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ms-excel.sheet.macroEnabled.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4065" yWindow="90" windowWidth="10620" windowHeight="6210" tabRatio="656"/>
  </bookViews>
  <sheets>
    <sheet name="Interactive Report" sheetId="19" r:id="rId1"/>
    <sheet name="Coding" sheetId="21" state="veryHidden" r:id="rId2"/>
  </sheets>
  <definedNames>
    <definedName name="_Order1" hidden="1">255</definedName>
    <definedName name="_Order2" hidden="1">0</definedName>
    <definedName name="AAA">IF(Coding!$J$9&gt;0,Coding!$J$7,Coding!$J$11)</definedName>
    <definedName name="Access_Button" hidden="1">"BeneOUTb_database_List"</definedName>
    <definedName name="AccessDatabase" hidden="1">"N:\USERS\BENCHMARKING\Benefits Admin\BeneOUTb.mdb"</definedName>
    <definedName name="AllMatch">Coding!$G$44</definedName>
    <definedName name="AuthNo">Coding!$AQ$5</definedName>
    <definedName name="AuthorityCounter">Coding!$J$2</definedName>
    <definedName name="AuthorityCounter2">Coding!$J$2</definedName>
    <definedName name="AuthShow">Coding!$J$6</definedName>
    <definedName name="ChartsCounter">Coding!$J$3</definedName>
    <definedName name="ChartsCounter2">Coding!$J$3</definedName>
    <definedName name="ClearRange1">OFFSET(Coding!$L$306,0,0,AuthorityCounter-300,32)</definedName>
    <definedName name="ClubForIR">Coding!$G$42</definedName>
    <definedName name="DDAuthority">OFFSET(Coding!$L$6,0,0,AuthorityCounter2+1,1)</definedName>
    <definedName name="DDChart">OFFSET(Coding!$E$1,0,0,ChartsCounter2+1,1)</definedName>
    <definedName name="DDPreSetGroup">OFFSET(Coding!$I$95,0,0,LARGE(Coding!$G$79:$G$90,1),1)</definedName>
    <definedName name="FormatNotes">Coding!$IU$1:$IV$1</definedName>
    <definedName name="NameRange">OFFSET(Coding!$D$410,0,0,AuthorityCounter,2)</definedName>
    <definedName name="names">Coding!$L$7:$L$306</definedName>
    <definedName name="_xlnm.Print_Area" localSheetId="0">'Interactive Report'!$A$1:$M$29</definedName>
    <definedName name="SelectionChart">IF(Coding!$J$9&gt;0,Coding!$J$7,Coding!$J$11)</definedName>
    <definedName name="SelectionGroup">IF(Coding!$J$9&gt;0,Coding!$AP$5,Coding!$J$11)</definedName>
    <definedName name="Sort1">OFFSET(Coding!$Z$7, 0, 0, Coding!$J$6, 1)</definedName>
    <definedName name="Sort2">OFFSET(Coding!$AA$7, 0, 0, Coding!$J$6, 1)</definedName>
    <definedName name="Sort3">IF(Coding!$J$6&gt;1,(Sort3part1,Sort3part2),Sort3part1)</definedName>
    <definedName name="Sort3part1">OFFSET(Coding!$IV$2,(MAX(Coding!$G$38-2,0)),0)</definedName>
    <definedName name="Sort3part2">OFFSET(Coding!$AB$8, 0, 0, Coding!$J$6-1, 1)</definedName>
    <definedName name="Sort4">OFFSET(Coding!$AC$7, 0, 0, Coding!$J$6, 1)</definedName>
    <definedName name="SorterAuthority">OFFSET('Interactive Report'!$N$34,0,0,Coding!$J$6,1)</definedName>
    <definedName name="Tick1">IF('Interactive Report'!$C$35="na",Coding!$J$11,OFFSET(Coding!$Q$6,MATCH('Interactive Report'!$C$35,names,FALSE),0))</definedName>
    <definedName name="Tick10">IF('Interactive Report'!$C$44="na",Coding!$J$11,OFFSET(Coding!$Q$6,MATCH('Interactive Report'!$C$44,names,FALSE),0))</definedName>
    <definedName name="Tick100">IF('Interactive Report'!$C$134="na",Coding!$J$11,OFFSET(Coding!$Q$6,MATCH('Interactive Report'!$C$134,names,FALSE),0))</definedName>
    <definedName name="Tick101">IF('Interactive Report'!$C$135="na",Coding!$J$11,OFFSET(Coding!$Q$6,MATCH('Interactive Report'!$C$135,names,FALSE),0))</definedName>
    <definedName name="Tick102">IF('Interactive Report'!$C$136="na",Coding!$J$11,OFFSET(Coding!$Q$6,MATCH('Interactive Report'!$C$136,names,FALSE),0))</definedName>
    <definedName name="Tick103">IF('Interactive Report'!$C$137="na",Coding!$J$11,OFFSET(Coding!$Q$6,MATCH('Interactive Report'!$C$137,names,FALSE),0))</definedName>
    <definedName name="Tick104">IF('Interactive Report'!$C$138="na",Coding!$J$11,OFFSET(Coding!$Q$6,MATCH('Interactive Report'!$C$138,names,FALSE),0))</definedName>
    <definedName name="Tick105">IF('Interactive Report'!$C$139="na",Coding!$J$11,OFFSET(Coding!$Q$6,MATCH('Interactive Report'!$C$139,names,FALSE),0))</definedName>
    <definedName name="Tick106">IF('Interactive Report'!$C$140="na",Coding!$J$11,OFFSET(Coding!$Q$6,MATCH('Interactive Report'!$C$140,names,FALSE),0))</definedName>
    <definedName name="Tick107">IF('Interactive Report'!$C$141="na",Coding!$J$11,OFFSET(Coding!$Q$6,MATCH('Interactive Report'!$C$141,names,FALSE),0))</definedName>
    <definedName name="Tick108">IF('Interactive Report'!$C$142="na",Coding!$J$11,OFFSET(Coding!$Q$6,MATCH('Interactive Report'!$C$142,names,FALSE),0))</definedName>
    <definedName name="Tick109">IF('Interactive Report'!$C$143="na",Coding!$J$11,OFFSET(Coding!$Q$6,MATCH('Interactive Report'!$C$143,names,FALSE),0))</definedName>
    <definedName name="Tick11">IF('Interactive Report'!$C$45="na",Coding!$J$11,OFFSET(Coding!$Q$6,MATCH('Interactive Report'!$C$45,names,FALSE),0))</definedName>
    <definedName name="Tick110">IF('Interactive Report'!$C$144="na",Coding!$J$11,OFFSET(Coding!$Q$6,MATCH('Interactive Report'!$C$144,names,FALSE),0))</definedName>
    <definedName name="Tick111">IF('Interactive Report'!$C$145="na",Coding!$J$11,OFFSET(Coding!$Q$6,MATCH('Interactive Report'!$C$145,names,FALSE),0))</definedName>
    <definedName name="Tick112">IF('Interactive Report'!$C$146="na",Coding!$J$11,OFFSET(Coding!$Q$6,MATCH('Interactive Report'!$C$146,names,FALSE),0))</definedName>
    <definedName name="Tick113">IF('Interactive Report'!$C$147="na",Coding!$J$11,OFFSET(Coding!$Q$6,MATCH('Interactive Report'!$C$147,names,FALSE),0))</definedName>
    <definedName name="Tick114">IF('Interactive Report'!$C$148="na",Coding!$J$11,OFFSET(Coding!$Q$6,MATCH('Interactive Report'!$C$148,names,FALSE),0))</definedName>
    <definedName name="Tick115">IF('Interactive Report'!$C$149="na",Coding!$J$11,OFFSET(Coding!$Q$6,MATCH('Interactive Report'!$C$149,names,FALSE),0))</definedName>
    <definedName name="Tick116">IF('Interactive Report'!$C$150="na",Coding!$J$11,OFFSET(Coding!$Q$6,MATCH('Interactive Report'!$C$150,names,FALSE),0))</definedName>
    <definedName name="Tick117">IF('Interactive Report'!$C$151="na",Coding!$J$11,OFFSET(Coding!$Q$6,MATCH('Interactive Report'!$C$151,names,FALSE),0))</definedName>
    <definedName name="Tick118">IF('Interactive Report'!$C$152="na",Coding!$J$11,OFFSET(Coding!$Q$6,MATCH('Interactive Report'!$C$152,names,FALSE),0))</definedName>
    <definedName name="Tick119">IF('Interactive Report'!$C$153="na",Coding!$J$11,OFFSET(Coding!$Q$6,MATCH('Interactive Report'!$C$153,names,FALSE),0))</definedName>
    <definedName name="Tick12">IF('Interactive Report'!$C$46="na",Coding!$J$11,OFFSET(Coding!$Q$6,MATCH('Interactive Report'!$C$46,names,FALSE),0))</definedName>
    <definedName name="Tick120">IF('Interactive Report'!$C$154="na",Coding!$J$11,OFFSET(Coding!$Q$6,MATCH('Interactive Report'!$C$154,names,FALSE),0))</definedName>
    <definedName name="Tick121">IF('Interactive Report'!$C$155="na",Coding!$J$11,OFFSET(Coding!$Q$6,MATCH('Interactive Report'!$C$155,names,FALSE),0))</definedName>
    <definedName name="Tick122">IF('Interactive Report'!$C$156="na",Coding!$J$11,OFFSET(Coding!$Q$6,MATCH('Interactive Report'!$C$156,names,FALSE),0))</definedName>
    <definedName name="Tick123">IF('Interactive Report'!$C$157="na",Coding!$J$11,OFFSET(Coding!$Q$6,MATCH('Interactive Report'!$C$157,names,FALSE),0))</definedName>
    <definedName name="Tick124">IF('Interactive Report'!$C$158="na",Coding!$J$11,OFFSET(Coding!$Q$6,MATCH('Interactive Report'!$C$158,names,FALSE),0))</definedName>
    <definedName name="Tick125">IF('Interactive Report'!$C$159="na",Coding!$J$11,OFFSET(Coding!$Q$6,MATCH('Interactive Report'!$C$159,names,FALSE),0))</definedName>
    <definedName name="Tick126">IF('Interactive Report'!$C$160="na",Coding!$J$11,OFFSET(Coding!$Q$6,MATCH('Interactive Report'!$C$160,names,FALSE),0))</definedName>
    <definedName name="Tick127">IF('Interactive Report'!$C$161="na",Coding!$J$11,OFFSET(Coding!$Q$6,MATCH('Interactive Report'!$C$161,names,FALSE),0))</definedName>
    <definedName name="Tick128">IF('Interactive Report'!$C$162="na",Coding!$J$11,OFFSET(Coding!$Q$6,MATCH('Interactive Report'!$C$162,names,FALSE),0))</definedName>
    <definedName name="Tick129">IF('Interactive Report'!$C$163="na",Coding!$J$11,OFFSET(Coding!$Q$6,MATCH('Interactive Report'!$C$163,names,FALSE),0))</definedName>
    <definedName name="Tick13">IF('Interactive Report'!$C$47="na",Coding!$J$11,OFFSET(Coding!$Q$6,MATCH('Interactive Report'!$C$47,names,FALSE),0))</definedName>
    <definedName name="Tick130">IF('Interactive Report'!$C$164="na",Coding!$J$11,OFFSET(Coding!$Q$6,MATCH('Interactive Report'!$C$164,names,FALSE),0))</definedName>
    <definedName name="Tick131">IF('Interactive Report'!$C$165="na",Coding!$J$11,OFFSET(Coding!$Q$6,MATCH('Interactive Report'!$C$165,names,FALSE),0))</definedName>
    <definedName name="Tick132">IF('Interactive Report'!$C$166="na",Coding!$J$11,OFFSET(Coding!$Q$6,MATCH('Interactive Report'!$C$166,names,FALSE),0))</definedName>
    <definedName name="Tick133">IF('Interactive Report'!$C$167="na",Coding!$J$11,OFFSET(Coding!$Q$6,MATCH('Interactive Report'!$C$167,names,FALSE),0))</definedName>
    <definedName name="Tick134">IF('Interactive Report'!$C$168="na",Coding!$J$11,OFFSET(Coding!$Q$6,MATCH('Interactive Report'!$C$168,names,FALSE),0))</definedName>
    <definedName name="Tick135">IF('Interactive Report'!$C$169="na",Coding!$J$11,OFFSET(Coding!$Q$6,MATCH('Interactive Report'!$C$169,names,FALSE),0))</definedName>
    <definedName name="Tick136">IF('Interactive Report'!$C$170="na",Coding!$J$11,OFFSET(Coding!$Q$6,MATCH('Interactive Report'!$C$170,names,FALSE),0))</definedName>
    <definedName name="Tick137">IF('Interactive Report'!$C$171="na",Coding!$J$11,OFFSET(Coding!$Q$6,MATCH('Interactive Report'!$C$171,names,FALSE),0))</definedName>
    <definedName name="Tick138">IF('Interactive Report'!$C$172="na",Coding!$J$11,OFFSET(Coding!$Q$6,MATCH('Interactive Report'!$C$172,names,FALSE),0))</definedName>
    <definedName name="Tick139">IF('Interactive Report'!$C$173="na",Coding!$J$11,OFFSET(Coding!$Q$6,MATCH('Interactive Report'!$C$173,names,FALSE),0))</definedName>
    <definedName name="Tick14">IF('Interactive Report'!$C$48="na",Coding!$J$11,OFFSET(Coding!$Q$6,MATCH('Interactive Report'!$C$48,names,FALSE),0))</definedName>
    <definedName name="Tick140">IF('Interactive Report'!$C$174="na",Coding!$J$11,OFFSET(Coding!$Q$6,MATCH('Interactive Report'!$C$174,names,FALSE),0))</definedName>
    <definedName name="Tick141">IF('Interactive Report'!$C$175="na",Coding!$J$11,OFFSET(Coding!$Q$6,MATCH('Interactive Report'!$C$175,names,FALSE),0))</definedName>
    <definedName name="Tick142">IF('Interactive Report'!$C$176="na",Coding!$J$11,OFFSET(Coding!$Q$6,MATCH('Interactive Report'!$C$176,names,FALSE),0))</definedName>
    <definedName name="Tick143">IF('Interactive Report'!$C$177="na",Coding!$J$11,OFFSET(Coding!$Q$6,MATCH('Interactive Report'!$C$177,names,FALSE),0))</definedName>
    <definedName name="Tick144">IF('Interactive Report'!$C$178="na",Coding!$J$11,OFFSET(Coding!$Q$6,MATCH('Interactive Report'!$C$178,names,FALSE),0))</definedName>
    <definedName name="Tick145">IF('Interactive Report'!$C$179="na",Coding!$J$11,OFFSET(Coding!$Q$6,MATCH('Interactive Report'!$C$179,names,FALSE),0))</definedName>
    <definedName name="Tick146">IF('Interactive Report'!$C$180="na",Coding!$J$11,OFFSET(Coding!$Q$6,MATCH('Interactive Report'!$C$180,names,FALSE),0))</definedName>
    <definedName name="Tick147">IF('Interactive Report'!$C$181="na",Coding!$J$11,OFFSET(Coding!$Q$6,MATCH('Interactive Report'!$C$181,names,FALSE),0))</definedName>
    <definedName name="Tick148">IF('Interactive Report'!$C$182="na",Coding!$J$11,OFFSET(Coding!$Q$6,MATCH('Interactive Report'!$C$182,names,FALSE),0))</definedName>
    <definedName name="Tick15">IF('Interactive Report'!$C$49="na",Coding!$J$11,OFFSET(Coding!$Q$6,MATCH('Interactive Report'!$C$49,names,FALSE),0))</definedName>
    <definedName name="Tick16">IF('Interactive Report'!$C$50="na",Coding!$J$11,OFFSET(Coding!$Q$6,MATCH('Interactive Report'!$C$50,names,FALSE),0))</definedName>
    <definedName name="Tick17">IF('Interactive Report'!$C$51="na",Coding!$J$11,OFFSET(Coding!$Q$6,MATCH('Interactive Report'!$C$51,names,FALSE),0))</definedName>
    <definedName name="Tick18">IF('Interactive Report'!$C$52="na",Coding!$J$11,OFFSET(Coding!$Q$6,MATCH('Interactive Report'!$C$52,names,FALSE),0))</definedName>
    <definedName name="Tick19">IF('Interactive Report'!$C$53="na",Coding!$J$11,OFFSET(Coding!$Q$6,MATCH('Interactive Report'!$C$53,names,FALSE),0))</definedName>
    <definedName name="Tick2">IF('Interactive Report'!$C$36="na",Coding!$J$11,OFFSET(Coding!$Q$6,MATCH('Interactive Report'!$C$36,names,FALSE),0))</definedName>
    <definedName name="Tick20">IF('Interactive Report'!$C$54="na",Coding!$J$11,OFFSET(Coding!$Q$6,MATCH('Interactive Report'!$C$54,names,FALSE),0))</definedName>
    <definedName name="Tick21">IF('Interactive Report'!$C$55="na",Coding!$J$11,OFFSET(Coding!$Q$6,MATCH('Interactive Report'!$C$55,names,FALSE),0))</definedName>
    <definedName name="Tick22">IF('Interactive Report'!$C$56="na",Coding!$J$11,OFFSET(Coding!$Q$6,MATCH('Interactive Report'!$C$56,names,FALSE),0))</definedName>
    <definedName name="Tick23">IF('Interactive Report'!$C$57="na",Coding!$J$11,OFFSET(Coding!$Q$6,MATCH('Interactive Report'!$C$57,names,FALSE),0))</definedName>
    <definedName name="Tick24">IF('Interactive Report'!$C$58="na",Coding!$J$11,OFFSET(Coding!$Q$6,MATCH('Interactive Report'!$C$58,names,FALSE),0))</definedName>
    <definedName name="Tick25">IF('Interactive Report'!$C$59="na",Coding!$J$11,OFFSET(Coding!$Q$6,MATCH('Interactive Report'!$C$59,names,FALSE),0))</definedName>
    <definedName name="Tick26">IF('Interactive Report'!$C$60="na",Coding!$J$11,OFFSET(Coding!$Q$6,MATCH('Interactive Report'!$C$60,names,FALSE),0))</definedName>
    <definedName name="Tick27">IF('Interactive Report'!$C$61="na",Coding!$J$11,OFFSET(Coding!$Q$6,MATCH('Interactive Report'!$C$61,names,FALSE),0))</definedName>
    <definedName name="Tick28">IF('Interactive Report'!$C$62="na",Coding!$J$11,OFFSET(Coding!$Q$6,MATCH('Interactive Report'!$C$62,names,FALSE),0))</definedName>
    <definedName name="Tick29">IF('Interactive Report'!$C$63="na",Coding!$J$11,OFFSET(Coding!$Q$6,MATCH('Interactive Report'!$C$63,names,FALSE),0))</definedName>
    <definedName name="Tick3">IF('Interactive Report'!$C$37="na",Coding!$J$11,OFFSET(Coding!$Q$6,MATCH('Interactive Report'!$C$37,names,FALSE),0))</definedName>
    <definedName name="Tick30">IF('Interactive Report'!$C$64="na",Coding!$J$11,OFFSET(Coding!$Q$6,MATCH('Interactive Report'!$C$64,names,FALSE),0))</definedName>
    <definedName name="Tick31">IF('Interactive Report'!$C$65="na",Coding!$J$11,OFFSET(Coding!$Q$6,MATCH('Interactive Report'!$C$65,names,FALSE),0))</definedName>
    <definedName name="Tick32">IF('Interactive Report'!$C$66="na",Coding!$J$11,OFFSET(Coding!$Q$6,MATCH('Interactive Report'!$C$66,names,FALSE),0))</definedName>
    <definedName name="Tick33">IF('Interactive Report'!$C$67="na",Coding!$J$11,OFFSET(Coding!$Q$6,MATCH('Interactive Report'!$C$67,names,FALSE),0))</definedName>
    <definedName name="Tick34">IF('Interactive Report'!$C$68="na",Coding!$J$11,OFFSET(Coding!$Q$6,MATCH('Interactive Report'!$C$68,names,FALSE),0))</definedName>
    <definedName name="Tick35">IF('Interactive Report'!$C$69="na",Coding!$J$11,OFFSET(Coding!$Q$6,MATCH('Interactive Report'!$C$69,names,FALSE),0))</definedName>
    <definedName name="Tick36">IF('Interactive Report'!$C$70="na",Coding!$J$11,OFFSET(Coding!$Q$6,MATCH('Interactive Report'!$C$70,names,FALSE),0))</definedName>
    <definedName name="Tick37">IF('Interactive Report'!$C$71="na",Coding!$J$11,OFFSET(Coding!$Q$6,MATCH('Interactive Report'!$C$71,names,FALSE),0))</definedName>
    <definedName name="Tick38">IF('Interactive Report'!$C$72="na",Coding!$J$11,OFFSET(Coding!$Q$6,MATCH('Interactive Report'!$C$72,names,FALSE),0))</definedName>
    <definedName name="Tick39">IF('Interactive Report'!$C$73="na",Coding!$J$11,OFFSET(Coding!$Q$6,MATCH('Interactive Report'!$C$73,names,FALSE),0))</definedName>
    <definedName name="Tick4">IF('Interactive Report'!$C$38="na",Coding!$J$11,OFFSET(Coding!$Q$6,MATCH('Interactive Report'!$C$38,names,FALSE),0))</definedName>
    <definedName name="Tick40">IF('Interactive Report'!$C$74="na",Coding!$J$11,OFFSET(Coding!$Q$6,MATCH('Interactive Report'!$C$74,names,FALSE),0))</definedName>
    <definedName name="Tick41">IF('Interactive Report'!$C$75="na",Coding!$J$11,OFFSET(Coding!$Q$6,MATCH('Interactive Report'!$C$75,names,FALSE),0))</definedName>
    <definedName name="Tick42">IF('Interactive Report'!$C$76="na",Coding!$J$11,OFFSET(Coding!$Q$6,MATCH('Interactive Report'!$C$76,names,FALSE),0))</definedName>
    <definedName name="Tick43">IF('Interactive Report'!$C$77="na",Coding!$J$11,OFFSET(Coding!$Q$6,MATCH('Interactive Report'!$C$77,names,FALSE),0))</definedName>
    <definedName name="Tick44">IF('Interactive Report'!$C$78="na",Coding!$J$11,OFFSET(Coding!$Q$6,MATCH('Interactive Report'!$C$78,names,FALSE),0))</definedName>
    <definedName name="Tick45">IF('Interactive Report'!$C$79="na",Coding!$J$11,OFFSET(Coding!$Q$6,MATCH('Interactive Report'!$C$79,names,FALSE),0))</definedName>
    <definedName name="Tick46">IF('Interactive Report'!$C$80="na",Coding!$J$11,OFFSET(Coding!$Q$6,MATCH('Interactive Report'!$C$80,names,FALSE),0))</definedName>
    <definedName name="Tick47">IF('Interactive Report'!$C$81="na",Coding!$J$11,OFFSET(Coding!$Q$6,MATCH('Interactive Report'!$C$81,names,FALSE),0))</definedName>
    <definedName name="Tick48">IF('Interactive Report'!$C$82="na",Coding!$J$11,OFFSET(Coding!$Q$6,MATCH('Interactive Report'!$C$82,names,FALSE),0))</definedName>
    <definedName name="Tick49">IF('Interactive Report'!$C$83="na",Coding!$J$11,OFFSET(Coding!$Q$6,MATCH('Interactive Report'!$C$83,names,FALSE),0))</definedName>
    <definedName name="Tick5">IF('Interactive Report'!$C$39="na",Coding!$J$11,OFFSET(Coding!$Q$6,MATCH('Interactive Report'!$C$39,names,FALSE),0))</definedName>
    <definedName name="Tick50">IF('Interactive Report'!$C$84="na",Coding!$J$11,OFFSET(Coding!$Q$6,MATCH('Interactive Report'!$C$84,names,FALSE),0))</definedName>
    <definedName name="Tick51">IF('Interactive Report'!$C$85="na",Coding!$J$11,OFFSET(Coding!$Q$6,MATCH('Interactive Report'!$C$85,names,FALSE),0))</definedName>
    <definedName name="Tick52">IF('Interactive Report'!$C$86="na",Coding!$J$11,OFFSET(Coding!$Q$6,MATCH('Interactive Report'!$C$86,names,FALSE),0))</definedName>
    <definedName name="Tick53">IF('Interactive Report'!$C$87="na",Coding!$J$11,OFFSET(Coding!$Q$6,MATCH('Interactive Report'!$C$87,names,FALSE),0))</definedName>
    <definedName name="Tick54">IF('Interactive Report'!$C$88="na",Coding!$J$11,OFFSET(Coding!$Q$6,MATCH('Interactive Report'!$C$88,names,FALSE),0))</definedName>
    <definedName name="Tick55">IF('Interactive Report'!$C$89="na",Coding!$J$11,OFFSET(Coding!$Q$6,MATCH('Interactive Report'!$C$89,names,FALSE),0))</definedName>
    <definedName name="Tick56">IF('Interactive Report'!$C$90="na",Coding!$J$11,OFFSET(Coding!$Q$6,MATCH('Interactive Report'!$C$90,names,FALSE),0))</definedName>
    <definedName name="Tick57">IF('Interactive Report'!$C$91="na",Coding!$J$11,OFFSET(Coding!$Q$6,MATCH('Interactive Report'!$C$91,names,FALSE),0))</definedName>
    <definedName name="Tick58">IF('Interactive Report'!$C$92="na",Coding!$J$11,OFFSET(Coding!$Q$6,MATCH('Interactive Report'!$C$92,names,FALSE),0))</definedName>
    <definedName name="Tick59">IF('Interactive Report'!$C$93="na",Coding!$J$11,OFFSET(Coding!$Q$6,MATCH('Interactive Report'!$C$93,names,FALSE),0))</definedName>
    <definedName name="Tick6">IF('Interactive Report'!$C$40="na",Coding!$J$11,OFFSET(Coding!$Q$6,MATCH('Interactive Report'!$C$40,names,FALSE),0))</definedName>
    <definedName name="Tick60">IF('Interactive Report'!$C$94="na",Coding!$J$11,OFFSET(Coding!$Q$6,MATCH('Interactive Report'!$C$94,names,FALSE),0))</definedName>
    <definedName name="Tick61">IF('Interactive Report'!$C$95="na",Coding!$J$11,OFFSET(Coding!$Q$6,MATCH('Interactive Report'!$C$95,names,FALSE),0))</definedName>
    <definedName name="Tick62">IF('Interactive Report'!$C$96="na",Coding!$J$11,OFFSET(Coding!$Q$6,MATCH('Interactive Report'!$C$96,names,FALSE),0))</definedName>
    <definedName name="Tick63">IF('Interactive Report'!$C$97="na",Coding!$J$11,OFFSET(Coding!$Q$6,MATCH('Interactive Report'!$C$97,names,FALSE),0))</definedName>
    <definedName name="Tick64">IF('Interactive Report'!$C$98="na",Coding!$J$11,OFFSET(Coding!$Q$6,MATCH('Interactive Report'!$C$98,names,FALSE),0))</definedName>
    <definedName name="Tick65">IF('Interactive Report'!$C$99="na",Coding!$J$11,OFFSET(Coding!$Q$6,MATCH('Interactive Report'!$C$99,names,FALSE),0))</definedName>
    <definedName name="Tick66">IF('Interactive Report'!$C$100="na",Coding!$J$11,OFFSET(Coding!$Q$6,MATCH('Interactive Report'!$C$100,names,FALSE),0))</definedName>
    <definedName name="Tick67">IF('Interactive Report'!$C$101="na",Coding!$J$11,OFFSET(Coding!$Q$6,MATCH('Interactive Report'!$C$101,names,FALSE),0))</definedName>
    <definedName name="Tick68">IF('Interactive Report'!$C$102="na",Coding!$J$11,OFFSET(Coding!$Q$6,MATCH('Interactive Report'!$C$102,names,FALSE),0))</definedName>
    <definedName name="Tick69">IF('Interactive Report'!$C$103="na",Coding!$J$11,OFFSET(Coding!$Q$6,MATCH('Interactive Report'!$C$103,names,FALSE),0))</definedName>
    <definedName name="Tick7">IF('Interactive Report'!$C$41="na",Coding!$J$11,OFFSET(Coding!$Q$6,MATCH('Interactive Report'!$C$41,names,FALSE),0))</definedName>
    <definedName name="Tick70">IF('Interactive Report'!$C$104="na",Coding!$J$11,OFFSET(Coding!$Q$6,MATCH('Interactive Report'!$C$104,names,FALSE),0))</definedName>
    <definedName name="Tick71">IF('Interactive Report'!$C$105="na",Coding!$J$11,OFFSET(Coding!$Q$6,MATCH('Interactive Report'!$C$105,names,FALSE),0))</definedName>
    <definedName name="Tick72">IF('Interactive Report'!$C$106="na",Coding!$J$11,OFFSET(Coding!$Q$6,MATCH('Interactive Report'!$C$106,names,FALSE),0))</definedName>
    <definedName name="Tick73">IF('Interactive Report'!$C$107="na",Coding!$J$11,OFFSET(Coding!$Q$6,MATCH('Interactive Report'!$C$107,names,FALSE),0))</definedName>
    <definedName name="Tick74">IF('Interactive Report'!$C$108="na",Coding!$J$11,OFFSET(Coding!$Q$6,MATCH('Interactive Report'!$C$108,names,FALSE),0))</definedName>
    <definedName name="Tick75">IF('Interactive Report'!$C$109="na",Coding!$J$11,OFFSET(Coding!$Q$6,MATCH('Interactive Report'!$C$109,names,FALSE),0))</definedName>
    <definedName name="Tick76">IF('Interactive Report'!$C$110="na",Coding!$J$11,OFFSET(Coding!$Q$6,MATCH('Interactive Report'!$C$110,names,FALSE),0))</definedName>
    <definedName name="Tick77">IF('Interactive Report'!$C$111="na",Coding!$J$11,OFFSET(Coding!$Q$6,MATCH('Interactive Report'!$C$111,names,FALSE),0))</definedName>
    <definedName name="Tick78">IF('Interactive Report'!$C$112="na",Coding!$J$11,OFFSET(Coding!$Q$6,MATCH('Interactive Report'!$C$112,names,FALSE),0))</definedName>
    <definedName name="Tick79">IF('Interactive Report'!$C$113="na",Coding!$J$11,OFFSET(Coding!$Q$6,MATCH('Interactive Report'!$C$113,names,FALSE),0))</definedName>
    <definedName name="Tick8">IF('Interactive Report'!$C$42="na",Coding!$J$11,OFFSET(Coding!$Q$6,MATCH('Interactive Report'!$C$42,names,FALSE),0))</definedName>
    <definedName name="Tick80">IF('Interactive Report'!$C$114="na",Coding!$J$11,OFFSET(Coding!$Q$6,MATCH('Interactive Report'!$C$114,names,FALSE),0))</definedName>
    <definedName name="Tick81">IF('Interactive Report'!$C$115="na",Coding!$J$11,OFFSET(Coding!$Q$6,MATCH('Interactive Report'!$C$115,names,FALSE),0))</definedName>
    <definedName name="Tick82">IF('Interactive Report'!$C$116="na",Coding!$J$11,OFFSET(Coding!$Q$6,MATCH('Interactive Report'!$C$116,names,FALSE),0))</definedName>
    <definedName name="Tick83">IF('Interactive Report'!$C$117="na",Coding!$J$11,OFFSET(Coding!$Q$6,MATCH('Interactive Report'!$C$117,names,FALSE),0))</definedName>
    <definedName name="Tick84">IF('Interactive Report'!$C$118="na",Coding!$J$11,OFFSET(Coding!$Q$6,MATCH('Interactive Report'!$C$118,names,FALSE),0))</definedName>
    <definedName name="Tick85">IF('Interactive Report'!$C$119="na",Coding!$J$11,OFFSET(Coding!$Q$6,MATCH('Interactive Report'!$C$119,names,FALSE),0))</definedName>
    <definedName name="Tick86">IF('Interactive Report'!$C$120="na",Coding!$J$11,OFFSET(Coding!$Q$6,MATCH('Interactive Report'!$C$120,names,FALSE),0))</definedName>
    <definedName name="Tick87">IF('Interactive Report'!$C$121="na",Coding!$J$11,OFFSET(Coding!$Q$6,MATCH('Interactive Report'!$C$121,names,FALSE),0))</definedName>
    <definedName name="Tick88">IF('Interactive Report'!$C$122="na",Coding!$J$11,OFFSET(Coding!$Q$6,MATCH('Interactive Report'!$C$122,names,FALSE),0))</definedName>
    <definedName name="Tick89">IF('Interactive Report'!$C$123="na",Coding!$J$11,OFFSET(Coding!$Q$6,MATCH('Interactive Report'!$C$123,names,FALSE),0))</definedName>
    <definedName name="Tick9">IF('Interactive Report'!$C$43="na",Coding!$J$11,OFFSET(Coding!$Q$6,MATCH('Interactive Report'!$C$43,names,FALSE),0))</definedName>
    <definedName name="Tick90">IF('Interactive Report'!$C$124="na",Coding!$J$11,OFFSET(Coding!$Q$6,MATCH('Interactive Report'!$C$124,names,FALSE),0))</definedName>
    <definedName name="Tick91">IF('Interactive Report'!$C$125="na",Coding!$J$11,OFFSET(Coding!$Q$6,MATCH('Interactive Report'!$C$125,names,FALSE),0))</definedName>
    <definedName name="Tick92">IF('Interactive Report'!$C$126="na",Coding!$J$11,OFFSET(Coding!$Q$6,MATCH('Interactive Report'!$C$126,names,FALSE),0))</definedName>
    <definedName name="Tick93">IF('Interactive Report'!$C$127="na",Coding!$J$11,OFFSET(Coding!$Q$6,MATCH('Interactive Report'!$C$127,names,FALSE),0))</definedName>
    <definedName name="Tick94">IF('Interactive Report'!$C$128="na",Coding!$J$11,OFFSET(Coding!$Q$6,MATCH('Interactive Report'!$C$128,names,FALSE),0))</definedName>
    <definedName name="Tick95">IF('Interactive Report'!$C$129="na",Coding!$J$11,OFFSET(Coding!$Q$6,MATCH('Interactive Report'!$C$129,names,FALSE),0))</definedName>
    <definedName name="Tick96">IF('Interactive Report'!$C$130="na",Coding!$J$11,OFFSET(Coding!$Q$6,MATCH('Interactive Report'!$C$130,names,FALSE),0))</definedName>
    <definedName name="Tick97">IF('Interactive Report'!$C$131="na",Coding!$J$11,OFFSET(Coding!$Q$6,MATCH('Interactive Report'!$C$131,names,FALSE),0))</definedName>
    <definedName name="Tick98">IF('Interactive Report'!$C$132="na",Coding!$J$11,OFFSET(Coding!$Q$6,MATCH('Interactive Report'!$C$132,names,FALSE),0))</definedName>
    <definedName name="Tick99">IF('Interactive Report'!$C$133="na",Coding!$J$11,OFFSET(Coding!$Q$6,MATCH('Interactive Report'!$C$133,names,FALSE),0))</definedName>
  </definedNames>
  <calcPr calcId="125725"/>
</workbook>
</file>

<file path=xl/calcChain.xml><?xml version="1.0" encoding="utf-8"?>
<calcChain xmlns="http://schemas.openxmlformats.org/spreadsheetml/2006/main">
  <c r="AK7" i="2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11"/>
  <c r="E410"/>
  <c r="J2"/>
  <c r="M92"/>
  <c r="AE92" s="1"/>
  <c r="M91"/>
  <c r="AE91" s="1"/>
  <c r="M90"/>
  <c r="AE90" s="1"/>
  <c r="M89"/>
  <c r="AE89" s="1"/>
  <c r="M88"/>
  <c r="AE88" s="1"/>
  <c r="M87"/>
  <c r="AE87" s="1"/>
  <c r="M86"/>
  <c r="AE86" s="1"/>
  <c r="M85"/>
  <c r="AE85" s="1"/>
  <c r="M84"/>
  <c r="AE84" s="1"/>
  <c r="M83"/>
  <c r="AE83" s="1"/>
  <c r="M82"/>
  <c r="AE82" s="1"/>
  <c r="M81"/>
  <c r="AE81" s="1"/>
  <c r="M80"/>
  <c r="AE80" s="1"/>
  <c r="M79"/>
  <c r="AE79" s="1"/>
  <c r="M78"/>
  <c r="AE78" s="1"/>
  <c r="M77"/>
  <c r="AE77" s="1"/>
  <c r="M76"/>
  <c r="AE76" s="1"/>
  <c r="M75"/>
  <c r="AE75" s="1"/>
  <c r="M74"/>
  <c r="AE74" s="1"/>
  <c r="M73"/>
  <c r="AE73" s="1"/>
  <c r="M72"/>
  <c r="AE72" s="1"/>
  <c r="M71"/>
  <c r="AE71" s="1"/>
  <c r="M70"/>
  <c r="AE70" s="1"/>
  <c r="M69"/>
  <c r="AE69" s="1"/>
  <c r="M68"/>
  <c r="AE68" s="1"/>
  <c r="M67"/>
  <c r="AE67" s="1"/>
  <c r="M66"/>
  <c r="AE66" s="1"/>
  <c r="M65"/>
  <c r="AE65" s="1"/>
  <c r="M64"/>
  <c r="AE64" s="1"/>
  <c r="M63"/>
  <c r="AE63" s="1"/>
  <c r="M62"/>
  <c r="AE62" s="1"/>
  <c r="M61"/>
  <c r="AE61" s="1"/>
  <c r="M60"/>
  <c r="AE60" s="1"/>
  <c r="M59"/>
  <c r="AE59" s="1"/>
  <c r="M58"/>
  <c r="AE58" s="1"/>
  <c r="M57"/>
  <c r="AE57" s="1"/>
  <c r="M56"/>
  <c r="AE56" s="1"/>
  <c r="M55"/>
  <c r="AE55" s="1"/>
  <c r="M54"/>
  <c r="AE54" s="1"/>
  <c r="M53"/>
  <c r="AE53" s="1"/>
  <c r="M52"/>
  <c r="AE52" s="1"/>
  <c r="M51"/>
  <c r="AE51" s="1"/>
  <c r="M50"/>
  <c r="AE50" s="1"/>
  <c r="M49"/>
  <c r="AE49" s="1"/>
  <c r="M48"/>
  <c r="AE48" s="1"/>
  <c r="M47"/>
  <c r="AE47" s="1"/>
  <c r="M46"/>
  <c r="AE46" s="1"/>
  <c r="M45"/>
  <c r="AE45" s="1"/>
  <c r="M44"/>
  <c r="AE44" s="1"/>
  <c r="M43"/>
  <c r="AE43" s="1"/>
  <c r="M42"/>
  <c r="AE42" s="1"/>
  <c r="M41"/>
  <c r="AE41" s="1"/>
  <c r="M40"/>
  <c r="AE40" s="1"/>
  <c r="M39"/>
  <c r="AE39" s="1"/>
  <c r="M38"/>
  <c r="AE38" s="1"/>
  <c r="M37"/>
  <c r="AE37" s="1"/>
  <c r="M36"/>
  <c r="AE36" s="1"/>
  <c r="M35"/>
  <c r="AE35" s="1"/>
  <c r="M34"/>
  <c r="AE34" s="1"/>
  <c r="M33"/>
  <c r="AE33" s="1"/>
  <c r="M32"/>
  <c r="AE32" s="1"/>
  <c r="M31"/>
  <c r="AE31" s="1"/>
  <c r="M30"/>
  <c r="AE30" s="1"/>
  <c r="M29"/>
  <c r="AE29" s="1"/>
  <c r="M28"/>
  <c r="AE28" s="1"/>
  <c r="M27"/>
  <c r="AE27" s="1"/>
  <c r="M26"/>
  <c r="AE26" s="1"/>
  <c r="M25"/>
  <c r="AE25" s="1"/>
  <c r="M24"/>
  <c r="AE24" s="1"/>
  <c r="M23"/>
  <c r="AE23" s="1"/>
  <c r="M22"/>
  <c r="AE22" s="1"/>
  <c r="M21"/>
  <c r="AE21" s="1"/>
  <c r="M20"/>
  <c r="AE20" s="1"/>
  <c r="M19"/>
  <c r="AE19" s="1"/>
  <c r="M18"/>
  <c r="AE18" s="1"/>
  <c r="M17"/>
  <c r="AE17" s="1"/>
  <c r="M16"/>
  <c r="AE16" s="1"/>
  <c r="M15"/>
  <c r="AE15" s="1"/>
  <c r="M14"/>
  <c r="AE14" s="1"/>
  <c r="M13"/>
  <c r="AE13" s="1"/>
  <c r="M12"/>
  <c r="AE12" s="1"/>
  <c r="M11"/>
  <c r="AE11" s="1"/>
  <c r="M10"/>
  <c r="AE10" s="1"/>
  <c r="M9"/>
  <c r="AE9" s="1"/>
  <c r="M8"/>
  <c r="AE8" s="1"/>
  <c r="M7"/>
  <c r="J89"/>
  <c r="G74"/>
  <c r="G75" s="1"/>
  <c r="G39"/>
  <c r="G40"/>
  <c r="AB4"/>
  <c r="J3"/>
  <c r="D3"/>
  <c r="E2"/>
  <c r="I74"/>
  <c r="AK80"/>
  <c r="AK64"/>
  <c r="AK61"/>
  <c r="AK41"/>
  <c r="AK33"/>
  <c r="AK21"/>
  <c r="AK79"/>
  <c r="AK63"/>
  <c r="AK48"/>
  <c r="AK40"/>
  <c r="AK32"/>
  <c r="AK24"/>
  <c r="AK16"/>
  <c r="AK8"/>
  <c r="AK92"/>
  <c r="AK84"/>
  <c r="AK76"/>
  <c r="AK68"/>
  <c r="AK60"/>
  <c r="AK52"/>
  <c r="AK85"/>
  <c r="AK69"/>
  <c r="AK53"/>
  <c r="AK43"/>
  <c r="AK39"/>
  <c r="AK35"/>
  <c r="AK31"/>
  <c r="AK25"/>
  <c r="AK17"/>
  <c r="AK9"/>
  <c r="AK91"/>
  <c r="AK83"/>
  <c r="AK75"/>
  <c r="AK67"/>
  <c r="AK59"/>
  <c r="AK51"/>
  <c r="AK46"/>
  <c r="AK42"/>
  <c r="AK38"/>
  <c r="AK34"/>
  <c r="AK30"/>
  <c r="AK26"/>
  <c r="AK22"/>
  <c r="AK18"/>
  <c r="AK14"/>
  <c r="AK10"/>
  <c r="AK12"/>
  <c r="AK20"/>
  <c r="AK28"/>
  <c r="AK36"/>
  <c r="AK44"/>
  <c r="AK55"/>
  <c r="AK71"/>
  <c r="AK87"/>
  <c r="AK13"/>
  <c r="AK29"/>
  <c r="AK37"/>
  <c r="AK47"/>
  <c r="AK77"/>
  <c r="AK56"/>
  <c r="AK72"/>
  <c r="AK88"/>
  <c r="AK90"/>
  <c r="AK86"/>
  <c r="AK82"/>
  <c r="AK78"/>
  <c r="AK74"/>
  <c r="AK70"/>
  <c r="AK66"/>
  <c r="AK62"/>
  <c r="AK58"/>
  <c r="AK54"/>
  <c r="AK50"/>
  <c r="AK89"/>
  <c r="AK81"/>
  <c r="AK73"/>
  <c r="AK65"/>
  <c r="AK57"/>
  <c r="AK49"/>
  <c r="AK45"/>
  <c r="AK27"/>
  <c r="AK23"/>
  <c r="AK19"/>
  <c r="AK15"/>
  <c r="AK11"/>
  <c r="AR275"/>
  <c r="AR165"/>
  <c r="AR279"/>
  <c r="AR249"/>
  <c r="AR203"/>
  <c r="AR299"/>
  <c r="AR137"/>
  <c r="AR298"/>
  <c r="AR208"/>
  <c r="AR108"/>
  <c r="AR194"/>
  <c r="AR220"/>
  <c r="AR136"/>
  <c r="AR300"/>
  <c r="AR135"/>
  <c r="AR217"/>
  <c r="AR261"/>
  <c r="AR93"/>
  <c r="AR169"/>
  <c r="AR205"/>
  <c r="AR222"/>
  <c r="AR114"/>
  <c r="AR199"/>
  <c r="AR171"/>
  <c r="AR188"/>
  <c r="AR283"/>
  <c r="AR141"/>
  <c r="AR267"/>
  <c r="AR204"/>
  <c r="AR95"/>
  <c r="AR197"/>
  <c r="AR155"/>
  <c r="AR124"/>
  <c r="AR251"/>
  <c r="AR121"/>
  <c r="AR161"/>
  <c r="AR154"/>
  <c r="AR301"/>
  <c r="AR239"/>
  <c r="AR185"/>
  <c r="AR170"/>
  <c r="AR126"/>
  <c r="AR127"/>
  <c r="AR281"/>
  <c r="AR112"/>
  <c r="AR147"/>
  <c r="AR125"/>
  <c r="AR291"/>
  <c r="AR237"/>
  <c r="AR238"/>
  <c r="AR192"/>
  <c r="AR100"/>
  <c r="AR215"/>
  <c r="AR271"/>
  <c r="AR293"/>
  <c r="AR253"/>
  <c r="AR99"/>
  <c r="AR224"/>
  <c r="AR200"/>
  <c r="AR115"/>
  <c r="AR285"/>
  <c r="AR265"/>
  <c r="AR214"/>
  <c r="AR266"/>
  <c r="AR211"/>
  <c r="AR250"/>
  <c r="AR290"/>
  <c r="AR140"/>
  <c r="AR151"/>
  <c r="AR117"/>
  <c r="AR163"/>
  <c r="AR263"/>
  <c r="AR286"/>
  <c r="AR142"/>
  <c r="AR234"/>
  <c r="AR288"/>
  <c r="AR109"/>
  <c r="AR198"/>
  <c r="AR174"/>
  <c r="AR196"/>
  <c r="AR278"/>
  <c r="AR103"/>
  <c r="AR218"/>
  <c r="AR229"/>
  <c r="AR202"/>
  <c r="AR207"/>
  <c r="AR295"/>
  <c r="AR240"/>
  <c r="AR116"/>
  <c r="AR168"/>
  <c r="AR294"/>
  <c r="AR247"/>
  <c r="AR304"/>
  <c r="AR105"/>
  <c r="AR98"/>
  <c r="AR225"/>
  <c r="AR150"/>
  <c r="AR245"/>
  <c r="AR302"/>
  <c r="AR182"/>
  <c r="AR178"/>
  <c r="AR119"/>
  <c r="AR128"/>
  <c r="AR260"/>
  <c r="AR244"/>
  <c r="AR195"/>
  <c r="AR186"/>
  <c r="AR228"/>
  <c r="AR179"/>
  <c r="AR269"/>
  <c r="AR187"/>
  <c r="AR152"/>
  <c r="AR166"/>
  <c r="AR230"/>
  <c r="AR277"/>
  <c r="AR287"/>
  <c r="AR106"/>
  <c r="AR235"/>
  <c r="AR134"/>
  <c r="AR296"/>
  <c r="AR242"/>
  <c r="AR233"/>
  <c r="AR213"/>
  <c r="AR145"/>
  <c r="AR212"/>
  <c r="AR157"/>
  <c r="AR183"/>
  <c r="AR148"/>
  <c r="AR272"/>
  <c r="AR254"/>
  <c r="AR303"/>
  <c r="AR236"/>
  <c r="AR144"/>
  <c r="AR231"/>
  <c r="AR94"/>
  <c r="AR246"/>
  <c r="AR206"/>
  <c r="AR139"/>
  <c r="AR270"/>
  <c r="AR216"/>
  <c r="AR107"/>
  <c r="AR280"/>
  <c r="AR274"/>
  <c r="AR264"/>
  <c r="AR209"/>
  <c r="AR221"/>
  <c r="AR167"/>
  <c r="AR156"/>
  <c r="AR177"/>
  <c r="AR123"/>
  <c r="AR190"/>
  <c r="AR138"/>
  <c r="AR104"/>
  <c r="AR297"/>
  <c r="AR122"/>
  <c r="AR175"/>
  <c r="AR226"/>
  <c r="AR181"/>
  <c r="AR101"/>
  <c r="AR173"/>
  <c r="AR146"/>
  <c r="AR129"/>
  <c r="AR223"/>
  <c r="AR243"/>
  <c r="AR164"/>
  <c r="AR132"/>
  <c r="AR289"/>
  <c r="AR120"/>
  <c r="AR176"/>
  <c r="AR180"/>
  <c r="AR160"/>
  <c r="AR153"/>
  <c r="AR241"/>
  <c r="AR133"/>
  <c r="AR255"/>
  <c r="AR158"/>
  <c r="AR159"/>
  <c r="AR258"/>
  <c r="AR252"/>
  <c r="AR268"/>
  <c r="AR96"/>
  <c r="AR191"/>
  <c r="AR292"/>
  <c r="AR259"/>
  <c r="AR130"/>
  <c r="AR189"/>
  <c r="AR284"/>
  <c r="AR131"/>
  <c r="AR210"/>
  <c r="AR282"/>
  <c r="AR118"/>
  <c r="AR232"/>
  <c r="AR149"/>
  <c r="AR172"/>
  <c r="AR113"/>
  <c r="AR262"/>
  <c r="AR273"/>
  <c r="AR256"/>
  <c r="AR227"/>
  <c r="AR184"/>
  <c r="AR248"/>
  <c r="AR193"/>
  <c r="AR257"/>
  <c r="AR110"/>
  <c r="AR276"/>
  <c r="AR162"/>
  <c r="AR219"/>
  <c r="AR102"/>
  <c r="AR97"/>
  <c r="AR111"/>
  <c r="AR143"/>
  <c r="AR305"/>
  <c r="AR201"/>
  <c r="AR306"/>
  <c r="D4"/>
  <c r="E4" s="1"/>
  <c r="E3"/>
  <c r="AE7" l="1"/>
  <c r="AF7" s="1"/>
  <c r="O83"/>
  <c r="D5"/>
  <c r="E5" s="1"/>
  <c r="O63"/>
  <c r="O61"/>
  <c r="O7"/>
  <c r="O46"/>
  <c r="O59"/>
  <c r="O67"/>
  <c r="J82"/>
  <c r="O50"/>
  <c r="O42"/>
  <c r="O26"/>
  <c r="J80"/>
  <c r="O64"/>
  <c r="O12"/>
  <c r="O9"/>
  <c r="O89"/>
  <c r="O29"/>
  <c r="O40"/>
  <c r="O37"/>
  <c r="O36"/>
  <c r="J83"/>
  <c r="O23"/>
  <c r="O87"/>
  <c r="O45"/>
  <c r="O92"/>
  <c r="O17"/>
  <c r="O73"/>
  <c r="O30"/>
  <c r="O85"/>
  <c r="O25"/>
  <c r="O66"/>
  <c r="O86"/>
  <c r="O72"/>
  <c r="O8"/>
  <c r="O31"/>
  <c r="O70"/>
  <c r="O68"/>
  <c r="O91"/>
  <c r="O27"/>
  <c r="J84"/>
  <c r="O74"/>
  <c r="O55"/>
  <c r="O32"/>
  <c r="O54"/>
  <c r="O77"/>
  <c r="O13"/>
  <c r="O51"/>
  <c r="O81"/>
  <c r="D6"/>
  <c r="E6" s="1"/>
  <c r="O19"/>
  <c r="O21"/>
  <c r="O41"/>
  <c r="O62"/>
  <c r="O82"/>
  <c r="O18"/>
  <c r="O69"/>
  <c r="O57"/>
  <c r="O78"/>
  <c r="O14"/>
  <c r="O34"/>
  <c r="O65"/>
  <c r="O22"/>
  <c r="O88"/>
  <c r="O56"/>
  <c r="O24"/>
  <c r="O79"/>
  <c r="O47"/>
  <c r="O15"/>
  <c r="O49"/>
  <c r="O90"/>
  <c r="O84"/>
  <c r="O52"/>
  <c r="O20"/>
  <c r="O75"/>
  <c r="O43"/>
  <c r="O11"/>
  <c r="J79"/>
  <c r="G79" s="1"/>
  <c r="H95" s="1"/>
  <c r="J85"/>
  <c r="J86"/>
  <c r="J87"/>
  <c r="O10"/>
  <c r="O53"/>
  <c r="O39"/>
  <c r="O71"/>
  <c r="O16"/>
  <c r="O48"/>
  <c r="O80"/>
  <c r="O33"/>
  <c r="O44"/>
  <c r="O58"/>
  <c r="O38"/>
  <c r="O28"/>
  <c r="O76"/>
  <c r="O35"/>
  <c r="O60"/>
  <c r="G80"/>
  <c r="AF11"/>
  <c r="AF15"/>
  <c r="AF19"/>
  <c r="AF23"/>
  <c r="AF27"/>
  <c r="AF31"/>
  <c r="AF35"/>
  <c r="AF39"/>
  <c r="AF43"/>
  <c r="AF47"/>
  <c r="AF51"/>
  <c r="AF55"/>
  <c r="AF59"/>
  <c r="AF63"/>
  <c r="AF67"/>
  <c r="AF71"/>
  <c r="AF75"/>
  <c r="AF79"/>
  <c r="AF83"/>
  <c r="AF87"/>
  <c r="AF91"/>
  <c r="AH26"/>
  <c r="AI26" s="1"/>
  <c r="AH46"/>
  <c r="AI46" s="1"/>
  <c r="AH68"/>
  <c r="AI68" s="1"/>
  <c r="AH61"/>
  <c r="AI61" s="1"/>
  <c r="AH37"/>
  <c r="AI37" s="1"/>
  <c r="AH21"/>
  <c r="AI21" s="1"/>
  <c r="AH34"/>
  <c r="AI34" s="1"/>
  <c r="AH82"/>
  <c r="AI82" s="1"/>
  <c r="AH7"/>
  <c r="AI7" s="1"/>
  <c r="AJ7" s="1"/>
  <c r="AH23"/>
  <c r="AI23" s="1"/>
  <c r="AH63"/>
  <c r="AI63" s="1"/>
  <c r="AH66"/>
  <c r="AI66" s="1"/>
  <c r="AH78"/>
  <c r="AI78" s="1"/>
  <c r="AH36"/>
  <c r="AI36" s="1"/>
  <c r="AH42"/>
  <c r="AI42" s="1"/>
  <c r="AH67"/>
  <c r="AI67" s="1"/>
  <c r="AH84"/>
  <c r="AI84" s="1"/>
  <c r="AH8"/>
  <c r="AI8" s="1"/>
  <c r="AJ8" s="1"/>
  <c r="AH70"/>
  <c r="AI70" s="1"/>
  <c r="AH92"/>
  <c r="AI92" s="1"/>
  <c r="AH65"/>
  <c r="AI65" s="1"/>
  <c r="AH41"/>
  <c r="AI41" s="1"/>
  <c r="AH9"/>
  <c r="AI9" s="1"/>
  <c r="AH71"/>
  <c r="AI71" s="1"/>
  <c r="AH43"/>
  <c r="AI43" s="1"/>
  <c r="AH27"/>
  <c r="AI27" s="1"/>
  <c r="AH11"/>
  <c r="AI11" s="1"/>
  <c r="AH53"/>
  <c r="AI53" s="1"/>
  <c r="AH17"/>
  <c r="AI17" s="1"/>
  <c r="AH31"/>
  <c r="AI31" s="1"/>
  <c r="AH30"/>
  <c r="AI30" s="1"/>
  <c r="AH91"/>
  <c r="AI91" s="1"/>
  <c r="AH12"/>
  <c r="AI12" s="1"/>
  <c r="AH49"/>
  <c r="AI49" s="1"/>
  <c r="AH60"/>
  <c r="AI60" s="1"/>
  <c r="AH90"/>
  <c r="AI90" s="1"/>
  <c r="AH52"/>
  <c r="AI52" s="1"/>
  <c r="AH59"/>
  <c r="AI59" s="1"/>
  <c r="AH10"/>
  <c r="AI10" s="1"/>
  <c r="AJ10" s="1"/>
  <c r="AH72"/>
  <c r="AI72" s="1"/>
  <c r="AH86"/>
  <c r="AI86" s="1"/>
  <c r="AH44"/>
  <c r="AI44" s="1"/>
  <c r="AH58"/>
  <c r="AI58" s="1"/>
  <c r="AF10"/>
  <c r="AF14"/>
  <c r="AF18"/>
  <c r="AF22"/>
  <c r="AF26"/>
  <c r="AF30"/>
  <c r="AF34"/>
  <c r="AF38"/>
  <c r="AF42"/>
  <c r="AF46"/>
  <c r="AF50"/>
  <c r="AF54"/>
  <c r="AF58"/>
  <c r="AF62"/>
  <c r="AF66"/>
  <c r="AF70"/>
  <c r="AF74"/>
  <c r="AF78"/>
  <c r="AF82"/>
  <c r="AF86"/>
  <c r="AF90"/>
  <c r="AJ9" l="1"/>
  <c r="AF92"/>
  <c r="AF88"/>
  <c r="AF84"/>
  <c r="AF80"/>
  <c r="AF76"/>
  <c r="AF72"/>
  <c r="AF68"/>
  <c r="AF64"/>
  <c r="AF60"/>
  <c r="AF56"/>
  <c r="AF52"/>
  <c r="AF48"/>
  <c r="AF44"/>
  <c r="AF40"/>
  <c r="AF36"/>
  <c r="AF32"/>
  <c r="AF28"/>
  <c r="AF24"/>
  <c r="AF20"/>
  <c r="AF16"/>
  <c r="AF12"/>
  <c r="AF8"/>
  <c r="AH32"/>
  <c r="AI32" s="1"/>
  <c r="AH22"/>
  <c r="AI22" s="1"/>
  <c r="AH75"/>
  <c r="AI75" s="1"/>
  <c r="AH24"/>
  <c r="AI24" s="1"/>
  <c r="AH76"/>
  <c r="AI76" s="1"/>
  <c r="AH74"/>
  <c r="AI74" s="1"/>
  <c r="AH51"/>
  <c r="AI51" s="1"/>
  <c r="AH64"/>
  <c r="AI64" s="1"/>
  <c r="AH38"/>
  <c r="AI38" s="1"/>
  <c r="AH81"/>
  <c r="AI81" s="1"/>
  <c r="AH54"/>
  <c r="AI54" s="1"/>
  <c r="AH48"/>
  <c r="AI48" s="1"/>
  <c r="AH83"/>
  <c r="AI83" s="1"/>
  <c r="AH40"/>
  <c r="AI40" s="1"/>
  <c r="AH33"/>
  <c r="AI33" s="1"/>
  <c r="AH85"/>
  <c r="AI85" s="1"/>
  <c r="AH19"/>
  <c r="AI19" s="1"/>
  <c r="AH35"/>
  <c r="AI35" s="1"/>
  <c r="AH55"/>
  <c r="AI55" s="1"/>
  <c r="AH87"/>
  <c r="AI87" s="1"/>
  <c r="AH25"/>
  <c r="AI25" s="1"/>
  <c r="AH69"/>
  <c r="AI69" s="1"/>
  <c r="AH56"/>
  <c r="AI56" s="1"/>
  <c r="AH57"/>
  <c r="AI57" s="1"/>
  <c r="AH80"/>
  <c r="AI80" s="1"/>
  <c r="AH20"/>
  <c r="AI20" s="1"/>
  <c r="AH62"/>
  <c r="AI62" s="1"/>
  <c r="AH88"/>
  <c r="AI88" s="1"/>
  <c r="AH16"/>
  <c r="AI16" s="1"/>
  <c r="AH14"/>
  <c r="AI14" s="1"/>
  <c r="AH73"/>
  <c r="AI73" s="1"/>
  <c r="AH47"/>
  <c r="AI47" s="1"/>
  <c r="AH15"/>
  <c r="AI15" s="1"/>
  <c r="AH79"/>
  <c r="AI79" s="1"/>
  <c r="AH39"/>
  <c r="AI39" s="1"/>
  <c r="AH50"/>
  <c r="AI50" s="1"/>
  <c r="AH13"/>
  <c r="AI13" s="1"/>
  <c r="AH29"/>
  <c r="AI29" s="1"/>
  <c r="AH45"/>
  <c r="AI45" s="1"/>
  <c r="AH77"/>
  <c r="AI77" s="1"/>
  <c r="AH28"/>
  <c r="AI28" s="1"/>
  <c r="AH18"/>
  <c r="AI18" s="1"/>
  <c r="AH89"/>
  <c r="AI89" s="1"/>
  <c r="AF89"/>
  <c r="AF85"/>
  <c r="AF81"/>
  <c r="AF77"/>
  <c r="AF73"/>
  <c r="AF69"/>
  <c r="AF65"/>
  <c r="AF61"/>
  <c r="AF57"/>
  <c r="AF53"/>
  <c r="AF49"/>
  <c r="AF45"/>
  <c r="AF41"/>
  <c r="AF37"/>
  <c r="AF33"/>
  <c r="AF29"/>
  <c r="AF25"/>
  <c r="AF21"/>
  <c r="AF17"/>
  <c r="AF13"/>
  <c r="AF9"/>
  <c r="I95"/>
  <c r="AJ22"/>
  <c r="J81"/>
  <c r="I96"/>
  <c r="H96"/>
  <c r="AJ58"/>
  <c r="AJ49"/>
  <c r="AJ12"/>
  <c r="AJ91"/>
  <c r="AJ11"/>
  <c r="AJ65"/>
  <c r="AJ66"/>
  <c r="AJ68"/>
  <c r="AJ64"/>
  <c r="AJ85"/>
  <c r="AJ57"/>
  <c r="AJ14"/>
  <c r="AJ50"/>
  <c r="AJ77" l="1"/>
  <c r="AJ47"/>
  <c r="AJ59"/>
  <c r="AJ88"/>
  <c r="AJ87"/>
  <c r="AJ48"/>
  <c r="AJ24"/>
  <c r="AJ34"/>
  <c r="AJ67"/>
  <c r="AJ27"/>
  <c r="AJ53"/>
  <c r="AJ86"/>
  <c r="AJ18"/>
  <c r="AJ29"/>
  <c r="AJ79"/>
  <c r="AJ20"/>
  <c r="AJ69"/>
  <c r="AJ35"/>
  <c r="AJ40"/>
  <c r="AJ81"/>
  <c r="AJ74"/>
  <c r="AJ26"/>
  <c r="AJ37"/>
  <c r="AJ23"/>
  <c r="AJ36"/>
  <c r="AJ70"/>
  <c r="AJ71"/>
  <c r="AJ31"/>
  <c r="AJ90"/>
  <c r="AJ89"/>
  <c r="AJ28"/>
  <c r="AJ45"/>
  <c r="AJ44"/>
  <c r="AJ39"/>
  <c r="AJ15"/>
  <c r="AJ73"/>
  <c r="AJ16"/>
  <c r="AJ62"/>
  <c r="AJ80"/>
  <c r="AJ56"/>
  <c r="AJ25"/>
  <c r="AJ55"/>
  <c r="AJ19"/>
  <c r="AJ33"/>
  <c r="AJ83"/>
  <c r="AJ54"/>
  <c r="AJ38"/>
  <c r="AJ51"/>
  <c r="AJ76"/>
  <c r="AJ75"/>
  <c r="AJ32"/>
  <c r="AJ13"/>
  <c r="AJ46"/>
  <c r="AJ61"/>
  <c r="AJ21"/>
  <c r="AJ82"/>
  <c r="AJ63"/>
  <c r="AJ78"/>
  <c r="AJ42"/>
  <c r="AJ84"/>
  <c r="AJ92"/>
  <c r="AJ41"/>
  <c r="AJ43"/>
  <c r="AJ17"/>
  <c r="AJ30"/>
  <c r="AJ60"/>
  <c r="AJ52"/>
  <c r="AJ72"/>
  <c r="G81"/>
  <c r="H97" s="1"/>
  <c r="G82" l="1"/>
  <c r="H98" s="1"/>
  <c r="I97"/>
  <c r="G83"/>
  <c r="I98" l="1"/>
  <c r="G84"/>
  <c r="I99"/>
  <c r="H99"/>
  <c r="H100" l="1"/>
  <c r="G85"/>
  <c r="I100"/>
  <c r="I101" l="1"/>
  <c r="H101"/>
  <c r="G86"/>
  <c r="I102" l="1"/>
  <c r="H102"/>
  <c r="G87"/>
  <c r="G88" l="1"/>
  <c r="G89" s="1"/>
  <c r="G90" s="1"/>
  <c r="H104" l="1"/>
  <c r="H103"/>
  <c r="I104"/>
  <c r="I103"/>
  <c r="I106"/>
  <c r="H106"/>
  <c r="I105"/>
  <c r="H105"/>
  <c r="H75" l="1"/>
  <c r="R84" s="1"/>
  <c r="R37"/>
  <c r="R22"/>
  <c r="P86"/>
  <c r="R48"/>
  <c r="R89"/>
  <c r="R27"/>
  <c r="P38"/>
  <c r="P29"/>
  <c r="R79"/>
  <c r="P44"/>
  <c r="P84"/>
  <c r="R21"/>
  <c r="P28"/>
  <c r="P15"/>
  <c r="P32"/>
  <c r="G44"/>
  <c r="R47" l="1"/>
  <c r="P10"/>
  <c r="R72"/>
  <c r="P78"/>
  <c r="R90"/>
  <c r="P17"/>
  <c r="R20"/>
  <c r="P34"/>
  <c r="P71"/>
  <c r="P27"/>
  <c r="P21"/>
  <c r="R18"/>
  <c r="R54"/>
  <c r="R12"/>
  <c r="P79"/>
  <c r="P7"/>
  <c r="AM7" s="1"/>
  <c r="R28"/>
  <c r="R67"/>
  <c r="P20"/>
  <c r="R77"/>
  <c r="R66"/>
  <c r="P58"/>
  <c r="P82"/>
  <c r="P46"/>
  <c r="P47"/>
  <c r="R88"/>
  <c r="R52"/>
  <c r="P69"/>
  <c r="R46"/>
  <c r="R36"/>
  <c r="P36"/>
  <c r="P64"/>
  <c r="R39"/>
  <c r="R75"/>
  <c r="P37"/>
  <c r="R10"/>
  <c r="R86"/>
  <c r="R23"/>
  <c r="P48"/>
  <c r="P41"/>
  <c r="P19"/>
  <c r="P61"/>
  <c r="R43"/>
  <c r="P70"/>
  <c r="R45"/>
  <c r="R60"/>
  <c r="P54"/>
  <c r="P16"/>
  <c r="P91"/>
  <c r="R14"/>
  <c r="P89"/>
  <c r="R91"/>
  <c r="R8"/>
  <c r="P8"/>
  <c r="P55"/>
  <c r="R68"/>
  <c r="P63"/>
  <c r="P40"/>
  <c r="P73"/>
  <c r="R33"/>
  <c r="P45"/>
  <c r="P81"/>
  <c r="R25"/>
  <c r="P49"/>
  <c r="R56"/>
  <c r="R50"/>
  <c r="P88"/>
  <c r="P68"/>
  <c r="R53"/>
  <c r="P90"/>
  <c r="P66"/>
  <c r="R74"/>
  <c r="P43"/>
  <c r="P53"/>
  <c r="R65"/>
  <c r="P75"/>
  <c r="P76"/>
  <c r="P60"/>
  <c r="R7"/>
  <c r="P67"/>
  <c r="R58"/>
  <c r="R85"/>
  <c r="R30"/>
  <c r="R87"/>
  <c r="P11"/>
  <c r="R38"/>
  <c r="P50"/>
  <c r="P26"/>
  <c r="R42"/>
  <c r="P62"/>
  <c r="R32"/>
  <c r="P52"/>
  <c r="R69"/>
  <c r="P39"/>
  <c r="R64"/>
  <c r="P35"/>
  <c r="P30"/>
  <c r="R62"/>
  <c r="P42"/>
  <c r="R15"/>
  <c r="P9"/>
  <c r="R51"/>
  <c r="P74"/>
  <c r="R70"/>
  <c r="R16"/>
  <c r="R76"/>
  <c r="R73"/>
  <c r="R24"/>
  <c r="P87"/>
  <c r="P77"/>
  <c r="P85"/>
  <c r="R63"/>
  <c r="P80"/>
  <c r="R80"/>
  <c r="R40"/>
  <c r="P56"/>
  <c r="P72"/>
  <c r="P31"/>
  <c r="P51"/>
  <c r="P59"/>
  <c r="P25"/>
  <c r="P12"/>
  <c r="R83"/>
  <c r="R81"/>
  <c r="P14"/>
  <c r="R34"/>
  <c r="R17"/>
  <c r="P65"/>
  <c r="R92"/>
  <c r="R26"/>
  <c r="P18"/>
  <c r="R9"/>
  <c r="R71"/>
  <c r="R35"/>
  <c r="P83"/>
  <c r="R59"/>
  <c r="P22"/>
  <c r="R41"/>
  <c r="P57"/>
  <c r="R55"/>
  <c r="P13"/>
  <c r="R82"/>
  <c r="P23"/>
  <c r="R31"/>
  <c r="R29"/>
  <c r="R44"/>
  <c r="R61"/>
  <c r="R57"/>
  <c r="R11"/>
  <c r="R49"/>
  <c r="P24"/>
  <c r="R13"/>
  <c r="P33"/>
  <c r="R19"/>
  <c r="R78"/>
  <c r="P92"/>
  <c r="J9" l="1"/>
  <c r="B31" i="19" s="1"/>
  <c r="J4" i="21"/>
  <c r="J10" l="1"/>
  <c r="S57" s="1"/>
  <c r="T57" s="1"/>
  <c r="S8" l="1"/>
  <c r="S77"/>
  <c r="T77" s="1"/>
  <c r="S71"/>
  <c r="T71" s="1"/>
  <c r="S69"/>
  <c r="T69" s="1"/>
  <c r="S40"/>
  <c r="T40" s="1"/>
  <c r="S31"/>
  <c r="T31" s="1"/>
  <c r="S23"/>
  <c r="T23" s="1"/>
  <c r="S47"/>
  <c r="T47" s="1"/>
  <c r="S61"/>
  <c r="T61" s="1"/>
  <c r="S72"/>
  <c r="T72" s="1"/>
  <c r="S58"/>
  <c r="T58" s="1"/>
  <c r="S75"/>
  <c r="T75" s="1"/>
  <c r="S82"/>
  <c r="T82" s="1"/>
  <c r="S45"/>
  <c r="T45" s="1"/>
  <c r="S79"/>
  <c r="T79" s="1"/>
  <c r="S74"/>
  <c r="T74" s="1"/>
  <c r="S46"/>
  <c r="T46" s="1"/>
  <c r="S20"/>
  <c r="T20" s="1"/>
  <c r="S64"/>
  <c r="T64" s="1"/>
  <c r="S65"/>
  <c r="T65" s="1"/>
  <c r="S80"/>
  <c r="T80" s="1"/>
  <c r="S66"/>
  <c r="T66" s="1"/>
  <c r="S87"/>
  <c r="T87" s="1"/>
  <c r="S53"/>
  <c r="T53" s="1"/>
  <c r="S56"/>
  <c r="T56" s="1"/>
  <c r="S29"/>
  <c r="T29" s="1"/>
  <c r="S41"/>
  <c r="T41" s="1"/>
  <c r="S15"/>
  <c r="T15" s="1"/>
  <c r="S60"/>
  <c r="T60" s="1"/>
  <c r="S27"/>
  <c r="T27" s="1"/>
  <c r="S91"/>
  <c r="T91" s="1"/>
  <c r="S84"/>
  <c r="T84" s="1"/>
  <c r="S81"/>
  <c r="T81" s="1"/>
  <c r="S85"/>
  <c r="T85" s="1"/>
  <c r="S92"/>
  <c r="T92" s="1"/>
  <c r="S59"/>
  <c r="T59" s="1"/>
  <c r="S36"/>
  <c r="T36" s="1"/>
  <c r="S7"/>
  <c r="S55"/>
  <c r="T55" s="1"/>
  <c r="S33"/>
  <c r="T33" s="1"/>
  <c r="S14"/>
  <c r="T14" s="1"/>
  <c r="S78"/>
  <c r="T78" s="1"/>
  <c r="S17"/>
  <c r="T17" s="1"/>
  <c r="S67"/>
  <c r="T67" s="1"/>
  <c r="S62"/>
  <c r="T62" s="1"/>
  <c r="S26"/>
  <c r="T26" s="1"/>
  <c r="S32"/>
  <c r="T32" s="1"/>
  <c r="S88"/>
  <c r="T88" s="1"/>
  <c r="S43"/>
  <c r="T43" s="1"/>
  <c r="S16"/>
  <c r="T16" s="1"/>
  <c r="S35"/>
  <c r="T35" s="1"/>
  <c r="S48"/>
  <c r="T48" s="1"/>
  <c r="S50"/>
  <c r="T50" s="1"/>
  <c r="S38"/>
  <c r="T38" s="1"/>
  <c r="S63"/>
  <c r="T63" s="1"/>
  <c r="S12"/>
  <c r="T12" s="1"/>
  <c r="S51"/>
  <c r="T51" s="1"/>
  <c r="S18"/>
  <c r="T18" s="1"/>
  <c r="S90"/>
  <c r="T90" s="1"/>
  <c r="S22"/>
  <c r="T22" s="1"/>
  <c r="S13"/>
  <c r="T13" s="1"/>
  <c r="S9"/>
  <c r="T9" s="1"/>
  <c r="S25"/>
  <c r="T25" s="1"/>
  <c r="S10"/>
  <c r="T10" s="1"/>
  <c r="S76"/>
  <c r="T76" s="1"/>
  <c r="S52"/>
  <c r="T52" s="1"/>
  <c r="S30"/>
  <c r="T30" s="1"/>
  <c r="S28"/>
  <c r="T28" s="1"/>
  <c r="S34"/>
  <c r="T34" s="1"/>
  <c r="S49"/>
  <c r="T49" s="1"/>
  <c r="S37"/>
  <c r="T37" s="1"/>
  <c r="S86"/>
  <c r="T86" s="1"/>
  <c r="S68"/>
  <c r="T68" s="1"/>
  <c r="S89"/>
  <c r="T89" s="1"/>
  <c r="S44"/>
  <c r="T44" s="1"/>
  <c r="S73"/>
  <c r="T73" s="1"/>
  <c r="S21"/>
  <c r="T21" s="1"/>
  <c r="S70"/>
  <c r="T70" s="1"/>
  <c r="S42"/>
  <c r="T42" s="1"/>
  <c r="S54"/>
  <c r="T54" s="1"/>
  <c r="S11"/>
  <c r="T11" s="1"/>
  <c r="S39"/>
  <c r="T39" s="1"/>
  <c r="S83"/>
  <c r="T83" s="1"/>
  <c r="S24"/>
  <c r="T24" s="1"/>
  <c r="S19"/>
  <c r="T19" s="1"/>
  <c r="J6" l="1"/>
  <c r="T8"/>
  <c r="T7"/>
  <c r="AB2" s="1"/>
  <c r="D24" i="19" s="1"/>
  <c r="W8" i="21" l="1"/>
  <c r="W12"/>
  <c r="W17"/>
  <c r="W9"/>
  <c r="W34"/>
  <c r="W89"/>
  <c r="W24"/>
  <c r="W71"/>
  <c r="W40"/>
  <c r="W23"/>
  <c r="W61"/>
  <c r="W75"/>
  <c r="W45"/>
  <c r="W74"/>
  <c r="W20"/>
  <c r="W65"/>
  <c r="W56"/>
  <c r="W41"/>
  <c r="W60"/>
  <c r="W91"/>
  <c r="W81"/>
  <c r="W92"/>
  <c r="W36"/>
  <c r="W7"/>
  <c r="W62"/>
  <c r="W32"/>
  <c r="W43"/>
  <c r="W48"/>
  <c r="W38"/>
  <c r="W51"/>
  <c r="W22"/>
  <c r="W25"/>
  <c r="W76"/>
  <c r="W28"/>
  <c r="W37"/>
  <c r="W73"/>
  <c r="W42"/>
  <c r="W11"/>
  <c r="W83"/>
  <c r="W72"/>
  <c r="W66"/>
  <c r="W57"/>
  <c r="W55"/>
  <c r="W14"/>
  <c r="W67"/>
  <c r="W26"/>
  <c r="W88"/>
  <c r="W35"/>
  <c r="W50"/>
  <c r="W63"/>
  <c r="W18"/>
  <c r="W13"/>
  <c r="W10"/>
  <c r="W52"/>
  <c r="W49"/>
  <c r="W86"/>
  <c r="W70"/>
  <c r="W54"/>
  <c r="W39"/>
  <c r="W19"/>
  <c r="W80"/>
  <c r="W87"/>
  <c r="W33"/>
  <c r="W78"/>
  <c r="W16"/>
  <c r="W90"/>
  <c r="W21"/>
  <c r="W30"/>
  <c r="W68"/>
  <c r="W44"/>
  <c r="W77"/>
  <c r="W69"/>
  <c r="W31"/>
  <c r="W47"/>
  <c r="W58"/>
  <c r="W82"/>
  <c r="W79"/>
  <c r="W46"/>
  <c r="W64"/>
  <c r="W53"/>
  <c r="W29"/>
  <c r="W15"/>
  <c r="W27"/>
  <c r="W84"/>
  <c r="W85"/>
  <c r="W59"/>
  <c r="J8"/>
  <c r="Y7" s="1"/>
  <c r="AM8"/>
  <c r="V57"/>
  <c r="V70"/>
  <c r="V54"/>
  <c r="V39"/>
  <c r="V13"/>
  <c r="V25"/>
  <c r="V76"/>
  <c r="V37"/>
  <c r="V83"/>
  <c r="V67"/>
  <c r="V26"/>
  <c r="V88"/>
  <c r="V16"/>
  <c r="V48"/>
  <c r="V38"/>
  <c r="V12"/>
  <c r="V18"/>
  <c r="V73"/>
  <c r="V19"/>
  <c r="V90"/>
  <c r="V34"/>
  <c r="V89"/>
  <c r="V21"/>
  <c r="V72"/>
  <c r="V66"/>
  <c r="V33"/>
  <c r="V78"/>
  <c r="V77"/>
  <c r="V69"/>
  <c r="V31"/>
  <c r="V47"/>
  <c r="V75"/>
  <c r="V45"/>
  <c r="V74"/>
  <c r="V20"/>
  <c r="V65"/>
  <c r="V53"/>
  <c r="V29"/>
  <c r="V15"/>
  <c r="V27"/>
  <c r="V84"/>
  <c r="V85"/>
  <c r="V59"/>
  <c r="V8"/>
  <c r="V71"/>
  <c r="V40"/>
  <c r="V23"/>
  <c r="V61"/>
  <c r="V58"/>
  <c r="V82"/>
  <c r="V79"/>
  <c r="V46"/>
  <c r="V64"/>
  <c r="V56"/>
  <c r="V41"/>
  <c r="V60"/>
  <c r="V91"/>
  <c r="V81"/>
  <c r="V92"/>
  <c r="V36"/>
  <c r="V7"/>
  <c r="V42"/>
  <c r="V11"/>
  <c r="V22"/>
  <c r="V9"/>
  <c r="V10"/>
  <c r="V52"/>
  <c r="V49"/>
  <c r="V86"/>
  <c r="V17"/>
  <c r="V62"/>
  <c r="V32"/>
  <c r="V43"/>
  <c r="V35"/>
  <c r="V50"/>
  <c r="V63"/>
  <c r="V51"/>
  <c r="V28"/>
  <c r="V30"/>
  <c r="V68"/>
  <c r="V44"/>
  <c r="V24"/>
  <c r="V80"/>
  <c r="V87"/>
  <c r="V55"/>
  <c r="V14"/>
  <c r="AM9" l="1"/>
  <c r="AM10" s="1"/>
  <c r="AC3"/>
  <c r="Y90"/>
  <c r="Y26"/>
  <c r="Y76"/>
  <c r="Y9"/>
  <c r="Y53"/>
  <c r="Y88"/>
  <c r="Y40"/>
  <c r="Y35"/>
  <c r="Y15"/>
  <c r="Y57"/>
  <c r="Y25"/>
  <c r="Y59"/>
  <c r="Y24"/>
  <c r="Y36"/>
  <c r="Y72"/>
  <c r="Y55"/>
  <c r="Y85"/>
  <c r="Y21"/>
  <c r="Y51"/>
  <c r="Y43"/>
  <c r="Y78"/>
  <c r="Y12"/>
  <c r="Y33"/>
  <c r="Y81"/>
  <c r="Y67"/>
  <c r="Y91"/>
  <c r="Y18"/>
  <c r="Y77"/>
  <c r="Y45"/>
  <c r="Y44"/>
  <c r="Y86"/>
  <c r="Y29"/>
  <c r="Y34"/>
  <c r="Y37"/>
  <c r="Y38"/>
  <c r="Y68"/>
  <c r="Y62"/>
  <c r="Y28"/>
  <c r="Y64"/>
  <c r="Y22"/>
  <c r="Y10"/>
  <c r="Y87"/>
  <c r="Y65"/>
  <c r="Y89"/>
  <c r="Y41"/>
  <c r="Y82"/>
  <c r="Y61"/>
  <c r="Y46"/>
  <c r="Y8"/>
  <c r="Y74"/>
  <c r="Y17"/>
  <c r="Y47"/>
  <c r="Y83"/>
  <c r="Y66"/>
  <c r="Y16"/>
  <c r="Y30"/>
  <c r="Y79"/>
  <c r="Y42"/>
  <c r="Y31"/>
  <c r="Y11"/>
  <c r="Y92"/>
  <c r="Y50"/>
  <c r="Y70"/>
  <c r="Y73"/>
  <c r="Y56"/>
  <c r="Y32"/>
  <c r="Y54"/>
  <c r="Y19"/>
  <c r="Y60"/>
  <c r="Y20"/>
  <c r="Y48"/>
  <c r="Y52"/>
  <c r="Y58"/>
  <c r="Y63"/>
  <c r="Y23"/>
  <c r="Y27"/>
  <c r="Y39"/>
  <c r="Y69"/>
  <c r="Y75"/>
  <c r="Y71"/>
  <c r="Y49"/>
  <c r="Y13"/>
  <c r="Y84"/>
  <c r="Y14"/>
  <c r="Y80"/>
  <c r="AM11"/>
  <c r="Z14" l="1"/>
  <c r="L11" i="19" s="1"/>
  <c r="Z13" i="21"/>
  <c r="L10" i="19" s="1"/>
  <c r="Z80" i="21"/>
  <c r="AM12"/>
  <c r="AB3"/>
  <c r="Z7"/>
  <c r="AM13"/>
  <c r="Z71"/>
  <c r="Z69"/>
  <c r="Z27"/>
  <c r="L24" i="19" s="1"/>
  <c r="M24" s="1"/>
  <c r="Z63" i="21"/>
  <c r="Z52"/>
  <c r="Z20"/>
  <c r="L17" i="19" s="1"/>
  <c r="Z54" i="21"/>
  <c r="Z56"/>
  <c r="Z70"/>
  <c r="Z92"/>
  <c r="Z31"/>
  <c r="Z79"/>
  <c r="Z16"/>
  <c r="L13" i="19" s="1"/>
  <c r="Z83" i="21"/>
  <c r="Z17"/>
  <c r="L14" i="19" s="1"/>
  <c r="Z8" i="21"/>
  <c r="L5" i="19" s="1"/>
  <c r="Z61" i="21"/>
  <c r="Z41"/>
  <c r="Z65"/>
  <c r="Z10"/>
  <c r="L7" i="19" s="1"/>
  <c r="Z64" i="21"/>
  <c r="Z62"/>
  <c r="Z38"/>
  <c r="Z34"/>
  <c r="Z86"/>
  <c r="Z45"/>
  <c r="Z18"/>
  <c r="L15" i="19" s="1"/>
  <c r="Z67" i="21"/>
  <c r="Z33"/>
  <c r="Z78"/>
  <c r="Z51"/>
  <c r="Z85"/>
  <c r="Z72"/>
  <c r="Z24"/>
  <c r="L21" i="19" s="1"/>
  <c r="M21" s="1"/>
  <c r="Z25" i="21"/>
  <c r="L22" i="19" s="1"/>
  <c r="M22" s="1"/>
  <c r="Z15" i="21"/>
  <c r="L12" i="19" s="1"/>
  <c r="Z40" i="21"/>
  <c r="Z53"/>
  <c r="Z76"/>
  <c r="Z90"/>
  <c r="Z84"/>
  <c r="Z49"/>
  <c r="Z75"/>
  <c r="Z39"/>
  <c r="Z23"/>
  <c r="L20" i="19" s="1"/>
  <c r="M20" s="1"/>
  <c r="Z58" i="21"/>
  <c r="Z48"/>
  <c r="Z60"/>
  <c r="Z19"/>
  <c r="L16" i="19" s="1"/>
  <c r="Z32" i="21"/>
  <c r="Z73"/>
  <c r="Z50"/>
  <c r="Z11"/>
  <c r="L8" i="19" s="1"/>
  <c r="Z42" i="21"/>
  <c r="Z30"/>
  <c r="Z66"/>
  <c r="Z47"/>
  <c r="Z74"/>
  <c r="Z46"/>
  <c r="Z82"/>
  <c r="Z89"/>
  <c r="Z87"/>
  <c r="Z22"/>
  <c r="L19" i="19" s="1"/>
  <c r="Z28" i="21"/>
  <c r="Z68"/>
  <c r="Z37"/>
  <c r="Z29"/>
  <c r="Z44"/>
  <c r="Z77"/>
  <c r="Z91"/>
  <c r="Z81"/>
  <c r="Z12"/>
  <c r="L9" i="19" s="1"/>
  <c r="Z43" i="21"/>
  <c r="Z21"/>
  <c r="L18" i="19" s="1"/>
  <c r="Z55" i="21"/>
  <c r="Z36"/>
  <c r="Z59"/>
  <c r="Z57"/>
  <c r="Z35"/>
  <c r="Z88"/>
  <c r="Z9"/>
  <c r="L6" i="19" s="1"/>
  <c r="Z26" i="21"/>
  <c r="L23" i="19" s="1"/>
  <c r="M23" s="1"/>
  <c r="AM14" i="21" l="1"/>
  <c r="AM15" s="1"/>
  <c r="AM16" s="1"/>
  <c r="AA53"/>
  <c r="AA14"/>
  <c r="AA82"/>
  <c r="AA34"/>
  <c r="AA79"/>
  <c r="AA37"/>
  <c r="AA38"/>
  <c r="AA13"/>
  <c r="AA8"/>
  <c r="AA65"/>
  <c r="AA83"/>
  <c r="AA19"/>
  <c r="AA45"/>
  <c r="AA30"/>
  <c r="AA69"/>
  <c r="AA16"/>
  <c r="AA28"/>
  <c r="AA44"/>
  <c r="AA18"/>
  <c r="AA73"/>
  <c r="AA25"/>
  <c r="AA31"/>
  <c r="AA26"/>
  <c r="AA35"/>
  <c r="AA68"/>
  <c r="AA81"/>
  <c r="AA50"/>
  <c r="AA43"/>
  <c r="AA24"/>
  <c r="AA10"/>
  <c r="AA41"/>
  <c r="AA85"/>
  <c r="AA72"/>
  <c r="AA74"/>
  <c r="I24" i="19"/>
  <c r="AA89" i="21"/>
  <c r="AA32"/>
  <c r="AA54"/>
  <c r="AA61"/>
  <c r="AA66"/>
  <c r="AA33"/>
  <c r="AA55"/>
  <c r="AA57"/>
  <c r="AA84"/>
  <c r="AA91"/>
  <c r="AA15"/>
  <c r="AA59"/>
  <c r="AA9"/>
  <c r="AA76"/>
  <c r="AA88"/>
  <c r="AA92"/>
  <c r="AA39"/>
  <c r="AA77"/>
  <c r="AA62"/>
  <c r="AA29"/>
  <c r="AA7"/>
  <c r="AA17"/>
  <c r="AA22"/>
  <c r="AA46"/>
  <c r="AA56"/>
  <c r="AA63"/>
  <c r="AA42"/>
  <c r="AA20"/>
  <c r="AA36"/>
  <c r="AA49"/>
  <c r="AA71"/>
  <c r="AA21"/>
  <c r="AA78"/>
  <c r="AA51"/>
  <c r="AA48"/>
  <c r="AA60"/>
  <c r="AA87"/>
  <c r="AA47"/>
  <c r="AA64"/>
  <c r="AA58"/>
  <c r="AA70"/>
  <c r="AA67"/>
  <c r="AA23"/>
  <c r="AA40"/>
  <c r="AA90"/>
  <c r="AA75"/>
  <c r="AA80"/>
  <c r="AA12"/>
  <c r="AA27"/>
  <c r="AA11"/>
  <c r="AA52"/>
  <c r="AA86"/>
  <c r="L4" i="19"/>
  <c r="AB7" i="21"/>
  <c r="AC7" l="1"/>
  <c r="AM17"/>
  <c r="AM18" s="1"/>
  <c r="AM19" s="1"/>
  <c r="AM20" s="1"/>
  <c r="AM21" s="1"/>
  <c r="AM22" s="1"/>
  <c r="AM23" s="1"/>
  <c r="AM24" s="1"/>
  <c r="AM25" s="1"/>
  <c r="AM26" s="1"/>
  <c r="AM27" s="1"/>
  <c r="AM28" s="1"/>
  <c r="AM29" s="1"/>
  <c r="AM30" s="1"/>
  <c r="AM31" s="1"/>
  <c r="AM32" s="1"/>
  <c r="AM33" s="1"/>
  <c r="AM34" s="1"/>
  <c r="AM35" s="1"/>
  <c r="AM36" s="1"/>
  <c r="AM37" s="1"/>
  <c r="AM38" s="1"/>
  <c r="AM39" s="1"/>
  <c r="AM40" s="1"/>
  <c r="AM41" s="1"/>
  <c r="AM42" s="1"/>
  <c r="AM43" s="1"/>
  <c r="AM44" s="1"/>
  <c r="AM45" s="1"/>
  <c r="AM46" s="1"/>
  <c r="AM47" s="1"/>
  <c r="AM48" s="1"/>
  <c r="AM49" s="1"/>
  <c r="AM50" s="1"/>
  <c r="AM51" s="1"/>
  <c r="AM52" s="1"/>
  <c r="AM53" s="1"/>
  <c r="AM54" s="1"/>
  <c r="AM55" s="1"/>
  <c r="AM56" s="1"/>
  <c r="AM57" s="1"/>
  <c r="AM58" s="1"/>
  <c r="AM59" s="1"/>
  <c r="AM60" s="1"/>
  <c r="AM61" s="1"/>
  <c r="AM62" s="1"/>
  <c r="AM63" s="1"/>
  <c r="AM64" s="1"/>
  <c r="AM65" s="1"/>
  <c r="AM66" s="1"/>
  <c r="AM67" s="1"/>
  <c r="AM68" s="1"/>
  <c r="AM69" s="1"/>
  <c r="AM70" s="1"/>
  <c r="AM71" s="1"/>
  <c r="AM72" s="1"/>
  <c r="AM73" s="1"/>
  <c r="AM74" s="1"/>
  <c r="AM75" s="1"/>
  <c r="AM76" s="1"/>
  <c r="AM77" s="1"/>
  <c r="AM78" s="1"/>
  <c r="AM79" s="1"/>
  <c r="AM80" s="1"/>
  <c r="AM81" s="1"/>
  <c r="AM82" s="1"/>
  <c r="AM83" s="1"/>
  <c r="AM84" s="1"/>
  <c r="AM85" s="1"/>
  <c r="AM86" s="1"/>
  <c r="AM87" s="1"/>
  <c r="AM88" s="1"/>
  <c r="AM89" s="1"/>
  <c r="AM90" s="1"/>
  <c r="AM91" s="1"/>
  <c r="AM92" s="1"/>
  <c r="AN7" s="1"/>
  <c r="IV135"/>
  <c r="IV36"/>
  <c r="IV142"/>
  <c r="IV93"/>
  <c r="IV7"/>
  <c r="IV68"/>
  <c r="IV129"/>
  <c r="IV71"/>
  <c r="IV119"/>
  <c r="IV39"/>
  <c r="IV83"/>
  <c r="IV31"/>
  <c r="IV37"/>
  <c r="IV116"/>
  <c r="IV35"/>
  <c r="IV104"/>
  <c r="IV3"/>
  <c r="IV59"/>
  <c r="IV6"/>
  <c r="IV145"/>
  <c r="IV112"/>
  <c r="IV132"/>
  <c r="IV89"/>
  <c r="IV42"/>
  <c r="IV148"/>
  <c r="IV17"/>
  <c r="IV85"/>
  <c r="IV108"/>
  <c r="IV95"/>
  <c r="IV123"/>
  <c r="IV14"/>
  <c r="IV120"/>
  <c r="IV100"/>
  <c r="IV70"/>
  <c r="IV88"/>
  <c r="IV25"/>
  <c r="IV73"/>
  <c r="IV80"/>
  <c r="IV124"/>
  <c r="IV60"/>
  <c r="IV30"/>
  <c r="IV111"/>
  <c r="IV15"/>
  <c r="IV50"/>
  <c r="IV140"/>
  <c r="IV98"/>
  <c r="IV74"/>
  <c r="IV82"/>
  <c r="IV28"/>
  <c r="IV103"/>
  <c r="IV99"/>
  <c r="IV76"/>
  <c r="IV22"/>
  <c r="IV75"/>
  <c r="IV86"/>
  <c r="IV20"/>
  <c r="IV134"/>
  <c r="IV11"/>
  <c r="IV121"/>
  <c r="IV144"/>
  <c r="IV2"/>
  <c r="IV64"/>
  <c r="IV92"/>
  <c r="IV153"/>
  <c r="IV131"/>
  <c r="IV61"/>
  <c r="IV152"/>
  <c r="IV26"/>
  <c r="IV47"/>
  <c r="IV43"/>
  <c r="IV19"/>
  <c r="IV56"/>
  <c r="IV65"/>
  <c r="IV33"/>
  <c r="IV109"/>
  <c r="IV150"/>
  <c r="IV77"/>
  <c r="IV78"/>
  <c r="IV106"/>
  <c r="IV41"/>
  <c r="IV141"/>
  <c r="IV137"/>
  <c r="IV138"/>
  <c r="IV94"/>
  <c r="IV151"/>
  <c r="IV18"/>
  <c r="IV125"/>
  <c r="IV9"/>
  <c r="IV46"/>
  <c r="IV117"/>
  <c r="IV96"/>
  <c r="IV38"/>
  <c r="IV154"/>
  <c r="IV34"/>
  <c r="IV13"/>
  <c r="IV130"/>
  <c r="IV53"/>
  <c r="IV87"/>
  <c r="IV32"/>
  <c r="IV52"/>
  <c r="IV67"/>
  <c r="IV128"/>
  <c r="IV8"/>
  <c r="IV58"/>
  <c r="IV21"/>
  <c r="IV23"/>
  <c r="IV16"/>
  <c r="IV101"/>
  <c r="IV66"/>
  <c r="IV127"/>
  <c r="IV102"/>
  <c r="IV49"/>
  <c r="IV45"/>
  <c r="AB8"/>
  <c r="AC8" s="1"/>
  <c r="IV146"/>
  <c r="IV90"/>
  <c r="IV136"/>
  <c r="IV105"/>
  <c r="IV54"/>
  <c r="IV62"/>
  <c r="IV133"/>
  <c r="IV115"/>
  <c r="IV51"/>
  <c r="IV143"/>
  <c r="IV79"/>
  <c r="IV12"/>
  <c r="IV48"/>
  <c r="IV113"/>
  <c r="IV72"/>
  <c r="IV118"/>
  <c r="IV24"/>
  <c r="IV155"/>
  <c r="IV110"/>
  <c r="IV40"/>
  <c r="IV81"/>
  <c r="IV4"/>
  <c r="IV107"/>
  <c r="IV57"/>
  <c r="IV122"/>
  <c r="IV27"/>
  <c r="IV55"/>
  <c r="IV63"/>
  <c r="IV126"/>
  <c r="IV114"/>
  <c r="IV44"/>
  <c r="IV5"/>
  <c r="IV139"/>
  <c r="IV91"/>
  <c r="IV10"/>
  <c r="IV69"/>
  <c r="IV147"/>
  <c r="IV84"/>
  <c r="IV149"/>
  <c r="IV29"/>
  <c r="IV97"/>
  <c r="AB9"/>
  <c r="AC9" s="1"/>
  <c r="AN21" l="1"/>
  <c r="AN8"/>
  <c r="AN12"/>
  <c r="AN16"/>
  <c r="AN20"/>
  <c r="AO20" s="1"/>
  <c r="AN11"/>
  <c r="AN15"/>
  <c r="AN19"/>
  <c r="AN10"/>
  <c r="AO10" s="1"/>
  <c r="AN14"/>
  <c r="AN18"/>
  <c r="AN9"/>
  <c r="AN13"/>
  <c r="AN17"/>
  <c r="AN22"/>
  <c r="AO22" s="1"/>
  <c r="AN47"/>
  <c r="AN54"/>
  <c r="AO54" s="1"/>
  <c r="AN57"/>
  <c r="AN52"/>
  <c r="AO52" s="1"/>
  <c r="AN68"/>
  <c r="AN65"/>
  <c r="AO7"/>
  <c r="AN70"/>
  <c r="AO70" s="1"/>
  <c r="AN37"/>
  <c r="AN60"/>
  <c r="AO60" s="1"/>
  <c r="AN69"/>
  <c r="AN85"/>
  <c r="AN29"/>
  <c r="AN24"/>
  <c r="AO24" s="1"/>
  <c r="AN64"/>
  <c r="AN86"/>
  <c r="AN80"/>
  <c r="AN53"/>
  <c r="AO53" s="1"/>
  <c r="AN77"/>
  <c r="AN28"/>
  <c r="AO28" s="1"/>
  <c r="AN39"/>
  <c r="AO39" s="1"/>
  <c r="AN92"/>
  <c r="AN78"/>
  <c r="AN91"/>
  <c r="AO91" s="1"/>
  <c r="AN66"/>
  <c r="AN58"/>
  <c r="AN62"/>
  <c r="AO62" s="1"/>
  <c r="AN56"/>
  <c r="AO56" s="1"/>
  <c r="AN76"/>
  <c r="AN31"/>
  <c r="AN67"/>
  <c r="AO67" s="1"/>
  <c r="AN71"/>
  <c r="AO71" s="1"/>
  <c r="AN59"/>
  <c r="AN35"/>
  <c r="AN88"/>
  <c r="AN87"/>
  <c r="AN89"/>
  <c r="AO89" s="1"/>
  <c r="AN73"/>
  <c r="AN41"/>
  <c r="AN43"/>
  <c r="AN81"/>
  <c r="AO81" s="1"/>
  <c r="AN44"/>
  <c r="AN26"/>
  <c r="AO26" s="1"/>
  <c r="AN63"/>
  <c r="AN38"/>
  <c r="AN30"/>
  <c r="AO30" s="1"/>
  <c r="AN42"/>
  <c r="AN79"/>
  <c r="AN82"/>
  <c r="AO82" s="1"/>
  <c r="AN55"/>
  <c r="AO55" s="1"/>
  <c r="AN72"/>
  <c r="AO72" s="1"/>
  <c r="AN34"/>
  <c r="AN51"/>
  <c r="AO51" s="1"/>
  <c r="AN32"/>
  <c r="AO32" s="1"/>
  <c r="AN84"/>
  <c r="AO84" s="1"/>
  <c r="AN61"/>
  <c r="AO61" s="1"/>
  <c r="AN40"/>
  <c r="AN50"/>
  <c r="AN46"/>
  <c r="AN49"/>
  <c r="AO49" s="1"/>
  <c r="AN33"/>
  <c r="AO33" s="1"/>
  <c r="AN36"/>
  <c r="AO36" s="1"/>
  <c r="AN75"/>
  <c r="AN83"/>
  <c r="AO83" s="1"/>
  <c r="AN25"/>
  <c r="AO25" s="1"/>
  <c r="AO92"/>
  <c r="AO76"/>
  <c r="AO44"/>
  <c r="AO38"/>
  <c r="AO78"/>
  <c r="AO17"/>
  <c r="AO42"/>
  <c r="AO40"/>
  <c r="AO50"/>
  <c r="AO46"/>
  <c r="AO19"/>
  <c r="AO79"/>
  <c r="AO47"/>
  <c r="AO59"/>
  <c r="AO35"/>
  <c r="AO88"/>
  <c r="AO87"/>
  <c r="AO8"/>
  <c r="AO73"/>
  <c r="AO64"/>
  <c r="AO41"/>
  <c r="AO34"/>
  <c r="AO14"/>
  <c r="AO13"/>
  <c r="AN48"/>
  <c r="AN27"/>
  <c r="AN74"/>
  <c r="AN45"/>
  <c r="AN23"/>
  <c r="AN90"/>
  <c r="AO65"/>
  <c r="AO66"/>
  <c r="AO12"/>
  <c r="AO18"/>
  <c r="AO80"/>
  <c r="AO9"/>
  <c r="AO77"/>
  <c r="AO85"/>
  <c r="AO68"/>
  <c r="AO29"/>
  <c r="AO37"/>
  <c r="AO69"/>
  <c r="AO57"/>
  <c r="AB10"/>
  <c r="AO86" l="1"/>
  <c r="AO31"/>
  <c r="AO58"/>
  <c r="AO43"/>
  <c r="AO63"/>
  <c r="AO15"/>
  <c r="AO75"/>
  <c r="AO90"/>
  <c r="AO45"/>
  <c r="AO74"/>
  <c r="AO16"/>
  <c r="AO48"/>
  <c r="AO23"/>
  <c r="AO11"/>
  <c r="AO27"/>
  <c r="AO21"/>
  <c r="AC10"/>
  <c r="AB11"/>
  <c r="AP11" l="1"/>
  <c r="AP7"/>
  <c r="AP92"/>
  <c r="AP88"/>
  <c r="AP84"/>
  <c r="AP80"/>
  <c r="AP76"/>
  <c r="AP72"/>
  <c r="AP68"/>
  <c r="AP64"/>
  <c r="AP60"/>
  <c r="AP56"/>
  <c r="AP52"/>
  <c r="AP48"/>
  <c r="AP44"/>
  <c r="AP40"/>
  <c r="AP36"/>
  <c r="AP32"/>
  <c r="AP28"/>
  <c r="AP24"/>
  <c r="AP20"/>
  <c r="AP16"/>
  <c r="AP12"/>
  <c r="AP10"/>
  <c r="AP89"/>
  <c r="AP85"/>
  <c r="AP81"/>
  <c r="AP77"/>
  <c r="AP73"/>
  <c r="AP69"/>
  <c r="AP65"/>
  <c r="AP61"/>
  <c r="AP57"/>
  <c r="AP53"/>
  <c r="AP49"/>
  <c r="AP45"/>
  <c r="AP41"/>
  <c r="AP37"/>
  <c r="AP33"/>
  <c r="AP29"/>
  <c r="AP25"/>
  <c r="AP21"/>
  <c r="AP17"/>
  <c r="AP13"/>
  <c r="AP9"/>
  <c r="AP90"/>
  <c r="AP86"/>
  <c r="AP82"/>
  <c r="AP78"/>
  <c r="AP74"/>
  <c r="AP70"/>
  <c r="AP66"/>
  <c r="AP62"/>
  <c r="AP58"/>
  <c r="AP54"/>
  <c r="AP50"/>
  <c r="AP46"/>
  <c r="AP42"/>
  <c r="AP38"/>
  <c r="AP34"/>
  <c r="AP30"/>
  <c r="AP26"/>
  <c r="AP22"/>
  <c r="AP18"/>
  <c r="AP14"/>
  <c r="AP8"/>
  <c r="AP91"/>
  <c r="AP87"/>
  <c r="AP83"/>
  <c r="AP79"/>
  <c r="AP75"/>
  <c r="AP71"/>
  <c r="AP67"/>
  <c r="AP63"/>
  <c r="AP59"/>
  <c r="AP55"/>
  <c r="AP51"/>
  <c r="AP47"/>
  <c r="AP43"/>
  <c r="AP39"/>
  <c r="AP35"/>
  <c r="AP31"/>
  <c r="AP27"/>
  <c r="AP23"/>
  <c r="AP19"/>
  <c r="AP15"/>
  <c r="AC11"/>
  <c r="AB12"/>
  <c r="AQ91" l="1"/>
  <c r="AR91" s="1"/>
  <c r="AQ30"/>
  <c r="AR30" s="1"/>
  <c r="AQ42"/>
  <c r="AR42" s="1"/>
  <c r="AQ46"/>
  <c r="AR46" s="1"/>
  <c r="AQ49"/>
  <c r="AR49" s="1"/>
  <c r="AQ84"/>
  <c r="AR84" s="1"/>
  <c r="AQ79"/>
  <c r="AR79" s="1"/>
  <c r="AQ61"/>
  <c r="AR61" s="1"/>
  <c r="AQ47"/>
  <c r="AR47" s="1"/>
  <c r="AQ59"/>
  <c r="AR59" s="1"/>
  <c r="AQ35"/>
  <c r="AR35" s="1"/>
  <c r="AQ88"/>
  <c r="AR88" s="1"/>
  <c r="AQ87"/>
  <c r="AR87" s="1"/>
  <c r="AQ89"/>
  <c r="AR89" s="1"/>
  <c r="AQ73"/>
  <c r="AR73" s="1"/>
  <c r="AQ64"/>
  <c r="AR64" s="1"/>
  <c r="AQ41"/>
  <c r="AR41" s="1"/>
  <c r="AQ55"/>
  <c r="AR55" s="1"/>
  <c r="AQ72"/>
  <c r="AR72" s="1"/>
  <c r="AQ34"/>
  <c r="AR34" s="1"/>
  <c r="AQ39"/>
  <c r="AR39" s="1"/>
  <c r="AQ70"/>
  <c r="AR70" s="1"/>
  <c r="AQ69"/>
  <c r="AR69" s="1"/>
  <c r="AQ57"/>
  <c r="AR57" s="1"/>
  <c r="AQ62"/>
  <c r="AR62" s="1"/>
  <c r="AQ56"/>
  <c r="AR56" s="1"/>
  <c r="AQ92"/>
  <c r="AR92" s="1"/>
  <c r="AQ76"/>
  <c r="AR76" s="1"/>
  <c r="AQ81"/>
  <c r="AR81" s="1"/>
  <c r="AQ44"/>
  <c r="AR44" s="1"/>
  <c r="AQ26"/>
  <c r="AR26" s="1"/>
  <c r="AQ38"/>
  <c r="AR38" s="1"/>
  <c r="AQ78"/>
  <c r="AR78" s="1"/>
  <c r="AQ17"/>
  <c r="AR17" s="1"/>
  <c r="AQ40"/>
  <c r="AR40" s="1"/>
  <c r="AQ33"/>
  <c r="AR33" s="1"/>
  <c r="AQ19"/>
  <c r="AR19" s="1"/>
  <c r="AQ36"/>
  <c r="AR36" s="1"/>
  <c r="AQ8"/>
  <c r="AR8" s="1"/>
  <c r="AQ82"/>
  <c r="AR82" s="1"/>
  <c r="AQ14"/>
  <c r="AR14" s="1"/>
  <c r="AQ51"/>
  <c r="AR51" s="1"/>
  <c r="AQ13"/>
  <c r="AR13" s="1"/>
  <c r="AQ32"/>
  <c r="AR32" s="1"/>
  <c r="AQ7"/>
  <c r="AQ65"/>
  <c r="AR65" s="1"/>
  <c r="AQ28"/>
  <c r="AR28" s="1"/>
  <c r="AQ66"/>
  <c r="AR66" s="1"/>
  <c r="AQ24"/>
  <c r="AR24" s="1"/>
  <c r="AQ12"/>
  <c r="AR12" s="1"/>
  <c r="AQ67"/>
  <c r="AR67" s="1"/>
  <c r="AQ71"/>
  <c r="AR71" s="1"/>
  <c r="AQ18"/>
  <c r="AR18" s="1"/>
  <c r="AQ80"/>
  <c r="AR80" s="1"/>
  <c r="AQ9"/>
  <c r="AR9" s="1"/>
  <c r="AQ53"/>
  <c r="AR53" s="1"/>
  <c r="AQ77"/>
  <c r="AR77" s="1"/>
  <c r="AQ85"/>
  <c r="AR85" s="1"/>
  <c r="AQ68"/>
  <c r="AR68" s="1"/>
  <c r="AQ29"/>
  <c r="AR29" s="1"/>
  <c r="AQ10"/>
  <c r="AR10" s="1"/>
  <c r="AQ37"/>
  <c r="AR37" s="1"/>
  <c r="AQ60"/>
  <c r="AR60" s="1"/>
  <c r="AQ20"/>
  <c r="AR20" s="1"/>
  <c r="AQ52"/>
  <c r="AR52" s="1"/>
  <c r="AQ50"/>
  <c r="AR50" s="1"/>
  <c r="AQ25"/>
  <c r="AR25" s="1"/>
  <c r="AQ31"/>
  <c r="AR31" s="1"/>
  <c r="AQ43"/>
  <c r="AR43" s="1"/>
  <c r="AQ15"/>
  <c r="AR15" s="1"/>
  <c r="AQ83"/>
  <c r="AR83" s="1"/>
  <c r="AQ22"/>
  <c r="AR22" s="1"/>
  <c r="AQ54"/>
  <c r="AR54" s="1"/>
  <c r="AQ86"/>
  <c r="AR86" s="1"/>
  <c r="AQ58"/>
  <c r="AR58" s="1"/>
  <c r="AQ63"/>
  <c r="AR63" s="1"/>
  <c r="AQ75"/>
  <c r="AR75" s="1"/>
  <c r="AQ90"/>
  <c r="AR90" s="1"/>
  <c r="AQ45"/>
  <c r="AR45" s="1"/>
  <c r="AQ74"/>
  <c r="AR74" s="1"/>
  <c r="AQ16"/>
  <c r="AR16" s="1"/>
  <c r="AQ48"/>
  <c r="AR48" s="1"/>
  <c r="AQ11"/>
  <c r="AR11" s="1"/>
  <c r="AQ21"/>
  <c r="AR21" s="1"/>
  <c r="AQ23"/>
  <c r="AR23" s="1"/>
  <c r="AQ27"/>
  <c r="AR27" s="1"/>
  <c r="AC12"/>
  <c r="AB13"/>
  <c r="AB14" s="1"/>
  <c r="AC14" s="1"/>
  <c r="AR7" l="1"/>
  <c r="AQ5"/>
  <c r="AC13"/>
  <c r="AB15"/>
  <c r="C36" i="19" l="1"/>
  <c r="C77"/>
  <c r="C107"/>
  <c r="C57"/>
  <c r="C79"/>
  <c r="C116"/>
  <c r="C106"/>
  <c r="C85"/>
  <c r="C91"/>
  <c r="C83"/>
  <c r="C108"/>
  <c r="C38"/>
  <c r="C70"/>
  <c r="C90"/>
  <c r="C76"/>
  <c r="C48"/>
  <c r="C39"/>
  <c r="C75"/>
  <c r="C82"/>
  <c r="C68"/>
  <c r="C97"/>
  <c r="C47"/>
  <c r="C62"/>
  <c r="C87"/>
  <c r="C67"/>
  <c r="C112"/>
  <c r="C96"/>
  <c r="C71"/>
  <c r="C55"/>
  <c r="C118"/>
  <c r="C104"/>
  <c r="C88"/>
  <c r="C41"/>
  <c r="C99"/>
  <c r="C58"/>
  <c r="C89"/>
  <c r="C49"/>
  <c r="C46"/>
  <c r="C93"/>
  <c r="C50"/>
  <c r="C73"/>
  <c r="C115"/>
  <c r="C44"/>
  <c r="C117"/>
  <c r="C113"/>
  <c r="C101"/>
  <c r="C92"/>
  <c r="C64"/>
  <c r="C35"/>
  <c r="C111"/>
  <c r="C98"/>
  <c r="C84"/>
  <c r="C56"/>
  <c r="C45"/>
  <c r="C61"/>
  <c r="C69"/>
  <c r="C63"/>
  <c r="C51"/>
  <c r="C100"/>
  <c r="C54"/>
  <c r="C53"/>
  <c r="C105"/>
  <c r="C120"/>
  <c r="C119"/>
  <c r="C40"/>
  <c r="C114"/>
  <c r="C74"/>
  <c r="C60"/>
  <c r="C81"/>
  <c r="C42"/>
  <c r="C94"/>
  <c r="C66"/>
  <c r="C52"/>
  <c r="C65"/>
  <c r="C37"/>
  <c r="C86"/>
  <c r="C95"/>
  <c r="C110"/>
  <c r="C109"/>
  <c r="C80"/>
  <c r="C78"/>
  <c r="C59"/>
  <c r="C102"/>
  <c r="C103"/>
  <c r="C72"/>
  <c r="C43"/>
  <c r="AC15" i="21"/>
  <c r="AB16"/>
  <c r="AB17" s="1"/>
  <c r="AC17" s="1"/>
  <c r="F103" i="19" l="1"/>
  <c r="H103"/>
  <c r="D103"/>
  <c r="G103"/>
  <c r="F72"/>
  <c r="D72"/>
  <c r="G72"/>
  <c r="H72"/>
  <c r="G102"/>
  <c r="H102"/>
  <c r="F102"/>
  <c r="D102"/>
  <c r="G78"/>
  <c r="D78"/>
  <c r="H78"/>
  <c r="F78"/>
  <c r="D109"/>
  <c r="B109"/>
  <c r="F109"/>
  <c r="H109"/>
  <c r="G109"/>
  <c r="D95"/>
  <c r="F95"/>
  <c r="G95"/>
  <c r="H95"/>
  <c r="F37"/>
  <c r="H37"/>
  <c r="G37"/>
  <c r="D37"/>
  <c r="F52"/>
  <c r="H52"/>
  <c r="G52"/>
  <c r="D52"/>
  <c r="F94"/>
  <c r="G94"/>
  <c r="H94"/>
  <c r="D94"/>
  <c r="G81"/>
  <c r="D81"/>
  <c r="H81"/>
  <c r="F81"/>
  <c r="D74"/>
  <c r="H74"/>
  <c r="G74"/>
  <c r="F74"/>
  <c r="H40"/>
  <c r="D40"/>
  <c r="F40"/>
  <c r="G40"/>
  <c r="F120"/>
  <c r="D120"/>
  <c r="H120"/>
  <c r="B120"/>
  <c r="G120"/>
  <c r="G53"/>
  <c r="F53"/>
  <c r="H53"/>
  <c r="D53"/>
  <c r="H100"/>
  <c r="G100"/>
  <c r="D100"/>
  <c r="F100"/>
  <c r="G63"/>
  <c r="F63"/>
  <c r="H63"/>
  <c r="D63"/>
  <c r="D61"/>
  <c r="G61"/>
  <c r="F61"/>
  <c r="H61"/>
  <c r="F56"/>
  <c r="G56"/>
  <c r="H56"/>
  <c r="D56"/>
  <c r="F98"/>
  <c r="G98"/>
  <c r="H98"/>
  <c r="D98"/>
  <c r="G35"/>
  <c r="F35"/>
  <c r="D35"/>
  <c r="H35"/>
  <c r="H92"/>
  <c r="F92"/>
  <c r="G92"/>
  <c r="D92"/>
  <c r="D113"/>
  <c r="H113"/>
  <c r="B113"/>
  <c r="F113"/>
  <c r="G113"/>
  <c r="G44"/>
  <c r="H44"/>
  <c r="D44"/>
  <c r="F44"/>
  <c r="H73"/>
  <c r="D73"/>
  <c r="G73"/>
  <c r="F73"/>
  <c r="F93"/>
  <c r="D93"/>
  <c r="H93"/>
  <c r="G93"/>
  <c r="G49"/>
  <c r="H49"/>
  <c r="F49"/>
  <c r="D49"/>
  <c r="G58"/>
  <c r="D58"/>
  <c r="F58"/>
  <c r="H58"/>
  <c r="H41"/>
  <c r="F41"/>
  <c r="G41"/>
  <c r="D41"/>
  <c r="D104"/>
  <c r="F104"/>
  <c r="B104"/>
  <c r="G104"/>
  <c r="H104"/>
  <c r="F55"/>
  <c r="G55"/>
  <c r="D55"/>
  <c r="H55"/>
  <c r="G96"/>
  <c r="D96"/>
  <c r="H96"/>
  <c r="F96"/>
  <c r="F67"/>
  <c r="D67"/>
  <c r="H67"/>
  <c r="G67"/>
  <c r="D62"/>
  <c r="F62"/>
  <c r="H62"/>
  <c r="G62"/>
  <c r="G97"/>
  <c r="H97"/>
  <c r="D97"/>
  <c r="F97"/>
  <c r="F82"/>
  <c r="D82"/>
  <c r="H82"/>
  <c r="G82"/>
  <c r="D39"/>
  <c r="F39"/>
  <c r="H39"/>
  <c r="G39"/>
  <c r="G76"/>
  <c r="D76"/>
  <c r="H76"/>
  <c r="F76"/>
  <c r="G70"/>
  <c r="F70"/>
  <c r="H70"/>
  <c r="D70"/>
  <c r="H108"/>
  <c r="D108"/>
  <c r="F108"/>
  <c r="B108"/>
  <c r="G108"/>
  <c r="H91"/>
  <c r="F91"/>
  <c r="G91"/>
  <c r="D91"/>
  <c r="B106"/>
  <c r="F106"/>
  <c r="D106"/>
  <c r="G106"/>
  <c r="H106"/>
  <c r="D79"/>
  <c r="F79"/>
  <c r="H79"/>
  <c r="G79"/>
  <c r="F107"/>
  <c r="D107"/>
  <c r="B107"/>
  <c r="G107"/>
  <c r="H107"/>
  <c r="D36"/>
  <c r="F36"/>
  <c r="G36"/>
  <c r="H36"/>
  <c r="F43"/>
  <c r="D43"/>
  <c r="G43"/>
  <c r="H43"/>
  <c r="G59"/>
  <c r="H59"/>
  <c r="F59"/>
  <c r="D59"/>
  <c r="G80"/>
  <c r="D80"/>
  <c r="H80"/>
  <c r="F80"/>
  <c r="D110"/>
  <c r="H110"/>
  <c r="G110"/>
  <c r="F110"/>
  <c r="B110"/>
  <c r="H86"/>
  <c r="G86"/>
  <c r="F86"/>
  <c r="D86"/>
  <c r="F65"/>
  <c r="G65"/>
  <c r="H65"/>
  <c r="D65"/>
  <c r="G66"/>
  <c r="H66"/>
  <c r="F66"/>
  <c r="D66"/>
  <c r="D42"/>
  <c r="H42"/>
  <c r="F42"/>
  <c r="G42"/>
  <c r="F60"/>
  <c r="D60"/>
  <c r="H60"/>
  <c r="G60"/>
  <c r="G114"/>
  <c r="B114"/>
  <c r="D114"/>
  <c r="F114"/>
  <c r="H114"/>
  <c r="H119"/>
  <c r="D119"/>
  <c r="G119"/>
  <c r="F119"/>
  <c r="B119"/>
  <c r="F105"/>
  <c r="B105"/>
  <c r="D105"/>
  <c r="H105"/>
  <c r="G105"/>
  <c r="G54"/>
  <c r="D54"/>
  <c r="H54"/>
  <c r="F54"/>
  <c r="D51"/>
  <c r="H51"/>
  <c r="G51"/>
  <c r="F51"/>
  <c r="G69"/>
  <c r="D69"/>
  <c r="H69"/>
  <c r="F69"/>
  <c r="F45"/>
  <c r="D45"/>
  <c r="G45"/>
  <c r="H45"/>
  <c r="H84"/>
  <c r="D84"/>
  <c r="F84"/>
  <c r="G84"/>
  <c r="F111"/>
  <c r="H111"/>
  <c r="D111"/>
  <c r="B111"/>
  <c r="G111"/>
  <c r="H64"/>
  <c r="D64"/>
  <c r="G64"/>
  <c r="F64"/>
  <c r="H101"/>
  <c r="G101"/>
  <c r="F101"/>
  <c r="D101"/>
  <c r="F117"/>
  <c r="D117"/>
  <c r="H117"/>
  <c r="B117"/>
  <c r="G117"/>
  <c r="D115"/>
  <c r="B115"/>
  <c r="F115"/>
  <c r="G115"/>
  <c r="H115"/>
  <c r="G50"/>
  <c r="D50"/>
  <c r="H50"/>
  <c r="F50"/>
  <c r="D46"/>
  <c r="G46"/>
  <c r="H46"/>
  <c r="F46"/>
  <c r="G89"/>
  <c r="D89"/>
  <c r="H89"/>
  <c r="F89"/>
  <c r="H99"/>
  <c r="D99"/>
  <c r="F99"/>
  <c r="G99"/>
  <c r="H88"/>
  <c r="D88"/>
  <c r="G88"/>
  <c r="F88"/>
  <c r="D118"/>
  <c r="B118"/>
  <c r="F118"/>
  <c r="G118"/>
  <c r="H118"/>
  <c r="D71"/>
  <c r="H71"/>
  <c r="F71"/>
  <c r="G71"/>
  <c r="G112"/>
  <c r="D112"/>
  <c r="H112"/>
  <c r="F112"/>
  <c r="B112"/>
  <c r="F87"/>
  <c r="G87"/>
  <c r="H87"/>
  <c r="D87"/>
  <c r="F47"/>
  <c r="D47"/>
  <c r="H47"/>
  <c r="G47"/>
  <c r="D68"/>
  <c r="F68"/>
  <c r="G68"/>
  <c r="H68"/>
  <c r="F75"/>
  <c r="D75"/>
  <c r="G75"/>
  <c r="H75"/>
  <c r="F48"/>
  <c r="D48"/>
  <c r="G48"/>
  <c r="H48"/>
  <c r="D90"/>
  <c r="G90"/>
  <c r="F90"/>
  <c r="H90"/>
  <c r="G38"/>
  <c r="D38"/>
  <c r="F38"/>
  <c r="H38"/>
  <c r="F83"/>
  <c r="H83"/>
  <c r="D83"/>
  <c r="G83"/>
  <c r="D85"/>
  <c r="F85"/>
  <c r="G85"/>
  <c r="H85"/>
  <c r="G116"/>
  <c r="D116"/>
  <c r="B116"/>
  <c r="F116"/>
  <c r="H116"/>
  <c r="F57"/>
  <c r="H57"/>
  <c r="G57"/>
  <c r="D57"/>
  <c r="H77"/>
  <c r="F77"/>
  <c r="G77"/>
  <c r="D77"/>
  <c r="AC16" i="21"/>
  <c r="AB18"/>
  <c r="AC18" s="1"/>
  <c r="M17" i="19" l="1"/>
  <c r="M19"/>
  <c r="M16"/>
  <c r="M18"/>
  <c r="M14"/>
  <c r="M10"/>
  <c r="M11"/>
  <c r="M15"/>
  <c r="M8"/>
  <c r="M9"/>
  <c r="M12"/>
  <c r="M13"/>
  <c r="M4"/>
  <c r="M6"/>
  <c r="M7"/>
  <c r="M5"/>
  <c r="AB19" i="21"/>
  <c r="AC19" s="1"/>
  <c r="AB20" l="1"/>
  <c r="AC20" l="1"/>
  <c r="AB21"/>
  <c r="AB22" l="1"/>
  <c r="AC21"/>
  <c r="AC22" l="1"/>
  <c r="AB23"/>
  <c r="AB24" l="1"/>
  <c r="AC23"/>
  <c r="AC24" l="1"/>
  <c r="AB25"/>
  <c r="AB26" l="1"/>
  <c r="AC25"/>
  <c r="AC26" l="1"/>
  <c r="AB27"/>
  <c r="AC27" l="1"/>
  <c r="AB28"/>
  <c r="AC28" l="1"/>
  <c r="AB29"/>
  <c r="AC29" l="1"/>
  <c r="AB30"/>
  <c r="AC30" l="1"/>
  <c r="AB31"/>
  <c r="AC31" l="1"/>
  <c r="AB32"/>
  <c r="AB33" l="1"/>
  <c r="AC32"/>
  <c r="AC33" l="1"/>
  <c r="AB34"/>
  <c r="AB35" l="1"/>
  <c r="AC34"/>
  <c r="AC35" l="1"/>
  <c r="AB36"/>
  <c r="AC36" l="1"/>
  <c r="AB37"/>
  <c r="AC37" l="1"/>
  <c r="AB38"/>
  <c r="AC38" l="1"/>
  <c r="AB39"/>
  <c r="AC39" l="1"/>
  <c r="AB40"/>
  <c r="AC40" l="1"/>
  <c r="AB41"/>
  <c r="AB42" l="1"/>
  <c r="AC41"/>
  <c r="AC42" l="1"/>
  <c r="AB43"/>
  <c r="AB44" l="1"/>
  <c r="AC43"/>
  <c r="AC44" l="1"/>
  <c r="AB45"/>
  <c r="AC45" l="1"/>
  <c r="AB46"/>
  <c r="AC46" l="1"/>
  <c r="AB47"/>
  <c r="AC47" l="1"/>
  <c r="AB48"/>
  <c r="AC48" l="1"/>
  <c r="AB49"/>
  <c r="AC49" l="1"/>
  <c r="AB50"/>
  <c r="AB51" l="1"/>
  <c r="AC50"/>
  <c r="AC51" l="1"/>
  <c r="AB52"/>
  <c r="AB53" l="1"/>
  <c r="AC52"/>
  <c r="AC53" l="1"/>
  <c r="AB54"/>
  <c r="AC54" l="1"/>
  <c r="AB55"/>
  <c r="AC55" l="1"/>
  <c r="AB56"/>
  <c r="AC56" l="1"/>
  <c r="AB57"/>
  <c r="AC57" s="1"/>
  <c r="AB58" l="1"/>
  <c r="AC58" l="1"/>
  <c r="AB59"/>
  <c r="AC59" l="1"/>
  <c r="AB60"/>
  <c r="AC60" l="1"/>
  <c r="AB61"/>
  <c r="AC61" l="1"/>
  <c r="AB62"/>
  <c r="AC62" l="1"/>
  <c r="AB63"/>
  <c r="AC63" l="1"/>
  <c r="AB64"/>
  <c r="AC64" l="1"/>
  <c r="AB65"/>
  <c r="AC65" l="1"/>
  <c r="AB66"/>
  <c r="AC66" l="1"/>
  <c r="AB67"/>
  <c r="AC67" l="1"/>
  <c r="AB68"/>
  <c r="AB69" l="1"/>
  <c r="AC68"/>
  <c r="AC69" l="1"/>
  <c r="AB70"/>
  <c r="AB71" l="1"/>
  <c r="AC70"/>
  <c r="AC71" l="1"/>
  <c r="AB72"/>
  <c r="AC72" l="1"/>
  <c r="AB73"/>
  <c r="AC73" l="1"/>
  <c r="AB74"/>
  <c r="AB75" l="1"/>
  <c r="AC74"/>
  <c r="AC75" l="1"/>
  <c r="AB76"/>
  <c r="AB77" l="1"/>
  <c r="AC76"/>
  <c r="AB78" l="1"/>
  <c r="AC78" s="1"/>
  <c r="AC77"/>
  <c r="AB79"/>
  <c r="AC79" s="1"/>
  <c r="AB80" l="1"/>
  <c r="AC80" s="1"/>
  <c r="AB81" l="1"/>
  <c r="AC81" s="1"/>
  <c r="AB82" l="1"/>
  <c r="AC82" s="1"/>
  <c r="AB83"/>
  <c r="AC83" l="1"/>
  <c r="AB84"/>
  <c r="AC84" l="1"/>
  <c r="AB85"/>
  <c r="AC85" l="1"/>
  <c r="AB86"/>
  <c r="AC86" l="1"/>
  <c r="AB87"/>
  <c r="AC87" l="1"/>
  <c r="AB88"/>
  <c r="AC88" l="1"/>
  <c r="AB89"/>
  <c r="AC89" l="1"/>
  <c r="AB90"/>
  <c r="AC90" l="1"/>
  <c r="AB91"/>
  <c r="AC91" l="1"/>
  <c r="AB92"/>
  <c r="AC92" s="1"/>
</calcChain>
</file>

<file path=xl/comments1.xml><?xml version="1.0" encoding="utf-8"?>
<comments xmlns="http://schemas.openxmlformats.org/spreadsheetml/2006/main">
  <authors>
    <author>aidanr</author>
    <author>katym</author>
    <author>Katy Mok</author>
    <author>AidanR</author>
  </authors>
  <commentList>
    <comment ref="IU1" authorId="0">
      <text>
        <r>
          <rPr>
            <b/>
            <sz val="8"/>
            <color indexed="81"/>
            <rFont val="Tahoma"/>
            <family val="2"/>
          </rPr>
          <t>aidanr:</t>
        </r>
        <r>
          <rPr>
            <sz val="8"/>
            <color indexed="81"/>
            <rFont val="Tahoma"/>
            <family val="2"/>
          </rPr>
          <t xml:space="preserve">
Change the text in column IU to change the format the data appears in the tables and under the chart.</t>
        </r>
      </text>
    </comment>
    <comment ref="IV1" authorId="0">
      <text>
        <r>
          <rPr>
            <b/>
            <sz val="8"/>
            <color indexed="81"/>
            <rFont val="Tahoma"/>
            <family val="2"/>
          </rPr>
          <t>aidanr:</t>
        </r>
        <r>
          <rPr>
            <sz val="8"/>
            <color indexed="81"/>
            <rFont val="Tahoma"/>
            <family val="2"/>
          </rPr>
          <t xml:space="preserve">
Change the format of the cells in column IV to change the format of the charts.</t>
        </r>
      </text>
    </comment>
    <comment ref="AP5" authorId="1">
      <text>
        <r>
          <rPr>
            <b/>
            <sz val="8"/>
            <color indexed="81"/>
            <rFont val="Tahoma"/>
            <family val="2"/>
          </rPr>
          <t>katym:</t>
        </r>
        <r>
          <rPr>
            <sz val="8"/>
            <color indexed="81"/>
            <rFont val="Tahoma"/>
            <family val="2"/>
          </rPr>
          <t xml:space="preserve">
linked to whether Forced Selected Authorities to Top is switched on.</t>
        </r>
      </text>
    </comment>
    <comment ref="O6" authorId="1">
      <text>
        <r>
          <rPr>
            <b/>
            <sz val="8"/>
            <color indexed="81"/>
            <rFont val="Tahoma"/>
            <family val="2"/>
          </rPr>
          <t>katym:</t>
        </r>
        <r>
          <rPr>
            <sz val="8"/>
            <color indexed="81"/>
            <rFont val="Tahoma"/>
            <family val="2"/>
          </rPr>
          <t xml:space="preserve">
If there are no charts selected, i.e. D35 = 1 then this column is equal to column K which is zero.</t>
        </r>
      </text>
    </comment>
    <comment ref="R6" authorId="2">
      <text>
        <r>
          <rPr>
            <b/>
            <sz val="10"/>
            <color indexed="81"/>
            <rFont val="Tahoma"/>
            <family val="2"/>
          </rPr>
          <t>Katy Mok:</t>
        </r>
        <r>
          <rPr>
            <sz val="10"/>
            <color indexed="81"/>
            <rFont val="Tahoma"/>
            <family val="2"/>
          </rPr>
          <t xml:space="preserve">
Using MATCH would find out whether the authority is in the selected authority's comparator group.  If there is no error then the authority is in the list and this should be 1.
This would also show 1 for the selected authority.
</t>
        </r>
      </text>
    </comment>
    <comment ref="S6" authorId="2">
      <text>
        <r>
          <rPr>
            <b/>
            <sz val="10"/>
            <color indexed="81"/>
            <rFont val="Tahoma"/>
            <family val="2"/>
          </rPr>
          <t>Katy Mok:</t>
        </r>
        <r>
          <rPr>
            <sz val="10"/>
            <color indexed="81"/>
            <rFont val="Tahoma"/>
            <family val="2"/>
          </rPr>
          <t xml:space="preserve">
This jumps to the OC column if "Orignal Comparators" Group is chosen.  Otherwise, it would look at the Group column as before. </t>
        </r>
      </text>
    </comment>
    <comment ref="AE6" authorId="0">
      <text>
        <r>
          <rPr>
            <b/>
            <sz val="8"/>
            <color indexed="81"/>
            <rFont val="Tahoma"/>
            <family val="2"/>
          </rPr>
          <t>aidanr:</t>
        </r>
        <r>
          <rPr>
            <sz val="8"/>
            <color indexed="81"/>
            <rFont val="Tahoma"/>
            <family val="2"/>
          </rPr>
          <t xml:space="preserve">
Cell link from radio buttons.  This column also converts from text into numbers for processing.
If cell link above = 3, then this simply shows the values on the charts, otherwise it shows the "Tier" converted into a number.</t>
        </r>
      </text>
    </comment>
    <comment ref="AF6" authorId="0">
      <text>
        <r>
          <rPr>
            <b/>
            <sz val="8"/>
            <color indexed="81"/>
            <rFont val="Tahoma"/>
            <family val="2"/>
          </rPr>
          <t>aidanr:</t>
        </r>
        <r>
          <rPr>
            <sz val="8"/>
            <color indexed="81"/>
            <rFont val="Tahoma"/>
            <family val="2"/>
          </rPr>
          <t xml:space="preserve">
Identifies multiple occurances of the same data.</t>
        </r>
      </text>
    </comment>
    <comment ref="AP6" authorId="1">
      <text>
        <r>
          <rPr>
            <b/>
            <sz val="8"/>
            <color indexed="81"/>
            <rFont val="Tahoma"/>
            <family val="2"/>
          </rPr>
          <t>katym:</t>
        </r>
        <r>
          <rPr>
            <sz val="8"/>
            <color indexed="81"/>
            <rFont val="Tahoma"/>
            <family val="2"/>
          </rPr>
          <t xml:space="preserve">
This helps with ordering authorities when Forced Selected Authorities on Top is switched on.</t>
        </r>
      </text>
    </comment>
    <comment ref="I75" authorId="3">
      <text>
        <r>
          <rPr>
            <b/>
            <sz val="8"/>
            <color indexed="81"/>
            <rFont val="Tahoma"/>
            <family val="2"/>
          </rPr>
          <t>AidanR:</t>
        </r>
        <r>
          <rPr>
            <sz val="8"/>
            <color indexed="81"/>
            <rFont val="Tahoma"/>
            <family val="2"/>
          </rPr>
          <t xml:space="preserve">
These are the cell links to the drop down lists on the interface itself</t>
        </r>
      </text>
    </comment>
  </commentList>
</comments>
</file>

<file path=xl/sharedStrings.xml><?xml version="1.0" encoding="utf-8"?>
<sst xmlns="http://schemas.openxmlformats.org/spreadsheetml/2006/main" count="2057" uniqueCount="412">
  <si>
    <t>Group</t>
  </si>
  <si>
    <t>Question</t>
  </si>
  <si>
    <t>Initial Data</t>
  </si>
  <si>
    <t>Criteria</t>
  </si>
  <si>
    <t>Letters</t>
  </si>
  <si>
    <t>h</t>
  </si>
  <si>
    <t>Comparator Group Table</t>
  </si>
  <si>
    <t>a</t>
  </si>
  <si>
    <t>x</t>
  </si>
  <si>
    <t>k</t>
  </si>
  <si>
    <t>s</t>
  </si>
  <si>
    <t>U</t>
  </si>
  <si>
    <t>r</t>
  </si>
  <si>
    <t>All</t>
  </si>
  <si>
    <t>z</t>
  </si>
  <si>
    <t>m</t>
  </si>
  <si>
    <t>t</t>
  </si>
  <si>
    <t>n</t>
  </si>
  <si>
    <t>u</t>
  </si>
  <si>
    <t>g</t>
  </si>
  <si>
    <t>o</t>
  </si>
  <si>
    <t>b</t>
  </si>
  <si>
    <t>q</t>
  </si>
  <si>
    <t>p</t>
  </si>
  <si>
    <t>f</t>
  </si>
  <si>
    <t>e</t>
  </si>
  <si>
    <t>j</t>
  </si>
  <si>
    <t xml:space="preserve">  Cell Link for Chart Names</t>
  </si>
  <si>
    <t xml:space="preserve">  Cell Link for Authorities</t>
  </si>
  <si>
    <t>(Max 200)</t>
  </si>
  <si>
    <t>(Max 300)</t>
  </si>
  <si>
    <t>w</t>
  </si>
  <si>
    <t>Letter</t>
  </si>
  <si>
    <t>Authority</t>
  </si>
  <si>
    <t>Average</t>
  </si>
  <si>
    <t>Tier</t>
  </si>
  <si>
    <t>wu</t>
  </si>
  <si>
    <t>su</t>
  </si>
  <si>
    <t>d</t>
  </si>
  <si>
    <t>ul</t>
  </si>
  <si>
    <t>uu</t>
  </si>
  <si>
    <t>um</t>
  </si>
  <si>
    <t xml:space="preserve"> </t>
  </si>
  <si>
    <t xml:space="preserve">Authorities in Group:  </t>
  </si>
  <si>
    <t xml:space="preserve">Authorities on Graph:  </t>
  </si>
  <si>
    <t xml:space="preserve">"na"s at start of Graph:  </t>
  </si>
  <si>
    <t>Chart Data</t>
  </si>
  <si>
    <t>Manual</t>
  </si>
  <si>
    <t>Authority Details:</t>
  </si>
  <si>
    <t>Data Selection:</t>
  </si>
  <si>
    <t>Letters:</t>
  </si>
  <si>
    <t>Chart Data:</t>
  </si>
  <si>
    <t>Ordered</t>
  </si>
  <si>
    <t>Black</t>
  </si>
  <si>
    <t>Bars</t>
  </si>
  <si>
    <t xml:space="preserve">Black Bar: </t>
  </si>
  <si>
    <t xml:space="preserve">Average: </t>
  </si>
  <si>
    <t xml:space="preserve">Title: </t>
  </si>
  <si>
    <t>Check against current chartforms &amp; test - black bars tend to be on wrong side.</t>
  </si>
  <si>
    <t>na</t>
  </si>
  <si>
    <t>c</t>
  </si>
  <si>
    <t>Police</t>
  </si>
  <si>
    <t>Original Comparators</t>
  </si>
  <si>
    <t>OC</t>
  </si>
  <si>
    <t>Step 1 - Graph:</t>
  </si>
  <si>
    <t>--- Please Select ---</t>
  </si>
  <si>
    <t>DATA TABLE</t>
  </si>
  <si>
    <t>Select</t>
  </si>
  <si>
    <t xml:space="preserve">Cell for greying out tickboxes:  </t>
  </si>
  <si>
    <t xml:space="preserve">Number of Authorities Selected:  </t>
  </si>
  <si>
    <t xml:space="preserve">Show only selected Authorities Actual?:  </t>
  </si>
  <si>
    <t xml:space="preserve">Show only selected Authorities tickbox:  </t>
  </si>
  <si>
    <t xml:space="preserve">       Tier:</t>
  </si>
  <si>
    <t>U(prev col)</t>
  </si>
  <si>
    <t>Auth for table</t>
  </si>
  <si>
    <t>1 = Auth, 2 = Tier, 3 = Data</t>
  </si>
  <si>
    <t xml:space="preserve">Black Bar:   </t>
  </si>
  <si>
    <t xml:space="preserve">Average:   </t>
  </si>
  <si>
    <t>Year:</t>
  </si>
  <si>
    <t>E-mail:</t>
  </si>
  <si>
    <t xml:space="preserve">Authority Counter:  </t>
  </si>
  <si>
    <t xml:space="preserve">Charts counter:  </t>
  </si>
  <si>
    <t>Page Number</t>
  </si>
  <si>
    <t>ChartTinfo</t>
  </si>
  <si>
    <t xml:space="preserve">  Offset Value 1</t>
  </si>
  <si>
    <t xml:space="preserve">  Offset Value 2</t>
  </si>
  <si>
    <t>SORTER PROCESSING FOR TABLE UNDER DATABASE</t>
  </si>
  <si>
    <t>DATA PROCESSING BLOCK FOR CHARTS</t>
  </si>
  <si>
    <t>Group Selected</t>
  </si>
  <si>
    <t xml:space="preserve">  Club (for Text, or Club)</t>
  </si>
  <si>
    <t>TABLE</t>
  </si>
  <si>
    <t>CHARTS</t>
  </si>
  <si>
    <t>UPDATE THESE IF DIFFERENT:</t>
  </si>
  <si>
    <t xml:space="preserve">       Data:</t>
  </si>
  <si>
    <t xml:space="preserve"> Letter:</t>
  </si>
  <si>
    <t>Chart Data Template</t>
  </si>
  <si>
    <t>Club Name (Full):</t>
  </si>
  <si>
    <t>Audit</t>
  </si>
  <si>
    <t>Block:</t>
  </si>
  <si>
    <t>Number of Charts:</t>
  </si>
  <si>
    <t>ColNo:</t>
  </si>
  <si>
    <t>Number of Authorities:</t>
  </si>
  <si>
    <t>Comparators</t>
  </si>
  <si>
    <t>Longname</t>
  </si>
  <si>
    <t>Tier2</t>
  </si>
  <si>
    <t>Comp1</t>
  </si>
  <si>
    <t>Comp2</t>
  </si>
  <si>
    <t>Comp3</t>
  </si>
  <si>
    <t>Comp4</t>
  </si>
  <si>
    <t>Comp5</t>
  </si>
  <si>
    <t>Comp7</t>
  </si>
  <si>
    <t>Comp8</t>
  </si>
  <si>
    <t>Comp9</t>
  </si>
  <si>
    <t>Comp10</t>
  </si>
  <si>
    <t>Comp11</t>
  </si>
  <si>
    <t>Comp12</t>
  </si>
  <si>
    <t>Comp13</t>
  </si>
  <si>
    <t>Comp14</t>
  </si>
  <si>
    <t>Comp15</t>
  </si>
  <si>
    <t>Comp16</t>
  </si>
  <si>
    <t>Comp17</t>
  </si>
  <si>
    <t>Comp18</t>
  </si>
  <si>
    <t>Aberdeen</t>
  </si>
  <si>
    <t>Brighton</t>
  </si>
  <si>
    <t>Croydon</t>
  </si>
  <si>
    <t>Fife</t>
  </si>
  <si>
    <t>Highland</t>
  </si>
  <si>
    <t>Lambeth</t>
  </si>
  <si>
    <t>Plymouth</t>
  </si>
  <si>
    <t>Renfrewshire</t>
  </si>
  <si>
    <t>Swindon</t>
  </si>
  <si>
    <t>Waltham Forest</t>
  </si>
  <si>
    <t>West Lothian</t>
  </si>
  <si>
    <t>Argyll</t>
  </si>
  <si>
    <t>Blaenau Gwent</t>
  </si>
  <si>
    <t>Flintshire</t>
  </si>
  <si>
    <t>North Lincolnshire</t>
  </si>
  <si>
    <t>Poole</t>
  </si>
  <si>
    <t>Barnet</t>
  </si>
  <si>
    <t>Ealing</t>
  </si>
  <si>
    <t>Enfield</t>
  </si>
  <si>
    <t>Haringey</t>
  </si>
  <si>
    <t>Kensington</t>
  </si>
  <si>
    <t>Richmond</t>
  </si>
  <si>
    <t>Basildon</t>
  </si>
  <si>
    <t>Broxtowe</t>
  </si>
  <si>
    <t>Crawley</t>
  </si>
  <si>
    <t>Daventry</t>
  </si>
  <si>
    <t>Epping Forest</t>
  </si>
  <si>
    <t>Erewash</t>
  </si>
  <si>
    <t>Gloucester</t>
  </si>
  <si>
    <t>Hastings</t>
  </si>
  <si>
    <t>Lincoln</t>
  </si>
  <si>
    <t>Mansfield</t>
  </si>
  <si>
    <t>Preston</t>
  </si>
  <si>
    <t>Three Rivers</t>
  </si>
  <si>
    <t>West Lindsey</t>
  </si>
  <si>
    <t>Bedford</t>
  </si>
  <si>
    <t>Central Bedfordshire</t>
  </si>
  <si>
    <t>Luton</t>
  </si>
  <si>
    <t>North East Lincolnshire</t>
  </si>
  <si>
    <t>Stockton</t>
  </si>
  <si>
    <t>Telford</t>
  </si>
  <si>
    <t>Warrington</t>
  </si>
  <si>
    <t>West Berkshire</t>
  </si>
  <si>
    <t>Bexley</t>
  </si>
  <si>
    <t>Bromley</t>
  </si>
  <si>
    <t>Newham</t>
  </si>
  <si>
    <t>Sutton</t>
  </si>
  <si>
    <t>Tower Hamlets</t>
  </si>
  <si>
    <t>Cardiff</t>
  </si>
  <si>
    <t>Darlington</t>
  </si>
  <si>
    <t>Gateshead</t>
  </si>
  <si>
    <t>Bristol</t>
  </si>
  <si>
    <t>East Sussex</t>
  </si>
  <si>
    <t>Hertfordshire</t>
  </si>
  <si>
    <t>Isle of Wight</t>
  </si>
  <si>
    <t>Kent</t>
  </si>
  <si>
    <t>Medway</t>
  </si>
  <si>
    <t>Shropshire</t>
  </si>
  <si>
    <t>Suffolk</t>
  </si>
  <si>
    <t>Surrey</t>
  </si>
  <si>
    <t>Dudley</t>
  </si>
  <si>
    <t>Kirklees</t>
  </si>
  <si>
    <t>Leicester</t>
  </si>
  <si>
    <t>Liverpool</t>
  </si>
  <si>
    <t>Manchester</t>
  </si>
  <si>
    <t>Newcastle</t>
  </si>
  <si>
    <t>Nottingham City</t>
  </si>
  <si>
    <t>Wigan</t>
  </si>
  <si>
    <t>East Riding</t>
  </si>
  <si>
    <t>Northumberland</t>
  </si>
  <si>
    <t>Durham County</t>
  </si>
  <si>
    <t>Norfolk</t>
  </si>
  <si>
    <t>Northamptonshire</t>
  </si>
  <si>
    <t>Nottinghamshire</t>
  </si>
  <si>
    <t>Cambridgeshire</t>
  </si>
  <si>
    <t>Cumbria</t>
  </si>
  <si>
    <t>Sunderland</t>
  </si>
  <si>
    <t>Walsall</t>
  </si>
  <si>
    <t>Solihull</t>
  </si>
  <si>
    <t>Warwickshire</t>
  </si>
  <si>
    <t>Wakefield</t>
  </si>
  <si>
    <t>Trafford</t>
  </si>
  <si>
    <t>Merseytravel</t>
  </si>
  <si>
    <t>ChartData</t>
  </si>
  <si>
    <t>(P.01)[01]Audit cost per £'m Turnover</t>
  </si>
  <si>
    <t xml:space="preserve">(P.01)[02] Net Cost per Chargeable Day </t>
  </si>
  <si>
    <t xml:space="preserve">(P.01)[03] Days/£'m </t>
  </si>
  <si>
    <t xml:space="preserve">(P.02)[01] Chargeable days per Auditor </t>
  </si>
  <si>
    <t>Summary</t>
  </si>
  <si>
    <t>£#,##0;-£#,##0</t>
  </si>
  <si>
    <t>£#,##0</t>
  </si>
  <si>
    <t xml:space="preserve">0.0_ ;-0.0 </t>
  </si>
  <si>
    <t xml:space="preserve">#,##0_ ;-#,##0 </t>
  </si>
  <si>
    <t>&gt;max</t>
  </si>
  <si>
    <t>(P.01)[01]% Chargeable days Bought in</t>
  </si>
  <si>
    <t>tree1</t>
  </si>
  <si>
    <t>0%</t>
  </si>
  <si>
    <t xml:space="preserve">(P.01)[04] Chargeable days per Auditor </t>
  </si>
  <si>
    <t xml:space="preserve">(P.01)[05] Cost per Auditor (In-House) £'k </t>
  </si>
  <si>
    <t xml:space="preserve">(P.01)[06] Staff cost £'k </t>
  </si>
  <si>
    <t>(P.01)[07]Overheads per Auditor £'k</t>
  </si>
  <si>
    <t>(P.02)[02]Bank holidays</t>
  </si>
  <si>
    <t>(P.02)[04]Sickness</t>
  </si>
  <si>
    <t xml:space="preserve">(P.02)[05] Training </t>
  </si>
  <si>
    <t xml:space="preserve">(P.02)[06] Other non-chargeable days* </t>
  </si>
  <si>
    <t xml:space="preserve">(P.02)[07] Available Days per Auditor </t>
  </si>
  <si>
    <t>(P.03)[01]Overheads</t>
  </si>
  <si>
    <t>(P.03)[02]Transport</t>
  </si>
  <si>
    <t>(P.03)[03]Other Running Costs</t>
  </si>
  <si>
    <t>(P.03)[04]Accommodation</t>
  </si>
  <si>
    <t>(P.03)[05]IT</t>
  </si>
  <si>
    <t>(P.03)[06] Other Central Charges</t>
  </si>
  <si>
    <t>charts1</t>
  </si>
  <si>
    <t xml:space="preserve">0_ ;-0 </t>
  </si>
  <si>
    <t>0</t>
  </si>
  <si>
    <t>#,##0</t>
  </si>
  <si>
    <t>£#,##0.0;-£#,##0.0</t>
  </si>
  <si>
    <t>tree2</t>
  </si>
  <si>
    <t>(P.01)[02]Net Cost per Chargeable Day</t>
  </si>
  <si>
    <t>(P.01)[06]Staff Cost £'k</t>
  </si>
  <si>
    <t>(P.01)[07]Overhead per Auditor £'k</t>
  </si>
  <si>
    <t>(P.02)[05]Training</t>
  </si>
  <si>
    <t>(P.02)[06]Other non-chargeable days*</t>
  </si>
  <si>
    <t xml:space="preserve">(P.02)[07] Available days per Auditor </t>
  </si>
  <si>
    <t>(P.03)[01]Overheads £'k</t>
  </si>
  <si>
    <t xml:space="preserve">(P.03)[02] Transport </t>
  </si>
  <si>
    <t xml:space="preserve">(P.03)[03] Other running costs </t>
  </si>
  <si>
    <t xml:space="preserve">(P.03)[04] Accommodation </t>
  </si>
  <si>
    <t xml:space="preserve">(P.03)[05] IT </t>
  </si>
  <si>
    <t xml:space="preserve">(P.03)[06] Other central charges </t>
  </si>
  <si>
    <t>charts2</t>
  </si>
  <si>
    <t>£#,##0.0</t>
  </si>
  <si>
    <t>(P.01)[01]Days per £'m</t>
  </si>
  <si>
    <t>(P.01)[02]Fundamental Financial Systems</t>
  </si>
  <si>
    <t xml:space="preserve">(P.01)[03] Strategic and Operational Risks </t>
  </si>
  <si>
    <t xml:space="preserve">(P.01)[04] Value for Money </t>
  </si>
  <si>
    <t xml:space="preserve">(P.01)[05] Corporate Governance </t>
  </si>
  <si>
    <t xml:space="preserve">(P.01)[06] Audit of IT systems </t>
  </si>
  <si>
    <t xml:space="preserve">(P.01)[07] Fraud etc </t>
  </si>
  <si>
    <t>(P.02)[01]Contingency</t>
  </si>
  <si>
    <t xml:space="preserve">(P.02)[02] Consultancy/Advice  </t>
  </si>
  <si>
    <t xml:space="preserve">(P.02)[04] Corporate Support </t>
  </si>
  <si>
    <t xml:space="preserve">(P.02)[05] Establishments - non-schools </t>
  </si>
  <si>
    <t xml:space="preserve">(P.02)[06] Schools </t>
  </si>
  <si>
    <t xml:space="preserve">(P.02)[07] Other </t>
  </si>
  <si>
    <t>types1</t>
  </si>
  <si>
    <t xml:space="preserve">0.00_ ;-0.00 </t>
  </si>
  <si>
    <t>#,##0.00</t>
  </si>
  <si>
    <t>(P.01)[01]Payroll</t>
  </si>
  <si>
    <t>(P.01)[02]Debtors</t>
  </si>
  <si>
    <t>(P.01)[03]Creditors</t>
  </si>
  <si>
    <t>(P.01)[04]Main Accounting</t>
  </si>
  <si>
    <t>(P.01)[05]Cash/Bank</t>
  </si>
  <si>
    <t>(P.01)[06]Budgetary Control</t>
  </si>
  <si>
    <t>(P.01)[07]Core Integrated System</t>
  </si>
  <si>
    <t>(P.02)[01]Car Parking</t>
  </si>
  <si>
    <t>(P.02)[02]Council Tax</t>
  </si>
  <si>
    <t>(P.02)[04]NNDR</t>
  </si>
  <si>
    <t>(P.02)[05]Housing Rents</t>
  </si>
  <si>
    <t>(P.02)[06]Benefits Administration</t>
  </si>
  <si>
    <t xml:space="preserve">(P.02)[07] Treasury Management </t>
  </si>
  <si>
    <t xml:space="preserve">(P.02)[08] Others </t>
  </si>
  <si>
    <t>finsys1</t>
  </si>
  <si>
    <t>(P.01)[01]Annual Governance Statement</t>
  </si>
  <si>
    <t>(P.01)[02]Audit of Risk Management Process</t>
  </si>
  <si>
    <t>(P.01)[03]Performance Management</t>
  </si>
  <si>
    <t>(P.01)[04]Other</t>
  </si>
  <si>
    <t>Corp Gov</t>
  </si>
  <si>
    <t>chris.greene@cipfa.org</t>
  </si>
  <si>
    <t>&lt;min</t>
  </si>
  <si>
    <t>Autumnham</t>
  </si>
  <si>
    <t>Bearcaster</t>
  </si>
  <si>
    <t>Bunbridge</t>
  </si>
  <si>
    <t>Castfield</t>
  </si>
  <si>
    <t>Dogcaster</t>
  </si>
  <si>
    <t>Faropolis</t>
  </si>
  <si>
    <t>Flancity</t>
  </si>
  <si>
    <t>Funforest</t>
  </si>
  <si>
    <t>Greenbridge</t>
  </si>
  <si>
    <t>Handham</t>
  </si>
  <si>
    <t>Lemoncester</t>
  </si>
  <si>
    <t>Lotcester</t>
  </si>
  <si>
    <t>Noseforest</t>
  </si>
  <si>
    <t>Plumfield</t>
  </si>
  <si>
    <t>Potround</t>
  </si>
  <si>
    <t>Roundcester</t>
  </si>
  <si>
    <t>Snowhampton</t>
  </si>
  <si>
    <t>Summerville</t>
  </si>
  <si>
    <t>Tartcity</t>
  </si>
  <si>
    <t>Toegreen</t>
  </si>
  <si>
    <t>Wintercester</t>
  </si>
  <si>
    <t>Fatcester</t>
  </si>
  <si>
    <t>Fatlake</t>
  </si>
  <si>
    <t>Fishcity</t>
  </si>
  <si>
    <t>Fishlake</t>
  </si>
  <si>
    <t>Flanfield</t>
  </si>
  <si>
    <t>Flan-on-sea</t>
  </si>
  <si>
    <t>Footfield</t>
  </si>
  <si>
    <t>Footnorton</t>
  </si>
  <si>
    <t>Funfield</t>
  </si>
  <si>
    <t>Funton</t>
  </si>
  <si>
    <t>Furford</t>
  </si>
  <si>
    <t>Furview</t>
  </si>
  <si>
    <t>Gageforest</t>
  </si>
  <si>
    <t>Greencounty</t>
  </si>
  <si>
    <t>Gunchester</t>
  </si>
  <si>
    <t>Gun-on-sea</t>
  </si>
  <si>
    <t>Handcester</t>
  </si>
  <si>
    <t>Handround</t>
  </si>
  <si>
    <t>Headlake</t>
  </si>
  <si>
    <t>Legcaster</t>
  </si>
  <si>
    <t>Leground</t>
  </si>
  <si>
    <t>Lemonfield</t>
  </si>
  <si>
    <t>Lemonshire</t>
  </si>
  <si>
    <t>Longcounty</t>
  </si>
  <si>
    <t>Longton</t>
  </si>
  <si>
    <t>Lootford</t>
  </si>
  <si>
    <t>Loot-on-sea</t>
  </si>
  <si>
    <t>Lotgreen</t>
  </si>
  <si>
    <t>Lotworth</t>
  </si>
  <si>
    <t>Nearforest</t>
  </si>
  <si>
    <t>Nearton</t>
  </si>
  <si>
    <t>Noseville</t>
  </si>
  <si>
    <t>Over Underopolis</t>
  </si>
  <si>
    <t>Pearforest</t>
  </si>
  <si>
    <t>Pear-on-sea</t>
  </si>
  <si>
    <t>Plumshire</t>
  </si>
  <si>
    <t>Poorhampton</t>
  </si>
  <si>
    <t>Potcity</t>
  </si>
  <si>
    <t>Potshire</t>
  </si>
  <si>
    <t>Rainforest</t>
  </si>
  <si>
    <t>Richfield</t>
  </si>
  <si>
    <t>Roundcaster</t>
  </si>
  <si>
    <t>Roundround</t>
  </si>
  <si>
    <t>Shortfield</t>
  </si>
  <si>
    <t>Shortopolis</t>
  </si>
  <si>
    <t>Snowfield</t>
  </si>
  <si>
    <t>Snowton</t>
  </si>
  <si>
    <t>Springfield</t>
  </si>
  <si>
    <t>Springville</t>
  </si>
  <si>
    <t>Summerham</t>
  </si>
  <si>
    <t>Summerton</t>
  </si>
  <si>
    <t>Sunlightford</t>
  </si>
  <si>
    <t>Sunlightworth</t>
  </si>
  <si>
    <t>Tanhill</t>
  </si>
  <si>
    <t>Tartcounty</t>
  </si>
  <si>
    <t>Thincaster</t>
  </si>
  <si>
    <t>Thin-on-sea</t>
  </si>
  <si>
    <t>Tickgreen</t>
  </si>
  <si>
    <t>Tickville</t>
  </si>
  <si>
    <t>Toeforest</t>
  </si>
  <si>
    <t>Totcaster</t>
  </si>
  <si>
    <t>Tothampton</t>
  </si>
  <si>
    <t>Winterford</t>
  </si>
  <si>
    <t>Sample File</t>
  </si>
  <si>
    <t>(P.01)[01]Cost Indicator 1</t>
  </si>
  <si>
    <t>(P.01)[02]Cost Indicator 2</t>
  </si>
  <si>
    <t>(P.01)[03]Workload Indicator 1</t>
  </si>
  <si>
    <t>(P.02)[01]Staff Productivity Indicator</t>
  </si>
  <si>
    <t>(P.02)[02]Staff Cost (Including overheads) Comparison</t>
  </si>
  <si>
    <t>(P.02)[02]Staff Cost (inc overheads) comparison</t>
  </si>
  <si>
    <t>Academies Profile Example Interactive Report</t>
  </si>
  <si>
    <t>Display selected academies on chart</t>
  </si>
  <si>
    <t xml:space="preserve">         Bring selected academies to top of data table</t>
  </si>
  <si>
    <t xml:space="preserve">    Academy:</t>
  </si>
  <si>
    <t>Use radio buttons (next to Academy, Data and Tier) to sort table.</t>
  </si>
  <si>
    <t>Academy Full Name:</t>
  </si>
  <si>
    <t>(P.02)[01]Performance Measure 1</t>
  </si>
  <si>
    <t>All Academies</t>
  </si>
  <si>
    <t>Other Academies</t>
  </si>
  <si>
    <t>Region 1 Academies</t>
  </si>
  <si>
    <t>Region 2 Academies</t>
  </si>
  <si>
    <t>Comwu6</t>
  </si>
  <si>
    <t>wulymouth</t>
  </si>
  <si>
    <t>wuoole</t>
  </si>
  <si>
    <t>Ewuwuing Forest</t>
  </si>
  <si>
    <t>Northamwutonshire</t>
  </si>
  <si>
    <t>Liverwuool</t>
  </si>
  <si>
    <t>(wu.02)[03]Annual leave</t>
  </si>
  <si>
    <t xml:space="preserve">(wu.02)[03] Grant Certification </t>
  </si>
  <si>
    <t>tywues1</t>
  </si>
  <si>
    <t xml:space="preserve">(wu.02)[03] wurocurement </t>
  </si>
  <si>
    <t>Big City Academies</t>
  </si>
  <si>
    <t>Large Town Academies</t>
  </si>
  <si>
    <t>Small Town Academies</t>
  </si>
  <si>
    <t>Region 3 Academies</t>
  </si>
  <si>
    <t>Size 1 Academies</t>
  </si>
  <si>
    <t>Size 2 Academies</t>
  </si>
  <si>
    <t>Noseton</t>
  </si>
  <si>
    <t>Plumhampton</t>
  </si>
</sst>
</file>

<file path=xl/styles.xml><?xml version="1.0" encoding="utf-8"?>
<styleSheet xmlns="http://schemas.openxmlformats.org/spreadsheetml/2006/main">
  <numFmts count="11">
    <numFmt numFmtId="164" formatCode="_-* #,##0.00_-;\-* #,##0.00_-;_-* &quot;-&quot;??_-;_-@_-"/>
    <numFmt numFmtId="165" formatCode="0.0"/>
    <numFmt numFmtId="166" formatCode="0.0000"/>
    <numFmt numFmtId="167" formatCode="\£#,##0;\-\£#,##0"/>
    <numFmt numFmtId="168" formatCode="\£#,##0"/>
    <numFmt numFmtId="169" formatCode="0.0_ ;\-0.0\ "/>
    <numFmt numFmtId="170" formatCode="#,##0_ ;\-#,##0\ "/>
    <numFmt numFmtId="171" formatCode="0_ ;\-0\ "/>
    <numFmt numFmtId="172" formatCode="\£#,##0.0;\-\£#,##0.0"/>
    <numFmt numFmtId="173" formatCode="\£#,##0.0"/>
    <numFmt numFmtId="174" formatCode="0.00_ ;\-0.00\ "/>
  </numFmts>
  <fonts count="35">
    <font>
      <sz val="10"/>
      <name val="Arial"/>
    </font>
    <font>
      <sz val="10"/>
      <name val="Arial"/>
      <family val="2"/>
    </font>
    <font>
      <sz val="10"/>
      <color indexed="20"/>
      <name val="Arial"/>
      <family val="2"/>
    </font>
    <font>
      <sz val="10"/>
      <name val="Arial"/>
      <family val="2"/>
    </font>
    <font>
      <b/>
      <sz val="10"/>
      <name val="Arial"/>
      <family val="2"/>
    </font>
    <font>
      <sz val="10"/>
      <color indexed="8"/>
      <name val="Arial"/>
      <family val="2"/>
    </font>
    <font>
      <sz val="8"/>
      <name val="Tahoma"/>
      <family val="2"/>
    </font>
    <font>
      <sz val="8"/>
      <name val="Arial"/>
      <family val="2"/>
    </font>
    <font>
      <sz val="10"/>
      <color indexed="8"/>
      <name val="Arial"/>
      <family val="2"/>
    </font>
    <font>
      <sz val="10"/>
      <color indexed="55"/>
      <name val="Arial"/>
      <family val="2"/>
    </font>
    <font>
      <sz val="10"/>
      <color indexed="17"/>
      <name val="Arial"/>
      <family val="2"/>
    </font>
    <font>
      <b/>
      <sz val="8"/>
      <color indexed="81"/>
      <name val="Tahoma"/>
      <family val="2"/>
    </font>
    <font>
      <sz val="8"/>
      <color indexed="81"/>
      <name val="Tahoma"/>
      <family val="2"/>
    </font>
    <font>
      <sz val="10"/>
      <color indexed="62"/>
      <name val="Arial"/>
      <family val="2"/>
    </font>
    <font>
      <sz val="14"/>
      <color indexed="62"/>
      <name val="Arial"/>
      <family val="2"/>
    </font>
    <font>
      <b/>
      <sz val="10"/>
      <color indexed="62"/>
      <name val="Arial"/>
      <family val="2"/>
    </font>
    <font>
      <i/>
      <sz val="10"/>
      <color indexed="62"/>
      <name val="Arial"/>
      <family val="2"/>
    </font>
    <font>
      <b/>
      <sz val="10"/>
      <color indexed="8"/>
      <name val="Arial"/>
      <family val="2"/>
    </font>
    <font>
      <b/>
      <sz val="12"/>
      <name val="Arial"/>
      <family val="2"/>
    </font>
    <font>
      <i/>
      <sz val="8"/>
      <color indexed="10"/>
      <name val="Arial"/>
      <family val="2"/>
    </font>
    <font>
      <sz val="10"/>
      <color indexed="81"/>
      <name val="Tahoma"/>
      <family val="2"/>
    </font>
    <font>
      <b/>
      <sz val="10"/>
      <color indexed="81"/>
      <name val="Tahoma"/>
      <family val="2"/>
    </font>
    <font>
      <b/>
      <sz val="18"/>
      <color indexed="62"/>
      <name val="Arial"/>
      <family val="2"/>
    </font>
    <font>
      <sz val="10"/>
      <color indexed="18"/>
      <name val="Arial"/>
      <family val="2"/>
    </font>
    <font>
      <b/>
      <sz val="10"/>
      <color indexed="20"/>
      <name val="Arial"/>
      <family val="2"/>
    </font>
    <font>
      <b/>
      <sz val="10"/>
      <color indexed="12"/>
      <name val="Arial"/>
      <family val="2"/>
    </font>
    <font>
      <b/>
      <sz val="10"/>
      <color indexed="49"/>
      <name val="Arial"/>
      <family val="2"/>
    </font>
    <font>
      <b/>
      <sz val="10"/>
      <color indexed="48"/>
      <name val="Arial"/>
      <family val="2"/>
    </font>
    <font>
      <b/>
      <sz val="18"/>
      <name val="Verdana"/>
      <family val="2"/>
    </font>
    <font>
      <b/>
      <sz val="10"/>
      <name val="Verdana"/>
      <family val="2"/>
    </font>
    <font>
      <sz val="10"/>
      <name val="Verdana"/>
      <family val="2"/>
    </font>
    <font>
      <b/>
      <sz val="9"/>
      <name val="Verdana"/>
      <family val="2"/>
    </font>
    <font>
      <b/>
      <sz val="14"/>
      <name val="Verdana"/>
      <family val="2"/>
    </font>
    <font>
      <b/>
      <sz val="10"/>
      <color indexed="9"/>
      <name val="Verdana"/>
      <family val="2"/>
    </font>
    <font>
      <sz val="10"/>
      <color indexed="9"/>
      <name val="Verdana"/>
      <family val="2"/>
    </font>
  </fonts>
  <fills count="7">
    <fill>
      <patternFill patternType="none"/>
    </fill>
    <fill>
      <patternFill patternType="gray125"/>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6"/>
        <bgColor indexed="64"/>
      </patternFill>
    </fill>
    <fill>
      <patternFill patternType="solid">
        <fgColor indexed="34"/>
        <bgColor indexed="64"/>
      </patternFill>
    </fill>
  </fills>
  <borders count="71">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bottom/>
      <diagonal/>
    </border>
    <border>
      <left/>
      <right style="hair">
        <color indexed="64"/>
      </right>
      <top style="medium">
        <color indexed="64"/>
      </top>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top/>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hair">
        <color indexed="64"/>
      </left>
      <right style="hair">
        <color indexed="64"/>
      </right>
      <top/>
      <bottom style="medium">
        <color indexed="64"/>
      </bottom>
      <diagonal/>
    </border>
    <border>
      <left/>
      <right style="medium">
        <color indexed="64"/>
      </right>
      <top/>
      <bottom style="medium">
        <color indexed="64"/>
      </bottom>
      <diagonal/>
    </border>
    <border>
      <left/>
      <right/>
      <top style="thick">
        <color indexed="24"/>
      </top>
      <bottom/>
      <diagonal/>
    </border>
    <border>
      <left style="thin">
        <color indexed="12"/>
      </left>
      <right/>
      <top/>
      <bottom/>
      <diagonal/>
    </border>
    <border>
      <left style="medium">
        <color indexed="17"/>
      </left>
      <right style="medium">
        <color indexed="17"/>
      </right>
      <top style="medium">
        <color indexed="17"/>
      </top>
      <bottom style="medium">
        <color indexed="17"/>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hair">
        <color indexed="64"/>
      </right>
      <top/>
      <bottom/>
      <diagonal/>
    </border>
    <border>
      <left style="medium">
        <color indexed="64"/>
      </left>
      <right style="medium">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top/>
      <bottom style="medium">
        <color indexed="64"/>
      </bottom>
      <diagonal/>
    </border>
    <border>
      <left/>
      <right/>
      <top style="medium">
        <color indexed="64"/>
      </top>
      <bottom/>
      <diagonal/>
    </border>
    <border>
      <left style="medium">
        <color indexed="34"/>
      </left>
      <right style="medium">
        <color indexed="34"/>
      </right>
      <top style="medium">
        <color indexed="34"/>
      </top>
      <bottom style="medium">
        <color indexed="34"/>
      </bottom>
      <diagonal/>
    </border>
    <border>
      <left style="thin">
        <color indexed="34"/>
      </left>
      <right/>
      <top style="thin">
        <color indexed="34"/>
      </top>
      <bottom/>
      <diagonal/>
    </border>
    <border>
      <left/>
      <right/>
      <top style="thin">
        <color indexed="34"/>
      </top>
      <bottom/>
      <diagonal/>
    </border>
    <border>
      <left/>
      <right style="thin">
        <color indexed="34"/>
      </right>
      <top style="thin">
        <color indexed="34"/>
      </top>
      <bottom/>
      <diagonal/>
    </border>
    <border>
      <left style="thin">
        <color indexed="34"/>
      </left>
      <right/>
      <top/>
      <bottom style="thin">
        <color indexed="34"/>
      </bottom>
      <diagonal/>
    </border>
    <border>
      <left/>
      <right/>
      <top/>
      <bottom style="thin">
        <color indexed="34"/>
      </bottom>
      <diagonal/>
    </border>
    <border>
      <left/>
      <right style="thin">
        <color indexed="34"/>
      </right>
      <top/>
      <bottom style="thin">
        <color indexed="34"/>
      </bottom>
      <diagonal/>
    </border>
    <border>
      <left style="thin">
        <color indexed="24"/>
      </left>
      <right/>
      <top style="thin">
        <color indexed="24"/>
      </top>
      <bottom/>
      <diagonal/>
    </border>
    <border>
      <left style="thin">
        <color indexed="24"/>
      </left>
      <right/>
      <top/>
      <bottom/>
      <diagonal/>
    </border>
    <border>
      <left/>
      <right style="thin">
        <color indexed="24"/>
      </right>
      <top/>
      <bottom/>
      <diagonal/>
    </border>
    <border>
      <left style="thin">
        <color indexed="24"/>
      </left>
      <right/>
      <top style="thin">
        <color indexed="24"/>
      </top>
      <bottom style="thin">
        <color indexed="24"/>
      </bottom>
      <diagonal/>
    </border>
    <border>
      <left/>
      <right/>
      <top style="thin">
        <color indexed="24"/>
      </top>
      <bottom style="thin">
        <color indexed="24"/>
      </bottom>
      <diagonal/>
    </border>
    <border>
      <left/>
      <right style="thin">
        <color indexed="24"/>
      </right>
      <top style="thin">
        <color indexed="24"/>
      </top>
      <bottom style="thin">
        <color indexed="24"/>
      </bottom>
      <diagonal/>
    </border>
    <border>
      <left/>
      <right style="thin">
        <color indexed="3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34"/>
      </left>
      <right/>
      <top style="medium">
        <color indexed="34"/>
      </top>
      <bottom style="medium">
        <color indexed="34"/>
      </bottom>
      <diagonal/>
    </border>
    <border>
      <left/>
      <right style="medium">
        <color indexed="34"/>
      </right>
      <top style="medium">
        <color indexed="34"/>
      </top>
      <bottom style="medium">
        <color indexed="34"/>
      </bottom>
      <diagonal/>
    </border>
    <border>
      <left/>
      <right/>
      <top/>
      <bottom style="thick">
        <color indexed="24"/>
      </bottom>
      <diagonal/>
    </border>
  </borders>
  <cellStyleXfs count="2">
    <xf numFmtId="0" fontId="0" fillId="0" borderId="0"/>
    <xf numFmtId="164" fontId="1" fillId="0" borderId="0" applyFont="0" applyFill="0" applyBorder="0" applyAlignment="0" applyProtection="0"/>
  </cellStyleXfs>
  <cellXfs count="245">
    <xf numFmtId="0" fontId="0" fillId="0" borderId="0" xfId="0"/>
    <xf numFmtId="0" fontId="4" fillId="0" borderId="0" xfId="0" applyFont="1"/>
    <xf numFmtId="0" fontId="0" fillId="0" borderId="0" xfId="0" applyProtection="1">
      <protection locked="0"/>
    </xf>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66" fontId="0" fillId="0" borderId="0" xfId="0" applyNumberFormat="1" applyProtection="1">
      <protection locked="0"/>
    </xf>
    <xf numFmtId="0" fontId="0" fillId="0" borderId="0" xfId="0" applyFill="1" applyBorder="1" applyProtection="1">
      <protection locked="0"/>
    </xf>
    <xf numFmtId="0" fontId="0" fillId="3" borderId="2" xfId="0" applyFill="1" applyBorder="1" applyAlignment="1" applyProtection="1">
      <alignment horizontal="center"/>
      <protection locked="0"/>
    </xf>
    <xf numFmtId="0" fontId="0" fillId="4" borderId="2" xfId="0" applyFill="1" applyBorder="1" applyAlignment="1" applyProtection="1">
      <alignment horizontal="center" shrinkToFit="1"/>
      <protection locked="0"/>
    </xf>
    <xf numFmtId="0" fontId="0" fillId="4" borderId="4" xfId="0" applyFill="1" applyBorder="1" applyProtection="1">
      <protection locked="0"/>
    </xf>
    <xf numFmtId="166" fontId="8" fillId="0" borderId="0" xfId="0" applyNumberFormat="1" applyFont="1" applyFill="1" applyBorder="1" applyProtection="1">
      <protection locked="0"/>
    </xf>
    <xf numFmtId="166" fontId="0" fillId="0" borderId="0" xfId="0" applyNumberFormat="1" applyFill="1" applyBorder="1" applyProtection="1">
      <protection locked="0"/>
    </xf>
    <xf numFmtId="0" fontId="3" fillId="2" borderId="5" xfId="0" applyFont="1" applyFill="1" applyBorder="1" applyAlignment="1" applyProtection="1">
      <alignment horizontal="left"/>
      <protection locked="0"/>
    </xf>
    <xf numFmtId="0" fontId="0" fillId="2" borderId="6" xfId="0" applyFill="1" applyBorder="1" applyAlignment="1" applyProtection="1">
      <alignment shrinkToFit="1"/>
      <protection locked="0"/>
    </xf>
    <xf numFmtId="0" fontId="3" fillId="2" borderId="7" xfId="0" applyFont="1" applyFill="1" applyBorder="1" applyAlignment="1" applyProtection="1">
      <alignment horizontal="left"/>
      <protection locked="0"/>
    </xf>
    <xf numFmtId="0" fontId="0" fillId="2" borderId="8" xfId="0" applyFill="1" applyBorder="1" applyAlignment="1" applyProtection="1">
      <alignment shrinkToFit="1"/>
      <protection locked="0"/>
    </xf>
    <xf numFmtId="0" fontId="3" fillId="2" borderId="9" xfId="0" applyFont="1" applyFill="1" applyBorder="1" applyAlignment="1" applyProtection="1">
      <alignment horizontal="left"/>
      <protection locked="0"/>
    </xf>
    <xf numFmtId="0" fontId="0" fillId="2" borderId="10" xfId="0" applyFill="1" applyBorder="1" applyAlignment="1" applyProtection="1">
      <alignment shrinkToFit="1"/>
      <protection locked="0"/>
    </xf>
    <xf numFmtId="37" fontId="10" fillId="3" borderId="11" xfId="0" quotePrefix="1" applyNumberFormat="1" applyFont="1" applyFill="1" applyBorder="1" applyAlignment="1" applyProtection="1">
      <alignment horizontal="right"/>
      <protection locked="0"/>
    </xf>
    <xf numFmtId="166" fontId="5" fillId="3" borderId="12" xfId="0" applyNumberFormat="1" applyFont="1" applyFill="1" applyBorder="1" applyAlignment="1" applyProtection="1">
      <alignment horizontal="center"/>
      <protection locked="0"/>
    </xf>
    <xf numFmtId="0" fontId="5" fillId="3" borderId="2" xfId="0" applyNumberFormat="1" applyFont="1"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1" xfId="0" applyFill="1" applyBorder="1" applyProtection="1">
      <protection locked="0"/>
    </xf>
    <xf numFmtId="0" fontId="0" fillId="0" borderId="0" xfId="0" applyFill="1" applyBorder="1" applyAlignment="1" applyProtection="1">
      <alignment horizontal="center"/>
      <protection locked="0"/>
    </xf>
    <xf numFmtId="0" fontId="0" fillId="3" borderId="13" xfId="0" applyFill="1" applyBorder="1" applyAlignment="1" applyProtection="1">
      <alignment horizontal="center"/>
      <protection locked="0"/>
    </xf>
    <xf numFmtId="37" fontId="10" fillId="3" borderId="14" xfId="0" quotePrefix="1" applyNumberFormat="1" applyFont="1" applyFill="1" applyBorder="1" applyAlignment="1" applyProtection="1">
      <alignment horizontal="right"/>
      <protection locked="0"/>
    </xf>
    <xf numFmtId="166" fontId="5" fillId="3" borderId="15" xfId="0" applyNumberFormat="1" applyFont="1" applyFill="1" applyBorder="1" applyAlignment="1" applyProtection="1">
      <alignment horizontal="center"/>
      <protection locked="0"/>
    </xf>
    <xf numFmtId="0" fontId="0" fillId="0" borderId="0" xfId="0" applyAlignment="1" applyProtection="1">
      <alignment horizontal="left"/>
      <protection locked="0"/>
    </xf>
    <xf numFmtId="0" fontId="0" fillId="0" borderId="0" xfId="0" applyAlignment="1" applyProtection="1">
      <protection locked="0"/>
    </xf>
    <xf numFmtId="0" fontId="0" fillId="0" borderId="0" xfId="0" applyAlignment="1" applyProtection="1">
      <alignment horizontal="center"/>
      <protection locked="0"/>
    </xf>
    <xf numFmtId="166" fontId="0" fillId="0" borderId="0" xfId="0" applyNumberFormat="1" applyAlignment="1" applyProtection="1">
      <alignment horizontal="center"/>
      <protection locked="0"/>
    </xf>
    <xf numFmtId="0" fontId="0" fillId="3" borderId="3" xfId="0" applyFill="1" applyBorder="1" applyAlignment="1" applyProtection="1">
      <alignment horizontal="center"/>
      <protection locked="0"/>
    </xf>
    <xf numFmtId="0" fontId="0" fillId="0" borderId="0" xfId="0" applyAlignment="1" applyProtection="1">
      <alignment horizontal="right"/>
      <protection locked="0"/>
    </xf>
    <xf numFmtId="0" fontId="0" fillId="0" borderId="0" xfId="0" quotePrefix="1" applyProtection="1">
      <protection locked="0"/>
    </xf>
    <xf numFmtId="166" fontId="17" fillId="3" borderId="14" xfId="0" applyNumberFormat="1" applyFont="1" applyFill="1" applyBorder="1" applyAlignment="1" applyProtection="1">
      <alignment horizontal="center"/>
      <protection locked="0"/>
    </xf>
    <xf numFmtId="165" fontId="0" fillId="3" borderId="14" xfId="0" applyNumberFormat="1" applyFill="1" applyBorder="1" applyAlignment="1" applyProtection="1">
      <alignment horizontal="center"/>
      <protection locked="0"/>
    </xf>
    <xf numFmtId="165" fontId="0" fillId="3" borderId="11" xfId="0" applyNumberFormat="1"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2" xfId="0" applyFill="1" applyBorder="1" applyAlignment="1" applyProtection="1">
      <alignment horizontal="center"/>
      <protection locked="0"/>
    </xf>
    <xf numFmtId="0" fontId="4" fillId="0" borderId="0" xfId="0" applyFont="1" applyAlignment="1" applyProtection="1">
      <alignment horizontal="right"/>
      <protection locked="0"/>
    </xf>
    <xf numFmtId="37" fontId="10" fillId="3" borderId="17" xfId="0" quotePrefix="1" applyNumberFormat="1" applyFont="1" applyFill="1" applyBorder="1" applyAlignment="1" applyProtection="1">
      <alignment horizontal="right"/>
      <protection locked="0"/>
    </xf>
    <xf numFmtId="0" fontId="18" fillId="0" borderId="0" xfId="0" applyFont="1" applyProtection="1">
      <protection locked="0"/>
    </xf>
    <xf numFmtId="2" fontId="8" fillId="3" borderId="15" xfId="0" applyNumberFormat="1" applyFont="1" applyFill="1" applyBorder="1" applyAlignment="1" applyProtection="1">
      <alignment horizontal="center"/>
      <protection locked="0"/>
    </xf>
    <xf numFmtId="2" fontId="0" fillId="3" borderId="16" xfId="0" applyNumberFormat="1" applyFill="1" applyBorder="1" applyAlignment="1" applyProtection="1">
      <alignment horizontal="center"/>
      <protection locked="0"/>
    </xf>
    <xf numFmtId="2" fontId="2" fillId="3" borderId="16" xfId="1" applyNumberFormat="1" applyFont="1" applyFill="1" applyBorder="1" applyAlignment="1" applyProtection="1">
      <alignment horizontal="center"/>
      <protection locked="0"/>
    </xf>
    <xf numFmtId="2" fontId="0" fillId="3" borderId="16" xfId="0" quotePrefix="1" applyNumberFormat="1" applyFill="1" applyBorder="1" applyAlignment="1" applyProtection="1">
      <alignment horizontal="center"/>
      <protection locked="0"/>
    </xf>
    <xf numFmtId="2" fontId="9" fillId="3" borderId="18" xfId="0" applyNumberFormat="1" applyFont="1" applyFill="1" applyBorder="1" applyAlignment="1" applyProtection="1">
      <alignment horizontal="center"/>
      <protection locked="0"/>
    </xf>
    <xf numFmtId="2" fontId="8" fillId="3" borderId="19" xfId="0" applyNumberFormat="1" applyFont="1" applyFill="1" applyBorder="1" applyAlignment="1" applyProtection="1">
      <alignment horizontal="center"/>
      <protection locked="0"/>
    </xf>
    <xf numFmtId="2" fontId="0" fillId="3" borderId="20" xfId="0" applyNumberFormat="1" applyFill="1" applyBorder="1" applyAlignment="1" applyProtection="1">
      <alignment horizontal="center"/>
      <protection locked="0"/>
    </xf>
    <xf numFmtId="2" fontId="2" fillId="3" borderId="20" xfId="1" applyNumberFormat="1" applyFont="1" applyFill="1" applyBorder="1" applyAlignment="1" applyProtection="1">
      <alignment horizontal="center"/>
      <protection locked="0"/>
    </xf>
    <xf numFmtId="2" fontId="9" fillId="3" borderId="21" xfId="0" applyNumberFormat="1" applyFont="1" applyFill="1" applyBorder="1" applyAlignment="1" applyProtection="1">
      <alignment horizontal="center"/>
      <protection locked="0"/>
    </xf>
    <xf numFmtId="0" fontId="19" fillId="0" borderId="0" xfId="0" applyFont="1" applyProtection="1">
      <protection locked="0"/>
    </xf>
    <xf numFmtId="0" fontId="0" fillId="3" borderId="22" xfId="0" applyFill="1" applyBorder="1" applyProtection="1">
      <protection locked="0"/>
    </xf>
    <xf numFmtId="0" fontId="0" fillId="3" borderId="23" xfId="0" applyFill="1" applyBorder="1" applyAlignment="1" applyProtection="1">
      <alignment horizontal="center"/>
      <protection locked="0"/>
    </xf>
    <xf numFmtId="2" fontId="0" fillId="0" borderId="0" xfId="0" applyNumberFormat="1"/>
    <xf numFmtId="0" fontId="0" fillId="4" borderId="14" xfId="0" applyFill="1" applyBorder="1" applyAlignment="1" applyProtection="1">
      <alignment horizontal="center"/>
      <protection locked="0"/>
    </xf>
    <xf numFmtId="0" fontId="0" fillId="4" borderId="1" xfId="0" applyFill="1" applyBorder="1" applyProtection="1">
      <protection locked="0"/>
    </xf>
    <xf numFmtId="0" fontId="0" fillId="4" borderId="24" xfId="0" applyFill="1" applyBorder="1" applyProtection="1">
      <protection locked="0"/>
    </xf>
    <xf numFmtId="0" fontId="0" fillId="4" borderId="3" xfId="0" applyFill="1" applyBorder="1" applyProtection="1">
      <protection locked="0"/>
    </xf>
    <xf numFmtId="0" fontId="0" fillId="4" borderId="11" xfId="0" applyFill="1" applyBorder="1" applyAlignment="1" applyProtection="1">
      <alignment horizontal="center"/>
      <protection locked="0"/>
    </xf>
    <xf numFmtId="0" fontId="3" fillId="3" borderId="25" xfId="0" applyFont="1" applyFill="1" applyBorder="1" applyAlignment="1" applyProtection="1">
      <alignment horizontal="left"/>
      <protection locked="0"/>
    </xf>
    <xf numFmtId="0" fontId="0" fillId="3" borderId="27" xfId="0" applyFill="1" applyBorder="1" applyProtection="1">
      <protection locked="0"/>
    </xf>
    <xf numFmtId="0" fontId="3" fillId="3" borderId="28" xfId="0" applyFont="1" applyFill="1" applyBorder="1" applyAlignment="1" applyProtection="1">
      <alignment horizontal="left"/>
      <protection locked="0"/>
    </xf>
    <xf numFmtId="0" fontId="0" fillId="3" borderId="29" xfId="0" applyFill="1" applyBorder="1" applyAlignment="1" applyProtection="1">
      <alignment shrinkToFit="1"/>
      <protection locked="0"/>
    </xf>
    <xf numFmtId="0" fontId="0" fillId="4" borderId="17" xfId="0" applyFill="1" applyBorder="1" applyAlignment="1" applyProtection="1">
      <alignment horizontal="center"/>
      <protection locked="0"/>
    </xf>
    <xf numFmtId="0" fontId="3" fillId="3" borderId="30" xfId="0" applyFont="1" applyFill="1" applyBorder="1" applyAlignment="1" applyProtection="1">
      <alignment horizontal="left"/>
      <protection locked="0"/>
    </xf>
    <xf numFmtId="0" fontId="0" fillId="3" borderId="31" xfId="0" applyFill="1" applyBorder="1" applyAlignment="1" applyProtection="1">
      <alignment shrinkToFit="1"/>
      <protection locked="0"/>
    </xf>
    <xf numFmtId="0" fontId="0" fillId="3" borderId="32" xfId="0" applyFill="1" applyBorder="1" applyAlignment="1" applyProtection="1">
      <alignment shrinkToFit="1"/>
      <protection locked="0"/>
    </xf>
    <xf numFmtId="0" fontId="3" fillId="3" borderId="7" xfId="0" applyFont="1" applyFill="1" applyBorder="1" applyAlignment="1" applyProtection="1">
      <alignment horizontal="left"/>
      <protection locked="0"/>
    </xf>
    <xf numFmtId="0" fontId="0" fillId="3" borderId="12" xfId="0" applyFill="1" applyBorder="1" applyAlignment="1" applyProtection="1">
      <alignment horizontal="center"/>
      <protection locked="0"/>
    </xf>
    <xf numFmtId="166" fontId="8" fillId="0" borderId="0" xfId="0" quotePrefix="1" applyNumberFormat="1" applyFont="1" applyFill="1" applyBorder="1" applyProtection="1">
      <protection locked="0"/>
    </xf>
    <xf numFmtId="0" fontId="13" fillId="0" borderId="0" xfId="0" applyFont="1" applyFill="1" applyBorder="1"/>
    <xf numFmtId="0" fontId="13" fillId="0" borderId="0" xfId="0" applyFont="1" applyFill="1"/>
    <xf numFmtId="0" fontId="13" fillId="0" borderId="0" xfId="0" applyFont="1" applyFill="1" applyAlignment="1">
      <alignment horizontal="center"/>
    </xf>
    <xf numFmtId="0" fontId="14" fillId="0" borderId="0" xfId="0" applyFont="1" applyFill="1" applyAlignment="1"/>
    <xf numFmtId="0" fontId="15" fillId="0" borderId="0" xfId="0" applyFont="1" applyFill="1" applyAlignment="1">
      <alignment vertical="center"/>
    </xf>
    <xf numFmtId="0" fontId="16" fillId="0" borderId="33" xfId="0" applyFont="1" applyFill="1" applyBorder="1"/>
    <xf numFmtId="0" fontId="13" fillId="0" borderId="33" xfId="0" applyFont="1" applyFill="1" applyBorder="1"/>
    <xf numFmtId="0" fontId="13" fillId="0" borderId="0" xfId="0" applyFont="1" applyFill="1" applyBorder="1" applyAlignment="1">
      <alignment shrinkToFit="1"/>
    </xf>
    <xf numFmtId="2" fontId="13" fillId="0" borderId="0" xfId="0" applyNumberFormat="1" applyFont="1" applyFill="1" applyBorder="1" applyAlignment="1">
      <alignment vertical="center"/>
    </xf>
    <xf numFmtId="0" fontId="22" fillId="0" borderId="0" xfId="0" applyFont="1" applyFill="1" applyAlignment="1"/>
    <xf numFmtId="0" fontId="13" fillId="0" borderId="34" xfId="0" applyFont="1" applyFill="1" applyBorder="1" applyAlignment="1">
      <alignment horizontal="center"/>
    </xf>
    <xf numFmtId="0" fontId="0" fillId="3" borderId="1" xfId="0" quotePrefix="1" applyFill="1" applyBorder="1" applyAlignment="1" applyProtection="1">
      <alignment horizontal="center"/>
      <protection locked="0"/>
    </xf>
    <xf numFmtId="0" fontId="13" fillId="0" borderId="0" xfId="0" quotePrefix="1" applyFont="1" applyFill="1"/>
    <xf numFmtId="0" fontId="13" fillId="0" borderId="0" xfId="0" applyFont="1" applyFill="1" applyAlignment="1">
      <alignment vertical="center"/>
    </xf>
    <xf numFmtId="2" fontId="4" fillId="0" borderId="0" xfId="0" applyNumberFormat="1" applyFont="1"/>
    <xf numFmtId="0" fontId="0" fillId="0" borderId="2" xfId="0" applyBorder="1" applyAlignment="1" applyProtection="1">
      <alignment horizontal="center"/>
    </xf>
    <xf numFmtId="0" fontId="0" fillId="3" borderId="11" xfId="0" applyFill="1" applyBorder="1" applyProtection="1">
      <protection locked="0"/>
    </xf>
    <xf numFmtId="0" fontId="0" fillId="4" borderId="2" xfId="0" applyFill="1" applyBorder="1" applyAlignment="1" applyProtection="1">
      <alignment horizontal="center"/>
      <protection locked="0"/>
    </xf>
    <xf numFmtId="0" fontId="3" fillId="0" borderId="0" xfId="0" applyFont="1" applyProtection="1">
      <protection locked="0"/>
    </xf>
    <xf numFmtId="2" fontId="0" fillId="0" borderId="0" xfId="0" applyNumberFormat="1" applyProtection="1">
      <protection locked="0"/>
    </xf>
    <xf numFmtId="0" fontId="0" fillId="0" borderId="35" xfId="0" applyBorder="1" applyProtection="1">
      <protection locked="0"/>
    </xf>
    <xf numFmtId="0" fontId="7" fillId="0" borderId="0" xfId="0" applyFont="1" applyProtection="1">
      <protection locked="0"/>
    </xf>
    <xf numFmtId="0" fontId="7" fillId="0" borderId="0" xfId="0" applyFont="1" applyAlignment="1" applyProtection="1">
      <alignment horizontal="center"/>
      <protection locked="0"/>
    </xf>
    <xf numFmtId="0" fontId="7" fillId="0" borderId="0" xfId="0" quotePrefix="1" applyFont="1" applyProtection="1">
      <protection locked="0"/>
    </xf>
    <xf numFmtId="2" fontId="4" fillId="5" borderId="2" xfId="0" applyNumberFormat="1" applyFont="1" applyFill="1" applyBorder="1" applyProtection="1">
      <protection locked="0"/>
    </xf>
    <xf numFmtId="1" fontId="0" fillId="5" borderId="2" xfId="0" applyNumberFormat="1" applyFill="1" applyBorder="1" applyAlignment="1" applyProtection="1">
      <alignment horizontal="center"/>
      <protection locked="0"/>
    </xf>
    <xf numFmtId="2" fontId="0" fillId="5" borderId="2" xfId="0" applyNumberFormat="1" applyFill="1" applyBorder="1" applyProtection="1">
      <protection locked="0"/>
    </xf>
    <xf numFmtId="2" fontId="3" fillId="5" borderId="14" xfId="0" applyNumberFormat="1" applyFont="1" applyFill="1" applyBorder="1" applyAlignment="1"/>
    <xf numFmtId="2" fontId="3" fillId="5" borderId="36" xfId="0" applyNumberFormat="1" applyFont="1" applyFill="1" applyBorder="1" applyAlignment="1"/>
    <xf numFmtId="2" fontId="3" fillId="5" borderId="11" xfId="0" applyNumberFormat="1" applyFont="1" applyFill="1" applyBorder="1" applyAlignment="1"/>
    <xf numFmtId="2" fontId="3" fillId="5" borderId="22" xfId="0" applyNumberFormat="1" applyFont="1" applyFill="1" applyBorder="1" applyAlignment="1"/>
    <xf numFmtId="0" fontId="0" fillId="5" borderId="2" xfId="0" applyFill="1" applyBorder="1" applyProtection="1">
      <protection locked="0"/>
    </xf>
    <xf numFmtId="2" fontId="0" fillId="5" borderId="14" xfId="0" applyNumberFormat="1" applyFill="1" applyBorder="1"/>
    <xf numFmtId="0" fontId="0" fillId="5" borderId="14" xfId="0" applyFill="1" applyBorder="1"/>
    <xf numFmtId="2" fontId="0" fillId="5" borderId="11" xfId="0" applyNumberFormat="1" applyFill="1" applyBorder="1"/>
    <xf numFmtId="0" fontId="0" fillId="5" borderId="11" xfId="0" applyFill="1" applyBorder="1"/>
    <xf numFmtId="0" fontId="24" fillId="0" borderId="0" xfId="0" applyFont="1" applyProtection="1">
      <protection locked="0"/>
    </xf>
    <xf numFmtId="0" fontId="25" fillId="0" borderId="0" xfId="0" applyFont="1" applyProtection="1">
      <protection locked="0"/>
    </xf>
    <xf numFmtId="0" fontId="0" fillId="3" borderId="37" xfId="0" applyFill="1" applyBorder="1" applyAlignment="1" applyProtection="1">
      <alignment horizontal="right"/>
      <protection locked="0"/>
    </xf>
    <xf numFmtId="2" fontId="8" fillId="3" borderId="38" xfId="0" applyNumberFormat="1" applyFont="1" applyFill="1" applyBorder="1" applyAlignment="1" applyProtection="1">
      <alignment horizontal="center"/>
      <protection locked="0"/>
    </xf>
    <xf numFmtId="0" fontId="0" fillId="3" borderId="27" xfId="0" applyFill="1" applyBorder="1" applyAlignment="1" applyProtection="1">
      <alignment horizontal="right"/>
      <protection locked="0"/>
    </xf>
    <xf numFmtId="0" fontId="0" fillId="3" borderId="30" xfId="0" applyFill="1" applyBorder="1" applyAlignment="1" applyProtection="1">
      <alignment horizontal="right"/>
      <protection locked="0"/>
    </xf>
    <xf numFmtId="2" fontId="8" fillId="3" borderId="39" xfId="0" applyNumberFormat="1" applyFont="1" applyFill="1" applyBorder="1" applyAlignment="1" applyProtection="1">
      <alignment horizontal="center"/>
      <protection locked="0"/>
    </xf>
    <xf numFmtId="166" fontId="0" fillId="3" borderId="1" xfId="0" applyNumberFormat="1" applyFill="1" applyBorder="1" applyAlignment="1" applyProtection="1">
      <alignment horizontal="center"/>
      <protection locked="0"/>
    </xf>
    <xf numFmtId="0" fontId="4" fillId="3" borderId="24" xfId="0" applyFont="1" applyFill="1" applyBorder="1" applyAlignment="1" applyProtection="1">
      <alignment horizontal="center"/>
      <protection locked="0"/>
    </xf>
    <xf numFmtId="0" fontId="4" fillId="3" borderId="3" xfId="0" applyFont="1"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36"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3" fillId="3" borderId="21" xfId="0" applyFont="1" applyFill="1" applyBorder="1" applyAlignment="1" applyProtection="1">
      <alignment horizontal="center"/>
      <protection locked="0"/>
    </xf>
    <xf numFmtId="0" fontId="0" fillId="3" borderId="41" xfId="0" applyFill="1" applyBorder="1" applyProtection="1">
      <protection locked="0"/>
    </xf>
    <xf numFmtId="0" fontId="3" fillId="3" borderId="42" xfId="0" applyFont="1" applyFill="1" applyBorder="1" applyAlignment="1" applyProtection="1">
      <alignment horizontal="center"/>
      <protection locked="0"/>
    </xf>
    <xf numFmtId="0" fontId="0" fillId="0" borderId="41" xfId="0" applyFill="1" applyBorder="1" applyProtection="1">
      <protection locked="0"/>
    </xf>
    <xf numFmtId="165" fontId="0" fillId="3" borderId="41" xfId="0" applyNumberFormat="1" applyFill="1" applyBorder="1" applyAlignment="1" applyProtection="1">
      <alignment horizontal="center"/>
      <protection locked="0"/>
    </xf>
    <xf numFmtId="0" fontId="0" fillId="3" borderId="43" xfId="0" applyFill="1" applyBorder="1" applyAlignment="1" applyProtection="1">
      <alignment horizontal="center"/>
      <protection locked="0"/>
    </xf>
    <xf numFmtId="0" fontId="0" fillId="3" borderId="44" xfId="0" applyFill="1" applyBorder="1" applyAlignment="1" applyProtection="1">
      <alignment horizontal="center"/>
      <protection locked="0"/>
    </xf>
    <xf numFmtId="0" fontId="0" fillId="3" borderId="45" xfId="0" applyFill="1" applyBorder="1" applyAlignment="1" applyProtection="1">
      <alignment horizontal="center"/>
      <protection locked="0"/>
    </xf>
    <xf numFmtId="0" fontId="0" fillId="0" borderId="46" xfId="0" applyBorder="1" applyProtection="1">
      <protection locked="0"/>
    </xf>
    <xf numFmtId="0" fontId="0" fillId="3" borderId="47" xfId="0" applyFill="1" applyBorder="1" applyAlignment="1" applyProtection="1">
      <alignment horizontal="center"/>
      <protection locked="0"/>
    </xf>
    <xf numFmtId="2" fontId="8" fillId="3" borderId="43" xfId="0" applyNumberFormat="1" applyFont="1" applyFill="1" applyBorder="1" applyAlignment="1" applyProtection="1">
      <alignment horizontal="center"/>
      <protection locked="0"/>
    </xf>
    <xf numFmtId="2" fontId="0" fillId="3" borderId="44" xfId="0" applyNumberFormat="1" applyFill="1" applyBorder="1" applyAlignment="1" applyProtection="1">
      <alignment horizontal="center"/>
      <protection locked="0"/>
    </xf>
    <xf numFmtId="2" fontId="2" fillId="3" borderId="44" xfId="1" applyNumberFormat="1" applyFont="1" applyFill="1" applyBorder="1" applyAlignment="1" applyProtection="1">
      <alignment horizontal="center"/>
      <protection locked="0"/>
    </xf>
    <xf numFmtId="2" fontId="9" fillId="3" borderId="42" xfId="0" applyNumberFormat="1" applyFont="1" applyFill="1" applyBorder="1" applyAlignment="1" applyProtection="1">
      <alignment horizontal="center"/>
      <protection locked="0"/>
    </xf>
    <xf numFmtId="2" fontId="3" fillId="5" borderId="41" xfId="0" applyNumberFormat="1" applyFont="1" applyFill="1" applyBorder="1" applyAlignment="1"/>
    <xf numFmtId="0" fontId="0" fillId="0" borderId="46" xfId="0" applyBorder="1"/>
    <xf numFmtId="2" fontId="0" fillId="5" borderId="41" xfId="0" applyNumberFormat="1" applyFill="1" applyBorder="1"/>
    <xf numFmtId="0" fontId="0" fillId="5" borderId="41" xfId="0" applyFill="1" applyBorder="1"/>
    <xf numFmtId="2" fontId="1" fillId="5" borderId="14" xfId="0" applyNumberFormat="1" applyFont="1" applyFill="1" applyBorder="1" applyAlignment="1"/>
    <xf numFmtId="2" fontId="1" fillId="5" borderId="36" xfId="0" applyNumberFormat="1" applyFont="1" applyFill="1" applyBorder="1" applyAlignment="1"/>
    <xf numFmtId="2" fontId="1" fillId="5" borderId="11" xfId="0" applyNumberFormat="1" applyFont="1" applyFill="1" applyBorder="1" applyAlignment="1"/>
    <xf numFmtId="2" fontId="1" fillId="5" borderId="22" xfId="0" applyNumberFormat="1" applyFont="1" applyFill="1" applyBorder="1" applyAlignment="1"/>
    <xf numFmtId="0" fontId="0" fillId="0" borderId="0" xfId="0" applyBorder="1"/>
    <xf numFmtId="2" fontId="1" fillId="5" borderId="41" xfId="0" applyNumberFormat="1" applyFont="1" applyFill="1" applyBorder="1" applyAlignment="1"/>
    <xf numFmtId="2" fontId="1" fillId="5" borderId="47" xfId="0" applyNumberFormat="1" applyFont="1" applyFill="1" applyBorder="1" applyAlignment="1"/>
    <xf numFmtId="0" fontId="13" fillId="0" borderId="0" xfId="0" quotePrefix="1" applyFont="1" applyFill="1" applyBorder="1"/>
    <xf numFmtId="0" fontId="0" fillId="3" borderId="48" xfId="0" quotePrefix="1" applyFill="1" applyBorder="1" applyAlignment="1" applyProtection="1">
      <alignment shrinkToFit="1"/>
      <protection locked="0"/>
    </xf>
    <xf numFmtId="0" fontId="0" fillId="3" borderId="22" xfId="0" quotePrefix="1" applyFill="1" applyBorder="1" applyProtection="1">
      <protection locked="0"/>
    </xf>
    <xf numFmtId="0" fontId="0" fillId="3" borderId="49" xfId="0" quotePrefix="1" applyFill="1" applyBorder="1" applyAlignment="1" applyProtection="1">
      <alignment shrinkToFit="1"/>
      <protection locked="0"/>
    </xf>
    <xf numFmtId="0" fontId="0" fillId="3" borderId="8" xfId="0" quotePrefix="1" applyFill="1" applyBorder="1" applyAlignment="1" applyProtection="1">
      <alignment shrinkToFit="1"/>
      <protection locked="0"/>
    </xf>
    <xf numFmtId="0" fontId="1" fillId="0" borderId="0" xfId="0" quotePrefix="1" applyFont="1" applyProtection="1">
      <protection locked="0"/>
    </xf>
    <xf numFmtId="0" fontId="1" fillId="3" borderId="2" xfId="0" applyFont="1" applyFill="1" applyBorder="1" applyAlignment="1" applyProtection="1">
      <alignment horizontal="center"/>
      <protection locked="0"/>
    </xf>
    <xf numFmtId="0" fontId="0" fillId="0" borderId="50" xfId="0" applyBorder="1"/>
    <xf numFmtId="0" fontId="0" fillId="0" borderId="32" xfId="0" applyBorder="1" applyProtection="1">
      <protection locked="0"/>
    </xf>
    <xf numFmtId="0" fontId="26" fillId="0" borderId="0" xfId="0" applyFont="1" applyAlignment="1" applyProtection="1">
      <alignment horizontal="center"/>
      <protection locked="0"/>
    </xf>
    <xf numFmtId="0" fontId="27" fillId="0" borderId="0" xfId="0" applyFont="1" applyAlignment="1" applyProtection="1">
      <alignment horizontal="center"/>
      <protection locked="0"/>
    </xf>
    <xf numFmtId="0" fontId="0" fillId="0" borderId="37" xfId="0" applyBorder="1" applyProtection="1">
      <protection locked="0"/>
    </xf>
    <xf numFmtId="0" fontId="0" fillId="0" borderId="51" xfId="0" applyBorder="1" applyProtection="1">
      <protection locked="0"/>
    </xf>
    <xf numFmtId="0" fontId="0" fillId="0" borderId="36" xfId="0" applyBorder="1" applyProtection="1">
      <protection locked="0"/>
    </xf>
    <xf numFmtId="0" fontId="4" fillId="0" borderId="27" xfId="0" applyFont="1" applyBorder="1" applyAlignment="1">
      <alignment horizontal="right"/>
    </xf>
    <xf numFmtId="0" fontId="0" fillId="0" borderId="22" xfId="0" applyBorder="1" applyProtection="1">
      <protection locked="0"/>
    </xf>
    <xf numFmtId="0" fontId="4" fillId="0" borderId="30" xfId="0" applyFont="1" applyBorder="1" applyAlignment="1">
      <alignment horizontal="right"/>
    </xf>
    <xf numFmtId="0" fontId="0" fillId="0" borderId="0" xfId="0" applyBorder="1" applyAlignment="1" applyProtection="1">
      <alignment horizontal="left"/>
      <protection locked="0"/>
    </xf>
    <xf numFmtId="0" fontId="28" fillId="0" borderId="0" xfId="0" applyFont="1" applyFill="1" applyAlignment="1"/>
    <xf numFmtId="0" fontId="29" fillId="0" borderId="0" xfId="0" applyFont="1" applyFill="1" applyAlignment="1">
      <alignment horizontal="right" vertical="center"/>
    </xf>
    <xf numFmtId="2" fontId="30" fillId="0" borderId="52" xfId="0" applyNumberFormat="1" applyFont="1" applyFill="1" applyBorder="1" applyAlignment="1">
      <alignment horizontal="center" vertical="center" shrinkToFit="1"/>
    </xf>
    <xf numFmtId="0" fontId="30" fillId="0" borderId="0" xfId="0" applyFont="1" applyFill="1"/>
    <xf numFmtId="0" fontId="1" fillId="0" borderId="0" xfId="0" applyFont="1" applyFill="1"/>
    <xf numFmtId="0" fontId="30" fillId="0" borderId="53" xfId="0" quotePrefix="1" applyFont="1" applyFill="1" applyBorder="1" applyAlignment="1"/>
    <xf numFmtId="0" fontId="23" fillId="0" borderId="54" xfId="0" applyFont="1" applyFill="1" applyBorder="1"/>
    <xf numFmtId="0" fontId="13" fillId="0" borderId="54" xfId="0" applyFont="1" applyFill="1" applyBorder="1"/>
    <xf numFmtId="0" fontId="13" fillId="0" borderId="55" xfId="0" applyFont="1" applyFill="1" applyBorder="1"/>
    <xf numFmtId="0" fontId="30" fillId="0" borderId="56" xfId="0" quotePrefix="1" applyFont="1" applyFill="1" applyBorder="1" applyAlignment="1">
      <alignment vertical="center"/>
    </xf>
    <xf numFmtId="0" fontId="23" fillId="0" borderId="57" xfId="0" applyFont="1" applyFill="1" applyBorder="1" applyAlignment="1">
      <alignment vertical="center"/>
    </xf>
    <xf numFmtId="0" fontId="30" fillId="0" borderId="57" xfId="0" applyFont="1" applyFill="1" applyBorder="1" applyAlignment="1">
      <alignment vertical="center"/>
    </xf>
    <xf numFmtId="0" fontId="13" fillId="0" borderId="57" xfId="0" quotePrefix="1" applyFont="1" applyFill="1" applyBorder="1" applyAlignment="1">
      <alignment vertical="center"/>
    </xf>
    <xf numFmtId="0" fontId="13" fillId="0" borderId="57" xfId="0" applyFont="1" applyFill="1" applyBorder="1" applyAlignment="1">
      <alignment vertical="center"/>
    </xf>
    <xf numFmtId="0" fontId="13" fillId="0" borderId="58" xfId="0" applyFont="1" applyFill="1" applyBorder="1" applyAlignment="1">
      <alignment vertical="center"/>
    </xf>
    <xf numFmtId="0" fontId="32" fillId="0" borderId="0" xfId="0" applyFont="1" applyFill="1" applyBorder="1"/>
    <xf numFmtId="0" fontId="30"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shrinkToFit="1"/>
    </xf>
    <xf numFmtId="0" fontId="30" fillId="0" borderId="0" xfId="0" applyFont="1" applyFill="1" applyBorder="1" applyAlignment="1">
      <alignment horizontal="center"/>
    </xf>
    <xf numFmtId="0" fontId="30" fillId="0" borderId="0" xfId="0" applyFont="1" applyFill="1" applyBorder="1" applyAlignment="1"/>
    <xf numFmtId="0" fontId="30" fillId="0" borderId="59" xfId="0" applyFont="1" applyFill="1" applyBorder="1" applyAlignment="1">
      <alignment horizontal="center"/>
    </xf>
    <xf numFmtId="0" fontId="30" fillId="0" borderId="60" xfId="0" applyFont="1" applyFill="1" applyBorder="1" applyAlignment="1">
      <alignment horizontal="center"/>
    </xf>
    <xf numFmtId="0" fontId="30" fillId="0" borderId="61" xfId="0" applyFont="1" applyFill="1" applyBorder="1"/>
    <xf numFmtId="0" fontId="33" fillId="6" borderId="62" xfId="0" applyFont="1" applyFill="1" applyBorder="1" applyAlignment="1">
      <alignment horizontal="center" vertical="center"/>
    </xf>
    <xf numFmtId="0" fontId="33" fillId="6" borderId="63" xfId="0" applyFont="1" applyFill="1" applyBorder="1" applyAlignment="1">
      <alignment horizontal="left" vertical="center"/>
    </xf>
    <xf numFmtId="0" fontId="33" fillId="6" borderId="63" xfId="0" applyFont="1" applyFill="1" applyBorder="1" applyAlignment="1">
      <alignment horizontal="center" vertical="center"/>
    </xf>
    <xf numFmtId="0" fontId="33" fillId="6" borderId="63" xfId="0" applyFont="1" applyFill="1" applyBorder="1" applyAlignment="1">
      <alignment vertical="center"/>
    </xf>
    <xf numFmtId="0" fontId="34" fillId="6" borderId="63" xfId="0" applyFont="1" applyFill="1" applyBorder="1" applyAlignment="1">
      <alignment vertical="center"/>
    </xf>
    <xf numFmtId="0" fontId="33" fillId="6" borderId="63" xfId="0" quotePrefix="1" applyFont="1" applyFill="1" applyBorder="1" applyAlignment="1">
      <alignment vertical="center"/>
    </xf>
    <xf numFmtId="0" fontId="33" fillId="6" borderId="64" xfId="0" quotePrefix="1" applyFont="1" applyFill="1" applyBorder="1" applyAlignment="1">
      <alignment vertical="center"/>
    </xf>
    <xf numFmtId="2" fontId="13" fillId="0" borderId="59" xfId="0" applyNumberFormat="1" applyFont="1" applyFill="1" applyBorder="1" applyAlignment="1">
      <alignment horizontal="center"/>
    </xf>
    <xf numFmtId="0" fontId="13" fillId="0" borderId="60" xfId="0" applyFont="1" applyFill="1" applyBorder="1" applyAlignment="1">
      <alignment horizontal="center"/>
    </xf>
    <xf numFmtId="0" fontId="13" fillId="0" borderId="55" xfId="0" applyFont="1" applyFill="1" applyBorder="1" applyAlignment="1">
      <alignment shrinkToFit="1"/>
    </xf>
    <xf numFmtId="0" fontId="13" fillId="0" borderId="65" xfId="0" applyFont="1" applyFill="1" applyBorder="1" applyAlignment="1">
      <alignment shrinkToFit="1"/>
    </xf>
    <xf numFmtId="0" fontId="0" fillId="0" borderId="0" xfId="0" applyAlignment="1">
      <alignment horizontal="center"/>
    </xf>
    <xf numFmtId="0" fontId="4" fillId="0" borderId="0" xfId="0" applyFont="1" applyAlignment="1">
      <alignment horizontal="right"/>
    </xf>
    <xf numFmtId="0" fontId="0" fillId="4" borderId="23" xfId="0" applyFill="1" applyBorder="1"/>
    <xf numFmtId="0" fontId="0" fillId="0" borderId="1" xfId="0" applyBorder="1"/>
    <xf numFmtId="0" fontId="0" fillId="0" borderId="24" xfId="0" applyBorder="1"/>
    <xf numFmtId="0" fontId="0" fillId="0" borderId="3" xfId="0" applyBorder="1"/>
    <xf numFmtId="0" fontId="0" fillId="4" borderId="66" xfId="0" applyFill="1" applyBorder="1"/>
    <xf numFmtId="0" fontId="0" fillId="4" borderId="67" xfId="0" applyFill="1" applyBorder="1"/>
    <xf numFmtId="0" fontId="1" fillId="0" borderId="0" xfId="0" applyFont="1"/>
    <xf numFmtId="0" fontId="0" fillId="3" borderId="51" xfId="0" applyFill="1" applyBorder="1"/>
    <xf numFmtId="0" fontId="0" fillId="3" borderId="0" xfId="0" applyFill="1" applyBorder="1"/>
    <xf numFmtId="0" fontId="0" fillId="3" borderId="50" xfId="0" applyFill="1" applyBorder="1"/>
    <xf numFmtId="0" fontId="4" fillId="0" borderId="50" xfId="0" applyFont="1" applyBorder="1"/>
    <xf numFmtId="0" fontId="0" fillId="4" borderId="0" xfId="0" applyFill="1" applyBorder="1"/>
    <xf numFmtId="0" fontId="0" fillId="0" borderId="0" xfId="0" applyFill="1" applyBorder="1"/>
    <xf numFmtId="0" fontId="0" fillId="4" borderId="0" xfId="0" quotePrefix="1" applyFill="1" applyBorder="1"/>
    <xf numFmtId="0" fontId="0" fillId="4" borderId="0" xfId="0" applyFill="1"/>
    <xf numFmtId="0" fontId="0" fillId="4" borderId="0" xfId="0" quotePrefix="1" applyFill="1"/>
    <xf numFmtId="49" fontId="0" fillId="0" borderId="0" xfId="0" applyNumberFormat="1" applyProtection="1">
      <protection locked="0"/>
    </xf>
    <xf numFmtId="167" fontId="0" fillId="0" borderId="0" xfId="0" applyNumberFormat="1" applyProtection="1">
      <protection locked="0"/>
    </xf>
    <xf numFmtId="168" fontId="0" fillId="0" borderId="0" xfId="0" applyNumberFormat="1" applyProtection="1">
      <protection locked="0"/>
    </xf>
    <xf numFmtId="169" fontId="0" fillId="0" borderId="0" xfId="0" applyNumberFormat="1" applyProtection="1">
      <protection locked="0"/>
    </xf>
    <xf numFmtId="170" fontId="0" fillId="0" borderId="0" xfId="0" applyNumberFormat="1" applyProtection="1">
      <protection locked="0"/>
    </xf>
    <xf numFmtId="9" fontId="0" fillId="0" borderId="0" xfId="0" applyNumberFormat="1" applyProtection="1">
      <protection locked="0"/>
    </xf>
    <xf numFmtId="171" fontId="0" fillId="0" borderId="0" xfId="0" applyNumberFormat="1" applyProtection="1">
      <protection locked="0"/>
    </xf>
    <xf numFmtId="1" fontId="0" fillId="0" borderId="0" xfId="0" applyNumberFormat="1" applyProtection="1">
      <protection locked="0"/>
    </xf>
    <xf numFmtId="3" fontId="0" fillId="0" borderId="0" xfId="0" applyNumberFormat="1" applyProtection="1">
      <protection locked="0"/>
    </xf>
    <xf numFmtId="172" fontId="0" fillId="0" borderId="0" xfId="0" applyNumberFormat="1" applyProtection="1">
      <protection locked="0"/>
    </xf>
    <xf numFmtId="173" fontId="0" fillId="0" borderId="0" xfId="0" applyNumberFormat="1" applyProtection="1">
      <protection locked="0"/>
    </xf>
    <xf numFmtId="174" fontId="0" fillId="0" borderId="0" xfId="0" applyNumberFormat="1" applyProtection="1">
      <protection locked="0"/>
    </xf>
    <xf numFmtId="4" fontId="0" fillId="0" borderId="0" xfId="0" applyNumberFormat="1" applyProtection="1">
      <protection locked="0"/>
    </xf>
    <xf numFmtId="0" fontId="1" fillId="4" borderId="0" xfId="0" applyFont="1" applyFill="1" applyBorder="1"/>
    <xf numFmtId="0" fontId="1" fillId="4" borderId="0" xfId="0" applyFont="1" applyFill="1"/>
    <xf numFmtId="0" fontId="1" fillId="3" borderId="29" xfId="0" applyFont="1" applyFill="1" applyBorder="1" applyAlignment="1" applyProtection="1">
      <alignment shrinkToFit="1"/>
      <protection locked="0"/>
    </xf>
    <xf numFmtId="0" fontId="1" fillId="3" borderId="26" xfId="0" applyFont="1" applyFill="1" applyBorder="1" applyAlignment="1" applyProtection="1">
      <alignment shrinkToFit="1"/>
      <protection locked="0"/>
    </xf>
    <xf numFmtId="0" fontId="1" fillId="3" borderId="20" xfId="0" applyFont="1" applyFill="1" applyBorder="1" applyProtection="1">
      <protection locked="0"/>
    </xf>
    <xf numFmtId="2" fontId="30" fillId="0" borderId="68" xfId="0" applyNumberFormat="1" applyFont="1" applyFill="1" applyBorder="1" applyAlignment="1">
      <alignment horizontal="center" vertical="center" shrinkToFit="1"/>
    </xf>
    <xf numFmtId="2" fontId="30" fillId="0" borderId="69" xfId="0" applyNumberFormat="1" applyFont="1" applyFill="1" applyBorder="1" applyAlignment="1">
      <alignment horizontal="center" vertical="center" shrinkToFit="1"/>
    </xf>
    <xf numFmtId="37" fontId="31" fillId="0" borderId="70" xfId="0" applyNumberFormat="1" applyFont="1" applyFill="1" applyBorder="1" applyAlignment="1">
      <alignment horizontal="center" vertical="center" wrapText="1"/>
    </xf>
    <xf numFmtId="166" fontId="5" fillId="3" borderId="1" xfId="0" applyNumberFormat="1" applyFont="1" applyFill="1" applyBorder="1" applyAlignment="1" applyProtection="1">
      <alignment horizontal="left" shrinkToFit="1"/>
      <protection locked="0"/>
    </xf>
    <xf numFmtId="166" fontId="5" fillId="3" borderId="3" xfId="0" applyNumberFormat="1" applyFont="1" applyFill="1" applyBorder="1" applyAlignment="1" applyProtection="1">
      <alignment horizontal="left" shrinkToFit="1"/>
      <protection locked="0"/>
    </xf>
    <xf numFmtId="0" fontId="1" fillId="3" borderId="11" xfId="0" applyFont="1" applyFill="1" applyBorder="1" applyProtection="1">
      <protection locked="0"/>
    </xf>
  </cellXfs>
  <cellStyles count="2">
    <cellStyle name="Comma" xfId="1" builtinId="3"/>
    <cellStyle name="Normal" xfId="0" builtinId="0"/>
  </cellStyles>
  <dxfs count="20">
    <dxf>
      <border>
        <left/>
        <right/>
        <top/>
        <bottom/>
      </border>
    </dxf>
    <dxf>
      <border>
        <left/>
        <right/>
        <top style="thin">
          <color indexed="24"/>
        </top>
        <bottom/>
      </border>
    </dxf>
    <dxf>
      <font>
        <condense val="0"/>
        <extend val="0"/>
        <color indexed="9"/>
      </font>
      <border>
        <left/>
        <right/>
        <top/>
        <bottom/>
      </border>
    </dxf>
    <dxf>
      <border>
        <left/>
        <right/>
        <top/>
        <bottom/>
      </border>
    </dxf>
    <dxf>
      <border>
        <left/>
        <right/>
        <top style="thin">
          <color indexed="34"/>
        </top>
        <bottom/>
      </border>
    </dxf>
    <dxf>
      <font>
        <condense val="0"/>
        <extend val="0"/>
        <color indexed="9"/>
      </font>
      <border>
        <left/>
        <right/>
        <top/>
        <bottom/>
      </border>
    </dxf>
    <dxf>
      <font>
        <condense val="0"/>
        <extend val="0"/>
        <color indexed="38"/>
      </font>
      <fill>
        <patternFill>
          <bgColor indexed="38"/>
        </patternFill>
      </fill>
    </dxf>
    <dxf>
      <fill>
        <patternFill patternType="none">
          <bgColor indexed="65"/>
        </patternFill>
      </fill>
      <border>
        <left/>
        <right/>
        <top/>
        <bottom/>
      </border>
    </dxf>
    <dxf>
      <fill>
        <patternFill patternType="solid">
          <bgColor indexed="9"/>
        </patternFill>
      </fill>
      <border>
        <left/>
        <right/>
        <top style="thin">
          <color indexed="34"/>
        </top>
        <bottom/>
      </border>
    </dxf>
    <dxf>
      <font>
        <condense val="0"/>
        <extend val="0"/>
        <color indexed="38"/>
      </font>
      <fill>
        <patternFill>
          <bgColor indexed="38"/>
        </patternFill>
      </fill>
    </dxf>
    <dxf>
      <fill>
        <patternFill patternType="none">
          <bgColor indexed="65"/>
        </patternFill>
      </fill>
      <border>
        <left/>
        <right/>
        <top/>
        <bottom/>
      </border>
    </dxf>
    <dxf>
      <fill>
        <patternFill patternType="none">
          <bgColor indexed="65"/>
        </patternFill>
      </fill>
      <border>
        <left/>
        <right/>
        <top style="thin">
          <color indexed="24"/>
        </top>
        <bottom/>
      </border>
    </dxf>
    <dxf>
      <font>
        <condense val="0"/>
        <extend val="0"/>
        <color indexed="38"/>
      </font>
      <fill>
        <patternFill>
          <bgColor indexed="38"/>
        </patternFill>
      </fill>
    </dxf>
    <dxf>
      <fill>
        <patternFill patternType="none">
          <bgColor indexed="65"/>
        </patternFill>
      </fill>
      <border>
        <left/>
        <right/>
        <top/>
        <bottom/>
      </border>
    </dxf>
    <dxf>
      <fill>
        <patternFill patternType="none">
          <bgColor indexed="65"/>
        </patternFill>
      </fill>
      <border>
        <left/>
        <right/>
        <top style="thin">
          <color indexed="34"/>
        </top>
        <bottom/>
      </border>
    </dxf>
    <dxf>
      <font>
        <condense val="0"/>
        <extend val="0"/>
        <color indexed="38"/>
      </font>
      <fill>
        <patternFill>
          <bgColor indexed="38"/>
        </patternFill>
      </fill>
    </dxf>
    <dxf>
      <fill>
        <patternFill patternType="none">
          <bgColor indexed="65"/>
        </patternFill>
      </fill>
      <border>
        <left/>
        <right/>
        <top/>
        <bottom/>
      </border>
    </dxf>
    <dxf>
      <fill>
        <patternFill patternType="none">
          <bgColor indexed="65"/>
        </patternFill>
      </fill>
      <border>
        <left/>
        <right/>
        <top style="thin">
          <color indexed="24"/>
        </top>
        <bottom/>
      </border>
    </dxf>
    <dxf>
      <font>
        <condense val="0"/>
        <extend val="0"/>
        <color indexed="9"/>
      </font>
      <border>
        <left/>
        <right/>
        <top/>
        <bottom/>
      </border>
    </dxf>
    <dxf>
      <font>
        <condense val="0"/>
        <extend val="0"/>
        <color indexed="47"/>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652D89"/>
      <rgbColor rgb="00FBB040"/>
      <rgbColor rgb="0000B0E8"/>
      <rgbColor rgb="00CA3E96"/>
      <rgbColor rgb="00660066"/>
      <rgbColor rgb="00E8E8F8"/>
      <rgbColor rgb="00CCCCFF"/>
      <rgbColor rgb="00FFFFFF"/>
      <rgbColor rgb="00000080"/>
      <rgbColor rgb="00FF00FF"/>
      <rgbColor rgb="00652D89"/>
      <rgbColor rgb="00A040A0"/>
      <rgbColor rgb="00BF7FBF"/>
      <rgbColor rgb="00D9B2D9"/>
      <rgbColor rgb="00ECD9EC"/>
      <rgbColor rgb="00F5EBF5"/>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1"/>
  <c:chart>
    <c:title>
      <c:tx>
        <c:strRef>
          <c:f>Coding!$AB$4</c:f>
          <c:strCache>
            <c:ptCount val="1"/>
            <c:pt idx="0">
              <c:v>Please use drop down list below to select graph</c:v>
            </c:pt>
          </c:strCache>
        </c:strRef>
      </c:tx>
      <c:layout>
        <c:manualLayout>
          <c:xMode val="edge"/>
          <c:yMode val="edge"/>
          <c:x val="0.77091428571428566"/>
          <c:y val="1.3333333333333336E-2"/>
        </c:manualLayout>
      </c:layout>
      <c:spPr>
        <a:noFill/>
        <a:ln w="25400">
          <a:noFill/>
        </a:ln>
      </c:spPr>
      <c:txPr>
        <a:bodyPr/>
        <a:lstStyle/>
        <a:p>
          <a:pPr algn="r">
            <a:defRPr sz="1200" b="1" i="0" u="none" strike="noStrike" baseline="0">
              <a:solidFill>
                <a:srgbClr val="000000"/>
              </a:solidFill>
              <a:latin typeface="Verdana"/>
              <a:ea typeface="Verdana"/>
              <a:cs typeface="Verdana"/>
            </a:defRPr>
          </a:pPr>
          <a:endParaRPr lang="en-US"/>
        </a:p>
      </c:txPr>
    </c:title>
    <c:plotArea>
      <c:layout>
        <c:manualLayout>
          <c:layoutTarget val="inner"/>
          <c:xMode val="edge"/>
          <c:yMode val="edge"/>
          <c:x val="4.8571462452191995E-2"/>
          <c:y val="4.2666777778067128E-2"/>
          <c:w val="0.94571494539267953"/>
          <c:h val="0.88800231250602213"/>
        </c:manualLayout>
      </c:layout>
      <c:barChart>
        <c:barDir val="col"/>
        <c:grouping val="clustered"/>
        <c:ser>
          <c:idx val="2"/>
          <c:order val="1"/>
          <c:spPr>
            <a:solidFill>
              <a:srgbClr val="000000"/>
            </a:solidFill>
            <a:ln w="3175">
              <a:solidFill>
                <a:srgbClr val="000000"/>
              </a:solidFill>
              <a:prstDash val="solid"/>
            </a:ln>
          </c:spPr>
          <c:cat>
            <c:strRef>
              <c:f>[0]!Sort1</c:f>
            </c:strRef>
          </c:cat>
          <c:val>
            <c:numRef>
              <c:f>[0]!Sort3</c:f>
              <c:numCache>
                <c:formatCode>0.00</c:formatCode>
                <c:ptCount val="86"/>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er>
        <c:gapWidth val="25"/>
        <c:overlap val="100"/>
        <c:axId val="60588032"/>
        <c:axId val="60589952"/>
      </c:barChart>
      <c:barChart>
        <c:barDir val="col"/>
        <c:grouping val="clustered"/>
        <c:ser>
          <c:idx val="0"/>
          <c:order val="2"/>
          <c:spPr>
            <a:gradFill rotWithShape="0">
              <a:gsLst>
                <a:gs pos="0">
                  <a:srgbClr val="D9B2D9"/>
                </a:gs>
                <a:gs pos="100000">
                  <a:srgbClr val="ECD9EC"/>
                </a:gs>
              </a:gsLst>
              <a:lin ang="0" scaled="1"/>
            </a:gradFill>
            <a:ln w="25400">
              <a:noFill/>
            </a:ln>
          </c:spPr>
          <c:val>
            <c:numRef>
              <c:f>[0]!Sort4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er>
        <c:gapWidth val="25"/>
        <c:overlap val="100"/>
        <c:axId val="60878848"/>
        <c:axId val="60881152"/>
      </c:barChart>
      <c:lineChart>
        <c:grouping val="standard"/>
        <c:ser>
          <c:idx val="1"/>
          <c:order val="0"/>
          <c:spPr>
            <a:ln w="12700">
              <a:solidFill>
                <a:srgbClr val="000000"/>
              </a:solidFill>
              <a:prstDash val="solid"/>
            </a:ln>
          </c:spPr>
          <c:marker>
            <c:symbol val="none"/>
          </c:marker>
          <c:cat>
            <c:strRef>
              <c:f>[0]!Sort1</c:f>
            </c:strRef>
          </c:cat>
          <c:val>
            <c:numRef>
              <c:f>[0]!Sort2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er>
        <c:marker val="1"/>
        <c:axId val="60588032"/>
        <c:axId val="60589952"/>
      </c:lineChart>
      <c:catAx>
        <c:axId val="60588032"/>
        <c:scaling>
          <c:orientation val="minMax"/>
        </c:scaling>
        <c:axPos val="b"/>
        <c:numFmt formatCode="0.00" sourceLinked="1"/>
        <c:majorTickMark val="none"/>
        <c:tickLblPos val="low"/>
        <c:spPr>
          <a:ln w="3175">
            <a:solidFill>
              <a:srgbClr val="000000"/>
            </a:solidFill>
            <a:prstDash val="solid"/>
          </a:ln>
        </c:spPr>
        <c:txPr>
          <a:bodyPr rot="0" vert="horz"/>
          <a:lstStyle/>
          <a:p>
            <a:pPr>
              <a:defRPr sz="700" b="0" i="0" u="none" strike="noStrike" baseline="0">
                <a:solidFill>
                  <a:srgbClr val="000000"/>
                </a:solidFill>
                <a:latin typeface="Verdana"/>
                <a:ea typeface="Verdana"/>
                <a:cs typeface="Verdana"/>
              </a:defRPr>
            </a:pPr>
            <a:endParaRPr lang="en-US"/>
          </a:p>
        </c:txPr>
        <c:crossAx val="60589952"/>
        <c:crosses val="autoZero"/>
        <c:lblAlgn val="ctr"/>
        <c:lblOffset val="100"/>
        <c:tickLblSkip val="1"/>
        <c:tickMarkSkip val="1"/>
      </c:catAx>
      <c:valAx>
        <c:axId val="60589952"/>
        <c:scaling>
          <c:orientation val="minMax"/>
        </c:scaling>
        <c:axPos val="l"/>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60588032"/>
        <c:crosses val="autoZero"/>
        <c:crossBetween val="between"/>
      </c:valAx>
      <c:catAx>
        <c:axId val="60878848"/>
        <c:scaling>
          <c:orientation val="minMax"/>
        </c:scaling>
        <c:delete val="1"/>
        <c:axPos val="b"/>
        <c:tickLblPos val="none"/>
        <c:crossAx val="60881152"/>
        <c:crosses val="autoZero"/>
        <c:lblAlgn val="ctr"/>
        <c:lblOffset val="100"/>
      </c:catAx>
      <c:valAx>
        <c:axId val="60881152"/>
        <c:scaling>
          <c:orientation val="minMax"/>
        </c:scaling>
        <c:delete val="1"/>
        <c:axPos val="l"/>
        <c:numFmt formatCode="0.00" sourceLinked="1"/>
        <c:tickLblPos val="none"/>
        <c:crossAx val="60878848"/>
        <c:crosses val="autoZero"/>
        <c:crossBetween val="between"/>
      </c:valAx>
      <c:spPr>
        <a:solidFill>
          <a:srgbClr val="FFFFFF"/>
        </a:solidFill>
        <a:ln w="25400">
          <a:noFill/>
        </a:ln>
      </c:spPr>
    </c:plotArea>
    <c:plotVisOnly val="1"/>
    <c:dispBlanksAs val="gap"/>
  </c:chart>
  <c:spPr>
    <a:solidFill>
      <a:srgbClr val="FFFFFF"/>
    </a:solidFill>
    <a:ln w="12700">
      <a:solidFill>
        <a:srgbClr val="652D89"/>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11" r="0.75000000000000011"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19050</xdr:rowOff>
    </xdr:from>
    <xdr:to>
      <xdr:col>10</xdr:col>
      <xdr:colOff>0</xdr:colOff>
      <xdr:row>21</xdr:row>
      <xdr:rowOff>161925</xdr:rowOff>
    </xdr:to>
    <xdr:graphicFrame macro="">
      <xdr:nvGraphicFramePr>
        <xdr:cNvPr id="33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6</xdr:col>
      <xdr:colOff>104775</xdr:colOff>
      <xdr:row>24</xdr:row>
      <xdr:rowOff>47626</xdr:rowOff>
    </xdr:from>
    <xdr:to>
      <xdr:col>8</xdr:col>
      <xdr:colOff>180975</xdr:colOff>
      <xdr:row>25</xdr:row>
      <xdr:rowOff>142876</xdr:rowOff>
    </xdr:to>
    <xdr:sp macro="" textlink="">
      <xdr:nvSpPr>
        <xdr:cNvPr id="16226" name="Text Box 866"/>
        <xdr:cNvSpPr txBox="1">
          <a:spLocks noChangeArrowheads="1"/>
        </xdr:cNvSpPr>
      </xdr:nvSpPr>
      <xdr:spPr bwMode="auto">
        <a:xfrm>
          <a:off x="3552825" y="4905376"/>
          <a:ext cx="1533525" cy="190500"/>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000" b="0" i="0" u="none" strike="noStrike" baseline="0">
              <a:solidFill>
                <a:sysClr val="windowText" lastClr="000000"/>
              </a:solidFill>
              <a:latin typeface="Verdana" pitchFamily="34" charset="0"/>
              <a:cs typeface="Arial"/>
            </a:rPr>
            <a:t>Step 2 - Academy:</a:t>
          </a:r>
        </a:p>
      </xdr:txBody>
    </xdr:sp>
    <xdr:clientData/>
  </xdr:twoCellAnchor>
  <xdr:twoCellAnchor>
    <xdr:from>
      <xdr:col>8</xdr:col>
      <xdr:colOff>638176</xdr:colOff>
      <xdr:row>24</xdr:row>
      <xdr:rowOff>66675</xdr:rowOff>
    </xdr:from>
    <xdr:to>
      <xdr:col>12</xdr:col>
      <xdr:colOff>38101</xdr:colOff>
      <xdr:row>26</xdr:row>
      <xdr:rowOff>0</xdr:rowOff>
    </xdr:to>
    <xdr:sp macro="" textlink="">
      <xdr:nvSpPr>
        <xdr:cNvPr id="16227" name="Text Box 867"/>
        <xdr:cNvSpPr txBox="1">
          <a:spLocks noChangeArrowheads="1"/>
        </xdr:cNvSpPr>
      </xdr:nvSpPr>
      <xdr:spPr bwMode="auto">
        <a:xfrm>
          <a:off x="5543551" y="4924425"/>
          <a:ext cx="1885950"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000" b="0" i="0" u="none" strike="noStrike" baseline="0">
              <a:solidFill>
                <a:sysClr val="windowText" lastClr="000000"/>
              </a:solidFill>
              <a:latin typeface="Verdana" pitchFamily="34" charset="0"/>
              <a:cs typeface="Arial"/>
            </a:rPr>
            <a:t>Step 3 - Comparator Group:</a:t>
          </a:r>
        </a:p>
      </xdr:txBody>
    </xdr:sp>
    <xdr:clientData/>
  </xdr:twoCellAnchor>
  <xdr:twoCellAnchor>
    <xdr:from>
      <xdr:col>0</xdr:col>
      <xdr:colOff>123825</xdr:colOff>
      <xdr:row>0</xdr:row>
      <xdr:rowOff>123825</xdr:rowOff>
    </xdr:from>
    <xdr:to>
      <xdr:col>10</xdr:col>
      <xdr:colOff>152400</xdr:colOff>
      <xdr:row>0</xdr:row>
      <xdr:rowOff>485775</xdr:rowOff>
    </xdr:to>
    <xdr:sp macro="" textlink="">
      <xdr:nvSpPr>
        <xdr:cNvPr id="33505" name="Text Box 1761"/>
        <xdr:cNvSpPr txBox="1">
          <a:spLocks noChangeArrowheads="1"/>
        </xdr:cNvSpPr>
      </xdr:nvSpPr>
      <xdr:spPr bwMode="auto">
        <a:xfrm>
          <a:off x="123825" y="123825"/>
          <a:ext cx="6877050" cy="361950"/>
        </a:xfrm>
        <a:prstGeom prst="rect">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0000"/>
              </a:solidFill>
              <a:latin typeface="Arial"/>
              <a:cs typeface="Arial"/>
            </a:rPr>
            <a:t>This sample interactive report uses generic comparisons and fictitious data.  The aim of this file is to help potential users see how this element of the academy profile works.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3">
    <pageSetUpPr autoPageBreaks="0"/>
  </sheetPr>
  <dimension ref="B1:N1000"/>
  <sheetViews>
    <sheetView showGridLines="0" showRowColHeaders="0" tabSelected="1" zoomScaleNormal="100" zoomScaleSheetLayoutView="100" workbookViewId="0">
      <selection activeCell="N19" sqref="N19"/>
    </sheetView>
  </sheetViews>
  <sheetFormatPr defaultRowHeight="18" customHeight="1"/>
  <cols>
    <col min="1" max="1" width="2.7109375" style="74" customWidth="1"/>
    <col min="2" max="2" width="6.7109375" style="74" customWidth="1"/>
    <col min="3" max="3" width="20.7109375" style="74" customWidth="1"/>
    <col min="4" max="4" width="6.5703125" style="74" customWidth="1"/>
    <col min="5" max="5" width="4.5703125" style="74" customWidth="1"/>
    <col min="6" max="7" width="10.42578125" style="74" customWidth="1"/>
    <col min="8" max="8" width="11.42578125" style="74" customWidth="1"/>
    <col min="9" max="9" width="11.140625" style="74" customWidth="1"/>
    <col min="10" max="10" width="18" style="74" customWidth="1"/>
    <col min="11" max="11" width="3.28515625" style="74" customWidth="1"/>
    <col min="12" max="12" width="4.85546875" style="74" customWidth="1"/>
    <col min="13" max="13" width="16.7109375" style="74" customWidth="1"/>
    <col min="14" max="16384" width="9.140625" style="74"/>
  </cols>
  <sheetData>
    <row r="1" spans="2:14" ht="45" customHeight="1"/>
    <row r="2" spans="2:14" ht="20.25" customHeight="1">
      <c r="B2" s="168" t="s">
        <v>383</v>
      </c>
      <c r="C2" s="82"/>
      <c r="D2" s="82"/>
      <c r="E2" s="82"/>
      <c r="F2" s="82"/>
      <c r="G2" s="76"/>
      <c r="H2" s="76"/>
      <c r="I2" s="76"/>
      <c r="J2" s="76"/>
      <c r="K2" s="76"/>
      <c r="L2" s="75"/>
    </row>
    <row r="3" spans="2:14" ht="2.25" customHeight="1"/>
    <row r="4" spans="2:14" ht="15" customHeight="1">
      <c r="L4" s="199" t="str">
        <f ca="1">IF(ISERROR(Coding!Z7),"",Coding!Z7)</f>
        <v/>
      </c>
      <c r="M4" s="201" t="str">
        <f ca="1">IF(L4="","",OFFSET($C$35,MATCH(L4,OFFSET($D$35,0,0,Coding!$J$4,1),FALSE)-1,0,,))</f>
        <v/>
      </c>
    </row>
    <row r="5" spans="2:14" ht="15" customHeight="1">
      <c r="L5" s="200" t="str">
        <f ca="1">IF(ISERROR(Coding!Z8),"",Coding!Z8)</f>
        <v/>
      </c>
      <c r="M5" s="202" t="str">
        <f ca="1">IF(L5="","",OFFSET($C$35,MATCH(L5,OFFSET($D$35,0,0,Coding!$J$4,1),FALSE)-1,0,,))</f>
        <v/>
      </c>
    </row>
    <row r="6" spans="2:14" ht="15" customHeight="1">
      <c r="L6" s="200" t="str">
        <f ca="1">IF(ISERROR(Coding!Z9),"",Coding!Z9)</f>
        <v/>
      </c>
      <c r="M6" s="202" t="str">
        <f ca="1">IF(L6="","",OFFSET($C$35,MATCH(L6,OFFSET($D$35,0,0,Coding!$J$4,1),FALSE)-1,0,,))</f>
        <v/>
      </c>
    </row>
    <row r="7" spans="2:14" ht="15" customHeight="1">
      <c r="L7" s="200" t="str">
        <f ca="1">IF(ISERROR(Coding!Z10),"",Coding!Z10)</f>
        <v/>
      </c>
      <c r="M7" s="202" t="str">
        <f ca="1">IF(L7="","",OFFSET($C$35,MATCH(L7,OFFSET($D$35,0,0,Coding!$J$4,1),FALSE)-1,0,,))</f>
        <v/>
      </c>
    </row>
    <row r="8" spans="2:14" ht="15" customHeight="1">
      <c r="L8" s="200" t="str">
        <f ca="1">IF(ISERROR(Coding!Z11),"",Coding!Z11)</f>
        <v/>
      </c>
      <c r="M8" s="202" t="str">
        <f ca="1">IF(L8="","",OFFSET($C$35,MATCH(L8,OFFSET($D$35,0,0,Coding!$J$4,1),FALSE)-1,0,,))</f>
        <v/>
      </c>
    </row>
    <row r="9" spans="2:14" ht="15" customHeight="1">
      <c r="L9" s="200" t="str">
        <f ca="1">IF(ISERROR(Coding!Z12),"",Coding!Z12)</f>
        <v/>
      </c>
      <c r="M9" s="202" t="str">
        <f ca="1">IF(L9="","",OFFSET($C$35,MATCH(L9,OFFSET($D$35,0,0,Coding!$J$4,1),FALSE)-1,0,,))</f>
        <v/>
      </c>
    </row>
    <row r="10" spans="2:14" ht="15" customHeight="1">
      <c r="L10" s="200" t="str">
        <f ca="1">IF(ISERROR(Coding!Z13),"",Coding!Z13)</f>
        <v/>
      </c>
      <c r="M10" s="202" t="str">
        <f ca="1">IF(L10="","",OFFSET($C$35,MATCH(L10,OFFSET($D$35,0,0,Coding!$J$4,1),FALSE)-1,0,,))</f>
        <v/>
      </c>
    </row>
    <row r="11" spans="2:14" ht="15" customHeight="1">
      <c r="L11" s="200" t="str">
        <f ca="1">IF(ISERROR(Coding!Z14),"",Coding!Z14)</f>
        <v/>
      </c>
      <c r="M11" s="202" t="str">
        <f ca="1">IF(L11="","",OFFSET($C$35,MATCH(L11,OFFSET($D$35,0,0,Coding!$J$4,1),FALSE)-1,0,,))</f>
        <v/>
      </c>
    </row>
    <row r="12" spans="2:14" ht="15" customHeight="1">
      <c r="K12" s="73"/>
      <c r="L12" s="200" t="str">
        <f ca="1">IF(ISERROR(Coding!Z15),"",Coding!Z15)</f>
        <v/>
      </c>
      <c r="M12" s="202" t="str">
        <f ca="1">IF(L12="","",OFFSET($C$35,MATCH(L12,OFFSET($D$35,0,0,Coding!$J$4,1),FALSE)-1,0,,))</f>
        <v/>
      </c>
      <c r="N12" s="150"/>
    </row>
    <row r="13" spans="2:14" ht="15" customHeight="1">
      <c r="K13" s="73"/>
      <c r="L13" s="200" t="str">
        <f ca="1">IF(ISERROR(Coding!Z16),"",Coding!Z16)</f>
        <v/>
      </c>
      <c r="M13" s="202" t="str">
        <f ca="1">IF(L13="","",OFFSET($C$35,MATCH(L13,OFFSET($D$35,0,0,Coding!$J$4,1),FALSE)-1,0,,))</f>
        <v/>
      </c>
      <c r="N13" s="73"/>
    </row>
    <row r="14" spans="2:14" ht="15" customHeight="1">
      <c r="K14" s="73"/>
      <c r="L14" s="200" t="str">
        <f ca="1">IF(ISERROR(Coding!Z17),"",Coding!Z17)</f>
        <v/>
      </c>
      <c r="M14" s="202" t="str">
        <f ca="1">IF(L14="","",OFFSET($C$35,MATCH(L14,OFFSET($D$35,0,0,Coding!$J$4,1),FALSE)-1,0,,))</f>
        <v/>
      </c>
      <c r="N14" s="73"/>
    </row>
    <row r="15" spans="2:14" ht="15" customHeight="1">
      <c r="K15" s="73"/>
      <c r="L15" s="200" t="str">
        <f ca="1">IF(ISERROR(Coding!Z18),"",Coding!Z18)</f>
        <v/>
      </c>
      <c r="M15" s="202" t="str">
        <f ca="1">IF(L15="","",OFFSET($C$35,MATCH(L15,OFFSET($D$35,0,0,Coding!$J$4,1),FALSE)-1,0,,))</f>
        <v/>
      </c>
      <c r="N15" s="73"/>
    </row>
    <row r="16" spans="2:14" ht="15" customHeight="1">
      <c r="K16" s="73"/>
      <c r="L16" s="200" t="str">
        <f ca="1">IF(ISERROR(Coding!Z19),"",Coding!Z19)</f>
        <v/>
      </c>
      <c r="M16" s="202" t="str">
        <f ca="1">IF(L16="","",OFFSET($C$35,MATCH(L16,OFFSET($D$35,0,0,Coding!$J$4,1),FALSE)-1,0,,))</f>
        <v/>
      </c>
      <c r="N16" s="73"/>
    </row>
    <row r="17" spans="2:14" ht="15" customHeight="1">
      <c r="C17" s="74">
        <v>5</v>
      </c>
      <c r="K17" s="73"/>
      <c r="L17" s="200" t="str">
        <f ca="1">IF(ISERROR(Coding!Z20),"",Coding!Z20)</f>
        <v/>
      </c>
      <c r="M17" s="202" t="str">
        <f ca="1">IF(L17="","",OFFSET($C$35,MATCH(L17,OFFSET($D$35,0,0,Coding!$J$4,1),FALSE)-1,0,,))</f>
        <v/>
      </c>
      <c r="N17" s="73"/>
    </row>
    <row r="18" spans="2:14" ht="15" customHeight="1">
      <c r="K18" s="73"/>
      <c r="L18" s="200" t="str">
        <f ca="1">IF(ISERROR(Coding!Z21),"",Coding!Z21)</f>
        <v/>
      </c>
      <c r="M18" s="202" t="str">
        <f ca="1">IF(L18="","",OFFSET($C$35,MATCH(L18,OFFSET($D$35,0,0,Coding!$J$4,1),FALSE)-1,0,,))</f>
        <v/>
      </c>
      <c r="N18" s="73"/>
    </row>
    <row r="19" spans="2:14" ht="15" customHeight="1">
      <c r="K19" s="73"/>
      <c r="L19" s="200" t="str">
        <f ca="1">IF(ISERROR(Coding!Z22),"",Coding!Z22)</f>
        <v/>
      </c>
      <c r="M19" s="202" t="str">
        <f ca="1">IF(L19="","",OFFSET($C$35,MATCH(L19,OFFSET($D$35,0,0,Coding!$J$4,1),FALSE)-1,0,,))</f>
        <v/>
      </c>
      <c r="N19" s="73"/>
    </row>
    <row r="20" spans="2:14" ht="15" customHeight="1">
      <c r="K20" s="73"/>
      <c r="L20" s="200" t="str">
        <f ca="1">IF(ISERROR(Coding!Z23),"",Coding!Z23)</f>
        <v/>
      </c>
      <c r="M20" s="202" t="str">
        <f ca="1">IF(L20="","",OFFSET($C$35,MATCH(L20,OFFSET($D$35,0,0,Coding!$J$4,1),FALSE)-1,0,,))</f>
        <v/>
      </c>
      <c r="N20" s="73"/>
    </row>
    <row r="21" spans="2:14" ht="15" customHeight="1">
      <c r="K21" s="73"/>
      <c r="L21" s="200" t="str">
        <f ca="1">IF(ISERROR(Coding!Z24),"",Coding!Z24)</f>
        <v/>
      </c>
      <c r="M21" s="202" t="str">
        <f ca="1">IF(L21="","",OFFSET($C$35,MATCH(L21,OFFSET($D$35,0,0,Coding!$J$4,1),FALSE)-1,0,,))</f>
        <v/>
      </c>
    </row>
    <row r="22" spans="2:14" ht="15" customHeight="1">
      <c r="K22" s="73"/>
      <c r="L22" s="200" t="str">
        <f ca="1">IF(ISERROR(Coding!Z25),"",Coding!Z25)</f>
        <v/>
      </c>
      <c r="M22" s="202" t="str">
        <f ca="1">IF(L22="","",OFFSET($C$35,MATCH(L22,OFFSET($D$35,0,0,Coding!$J$4,1),FALSE)-1,0,,))</f>
        <v/>
      </c>
    </row>
    <row r="23" spans="2:14" ht="15" customHeight="1" thickBot="1">
      <c r="K23" s="73"/>
      <c r="L23" s="200" t="str">
        <f ca="1">IF(ISERROR(Coding!Z26),"",Coding!Z26)</f>
        <v/>
      </c>
      <c r="M23" s="202" t="str">
        <f ca="1">IF(L23="","",OFFSET($C$35,MATCH(L23,OFFSET($D$35,0,0,Coding!$J$4,1),FALSE)-1,0,,))</f>
        <v/>
      </c>
    </row>
    <row r="24" spans="2:14" ht="15" customHeight="1" thickBot="1">
      <c r="C24" s="169" t="s">
        <v>76</v>
      </c>
      <c r="D24" s="239" t="str">
        <f ca="1">TEXT(Coding!AB2,OFFSET(Coding!$IU$2,MAX(Coding!$G$38-2,0),0))</f>
        <v/>
      </c>
      <c r="E24" s="240"/>
      <c r="F24" s="77"/>
      <c r="G24" s="86"/>
      <c r="H24" s="169" t="s">
        <v>77</v>
      </c>
      <c r="I24" s="170" t="str">
        <f ca="1">TEXT(IF(ISERROR(Coding!AB3),"na",Coding!AB3),OFFSET(Coding!$IU$2,MAX(Coding!$G$38-2,0),0))</f>
        <v>£0</v>
      </c>
      <c r="J24" s="81"/>
      <c r="K24" s="73"/>
      <c r="L24" s="200" t="str">
        <f ca="1">IF(ISERROR(Coding!Z27),"",Coding!Z27)</f>
        <v/>
      </c>
      <c r="M24" s="202" t="str">
        <f ca="1">IF(L24="","",OFFSET($C$35,MATCH(L24,OFFSET($D$35,0,0,Coding!$J$4,1),FALSE)-1,0,,))</f>
        <v/>
      </c>
    </row>
    <row r="25" spans="2:14" ht="7.5" customHeight="1">
      <c r="K25" s="73"/>
      <c r="L25" s="83"/>
      <c r="M25" s="202"/>
    </row>
    <row r="26" spans="2:14" ht="12" customHeight="1">
      <c r="B26" s="171" t="s">
        <v>64</v>
      </c>
      <c r="G26" s="172"/>
    </row>
    <row r="28" spans="2:14" ht="6.75" customHeight="1"/>
    <row r="29" spans="2:14" ht="24" customHeight="1" thickBot="1">
      <c r="B29" s="241"/>
      <c r="C29" s="241"/>
      <c r="D29" s="241"/>
      <c r="E29" s="241"/>
      <c r="F29" s="241"/>
      <c r="G29" s="241"/>
      <c r="H29" s="241"/>
      <c r="I29" s="241"/>
      <c r="J29" s="241"/>
      <c r="K29" s="241"/>
      <c r="L29" s="241"/>
      <c r="M29" s="73"/>
    </row>
    <row r="30" spans="2:14" ht="9" customHeight="1" thickTop="1">
      <c r="B30" s="78"/>
      <c r="C30" s="79"/>
      <c r="D30" s="79"/>
      <c r="E30" s="79"/>
      <c r="F30" s="79"/>
      <c r="G30" s="79"/>
      <c r="H30" s="79"/>
      <c r="I30" s="79"/>
      <c r="J30" s="79"/>
      <c r="K30" s="79"/>
      <c r="L30" s="79"/>
      <c r="M30" s="73"/>
    </row>
    <row r="31" spans="2:14" ht="18.75" customHeight="1">
      <c r="B31" s="173" t="str">
        <f ca="1">IF(Coding!J9=0,"   These two tickboxes are currently inactive as no academies are selected in the table below.","   Use tickboxes to display selected academies on graph or bring selected authorities to the top of the data table.")</f>
        <v xml:space="preserve">   These two tickboxes are currently inactive as no academies are selected in the table below.</v>
      </c>
      <c r="C31" s="174"/>
      <c r="D31" s="174"/>
      <c r="E31" s="174"/>
      <c r="F31" s="174"/>
      <c r="G31" s="174"/>
      <c r="H31" s="174"/>
      <c r="I31" s="174"/>
      <c r="J31" s="175"/>
      <c r="K31" s="175"/>
      <c r="L31" s="176"/>
      <c r="M31" s="73"/>
    </row>
    <row r="32" spans="2:14" ht="21.75" customHeight="1">
      <c r="B32" s="177" t="s">
        <v>385</v>
      </c>
      <c r="C32" s="178"/>
      <c r="D32" s="178"/>
      <c r="E32" s="178"/>
      <c r="F32" s="178"/>
      <c r="G32" s="178"/>
      <c r="H32" s="179" t="s">
        <v>384</v>
      </c>
      <c r="I32" s="178"/>
      <c r="J32" s="180"/>
      <c r="K32" s="181"/>
      <c r="L32" s="182"/>
      <c r="M32" s="73"/>
    </row>
    <row r="33" spans="2:14" ht="24" customHeight="1">
      <c r="B33" s="183" t="s">
        <v>66</v>
      </c>
      <c r="C33" s="184"/>
      <c r="D33" s="184"/>
      <c r="E33" s="184"/>
      <c r="F33" s="184"/>
      <c r="G33" s="184"/>
      <c r="H33" s="184"/>
      <c r="I33" s="184"/>
      <c r="J33" s="184"/>
      <c r="K33" s="184"/>
      <c r="L33" s="185" t="s">
        <v>387</v>
      </c>
      <c r="M33" s="73"/>
    </row>
    <row r="34" spans="2:14" ht="15.75" customHeight="1">
      <c r="B34" s="192" t="s">
        <v>67</v>
      </c>
      <c r="C34" s="193" t="s">
        <v>386</v>
      </c>
      <c r="D34" s="194" t="s">
        <v>94</v>
      </c>
      <c r="E34" s="195"/>
      <c r="F34" s="195" t="s">
        <v>93</v>
      </c>
      <c r="G34" s="195" t="s">
        <v>72</v>
      </c>
      <c r="H34" s="195" t="s">
        <v>388</v>
      </c>
      <c r="I34" s="196"/>
      <c r="J34" s="197"/>
      <c r="K34" s="197"/>
      <c r="L34" s="198"/>
      <c r="N34" s="85"/>
    </row>
    <row r="35" spans="2:14" ht="18" customHeight="1">
      <c r="B35" s="189"/>
      <c r="C35" s="186" t="str">
        <f ca="1">IF(ROW()-34&gt;AuthNo,"na",Coding!AR7)</f>
        <v>Autumnham</v>
      </c>
      <c r="D35" s="187" t="str">
        <f ca="1">IF(C35="","",VLOOKUP(C35,OFFSET(Coding!$L$7,0,0,AuthorityCounter,11),11,FALSE))</f>
        <v/>
      </c>
      <c r="E35" s="187"/>
      <c r="F35" s="185" t="str">
        <f ca="1">IF(C35="","",TEXT(VLOOKUP(C35,OFFSET(Coding!$L$7,0,0,AuthorityCounter,4),4,FALSE),OFFSET(Coding!$IU$2,MAX(Coding!$G$38-2,0),0)))</f>
        <v>£0</v>
      </c>
      <c r="G35" s="187" t="str">
        <f ca="1">IF(C35="","",VLOOKUP(C35,OFFSET(Coding!$L$7,0,0,AuthorityCounter,2),2,FALSE))</f>
        <v>su</v>
      </c>
      <c r="H35" s="188" t="str">
        <f ca="1">IF(C35="","",VLOOKUP(C35,NameRange,2,FALSE))</f>
        <v>Autumnham Academy</v>
      </c>
      <c r="I35" s="188"/>
      <c r="J35" s="188"/>
      <c r="L35" s="191"/>
    </row>
    <row r="36" spans="2:14" ht="18" customHeight="1">
      <c r="B36" s="190"/>
      <c r="C36" s="186" t="str">
        <f ca="1">IF(ROW()-34&gt;AuthNo,"na",Coding!AR8)</f>
        <v>Bearcaster</v>
      </c>
      <c r="D36" s="187" t="str">
        <f ca="1">IF(C36="","",VLOOKUP(C36,OFFSET(Coding!$L$7,0,0,AuthorityCounter,11),11,FALSE))</f>
        <v/>
      </c>
      <c r="E36" s="187"/>
      <c r="F36" s="185" t="str">
        <f ca="1">IF(C36="","",TEXT(VLOOKUP(C36,OFFSET(Coding!$L$7,0,0,AuthorityCounter,4),4,FALSE),OFFSET(Coding!$IU$2,MAX(Coding!$G$38-2,0),0)))</f>
        <v>£0</v>
      </c>
      <c r="G36" s="187" t="str">
        <f ca="1">IF(C36="","",VLOOKUP(C36,OFFSET(Coding!$L$7,0,0,AuthorityCounter,2),2,FALSE))</f>
        <v>su</v>
      </c>
      <c r="H36" s="188" t="str">
        <f t="shared" ref="H36:H99" ca="1" si="0">IF(C36="","",VLOOKUP(C36,NameRange,2,FALSE))</f>
        <v>Bearcaster Academy</v>
      </c>
      <c r="I36" s="188"/>
      <c r="J36" s="188"/>
      <c r="L36" s="191"/>
    </row>
    <row r="37" spans="2:14" ht="18" customHeight="1">
      <c r="B37" s="190"/>
      <c r="C37" s="186" t="str">
        <f ca="1">IF(ROW()-34&gt;AuthNo,"na",Coding!AR9)</f>
        <v>Bunbridge</v>
      </c>
      <c r="D37" s="187" t="str">
        <f ca="1">IF(C37="","",VLOOKUP(C37,OFFSET(Coding!$L$7,0,0,AuthorityCounter,11),11,FALSE))</f>
        <v/>
      </c>
      <c r="E37" s="187"/>
      <c r="F37" s="185" t="str">
        <f ca="1">IF(C37="","",TEXT(VLOOKUP(C37,OFFSET(Coding!$L$7,0,0,AuthorityCounter,4),4,FALSE),OFFSET(Coding!$IU$2,MAX(Coding!$G$38-2,0),0)))</f>
        <v>£0</v>
      </c>
      <c r="G37" s="187" t="str">
        <f ca="1">IF(C37="","",VLOOKUP(C37,OFFSET(Coding!$L$7,0,0,AuthorityCounter,2),2,FALSE))</f>
        <v>ul</v>
      </c>
      <c r="H37" s="188" t="str">
        <f t="shared" ca="1" si="0"/>
        <v>Bunbridge Academy</v>
      </c>
      <c r="I37" s="188"/>
      <c r="J37" s="188"/>
      <c r="L37" s="191"/>
    </row>
    <row r="38" spans="2:14" ht="18" customHeight="1">
      <c r="B38" s="190"/>
      <c r="C38" s="186" t="str">
        <f ca="1">IF(ROW()-34&gt;AuthNo,"na",Coding!AR10)</f>
        <v>Castfield</v>
      </c>
      <c r="D38" s="187" t="str">
        <f ca="1">IF(C38="","",VLOOKUP(C38,OFFSET(Coding!$L$7,0,0,AuthorityCounter,11),11,FALSE))</f>
        <v/>
      </c>
      <c r="E38" s="187"/>
      <c r="F38" s="185" t="str">
        <f ca="1">IF(C38="","",TEXT(VLOOKUP(C38,OFFSET(Coding!$L$7,0,0,AuthorityCounter,4),4,FALSE),OFFSET(Coding!$IU$2,MAX(Coding!$G$38-2,0),0)))</f>
        <v>£0</v>
      </c>
      <c r="G38" s="187" t="str">
        <f ca="1">IF(C38="","",VLOOKUP(C38,OFFSET(Coding!$L$7,0,0,AuthorityCounter,2),2,FALSE))</f>
        <v>d</v>
      </c>
      <c r="H38" s="188" t="str">
        <f t="shared" ca="1" si="0"/>
        <v>Castfield Academy</v>
      </c>
      <c r="I38" s="188"/>
      <c r="J38" s="188"/>
      <c r="L38" s="191"/>
    </row>
    <row r="39" spans="2:14" ht="18" customHeight="1">
      <c r="B39" s="190"/>
      <c r="C39" s="186" t="str">
        <f ca="1">IF(ROW()-34&gt;AuthNo,"na",Coding!AR11)</f>
        <v>Dogcaster</v>
      </c>
      <c r="D39" s="187" t="str">
        <f ca="1">IF(C39="","",VLOOKUP(C39,OFFSET(Coding!$L$7,0,0,AuthorityCounter,11),11,FALSE))</f>
        <v/>
      </c>
      <c r="E39" s="187"/>
      <c r="F39" s="185" t="str">
        <f ca="1">IF(C39="","",TEXT(VLOOKUP(C39,OFFSET(Coding!$L$7,0,0,AuthorityCounter,4),4,FALSE),OFFSET(Coding!$IU$2,MAX(Coding!$G$38-2,0),0)))</f>
        <v>£0</v>
      </c>
      <c r="G39" s="187" t="str">
        <f ca="1">IF(C39="","",VLOOKUP(C39,OFFSET(Coding!$L$7,0,0,AuthorityCounter,2),2,FALSE))</f>
        <v>uu</v>
      </c>
      <c r="H39" s="188" t="str">
        <f t="shared" ca="1" si="0"/>
        <v>Dogcaster Academy</v>
      </c>
      <c r="I39" s="188"/>
      <c r="J39" s="188"/>
      <c r="L39" s="191"/>
    </row>
    <row r="40" spans="2:14" ht="18" customHeight="1">
      <c r="B40" s="190"/>
      <c r="C40" s="186" t="str">
        <f ca="1">IF(ROW()-34&gt;AuthNo,"na",Coding!AR12)</f>
        <v>Faropolis</v>
      </c>
      <c r="D40" s="187" t="str">
        <f ca="1">IF(C40="","",VLOOKUP(C40,OFFSET(Coding!$L$7,0,0,AuthorityCounter,11),11,FALSE))</f>
        <v/>
      </c>
      <c r="E40" s="187"/>
      <c r="F40" s="185" t="str">
        <f ca="1">IF(C40="","",TEXT(VLOOKUP(C40,OFFSET(Coding!$L$7,0,0,AuthorityCounter,4),4,FALSE),OFFSET(Coding!$IU$2,MAX(Coding!$G$38-2,0),0)))</f>
        <v>£0</v>
      </c>
      <c r="G40" s="187" t="str">
        <f ca="1">IF(C40="","",VLOOKUP(C40,OFFSET(Coding!$L$7,0,0,AuthorityCounter,2),2,FALSE))</f>
        <v>ul</v>
      </c>
      <c r="H40" s="188" t="str">
        <f t="shared" ca="1" si="0"/>
        <v>Faropolis Academy</v>
      </c>
      <c r="I40" s="188"/>
      <c r="J40" s="188"/>
      <c r="L40" s="191"/>
    </row>
    <row r="41" spans="2:14" ht="18" customHeight="1">
      <c r="B41" s="190"/>
      <c r="C41" s="186" t="str">
        <f ca="1">IF(ROW()-34&gt;AuthNo,"na",Coding!AR13)</f>
        <v>Flancity</v>
      </c>
      <c r="D41" s="187" t="str">
        <f ca="1">IF(C41="","",VLOOKUP(C41,OFFSET(Coding!$L$7,0,0,AuthorityCounter,11),11,FALSE))</f>
        <v/>
      </c>
      <c r="E41" s="187"/>
      <c r="F41" s="185" t="str">
        <f ca="1">IF(C41="","",TEXT(VLOOKUP(C41,OFFSET(Coding!$L$7,0,0,AuthorityCounter,4),4,FALSE),OFFSET(Coding!$IU$2,MAX(Coding!$G$38-2,0),0)))</f>
        <v>£0</v>
      </c>
      <c r="G41" s="187" t="str">
        <f ca="1">IF(C41="","",VLOOKUP(C41,OFFSET(Coding!$L$7,0,0,AuthorityCounter,2),2,FALSE))</f>
        <v>wu</v>
      </c>
      <c r="H41" s="188" t="str">
        <f t="shared" ca="1" si="0"/>
        <v>Flancity Academy</v>
      </c>
      <c r="I41" s="188"/>
      <c r="J41" s="188"/>
      <c r="L41" s="191"/>
    </row>
    <row r="42" spans="2:14" ht="18" customHeight="1">
      <c r="B42" s="190"/>
      <c r="C42" s="186" t="str">
        <f ca="1">IF(ROW()-34&gt;AuthNo,"na",Coding!AR14)</f>
        <v>Funforest</v>
      </c>
      <c r="D42" s="187" t="str">
        <f ca="1">IF(C42="","",VLOOKUP(C42,OFFSET(Coding!$L$7,0,0,AuthorityCounter,11),11,FALSE))</f>
        <v/>
      </c>
      <c r="E42" s="187"/>
      <c r="F42" s="185" t="str">
        <f ca="1">IF(C42="","",TEXT(VLOOKUP(C42,OFFSET(Coding!$L$7,0,0,AuthorityCounter,4),4,FALSE),OFFSET(Coding!$IU$2,MAX(Coding!$G$38-2,0),0)))</f>
        <v>£0</v>
      </c>
      <c r="G42" s="187" t="str">
        <f ca="1">IF(C42="","",VLOOKUP(C42,OFFSET(Coding!$L$7,0,0,AuthorityCounter,2),2,FALSE))</f>
        <v>uu</v>
      </c>
      <c r="H42" s="188" t="str">
        <f t="shared" ca="1" si="0"/>
        <v>Funforest Academy</v>
      </c>
      <c r="I42" s="188"/>
      <c r="J42" s="188"/>
      <c r="L42" s="191"/>
    </row>
    <row r="43" spans="2:14" ht="18" customHeight="1">
      <c r="B43" s="190"/>
      <c r="C43" s="186" t="str">
        <f ca="1">IF(ROW()-34&gt;AuthNo,"na",Coding!AR15)</f>
        <v>Greenbridge</v>
      </c>
      <c r="D43" s="187" t="str">
        <f ca="1">IF(C43="","",VLOOKUP(C43,OFFSET(Coding!$L$7,0,0,AuthorityCounter,11),11,FALSE))</f>
        <v/>
      </c>
      <c r="E43" s="187"/>
      <c r="F43" s="185" t="str">
        <f ca="1">IF(C43="","",TEXT(VLOOKUP(C43,OFFSET(Coding!$L$7,0,0,AuthorityCounter,4),4,FALSE),OFFSET(Coding!$IU$2,MAX(Coding!$G$38-2,0),0)))</f>
        <v>£0</v>
      </c>
      <c r="G43" s="187" t="str">
        <f ca="1">IF(C43="","",VLOOKUP(C43,OFFSET(Coding!$L$7,0,0,AuthorityCounter,2),2,FALSE))</f>
        <v>uu</v>
      </c>
      <c r="H43" s="188" t="str">
        <f t="shared" ca="1" si="0"/>
        <v>Greenbridge Academy</v>
      </c>
      <c r="I43" s="188"/>
      <c r="J43" s="188"/>
      <c r="L43" s="191"/>
    </row>
    <row r="44" spans="2:14" ht="18" customHeight="1">
      <c r="B44" s="190"/>
      <c r="C44" s="186" t="str">
        <f ca="1">IF(ROW()-34&gt;AuthNo,"na",Coding!AR16)</f>
        <v>Handham</v>
      </c>
      <c r="D44" s="187" t="str">
        <f ca="1">IF(C44="","",VLOOKUP(C44,OFFSET(Coding!$L$7,0,0,AuthorityCounter,11),11,FALSE))</f>
        <v/>
      </c>
      <c r="E44" s="187"/>
      <c r="F44" s="185" t="str">
        <f ca="1">IF(C44="","",TEXT(VLOOKUP(C44,OFFSET(Coding!$L$7,0,0,AuthorityCounter,4),4,FALSE),OFFSET(Coding!$IU$2,MAX(Coding!$G$38-2,0),0)))</f>
        <v>£0</v>
      </c>
      <c r="G44" s="187" t="str">
        <f ca="1">IF(C44="","",VLOOKUP(C44,OFFSET(Coding!$L$7,0,0,AuthorityCounter,2),2,FALSE))</f>
        <v>ul</v>
      </c>
      <c r="H44" s="188" t="str">
        <f t="shared" ca="1" si="0"/>
        <v>Handham Academy</v>
      </c>
      <c r="I44" s="188"/>
      <c r="J44" s="188"/>
      <c r="L44" s="191"/>
    </row>
    <row r="45" spans="2:14" ht="18" customHeight="1">
      <c r="B45" s="190"/>
      <c r="C45" s="186" t="str">
        <f ca="1">IF(ROW()-34&gt;AuthNo,"na",Coding!AR17)</f>
        <v>Lemoncester</v>
      </c>
      <c r="D45" s="187" t="str">
        <f ca="1">IF(C45="","",VLOOKUP(C45,OFFSET(Coding!$L$7,0,0,AuthorityCounter,11),11,FALSE))</f>
        <v/>
      </c>
      <c r="E45" s="187"/>
      <c r="F45" s="185" t="str">
        <f ca="1">IF(C45="","",TEXT(VLOOKUP(C45,OFFSET(Coding!$L$7,0,0,AuthorityCounter,4),4,FALSE),OFFSET(Coding!$IU$2,MAX(Coding!$G$38-2,0),0)))</f>
        <v>£0</v>
      </c>
      <c r="G45" s="187" t="str">
        <f ca="1">IF(C45="","",VLOOKUP(C45,OFFSET(Coding!$L$7,0,0,AuthorityCounter,2),2,FALSE))</f>
        <v>d</v>
      </c>
      <c r="H45" s="188" t="str">
        <f t="shared" ca="1" si="0"/>
        <v>Lemoncester Academy</v>
      </c>
      <c r="I45" s="188"/>
      <c r="J45" s="188"/>
      <c r="L45" s="191"/>
    </row>
    <row r="46" spans="2:14" ht="18" customHeight="1">
      <c r="B46" s="190"/>
      <c r="C46" s="186" t="str">
        <f ca="1">IF(ROW()-34&gt;AuthNo,"na",Coding!AR18)</f>
        <v>Lotcester</v>
      </c>
      <c r="D46" s="187" t="str">
        <f ca="1">IF(C46="","",VLOOKUP(C46,OFFSET(Coding!$L$7,0,0,AuthorityCounter,11),11,FALSE))</f>
        <v/>
      </c>
      <c r="E46" s="187"/>
      <c r="F46" s="185" t="str">
        <f ca="1">IF(C46="","",TEXT(VLOOKUP(C46,OFFSET(Coding!$L$7,0,0,AuthorityCounter,4),4,FALSE),OFFSET(Coding!$IU$2,MAX(Coding!$G$38-2,0),0)))</f>
        <v>£0</v>
      </c>
      <c r="G46" s="187" t="str">
        <f ca="1">IF(C46="","",VLOOKUP(C46,OFFSET(Coding!$L$7,0,0,AuthorityCounter,2),2,FALSE))</f>
        <v>na</v>
      </c>
      <c r="H46" s="188" t="str">
        <f t="shared" ca="1" si="0"/>
        <v>Lotcester Academy</v>
      </c>
      <c r="I46" s="188"/>
      <c r="J46" s="188"/>
      <c r="L46" s="191"/>
    </row>
    <row r="47" spans="2:14" ht="18" customHeight="1">
      <c r="B47" s="190"/>
      <c r="C47" s="186" t="str">
        <f ca="1">IF(ROW()-34&gt;AuthNo,"na",Coding!AR19)</f>
        <v>Noseton</v>
      </c>
      <c r="D47" s="187" t="str">
        <f ca="1">IF(C47="","",VLOOKUP(C47,OFFSET(Coding!$L$7,0,0,AuthorityCounter,11),11,FALSE))</f>
        <v/>
      </c>
      <c r="E47" s="187"/>
      <c r="F47" s="185" t="str">
        <f ca="1">IF(C47="","",TEXT(VLOOKUP(C47,OFFSET(Coding!$L$7,0,0,AuthorityCounter,4),4,FALSE),OFFSET(Coding!$IU$2,MAX(Coding!$G$38-2,0),0)))</f>
        <v>£0</v>
      </c>
      <c r="G47" s="187" t="str">
        <f ca="1">IF(C47="","",VLOOKUP(C47,OFFSET(Coding!$L$7,0,0,AuthorityCounter,2),2,FALSE))</f>
        <v>c</v>
      </c>
      <c r="H47" s="188" t="str">
        <f t="shared" ca="1" si="0"/>
        <v>Noseton Academy</v>
      </c>
      <c r="I47" s="188"/>
      <c r="J47" s="188"/>
      <c r="L47" s="191"/>
    </row>
    <row r="48" spans="2:14" ht="18" customHeight="1">
      <c r="B48" s="190"/>
      <c r="C48" s="186" t="str">
        <f ca="1">IF(ROW()-34&gt;AuthNo,"na",Coding!AR20)</f>
        <v>Plumfield</v>
      </c>
      <c r="D48" s="187" t="str">
        <f ca="1">IF(C48="","",VLOOKUP(C48,OFFSET(Coding!$L$7,0,0,AuthorityCounter,11),11,FALSE))</f>
        <v/>
      </c>
      <c r="E48" s="187"/>
      <c r="F48" s="185" t="str">
        <f ca="1">IF(C48="","",TEXT(VLOOKUP(C48,OFFSET(Coding!$L$7,0,0,AuthorityCounter,4),4,FALSE),OFFSET(Coding!$IU$2,MAX(Coding!$G$38-2,0),0)))</f>
        <v>£0</v>
      </c>
      <c r="G48" s="187" t="str">
        <f ca="1">IF(C48="","",VLOOKUP(C48,OFFSET(Coding!$L$7,0,0,AuthorityCounter,2),2,FALSE))</f>
        <v>wu</v>
      </c>
      <c r="H48" s="188" t="str">
        <f t="shared" ca="1" si="0"/>
        <v>Plumfield Academy</v>
      </c>
      <c r="I48" s="188"/>
      <c r="J48" s="188"/>
      <c r="L48" s="191"/>
    </row>
    <row r="49" spans="2:12" ht="18" customHeight="1">
      <c r="B49" s="190"/>
      <c r="C49" s="186" t="str">
        <f ca="1">IF(ROW()-34&gt;AuthNo,"na",Coding!AR21)</f>
        <v>Potround</v>
      </c>
      <c r="D49" s="187" t="str">
        <f ca="1">IF(C49="","",VLOOKUP(C49,OFFSET(Coding!$L$7,0,0,AuthorityCounter,11),11,FALSE))</f>
        <v/>
      </c>
      <c r="E49" s="187"/>
      <c r="F49" s="185" t="str">
        <f ca="1">IF(C49="","",TEXT(VLOOKUP(C49,OFFSET(Coding!$L$7,0,0,AuthorityCounter,4),4,FALSE),OFFSET(Coding!$IU$2,MAX(Coding!$G$38-2,0),0)))</f>
        <v>£0</v>
      </c>
      <c r="G49" s="187" t="str">
        <f ca="1">IF(C49="","",VLOOKUP(C49,OFFSET(Coding!$L$7,0,0,AuthorityCounter,2),2,FALSE))</f>
        <v>uu</v>
      </c>
      <c r="H49" s="188" t="str">
        <f t="shared" ca="1" si="0"/>
        <v>Potround Academy</v>
      </c>
      <c r="I49" s="188"/>
      <c r="J49" s="188"/>
      <c r="L49" s="191"/>
    </row>
    <row r="50" spans="2:12" ht="18" customHeight="1">
      <c r="B50" s="190"/>
      <c r="C50" s="186" t="str">
        <f ca="1">IF(ROW()-34&gt;AuthNo,"na",Coding!AR22)</f>
        <v>Roundcester</v>
      </c>
      <c r="D50" s="187" t="str">
        <f ca="1">IF(C50="","",VLOOKUP(C50,OFFSET(Coding!$L$7,0,0,AuthorityCounter,11),11,FALSE))</f>
        <v/>
      </c>
      <c r="E50" s="187"/>
      <c r="F50" s="185" t="str">
        <f ca="1">IF(C50="","",TEXT(VLOOKUP(C50,OFFSET(Coding!$L$7,0,0,AuthorityCounter,4),4,FALSE),OFFSET(Coding!$IU$2,MAX(Coding!$G$38-2,0),0)))</f>
        <v>£0</v>
      </c>
      <c r="G50" s="187" t="str">
        <f ca="1">IF(C50="","",VLOOKUP(C50,OFFSET(Coding!$L$7,0,0,AuthorityCounter,2),2,FALSE))</f>
        <v>uu</v>
      </c>
      <c r="H50" s="188" t="str">
        <f t="shared" ca="1" si="0"/>
        <v>Roundcester Academy</v>
      </c>
      <c r="I50" s="188"/>
      <c r="J50" s="188"/>
      <c r="L50" s="191"/>
    </row>
    <row r="51" spans="2:12" ht="18" customHeight="1">
      <c r="B51" s="190"/>
      <c r="C51" s="186" t="str">
        <f ca="1">IF(ROW()-34&gt;AuthNo,"na",Coding!AR23)</f>
        <v>Snowhampton</v>
      </c>
      <c r="D51" s="187" t="str">
        <f ca="1">IF(C51="","",VLOOKUP(C51,OFFSET(Coding!$L$7,0,0,AuthorityCounter,11),11,FALSE))</f>
        <v/>
      </c>
      <c r="E51" s="187"/>
      <c r="F51" s="185" t="str">
        <f ca="1">IF(C51="","",TEXT(VLOOKUP(C51,OFFSET(Coding!$L$7,0,0,AuthorityCounter,4),4,FALSE),OFFSET(Coding!$IU$2,MAX(Coding!$G$38-2,0),0)))</f>
        <v>£0</v>
      </c>
      <c r="G51" s="187" t="str">
        <f ca="1">IF(C51="","",VLOOKUP(C51,OFFSET(Coding!$L$7,0,0,AuthorityCounter,2),2,FALSE))</f>
        <v>d</v>
      </c>
      <c r="H51" s="188" t="str">
        <f t="shared" ca="1" si="0"/>
        <v>Snowhampton Academy</v>
      </c>
      <c r="I51" s="188"/>
      <c r="J51" s="188"/>
      <c r="L51" s="191"/>
    </row>
    <row r="52" spans="2:12" ht="18" customHeight="1">
      <c r="B52" s="190"/>
      <c r="C52" s="186" t="str">
        <f ca="1">IF(ROW()-34&gt;AuthNo,"na",Coding!AR24)</f>
        <v>Summerville</v>
      </c>
      <c r="D52" s="187" t="str">
        <f ca="1">IF(C52="","",VLOOKUP(C52,OFFSET(Coding!$L$7,0,0,AuthorityCounter,11),11,FALSE))</f>
        <v/>
      </c>
      <c r="E52" s="187"/>
      <c r="F52" s="185" t="str">
        <f ca="1">IF(C52="","",TEXT(VLOOKUP(C52,OFFSET(Coding!$L$7,0,0,AuthorityCounter,4),4,FALSE),OFFSET(Coding!$IU$2,MAX(Coding!$G$38-2,0),0)))</f>
        <v>£0</v>
      </c>
      <c r="G52" s="187" t="str">
        <f ca="1">IF(C52="","",VLOOKUP(C52,OFFSET(Coding!$L$7,0,0,AuthorityCounter,2),2,FALSE))</f>
        <v>ul</v>
      </c>
      <c r="H52" s="188" t="str">
        <f t="shared" ca="1" si="0"/>
        <v>Summerville Academy</v>
      </c>
      <c r="I52" s="188"/>
      <c r="J52" s="188"/>
      <c r="L52" s="191"/>
    </row>
    <row r="53" spans="2:12" ht="18" customHeight="1">
      <c r="B53" s="190"/>
      <c r="C53" s="186" t="str">
        <f ca="1">IF(ROW()-34&gt;AuthNo,"na",Coding!AR25)</f>
        <v>Tartcity</v>
      </c>
      <c r="D53" s="187" t="str">
        <f ca="1">IF(C53="","",VLOOKUP(C53,OFFSET(Coding!$L$7,0,0,AuthorityCounter,11),11,FALSE))</f>
        <v/>
      </c>
      <c r="E53" s="187"/>
      <c r="F53" s="185" t="str">
        <f ca="1">IF(C53="","",TEXT(VLOOKUP(C53,OFFSET(Coding!$L$7,0,0,AuthorityCounter,4),4,FALSE),OFFSET(Coding!$IU$2,MAX(Coding!$G$38-2,0),0)))</f>
        <v>£0</v>
      </c>
      <c r="G53" s="187" t="str">
        <f ca="1">IF(C53="","",VLOOKUP(C53,OFFSET(Coding!$L$7,0,0,AuthorityCounter,2),2,FALSE))</f>
        <v>c</v>
      </c>
      <c r="H53" s="188" t="str">
        <f t="shared" ca="1" si="0"/>
        <v>Tartcity Academy</v>
      </c>
      <c r="I53" s="188"/>
      <c r="J53" s="188"/>
      <c r="L53" s="191"/>
    </row>
    <row r="54" spans="2:12" ht="18" customHeight="1">
      <c r="B54" s="190"/>
      <c r="C54" s="186" t="str">
        <f ca="1">IF(ROW()-34&gt;AuthNo,"na",Coding!AR26)</f>
        <v>Toegreen</v>
      </c>
      <c r="D54" s="187" t="str">
        <f ca="1">IF(C54="","",VLOOKUP(C54,OFFSET(Coding!$L$7,0,0,AuthorityCounter,11),11,FALSE))</f>
        <v/>
      </c>
      <c r="E54" s="187"/>
      <c r="F54" s="185" t="str">
        <f ca="1">IF(C54="","",TEXT(VLOOKUP(C54,OFFSET(Coding!$L$7,0,0,AuthorityCounter,4),4,FALSE),OFFSET(Coding!$IU$2,MAX(Coding!$G$38-2,0),0)))</f>
        <v>£0</v>
      </c>
      <c r="G54" s="187" t="str">
        <f ca="1">IF(C54="","",VLOOKUP(C54,OFFSET(Coding!$L$7,0,0,AuthorityCounter,2),2,FALSE))</f>
        <v>uu</v>
      </c>
      <c r="H54" s="188" t="str">
        <f t="shared" ca="1" si="0"/>
        <v>Toegreen Academy</v>
      </c>
      <c r="I54" s="188"/>
      <c r="J54" s="188"/>
      <c r="L54" s="191"/>
    </row>
    <row r="55" spans="2:12" ht="18" customHeight="1">
      <c r="B55" s="190"/>
      <c r="C55" s="186" t="str">
        <f ca="1">IF(ROW()-34&gt;AuthNo,"na",Coding!AR27)</f>
        <v>Wintercester</v>
      </c>
      <c r="D55" s="187" t="str">
        <f ca="1">IF(C55="","",VLOOKUP(C55,OFFSET(Coding!$L$7,0,0,AuthorityCounter,11),11,FALSE))</f>
        <v/>
      </c>
      <c r="E55" s="187"/>
      <c r="F55" s="185" t="str">
        <f ca="1">IF(C55="","",TEXT(VLOOKUP(C55,OFFSET(Coding!$L$7,0,0,AuthorityCounter,4),4,FALSE),OFFSET(Coding!$IU$2,MAX(Coding!$G$38-2,0),0)))</f>
        <v>£0</v>
      </c>
      <c r="G55" s="187" t="str">
        <f ca="1">IF(C55="","",VLOOKUP(C55,OFFSET(Coding!$L$7,0,0,AuthorityCounter,2),2,FALSE))</f>
        <v>d</v>
      </c>
      <c r="H55" s="188" t="str">
        <f t="shared" ca="1" si="0"/>
        <v>Wintercester Academy</v>
      </c>
      <c r="I55" s="188"/>
      <c r="J55" s="188"/>
      <c r="L55" s="191"/>
    </row>
    <row r="56" spans="2:12" ht="18" customHeight="1">
      <c r="B56" s="190"/>
      <c r="C56" s="186" t="str">
        <f ca="1">IF(ROW()-34&gt;AuthNo,"na",Coding!AR28)</f>
        <v>Fatcester</v>
      </c>
      <c r="D56" s="187" t="str">
        <f ca="1">IF(C56="","",VLOOKUP(C56,OFFSET(Coding!$L$7,0,0,AuthorityCounter,11),11,FALSE))</f>
        <v/>
      </c>
      <c r="E56" s="187"/>
      <c r="F56" s="185" t="str">
        <f ca="1">IF(C56="","",TEXT(VLOOKUP(C56,OFFSET(Coding!$L$7,0,0,AuthorityCounter,4),4,FALSE),OFFSET(Coding!$IU$2,MAX(Coding!$G$38-2,0),0)))</f>
        <v>£0</v>
      </c>
      <c r="G56" s="187" t="str">
        <f ca="1">IF(C56="","",VLOOKUP(C56,OFFSET(Coding!$L$7,0,0,AuthorityCounter,2),2,FALSE))</f>
        <v>um</v>
      </c>
      <c r="H56" s="188" t="str">
        <f t="shared" ca="1" si="0"/>
        <v>Fatcester Academy</v>
      </c>
      <c r="I56" s="188"/>
      <c r="J56" s="188"/>
      <c r="L56" s="191"/>
    </row>
    <row r="57" spans="2:12" ht="18" customHeight="1">
      <c r="B57" s="190"/>
      <c r="C57" s="186" t="str">
        <f ca="1">IF(ROW()-34&gt;AuthNo,"na",Coding!AR29)</f>
        <v>Fatlake</v>
      </c>
      <c r="D57" s="187" t="str">
        <f ca="1">IF(C57="","",VLOOKUP(C57,OFFSET(Coding!$L$7,0,0,AuthorityCounter,11),11,FALSE))</f>
        <v/>
      </c>
      <c r="E57" s="187"/>
      <c r="F57" s="185" t="str">
        <f ca="1">IF(C57="","",TEXT(VLOOKUP(C57,OFFSET(Coding!$L$7,0,0,AuthorityCounter,4),4,FALSE),OFFSET(Coding!$IU$2,MAX(Coding!$G$38-2,0),0)))</f>
        <v>£0</v>
      </c>
      <c r="G57" s="187" t="str">
        <f ca="1">IF(C57="","",VLOOKUP(C57,OFFSET(Coding!$L$7,0,0,AuthorityCounter,2),2,FALSE))</f>
        <v>uu</v>
      </c>
      <c r="H57" s="188" t="str">
        <f t="shared" ca="1" si="0"/>
        <v>Fatlake Academy</v>
      </c>
      <c r="I57" s="188"/>
      <c r="J57" s="188"/>
      <c r="L57" s="191"/>
    </row>
    <row r="58" spans="2:12" ht="18" customHeight="1">
      <c r="B58" s="190"/>
      <c r="C58" s="186" t="str">
        <f ca="1">IF(ROW()-34&gt;AuthNo,"na",Coding!AR30)</f>
        <v>Fishcity</v>
      </c>
      <c r="D58" s="187" t="str">
        <f ca="1">IF(C58="","",VLOOKUP(C58,OFFSET(Coding!$L$7,0,0,AuthorityCounter,11),11,FALSE))</f>
        <v/>
      </c>
      <c r="E58" s="187"/>
      <c r="F58" s="185" t="str">
        <f ca="1">IF(C58="","",TEXT(VLOOKUP(C58,OFFSET(Coding!$L$7,0,0,AuthorityCounter,4),4,FALSE),OFFSET(Coding!$IU$2,MAX(Coding!$G$38-2,0),0)))</f>
        <v>£0</v>
      </c>
      <c r="G58" s="187" t="str">
        <f ca="1">IF(C58="","",VLOOKUP(C58,OFFSET(Coding!$L$7,0,0,AuthorityCounter,2),2,FALSE))</f>
        <v>ul</v>
      </c>
      <c r="H58" s="188" t="str">
        <f t="shared" ca="1" si="0"/>
        <v>Fishcity Academy</v>
      </c>
      <c r="I58" s="188"/>
      <c r="J58" s="188"/>
      <c r="L58" s="191"/>
    </row>
    <row r="59" spans="2:12" ht="18" customHeight="1">
      <c r="B59" s="190"/>
      <c r="C59" s="186" t="str">
        <f ca="1">IF(ROW()-34&gt;AuthNo,"na",Coding!AR31)</f>
        <v>Fishlake</v>
      </c>
      <c r="D59" s="187" t="str">
        <f ca="1">IF(C59="","",VLOOKUP(C59,OFFSET(Coding!$L$7,0,0,AuthorityCounter,11),11,FALSE))</f>
        <v/>
      </c>
      <c r="E59" s="187"/>
      <c r="F59" s="185" t="str">
        <f ca="1">IF(C59="","",TEXT(VLOOKUP(C59,OFFSET(Coding!$L$7,0,0,AuthorityCounter,4),4,FALSE),OFFSET(Coding!$IU$2,MAX(Coding!$G$38-2,0),0)))</f>
        <v>£0</v>
      </c>
      <c r="G59" s="187" t="str">
        <f ca="1">IF(C59="","",VLOOKUP(C59,OFFSET(Coding!$L$7,0,0,AuthorityCounter,2),2,FALSE))</f>
        <v>uu</v>
      </c>
      <c r="H59" s="188" t="str">
        <f t="shared" ca="1" si="0"/>
        <v>Fishlake Academy</v>
      </c>
      <c r="I59" s="188"/>
      <c r="J59" s="188"/>
      <c r="L59" s="191"/>
    </row>
    <row r="60" spans="2:12" ht="18" customHeight="1">
      <c r="B60" s="190"/>
      <c r="C60" s="186" t="str">
        <f ca="1">IF(ROW()-34&gt;AuthNo,"na",Coding!AR32)</f>
        <v>Flanfield</v>
      </c>
      <c r="D60" s="187" t="str">
        <f ca="1">IF(C60="","",VLOOKUP(C60,OFFSET(Coding!$L$7,0,0,AuthorityCounter,11),11,FALSE))</f>
        <v/>
      </c>
      <c r="E60" s="187"/>
      <c r="F60" s="185" t="str">
        <f ca="1">IF(C60="","",TEXT(VLOOKUP(C60,OFFSET(Coding!$L$7,0,0,AuthorityCounter,4),4,FALSE),OFFSET(Coding!$IU$2,MAX(Coding!$G$38-2,0),0)))</f>
        <v>£0</v>
      </c>
      <c r="G60" s="187" t="str">
        <f ca="1">IF(C60="","",VLOOKUP(C60,OFFSET(Coding!$L$7,0,0,AuthorityCounter,2),2,FALSE))</f>
        <v>c</v>
      </c>
      <c r="H60" s="188" t="str">
        <f t="shared" ca="1" si="0"/>
        <v>Flanfield Academy</v>
      </c>
      <c r="I60" s="188"/>
      <c r="J60" s="188"/>
      <c r="L60" s="191"/>
    </row>
    <row r="61" spans="2:12" ht="18" customHeight="1">
      <c r="B61" s="190"/>
      <c r="C61" s="186" t="str">
        <f ca="1">IF(ROW()-34&gt;AuthNo,"na",Coding!AR33)</f>
        <v>Flan-on-sea</v>
      </c>
      <c r="D61" s="187" t="str">
        <f ca="1">IF(C61="","",VLOOKUP(C61,OFFSET(Coding!$L$7,0,0,AuthorityCounter,11),11,FALSE))</f>
        <v/>
      </c>
      <c r="E61" s="187"/>
      <c r="F61" s="185" t="str">
        <f ca="1">IF(C61="","",TEXT(VLOOKUP(C61,OFFSET(Coding!$L$7,0,0,AuthorityCounter,4),4,FALSE),OFFSET(Coding!$IU$2,MAX(Coding!$G$38-2,0),0)))</f>
        <v>£0</v>
      </c>
      <c r="G61" s="187" t="str">
        <f ca="1">IF(C61="","",VLOOKUP(C61,OFFSET(Coding!$L$7,0,0,AuthorityCounter,2),2,FALSE))</f>
        <v>ul</v>
      </c>
      <c r="H61" s="188" t="str">
        <f t="shared" ca="1" si="0"/>
        <v>Flan-on-sea Academy</v>
      </c>
      <c r="I61" s="188"/>
      <c r="J61" s="188"/>
      <c r="L61" s="191"/>
    </row>
    <row r="62" spans="2:12" ht="18" customHeight="1">
      <c r="B62" s="190"/>
      <c r="C62" s="186" t="str">
        <f ca="1">IF(ROW()-34&gt;AuthNo,"na",Coding!AR34)</f>
        <v>Footfield</v>
      </c>
      <c r="D62" s="187" t="str">
        <f ca="1">IF(C62="","",VLOOKUP(C62,OFFSET(Coding!$L$7,0,0,AuthorityCounter,11),11,FALSE))</f>
        <v/>
      </c>
      <c r="E62" s="187"/>
      <c r="F62" s="185" t="str">
        <f ca="1">IF(C62="","",TEXT(VLOOKUP(C62,OFFSET(Coding!$L$7,0,0,AuthorityCounter,4),4,FALSE),OFFSET(Coding!$IU$2,MAX(Coding!$G$38-2,0),0)))</f>
        <v>£0</v>
      </c>
      <c r="G62" s="187" t="str">
        <f ca="1">IF(C62="","",VLOOKUP(C62,OFFSET(Coding!$L$7,0,0,AuthorityCounter,2),2,FALSE))</f>
        <v>d</v>
      </c>
      <c r="H62" s="188" t="str">
        <f t="shared" ca="1" si="0"/>
        <v>Footfield Academy</v>
      </c>
      <c r="I62" s="188"/>
      <c r="J62" s="188"/>
      <c r="L62" s="191"/>
    </row>
    <row r="63" spans="2:12" ht="18" customHeight="1">
      <c r="B63" s="190"/>
      <c r="C63" s="186" t="str">
        <f ca="1">IF(ROW()-34&gt;AuthNo,"na",Coding!AR35)</f>
        <v>Footnorton</v>
      </c>
      <c r="D63" s="187" t="str">
        <f ca="1">IF(C63="","",VLOOKUP(C63,OFFSET(Coding!$L$7,0,0,AuthorityCounter,11),11,FALSE))</f>
        <v/>
      </c>
      <c r="E63" s="187"/>
      <c r="F63" s="185" t="str">
        <f ca="1">IF(C63="","",TEXT(VLOOKUP(C63,OFFSET(Coding!$L$7,0,0,AuthorityCounter,4),4,FALSE),OFFSET(Coding!$IU$2,MAX(Coding!$G$38-2,0),0)))</f>
        <v>£0</v>
      </c>
      <c r="G63" s="187" t="str">
        <f ca="1">IF(C63="","",VLOOKUP(C63,OFFSET(Coding!$L$7,0,0,AuthorityCounter,2),2,FALSE))</f>
        <v>d</v>
      </c>
      <c r="H63" s="188" t="str">
        <f t="shared" ca="1" si="0"/>
        <v>Footnorton Academy</v>
      </c>
      <c r="I63" s="188"/>
      <c r="J63" s="188"/>
      <c r="L63" s="191"/>
    </row>
    <row r="64" spans="2:12" ht="18" customHeight="1">
      <c r="B64" s="190"/>
      <c r="C64" s="186" t="str">
        <f ca="1">IF(ROW()-34&gt;AuthNo,"na",Coding!AR36)</f>
        <v>Funfield</v>
      </c>
      <c r="D64" s="187" t="str">
        <f ca="1">IF(C64="","",VLOOKUP(C64,OFFSET(Coding!$L$7,0,0,AuthorityCounter,11),11,FALSE))</f>
        <v/>
      </c>
      <c r="E64" s="187"/>
      <c r="F64" s="185" t="str">
        <f ca="1">IF(C64="","",TEXT(VLOOKUP(C64,OFFSET(Coding!$L$7,0,0,AuthorityCounter,4),4,FALSE),OFFSET(Coding!$IU$2,MAX(Coding!$G$38-2,0),0)))</f>
        <v>£0</v>
      </c>
      <c r="G64" s="187" t="str">
        <f ca="1">IF(C64="","",VLOOKUP(C64,OFFSET(Coding!$L$7,0,0,AuthorityCounter,2),2,FALSE))</f>
        <v>su</v>
      </c>
      <c r="H64" s="188" t="str">
        <f t="shared" ca="1" si="0"/>
        <v>Funfield Academy</v>
      </c>
      <c r="I64" s="188"/>
      <c r="J64" s="188"/>
      <c r="L64" s="191"/>
    </row>
    <row r="65" spans="2:12" ht="18" customHeight="1">
      <c r="B65" s="190"/>
      <c r="C65" s="186" t="str">
        <f ca="1">IF(ROW()-34&gt;AuthNo,"na",Coding!AR37)</f>
        <v>Funton</v>
      </c>
      <c r="D65" s="187" t="str">
        <f ca="1">IF(C65="","",VLOOKUP(C65,OFFSET(Coding!$L$7,0,0,AuthorityCounter,11),11,FALSE))</f>
        <v/>
      </c>
      <c r="E65" s="187"/>
      <c r="F65" s="185" t="str">
        <f ca="1">IF(C65="","",TEXT(VLOOKUP(C65,OFFSET(Coding!$L$7,0,0,AuthorityCounter,4),4,FALSE),OFFSET(Coding!$IU$2,MAX(Coding!$G$38-2,0),0)))</f>
        <v>£0</v>
      </c>
      <c r="G65" s="187" t="str">
        <f ca="1">IF(C65="","",VLOOKUP(C65,OFFSET(Coding!$L$7,0,0,AuthorityCounter,2),2,FALSE))</f>
        <v>wu</v>
      </c>
      <c r="H65" s="188" t="str">
        <f t="shared" ca="1" si="0"/>
        <v>Funton Academy</v>
      </c>
      <c r="I65" s="188"/>
      <c r="J65" s="188"/>
      <c r="L65" s="191"/>
    </row>
    <row r="66" spans="2:12" ht="18" customHeight="1">
      <c r="B66" s="190"/>
      <c r="C66" s="186" t="str">
        <f ca="1">IF(ROW()-34&gt;AuthNo,"na",Coding!AR38)</f>
        <v>Furford</v>
      </c>
      <c r="D66" s="187" t="str">
        <f ca="1">IF(C66="","",VLOOKUP(C66,OFFSET(Coding!$L$7,0,0,AuthorityCounter,11),11,FALSE))</f>
        <v/>
      </c>
      <c r="E66" s="187"/>
      <c r="F66" s="185" t="str">
        <f ca="1">IF(C66="","",TEXT(VLOOKUP(C66,OFFSET(Coding!$L$7,0,0,AuthorityCounter,4),4,FALSE),OFFSET(Coding!$IU$2,MAX(Coding!$G$38-2,0),0)))</f>
        <v>£0</v>
      </c>
      <c r="G66" s="187" t="str">
        <f ca="1">IF(C66="","",VLOOKUP(C66,OFFSET(Coding!$L$7,0,0,AuthorityCounter,2),2,FALSE))</f>
        <v>um</v>
      </c>
      <c r="H66" s="188" t="str">
        <f t="shared" ca="1" si="0"/>
        <v>Furford Academy</v>
      </c>
      <c r="I66" s="188"/>
      <c r="J66" s="188"/>
      <c r="L66" s="191"/>
    </row>
    <row r="67" spans="2:12" ht="18" customHeight="1">
      <c r="B67" s="190"/>
      <c r="C67" s="186" t="str">
        <f ca="1">IF(ROW()-34&gt;AuthNo,"na",Coding!AR39)</f>
        <v>Furview</v>
      </c>
      <c r="D67" s="187" t="str">
        <f ca="1">IF(C67="","",VLOOKUP(C67,OFFSET(Coding!$L$7,0,0,AuthorityCounter,11),11,FALSE))</f>
        <v/>
      </c>
      <c r="E67" s="187"/>
      <c r="F67" s="185" t="str">
        <f ca="1">IF(C67="","",TEXT(VLOOKUP(C67,OFFSET(Coding!$L$7,0,0,AuthorityCounter,4),4,FALSE),OFFSET(Coding!$IU$2,MAX(Coding!$G$38-2,0),0)))</f>
        <v>£0</v>
      </c>
      <c r="G67" s="187" t="str">
        <f ca="1">IF(C67="","",VLOOKUP(C67,OFFSET(Coding!$L$7,0,0,AuthorityCounter,2),2,FALSE))</f>
        <v>d</v>
      </c>
      <c r="H67" s="188" t="str">
        <f t="shared" ca="1" si="0"/>
        <v>Furview Academy</v>
      </c>
      <c r="I67" s="188"/>
      <c r="J67" s="188"/>
      <c r="L67" s="191"/>
    </row>
    <row r="68" spans="2:12" ht="18" customHeight="1">
      <c r="B68" s="190"/>
      <c r="C68" s="186" t="str">
        <f ca="1">IF(ROW()-34&gt;AuthNo,"na",Coding!AR40)</f>
        <v>Gageforest</v>
      </c>
      <c r="D68" s="187" t="str">
        <f ca="1">IF(C68="","",VLOOKUP(C68,OFFSET(Coding!$L$7,0,0,AuthorityCounter,11),11,FALSE))</f>
        <v/>
      </c>
      <c r="E68" s="187"/>
      <c r="F68" s="185" t="str">
        <f ca="1">IF(C68="","",TEXT(VLOOKUP(C68,OFFSET(Coding!$L$7,0,0,AuthorityCounter,4),4,FALSE),OFFSET(Coding!$IU$2,MAX(Coding!$G$38-2,0),0)))</f>
        <v>£0</v>
      </c>
      <c r="G68" s="187" t="str">
        <f ca="1">IF(C68="","",VLOOKUP(C68,OFFSET(Coding!$L$7,0,0,AuthorityCounter,2),2,FALSE))</f>
        <v>ul</v>
      </c>
      <c r="H68" s="188" t="str">
        <f t="shared" ca="1" si="0"/>
        <v>Gageforest Academy</v>
      </c>
      <c r="I68" s="188"/>
      <c r="J68" s="188"/>
      <c r="L68" s="191"/>
    </row>
    <row r="69" spans="2:12" ht="18" customHeight="1">
      <c r="B69" s="190"/>
      <c r="C69" s="186" t="str">
        <f ca="1">IF(ROW()-34&gt;AuthNo,"na",Coding!AR41)</f>
        <v>Greencounty</v>
      </c>
      <c r="D69" s="187" t="str">
        <f ca="1">IF(C69="","",VLOOKUP(C69,OFFSET(Coding!$L$7,0,0,AuthorityCounter,11),11,FALSE))</f>
        <v/>
      </c>
      <c r="E69" s="187"/>
      <c r="F69" s="185" t="str">
        <f ca="1">IF(C69="","",TEXT(VLOOKUP(C69,OFFSET(Coding!$L$7,0,0,AuthorityCounter,4),4,FALSE),OFFSET(Coding!$IU$2,MAX(Coding!$G$38-2,0),0)))</f>
        <v>£0</v>
      </c>
      <c r="G69" s="187" t="str">
        <f ca="1">IF(C69="","",VLOOKUP(C69,OFFSET(Coding!$L$7,0,0,AuthorityCounter,2),2,FALSE))</f>
        <v>d</v>
      </c>
      <c r="H69" s="188" t="str">
        <f t="shared" ca="1" si="0"/>
        <v>Greencounty Academy</v>
      </c>
      <c r="I69" s="188"/>
      <c r="J69" s="188"/>
      <c r="L69" s="191"/>
    </row>
    <row r="70" spans="2:12" ht="18" customHeight="1">
      <c r="B70" s="190"/>
      <c r="C70" s="186" t="str">
        <f ca="1">IF(ROW()-34&gt;AuthNo,"na",Coding!AR42)</f>
        <v>Gunchester</v>
      </c>
      <c r="D70" s="187" t="str">
        <f ca="1">IF(C70="","",VLOOKUP(C70,OFFSET(Coding!$L$7,0,0,AuthorityCounter,11),11,FALSE))</f>
        <v/>
      </c>
      <c r="E70" s="187"/>
      <c r="F70" s="185" t="str">
        <f ca="1">IF(C70="","",TEXT(VLOOKUP(C70,OFFSET(Coding!$L$7,0,0,AuthorityCounter,4),4,FALSE),OFFSET(Coding!$IU$2,MAX(Coding!$G$38-2,0),0)))</f>
        <v>£0</v>
      </c>
      <c r="G70" s="187" t="str">
        <f ca="1">IF(C70="","",VLOOKUP(C70,OFFSET(Coding!$L$7,0,0,AuthorityCounter,2),2,FALSE))</f>
        <v>c</v>
      </c>
      <c r="H70" s="188" t="str">
        <f t="shared" ca="1" si="0"/>
        <v>Gunchester Academy</v>
      </c>
      <c r="I70" s="188"/>
      <c r="J70" s="188"/>
      <c r="L70" s="191"/>
    </row>
    <row r="71" spans="2:12" ht="18" customHeight="1">
      <c r="B71" s="190"/>
      <c r="C71" s="186" t="str">
        <f ca="1">IF(ROW()-34&gt;AuthNo,"na",Coding!AR43)</f>
        <v>Gun-on-sea</v>
      </c>
      <c r="D71" s="187" t="str">
        <f ca="1">IF(C71="","",VLOOKUP(C71,OFFSET(Coding!$L$7,0,0,AuthorityCounter,11),11,FALSE))</f>
        <v/>
      </c>
      <c r="E71" s="187"/>
      <c r="F71" s="185" t="str">
        <f ca="1">IF(C71="","",TEXT(VLOOKUP(C71,OFFSET(Coding!$L$7,0,0,AuthorityCounter,4),4,FALSE),OFFSET(Coding!$IU$2,MAX(Coding!$G$38-2,0),0)))</f>
        <v>£0</v>
      </c>
      <c r="G71" s="187" t="str">
        <f ca="1">IF(C71="","",VLOOKUP(C71,OFFSET(Coding!$L$7,0,0,AuthorityCounter,2),2,FALSE))</f>
        <v>su</v>
      </c>
      <c r="H71" s="188" t="str">
        <f t="shared" ca="1" si="0"/>
        <v>Gun-on-sea Academy</v>
      </c>
      <c r="I71" s="188"/>
      <c r="J71" s="188"/>
      <c r="L71" s="191"/>
    </row>
    <row r="72" spans="2:12" ht="18" customHeight="1">
      <c r="B72" s="190"/>
      <c r="C72" s="186" t="str">
        <f ca="1">IF(ROW()-34&gt;AuthNo,"na",Coding!AR44)</f>
        <v>Handcester</v>
      </c>
      <c r="D72" s="187" t="str">
        <f ca="1">IF(C72="","",VLOOKUP(C72,OFFSET(Coding!$L$7,0,0,AuthorityCounter,11),11,FALSE))</f>
        <v/>
      </c>
      <c r="E72" s="187"/>
      <c r="F72" s="185" t="str">
        <f ca="1">IF(C72="","",TEXT(VLOOKUP(C72,OFFSET(Coding!$L$7,0,0,AuthorityCounter,4),4,FALSE),OFFSET(Coding!$IU$2,MAX(Coding!$G$38-2,0),0)))</f>
        <v>£0</v>
      </c>
      <c r="G72" s="187" t="str">
        <f ca="1">IF(C72="","",VLOOKUP(C72,OFFSET(Coding!$L$7,0,0,AuthorityCounter,2),2,FALSE))</f>
        <v>uu</v>
      </c>
      <c r="H72" s="188" t="str">
        <f t="shared" ca="1" si="0"/>
        <v>Handcester Academy</v>
      </c>
      <c r="I72" s="188"/>
      <c r="J72" s="188"/>
      <c r="L72" s="191"/>
    </row>
    <row r="73" spans="2:12" ht="18" customHeight="1">
      <c r="B73" s="190"/>
      <c r="C73" s="186" t="str">
        <f ca="1">IF(ROW()-34&gt;AuthNo,"na",Coding!AR45)</f>
        <v>Handround</v>
      </c>
      <c r="D73" s="187" t="str">
        <f ca="1">IF(C73="","",VLOOKUP(C73,OFFSET(Coding!$L$7,0,0,AuthorityCounter,11),11,FALSE))</f>
        <v/>
      </c>
      <c r="E73" s="187"/>
      <c r="F73" s="185" t="str">
        <f ca="1">IF(C73="","",TEXT(VLOOKUP(C73,OFFSET(Coding!$L$7,0,0,AuthorityCounter,4),4,FALSE),OFFSET(Coding!$IU$2,MAX(Coding!$G$38-2,0),0)))</f>
        <v>£0</v>
      </c>
      <c r="G73" s="187" t="str">
        <f ca="1">IF(C73="","",VLOOKUP(C73,OFFSET(Coding!$L$7,0,0,AuthorityCounter,2),2,FALSE))</f>
        <v>ul</v>
      </c>
      <c r="H73" s="188" t="str">
        <f t="shared" ca="1" si="0"/>
        <v>Handround Academy</v>
      </c>
      <c r="I73" s="188"/>
      <c r="J73" s="188"/>
      <c r="L73" s="191"/>
    </row>
    <row r="74" spans="2:12" ht="18" customHeight="1">
      <c r="B74" s="190"/>
      <c r="C74" s="186" t="str">
        <f ca="1">IF(ROW()-34&gt;AuthNo,"na",Coding!AR46)</f>
        <v>Headlake</v>
      </c>
      <c r="D74" s="187" t="str">
        <f ca="1">IF(C74="","",VLOOKUP(C74,OFFSET(Coding!$L$7,0,0,AuthorityCounter,11),11,FALSE))</f>
        <v/>
      </c>
      <c r="E74" s="187"/>
      <c r="F74" s="185" t="str">
        <f ca="1">IF(C74="","",TEXT(VLOOKUP(C74,OFFSET(Coding!$L$7,0,0,AuthorityCounter,4),4,FALSE),OFFSET(Coding!$IU$2,MAX(Coding!$G$38-2,0),0)))</f>
        <v>£0</v>
      </c>
      <c r="G74" s="187" t="str">
        <f ca="1">IF(C74="","",VLOOKUP(C74,OFFSET(Coding!$L$7,0,0,AuthorityCounter,2),2,FALSE))</f>
        <v>c</v>
      </c>
      <c r="H74" s="188" t="str">
        <f t="shared" ca="1" si="0"/>
        <v>Headlake Academy</v>
      </c>
      <c r="I74" s="188"/>
      <c r="J74" s="188"/>
      <c r="L74" s="191"/>
    </row>
    <row r="75" spans="2:12" ht="18" customHeight="1">
      <c r="B75" s="190"/>
      <c r="C75" s="186" t="str">
        <f ca="1">IF(ROW()-34&gt;AuthNo,"na",Coding!AR47)</f>
        <v>Legcaster</v>
      </c>
      <c r="D75" s="187" t="str">
        <f ca="1">IF(C75="","",VLOOKUP(C75,OFFSET(Coding!$L$7,0,0,AuthorityCounter,11),11,FALSE))</f>
        <v/>
      </c>
      <c r="E75" s="187"/>
      <c r="F75" s="185" t="str">
        <f ca="1">IF(C75="","",TEXT(VLOOKUP(C75,OFFSET(Coding!$L$7,0,0,AuthorityCounter,4),4,FALSE),OFFSET(Coding!$IU$2,MAX(Coding!$G$38-2,0),0)))</f>
        <v>£0</v>
      </c>
      <c r="G75" s="187" t="str">
        <f ca="1">IF(C75="","",VLOOKUP(C75,OFFSET(Coding!$L$7,0,0,AuthorityCounter,2),2,FALSE))</f>
        <v>um</v>
      </c>
      <c r="H75" s="188" t="str">
        <f t="shared" ca="1" si="0"/>
        <v>Legcaster Academy</v>
      </c>
      <c r="I75" s="188"/>
      <c r="J75" s="188"/>
      <c r="L75" s="191"/>
    </row>
    <row r="76" spans="2:12" ht="18" customHeight="1">
      <c r="B76" s="190"/>
      <c r="C76" s="186" t="str">
        <f ca="1">IF(ROW()-34&gt;AuthNo,"na",Coding!AR48)</f>
        <v>Leground</v>
      </c>
      <c r="D76" s="187" t="str">
        <f ca="1">IF(C76="","",VLOOKUP(C76,OFFSET(Coding!$L$7,0,0,AuthorityCounter,11),11,FALSE))</f>
        <v/>
      </c>
      <c r="E76" s="187"/>
      <c r="F76" s="185" t="str">
        <f ca="1">IF(C76="","",TEXT(VLOOKUP(C76,OFFSET(Coding!$L$7,0,0,AuthorityCounter,4),4,FALSE),OFFSET(Coding!$IU$2,MAX(Coding!$G$38-2,0),0)))</f>
        <v>£0</v>
      </c>
      <c r="G76" s="187" t="str">
        <f ca="1">IF(C76="","",VLOOKUP(C76,OFFSET(Coding!$L$7,0,0,AuthorityCounter,2),2,FALSE))</f>
        <v>ul</v>
      </c>
      <c r="H76" s="188" t="str">
        <f t="shared" ca="1" si="0"/>
        <v>Leground Academy</v>
      </c>
      <c r="I76" s="188"/>
      <c r="J76" s="188"/>
      <c r="L76" s="191"/>
    </row>
    <row r="77" spans="2:12" ht="18" customHeight="1">
      <c r="B77" s="190"/>
      <c r="C77" s="186" t="str">
        <f ca="1">IF(ROW()-34&gt;AuthNo,"na",Coding!AR49)</f>
        <v>Lemonfield</v>
      </c>
      <c r="D77" s="187" t="str">
        <f ca="1">IF(C77="","",VLOOKUP(C77,OFFSET(Coding!$L$7,0,0,AuthorityCounter,11),11,FALSE))</f>
        <v/>
      </c>
      <c r="E77" s="187"/>
      <c r="F77" s="185" t="str">
        <f ca="1">IF(C77="","",TEXT(VLOOKUP(C77,OFFSET(Coding!$L$7,0,0,AuthorityCounter,4),4,FALSE),OFFSET(Coding!$IU$2,MAX(Coding!$G$38-2,0),0)))</f>
        <v>£0</v>
      </c>
      <c r="G77" s="187" t="str">
        <f ca="1">IF(C77="","",VLOOKUP(C77,OFFSET(Coding!$L$7,0,0,AuthorityCounter,2),2,FALSE))</f>
        <v>uu</v>
      </c>
      <c r="H77" s="188" t="str">
        <f t="shared" ca="1" si="0"/>
        <v>Lemonfield Academy</v>
      </c>
      <c r="I77" s="188"/>
      <c r="J77" s="188"/>
      <c r="L77" s="191"/>
    </row>
    <row r="78" spans="2:12" ht="18" customHeight="1">
      <c r="B78" s="190"/>
      <c r="C78" s="186" t="str">
        <f ca="1">IF(ROW()-34&gt;AuthNo,"na",Coding!AR50)</f>
        <v>Lemonshire</v>
      </c>
      <c r="D78" s="187" t="str">
        <f ca="1">IF(C78="","",VLOOKUP(C78,OFFSET(Coding!$L$7,0,0,AuthorityCounter,11),11,FALSE))</f>
        <v/>
      </c>
      <c r="E78" s="187"/>
      <c r="F78" s="185" t="str">
        <f ca="1">IF(C78="","",TEXT(VLOOKUP(C78,OFFSET(Coding!$L$7,0,0,AuthorityCounter,4),4,FALSE),OFFSET(Coding!$IU$2,MAX(Coding!$G$38-2,0),0)))</f>
        <v>£0</v>
      </c>
      <c r="G78" s="187" t="str">
        <f ca="1">IF(C78="","",VLOOKUP(C78,OFFSET(Coding!$L$7,0,0,AuthorityCounter,2),2,FALSE))</f>
        <v>d</v>
      </c>
      <c r="H78" s="188" t="str">
        <f t="shared" ca="1" si="0"/>
        <v>Lemonshire Academy</v>
      </c>
      <c r="I78" s="188"/>
      <c r="J78" s="188"/>
      <c r="L78" s="191"/>
    </row>
    <row r="79" spans="2:12" ht="18" customHeight="1">
      <c r="B79" s="190"/>
      <c r="C79" s="186" t="str">
        <f ca="1">IF(ROW()-34&gt;AuthNo,"na",Coding!AR51)</f>
        <v>Longcounty</v>
      </c>
      <c r="D79" s="187" t="str">
        <f ca="1">IF(C79="","",VLOOKUP(C79,OFFSET(Coding!$L$7,0,0,AuthorityCounter,11),11,FALSE))</f>
        <v/>
      </c>
      <c r="E79" s="187"/>
      <c r="F79" s="185" t="str">
        <f ca="1">IF(C79="","",TEXT(VLOOKUP(C79,OFFSET(Coding!$L$7,0,0,AuthorityCounter,4),4,FALSE),OFFSET(Coding!$IU$2,MAX(Coding!$G$38-2,0),0)))</f>
        <v>£0</v>
      </c>
      <c r="G79" s="187" t="str">
        <f ca="1">IF(C79="","",VLOOKUP(C79,OFFSET(Coding!$L$7,0,0,AuthorityCounter,2),2,FALSE))</f>
        <v>um</v>
      </c>
      <c r="H79" s="188" t="str">
        <f t="shared" ca="1" si="0"/>
        <v>Longcounty Academy</v>
      </c>
      <c r="I79" s="188"/>
      <c r="J79" s="188"/>
      <c r="L79" s="191"/>
    </row>
    <row r="80" spans="2:12" ht="18" customHeight="1">
      <c r="B80" s="190"/>
      <c r="C80" s="186" t="str">
        <f ca="1">IF(ROW()-34&gt;AuthNo,"na",Coding!AR52)</f>
        <v>Longton</v>
      </c>
      <c r="D80" s="187" t="str">
        <f ca="1">IF(C80="","",VLOOKUP(C80,OFFSET(Coding!$L$7,0,0,AuthorityCounter,11),11,FALSE))</f>
        <v/>
      </c>
      <c r="E80" s="187"/>
      <c r="F80" s="185" t="str">
        <f ca="1">IF(C80="","",TEXT(VLOOKUP(C80,OFFSET(Coding!$L$7,0,0,AuthorityCounter,4),4,FALSE),OFFSET(Coding!$IU$2,MAX(Coding!$G$38-2,0),0)))</f>
        <v>£0</v>
      </c>
      <c r="G80" s="187" t="str">
        <f ca="1">IF(C80="","",VLOOKUP(C80,OFFSET(Coding!$L$7,0,0,AuthorityCounter,2),2,FALSE))</f>
        <v>uu</v>
      </c>
      <c r="H80" s="188" t="str">
        <f t="shared" ca="1" si="0"/>
        <v>Longton Academy</v>
      </c>
      <c r="I80" s="188"/>
      <c r="J80" s="188"/>
      <c r="L80" s="191"/>
    </row>
    <row r="81" spans="2:12" ht="18" customHeight="1">
      <c r="B81" s="190"/>
      <c r="C81" s="186" t="str">
        <f ca="1">IF(ROW()-34&gt;AuthNo,"na",Coding!AR53)</f>
        <v>Lootford</v>
      </c>
      <c r="D81" s="187" t="str">
        <f ca="1">IF(C81="","",VLOOKUP(C81,OFFSET(Coding!$L$7,0,0,AuthorityCounter,11),11,FALSE))</f>
        <v/>
      </c>
      <c r="E81" s="187"/>
      <c r="F81" s="185" t="str">
        <f ca="1">IF(C81="","",TEXT(VLOOKUP(C81,OFFSET(Coding!$L$7,0,0,AuthorityCounter,4),4,FALSE),OFFSET(Coding!$IU$2,MAX(Coding!$G$38-2,0),0)))</f>
        <v>£0</v>
      </c>
      <c r="G81" s="187" t="str">
        <f ca="1">IF(C81="","",VLOOKUP(C81,OFFSET(Coding!$L$7,0,0,AuthorityCounter,2),2,FALSE))</f>
        <v>um</v>
      </c>
      <c r="H81" s="188" t="str">
        <f t="shared" ca="1" si="0"/>
        <v>Lootford Academy</v>
      </c>
      <c r="I81" s="188"/>
      <c r="J81" s="188"/>
      <c r="L81" s="191"/>
    </row>
    <row r="82" spans="2:12" ht="18" customHeight="1">
      <c r="B82" s="190"/>
      <c r="C82" s="186" t="str">
        <f ca="1">IF(ROW()-34&gt;AuthNo,"na",Coding!AR54)</f>
        <v>Loot-on-sea</v>
      </c>
      <c r="D82" s="187" t="str">
        <f ca="1">IF(C82="","",VLOOKUP(C82,OFFSET(Coding!$L$7,0,0,AuthorityCounter,11),11,FALSE))</f>
        <v/>
      </c>
      <c r="E82" s="187"/>
      <c r="F82" s="185" t="str">
        <f ca="1">IF(C82="","",TEXT(VLOOKUP(C82,OFFSET(Coding!$L$7,0,0,AuthorityCounter,4),4,FALSE),OFFSET(Coding!$IU$2,MAX(Coding!$G$38-2,0),0)))</f>
        <v>£0</v>
      </c>
      <c r="G82" s="187" t="str">
        <f ca="1">IF(C82="","",VLOOKUP(C82,OFFSET(Coding!$L$7,0,0,AuthorityCounter,2),2,FALSE))</f>
        <v>d</v>
      </c>
      <c r="H82" s="188" t="str">
        <f t="shared" ca="1" si="0"/>
        <v>Loot-on-sea Academy</v>
      </c>
      <c r="I82" s="188"/>
      <c r="J82" s="188"/>
      <c r="L82" s="191"/>
    </row>
    <row r="83" spans="2:12" ht="18" customHeight="1">
      <c r="B83" s="190"/>
      <c r="C83" s="186" t="str">
        <f ca="1">IF(ROW()-34&gt;AuthNo,"na",Coding!AR55)</f>
        <v>Lotgreen</v>
      </c>
      <c r="D83" s="187" t="str">
        <f ca="1">IF(C83="","",VLOOKUP(C83,OFFSET(Coding!$L$7,0,0,AuthorityCounter,11),11,FALSE))</f>
        <v/>
      </c>
      <c r="E83" s="187"/>
      <c r="F83" s="185" t="str">
        <f ca="1">IF(C83="","",TEXT(VLOOKUP(C83,OFFSET(Coding!$L$7,0,0,AuthorityCounter,4),4,FALSE),OFFSET(Coding!$IU$2,MAX(Coding!$G$38-2,0),0)))</f>
        <v>£0</v>
      </c>
      <c r="G83" s="187" t="str">
        <f ca="1">IF(C83="","",VLOOKUP(C83,OFFSET(Coding!$L$7,0,0,AuthorityCounter,2),2,FALSE))</f>
        <v>uu</v>
      </c>
      <c r="H83" s="188" t="str">
        <f t="shared" ca="1" si="0"/>
        <v>Lotgreen Academy</v>
      </c>
      <c r="I83" s="188"/>
      <c r="J83" s="188"/>
      <c r="L83" s="191"/>
    </row>
    <row r="84" spans="2:12" ht="18" customHeight="1">
      <c r="B84" s="190"/>
      <c r="C84" s="186" t="str">
        <f ca="1">IF(ROW()-34&gt;AuthNo,"na",Coding!AR56)</f>
        <v>Lotworth</v>
      </c>
      <c r="D84" s="187" t="str">
        <f ca="1">IF(C84="","",VLOOKUP(C84,OFFSET(Coding!$L$7,0,0,AuthorityCounter,11),11,FALSE))</f>
        <v/>
      </c>
      <c r="E84" s="187"/>
      <c r="F84" s="185" t="str">
        <f ca="1">IF(C84="","",TEXT(VLOOKUP(C84,OFFSET(Coding!$L$7,0,0,AuthorityCounter,4),4,FALSE),OFFSET(Coding!$IU$2,MAX(Coding!$G$38-2,0),0)))</f>
        <v>£0</v>
      </c>
      <c r="G84" s="187" t="str">
        <f ca="1">IF(C84="","",VLOOKUP(C84,OFFSET(Coding!$L$7,0,0,AuthorityCounter,2),2,FALSE))</f>
        <v>na</v>
      </c>
      <c r="H84" s="188" t="str">
        <f t="shared" ca="1" si="0"/>
        <v>Lotworth Academy</v>
      </c>
      <c r="I84" s="188"/>
      <c r="J84" s="188"/>
      <c r="L84" s="191"/>
    </row>
    <row r="85" spans="2:12" ht="18" customHeight="1">
      <c r="B85" s="190"/>
      <c r="C85" s="186" t="str">
        <f ca="1">IF(ROW()-34&gt;AuthNo,"na",Coding!AR57)</f>
        <v>Nearforest</v>
      </c>
      <c r="D85" s="187" t="str">
        <f ca="1">IF(C85="","",VLOOKUP(C85,OFFSET(Coding!$L$7,0,0,AuthorityCounter,11),11,FALSE))</f>
        <v/>
      </c>
      <c r="E85" s="187"/>
      <c r="F85" s="185" t="str">
        <f ca="1">IF(C85="","",TEXT(VLOOKUP(C85,OFFSET(Coding!$L$7,0,0,AuthorityCounter,4),4,FALSE),OFFSET(Coding!$IU$2,MAX(Coding!$G$38-2,0),0)))</f>
        <v>£0</v>
      </c>
      <c r="G85" s="187" t="str">
        <f ca="1">IF(C85="","",VLOOKUP(C85,OFFSET(Coding!$L$7,0,0,AuthorityCounter,2),2,FALSE))</f>
        <v>ul</v>
      </c>
      <c r="H85" s="188" t="str">
        <f t="shared" ca="1" si="0"/>
        <v>Nearforest Academy</v>
      </c>
      <c r="I85" s="188"/>
      <c r="J85" s="188"/>
      <c r="L85" s="191"/>
    </row>
    <row r="86" spans="2:12" ht="18" customHeight="1">
      <c r="B86" s="190"/>
      <c r="C86" s="186" t="str">
        <f ca="1">IF(ROW()-34&gt;AuthNo,"na",Coding!AR58)</f>
        <v>Nearton</v>
      </c>
      <c r="D86" s="187" t="str">
        <f ca="1">IF(C86="","",VLOOKUP(C86,OFFSET(Coding!$L$7,0,0,AuthorityCounter,11),11,FALSE))</f>
        <v/>
      </c>
      <c r="E86" s="187"/>
      <c r="F86" s="185" t="str">
        <f ca="1">IF(C86="","",TEXT(VLOOKUP(C86,OFFSET(Coding!$L$7,0,0,AuthorityCounter,4),4,FALSE),OFFSET(Coding!$IU$2,MAX(Coding!$G$38-2,0),0)))</f>
        <v>£0</v>
      </c>
      <c r="G86" s="187" t="str">
        <f ca="1">IF(C86="","",VLOOKUP(C86,OFFSET(Coding!$L$7,0,0,AuthorityCounter,2),2,FALSE))</f>
        <v>um</v>
      </c>
      <c r="H86" s="188" t="str">
        <f t="shared" ca="1" si="0"/>
        <v>Nearton Academy</v>
      </c>
      <c r="I86" s="188"/>
      <c r="J86" s="188"/>
      <c r="L86" s="191"/>
    </row>
    <row r="87" spans="2:12" ht="18" customHeight="1">
      <c r="B87" s="190"/>
      <c r="C87" s="186" t="str">
        <f ca="1">IF(ROW()-34&gt;AuthNo,"na",Coding!AR59)</f>
        <v>Noseforest</v>
      </c>
      <c r="D87" s="187" t="str">
        <f ca="1">IF(C87="","",VLOOKUP(C87,OFFSET(Coding!$L$7,0,0,AuthorityCounter,11),11,FALSE))</f>
        <v/>
      </c>
      <c r="E87" s="187"/>
      <c r="F87" s="185" t="str">
        <f ca="1">IF(C87="","",TEXT(VLOOKUP(C87,OFFSET(Coding!$L$7,0,0,AuthorityCounter,4),4,FALSE),OFFSET(Coding!$IU$2,MAX(Coding!$G$38-2,0),0)))</f>
        <v>£0</v>
      </c>
      <c r="G87" s="187" t="str">
        <f ca="1">IF(C87="","",VLOOKUP(C87,OFFSET(Coding!$L$7,0,0,AuthorityCounter,2),2,FALSE))</f>
        <v>ul</v>
      </c>
      <c r="H87" s="188" t="str">
        <f t="shared" ca="1" si="0"/>
        <v>Noseforest Academy</v>
      </c>
      <c r="I87" s="188"/>
      <c r="J87" s="188"/>
      <c r="L87" s="191"/>
    </row>
    <row r="88" spans="2:12" ht="18" customHeight="1">
      <c r="B88" s="190"/>
      <c r="C88" s="186" t="str">
        <f ca="1">IF(ROW()-34&gt;AuthNo,"na",Coding!AR60)</f>
        <v>Noseville</v>
      </c>
      <c r="D88" s="187" t="str">
        <f ca="1">IF(C88="","",VLOOKUP(C88,OFFSET(Coding!$L$7,0,0,AuthorityCounter,11),11,FALSE))</f>
        <v/>
      </c>
      <c r="E88" s="187"/>
      <c r="F88" s="185" t="str">
        <f ca="1">IF(C88="","",TEXT(VLOOKUP(C88,OFFSET(Coding!$L$7,0,0,AuthorityCounter,4),4,FALSE),OFFSET(Coding!$IU$2,MAX(Coding!$G$38-2,0),0)))</f>
        <v>£0</v>
      </c>
      <c r="G88" s="187" t="str">
        <f ca="1">IF(C88="","",VLOOKUP(C88,OFFSET(Coding!$L$7,0,0,AuthorityCounter,2),2,FALSE))</f>
        <v>c</v>
      </c>
      <c r="H88" s="188" t="str">
        <f t="shared" ca="1" si="0"/>
        <v>Noseville Academy</v>
      </c>
      <c r="I88" s="188"/>
      <c r="J88" s="188"/>
      <c r="L88" s="191"/>
    </row>
    <row r="89" spans="2:12" ht="18" customHeight="1">
      <c r="B89" s="190"/>
      <c r="C89" s="186" t="str">
        <f ca="1">IF(ROW()-34&gt;AuthNo,"na",Coding!AR61)</f>
        <v>Over Underopolis</v>
      </c>
      <c r="D89" s="187" t="str">
        <f ca="1">IF(C89="","",VLOOKUP(C89,OFFSET(Coding!$L$7,0,0,AuthorityCounter,11),11,FALSE))</f>
        <v/>
      </c>
      <c r="E89" s="187"/>
      <c r="F89" s="185" t="str">
        <f ca="1">IF(C89="","",TEXT(VLOOKUP(C89,OFFSET(Coding!$L$7,0,0,AuthorityCounter,4),4,FALSE),OFFSET(Coding!$IU$2,MAX(Coding!$G$38-2,0),0)))</f>
        <v>£0</v>
      </c>
      <c r="G89" s="187" t="str">
        <f ca="1">IF(C89="","",VLOOKUP(C89,OFFSET(Coding!$L$7,0,0,AuthorityCounter,2),2,FALSE))</f>
        <v>uu</v>
      </c>
      <c r="H89" s="188" t="str">
        <f t="shared" ca="1" si="0"/>
        <v>Over Underopolis Academy</v>
      </c>
      <c r="I89" s="188"/>
      <c r="J89" s="188"/>
      <c r="L89" s="191"/>
    </row>
    <row r="90" spans="2:12" ht="18" customHeight="1">
      <c r="B90" s="190"/>
      <c r="C90" s="186" t="str">
        <f ca="1">IF(ROW()-34&gt;AuthNo,"na",Coding!AR62)</f>
        <v>Pearforest</v>
      </c>
      <c r="D90" s="187" t="str">
        <f ca="1">IF(C90="","",VLOOKUP(C90,OFFSET(Coding!$L$7,0,0,AuthorityCounter,11),11,FALSE))</f>
        <v/>
      </c>
      <c r="E90" s="187"/>
      <c r="F90" s="185" t="str">
        <f ca="1">IF(C90="","",TEXT(VLOOKUP(C90,OFFSET(Coding!$L$7,0,0,AuthorityCounter,4),4,FALSE),OFFSET(Coding!$IU$2,MAX(Coding!$G$38-2,0),0)))</f>
        <v>£0</v>
      </c>
      <c r="G90" s="187" t="str">
        <f ca="1">IF(C90="","",VLOOKUP(C90,OFFSET(Coding!$L$7,0,0,AuthorityCounter,2),2,FALSE))</f>
        <v>uu</v>
      </c>
      <c r="H90" s="188" t="str">
        <f t="shared" ca="1" si="0"/>
        <v>Pearforest Academy</v>
      </c>
      <c r="I90" s="188"/>
      <c r="J90" s="188"/>
      <c r="L90" s="191"/>
    </row>
    <row r="91" spans="2:12" ht="18" customHeight="1">
      <c r="B91" s="190"/>
      <c r="C91" s="186" t="str">
        <f ca="1">IF(ROW()-34&gt;AuthNo,"na",Coding!AR63)</f>
        <v>Pear-on-sea</v>
      </c>
      <c r="D91" s="187" t="str">
        <f ca="1">IF(C91="","",VLOOKUP(C91,OFFSET(Coding!$L$7,0,0,AuthorityCounter,11),11,FALSE))</f>
        <v/>
      </c>
      <c r="E91" s="187"/>
      <c r="F91" s="185" t="str">
        <f ca="1">IF(C91="","",TEXT(VLOOKUP(C91,OFFSET(Coding!$L$7,0,0,AuthorityCounter,4),4,FALSE),OFFSET(Coding!$IU$2,MAX(Coding!$G$38-2,0),0)))</f>
        <v>£0</v>
      </c>
      <c r="G91" s="187" t="str">
        <f ca="1">IF(C91="","",VLOOKUP(C91,OFFSET(Coding!$L$7,0,0,AuthorityCounter,2),2,FALSE))</f>
        <v>c</v>
      </c>
      <c r="H91" s="188" t="str">
        <f t="shared" ca="1" si="0"/>
        <v>Pear-on-sea Academy</v>
      </c>
      <c r="I91" s="188"/>
      <c r="J91" s="188"/>
      <c r="L91" s="191"/>
    </row>
    <row r="92" spans="2:12" ht="18" customHeight="1">
      <c r="B92" s="190"/>
      <c r="C92" s="186" t="str">
        <f ca="1">IF(ROW()-34&gt;AuthNo,"na",Coding!AR64)</f>
        <v>Plumhampton</v>
      </c>
      <c r="D92" s="187" t="str">
        <f ca="1">IF(C92="","",VLOOKUP(C92,OFFSET(Coding!$L$7,0,0,AuthorityCounter,11),11,FALSE))</f>
        <v/>
      </c>
      <c r="E92" s="187"/>
      <c r="F92" s="185" t="str">
        <f ca="1">IF(C92="","",TEXT(VLOOKUP(C92,OFFSET(Coding!$L$7,0,0,AuthorityCounter,4),4,FALSE),OFFSET(Coding!$IU$2,MAX(Coding!$G$38-2,0),0)))</f>
        <v>£0</v>
      </c>
      <c r="G92" s="187" t="str">
        <f ca="1">IF(C92="","",VLOOKUP(C92,OFFSET(Coding!$L$7,0,0,AuthorityCounter,2),2,FALSE))</f>
        <v>uu</v>
      </c>
      <c r="H92" s="188" t="str">
        <f t="shared" ca="1" si="0"/>
        <v>Plumhampton Academy</v>
      </c>
      <c r="I92" s="188"/>
      <c r="J92" s="188"/>
      <c r="L92" s="191"/>
    </row>
    <row r="93" spans="2:12" ht="18" customHeight="1">
      <c r="B93" s="190"/>
      <c r="C93" s="186" t="str">
        <f ca="1">IF(ROW()-34&gt;AuthNo,"na",Coding!AR65)</f>
        <v>Plumshire</v>
      </c>
      <c r="D93" s="187" t="str">
        <f ca="1">IF(C93="","",VLOOKUP(C93,OFFSET(Coding!$L$7,0,0,AuthorityCounter,11),11,FALSE))</f>
        <v/>
      </c>
      <c r="E93" s="187"/>
      <c r="F93" s="185" t="str">
        <f ca="1">IF(C93="","",TEXT(VLOOKUP(C93,OFFSET(Coding!$L$7,0,0,AuthorityCounter,4),4,FALSE),OFFSET(Coding!$IU$2,MAX(Coding!$G$38-2,0),0)))</f>
        <v>£0</v>
      </c>
      <c r="G93" s="187" t="str">
        <f ca="1">IF(C93="","",VLOOKUP(C93,OFFSET(Coding!$L$7,0,0,AuthorityCounter,2),2,FALSE))</f>
        <v>uu</v>
      </c>
      <c r="H93" s="188" t="e">
        <f t="shared" ca="1" si="0"/>
        <v>#N/A</v>
      </c>
      <c r="I93" s="188"/>
      <c r="J93" s="188"/>
      <c r="L93" s="191"/>
    </row>
    <row r="94" spans="2:12" ht="18" customHeight="1">
      <c r="B94" s="190"/>
      <c r="C94" s="186" t="str">
        <f ca="1">IF(ROW()-34&gt;AuthNo,"na",Coding!AR66)</f>
        <v>Poorhampton</v>
      </c>
      <c r="D94" s="187" t="str">
        <f ca="1">IF(C94="","",VLOOKUP(C94,OFFSET(Coding!$L$7,0,0,AuthorityCounter,11),11,FALSE))</f>
        <v/>
      </c>
      <c r="E94" s="187"/>
      <c r="F94" s="185" t="str">
        <f ca="1">IF(C94="","",TEXT(VLOOKUP(C94,OFFSET(Coding!$L$7,0,0,AuthorityCounter,4),4,FALSE),OFFSET(Coding!$IU$2,MAX(Coding!$G$38-2,0),0)))</f>
        <v>£0</v>
      </c>
      <c r="G94" s="187" t="str">
        <f ca="1">IF(C94="","",VLOOKUP(C94,OFFSET(Coding!$L$7,0,0,AuthorityCounter,2),2,FALSE))</f>
        <v>c</v>
      </c>
      <c r="H94" s="188" t="str">
        <f t="shared" ca="1" si="0"/>
        <v>Poorhampton Academy</v>
      </c>
      <c r="I94" s="188"/>
      <c r="J94" s="188"/>
      <c r="L94" s="191"/>
    </row>
    <row r="95" spans="2:12" ht="18" customHeight="1">
      <c r="B95" s="190"/>
      <c r="C95" s="186" t="str">
        <f ca="1">IF(ROW()-34&gt;AuthNo,"na",Coding!AR67)</f>
        <v>Potcity</v>
      </c>
      <c r="D95" s="187" t="str">
        <f ca="1">IF(C95="","",VLOOKUP(C95,OFFSET(Coding!$L$7,0,0,AuthorityCounter,11),11,FALSE))</f>
        <v/>
      </c>
      <c r="E95" s="187"/>
      <c r="F95" s="185" t="str">
        <f ca="1">IF(C95="","",TEXT(VLOOKUP(C95,OFFSET(Coding!$L$7,0,0,AuthorityCounter,4),4,FALSE),OFFSET(Coding!$IU$2,MAX(Coding!$G$38-2,0),0)))</f>
        <v>£0</v>
      </c>
      <c r="G95" s="187" t="str">
        <f ca="1">IF(C95="","",VLOOKUP(C95,OFFSET(Coding!$L$7,0,0,AuthorityCounter,2),2,FALSE))</f>
        <v>uu</v>
      </c>
      <c r="H95" s="188" t="str">
        <f t="shared" ca="1" si="0"/>
        <v>Potcity Academy</v>
      </c>
      <c r="I95" s="188"/>
      <c r="J95" s="188"/>
      <c r="L95" s="191"/>
    </row>
    <row r="96" spans="2:12" ht="18" customHeight="1">
      <c r="B96" s="190"/>
      <c r="C96" s="186" t="str">
        <f ca="1">IF(ROW()-34&gt;AuthNo,"na",Coding!AR68)</f>
        <v>Potshire</v>
      </c>
      <c r="D96" s="187" t="str">
        <f ca="1">IF(C96="","",VLOOKUP(C96,OFFSET(Coding!$L$7,0,0,AuthorityCounter,11),11,FALSE))</f>
        <v/>
      </c>
      <c r="E96" s="187"/>
      <c r="F96" s="185" t="str">
        <f ca="1">IF(C96="","",TEXT(VLOOKUP(C96,OFFSET(Coding!$L$7,0,0,AuthorityCounter,4),4,FALSE),OFFSET(Coding!$IU$2,MAX(Coding!$G$38-2,0),0)))</f>
        <v>£0</v>
      </c>
      <c r="G96" s="187" t="str">
        <f ca="1">IF(C96="","",VLOOKUP(C96,OFFSET(Coding!$L$7,0,0,AuthorityCounter,2),2,FALSE))</f>
        <v>uu</v>
      </c>
      <c r="H96" s="188" t="str">
        <f t="shared" ca="1" si="0"/>
        <v>Potshire Academy</v>
      </c>
      <c r="I96" s="188"/>
      <c r="J96" s="188"/>
      <c r="L96" s="191"/>
    </row>
    <row r="97" spans="2:12" ht="18" customHeight="1">
      <c r="B97" s="190"/>
      <c r="C97" s="186" t="str">
        <f ca="1">IF(ROW()-34&gt;AuthNo,"na",Coding!AR69)</f>
        <v>Rainforest</v>
      </c>
      <c r="D97" s="187" t="str">
        <f ca="1">IF(C97="","",VLOOKUP(C97,OFFSET(Coding!$L$7,0,0,AuthorityCounter,11),11,FALSE))</f>
        <v/>
      </c>
      <c r="E97" s="187"/>
      <c r="F97" s="185" t="str">
        <f ca="1">IF(C97="","",TEXT(VLOOKUP(C97,OFFSET(Coding!$L$7,0,0,AuthorityCounter,4),4,FALSE),OFFSET(Coding!$IU$2,MAX(Coding!$G$38-2,0),0)))</f>
        <v>£0</v>
      </c>
      <c r="G97" s="187" t="str">
        <f ca="1">IF(C97="","",VLOOKUP(C97,OFFSET(Coding!$L$7,0,0,AuthorityCounter,2),2,FALSE))</f>
        <v>d</v>
      </c>
      <c r="H97" s="188" t="str">
        <f t="shared" ca="1" si="0"/>
        <v>Rainforest Academy</v>
      </c>
      <c r="I97" s="188"/>
      <c r="J97" s="188"/>
      <c r="L97" s="191"/>
    </row>
    <row r="98" spans="2:12" ht="18" customHeight="1">
      <c r="B98" s="190"/>
      <c r="C98" s="186" t="str">
        <f ca="1">IF(ROW()-34&gt;AuthNo,"na",Coding!AR70)</f>
        <v>Richfield</v>
      </c>
      <c r="D98" s="187" t="str">
        <f ca="1">IF(C98="","",VLOOKUP(C98,OFFSET(Coding!$L$7,0,0,AuthorityCounter,11),11,FALSE))</f>
        <v/>
      </c>
      <c r="E98" s="187"/>
      <c r="F98" s="185" t="str">
        <f ca="1">IF(C98="","",TEXT(VLOOKUP(C98,OFFSET(Coding!$L$7,0,0,AuthorityCounter,4),4,FALSE),OFFSET(Coding!$IU$2,MAX(Coding!$G$38-2,0),0)))</f>
        <v>£0</v>
      </c>
      <c r="G98" s="187" t="str">
        <f ca="1">IF(C98="","",VLOOKUP(C98,OFFSET(Coding!$L$7,0,0,AuthorityCounter,2),2,FALSE))</f>
        <v>su</v>
      </c>
      <c r="H98" s="188" t="str">
        <f t="shared" ca="1" si="0"/>
        <v>Richfield Academy</v>
      </c>
      <c r="I98" s="188"/>
      <c r="J98" s="188"/>
      <c r="L98" s="191"/>
    </row>
    <row r="99" spans="2:12" ht="18" customHeight="1">
      <c r="B99" s="190"/>
      <c r="C99" s="186" t="str">
        <f ca="1">IF(ROW()-34&gt;AuthNo,"na",Coding!AR71)</f>
        <v>Roundcaster</v>
      </c>
      <c r="D99" s="187" t="str">
        <f ca="1">IF(C99="","",VLOOKUP(C99,OFFSET(Coding!$L$7,0,0,AuthorityCounter,11),11,FALSE))</f>
        <v/>
      </c>
      <c r="E99" s="187"/>
      <c r="F99" s="185" t="str">
        <f ca="1">IF(C99="","",TEXT(VLOOKUP(C99,OFFSET(Coding!$L$7,0,0,AuthorityCounter,4),4,FALSE),OFFSET(Coding!$IU$2,MAX(Coding!$G$38-2,0),0)))</f>
        <v>£0</v>
      </c>
      <c r="G99" s="187" t="str">
        <f ca="1">IF(C99="","",VLOOKUP(C99,OFFSET(Coding!$L$7,0,0,AuthorityCounter,2),2,FALSE))</f>
        <v>ul</v>
      </c>
      <c r="H99" s="188" t="str">
        <f t="shared" ca="1" si="0"/>
        <v>Roundcaster Academy</v>
      </c>
      <c r="I99" s="188"/>
      <c r="J99" s="188"/>
      <c r="L99" s="191"/>
    </row>
    <row r="100" spans="2:12" ht="18" customHeight="1">
      <c r="B100" s="190"/>
      <c r="C100" s="186" t="str">
        <f ca="1">IF(ROW()-34&gt;AuthNo,"na",Coding!AR72)</f>
        <v>Roundround</v>
      </c>
      <c r="D100" s="187" t="str">
        <f ca="1">IF(C100="","",VLOOKUP(C100,OFFSET(Coding!$L$7,0,0,AuthorityCounter,11),11,FALSE))</f>
        <v/>
      </c>
      <c r="E100" s="187"/>
      <c r="F100" s="185" t="str">
        <f ca="1">IF(C100="","",TEXT(VLOOKUP(C100,OFFSET(Coding!$L$7,0,0,AuthorityCounter,4),4,FALSE),OFFSET(Coding!$IU$2,MAX(Coding!$G$38-2,0),0)))</f>
        <v>£0</v>
      </c>
      <c r="G100" s="187" t="str">
        <f ca="1">IF(C100="","",VLOOKUP(C100,OFFSET(Coding!$L$7,0,0,AuthorityCounter,2),2,FALSE))</f>
        <v>uu</v>
      </c>
      <c r="H100" s="188" t="str">
        <f t="shared" ref="H100:H120" ca="1" si="1">IF(C100="","",VLOOKUP(C100,NameRange,2,FALSE))</f>
        <v>Roundround Academy</v>
      </c>
      <c r="I100" s="188"/>
      <c r="J100" s="188"/>
      <c r="L100" s="191"/>
    </row>
    <row r="101" spans="2:12" ht="18" customHeight="1">
      <c r="B101" s="190"/>
      <c r="C101" s="186" t="str">
        <f ca="1">IF(ROW()-34&gt;AuthNo,"na",Coding!AR73)</f>
        <v>Shortfield</v>
      </c>
      <c r="D101" s="187" t="str">
        <f ca="1">IF(C101="","",VLOOKUP(C101,OFFSET(Coding!$L$7,0,0,AuthorityCounter,11),11,FALSE))</f>
        <v/>
      </c>
      <c r="E101" s="187"/>
      <c r="F101" s="185" t="str">
        <f ca="1">IF(C101="","",TEXT(VLOOKUP(C101,OFFSET(Coding!$L$7,0,0,AuthorityCounter,4),4,FALSE),OFFSET(Coding!$IU$2,MAX(Coding!$G$38-2,0),0)))</f>
        <v>£0</v>
      </c>
      <c r="G101" s="187" t="str">
        <f ca="1">IF(C101="","",VLOOKUP(C101,OFFSET(Coding!$L$7,0,0,AuthorityCounter,2),2,FALSE))</f>
        <v>um</v>
      </c>
      <c r="H101" s="188" t="str">
        <f t="shared" ca="1" si="1"/>
        <v>Shortfield Academy</v>
      </c>
      <c r="I101" s="188"/>
      <c r="J101" s="188"/>
      <c r="L101" s="191"/>
    </row>
    <row r="102" spans="2:12" ht="18" customHeight="1">
      <c r="B102" s="190"/>
      <c r="C102" s="186" t="str">
        <f ca="1">IF(ROW()-34&gt;AuthNo,"na",Coding!AR74)</f>
        <v>Shortopolis</v>
      </c>
      <c r="D102" s="187" t="str">
        <f ca="1">IF(C102="","",VLOOKUP(C102,OFFSET(Coding!$L$7,0,0,AuthorityCounter,11),11,FALSE))</f>
        <v/>
      </c>
      <c r="E102" s="187"/>
      <c r="F102" s="185" t="str">
        <f ca="1">IF(C102="","",TEXT(VLOOKUP(C102,OFFSET(Coding!$L$7,0,0,AuthorityCounter,4),4,FALSE),OFFSET(Coding!$IU$2,MAX(Coding!$G$38-2,0),0)))</f>
        <v>£0</v>
      </c>
      <c r="G102" s="187" t="str">
        <f ca="1">IF(C102="","",VLOOKUP(C102,OFFSET(Coding!$L$7,0,0,AuthorityCounter,2),2,FALSE))</f>
        <v>uu</v>
      </c>
      <c r="H102" s="188" t="str">
        <f t="shared" ca="1" si="1"/>
        <v>Shortopolis Academy</v>
      </c>
      <c r="I102" s="188"/>
      <c r="J102" s="188"/>
      <c r="L102" s="191"/>
    </row>
    <row r="103" spans="2:12" ht="18" customHeight="1">
      <c r="B103" s="190"/>
      <c r="C103" s="186" t="str">
        <f ca="1">IF(ROW()-34&gt;AuthNo,"na",Coding!AR75)</f>
        <v>Snowfield</v>
      </c>
      <c r="D103" s="187" t="str">
        <f ca="1">IF(C103="","",VLOOKUP(C103,OFFSET(Coding!$L$7,0,0,AuthorityCounter,11),11,FALSE))</f>
        <v/>
      </c>
      <c r="E103" s="187"/>
      <c r="F103" s="185" t="str">
        <f ca="1">IF(C103="","",TEXT(VLOOKUP(C103,OFFSET(Coding!$L$7,0,0,AuthorityCounter,4),4,FALSE),OFFSET(Coding!$IU$2,MAX(Coding!$G$38-2,0),0)))</f>
        <v>£0</v>
      </c>
      <c r="G103" s="187" t="str">
        <f ca="1">IF(C103="","",VLOOKUP(C103,OFFSET(Coding!$L$7,0,0,AuthorityCounter,2),2,FALSE))</f>
        <v>c</v>
      </c>
      <c r="H103" s="188" t="str">
        <f t="shared" ca="1" si="1"/>
        <v>Snowfield Academy</v>
      </c>
      <c r="I103" s="188"/>
      <c r="J103" s="188"/>
      <c r="L103" s="191"/>
    </row>
    <row r="104" spans="2:12" ht="18" customHeight="1">
      <c r="B104" s="190" t="str">
        <f ca="1">IF(ISERROR(VLOOKUP(C104,OFFSET(Coding!$L$7,0,0,AuthorityCounter2,11),11,FALSE)),"",VLOOKUP(C104,OFFSET(Coding!$L$7,0,0,AuthorityCounter2,11),11,FALSE))</f>
        <v/>
      </c>
      <c r="C104" s="186" t="str">
        <f ca="1">IF(ROW()-34&gt;AuthNo,"na",Coding!AR76)</f>
        <v>Snowton</v>
      </c>
      <c r="D104" s="187" t="str">
        <f ca="1">IF(C104="","",VLOOKUP(C104,OFFSET(Coding!$L$7,0,0,AuthorityCounter,11),11,FALSE))</f>
        <v/>
      </c>
      <c r="E104" s="187"/>
      <c r="F104" s="185" t="str">
        <f ca="1">IF(C104="","",TEXT(VLOOKUP(C104,OFFSET(Coding!$L$7,0,0,AuthorityCounter,4),4,FALSE),OFFSET(Coding!$IU$2,MAX(Coding!$G$38-2,0),0)))</f>
        <v>£0</v>
      </c>
      <c r="G104" s="187" t="str">
        <f ca="1">IF(C104="","",VLOOKUP(C104,OFFSET(Coding!$L$7,0,0,AuthorityCounter,2),2,FALSE))</f>
        <v>um</v>
      </c>
      <c r="H104" s="188" t="str">
        <f t="shared" ca="1" si="1"/>
        <v>Snowton Academy</v>
      </c>
      <c r="I104" s="188"/>
      <c r="J104" s="188"/>
      <c r="L104" s="191"/>
    </row>
    <row r="105" spans="2:12" ht="18" customHeight="1">
      <c r="B105" s="190" t="str">
        <f ca="1">IF(ISERROR(VLOOKUP(C105,OFFSET(Coding!$L$7,0,0,AuthorityCounter2,11),11,FALSE)),"",VLOOKUP(C105,OFFSET(Coding!$L$7,0,0,AuthorityCounter2,11),11,FALSE))</f>
        <v/>
      </c>
      <c r="C105" s="186" t="str">
        <f ca="1">IF(ROW()-34&gt;AuthNo,"na",Coding!AR77)</f>
        <v>Springfield</v>
      </c>
      <c r="D105" s="187" t="str">
        <f ca="1">IF(C105="","",VLOOKUP(C105,OFFSET(Coding!$L$7,0,0,AuthorityCounter,11),11,FALSE))</f>
        <v/>
      </c>
      <c r="E105" s="187"/>
      <c r="F105" s="185" t="str">
        <f ca="1">IF(C105="","",TEXT(VLOOKUP(C105,OFFSET(Coding!$L$7,0,0,AuthorityCounter,4),4,FALSE),OFFSET(Coding!$IU$2,MAX(Coding!$G$38-2,0),0)))</f>
        <v>£0</v>
      </c>
      <c r="G105" s="187" t="str">
        <f ca="1">IF(C105="","",VLOOKUP(C105,OFFSET(Coding!$L$7,0,0,AuthorityCounter,2),2,FALSE))</f>
        <v>c</v>
      </c>
      <c r="H105" s="188" t="str">
        <f t="shared" ca="1" si="1"/>
        <v>Springfield Academy</v>
      </c>
      <c r="I105" s="188"/>
      <c r="J105" s="188"/>
      <c r="L105" s="191"/>
    </row>
    <row r="106" spans="2:12" ht="18" customHeight="1">
      <c r="B106" s="190" t="str">
        <f ca="1">IF(ISERROR(VLOOKUP(C106,OFFSET(Coding!$L$7,0,0,AuthorityCounter2,11),11,FALSE)),"",VLOOKUP(C106,OFFSET(Coding!$L$7,0,0,AuthorityCounter2,11),11,FALSE))</f>
        <v/>
      </c>
      <c r="C106" s="186" t="str">
        <f ca="1">IF(ROW()-34&gt;AuthNo,"na",Coding!AR78)</f>
        <v>Springville</v>
      </c>
      <c r="D106" s="187" t="str">
        <f ca="1">IF(C106="","",VLOOKUP(C106,OFFSET(Coding!$L$7,0,0,AuthorityCounter,11),11,FALSE))</f>
        <v/>
      </c>
      <c r="E106" s="187"/>
      <c r="F106" s="185" t="str">
        <f ca="1">IF(C106="","",TEXT(VLOOKUP(C106,OFFSET(Coding!$L$7,0,0,AuthorityCounter,4),4,FALSE),OFFSET(Coding!$IU$2,MAX(Coding!$G$38-2,0),0)))</f>
        <v>£0</v>
      </c>
      <c r="G106" s="187" t="str">
        <f ca="1">IF(C106="","",VLOOKUP(C106,OFFSET(Coding!$L$7,0,0,AuthorityCounter,2),2,FALSE))</f>
        <v>ul</v>
      </c>
      <c r="H106" s="188" t="str">
        <f t="shared" ca="1" si="1"/>
        <v>Springville Academy</v>
      </c>
      <c r="I106" s="188"/>
      <c r="J106" s="188"/>
      <c r="L106" s="191"/>
    </row>
    <row r="107" spans="2:12" ht="18" customHeight="1">
      <c r="B107" s="190" t="str">
        <f ca="1">IF(ISERROR(VLOOKUP(C107,OFFSET(Coding!$L$7,0,0,AuthorityCounter2,11),11,FALSE)),"",VLOOKUP(C107,OFFSET(Coding!$L$7,0,0,AuthorityCounter2,11),11,FALSE))</f>
        <v/>
      </c>
      <c r="C107" s="186" t="str">
        <f ca="1">IF(ROW()-34&gt;AuthNo,"na",Coding!AR79)</f>
        <v>Summerham</v>
      </c>
      <c r="D107" s="187" t="str">
        <f ca="1">IF(C107="","",VLOOKUP(C107,OFFSET(Coding!$L$7,0,0,AuthorityCounter,11),11,FALSE))</f>
        <v/>
      </c>
      <c r="E107" s="187"/>
      <c r="F107" s="185" t="str">
        <f ca="1">IF(C107="","",TEXT(VLOOKUP(C107,OFFSET(Coding!$L$7,0,0,AuthorityCounter,4),4,FALSE),OFFSET(Coding!$IU$2,MAX(Coding!$G$38-2,0),0)))</f>
        <v>£0</v>
      </c>
      <c r="G107" s="187" t="str">
        <f ca="1">IF(C107="","",VLOOKUP(C107,OFFSET(Coding!$L$7,0,0,AuthorityCounter,2),2,FALSE))</f>
        <v>uu</v>
      </c>
      <c r="H107" s="188" t="str">
        <f t="shared" ca="1" si="1"/>
        <v>Summerham Academy</v>
      </c>
      <c r="I107" s="188"/>
      <c r="J107" s="188"/>
      <c r="L107" s="191"/>
    </row>
    <row r="108" spans="2:12" ht="18" customHeight="1">
      <c r="B108" s="190" t="str">
        <f ca="1">IF(ISERROR(VLOOKUP(C108,OFFSET(Coding!$L$7,0,0,AuthorityCounter2,11),11,FALSE)),"",VLOOKUP(C108,OFFSET(Coding!$L$7,0,0,AuthorityCounter2,11),11,FALSE))</f>
        <v/>
      </c>
      <c r="C108" s="186" t="str">
        <f ca="1">IF(ROW()-34&gt;AuthNo,"na",Coding!AR80)</f>
        <v>Summerton</v>
      </c>
      <c r="D108" s="187" t="str">
        <f ca="1">IF(C108="","",VLOOKUP(C108,OFFSET(Coding!$L$7,0,0,AuthorityCounter,11),11,FALSE))</f>
        <v/>
      </c>
      <c r="E108" s="187"/>
      <c r="F108" s="185" t="str">
        <f ca="1">IF(C108="","",TEXT(VLOOKUP(C108,OFFSET(Coding!$L$7,0,0,AuthorityCounter,4),4,FALSE),OFFSET(Coding!$IU$2,MAX(Coding!$G$38-2,0),0)))</f>
        <v>£0</v>
      </c>
      <c r="G108" s="187" t="str">
        <f ca="1">IF(C108="","",VLOOKUP(C108,OFFSET(Coding!$L$7,0,0,AuthorityCounter,2),2,FALSE))</f>
        <v>uu</v>
      </c>
      <c r="H108" s="188" t="str">
        <f t="shared" ca="1" si="1"/>
        <v>Summerton Academy</v>
      </c>
      <c r="I108" s="188"/>
      <c r="J108" s="188"/>
      <c r="L108" s="191"/>
    </row>
    <row r="109" spans="2:12" ht="18" customHeight="1">
      <c r="B109" s="190" t="str">
        <f ca="1">IF(ISERROR(VLOOKUP(C109,OFFSET(Coding!$L$7,0,0,AuthorityCounter2,11),11,FALSE)),"",VLOOKUP(C109,OFFSET(Coding!$L$7,0,0,AuthorityCounter2,11),11,FALSE))</f>
        <v/>
      </c>
      <c r="C109" s="186" t="str">
        <f ca="1">IF(ROW()-34&gt;AuthNo,"na",Coding!AR81)</f>
        <v>Sunlightford</v>
      </c>
      <c r="D109" s="187" t="str">
        <f ca="1">IF(C109="","",VLOOKUP(C109,OFFSET(Coding!$L$7,0,0,AuthorityCounter,11),11,FALSE))</f>
        <v/>
      </c>
      <c r="E109" s="187"/>
      <c r="F109" s="185" t="str">
        <f ca="1">IF(C109="","",TEXT(VLOOKUP(C109,OFFSET(Coding!$L$7,0,0,AuthorityCounter,4),4,FALSE),OFFSET(Coding!$IU$2,MAX(Coding!$G$38-2,0),0)))</f>
        <v>£0</v>
      </c>
      <c r="G109" s="187" t="str">
        <f ca="1">IF(C109="","",VLOOKUP(C109,OFFSET(Coding!$L$7,0,0,AuthorityCounter,2),2,FALSE))</f>
        <v>d</v>
      </c>
      <c r="H109" s="188" t="str">
        <f t="shared" ca="1" si="1"/>
        <v>Sunlightford Academy</v>
      </c>
      <c r="I109" s="188"/>
      <c r="J109" s="188"/>
      <c r="L109" s="191"/>
    </row>
    <row r="110" spans="2:12" ht="18" customHeight="1">
      <c r="B110" s="190" t="str">
        <f ca="1">IF(ISERROR(VLOOKUP(C110,OFFSET(Coding!$L$7,0,0,AuthorityCounter2,11),11,FALSE)),"",VLOOKUP(C110,OFFSET(Coding!$L$7,0,0,AuthorityCounter2,11),11,FALSE))</f>
        <v/>
      </c>
      <c r="C110" s="186" t="str">
        <f ca="1">IF(ROW()-34&gt;AuthNo,"na",Coding!AR82)</f>
        <v>Sunlightworth</v>
      </c>
      <c r="D110" s="187" t="str">
        <f ca="1">IF(C110="","",VLOOKUP(C110,OFFSET(Coding!$L$7,0,0,AuthorityCounter,11),11,FALSE))</f>
        <v/>
      </c>
      <c r="E110" s="187"/>
      <c r="F110" s="185" t="str">
        <f ca="1">IF(C110="","",TEXT(VLOOKUP(C110,OFFSET(Coding!$L$7,0,0,AuthorityCounter,4),4,FALSE),OFFSET(Coding!$IU$2,MAX(Coding!$G$38-2,0),0)))</f>
        <v>£0</v>
      </c>
      <c r="G110" s="187" t="str">
        <f ca="1">IF(C110="","",VLOOKUP(C110,OFFSET(Coding!$L$7,0,0,AuthorityCounter,2),2,FALSE))</f>
        <v>ul</v>
      </c>
      <c r="H110" s="188" t="str">
        <f t="shared" ca="1" si="1"/>
        <v>Sunlightworth Academy</v>
      </c>
      <c r="I110" s="188"/>
      <c r="J110" s="188"/>
      <c r="L110" s="191"/>
    </row>
    <row r="111" spans="2:12" ht="18" customHeight="1">
      <c r="B111" s="190" t="str">
        <f ca="1">IF(ISERROR(VLOOKUP(C111,OFFSET(Coding!$L$7,0,0,AuthorityCounter2,11),11,FALSE)),"",VLOOKUP(C111,OFFSET(Coding!$L$7,0,0,AuthorityCounter2,11),11,FALSE))</f>
        <v/>
      </c>
      <c r="C111" s="186" t="str">
        <f ca="1">IF(ROW()-34&gt;AuthNo,"na",Coding!AR83)</f>
        <v>Tanhill</v>
      </c>
      <c r="D111" s="187" t="str">
        <f ca="1">IF(C111="","",VLOOKUP(C111,OFFSET(Coding!$L$7,0,0,AuthorityCounter,11),11,FALSE))</f>
        <v/>
      </c>
      <c r="E111" s="187"/>
      <c r="F111" s="185" t="str">
        <f ca="1">IF(C111="","",TEXT(VLOOKUP(C111,OFFSET(Coding!$L$7,0,0,AuthorityCounter,4),4,FALSE),OFFSET(Coding!$IU$2,MAX(Coding!$G$38-2,0),0)))</f>
        <v>£0</v>
      </c>
      <c r="G111" s="187" t="str">
        <f ca="1">IF(C111="","",VLOOKUP(C111,OFFSET(Coding!$L$7,0,0,AuthorityCounter,2),2,FALSE))</f>
        <v>um</v>
      </c>
      <c r="H111" s="188" t="str">
        <f t="shared" ca="1" si="1"/>
        <v>Tanhill Academy</v>
      </c>
      <c r="I111" s="188"/>
      <c r="J111" s="188"/>
      <c r="L111" s="191"/>
    </row>
    <row r="112" spans="2:12" ht="18" customHeight="1">
      <c r="B112" s="190" t="str">
        <f ca="1">IF(ISERROR(VLOOKUP(C112,OFFSET(Coding!$L$7,0,0,AuthorityCounter2,11),11,FALSE)),"",VLOOKUP(C112,OFFSET(Coding!$L$7,0,0,AuthorityCounter2,11),11,FALSE))</f>
        <v/>
      </c>
      <c r="C112" s="186" t="str">
        <f ca="1">IF(ROW()-34&gt;AuthNo,"na",Coding!AR84)</f>
        <v>Tartcounty</v>
      </c>
      <c r="D112" s="187" t="str">
        <f ca="1">IF(C112="","",VLOOKUP(C112,OFFSET(Coding!$L$7,0,0,AuthorityCounter,11),11,FALSE))</f>
        <v/>
      </c>
      <c r="E112" s="187"/>
      <c r="F112" s="185" t="str">
        <f ca="1">IF(C112="","",TEXT(VLOOKUP(C112,OFFSET(Coding!$L$7,0,0,AuthorityCounter,4),4,FALSE),OFFSET(Coding!$IU$2,MAX(Coding!$G$38-2,0),0)))</f>
        <v>£0</v>
      </c>
      <c r="G112" s="187" t="str">
        <f ca="1">IF(C112="","",VLOOKUP(C112,OFFSET(Coding!$L$7,0,0,AuthorityCounter,2),2,FALSE))</f>
        <v>um</v>
      </c>
      <c r="H112" s="188" t="str">
        <f t="shared" ca="1" si="1"/>
        <v>Tartcounty Academy</v>
      </c>
      <c r="I112" s="188"/>
      <c r="J112" s="188"/>
      <c r="L112" s="191"/>
    </row>
    <row r="113" spans="2:12" ht="18" customHeight="1">
      <c r="B113" s="190" t="str">
        <f ca="1">IF(ISERROR(VLOOKUP(C113,OFFSET(Coding!$L$7,0,0,AuthorityCounter2,11),11,FALSE)),"",VLOOKUP(C113,OFFSET(Coding!$L$7,0,0,AuthorityCounter2,11),11,FALSE))</f>
        <v/>
      </c>
      <c r="C113" s="186" t="str">
        <f ca="1">IF(ROW()-34&gt;AuthNo,"na",Coding!AR85)</f>
        <v>Thincaster</v>
      </c>
      <c r="D113" s="187" t="str">
        <f ca="1">IF(C113="","",VLOOKUP(C113,OFFSET(Coding!$L$7,0,0,AuthorityCounter,11),11,FALSE))</f>
        <v/>
      </c>
      <c r="E113" s="187"/>
      <c r="F113" s="185" t="str">
        <f ca="1">IF(C113="","",TEXT(VLOOKUP(C113,OFFSET(Coding!$L$7,0,0,AuthorityCounter,4),4,FALSE),OFFSET(Coding!$IU$2,MAX(Coding!$G$38-2,0),0)))</f>
        <v>£0</v>
      </c>
      <c r="G113" s="187" t="str">
        <f ca="1">IF(C113="","",VLOOKUP(C113,OFFSET(Coding!$L$7,0,0,AuthorityCounter,2),2,FALSE))</f>
        <v>um</v>
      </c>
      <c r="H113" s="188" t="str">
        <f t="shared" ca="1" si="1"/>
        <v>Thincaster Academy</v>
      </c>
      <c r="I113" s="188"/>
      <c r="J113" s="188"/>
      <c r="L113" s="191"/>
    </row>
    <row r="114" spans="2:12" ht="18" customHeight="1">
      <c r="B114" s="190" t="str">
        <f ca="1">IF(ISERROR(VLOOKUP(C114,OFFSET(Coding!$L$7,0,0,AuthorityCounter2,11),11,FALSE)),"",VLOOKUP(C114,OFFSET(Coding!$L$7,0,0,AuthorityCounter2,11),11,FALSE))</f>
        <v/>
      </c>
      <c r="C114" s="186" t="str">
        <f ca="1">IF(ROW()-34&gt;AuthNo,"na",Coding!AR86)</f>
        <v>Thin-on-sea</v>
      </c>
      <c r="D114" s="187" t="str">
        <f ca="1">IF(C114="","",VLOOKUP(C114,OFFSET(Coding!$L$7,0,0,AuthorityCounter,11),11,FALSE))</f>
        <v/>
      </c>
      <c r="E114" s="187"/>
      <c r="F114" s="185" t="str">
        <f ca="1">IF(C114="","",TEXT(VLOOKUP(C114,OFFSET(Coding!$L$7,0,0,AuthorityCounter,4),4,FALSE),OFFSET(Coding!$IU$2,MAX(Coding!$G$38-2,0),0)))</f>
        <v>£0</v>
      </c>
      <c r="G114" s="187" t="str">
        <f ca="1">IF(C114="","",VLOOKUP(C114,OFFSET(Coding!$L$7,0,0,AuthorityCounter,2),2,FALSE))</f>
        <v>ul</v>
      </c>
      <c r="H114" s="188" t="str">
        <f t="shared" ca="1" si="1"/>
        <v>Thin-on-sea Academy</v>
      </c>
      <c r="I114" s="188"/>
      <c r="J114" s="188"/>
      <c r="L114" s="191"/>
    </row>
    <row r="115" spans="2:12" ht="18" customHeight="1">
      <c r="B115" s="190" t="str">
        <f ca="1">IF(ISERROR(VLOOKUP(C115,OFFSET(Coding!$L$7,0,0,AuthorityCounter2,11),11,FALSE)),"",VLOOKUP(C115,OFFSET(Coding!$L$7,0,0,AuthorityCounter2,11),11,FALSE))</f>
        <v/>
      </c>
      <c r="C115" s="186" t="str">
        <f ca="1">IF(ROW()-34&gt;AuthNo,"na",Coding!AR87)</f>
        <v>Tickgreen</v>
      </c>
      <c r="D115" s="187" t="str">
        <f ca="1">IF(C115="","",VLOOKUP(C115,OFFSET(Coding!$L$7,0,0,AuthorityCounter,11),11,FALSE))</f>
        <v/>
      </c>
      <c r="E115" s="187"/>
      <c r="F115" s="185" t="str">
        <f ca="1">IF(C115="","",TEXT(VLOOKUP(C115,OFFSET(Coding!$L$7,0,0,AuthorityCounter,4),4,FALSE),OFFSET(Coding!$IU$2,MAX(Coding!$G$38-2,0),0)))</f>
        <v>£0</v>
      </c>
      <c r="G115" s="187" t="str">
        <f ca="1">IF(C115="","",VLOOKUP(C115,OFFSET(Coding!$L$7,0,0,AuthorityCounter,2),2,FALSE))</f>
        <v>uu</v>
      </c>
      <c r="H115" s="188" t="str">
        <f t="shared" ca="1" si="1"/>
        <v>Tickgreen Academy</v>
      </c>
      <c r="I115" s="188"/>
      <c r="J115" s="188"/>
      <c r="L115" s="191"/>
    </row>
    <row r="116" spans="2:12" ht="18" customHeight="1">
      <c r="B116" s="190" t="str">
        <f ca="1">IF(ISERROR(VLOOKUP(C116,OFFSET(Coding!$L$7,0,0,AuthorityCounter2,11),11,FALSE)),"",VLOOKUP(C116,OFFSET(Coding!$L$7,0,0,AuthorityCounter2,11),11,FALSE))</f>
        <v/>
      </c>
      <c r="C116" s="186" t="str">
        <f ca="1">IF(ROW()-34&gt;AuthNo,"na",Coding!AR88)</f>
        <v>Tickville</v>
      </c>
      <c r="D116" s="187" t="str">
        <f ca="1">IF(C116="","",VLOOKUP(C116,OFFSET(Coding!$L$7,0,0,AuthorityCounter,11),11,FALSE))</f>
        <v/>
      </c>
      <c r="E116" s="187"/>
      <c r="F116" s="185" t="str">
        <f ca="1">IF(C116="","",TEXT(VLOOKUP(C116,OFFSET(Coding!$L$7,0,0,AuthorityCounter,4),4,FALSE),OFFSET(Coding!$IU$2,MAX(Coding!$G$38-2,0),0)))</f>
        <v>£0</v>
      </c>
      <c r="G116" s="187" t="str">
        <f ca="1">IF(C116="","",VLOOKUP(C116,OFFSET(Coding!$L$7,0,0,AuthorityCounter,2),2,FALSE))</f>
        <v>c</v>
      </c>
      <c r="H116" s="188" t="str">
        <f t="shared" ca="1" si="1"/>
        <v>Tickville Academy</v>
      </c>
      <c r="I116" s="188"/>
      <c r="J116" s="188"/>
      <c r="L116" s="191"/>
    </row>
    <row r="117" spans="2:12" ht="18" customHeight="1">
      <c r="B117" s="190" t="str">
        <f ca="1">IF(ISERROR(VLOOKUP(C117,OFFSET(Coding!$L$7,0,0,AuthorityCounter2,11),11,FALSE)),"",VLOOKUP(C117,OFFSET(Coding!$L$7,0,0,AuthorityCounter2,11),11,FALSE))</f>
        <v/>
      </c>
      <c r="C117" s="186" t="str">
        <f ca="1">IF(ROW()-34&gt;AuthNo,"na",Coding!AR89)</f>
        <v>Toeforest</v>
      </c>
      <c r="D117" s="187" t="str">
        <f ca="1">IF(C117="","",VLOOKUP(C117,OFFSET(Coding!$L$7,0,0,AuthorityCounter,11),11,FALSE))</f>
        <v/>
      </c>
      <c r="E117" s="187"/>
      <c r="F117" s="185" t="str">
        <f ca="1">IF(C117="","",TEXT(VLOOKUP(C117,OFFSET(Coding!$L$7,0,0,AuthorityCounter,4),4,FALSE),OFFSET(Coding!$IU$2,MAX(Coding!$G$38-2,0),0)))</f>
        <v>£0</v>
      </c>
      <c r="G117" s="187" t="str">
        <f ca="1">IF(C117="","",VLOOKUP(C117,OFFSET(Coding!$L$7,0,0,AuthorityCounter,2),2,FALSE))</f>
        <v>uu</v>
      </c>
      <c r="H117" s="188" t="str">
        <f t="shared" ca="1" si="1"/>
        <v>Toeforest Academy</v>
      </c>
      <c r="I117" s="188"/>
      <c r="J117" s="188"/>
      <c r="L117" s="191"/>
    </row>
    <row r="118" spans="2:12" ht="18" customHeight="1">
      <c r="B118" s="190" t="str">
        <f ca="1">IF(ISERROR(VLOOKUP(C118,OFFSET(Coding!$L$7,0,0,AuthorityCounter2,11),11,FALSE)),"",VLOOKUP(C118,OFFSET(Coding!$L$7,0,0,AuthorityCounter2,11),11,FALSE))</f>
        <v/>
      </c>
      <c r="C118" s="186" t="str">
        <f ca="1">IF(ROW()-34&gt;AuthNo,"na",Coding!AR90)</f>
        <v>Totcaster</v>
      </c>
      <c r="D118" s="187" t="str">
        <f ca="1">IF(C118="","",VLOOKUP(C118,OFFSET(Coding!$L$7,0,0,AuthorityCounter,11),11,FALSE))</f>
        <v/>
      </c>
      <c r="E118" s="187"/>
      <c r="F118" s="185" t="str">
        <f ca="1">IF(C118="","",TEXT(VLOOKUP(C118,OFFSET(Coding!$L$7,0,0,AuthorityCounter,4),4,FALSE),OFFSET(Coding!$IU$2,MAX(Coding!$G$38-2,0),0)))</f>
        <v>£0</v>
      </c>
      <c r="G118" s="187" t="str">
        <f ca="1">IF(C118="","",VLOOKUP(C118,OFFSET(Coding!$L$7,0,0,AuthorityCounter,2),2,FALSE))</f>
        <v>d</v>
      </c>
      <c r="H118" s="188" t="str">
        <f t="shared" ca="1" si="1"/>
        <v>Totcaster Academy</v>
      </c>
      <c r="I118" s="188"/>
      <c r="J118" s="188"/>
      <c r="L118" s="191"/>
    </row>
    <row r="119" spans="2:12" ht="18" customHeight="1">
      <c r="B119" s="190" t="str">
        <f ca="1">IF(ISERROR(VLOOKUP(C119,OFFSET(Coding!$L$7,0,0,AuthorityCounter2,11),11,FALSE)),"",VLOOKUP(C119,OFFSET(Coding!$L$7,0,0,AuthorityCounter2,11),11,FALSE))</f>
        <v/>
      </c>
      <c r="C119" s="186" t="str">
        <f ca="1">IF(ROW()-34&gt;AuthNo,"na",Coding!AR91)</f>
        <v>Tothampton</v>
      </c>
      <c r="D119" s="187" t="str">
        <f ca="1">IF(C119="","",VLOOKUP(C119,OFFSET(Coding!$L$7,0,0,AuthorityCounter,11),11,FALSE))</f>
        <v/>
      </c>
      <c r="E119" s="187"/>
      <c r="F119" s="185" t="str">
        <f ca="1">IF(C119="","",TEXT(VLOOKUP(C119,OFFSET(Coding!$L$7,0,0,AuthorityCounter,4),4,FALSE),OFFSET(Coding!$IU$2,MAX(Coding!$G$38-2,0),0)))</f>
        <v>£0</v>
      </c>
      <c r="G119" s="187" t="str">
        <f ca="1">IF(C119="","",VLOOKUP(C119,OFFSET(Coding!$L$7,0,0,AuthorityCounter,2),2,FALSE))</f>
        <v>su</v>
      </c>
      <c r="H119" s="188" t="str">
        <f t="shared" ca="1" si="1"/>
        <v>Tothampton Academy</v>
      </c>
      <c r="I119" s="188"/>
      <c r="J119" s="188"/>
      <c r="L119" s="191"/>
    </row>
    <row r="120" spans="2:12" ht="18" customHeight="1">
      <c r="B120" s="190" t="str">
        <f ca="1">IF(ISERROR(VLOOKUP(C120,OFFSET(Coding!$L$7,0,0,AuthorityCounter2,11),11,FALSE)),"",VLOOKUP(C120,OFFSET(Coding!$L$7,0,0,AuthorityCounter2,11),11,FALSE))</f>
        <v/>
      </c>
      <c r="C120" s="186" t="str">
        <f ca="1">IF(ROW()-34&gt;AuthNo,"na",Coding!AR92)</f>
        <v>Winterford</v>
      </c>
      <c r="D120" s="187" t="str">
        <f ca="1">IF(C120="","",VLOOKUP(C120,OFFSET(Coding!$L$7,0,0,AuthorityCounter,11),11,FALSE))</f>
        <v/>
      </c>
      <c r="E120" s="187"/>
      <c r="F120" s="185" t="str">
        <f ca="1">IF(C120="","",TEXT(VLOOKUP(C120,OFFSET(Coding!$L$7,0,0,AuthorityCounter,4),4,FALSE),OFFSET(Coding!$IU$2,MAX(Coding!$G$38-2,0),0)))</f>
        <v>£0</v>
      </c>
      <c r="G120" s="187" t="str">
        <f ca="1">IF(C120="","",VLOOKUP(C120,OFFSET(Coding!$L$7,0,0,AuthorityCounter,2),2,FALSE))</f>
        <v>um</v>
      </c>
      <c r="H120" s="188" t="str">
        <f t="shared" ca="1" si="1"/>
        <v>Winterford Academy</v>
      </c>
      <c r="I120" s="188"/>
      <c r="J120" s="188"/>
      <c r="L120" s="191"/>
    </row>
    <row r="121" spans="2:12" ht="18" customHeight="1">
      <c r="B121" s="190"/>
      <c r="C121" s="186"/>
      <c r="D121" s="187"/>
      <c r="E121" s="187"/>
      <c r="F121" s="185"/>
      <c r="G121" s="187"/>
      <c r="H121" s="188"/>
      <c r="I121" s="188"/>
      <c r="J121" s="188"/>
      <c r="L121" s="191"/>
    </row>
    <row r="122" spans="2:12" ht="18" customHeight="1">
      <c r="B122" s="190"/>
      <c r="C122" s="186"/>
      <c r="D122" s="187"/>
      <c r="E122" s="187"/>
      <c r="F122" s="185"/>
      <c r="G122" s="187"/>
      <c r="H122" s="188"/>
      <c r="I122" s="188"/>
      <c r="J122" s="188"/>
      <c r="L122" s="191"/>
    </row>
    <row r="123" spans="2:12" ht="18" customHeight="1">
      <c r="B123" s="190"/>
      <c r="C123" s="186"/>
      <c r="D123" s="187"/>
      <c r="E123" s="187"/>
      <c r="F123" s="185"/>
      <c r="G123" s="187"/>
      <c r="H123" s="188"/>
      <c r="I123" s="188"/>
      <c r="J123" s="188"/>
      <c r="L123" s="191"/>
    </row>
    <row r="124" spans="2:12" ht="18" customHeight="1">
      <c r="B124" s="190"/>
      <c r="C124" s="186"/>
      <c r="D124" s="187"/>
      <c r="E124" s="187"/>
      <c r="F124" s="185"/>
      <c r="G124" s="187"/>
      <c r="H124" s="188"/>
      <c r="I124" s="188"/>
      <c r="J124" s="188"/>
      <c r="L124" s="191"/>
    </row>
    <row r="125" spans="2:12" ht="18" customHeight="1">
      <c r="B125" s="190"/>
      <c r="C125" s="186"/>
      <c r="D125" s="187"/>
      <c r="E125" s="187"/>
      <c r="F125" s="185"/>
      <c r="G125" s="187"/>
      <c r="H125" s="188"/>
      <c r="I125" s="188"/>
      <c r="J125" s="188"/>
      <c r="L125" s="191"/>
    </row>
    <row r="126" spans="2:12" ht="18" customHeight="1">
      <c r="B126" s="190"/>
      <c r="C126" s="186"/>
      <c r="D126" s="187"/>
      <c r="E126" s="187"/>
      <c r="F126" s="185"/>
      <c r="G126" s="187"/>
      <c r="H126" s="188"/>
      <c r="I126" s="188"/>
      <c r="J126" s="188"/>
      <c r="L126" s="191"/>
    </row>
    <row r="127" spans="2:12" ht="18" customHeight="1">
      <c r="B127" s="190"/>
      <c r="C127" s="186"/>
      <c r="D127" s="187"/>
      <c r="E127" s="187"/>
      <c r="F127" s="185"/>
      <c r="G127" s="187"/>
      <c r="H127" s="188"/>
      <c r="I127" s="188"/>
      <c r="J127" s="188"/>
      <c r="L127" s="191"/>
    </row>
    <row r="128" spans="2:12" ht="18" customHeight="1">
      <c r="B128" s="190"/>
      <c r="C128" s="186"/>
      <c r="D128" s="187"/>
      <c r="E128" s="187"/>
      <c r="F128" s="185"/>
      <c r="G128" s="187"/>
      <c r="H128" s="188"/>
      <c r="I128" s="188"/>
      <c r="J128" s="188"/>
      <c r="L128" s="191"/>
    </row>
    <row r="129" spans="2:12" ht="18" customHeight="1">
      <c r="B129" s="190"/>
      <c r="C129" s="186"/>
      <c r="D129" s="187"/>
      <c r="E129" s="187"/>
      <c r="F129" s="185"/>
      <c r="G129" s="187"/>
      <c r="H129" s="188"/>
      <c r="I129" s="188"/>
      <c r="J129" s="188"/>
      <c r="L129" s="191"/>
    </row>
    <row r="130" spans="2:12" ht="18" customHeight="1">
      <c r="B130" s="190"/>
      <c r="C130" s="186"/>
      <c r="D130" s="187"/>
      <c r="E130" s="187"/>
      <c r="F130" s="185"/>
      <c r="G130" s="187"/>
      <c r="H130" s="188"/>
      <c r="I130" s="188"/>
      <c r="J130" s="188"/>
      <c r="L130" s="191"/>
    </row>
    <row r="131" spans="2:12" ht="18" customHeight="1">
      <c r="B131" s="190"/>
      <c r="C131" s="186"/>
      <c r="D131" s="187"/>
      <c r="E131" s="187"/>
      <c r="F131" s="185"/>
      <c r="G131" s="187"/>
      <c r="H131" s="188"/>
      <c r="I131" s="188"/>
      <c r="J131" s="188"/>
      <c r="L131" s="191"/>
    </row>
    <row r="132" spans="2:12" ht="18" customHeight="1">
      <c r="B132" s="190"/>
      <c r="C132" s="186"/>
      <c r="D132" s="187"/>
      <c r="E132" s="187"/>
      <c r="F132" s="185"/>
      <c r="G132" s="187"/>
      <c r="H132" s="188"/>
      <c r="I132" s="188"/>
      <c r="J132" s="188"/>
      <c r="L132" s="191"/>
    </row>
    <row r="133" spans="2:12" ht="18" customHeight="1">
      <c r="B133" s="190"/>
      <c r="C133" s="186"/>
      <c r="D133" s="187"/>
      <c r="E133" s="187"/>
      <c r="F133" s="185"/>
      <c r="G133" s="187"/>
      <c r="H133" s="188"/>
      <c r="I133" s="188"/>
      <c r="J133" s="188"/>
      <c r="L133" s="191"/>
    </row>
    <row r="134" spans="2:12" ht="18" customHeight="1">
      <c r="B134" s="190"/>
      <c r="C134" s="186"/>
      <c r="D134" s="187"/>
      <c r="E134" s="187"/>
      <c r="F134" s="185"/>
      <c r="G134" s="187"/>
      <c r="H134" s="188"/>
      <c r="I134" s="188"/>
      <c r="J134" s="188"/>
      <c r="L134" s="191"/>
    </row>
    <row r="135" spans="2:12" ht="18" customHeight="1">
      <c r="B135" s="190"/>
      <c r="C135" s="186"/>
      <c r="D135" s="187"/>
      <c r="E135" s="187"/>
      <c r="F135" s="185"/>
      <c r="G135" s="187"/>
      <c r="H135" s="188"/>
      <c r="I135" s="188"/>
      <c r="J135" s="188"/>
      <c r="L135" s="191"/>
    </row>
    <row r="136" spans="2:12" ht="18" customHeight="1">
      <c r="B136" s="190"/>
      <c r="C136" s="186"/>
      <c r="D136" s="187"/>
      <c r="E136" s="187"/>
      <c r="F136" s="185"/>
      <c r="G136" s="187"/>
      <c r="H136" s="188"/>
      <c r="I136" s="188"/>
      <c r="J136" s="188"/>
      <c r="L136" s="191"/>
    </row>
    <row r="137" spans="2:12" ht="18" customHeight="1">
      <c r="B137" s="190"/>
      <c r="C137" s="186"/>
      <c r="D137" s="187"/>
      <c r="E137" s="187"/>
      <c r="F137" s="185"/>
      <c r="G137" s="187"/>
      <c r="H137" s="188"/>
      <c r="I137" s="188"/>
      <c r="J137" s="188"/>
      <c r="L137" s="191"/>
    </row>
    <row r="138" spans="2:12" ht="18" customHeight="1">
      <c r="B138" s="190"/>
      <c r="C138" s="186"/>
      <c r="D138" s="187"/>
      <c r="E138" s="187"/>
      <c r="F138" s="185"/>
      <c r="G138" s="187"/>
      <c r="H138" s="188"/>
      <c r="I138" s="188"/>
      <c r="J138" s="188"/>
      <c r="L138" s="191"/>
    </row>
    <row r="139" spans="2:12" ht="18" customHeight="1">
      <c r="B139" s="190"/>
      <c r="C139" s="186"/>
      <c r="D139" s="187"/>
      <c r="E139" s="187"/>
      <c r="F139" s="185"/>
      <c r="G139" s="187"/>
      <c r="H139" s="188"/>
      <c r="I139" s="188"/>
      <c r="J139" s="188"/>
      <c r="L139" s="191"/>
    </row>
    <row r="140" spans="2:12" ht="18" customHeight="1">
      <c r="B140" s="190"/>
      <c r="C140" s="186"/>
      <c r="D140" s="187"/>
      <c r="E140" s="187"/>
      <c r="F140" s="185"/>
      <c r="G140" s="187"/>
      <c r="H140" s="188"/>
      <c r="I140" s="188"/>
      <c r="J140" s="188"/>
      <c r="L140" s="191"/>
    </row>
    <row r="141" spans="2:12" ht="18" customHeight="1">
      <c r="B141" s="190"/>
      <c r="C141" s="186"/>
      <c r="D141" s="187"/>
      <c r="E141" s="187"/>
      <c r="F141" s="185"/>
      <c r="G141" s="187"/>
      <c r="H141" s="188"/>
      <c r="I141" s="188"/>
      <c r="J141" s="188"/>
      <c r="L141" s="191"/>
    </row>
    <row r="142" spans="2:12" ht="18" customHeight="1">
      <c r="B142" s="190"/>
      <c r="C142" s="186"/>
      <c r="D142" s="187"/>
      <c r="E142" s="187"/>
      <c r="F142" s="185"/>
      <c r="G142" s="187"/>
      <c r="H142" s="188"/>
      <c r="I142" s="188"/>
      <c r="J142" s="188"/>
      <c r="L142" s="191"/>
    </row>
    <row r="143" spans="2:12" ht="18" customHeight="1">
      <c r="B143" s="190"/>
      <c r="C143" s="186"/>
      <c r="D143" s="187"/>
      <c r="E143" s="187"/>
      <c r="F143" s="185"/>
      <c r="G143" s="187"/>
      <c r="H143" s="188"/>
      <c r="I143" s="188"/>
      <c r="J143" s="188"/>
      <c r="L143" s="191"/>
    </row>
    <row r="144" spans="2:12" ht="18" customHeight="1">
      <c r="B144" s="190"/>
      <c r="C144" s="186"/>
      <c r="D144" s="187"/>
      <c r="E144" s="187"/>
      <c r="F144" s="185"/>
      <c r="G144" s="187"/>
      <c r="H144" s="188"/>
      <c r="I144" s="188"/>
      <c r="J144" s="188"/>
      <c r="L144" s="191"/>
    </row>
    <row r="145" spans="2:12" ht="18" customHeight="1">
      <c r="B145" s="190"/>
      <c r="C145" s="186"/>
      <c r="D145" s="187"/>
      <c r="E145" s="187"/>
      <c r="F145" s="185"/>
      <c r="G145" s="187"/>
      <c r="H145" s="188"/>
      <c r="I145" s="188"/>
      <c r="J145" s="188"/>
      <c r="L145" s="191"/>
    </row>
    <row r="146" spans="2:12" ht="18" customHeight="1">
      <c r="B146" s="190"/>
      <c r="C146" s="186"/>
      <c r="D146" s="187"/>
      <c r="E146" s="187"/>
      <c r="F146" s="185"/>
      <c r="G146" s="187"/>
      <c r="H146" s="188"/>
      <c r="I146" s="188"/>
      <c r="J146" s="188"/>
      <c r="L146" s="191"/>
    </row>
    <row r="147" spans="2:12" ht="18" customHeight="1">
      <c r="B147" s="190"/>
      <c r="C147" s="186"/>
      <c r="D147" s="187"/>
      <c r="E147" s="187"/>
      <c r="F147" s="185"/>
      <c r="G147" s="187"/>
      <c r="H147" s="188"/>
      <c r="I147" s="188"/>
      <c r="J147" s="188"/>
      <c r="L147" s="191"/>
    </row>
    <row r="148" spans="2:12" ht="18" customHeight="1">
      <c r="B148" s="190"/>
      <c r="C148" s="186"/>
      <c r="D148" s="187"/>
      <c r="E148" s="187"/>
      <c r="F148" s="185"/>
      <c r="G148" s="187"/>
      <c r="H148" s="188"/>
      <c r="I148" s="188"/>
      <c r="J148" s="188"/>
      <c r="L148" s="191"/>
    </row>
    <row r="149" spans="2:12" ht="18" customHeight="1">
      <c r="B149" s="190"/>
      <c r="C149" s="186"/>
      <c r="D149" s="187"/>
      <c r="E149" s="187"/>
      <c r="F149" s="185"/>
      <c r="G149" s="187"/>
      <c r="H149" s="188"/>
      <c r="I149" s="188"/>
      <c r="J149" s="188"/>
      <c r="L149" s="191"/>
    </row>
    <row r="150" spans="2:12" ht="18" customHeight="1">
      <c r="B150" s="190"/>
      <c r="C150" s="186"/>
      <c r="D150" s="187"/>
      <c r="E150" s="187"/>
      <c r="F150" s="185"/>
      <c r="G150" s="187"/>
      <c r="H150" s="188"/>
      <c r="I150" s="188"/>
      <c r="J150" s="188"/>
      <c r="L150" s="191"/>
    </row>
    <row r="151" spans="2:12" ht="18" customHeight="1">
      <c r="B151" s="190"/>
      <c r="C151" s="186"/>
      <c r="D151" s="187"/>
      <c r="E151" s="187"/>
      <c r="F151" s="185"/>
      <c r="G151" s="187"/>
      <c r="H151" s="188"/>
      <c r="I151" s="188"/>
      <c r="J151" s="188"/>
      <c r="L151" s="191"/>
    </row>
    <row r="152" spans="2:12" ht="18" customHeight="1">
      <c r="B152" s="190"/>
      <c r="C152" s="186"/>
      <c r="D152" s="187"/>
      <c r="E152" s="187"/>
      <c r="F152" s="185"/>
      <c r="G152" s="187"/>
      <c r="H152" s="188"/>
      <c r="I152" s="188"/>
      <c r="J152" s="188"/>
      <c r="L152" s="191"/>
    </row>
    <row r="153" spans="2:12" ht="18" customHeight="1">
      <c r="B153" s="190"/>
      <c r="C153" s="186"/>
      <c r="D153" s="187"/>
      <c r="E153" s="187"/>
      <c r="F153" s="185"/>
      <c r="G153" s="187"/>
      <c r="H153" s="188"/>
      <c r="I153" s="188"/>
      <c r="J153" s="188"/>
      <c r="L153" s="191"/>
    </row>
    <row r="154" spans="2:12" ht="18" customHeight="1">
      <c r="B154" s="190"/>
      <c r="C154" s="186"/>
      <c r="D154" s="187"/>
      <c r="E154" s="187"/>
      <c r="F154" s="185"/>
      <c r="G154" s="187"/>
      <c r="H154" s="188"/>
      <c r="I154" s="188"/>
      <c r="J154" s="188"/>
      <c r="L154" s="191"/>
    </row>
    <row r="155" spans="2:12" ht="18" customHeight="1">
      <c r="B155" s="190"/>
      <c r="C155" s="186"/>
      <c r="D155" s="187"/>
      <c r="E155" s="187"/>
      <c r="F155" s="185"/>
      <c r="G155" s="187"/>
      <c r="H155" s="188"/>
      <c r="I155" s="188"/>
      <c r="J155" s="188"/>
      <c r="L155" s="191"/>
    </row>
    <row r="156" spans="2:12" ht="18" customHeight="1">
      <c r="B156" s="190"/>
      <c r="C156" s="186"/>
      <c r="D156" s="187"/>
      <c r="E156" s="187"/>
      <c r="F156" s="185"/>
      <c r="G156" s="187"/>
      <c r="H156" s="188"/>
      <c r="I156" s="188"/>
      <c r="J156" s="188"/>
      <c r="L156" s="191"/>
    </row>
    <row r="157" spans="2:12" ht="18" customHeight="1">
      <c r="B157" s="190"/>
      <c r="C157" s="186"/>
      <c r="D157" s="187"/>
      <c r="E157" s="187"/>
      <c r="F157" s="185"/>
      <c r="G157" s="187"/>
      <c r="H157" s="188"/>
      <c r="I157" s="188"/>
      <c r="J157" s="188"/>
      <c r="L157" s="191"/>
    </row>
    <row r="158" spans="2:12" ht="18" customHeight="1">
      <c r="B158" s="190"/>
      <c r="C158" s="186"/>
      <c r="D158" s="187"/>
      <c r="E158" s="187"/>
      <c r="F158" s="185"/>
      <c r="G158" s="187"/>
      <c r="H158" s="188"/>
      <c r="I158" s="188"/>
      <c r="J158" s="188"/>
      <c r="L158" s="191"/>
    </row>
    <row r="159" spans="2:12" ht="18" customHeight="1">
      <c r="B159" s="190"/>
      <c r="C159" s="186"/>
      <c r="D159" s="187"/>
      <c r="E159" s="187"/>
      <c r="F159" s="185"/>
      <c r="G159" s="187"/>
      <c r="H159" s="188"/>
      <c r="I159" s="188"/>
      <c r="J159" s="188"/>
      <c r="L159" s="191"/>
    </row>
    <row r="160" spans="2:12" ht="18" customHeight="1">
      <c r="B160" s="190"/>
      <c r="C160" s="186"/>
      <c r="D160" s="187"/>
      <c r="E160" s="187"/>
      <c r="F160" s="185"/>
      <c r="G160" s="187"/>
      <c r="H160" s="188"/>
      <c r="I160" s="188"/>
      <c r="J160" s="188"/>
      <c r="L160" s="191"/>
    </row>
    <row r="161" spans="2:12" ht="18" customHeight="1">
      <c r="B161" s="190"/>
      <c r="C161" s="186"/>
      <c r="D161" s="187"/>
      <c r="E161" s="187"/>
      <c r="F161" s="185"/>
      <c r="G161" s="187"/>
      <c r="H161" s="188"/>
      <c r="I161" s="188"/>
      <c r="J161" s="188"/>
      <c r="L161" s="191"/>
    </row>
    <row r="162" spans="2:12" ht="18" customHeight="1">
      <c r="B162" s="190"/>
      <c r="C162" s="186"/>
      <c r="D162" s="187"/>
      <c r="E162" s="187"/>
      <c r="F162" s="185"/>
      <c r="G162" s="187"/>
      <c r="H162" s="188"/>
      <c r="I162" s="188"/>
      <c r="J162" s="188"/>
      <c r="L162" s="191"/>
    </row>
    <row r="163" spans="2:12" ht="18" customHeight="1">
      <c r="B163" s="190"/>
      <c r="C163" s="186"/>
      <c r="D163" s="187"/>
      <c r="E163" s="187"/>
      <c r="F163" s="185"/>
      <c r="G163" s="187"/>
      <c r="H163" s="188"/>
      <c r="I163" s="188"/>
      <c r="J163" s="188"/>
      <c r="L163" s="191"/>
    </row>
    <row r="164" spans="2:12" ht="18" customHeight="1">
      <c r="B164" s="190"/>
      <c r="C164" s="186"/>
      <c r="D164" s="187"/>
      <c r="E164" s="187"/>
      <c r="F164" s="185"/>
      <c r="G164" s="187"/>
      <c r="H164" s="188"/>
      <c r="I164" s="188"/>
      <c r="J164" s="188"/>
      <c r="L164" s="191"/>
    </row>
    <row r="165" spans="2:12" ht="18" customHeight="1">
      <c r="B165" s="190"/>
      <c r="C165" s="186"/>
      <c r="D165" s="187"/>
      <c r="E165" s="187"/>
      <c r="F165" s="185"/>
      <c r="G165" s="187"/>
      <c r="H165" s="188"/>
      <c r="I165" s="188"/>
      <c r="J165" s="188"/>
      <c r="L165" s="191"/>
    </row>
    <row r="166" spans="2:12" ht="18" customHeight="1">
      <c r="B166" s="190"/>
      <c r="C166" s="186"/>
      <c r="D166" s="187"/>
      <c r="E166" s="187"/>
      <c r="F166" s="185"/>
      <c r="G166" s="187"/>
      <c r="H166" s="188"/>
      <c r="I166" s="188"/>
      <c r="J166" s="188"/>
      <c r="L166" s="191"/>
    </row>
    <row r="167" spans="2:12" ht="18" customHeight="1">
      <c r="B167" s="190"/>
      <c r="C167" s="186"/>
      <c r="D167" s="187"/>
      <c r="E167" s="187"/>
      <c r="F167" s="185"/>
      <c r="G167" s="187"/>
      <c r="H167" s="188"/>
      <c r="I167" s="188"/>
      <c r="J167" s="188"/>
      <c r="L167" s="191"/>
    </row>
    <row r="168" spans="2:12" ht="18" customHeight="1">
      <c r="B168" s="190"/>
      <c r="C168" s="186"/>
      <c r="D168" s="187"/>
      <c r="E168" s="187"/>
      <c r="F168" s="185"/>
      <c r="G168" s="187"/>
      <c r="H168" s="188"/>
      <c r="I168" s="188"/>
      <c r="J168" s="188"/>
      <c r="L168" s="191"/>
    </row>
    <row r="169" spans="2:12" ht="18" customHeight="1">
      <c r="B169" s="190"/>
      <c r="C169" s="186"/>
      <c r="D169" s="187"/>
      <c r="E169" s="187"/>
      <c r="F169" s="185"/>
      <c r="G169" s="187"/>
      <c r="H169" s="188"/>
      <c r="I169" s="188"/>
      <c r="J169" s="188"/>
      <c r="L169" s="191"/>
    </row>
    <row r="170" spans="2:12" ht="18" customHeight="1">
      <c r="B170" s="190"/>
      <c r="C170" s="186"/>
      <c r="D170" s="187"/>
      <c r="E170" s="187"/>
      <c r="F170" s="185"/>
      <c r="G170" s="187"/>
      <c r="H170" s="188"/>
      <c r="I170" s="188"/>
      <c r="J170" s="188"/>
      <c r="L170" s="191"/>
    </row>
    <row r="171" spans="2:12" ht="18" customHeight="1">
      <c r="B171" s="190"/>
      <c r="C171" s="186"/>
      <c r="D171" s="187"/>
      <c r="E171" s="187"/>
      <c r="F171" s="185"/>
      <c r="G171" s="187"/>
      <c r="H171" s="188"/>
      <c r="I171" s="188"/>
      <c r="J171" s="188"/>
      <c r="L171" s="191"/>
    </row>
    <row r="172" spans="2:12" ht="18" customHeight="1">
      <c r="B172" s="190"/>
      <c r="C172" s="186"/>
      <c r="D172" s="187"/>
      <c r="E172" s="187"/>
      <c r="F172" s="185"/>
      <c r="G172" s="187"/>
      <c r="H172" s="188"/>
      <c r="I172" s="188"/>
      <c r="J172" s="188"/>
      <c r="L172" s="191"/>
    </row>
    <row r="173" spans="2:12" ht="18" customHeight="1">
      <c r="B173" s="190"/>
      <c r="C173" s="186"/>
      <c r="D173" s="187"/>
      <c r="E173" s="187"/>
      <c r="F173" s="185"/>
      <c r="G173" s="187"/>
      <c r="H173" s="188"/>
      <c r="I173" s="188"/>
      <c r="J173" s="188"/>
      <c r="L173" s="191"/>
    </row>
    <row r="174" spans="2:12" ht="18" customHeight="1">
      <c r="B174" s="190"/>
      <c r="C174" s="186"/>
      <c r="D174" s="187"/>
      <c r="E174" s="187"/>
      <c r="F174" s="185"/>
      <c r="G174" s="187"/>
      <c r="H174" s="188"/>
      <c r="I174" s="188"/>
      <c r="J174" s="188"/>
      <c r="L174" s="191"/>
    </row>
    <row r="175" spans="2:12" ht="18" customHeight="1">
      <c r="B175" s="190"/>
      <c r="C175" s="186"/>
      <c r="D175" s="187"/>
      <c r="E175" s="187"/>
      <c r="F175" s="185"/>
      <c r="G175" s="187"/>
      <c r="H175" s="188"/>
      <c r="I175" s="188"/>
      <c r="J175" s="188"/>
      <c r="L175" s="191"/>
    </row>
    <row r="176" spans="2:12" ht="18" customHeight="1">
      <c r="B176" s="190"/>
      <c r="C176" s="186"/>
      <c r="D176" s="187"/>
      <c r="E176" s="187"/>
      <c r="F176" s="185"/>
      <c r="G176" s="187"/>
      <c r="H176" s="188"/>
      <c r="I176" s="188"/>
      <c r="J176" s="188"/>
      <c r="L176" s="191"/>
    </row>
    <row r="177" spans="2:12" ht="18" customHeight="1">
      <c r="B177" s="190"/>
      <c r="C177" s="186"/>
      <c r="D177" s="187"/>
      <c r="E177" s="187"/>
      <c r="F177" s="185"/>
      <c r="G177" s="187"/>
      <c r="H177" s="188"/>
      <c r="I177" s="188"/>
      <c r="J177" s="188"/>
      <c r="L177" s="191"/>
    </row>
    <row r="178" spans="2:12" ht="18" customHeight="1">
      <c r="B178" s="190"/>
      <c r="C178" s="186"/>
      <c r="D178" s="187"/>
      <c r="E178" s="187"/>
      <c r="F178" s="185"/>
      <c r="G178" s="187"/>
      <c r="H178" s="188"/>
      <c r="I178" s="188"/>
      <c r="J178" s="188"/>
      <c r="L178" s="191"/>
    </row>
    <row r="179" spans="2:12" ht="18" customHeight="1">
      <c r="B179" s="190"/>
      <c r="C179" s="186"/>
      <c r="D179" s="187"/>
      <c r="E179" s="187"/>
      <c r="F179" s="185"/>
      <c r="G179" s="187"/>
      <c r="H179" s="188"/>
      <c r="I179" s="188"/>
      <c r="J179" s="188"/>
      <c r="L179" s="191"/>
    </row>
    <row r="180" spans="2:12" ht="18" customHeight="1">
      <c r="B180" s="190"/>
      <c r="C180" s="186"/>
      <c r="D180" s="187"/>
      <c r="E180" s="187"/>
      <c r="F180" s="185"/>
      <c r="G180" s="187"/>
      <c r="H180" s="188"/>
      <c r="I180" s="188"/>
      <c r="J180" s="188"/>
      <c r="L180" s="191"/>
    </row>
    <row r="181" spans="2:12" ht="18" customHeight="1">
      <c r="B181" s="190"/>
      <c r="C181" s="186"/>
      <c r="D181" s="187"/>
      <c r="E181" s="187"/>
      <c r="F181" s="185"/>
      <c r="G181" s="187"/>
      <c r="H181" s="188"/>
      <c r="I181" s="188"/>
      <c r="J181" s="188"/>
      <c r="L181" s="191"/>
    </row>
    <row r="182" spans="2:12" ht="18" customHeight="1">
      <c r="B182" s="190"/>
      <c r="C182" s="186"/>
      <c r="D182" s="187"/>
      <c r="E182" s="187"/>
      <c r="F182" s="185"/>
      <c r="G182" s="187"/>
      <c r="H182" s="188"/>
      <c r="I182" s="188"/>
      <c r="J182" s="188"/>
      <c r="L182" s="191"/>
    </row>
    <row r="183" spans="2:12" ht="18" customHeight="1">
      <c r="B183" s="190"/>
      <c r="C183" s="186"/>
      <c r="D183" s="187"/>
      <c r="E183" s="187"/>
      <c r="F183" s="185"/>
      <c r="G183" s="187"/>
      <c r="H183" s="188"/>
      <c r="I183" s="188"/>
      <c r="J183" s="188"/>
      <c r="L183" s="191"/>
    </row>
    <row r="184" spans="2:12" ht="18" customHeight="1">
      <c r="B184" s="190"/>
      <c r="C184" s="186"/>
      <c r="D184" s="187"/>
      <c r="E184" s="187"/>
      <c r="F184" s="185"/>
      <c r="G184" s="187"/>
      <c r="H184" s="188"/>
      <c r="I184" s="188"/>
      <c r="J184" s="188"/>
      <c r="L184" s="191"/>
    </row>
    <row r="185" spans="2:12" ht="18" customHeight="1">
      <c r="B185" s="190"/>
      <c r="C185" s="186"/>
      <c r="D185" s="187"/>
      <c r="E185" s="187"/>
      <c r="F185" s="185"/>
      <c r="G185" s="187"/>
      <c r="H185" s="188"/>
      <c r="I185" s="188"/>
      <c r="J185" s="188"/>
      <c r="L185" s="191"/>
    </row>
    <row r="186" spans="2:12" ht="18" customHeight="1">
      <c r="B186" s="190"/>
      <c r="C186" s="186"/>
      <c r="D186" s="187"/>
      <c r="E186" s="187"/>
      <c r="F186" s="185"/>
      <c r="G186" s="187"/>
      <c r="H186" s="188"/>
      <c r="I186" s="188"/>
      <c r="J186" s="188"/>
      <c r="L186" s="191"/>
    </row>
    <row r="187" spans="2:12" ht="18" customHeight="1">
      <c r="B187" s="190"/>
      <c r="C187" s="186"/>
      <c r="D187" s="187"/>
      <c r="E187" s="187"/>
      <c r="F187" s="185"/>
      <c r="G187" s="187"/>
      <c r="H187" s="188"/>
      <c r="I187" s="188"/>
      <c r="J187" s="188"/>
      <c r="L187" s="191"/>
    </row>
    <row r="188" spans="2:12" ht="18" customHeight="1">
      <c r="B188" s="190"/>
      <c r="C188" s="186"/>
      <c r="D188" s="187"/>
      <c r="E188" s="187"/>
      <c r="F188" s="185"/>
      <c r="G188" s="187"/>
      <c r="H188" s="188"/>
      <c r="I188" s="188"/>
      <c r="J188" s="188"/>
      <c r="L188" s="191"/>
    </row>
    <row r="189" spans="2:12" ht="18" customHeight="1">
      <c r="B189" s="190"/>
      <c r="C189" s="186"/>
      <c r="D189" s="187"/>
      <c r="E189" s="187"/>
      <c r="F189" s="185"/>
      <c r="G189" s="187"/>
      <c r="H189" s="188"/>
      <c r="I189" s="188"/>
      <c r="J189" s="188"/>
      <c r="L189" s="191"/>
    </row>
    <row r="190" spans="2:12" ht="18" customHeight="1">
      <c r="B190" s="190"/>
      <c r="C190" s="186"/>
      <c r="D190" s="187"/>
      <c r="E190" s="187"/>
      <c r="F190" s="185"/>
      <c r="G190" s="187"/>
      <c r="H190" s="188"/>
      <c r="I190" s="188"/>
      <c r="J190" s="188"/>
      <c r="L190" s="191"/>
    </row>
    <row r="191" spans="2:12" ht="18" customHeight="1">
      <c r="B191" s="190"/>
      <c r="C191" s="186"/>
      <c r="D191" s="187"/>
      <c r="E191" s="187"/>
      <c r="F191" s="185"/>
      <c r="G191" s="187"/>
      <c r="H191" s="188"/>
      <c r="I191" s="188"/>
      <c r="J191" s="188"/>
      <c r="L191" s="191"/>
    </row>
    <row r="192" spans="2:12" ht="18" customHeight="1">
      <c r="B192" s="190"/>
      <c r="C192" s="186"/>
      <c r="D192" s="187"/>
      <c r="E192" s="187"/>
      <c r="F192" s="185"/>
      <c r="G192" s="187"/>
      <c r="H192" s="188"/>
      <c r="I192" s="188"/>
      <c r="J192" s="188"/>
      <c r="L192" s="191"/>
    </row>
    <row r="193" spans="2:12" ht="18" customHeight="1">
      <c r="B193" s="190"/>
      <c r="C193" s="186"/>
      <c r="D193" s="187"/>
      <c r="E193" s="187"/>
      <c r="F193" s="185"/>
      <c r="G193" s="187"/>
      <c r="H193" s="188"/>
      <c r="I193" s="188"/>
      <c r="J193" s="188"/>
      <c r="L193" s="191"/>
    </row>
    <row r="194" spans="2:12" ht="18" customHeight="1">
      <c r="B194" s="190"/>
      <c r="C194" s="186"/>
      <c r="D194" s="187"/>
      <c r="E194" s="187"/>
      <c r="F194" s="185"/>
      <c r="G194" s="187"/>
      <c r="H194" s="188"/>
      <c r="I194" s="188"/>
      <c r="J194" s="188"/>
      <c r="L194" s="191"/>
    </row>
    <row r="195" spans="2:12" ht="18" customHeight="1">
      <c r="B195" s="190"/>
      <c r="C195" s="186"/>
      <c r="D195" s="187"/>
      <c r="E195" s="187"/>
      <c r="F195" s="185"/>
      <c r="G195" s="187"/>
      <c r="H195" s="188"/>
      <c r="I195" s="188"/>
      <c r="J195" s="188"/>
      <c r="L195" s="191"/>
    </row>
    <row r="196" spans="2:12" ht="18" customHeight="1">
      <c r="B196" s="190"/>
      <c r="C196" s="186"/>
      <c r="D196" s="187"/>
      <c r="E196" s="187"/>
      <c r="F196" s="185"/>
      <c r="G196" s="187"/>
      <c r="H196" s="188"/>
      <c r="I196" s="188"/>
      <c r="J196" s="188"/>
      <c r="L196" s="191"/>
    </row>
    <row r="197" spans="2:12" ht="18" customHeight="1">
      <c r="B197" s="190"/>
      <c r="C197" s="186"/>
      <c r="D197" s="187"/>
      <c r="E197" s="187"/>
      <c r="F197" s="185"/>
      <c r="G197" s="187"/>
      <c r="H197" s="188"/>
      <c r="I197" s="188"/>
      <c r="J197" s="188"/>
      <c r="L197" s="191"/>
    </row>
    <row r="198" spans="2:12" ht="18" customHeight="1">
      <c r="B198" s="190"/>
      <c r="C198" s="186"/>
      <c r="D198" s="187"/>
      <c r="E198" s="187"/>
      <c r="F198" s="185"/>
      <c r="G198" s="187"/>
      <c r="H198" s="188"/>
      <c r="I198" s="188"/>
      <c r="J198" s="188"/>
      <c r="L198" s="191"/>
    </row>
    <row r="199" spans="2:12" ht="18" customHeight="1">
      <c r="B199" s="190"/>
      <c r="C199" s="186"/>
      <c r="D199" s="187"/>
      <c r="E199" s="187"/>
      <c r="F199" s="185"/>
      <c r="G199" s="187"/>
      <c r="H199" s="188"/>
      <c r="I199" s="188"/>
      <c r="J199" s="188"/>
      <c r="L199" s="191"/>
    </row>
    <row r="200" spans="2:12" ht="18" customHeight="1">
      <c r="B200" s="190"/>
      <c r="C200" s="186"/>
      <c r="D200" s="187"/>
      <c r="E200" s="187"/>
      <c r="F200" s="185"/>
      <c r="G200" s="187"/>
      <c r="H200" s="188"/>
      <c r="I200" s="188"/>
      <c r="J200" s="188"/>
      <c r="L200" s="191"/>
    </row>
    <row r="201" spans="2:12" ht="18" customHeight="1">
      <c r="B201" s="190"/>
      <c r="C201" s="186"/>
      <c r="D201" s="187"/>
      <c r="E201" s="187"/>
      <c r="F201" s="185"/>
      <c r="G201" s="187"/>
      <c r="H201" s="188"/>
      <c r="I201" s="188"/>
      <c r="J201" s="188"/>
      <c r="L201" s="191"/>
    </row>
    <row r="202" spans="2:12" ht="18" customHeight="1">
      <c r="B202" s="190"/>
      <c r="C202" s="186"/>
      <c r="D202" s="187"/>
      <c r="E202" s="187"/>
      <c r="F202" s="185"/>
      <c r="G202" s="187"/>
      <c r="H202" s="188"/>
      <c r="I202" s="188"/>
      <c r="J202" s="188"/>
      <c r="L202" s="191"/>
    </row>
    <row r="203" spans="2:12" ht="18" customHeight="1">
      <c r="B203" s="190"/>
      <c r="C203" s="186"/>
      <c r="D203" s="187"/>
      <c r="E203" s="187"/>
      <c r="F203" s="185"/>
      <c r="G203" s="187"/>
      <c r="H203" s="188"/>
      <c r="I203" s="188"/>
      <c r="J203" s="188"/>
      <c r="L203" s="191"/>
    </row>
    <row r="204" spans="2:12" ht="18" customHeight="1">
      <c r="B204" s="190"/>
      <c r="C204" s="186"/>
      <c r="D204" s="187"/>
      <c r="E204" s="187"/>
      <c r="F204" s="185"/>
      <c r="G204" s="187"/>
      <c r="H204" s="188"/>
      <c r="I204" s="188"/>
      <c r="J204" s="188"/>
      <c r="L204" s="191"/>
    </row>
    <row r="205" spans="2:12" ht="18" customHeight="1">
      <c r="B205" s="190"/>
      <c r="C205" s="186"/>
      <c r="D205" s="187"/>
      <c r="E205" s="187"/>
      <c r="F205" s="185"/>
      <c r="G205" s="187"/>
      <c r="H205" s="188"/>
      <c r="I205" s="188"/>
      <c r="J205" s="188"/>
      <c r="L205" s="191"/>
    </row>
    <row r="206" spans="2:12" ht="18" customHeight="1">
      <c r="B206" s="190"/>
      <c r="C206" s="186"/>
      <c r="D206" s="187"/>
      <c r="E206" s="187"/>
      <c r="F206" s="185"/>
      <c r="G206" s="187"/>
      <c r="H206" s="188"/>
      <c r="I206" s="188"/>
      <c r="J206" s="188"/>
      <c r="L206" s="191"/>
    </row>
    <row r="207" spans="2:12" ht="18" customHeight="1">
      <c r="B207" s="190"/>
      <c r="C207" s="186"/>
      <c r="D207" s="187"/>
      <c r="E207" s="187"/>
      <c r="F207" s="185"/>
      <c r="G207" s="187"/>
      <c r="H207" s="188"/>
      <c r="I207" s="188"/>
      <c r="J207" s="188"/>
      <c r="L207" s="191"/>
    </row>
    <row r="208" spans="2:12" ht="18" customHeight="1">
      <c r="B208" s="190"/>
      <c r="C208" s="186"/>
      <c r="D208" s="187"/>
      <c r="E208" s="187"/>
      <c r="F208" s="185"/>
      <c r="G208" s="187"/>
      <c r="H208" s="188"/>
      <c r="I208" s="188"/>
      <c r="J208" s="188"/>
      <c r="L208" s="191"/>
    </row>
    <row r="209" spans="2:12" ht="18" customHeight="1">
      <c r="B209" s="190"/>
      <c r="C209" s="186"/>
      <c r="D209" s="187"/>
      <c r="E209" s="187"/>
      <c r="F209" s="185"/>
      <c r="G209" s="187"/>
      <c r="H209" s="188"/>
      <c r="I209" s="188"/>
      <c r="J209" s="188"/>
      <c r="L209" s="191"/>
    </row>
    <row r="210" spans="2:12" ht="18" customHeight="1">
      <c r="B210" s="190"/>
      <c r="C210" s="186"/>
      <c r="D210" s="187"/>
      <c r="E210" s="187"/>
      <c r="F210" s="185"/>
      <c r="G210" s="187"/>
      <c r="H210" s="188"/>
      <c r="I210" s="188"/>
      <c r="J210" s="188"/>
      <c r="L210" s="191"/>
    </row>
    <row r="211" spans="2:12" ht="18" customHeight="1">
      <c r="B211" s="190"/>
      <c r="C211" s="186"/>
      <c r="D211" s="187"/>
      <c r="E211" s="187"/>
      <c r="F211" s="185"/>
      <c r="G211" s="187"/>
      <c r="H211" s="188"/>
      <c r="I211" s="188"/>
      <c r="J211" s="188"/>
      <c r="L211" s="191"/>
    </row>
    <row r="212" spans="2:12" ht="18" customHeight="1">
      <c r="B212" s="190"/>
      <c r="C212" s="186"/>
      <c r="D212" s="187"/>
      <c r="E212" s="187"/>
      <c r="F212" s="185"/>
      <c r="G212" s="187"/>
      <c r="H212" s="188"/>
      <c r="I212" s="188"/>
      <c r="J212" s="188"/>
      <c r="L212" s="191"/>
    </row>
    <row r="213" spans="2:12" ht="18" customHeight="1">
      <c r="B213" s="190"/>
      <c r="C213" s="186"/>
      <c r="D213" s="187"/>
      <c r="E213" s="187"/>
      <c r="F213" s="185"/>
      <c r="G213" s="187"/>
      <c r="H213" s="188"/>
      <c r="I213" s="188"/>
      <c r="J213" s="188"/>
      <c r="L213" s="191"/>
    </row>
    <row r="214" spans="2:12" ht="18" customHeight="1">
      <c r="B214" s="190"/>
      <c r="C214" s="186"/>
      <c r="D214" s="187"/>
      <c r="E214" s="187"/>
      <c r="F214" s="185"/>
      <c r="G214" s="187"/>
      <c r="H214" s="188"/>
      <c r="I214" s="188"/>
      <c r="J214" s="188"/>
      <c r="L214" s="191"/>
    </row>
    <row r="215" spans="2:12" ht="18" customHeight="1">
      <c r="B215" s="190"/>
      <c r="C215" s="186"/>
      <c r="D215" s="187"/>
      <c r="E215" s="187"/>
      <c r="F215" s="185"/>
      <c r="G215" s="187"/>
      <c r="H215" s="188"/>
      <c r="I215" s="188"/>
      <c r="J215" s="188"/>
      <c r="L215" s="191"/>
    </row>
    <row r="216" spans="2:12" ht="18" customHeight="1">
      <c r="B216" s="190"/>
      <c r="C216" s="186"/>
      <c r="D216" s="187"/>
      <c r="E216" s="187"/>
      <c r="F216" s="185"/>
      <c r="G216" s="187"/>
      <c r="H216" s="188"/>
      <c r="I216" s="188"/>
      <c r="J216" s="188"/>
      <c r="L216" s="191"/>
    </row>
    <row r="217" spans="2:12" ht="18" customHeight="1">
      <c r="B217" s="190"/>
      <c r="C217" s="186"/>
      <c r="D217" s="187"/>
      <c r="E217" s="187"/>
      <c r="F217" s="185"/>
      <c r="G217" s="187"/>
      <c r="H217" s="188"/>
      <c r="I217" s="188"/>
      <c r="J217" s="188"/>
      <c r="L217" s="191"/>
    </row>
    <row r="218" spans="2:12" ht="18" customHeight="1">
      <c r="B218" s="190"/>
      <c r="C218" s="186"/>
      <c r="D218" s="187"/>
      <c r="E218" s="187"/>
      <c r="F218" s="185"/>
      <c r="G218" s="187"/>
      <c r="H218" s="188"/>
      <c r="I218" s="188"/>
      <c r="J218" s="188"/>
      <c r="L218" s="191"/>
    </row>
    <row r="219" spans="2:12" ht="18" customHeight="1">
      <c r="B219" s="190"/>
      <c r="C219" s="186"/>
      <c r="D219" s="187"/>
      <c r="E219" s="187"/>
      <c r="F219" s="185"/>
      <c r="G219" s="187"/>
      <c r="H219" s="188"/>
      <c r="I219" s="188"/>
      <c r="J219" s="188"/>
      <c r="L219" s="191"/>
    </row>
    <row r="220" spans="2:12" ht="18" customHeight="1">
      <c r="B220" s="190"/>
      <c r="C220" s="186"/>
      <c r="D220" s="187"/>
      <c r="E220" s="187"/>
      <c r="F220" s="185"/>
      <c r="G220" s="187"/>
      <c r="H220" s="188"/>
      <c r="I220" s="188"/>
      <c r="J220" s="188"/>
      <c r="L220" s="191"/>
    </row>
    <row r="221" spans="2:12" ht="18" customHeight="1">
      <c r="B221" s="190"/>
      <c r="C221" s="186"/>
      <c r="D221" s="187"/>
      <c r="E221" s="187"/>
      <c r="F221" s="185"/>
      <c r="G221" s="187"/>
      <c r="H221" s="188"/>
      <c r="I221" s="188"/>
      <c r="J221" s="188"/>
      <c r="L221" s="191"/>
    </row>
    <row r="222" spans="2:12" ht="18" customHeight="1">
      <c r="B222" s="190"/>
      <c r="C222" s="186"/>
      <c r="D222" s="187"/>
      <c r="E222" s="187"/>
      <c r="F222" s="185"/>
      <c r="G222" s="187"/>
      <c r="H222" s="188"/>
      <c r="I222" s="188"/>
      <c r="J222" s="188"/>
      <c r="L222" s="191"/>
    </row>
    <row r="223" spans="2:12" ht="18" customHeight="1">
      <c r="B223" s="190"/>
      <c r="C223" s="186"/>
      <c r="D223" s="187"/>
      <c r="E223" s="187"/>
      <c r="F223" s="185"/>
      <c r="G223" s="187"/>
      <c r="H223" s="188"/>
      <c r="I223" s="188"/>
      <c r="J223" s="188"/>
      <c r="L223" s="191"/>
    </row>
    <row r="224" spans="2:12" ht="18" customHeight="1">
      <c r="B224" s="190"/>
      <c r="C224" s="186"/>
      <c r="D224" s="187"/>
      <c r="E224" s="187"/>
      <c r="F224" s="185"/>
      <c r="G224" s="187"/>
      <c r="H224" s="188"/>
      <c r="I224" s="188"/>
      <c r="J224" s="188"/>
      <c r="L224" s="191"/>
    </row>
    <row r="225" spans="2:12" ht="18" customHeight="1">
      <c r="B225" s="190"/>
      <c r="C225" s="186"/>
      <c r="D225" s="187"/>
      <c r="E225" s="187"/>
      <c r="F225" s="185"/>
      <c r="G225" s="187"/>
      <c r="H225" s="188"/>
      <c r="I225" s="188"/>
      <c r="J225" s="188"/>
      <c r="L225" s="191"/>
    </row>
    <row r="226" spans="2:12" ht="18" customHeight="1">
      <c r="B226" s="190"/>
      <c r="C226" s="186"/>
      <c r="D226" s="187"/>
      <c r="E226" s="187"/>
      <c r="F226" s="185"/>
      <c r="G226" s="187"/>
      <c r="H226" s="188"/>
      <c r="I226" s="188"/>
      <c r="J226" s="188"/>
      <c r="L226" s="191"/>
    </row>
    <row r="227" spans="2:12" ht="18" customHeight="1">
      <c r="B227" s="190"/>
      <c r="C227" s="186"/>
      <c r="D227" s="187"/>
      <c r="E227" s="187"/>
      <c r="F227" s="185"/>
      <c r="G227" s="187"/>
      <c r="H227" s="188"/>
      <c r="I227" s="188"/>
      <c r="J227" s="188"/>
      <c r="L227" s="191"/>
    </row>
    <row r="228" spans="2:12" ht="18" customHeight="1">
      <c r="B228" s="190"/>
      <c r="C228" s="186"/>
      <c r="D228" s="187"/>
      <c r="E228" s="187"/>
      <c r="F228" s="185"/>
      <c r="G228" s="187"/>
      <c r="H228" s="188"/>
      <c r="I228" s="188"/>
      <c r="J228" s="188"/>
      <c r="L228" s="191"/>
    </row>
    <row r="229" spans="2:12" ht="18" customHeight="1">
      <c r="B229" s="190"/>
      <c r="C229" s="186"/>
      <c r="D229" s="187"/>
      <c r="E229" s="187"/>
      <c r="F229" s="185"/>
      <c r="G229" s="187"/>
      <c r="H229" s="188"/>
      <c r="I229" s="188"/>
      <c r="J229" s="188"/>
      <c r="L229" s="191"/>
    </row>
    <row r="230" spans="2:12" ht="18" customHeight="1">
      <c r="B230" s="190"/>
      <c r="C230" s="186"/>
      <c r="D230" s="187"/>
      <c r="E230" s="187"/>
      <c r="F230" s="185"/>
      <c r="G230" s="187"/>
      <c r="H230" s="188"/>
      <c r="I230" s="188"/>
      <c r="J230" s="188"/>
      <c r="L230" s="191"/>
    </row>
    <row r="231" spans="2:12" ht="18" customHeight="1">
      <c r="B231" s="190"/>
      <c r="C231" s="186"/>
      <c r="D231" s="187"/>
      <c r="E231" s="187"/>
      <c r="F231" s="185"/>
      <c r="G231" s="187"/>
      <c r="H231" s="188"/>
      <c r="I231" s="188"/>
      <c r="J231" s="188"/>
      <c r="L231" s="191"/>
    </row>
    <row r="232" spans="2:12" ht="18" customHeight="1">
      <c r="B232" s="190"/>
      <c r="C232" s="186"/>
      <c r="D232" s="187"/>
      <c r="E232" s="187"/>
      <c r="F232" s="185"/>
      <c r="G232" s="187"/>
      <c r="H232" s="188"/>
      <c r="I232" s="188"/>
      <c r="J232" s="188"/>
      <c r="L232" s="191"/>
    </row>
    <row r="233" spans="2:12" ht="18" customHeight="1">
      <c r="B233" s="190"/>
      <c r="C233" s="186"/>
      <c r="D233" s="187"/>
      <c r="E233" s="187"/>
      <c r="F233" s="185"/>
      <c r="G233" s="187"/>
      <c r="H233" s="188"/>
      <c r="I233" s="188"/>
      <c r="J233" s="188"/>
      <c r="L233" s="191"/>
    </row>
    <row r="234" spans="2:12" ht="18" customHeight="1">
      <c r="B234" s="190"/>
      <c r="C234" s="186"/>
      <c r="D234" s="187"/>
      <c r="E234" s="187"/>
      <c r="F234" s="185"/>
      <c r="G234" s="187"/>
      <c r="H234" s="188"/>
      <c r="I234" s="188"/>
      <c r="J234" s="188"/>
      <c r="L234" s="191"/>
    </row>
    <row r="235" spans="2:12" ht="18" customHeight="1">
      <c r="B235" s="190"/>
      <c r="C235" s="186"/>
      <c r="D235" s="187"/>
      <c r="E235" s="187"/>
      <c r="F235" s="185"/>
      <c r="G235" s="187"/>
      <c r="H235" s="188"/>
      <c r="I235" s="188"/>
      <c r="J235" s="188"/>
      <c r="L235" s="191"/>
    </row>
    <row r="236" spans="2:12" ht="18" customHeight="1">
      <c r="B236" s="190"/>
      <c r="C236" s="186"/>
      <c r="D236" s="187"/>
      <c r="E236" s="187"/>
      <c r="F236" s="185"/>
      <c r="G236" s="187"/>
      <c r="H236" s="188"/>
      <c r="I236" s="188"/>
      <c r="J236" s="188"/>
      <c r="L236" s="191"/>
    </row>
    <row r="237" spans="2:12" ht="18" customHeight="1">
      <c r="B237" s="190"/>
      <c r="C237" s="186"/>
      <c r="D237" s="187"/>
      <c r="E237" s="187"/>
      <c r="F237" s="185"/>
      <c r="G237" s="187"/>
      <c r="H237" s="188"/>
      <c r="I237" s="188"/>
      <c r="J237" s="188"/>
      <c r="L237" s="191"/>
    </row>
    <row r="238" spans="2:12" ht="18" customHeight="1">
      <c r="B238" s="190"/>
      <c r="C238" s="186"/>
      <c r="D238" s="187"/>
      <c r="E238" s="187"/>
      <c r="F238" s="185"/>
      <c r="G238" s="187"/>
      <c r="H238" s="188"/>
      <c r="I238" s="188"/>
      <c r="J238" s="188"/>
      <c r="L238" s="191"/>
    </row>
    <row r="239" spans="2:12" ht="18" customHeight="1">
      <c r="B239" s="190"/>
      <c r="C239" s="186"/>
      <c r="D239" s="187"/>
      <c r="E239" s="187"/>
      <c r="F239" s="185"/>
      <c r="G239" s="187"/>
      <c r="H239" s="188"/>
      <c r="I239" s="188"/>
      <c r="J239" s="188"/>
      <c r="L239" s="191"/>
    </row>
    <row r="240" spans="2:12" ht="18" customHeight="1">
      <c r="B240" s="190"/>
      <c r="C240" s="186"/>
      <c r="D240" s="187"/>
      <c r="E240" s="187"/>
      <c r="F240" s="185"/>
      <c r="G240" s="187"/>
      <c r="H240" s="188"/>
      <c r="I240" s="188"/>
      <c r="J240" s="188"/>
      <c r="L240" s="191"/>
    </row>
    <row r="241" spans="2:12" ht="18" customHeight="1">
      <c r="B241" s="190"/>
      <c r="C241" s="186"/>
      <c r="D241" s="187"/>
      <c r="E241" s="187"/>
      <c r="F241" s="185"/>
      <c r="G241" s="187"/>
      <c r="H241" s="188"/>
      <c r="I241" s="188"/>
      <c r="J241" s="188"/>
      <c r="L241" s="191"/>
    </row>
    <row r="242" spans="2:12" ht="18" customHeight="1">
      <c r="B242" s="190"/>
      <c r="C242" s="186"/>
      <c r="D242" s="187"/>
      <c r="E242" s="187"/>
      <c r="F242" s="185"/>
      <c r="G242" s="187"/>
      <c r="H242" s="188"/>
      <c r="I242" s="188"/>
      <c r="J242" s="188"/>
      <c r="L242" s="191"/>
    </row>
    <row r="243" spans="2:12" ht="18" customHeight="1">
      <c r="B243" s="190"/>
      <c r="C243" s="186"/>
      <c r="D243" s="187"/>
      <c r="E243" s="187"/>
      <c r="F243" s="185"/>
      <c r="G243" s="187"/>
      <c r="H243" s="188"/>
      <c r="I243" s="188"/>
      <c r="J243" s="188"/>
      <c r="L243" s="191"/>
    </row>
    <row r="244" spans="2:12" ht="18" customHeight="1">
      <c r="B244" s="190"/>
      <c r="C244" s="186"/>
      <c r="D244" s="187"/>
      <c r="E244" s="187"/>
      <c r="F244" s="185"/>
      <c r="G244" s="187"/>
      <c r="H244" s="188"/>
      <c r="I244" s="188"/>
      <c r="J244" s="188"/>
      <c r="L244" s="191"/>
    </row>
    <row r="245" spans="2:12" ht="18" customHeight="1">
      <c r="B245" s="190"/>
      <c r="C245" s="186"/>
      <c r="D245" s="187"/>
      <c r="E245" s="187"/>
      <c r="F245" s="185"/>
      <c r="G245" s="187"/>
      <c r="H245" s="188"/>
      <c r="I245" s="188"/>
      <c r="J245" s="188"/>
      <c r="L245" s="191"/>
    </row>
    <row r="246" spans="2:12" ht="18" customHeight="1">
      <c r="B246" s="190"/>
      <c r="C246" s="186"/>
      <c r="D246" s="187"/>
      <c r="E246" s="187"/>
      <c r="F246" s="185"/>
      <c r="G246" s="187"/>
      <c r="H246" s="188"/>
      <c r="I246" s="188"/>
      <c r="J246" s="188"/>
      <c r="L246" s="191"/>
    </row>
    <row r="247" spans="2:12" ht="18" customHeight="1">
      <c r="B247" s="190"/>
      <c r="C247" s="186"/>
      <c r="D247" s="187"/>
      <c r="E247" s="187"/>
      <c r="F247" s="185"/>
      <c r="G247" s="187"/>
      <c r="H247" s="188"/>
      <c r="I247" s="188"/>
      <c r="J247" s="188"/>
      <c r="L247" s="191"/>
    </row>
    <row r="248" spans="2:12" ht="18" customHeight="1">
      <c r="B248" s="190"/>
      <c r="C248" s="186"/>
      <c r="D248" s="187"/>
      <c r="E248" s="187"/>
      <c r="F248" s="185"/>
      <c r="G248" s="187"/>
      <c r="H248" s="188"/>
      <c r="I248" s="188"/>
      <c r="J248" s="188"/>
      <c r="L248" s="191"/>
    </row>
    <row r="249" spans="2:12" ht="18" customHeight="1">
      <c r="B249" s="190"/>
      <c r="C249" s="186"/>
      <c r="D249" s="187"/>
      <c r="E249" s="187"/>
      <c r="F249" s="185"/>
      <c r="G249" s="187"/>
      <c r="H249" s="188"/>
      <c r="I249" s="188"/>
      <c r="J249" s="188"/>
      <c r="L249" s="191"/>
    </row>
    <row r="250" spans="2:12" ht="18" customHeight="1">
      <c r="B250" s="190"/>
      <c r="C250" s="186"/>
      <c r="D250" s="187"/>
      <c r="E250" s="187"/>
      <c r="F250" s="185"/>
      <c r="G250" s="187"/>
      <c r="H250" s="188"/>
      <c r="I250" s="188"/>
      <c r="J250" s="188"/>
      <c r="L250" s="191"/>
    </row>
    <row r="251" spans="2:12" ht="18" customHeight="1">
      <c r="B251" s="190"/>
      <c r="C251" s="186"/>
      <c r="D251" s="187"/>
      <c r="E251" s="187"/>
      <c r="F251" s="185"/>
      <c r="G251" s="187"/>
      <c r="H251" s="188"/>
      <c r="I251" s="188"/>
      <c r="J251" s="188"/>
      <c r="L251" s="191"/>
    </row>
    <row r="252" spans="2:12" ht="18" customHeight="1">
      <c r="B252" s="190"/>
      <c r="C252" s="186"/>
      <c r="D252" s="187"/>
      <c r="E252" s="187"/>
      <c r="F252" s="185"/>
      <c r="G252" s="187"/>
      <c r="H252" s="188"/>
      <c r="I252" s="188"/>
      <c r="J252" s="188"/>
      <c r="L252" s="191"/>
    </row>
    <row r="253" spans="2:12" ht="18" customHeight="1">
      <c r="B253" s="190"/>
      <c r="C253" s="186"/>
      <c r="D253" s="187"/>
      <c r="E253" s="187"/>
      <c r="F253" s="185"/>
      <c r="G253" s="187"/>
      <c r="H253" s="188"/>
      <c r="I253" s="188"/>
      <c r="J253" s="188"/>
      <c r="L253" s="191"/>
    </row>
    <row r="254" spans="2:12" ht="18" customHeight="1">
      <c r="B254" s="190"/>
      <c r="C254" s="186"/>
      <c r="D254" s="187"/>
      <c r="E254" s="187"/>
      <c r="F254" s="185"/>
      <c r="G254" s="187"/>
      <c r="H254" s="188"/>
      <c r="I254" s="188"/>
      <c r="J254" s="188"/>
      <c r="L254" s="191"/>
    </row>
    <row r="255" spans="2:12" ht="18" customHeight="1">
      <c r="B255" s="190"/>
      <c r="C255" s="186"/>
      <c r="D255" s="187"/>
      <c r="E255" s="187"/>
      <c r="F255" s="185"/>
      <c r="G255" s="187"/>
      <c r="H255" s="188"/>
      <c r="I255" s="188"/>
      <c r="J255" s="188"/>
      <c r="L255" s="191"/>
    </row>
    <row r="256" spans="2:12" ht="18" customHeight="1">
      <c r="B256" s="190"/>
      <c r="C256" s="186"/>
      <c r="D256" s="187"/>
      <c r="E256" s="187"/>
      <c r="F256" s="185"/>
      <c r="G256" s="187"/>
      <c r="H256" s="188"/>
      <c r="I256" s="188"/>
      <c r="J256" s="188"/>
      <c r="L256" s="191"/>
    </row>
    <row r="257" spans="2:12" ht="18" customHeight="1">
      <c r="B257" s="190"/>
      <c r="C257" s="186"/>
      <c r="D257" s="187"/>
      <c r="E257" s="187"/>
      <c r="F257" s="185"/>
      <c r="G257" s="187"/>
      <c r="H257" s="188"/>
      <c r="I257" s="188"/>
      <c r="J257" s="188"/>
      <c r="L257" s="191"/>
    </row>
    <row r="258" spans="2:12" ht="18" customHeight="1">
      <c r="B258" s="190"/>
      <c r="C258" s="186"/>
      <c r="D258" s="187"/>
      <c r="E258" s="187"/>
      <c r="F258" s="185"/>
      <c r="G258" s="187"/>
      <c r="H258" s="188"/>
      <c r="I258" s="188"/>
      <c r="J258" s="188"/>
      <c r="L258" s="191"/>
    </row>
    <row r="259" spans="2:12" ht="18" customHeight="1">
      <c r="B259" s="190"/>
      <c r="C259" s="186"/>
      <c r="D259" s="187"/>
      <c r="E259" s="187"/>
      <c r="F259" s="185"/>
      <c r="G259" s="187"/>
      <c r="H259" s="188"/>
      <c r="I259" s="188"/>
      <c r="J259" s="188"/>
      <c r="L259" s="191"/>
    </row>
    <row r="260" spans="2:12" ht="18" customHeight="1">
      <c r="B260" s="190"/>
      <c r="C260" s="186"/>
      <c r="D260" s="187"/>
      <c r="E260" s="187"/>
      <c r="F260" s="185"/>
      <c r="G260" s="187"/>
      <c r="H260" s="188"/>
      <c r="I260" s="188"/>
      <c r="J260" s="188"/>
      <c r="L260" s="191"/>
    </row>
    <row r="261" spans="2:12" ht="18" customHeight="1">
      <c r="B261" s="190"/>
      <c r="C261" s="186"/>
      <c r="D261" s="187"/>
      <c r="E261" s="187"/>
      <c r="F261" s="185"/>
      <c r="G261" s="187"/>
      <c r="H261" s="188"/>
      <c r="I261" s="188"/>
      <c r="J261" s="188"/>
      <c r="L261" s="191"/>
    </row>
    <row r="262" spans="2:12" ht="18" customHeight="1">
      <c r="B262" s="190"/>
      <c r="C262" s="186"/>
      <c r="D262" s="187"/>
      <c r="E262" s="187"/>
      <c r="F262" s="185"/>
      <c r="G262" s="187"/>
      <c r="H262" s="188"/>
      <c r="I262" s="188"/>
      <c r="J262" s="188"/>
      <c r="L262" s="191"/>
    </row>
    <row r="263" spans="2:12" ht="18" customHeight="1">
      <c r="B263" s="190"/>
      <c r="C263" s="186"/>
      <c r="D263" s="187"/>
      <c r="E263" s="187"/>
      <c r="F263" s="185"/>
      <c r="G263" s="187"/>
      <c r="H263" s="188"/>
      <c r="I263" s="188"/>
      <c r="J263" s="188"/>
      <c r="L263" s="191"/>
    </row>
    <row r="264" spans="2:12" ht="18" customHeight="1">
      <c r="B264" s="190"/>
      <c r="C264" s="186"/>
      <c r="D264" s="187"/>
      <c r="E264" s="187"/>
      <c r="F264" s="185"/>
      <c r="G264" s="187"/>
      <c r="H264" s="188"/>
      <c r="I264" s="188"/>
      <c r="J264" s="188"/>
      <c r="L264" s="191"/>
    </row>
    <row r="265" spans="2:12" ht="18" customHeight="1">
      <c r="B265" s="190"/>
      <c r="C265" s="186"/>
      <c r="D265" s="187"/>
      <c r="E265" s="187"/>
      <c r="F265" s="185"/>
      <c r="G265" s="187"/>
      <c r="H265" s="188"/>
      <c r="I265" s="188"/>
      <c r="J265" s="188"/>
      <c r="L265" s="191"/>
    </row>
    <row r="266" spans="2:12" ht="18" customHeight="1">
      <c r="B266" s="190"/>
      <c r="C266" s="186"/>
      <c r="D266" s="187"/>
      <c r="E266" s="187"/>
      <c r="F266" s="185"/>
      <c r="G266" s="187"/>
      <c r="H266" s="188"/>
      <c r="I266" s="188"/>
      <c r="J266" s="188"/>
      <c r="L266" s="191"/>
    </row>
    <row r="267" spans="2:12" ht="18" customHeight="1">
      <c r="B267" s="190"/>
      <c r="C267" s="186"/>
      <c r="D267" s="187"/>
      <c r="E267" s="187"/>
      <c r="F267" s="185"/>
      <c r="G267" s="187"/>
      <c r="H267" s="188"/>
      <c r="I267" s="188"/>
      <c r="J267" s="188"/>
      <c r="L267" s="191"/>
    </row>
    <row r="268" spans="2:12" ht="18" customHeight="1">
      <c r="B268" s="190"/>
      <c r="C268" s="186"/>
      <c r="D268" s="187"/>
      <c r="E268" s="187"/>
      <c r="F268" s="185"/>
      <c r="G268" s="187"/>
      <c r="H268" s="188"/>
      <c r="I268" s="188"/>
      <c r="J268" s="188"/>
      <c r="L268" s="191"/>
    </row>
    <row r="269" spans="2:12" ht="18" customHeight="1">
      <c r="B269" s="190"/>
      <c r="C269" s="186"/>
      <c r="D269" s="187"/>
      <c r="E269" s="187"/>
      <c r="F269" s="185"/>
      <c r="G269" s="187"/>
      <c r="H269" s="188"/>
      <c r="I269" s="188"/>
      <c r="J269" s="188"/>
      <c r="L269" s="191"/>
    </row>
    <row r="270" spans="2:12" ht="18" customHeight="1">
      <c r="B270" s="190"/>
      <c r="C270" s="186"/>
      <c r="D270" s="187"/>
      <c r="E270" s="187"/>
      <c r="F270" s="185"/>
      <c r="G270" s="187"/>
      <c r="H270" s="188"/>
      <c r="I270" s="188"/>
      <c r="J270" s="188"/>
      <c r="L270" s="191"/>
    </row>
    <row r="271" spans="2:12" ht="18" customHeight="1">
      <c r="B271" s="190"/>
      <c r="C271" s="186"/>
      <c r="D271" s="187"/>
      <c r="E271" s="187"/>
      <c r="F271" s="185"/>
      <c r="G271" s="187"/>
      <c r="H271" s="188"/>
      <c r="I271" s="188"/>
      <c r="J271" s="188"/>
      <c r="L271" s="191"/>
    </row>
    <row r="272" spans="2:12" ht="18" customHeight="1">
      <c r="B272" s="190"/>
      <c r="C272" s="186"/>
      <c r="D272" s="187"/>
      <c r="E272" s="187"/>
      <c r="F272" s="185"/>
      <c r="G272" s="187"/>
      <c r="H272" s="188"/>
      <c r="I272" s="188"/>
      <c r="J272" s="188"/>
      <c r="L272" s="191"/>
    </row>
    <row r="273" spans="2:12" ht="18" customHeight="1">
      <c r="B273" s="190"/>
      <c r="C273" s="186"/>
      <c r="D273" s="187"/>
      <c r="E273" s="187"/>
      <c r="F273" s="185"/>
      <c r="G273" s="187"/>
      <c r="H273" s="188"/>
      <c r="I273" s="188"/>
      <c r="J273" s="188"/>
      <c r="L273" s="191"/>
    </row>
    <row r="274" spans="2:12" ht="18" customHeight="1">
      <c r="B274" s="190"/>
      <c r="C274" s="186"/>
      <c r="D274" s="187"/>
      <c r="E274" s="187"/>
      <c r="F274" s="185"/>
      <c r="G274" s="187"/>
      <c r="H274" s="188"/>
      <c r="I274" s="188"/>
      <c r="J274" s="188"/>
      <c r="L274" s="191"/>
    </row>
    <row r="275" spans="2:12" ht="18" customHeight="1">
      <c r="B275" s="190"/>
      <c r="C275" s="186"/>
      <c r="D275" s="187"/>
      <c r="E275" s="187"/>
      <c r="F275" s="185"/>
      <c r="G275" s="187"/>
      <c r="H275" s="188"/>
      <c r="I275" s="188"/>
      <c r="J275" s="188"/>
      <c r="L275" s="191"/>
    </row>
    <row r="276" spans="2:12" ht="18" customHeight="1">
      <c r="B276" s="190"/>
      <c r="C276" s="186"/>
      <c r="D276" s="187"/>
      <c r="E276" s="187"/>
      <c r="F276" s="185"/>
      <c r="G276" s="187"/>
      <c r="H276" s="188"/>
      <c r="I276" s="188"/>
      <c r="J276" s="188"/>
      <c r="L276" s="191"/>
    </row>
    <row r="277" spans="2:12" ht="18" customHeight="1">
      <c r="B277" s="190"/>
      <c r="C277" s="186"/>
      <c r="D277" s="187"/>
      <c r="E277" s="187"/>
      <c r="F277" s="185"/>
      <c r="G277" s="187"/>
      <c r="H277" s="188"/>
      <c r="I277" s="188"/>
      <c r="J277" s="188"/>
      <c r="L277" s="191"/>
    </row>
    <row r="278" spans="2:12" ht="18" customHeight="1">
      <c r="B278" s="190"/>
      <c r="C278" s="186"/>
      <c r="D278" s="187"/>
      <c r="E278" s="187"/>
      <c r="F278" s="185"/>
      <c r="G278" s="187"/>
      <c r="H278" s="188"/>
      <c r="I278" s="188"/>
      <c r="J278" s="188"/>
      <c r="L278" s="191"/>
    </row>
    <row r="279" spans="2:12" ht="18" customHeight="1">
      <c r="B279" s="190"/>
      <c r="C279" s="186"/>
      <c r="D279" s="187"/>
      <c r="E279" s="187"/>
      <c r="F279" s="185"/>
      <c r="G279" s="187"/>
      <c r="H279" s="188"/>
      <c r="I279" s="188"/>
      <c r="J279" s="188"/>
      <c r="L279" s="191"/>
    </row>
    <row r="280" spans="2:12" ht="18" customHeight="1">
      <c r="B280" s="190"/>
      <c r="C280" s="186"/>
      <c r="D280" s="187"/>
      <c r="E280" s="187"/>
      <c r="F280" s="185"/>
      <c r="G280" s="187"/>
      <c r="H280" s="188"/>
      <c r="I280" s="188"/>
      <c r="J280" s="188"/>
      <c r="L280" s="191"/>
    </row>
    <row r="281" spans="2:12" ht="18" customHeight="1">
      <c r="B281" s="190"/>
      <c r="C281" s="186"/>
      <c r="D281" s="187"/>
      <c r="E281" s="187"/>
      <c r="F281" s="185"/>
      <c r="G281" s="187"/>
      <c r="H281" s="188"/>
      <c r="I281" s="188"/>
      <c r="J281" s="188"/>
      <c r="L281" s="191"/>
    </row>
    <row r="282" spans="2:12" ht="18" customHeight="1">
      <c r="B282" s="190"/>
      <c r="C282" s="186"/>
      <c r="D282" s="187"/>
      <c r="E282" s="187"/>
      <c r="F282" s="185"/>
      <c r="G282" s="187"/>
      <c r="H282" s="188"/>
      <c r="I282" s="188"/>
      <c r="J282" s="188"/>
      <c r="L282" s="191"/>
    </row>
    <row r="283" spans="2:12" ht="18" customHeight="1">
      <c r="B283" s="190"/>
      <c r="C283" s="186"/>
      <c r="D283" s="187"/>
      <c r="E283" s="187"/>
      <c r="F283" s="185"/>
      <c r="G283" s="187"/>
      <c r="H283" s="188"/>
      <c r="I283" s="188"/>
      <c r="J283" s="188"/>
      <c r="L283" s="191"/>
    </row>
    <row r="284" spans="2:12" ht="18" customHeight="1">
      <c r="B284" s="190"/>
      <c r="C284" s="186"/>
      <c r="D284" s="187"/>
      <c r="E284" s="187"/>
      <c r="F284" s="185"/>
      <c r="G284" s="187"/>
      <c r="H284" s="188"/>
      <c r="I284" s="188"/>
      <c r="J284" s="188"/>
      <c r="L284" s="191"/>
    </row>
    <row r="285" spans="2:12" ht="18" customHeight="1">
      <c r="B285" s="190"/>
      <c r="C285" s="186"/>
      <c r="D285" s="187"/>
      <c r="E285" s="187"/>
      <c r="F285" s="185"/>
      <c r="G285" s="187"/>
      <c r="H285" s="188"/>
      <c r="I285" s="188"/>
      <c r="J285" s="188"/>
      <c r="L285" s="191"/>
    </row>
    <row r="286" spans="2:12" ht="18" customHeight="1">
      <c r="B286" s="190"/>
      <c r="C286" s="186"/>
      <c r="D286" s="187"/>
      <c r="E286" s="187"/>
      <c r="F286" s="185"/>
      <c r="G286" s="187"/>
      <c r="H286" s="188"/>
      <c r="I286" s="188"/>
      <c r="J286" s="188"/>
      <c r="L286" s="191"/>
    </row>
    <row r="287" spans="2:12" ht="18" customHeight="1">
      <c r="B287" s="190"/>
      <c r="C287" s="186"/>
      <c r="D287" s="187"/>
      <c r="E287" s="187"/>
      <c r="F287" s="185"/>
      <c r="G287" s="187"/>
      <c r="H287" s="188"/>
      <c r="I287" s="188"/>
      <c r="J287" s="188"/>
      <c r="L287" s="191"/>
    </row>
    <row r="288" spans="2:12" ht="18" customHeight="1">
      <c r="B288" s="190"/>
      <c r="C288" s="186"/>
      <c r="D288" s="187"/>
      <c r="E288" s="187"/>
      <c r="F288" s="185"/>
      <c r="G288" s="187"/>
      <c r="H288" s="188"/>
      <c r="I288" s="188"/>
      <c r="J288" s="188"/>
      <c r="L288" s="191"/>
    </row>
    <row r="289" spans="2:12" ht="18" customHeight="1">
      <c r="B289" s="190"/>
      <c r="C289" s="186"/>
      <c r="D289" s="187"/>
      <c r="E289" s="187"/>
      <c r="F289" s="185"/>
      <c r="G289" s="187"/>
      <c r="H289" s="188"/>
      <c r="I289" s="188"/>
      <c r="J289" s="188"/>
      <c r="L289" s="191"/>
    </row>
    <row r="290" spans="2:12" ht="18" customHeight="1">
      <c r="B290" s="190"/>
      <c r="C290" s="186"/>
      <c r="D290" s="187"/>
      <c r="E290" s="187"/>
      <c r="F290" s="185"/>
      <c r="G290" s="187"/>
      <c r="H290" s="188"/>
      <c r="I290" s="188"/>
      <c r="J290" s="188"/>
      <c r="L290" s="191"/>
    </row>
    <row r="291" spans="2:12" ht="18" customHeight="1">
      <c r="B291" s="190"/>
      <c r="C291" s="186"/>
      <c r="D291" s="187"/>
      <c r="E291" s="187"/>
      <c r="F291" s="185"/>
      <c r="G291" s="187"/>
      <c r="H291" s="188"/>
      <c r="I291" s="188"/>
      <c r="J291" s="188"/>
      <c r="L291" s="191"/>
    </row>
    <row r="292" spans="2:12" ht="18" customHeight="1">
      <c r="B292" s="190"/>
      <c r="C292" s="186"/>
      <c r="D292" s="187"/>
      <c r="E292" s="187"/>
      <c r="F292" s="185"/>
      <c r="G292" s="187"/>
      <c r="H292" s="188"/>
      <c r="I292" s="188"/>
      <c r="J292" s="188"/>
      <c r="L292" s="191"/>
    </row>
    <row r="293" spans="2:12" ht="18" customHeight="1">
      <c r="B293" s="190"/>
      <c r="C293" s="186"/>
      <c r="D293" s="187"/>
      <c r="E293" s="187"/>
      <c r="F293" s="185"/>
      <c r="G293" s="187"/>
      <c r="H293" s="188"/>
      <c r="I293" s="188"/>
      <c r="J293" s="188"/>
      <c r="L293" s="191"/>
    </row>
    <row r="294" spans="2:12" ht="18" customHeight="1">
      <c r="B294" s="190"/>
      <c r="C294" s="186"/>
      <c r="D294" s="187"/>
      <c r="E294" s="187"/>
      <c r="F294" s="185"/>
      <c r="G294" s="187"/>
      <c r="H294" s="188"/>
      <c r="I294" s="188"/>
      <c r="J294" s="188"/>
      <c r="L294" s="191"/>
    </row>
    <row r="295" spans="2:12" ht="18" customHeight="1">
      <c r="B295" s="190"/>
      <c r="C295" s="186"/>
      <c r="D295" s="187"/>
      <c r="E295" s="187"/>
      <c r="F295" s="185"/>
      <c r="G295" s="187"/>
      <c r="H295" s="188"/>
      <c r="I295" s="188"/>
      <c r="J295" s="188"/>
      <c r="L295" s="191"/>
    </row>
    <row r="296" spans="2:12" ht="18" customHeight="1">
      <c r="B296" s="190"/>
      <c r="C296" s="186"/>
      <c r="D296" s="187"/>
      <c r="E296" s="187"/>
      <c r="F296" s="185"/>
      <c r="G296" s="187"/>
      <c r="H296" s="188"/>
      <c r="I296" s="188"/>
      <c r="J296" s="188"/>
      <c r="L296" s="191"/>
    </row>
    <row r="297" spans="2:12" ht="18" customHeight="1">
      <c r="B297" s="190"/>
      <c r="C297" s="186"/>
      <c r="D297" s="187"/>
      <c r="E297" s="187"/>
      <c r="F297" s="185"/>
      <c r="G297" s="187"/>
      <c r="H297" s="188"/>
      <c r="I297" s="188"/>
      <c r="J297" s="188"/>
      <c r="L297" s="191"/>
    </row>
    <row r="298" spans="2:12" ht="18" customHeight="1">
      <c r="B298" s="190"/>
      <c r="C298" s="186"/>
      <c r="D298" s="187"/>
      <c r="E298" s="187"/>
      <c r="F298" s="185"/>
      <c r="G298" s="187"/>
      <c r="H298" s="188"/>
      <c r="I298" s="188"/>
      <c r="J298" s="188"/>
      <c r="L298" s="191"/>
    </row>
    <row r="299" spans="2:12" ht="18" customHeight="1">
      <c r="B299" s="190"/>
      <c r="C299" s="186"/>
      <c r="D299" s="187"/>
      <c r="E299" s="187"/>
      <c r="F299" s="185"/>
      <c r="G299" s="187"/>
      <c r="H299" s="188"/>
      <c r="I299" s="188"/>
      <c r="J299" s="188"/>
      <c r="L299" s="191"/>
    </row>
    <row r="300" spans="2:12" ht="18" customHeight="1">
      <c r="B300" s="190"/>
      <c r="C300" s="186"/>
      <c r="D300" s="187"/>
      <c r="E300" s="187"/>
      <c r="F300" s="185"/>
      <c r="G300" s="187"/>
      <c r="H300" s="188"/>
      <c r="I300" s="188"/>
      <c r="J300" s="188"/>
      <c r="L300" s="191"/>
    </row>
    <row r="301" spans="2:12" ht="18" customHeight="1">
      <c r="B301" s="190"/>
      <c r="C301" s="186"/>
      <c r="D301" s="187"/>
      <c r="E301" s="187"/>
      <c r="F301" s="185"/>
      <c r="G301" s="187"/>
      <c r="H301" s="188"/>
      <c r="I301" s="188"/>
      <c r="J301" s="188"/>
      <c r="L301" s="191"/>
    </row>
    <row r="302" spans="2:12" ht="18" customHeight="1">
      <c r="B302" s="190"/>
      <c r="C302" s="186"/>
      <c r="D302" s="187"/>
      <c r="E302" s="187"/>
      <c r="F302" s="185"/>
      <c r="G302" s="187"/>
      <c r="H302" s="188"/>
      <c r="I302" s="188"/>
      <c r="J302" s="188"/>
      <c r="L302" s="191"/>
    </row>
    <row r="303" spans="2:12" ht="18" customHeight="1">
      <c r="B303" s="190"/>
      <c r="C303" s="186"/>
      <c r="D303" s="187"/>
      <c r="E303" s="187"/>
      <c r="F303" s="185"/>
      <c r="G303" s="187"/>
      <c r="H303" s="188"/>
      <c r="I303" s="188"/>
      <c r="J303" s="188"/>
      <c r="L303" s="191"/>
    </row>
    <row r="304" spans="2:12" ht="18" customHeight="1">
      <c r="B304" s="190"/>
      <c r="C304" s="186"/>
      <c r="D304" s="187"/>
      <c r="E304" s="187"/>
      <c r="F304" s="185"/>
      <c r="G304" s="187"/>
      <c r="H304" s="188"/>
      <c r="I304" s="188"/>
      <c r="J304" s="188"/>
      <c r="L304" s="191"/>
    </row>
    <row r="305" spans="2:12" ht="18" customHeight="1">
      <c r="B305" s="190"/>
      <c r="C305" s="186"/>
      <c r="D305" s="187"/>
      <c r="E305" s="187"/>
      <c r="F305" s="185"/>
      <c r="G305" s="187"/>
      <c r="H305" s="188"/>
      <c r="I305" s="188"/>
      <c r="J305" s="188"/>
      <c r="L305" s="191"/>
    </row>
    <row r="306" spans="2:12" ht="18" customHeight="1">
      <c r="B306" s="190"/>
      <c r="C306" s="186"/>
      <c r="D306" s="187"/>
      <c r="E306" s="187"/>
      <c r="F306" s="185"/>
      <c r="G306" s="187"/>
      <c r="H306" s="188"/>
      <c r="I306" s="188"/>
      <c r="J306" s="188"/>
      <c r="L306" s="191"/>
    </row>
    <row r="307" spans="2:12" ht="18" customHeight="1">
      <c r="B307" s="190"/>
      <c r="C307" s="186"/>
      <c r="D307" s="187"/>
      <c r="E307" s="187"/>
      <c r="F307" s="185"/>
      <c r="G307" s="187"/>
      <c r="H307" s="188"/>
      <c r="I307" s="188"/>
      <c r="J307" s="188"/>
      <c r="L307" s="191"/>
    </row>
    <row r="308" spans="2:12" ht="18" customHeight="1">
      <c r="B308" s="190"/>
      <c r="C308" s="186"/>
      <c r="D308" s="187"/>
      <c r="E308" s="187"/>
      <c r="F308" s="185"/>
      <c r="G308" s="187"/>
      <c r="H308" s="188"/>
      <c r="I308" s="188"/>
      <c r="J308" s="188"/>
      <c r="L308" s="191"/>
    </row>
    <row r="309" spans="2:12" ht="18" customHeight="1">
      <c r="B309" s="190"/>
      <c r="C309" s="186"/>
      <c r="D309" s="187"/>
      <c r="E309" s="187"/>
      <c r="F309" s="185"/>
      <c r="G309" s="187"/>
      <c r="H309" s="188"/>
      <c r="I309" s="188"/>
      <c r="J309" s="188"/>
      <c r="L309" s="191"/>
    </row>
    <row r="310" spans="2:12" ht="18" customHeight="1">
      <c r="B310" s="190"/>
      <c r="C310" s="186"/>
      <c r="D310" s="187"/>
      <c r="E310" s="187"/>
      <c r="F310" s="185"/>
      <c r="G310" s="187"/>
      <c r="H310" s="188"/>
      <c r="I310" s="188"/>
      <c r="J310" s="188"/>
      <c r="L310" s="191"/>
    </row>
    <row r="311" spans="2:12" ht="18" customHeight="1">
      <c r="B311" s="190"/>
      <c r="C311" s="186"/>
      <c r="D311" s="187"/>
      <c r="E311" s="187"/>
      <c r="F311" s="185"/>
      <c r="G311" s="187"/>
      <c r="H311" s="188"/>
      <c r="I311" s="188"/>
      <c r="J311" s="188"/>
      <c r="L311" s="191"/>
    </row>
    <row r="312" spans="2:12" ht="18" customHeight="1">
      <c r="B312" s="190"/>
      <c r="C312" s="186"/>
      <c r="D312" s="187"/>
      <c r="E312" s="187"/>
      <c r="F312" s="185"/>
      <c r="G312" s="187"/>
      <c r="H312" s="188"/>
      <c r="I312" s="188"/>
      <c r="J312" s="188"/>
      <c r="L312" s="191"/>
    </row>
    <row r="313" spans="2:12" ht="18" customHeight="1">
      <c r="B313" s="190"/>
      <c r="C313" s="186"/>
      <c r="D313" s="187"/>
      <c r="E313" s="187"/>
      <c r="F313" s="185"/>
      <c r="G313" s="187"/>
      <c r="H313" s="188"/>
      <c r="I313" s="188"/>
      <c r="J313" s="188"/>
      <c r="L313" s="191"/>
    </row>
    <row r="314" spans="2:12" ht="18" customHeight="1">
      <c r="B314" s="190"/>
      <c r="C314" s="186"/>
      <c r="D314" s="187"/>
      <c r="E314" s="187"/>
      <c r="F314" s="185"/>
      <c r="G314" s="187"/>
      <c r="H314" s="188"/>
      <c r="I314" s="188"/>
      <c r="J314" s="188"/>
      <c r="L314" s="191"/>
    </row>
    <row r="315" spans="2:12" ht="18" customHeight="1">
      <c r="B315" s="190"/>
      <c r="C315" s="186"/>
      <c r="D315" s="187"/>
      <c r="E315" s="187"/>
      <c r="F315" s="185"/>
      <c r="G315" s="187"/>
      <c r="H315" s="188"/>
      <c r="I315" s="188"/>
      <c r="J315" s="188"/>
      <c r="L315" s="191"/>
    </row>
    <row r="316" spans="2:12" ht="18" customHeight="1">
      <c r="B316" s="190"/>
      <c r="C316" s="186"/>
      <c r="D316" s="187"/>
      <c r="E316" s="187"/>
      <c r="F316" s="185"/>
      <c r="G316" s="187"/>
      <c r="H316" s="188"/>
      <c r="I316" s="188"/>
      <c r="J316" s="188"/>
      <c r="L316" s="191"/>
    </row>
    <row r="317" spans="2:12" ht="18" customHeight="1">
      <c r="B317" s="190"/>
      <c r="C317" s="186"/>
      <c r="D317" s="187"/>
      <c r="E317" s="187"/>
      <c r="F317" s="185"/>
      <c r="G317" s="187"/>
      <c r="H317" s="188"/>
      <c r="I317" s="188"/>
      <c r="J317" s="188"/>
      <c r="L317" s="191"/>
    </row>
    <row r="318" spans="2:12" ht="18" customHeight="1">
      <c r="B318" s="190"/>
      <c r="C318" s="186"/>
      <c r="D318" s="187"/>
      <c r="E318" s="187"/>
      <c r="F318" s="185"/>
      <c r="G318" s="187"/>
      <c r="H318" s="188"/>
      <c r="I318" s="188"/>
      <c r="J318" s="188"/>
      <c r="L318" s="191"/>
    </row>
    <row r="319" spans="2:12" ht="18" customHeight="1">
      <c r="B319" s="190"/>
      <c r="C319" s="186"/>
      <c r="D319" s="187"/>
      <c r="E319" s="187"/>
      <c r="F319" s="185"/>
      <c r="G319" s="187"/>
      <c r="H319" s="188"/>
      <c r="I319" s="188"/>
      <c r="J319" s="188"/>
      <c r="L319" s="191"/>
    </row>
    <row r="320" spans="2:12" ht="18" customHeight="1">
      <c r="B320" s="190"/>
      <c r="C320" s="186"/>
      <c r="D320" s="187"/>
      <c r="E320" s="187"/>
      <c r="F320" s="185"/>
      <c r="G320" s="187"/>
      <c r="H320" s="188"/>
      <c r="I320" s="188"/>
      <c r="J320" s="188"/>
      <c r="L320" s="191"/>
    </row>
    <row r="321" spans="2:12" ht="18" customHeight="1">
      <c r="B321" s="190"/>
      <c r="C321" s="186"/>
      <c r="D321" s="187"/>
      <c r="E321" s="187"/>
      <c r="F321" s="185"/>
      <c r="G321" s="187"/>
      <c r="H321" s="188"/>
      <c r="I321" s="188"/>
      <c r="J321" s="188"/>
      <c r="L321" s="191"/>
    </row>
    <row r="322" spans="2:12" ht="18" customHeight="1">
      <c r="B322" s="190"/>
      <c r="C322" s="186"/>
      <c r="D322" s="187"/>
      <c r="E322" s="187"/>
      <c r="F322" s="185"/>
      <c r="G322" s="187"/>
      <c r="H322" s="188"/>
      <c r="I322" s="188"/>
      <c r="J322" s="188"/>
      <c r="L322" s="191"/>
    </row>
    <row r="323" spans="2:12" ht="18" customHeight="1">
      <c r="B323" s="190"/>
      <c r="C323" s="186"/>
      <c r="D323" s="187"/>
      <c r="E323" s="187"/>
      <c r="F323" s="185"/>
      <c r="G323" s="187"/>
      <c r="H323" s="188"/>
      <c r="I323" s="188"/>
      <c r="J323" s="188"/>
      <c r="L323" s="191"/>
    </row>
    <row r="324" spans="2:12" ht="18" customHeight="1">
      <c r="B324" s="190"/>
      <c r="C324" s="186"/>
      <c r="D324" s="187"/>
      <c r="E324" s="187"/>
      <c r="F324" s="185"/>
      <c r="G324" s="187"/>
      <c r="H324" s="188"/>
      <c r="I324" s="188"/>
      <c r="J324" s="188"/>
      <c r="L324" s="191"/>
    </row>
    <row r="325" spans="2:12" ht="18" customHeight="1">
      <c r="B325" s="190"/>
      <c r="C325" s="186"/>
      <c r="D325" s="187"/>
      <c r="E325" s="187"/>
      <c r="F325" s="185"/>
      <c r="G325" s="187"/>
      <c r="H325" s="188"/>
      <c r="I325" s="188"/>
      <c r="J325" s="188"/>
      <c r="L325" s="191"/>
    </row>
    <row r="326" spans="2:12" ht="18" customHeight="1">
      <c r="B326" s="190"/>
      <c r="C326" s="186"/>
      <c r="D326" s="187"/>
      <c r="E326" s="187"/>
      <c r="F326" s="185"/>
      <c r="G326" s="187"/>
      <c r="H326" s="188"/>
      <c r="I326" s="188"/>
      <c r="J326" s="188"/>
      <c r="L326" s="191"/>
    </row>
    <row r="327" spans="2:12" ht="18" customHeight="1">
      <c r="B327" s="190"/>
      <c r="C327" s="186"/>
      <c r="D327" s="187"/>
      <c r="E327" s="187"/>
      <c r="F327" s="185"/>
      <c r="G327" s="187"/>
      <c r="H327" s="188"/>
      <c r="I327" s="188"/>
      <c r="J327" s="188"/>
      <c r="L327" s="191"/>
    </row>
    <row r="328" spans="2:12" ht="18" customHeight="1">
      <c r="B328" s="190"/>
      <c r="C328" s="186"/>
      <c r="D328" s="187"/>
      <c r="E328" s="187"/>
      <c r="F328" s="185"/>
      <c r="G328" s="187"/>
      <c r="H328" s="188"/>
      <c r="I328" s="188"/>
      <c r="J328" s="188"/>
      <c r="L328" s="191"/>
    </row>
    <row r="329" spans="2:12" ht="18" customHeight="1">
      <c r="B329" s="190"/>
      <c r="C329" s="186"/>
      <c r="D329" s="187"/>
      <c r="E329" s="187"/>
      <c r="F329" s="185"/>
      <c r="G329" s="187"/>
      <c r="H329" s="188"/>
      <c r="I329" s="188"/>
      <c r="J329" s="188"/>
      <c r="L329" s="191"/>
    </row>
    <row r="330" spans="2:12" ht="18" customHeight="1">
      <c r="B330" s="190"/>
      <c r="C330" s="186"/>
      <c r="D330" s="187"/>
      <c r="E330" s="187"/>
      <c r="F330" s="185"/>
      <c r="G330" s="187"/>
      <c r="H330" s="188"/>
      <c r="I330" s="188"/>
      <c r="J330" s="188"/>
      <c r="L330" s="191"/>
    </row>
    <row r="331" spans="2:12" ht="18" customHeight="1">
      <c r="B331" s="190"/>
      <c r="C331" s="186"/>
      <c r="D331" s="187"/>
      <c r="E331" s="187"/>
      <c r="F331" s="185"/>
      <c r="G331" s="187"/>
      <c r="H331" s="188"/>
      <c r="I331" s="188"/>
      <c r="J331" s="188"/>
      <c r="L331" s="191"/>
    </row>
    <row r="332" spans="2:12" ht="18" customHeight="1">
      <c r="B332" s="190"/>
      <c r="C332" s="186"/>
      <c r="D332" s="187"/>
      <c r="E332" s="187"/>
      <c r="F332" s="185"/>
      <c r="G332" s="187"/>
      <c r="H332" s="188"/>
      <c r="I332" s="188"/>
      <c r="J332" s="188"/>
      <c r="L332" s="191"/>
    </row>
    <row r="333" spans="2:12" ht="18" customHeight="1">
      <c r="B333" s="190"/>
      <c r="C333" s="186"/>
      <c r="D333" s="187"/>
      <c r="E333" s="187"/>
      <c r="F333" s="185"/>
      <c r="G333" s="187"/>
      <c r="H333" s="188"/>
      <c r="I333" s="188"/>
      <c r="J333" s="188"/>
      <c r="L333" s="191"/>
    </row>
    <row r="334" spans="2:12" ht="18" customHeight="1">
      <c r="B334" s="190"/>
      <c r="C334" s="186"/>
      <c r="D334" s="187"/>
      <c r="E334" s="187"/>
      <c r="F334" s="185"/>
      <c r="G334" s="187"/>
      <c r="H334" s="188"/>
      <c r="I334" s="188"/>
      <c r="J334" s="188"/>
      <c r="L334" s="191"/>
    </row>
    <row r="335" spans="2:12" ht="18" customHeight="1">
      <c r="C335" s="80"/>
      <c r="E335" s="73"/>
    </row>
    <row r="336" spans="2:12" ht="18" customHeight="1">
      <c r="C336" s="80"/>
      <c r="E336" s="73"/>
    </row>
    <row r="337" spans="3:5" ht="18" customHeight="1">
      <c r="C337" s="80"/>
      <c r="E337" s="73"/>
    </row>
    <row r="338" spans="3:5" ht="18" customHeight="1">
      <c r="C338" s="80"/>
      <c r="E338" s="73"/>
    </row>
    <row r="339" spans="3:5" ht="18" customHeight="1">
      <c r="C339" s="80"/>
      <c r="E339" s="73"/>
    </row>
    <row r="340" spans="3:5" ht="18" customHeight="1">
      <c r="C340" s="80"/>
      <c r="E340" s="73"/>
    </row>
    <row r="341" spans="3:5" ht="18" customHeight="1">
      <c r="C341" s="80"/>
      <c r="E341" s="73"/>
    </row>
    <row r="342" spans="3:5" ht="18" customHeight="1">
      <c r="C342" s="80"/>
      <c r="E342" s="73"/>
    </row>
    <row r="343" spans="3:5" ht="18" customHeight="1">
      <c r="C343" s="80"/>
      <c r="E343" s="73"/>
    </row>
    <row r="344" spans="3:5" ht="18" customHeight="1">
      <c r="C344" s="80"/>
      <c r="E344" s="73"/>
    </row>
    <row r="345" spans="3:5" ht="18" customHeight="1">
      <c r="C345" s="80"/>
      <c r="E345" s="73"/>
    </row>
    <row r="346" spans="3:5" ht="18" customHeight="1">
      <c r="C346" s="80"/>
      <c r="E346" s="73"/>
    </row>
    <row r="347" spans="3:5" ht="18" customHeight="1">
      <c r="C347" s="80"/>
      <c r="E347" s="73"/>
    </row>
    <row r="348" spans="3:5" ht="18" customHeight="1">
      <c r="C348" s="80"/>
      <c r="E348" s="73"/>
    </row>
    <row r="349" spans="3:5" ht="18" customHeight="1">
      <c r="C349" s="80"/>
      <c r="E349" s="73"/>
    </row>
    <row r="350" spans="3:5" ht="18" customHeight="1">
      <c r="C350" s="80"/>
      <c r="E350" s="73"/>
    </row>
    <row r="351" spans="3:5" ht="18" customHeight="1">
      <c r="C351" s="80"/>
      <c r="E351" s="73"/>
    </row>
    <row r="352" spans="3:5" ht="18" customHeight="1">
      <c r="C352" s="80"/>
      <c r="E352" s="73"/>
    </row>
    <row r="353" spans="3:5" ht="18" customHeight="1">
      <c r="C353" s="80"/>
      <c r="E353" s="73"/>
    </row>
    <row r="354" spans="3:5" ht="18" customHeight="1">
      <c r="C354" s="80"/>
      <c r="E354" s="73"/>
    </row>
    <row r="355" spans="3:5" ht="18" customHeight="1">
      <c r="C355" s="80"/>
      <c r="E355" s="73"/>
    </row>
    <row r="356" spans="3:5" ht="18" customHeight="1">
      <c r="C356" s="80"/>
      <c r="E356" s="73"/>
    </row>
    <row r="357" spans="3:5" ht="18" customHeight="1">
      <c r="C357" s="80"/>
      <c r="E357" s="73"/>
    </row>
    <row r="358" spans="3:5" ht="18" customHeight="1">
      <c r="C358" s="80"/>
      <c r="E358" s="73"/>
    </row>
    <row r="359" spans="3:5" ht="18" customHeight="1">
      <c r="C359" s="80"/>
      <c r="E359" s="73"/>
    </row>
    <row r="360" spans="3:5" ht="18" customHeight="1">
      <c r="C360" s="80"/>
      <c r="E360" s="73"/>
    </row>
    <row r="361" spans="3:5" ht="18" customHeight="1">
      <c r="C361" s="80"/>
      <c r="E361" s="73"/>
    </row>
    <row r="362" spans="3:5" ht="18" customHeight="1">
      <c r="C362" s="80"/>
      <c r="E362" s="73"/>
    </row>
    <row r="363" spans="3:5" ht="18" customHeight="1">
      <c r="C363" s="80"/>
      <c r="E363" s="73"/>
    </row>
    <row r="364" spans="3:5" ht="18" customHeight="1">
      <c r="C364" s="80"/>
      <c r="E364" s="73"/>
    </row>
    <row r="365" spans="3:5" ht="18" customHeight="1">
      <c r="C365" s="80"/>
      <c r="E365" s="73"/>
    </row>
    <row r="366" spans="3:5" ht="18" customHeight="1">
      <c r="C366" s="80"/>
      <c r="E366" s="73"/>
    </row>
    <row r="367" spans="3:5" ht="18" customHeight="1">
      <c r="C367" s="80"/>
      <c r="E367" s="73"/>
    </row>
    <row r="368" spans="3:5" ht="18" customHeight="1">
      <c r="C368" s="80"/>
      <c r="E368" s="73"/>
    </row>
    <row r="369" spans="3:5" ht="18" customHeight="1">
      <c r="C369" s="80"/>
      <c r="E369" s="73"/>
    </row>
    <row r="370" spans="3:5" ht="18" customHeight="1">
      <c r="C370" s="80"/>
      <c r="E370" s="73"/>
    </row>
    <row r="371" spans="3:5" ht="18" customHeight="1">
      <c r="C371" s="80"/>
      <c r="E371" s="73"/>
    </row>
    <row r="372" spans="3:5" ht="18" customHeight="1">
      <c r="C372" s="80"/>
      <c r="E372" s="73"/>
    </row>
    <row r="373" spans="3:5" ht="18" customHeight="1">
      <c r="C373" s="80"/>
      <c r="E373" s="73"/>
    </row>
    <row r="374" spans="3:5" ht="18" customHeight="1">
      <c r="C374" s="80"/>
      <c r="E374" s="73"/>
    </row>
    <row r="375" spans="3:5" ht="18" customHeight="1">
      <c r="C375" s="80"/>
      <c r="E375" s="73"/>
    </row>
    <row r="376" spans="3:5" ht="18" customHeight="1">
      <c r="C376" s="80"/>
      <c r="E376" s="73"/>
    </row>
    <row r="377" spans="3:5" ht="18" customHeight="1">
      <c r="C377" s="80"/>
      <c r="E377" s="73"/>
    </row>
    <row r="378" spans="3:5" ht="18" customHeight="1">
      <c r="C378" s="80"/>
      <c r="E378" s="73"/>
    </row>
    <row r="379" spans="3:5" ht="18" customHeight="1">
      <c r="C379" s="80"/>
      <c r="E379" s="73"/>
    </row>
    <row r="380" spans="3:5" ht="18" customHeight="1">
      <c r="C380" s="80"/>
      <c r="E380" s="73"/>
    </row>
    <row r="381" spans="3:5" ht="18" customHeight="1">
      <c r="C381" s="80"/>
      <c r="E381" s="73"/>
    </row>
    <row r="382" spans="3:5" ht="18" customHeight="1">
      <c r="C382" s="80"/>
      <c r="E382" s="73"/>
    </row>
    <row r="383" spans="3:5" ht="18" customHeight="1">
      <c r="C383" s="80"/>
      <c r="E383" s="73"/>
    </row>
    <row r="384" spans="3:5" ht="18" customHeight="1">
      <c r="C384" s="80"/>
      <c r="E384" s="73"/>
    </row>
    <row r="385" spans="3:5" ht="18" customHeight="1">
      <c r="C385" s="80"/>
      <c r="E385" s="73"/>
    </row>
    <row r="386" spans="3:5" ht="18" customHeight="1">
      <c r="C386" s="80"/>
      <c r="E386" s="73"/>
    </row>
    <row r="387" spans="3:5" ht="18" customHeight="1">
      <c r="C387" s="80"/>
      <c r="E387" s="73"/>
    </row>
    <row r="388" spans="3:5" ht="18" customHeight="1">
      <c r="C388" s="80"/>
      <c r="E388" s="73"/>
    </row>
    <row r="389" spans="3:5" ht="18" customHeight="1">
      <c r="C389" s="80"/>
      <c r="E389" s="73"/>
    </row>
    <row r="390" spans="3:5" ht="18" customHeight="1">
      <c r="C390" s="80"/>
      <c r="E390" s="73"/>
    </row>
    <row r="391" spans="3:5" ht="18" customHeight="1">
      <c r="C391" s="80"/>
      <c r="E391" s="73"/>
    </row>
    <row r="392" spans="3:5" ht="18" customHeight="1">
      <c r="C392" s="80"/>
      <c r="E392" s="73"/>
    </row>
    <row r="393" spans="3:5" ht="18" customHeight="1">
      <c r="C393" s="80"/>
      <c r="E393" s="73"/>
    </row>
    <row r="394" spans="3:5" ht="18" customHeight="1">
      <c r="C394" s="80"/>
      <c r="E394" s="73"/>
    </row>
    <row r="395" spans="3:5" ht="18" customHeight="1">
      <c r="C395" s="80"/>
      <c r="E395" s="73"/>
    </row>
    <row r="396" spans="3:5" ht="18" customHeight="1">
      <c r="C396" s="80"/>
      <c r="E396" s="73"/>
    </row>
    <row r="397" spans="3:5" ht="18" customHeight="1">
      <c r="C397" s="80"/>
      <c r="E397" s="73"/>
    </row>
    <row r="398" spans="3:5" ht="18" customHeight="1">
      <c r="C398" s="80"/>
      <c r="E398" s="73"/>
    </row>
    <row r="399" spans="3:5" ht="18" customHeight="1">
      <c r="C399" s="80"/>
      <c r="E399" s="73"/>
    </row>
    <row r="400" spans="3:5" ht="18" customHeight="1">
      <c r="C400" s="80"/>
      <c r="E400" s="73"/>
    </row>
    <row r="401" spans="3:5" ht="18" customHeight="1">
      <c r="C401" s="80"/>
      <c r="E401" s="73"/>
    </row>
    <row r="402" spans="3:5" ht="18" customHeight="1">
      <c r="C402" s="80"/>
      <c r="E402" s="73"/>
    </row>
    <row r="403" spans="3:5" ht="18" customHeight="1">
      <c r="C403" s="80"/>
      <c r="E403" s="73"/>
    </row>
    <row r="404" spans="3:5" ht="18" customHeight="1">
      <c r="C404" s="80"/>
      <c r="E404" s="73"/>
    </row>
    <row r="405" spans="3:5" ht="18" customHeight="1">
      <c r="C405" s="80"/>
      <c r="E405" s="73"/>
    </row>
    <row r="406" spans="3:5" ht="18" customHeight="1">
      <c r="C406" s="80"/>
      <c r="E406" s="73"/>
    </row>
    <row r="407" spans="3:5" ht="18" customHeight="1">
      <c r="C407" s="80"/>
      <c r="E407" s="73"/>
    </row>
    <row r="408" spans="3:5" ht="18" customHeight="1">
      <c r="C408" s="80"/>
      <c r="E408" s="73"/>
    </row>
    <row r="409" spans="3:5" ht="18" customHeight="1">
      <c r="C409" s="80"/>
      <c r="E409" s="73"/>
    </row>
    <row r="410" spans="3:5" ht="18" customHeight="1">
      <c r="C410" s="80"/>
      <c r="E410" s="73"/>
    </row>
    <row r="411" spans="3:5" ht="18" customHeight="1">
      <c r="C411" s="80"/>
      <c r="E411" s="73"/>
    </row>
    <row r="412" spans="3:5" ht="18" customHeight="1">
      <c r="C412" s="80"/>
      <c r="E412" s="73"/>
    </row>
    <row r="413" spans="3:5" ht="18" customHeight="1">
      <c r="C413" s="80"/>
      <c r="E413" s="73"/>
    </row>
    <row r="414" spans="3:5" ht="18" customHeight="1">
      <c r="C414" s="80"/>
      <c r="E414" s="73"/>
    </row>
    <row r="415" spans="3:5" ht="18" customHeight="1">
      <c r="C415" s="80"/>
      <c r="E415" s="73"/>
    </row>
    <row r="416" spans="3:5" ht="18" customHeight="1">
      <c r="C416" s="80"/>
      <c r="E416" s="73"/>
    </row>
    <row r="417" spans="3:5" ht="18" customHeight="1">
      <c r="C417" s="80"/>
      <c r="E417" s="73"/>
    </row>
    <row r="418" spans="3:5" ht="18" customHeight="1">
      <c r="C418" s="80"/>
      <c r="E418" s="73"/>
    </row>
    <row r="419" spans="3:5" ht="18" customHeight="1">
      <c r="C419" s="80"/>
      <c r="E419" s="73"/>
    </row>
    <row r="420" spans="3:5" ht="18" customHeight="1">
      <c r="C420" s="80"/>
      <c r="E420" s="73"/>
    </row>
    <row r="421" spans="3:5" ht="18" customHeight="1">
      <c r="C421" s="80"/>
      <c r="E421" s="73"/>
    </row>
    <row r="422" spans="3:5" ht="18" customHeight="1">
      <c r="C422" s="80"/>
      <c r="E422" s="73"/>
    </row>
    <row r="423" spans="3:5" ht="18" customHeight="1">
      <c r="C423" s="80"/>
      <c r="E423" s="73"/>
    </row>
    <row r="424" spans="3:5" ht="18" customHeight="1">
      <c r="C424" s="80"/>
      <c r="E424" s="73"/>
    </row>
    <row r="425" spans="3:5" ht="18" customHeight="1">
      <c r="C425" s="80"/>
      <c r="E425" s="73"/>
    </row>
    <row r="426" spans="3:5" ht="18" customHeight="1">
      <c r="C426" s="80"/>
      <c r="E426" s="73"/>
    </row>
    <row r="427" spans="3:5" ht="18" customHeight="1">
      <c r="C427" s="80"/>
      <c r="E427" s="73"/>
    </row>
    <row r="428" spans="3:5" ht="18" customHeight="1">
      <c r="C428" s="80"/>
      <c r="E428" s="73"/>
    </row>
    <row r="429" spans="3:5" ht="18" customHeight="1">
      <c r="C429" s="80"/>
      <c r="E429" s="73"/>
    </row>
    <row r="430" spans="3:5" ht="18" customHeight="1">
      <c r="C430" s="80"/>
      <c r="E430" s="73"/>
    </row>
    <row r="431" spans="3:5" ht="18" customHeight="1">
      <c r="C431" s="80"/>
      <c r="E431" s="73"/>
    </row>
    <row r="432" spans="3:5" ht="18" customHeight="1">
      <c r="C432" s="80"/>
      <c r="E432" s="73"/>
    </row>
    <row r="433" spans="3:5" ht="18" customHeight="1">
      <c r="C433" s="80"/>
      <c r="E433" s="73"/>
    </row>
    <row r="434" spans="3:5" ht="18" customHeight="1">
      <c r="C434" s="80"/>
      <c r="E434" s="73"/>
    </row>
    <row r="435" spans="3:5" ht="18" customHeight="1">
      <c r="C435" s="80"/>
      <c r="E435" s="73"/>
    </row>
    <row r="436" spans="3:5" ht="18" customHeight="1">
      <c r="C436" s="80"/>
      <c r="E436" s="73"/>
    </row>
    <row r="437" spans="3:5" ht="18" customHeight="1">
      <c r="C437" s="80"/>
      <c r="E437" s="73"/>
    </row>
    <row r="438" spans="3:5" ht="18" customHeight="1">
      <c r="C438" s="80"/>
      <c r="E438" s="73"/>
    </row>
    <row r="439" spans="3:5" ht="18" customHeight="1">
      <c r="C439" s="80"/>
      <c r="E439" s="73"/>
    </row>
    <row r="440" spans="3:5" ht="18" customHeight="1">
      <c r="C440" s="80"/>
      <c r="E440" s="73"/>
    </row>
    <row r="441" spans="3:5" ht="18" customHeight="1">
      <c r="C441" s="80"/>
      <c r="E441" s="73"/>
    </row>
    <row r="442" spans="3:5" ht="18" customHeight="1">
      <c r="C442" s="80"/>
      <c r="E442" s="73"/>
    </row>
    <row r="443" spans="3:5" ht="18" customHeight="1">
      <c r="C443" s="80"/>
      <c r="E443" s="73"/>
    </row>
    <row r="444" spans="3:5" ht="18" customHeight="1">
      <c r="C444" s="80"/>
      <c r="E444" s="73"/>
    </row>
    <row r="445" spans="3:5" ht="18" customHeight="1">
      <c r="C445" s="80"/>
      <c r="E445" s="73"/>
    </row>
    <row r="446" spans="3:5" ht="18" customHeight="1">
      <c r="C446" s="80"/>
      <c r="E446" s="73"/>
    </row>
    <row r="447" spans="3:5" ht="18" customHeight="1">
      <c r="C447" s="80"/>
      <c r="E447" s="73"/>
    </row>
    <row r="448" spans="3:5" ht="18" customHeight="1">
      <c r="C448" s="80"/>
      <c r="E448" s="73"/>
    </row>
    <row r="449" spans="3:5" ht="18" customHeight="1">
      <c r="C449" s="80"/>
      <c r="E449" s="73"/>
    </row>
    <row r="450" spans="3:5" ht="18" customHeight="1">
      <c r="C450" s="80"/>
      <c r="E450" s="73"/>
    </row>
    <row r="451" spans="3:5" ht="18" customHeight="1">
      <c r="C451" s="80"/>
      <c r="E451" s="73"/>
    </row>
    <row r="452" spans="3:5" ht="18" customHeight="1">
      <c r="C452" s="80"/>
      <c r="E452" s="73"/>
    </row>
    <row r="453" spans="3:5" ht="18" customHeight="1">
      <c r="C453" s="80"/>
      <c r="E453" s="73"/>
    </row>
    <row r="454" spans="3:5" ht="18" customHeight="1">
      <c r="C454" s="80"/>
      <c r="E454" s="73"/>
    </row>
    <row r="455" spans="3:5" ht="18" customHeight="1">
      <c r="C455" s="80"/>
      <c r="E455" s="73"/>
    </row>
    <row r="456" spans="3:5" ht="18" customHeight="1">
      <c r="C456" s="80"/>
      <c r="E456" s="73"/>
    </row>
    <row r="457" spans="3:5" ht="18" customHeight="1">
      <c r="C457" s="80"/>
      <c r="E457" s="73"/>
    </row>
    <row r="458" spans="3:5" ht="18" customHeight="1">
      <c r="C458" s="80"/>
      <c r="E458" s="73"/>
    </row>
    <row r="459" spans="3:5" ht="18" customHeight="1">
      <c r="C459" s="80"/>
      <c r="E459" s="73"/>
    </row>
    <row r="460" spans="3:5" ht="18" customHeight="1">
      <c r="C460" s="80"/>
      <c r="E460" s="73"/>
    </row>
    <row r="461" spans="3:5" ht="18" customHeight="1">
      <c r="C461" s="80"/>
      <c r="E461" s="73"/>
    </row>
    <row r="462" spans="3:5" ht="18" customHeight="1">
      <c r="C462" s="80"/>
      <c r="E462" s="73"/>
    </row>
    <row r="463" spans="3:5" ht="18" customHeight="1">
      <c r="C463" s="80"/>
      <c r="E463" s="73"/>
    </row>
    <row r="464" spans="3:5" ht="18" customHeight="1">
      <c r="C464" s="80"/>
      <c r="E464" s="73"/>
    </row>
    <row r="465" spans="3:5" ht="18" customHeight="1">
      <c r="C465" s="80"/>
      <c r="E465" s="73"/>
    </row>
    <row r="466" spans="3:5" ht="18" customHeight="1">
      <c r="C466" s="80"/>
      <c r="E466" s="73"/>
    </row>
    <row r="467" spans="3:5" ht="18" customHeight="1">
      <c r="C467" s="80"/>
      <c r="E467" s="73"/>
    </row>
    <row r="468" spans="3:5" ht="18" customHeight="1">
      <c r="C468" s="80"/>
      <c r="E468" s="73"/>
    </row>
    <row r="469" spans="3:5" ht="18" customHeight="1">
      <c r="C469" s="80"/>
      <c r="E469" s="73"/>
    </row>
    <row r="470" spans="3:5" ht="18" customHeight="1">
      <c r="C470" s="80"/>
      <c r="E470" s="73"/>
    </row>
    <row r="471" spans="3:5" ht="18" customHeight="1">
      <c r="C471" s="80"/>
      <c r="E471" s="73"/>
    </row>
    <row r="472" spans="3:5" ht="18" customHeight="1">
      <c r="C472" s="80"/>
      <c r="E472" s="73"/>
    </row>
    <row r="473" spans="3:5" ht="18" customHeight="1">
      <c r="C473" s="80"/>
      <c r="E473" s="73"/>
    </row>
    <row r="474" spans="3:5" ht="18" customHeight="1">
      <c r="C474" s="80"/>
      <c r="E474" s="73"/>
    </row>
    <row r="475" spans="3:5" ht="18" customHeight="1">
      <c r="C475" s="80"/>
      <c r="E475" s="73"/>
    </row>
    <row r="476" spans="3:5" ht="18" customHeight="1">
      <c r="C476" s="80"/>
      <c r="E476" s="73"/>
    </row>
    <row r="477" spans="3:5" ht="18" customHeight="1">
      <c r="C477" s="80"/>
      <c r="E477" s="73"/>
    </row>
    <row r="478" spans="3:5" ht="18" customHeight="1">
      <c r="C478" s="80"/>
      <c r="E478" s="73"/>
    </row>
    <row r="479" spans="3:5" ht="18" customHeight="1">
      <c r="C479" s="80"/>
      <c r="E479" s="73"/>
    </row>
    <row r="480" spans="3:5" ht="18" customHeight="1">
      <c r="C480" s="80"/>
      <c r="E480" s="73"/>
    </row>
    <row r="481" spans="3:5" ht="18" customHeight="1">
      <c r="C481" s="80"/>
      <c r="E481" s="73"/>
    </row>
    <row r="482" spans="3:5" ht="18" customHeight="1">
      <c r="C482" s="80"/>
      <c r="E482" s="73"/>
    </row>
    <row r="483" spans="3:5" ht="18" customHeight="1">
      <c r="C483" s="80"/>
      <c r="E483" s="73"/>
    </row>
    <row r="484" spans="3:5" ht="18" customHeight="1">
      <c r="C484" s="80"/>
      <c r="E484" s="73"/>
    </row>
    <row r="485" spans="3:5" ht="18" customHeight="1">
      <c r="C485" s="80"/>
      <c r="E485" s="73"/>
    </row>
    <row r="486" spans="3:5" ht="18" customHeight="1">
      <c r="C486" s="80"/>
      <c r="E486" s="73"/>
    </row>
    <row r="487" spans="3:5" ht="18" customHeight="1">
      <c r="C487" s="80"/>
      <c r="E487" s="73"/>
    </row>
    <row r="488" spans="3:5" ht="18" customHeight="1">
      <c r="C488" s="80"/>
      <c r="E488" s="73"/>
    </row>
    <row r="489" spans="3:5" ht="18" customHeight="1">
      <c r="C489" s="80"/>
      <c r="E489" s="73"/>
    </row>
    <row r="490" spans="3:5" ht="18" customHeight="1">
      <c r="C490" s="80"/>
      <c r="E490" s="73"/>
    </row>
    <row r="491" spans="3:5" ht="18" customHeight="1">
      <c r="C491" s="80"/>
      <c r="E491" s="73"/>
    </row>
    <row r="492" spans="3:5" ht="18" customHeight="1">
      <c r="C492" s="80"/>
      <c r="E492" s="73"/>
    </row>
    <row r="493" spans="3:5" ht="18" customHeight="1">
      <c r="C493" s="80"/>
      <c r="E493" s="73"/>
    </row>
    <row r="494" spans="3:5" ht="18" customHeight="1">
      <c r="C494" s="80"/>
      <c r="E494" s="73"/>
    </row>
    <row r="495" spans="3:5" ht="18" customHeight="1">
      <c r="C495" s="80"/>
      <c r="E495" s="73"/>
    </row>
    <row r="496" spans="3:5" ht="18" customHeight="1">
      <c r="C496" s="80"/>
      <c r="E496" s="73"/>
    </row>
    <row r="497" spans="3:5" ht="18" customHeight="1">
      <c r="C497" s="80"/>
      <c r="E497" s="73"/>
    </row>
    <row r="498" spans="3:5" ht="18" customHeight="1">
      <c r="C498" s="80"/>
      <c r="E498" s="73"/>
    </row>
    <row r="499" spans="3:5" ht="18" customHeight="1">
      <c r="C499" s="80"/>
      <c r="E499" s="73"/>
    </row>
    <row r="500" spans="3:5" ht="18" customHeight="1">
      <c r="C500" s="80"/>
      <c r="E500" s="73"/>
    </row>
    <row r="501" spans="3:5" ht="18" customHeight="1">
      <c r="C501" s="80"/>
      <c r="E501" s="73"/>
    </row>
    <row r="502" spans="3:5" ht="18" customHeight="1">
      <c r="C502" s="80"/>
      <c r="E502" s="73"/>
    </row>
    <row r="503" spans="3:5" ht="18" customHeight="1">
      <c r="C503" s="80"/>
      <c r="E503" s="73"/>
    </row>
    <row r="504" spans="3:5" ht="18" customHeight="1">
      <c r="C504" s="80"/>
      <c r="E504" s="73"/>
    </row>
    <row r="505" spans="3:5" ht="18" customHeight="1">
      <c r="C505" s="80"/>
      <c r="E505" s="73"/>
    </row>
    <row r="506" spans="3:5" ht="18" customHeight="1">
      <c r="C506" s="80"/>
      <c r="E506" s="73"/>
    </row>
    <row r="507" spans="3:5" ht="18" customHeight="1">
      <c r="C507" s="80"/>
      <c r="E507" s="73"/>
    </row>
    <row r="508" spans="3:5" ht="18" customHeight="1">
      <c r="C508" s="80"/>
      <c r="E508" s="73"/>
    </row>
    <row r="509" spans="3:5" ht="18" customHeight="1">
      <c r="C509" s="80"/>
      <c r="E509" s="73"/>
    </row>
    <row r="510" spans="3:5" ht="18" customHeight="1">
      <c r="C510" s="80"/>
      <c r="E510" s="73"/>
    </row>
    <row r="511" spans="3:5" ht="18" customHeight="1">
      <c r="C511" s="80"/>
      <c r="E511" s="73"/>
    </row>
    <row r="512" spans="3:5" ht="18" customHeight="1">
      <c r="C512" s="80"/>
      <c r="E512" s="73"/>
    </row>
    <row r="513" spans="3:5" ht="18" customHeight="1">
      <c r="C513" s="80"/>
      <c r="E513" s="73"/>
    </row>
    <row r="514" spans="3:5" ht="18" customHeight="1">
      <c r="C514" s="80"/>
      <c r="E514" s="73"/>
    </row>
    <row r="515" spans="3:5" ht="18" customHeight="1">
      <c r="C515" s="80"/>
      <c r="E515" s="73"/>
    </row>
    <row r="516" spans="3:5" ht="18" customHeight="1">
      <c r="C516" s="80"/>
      <c r="E516" s="73"/>
    </row>
    <row r="517" spans="3:5" ht="18" customHeight="1">
      <c r="C517" s="80"/>
      <c r="E517" s="73"/>
    </row>
    <row r="518" spans="3:5" ht="18" customHeight="1">
      <c r="C518" s="80"/>
      <c r="E518" s="73"/>
    </row>
    <row r="519" spans="3:5" ht="18" customHeight="1">
      <c r="C519" s="80"/>
      <c r="E519" s="73"/>
    </row>
    <row r="520" spans="3:5" ht="18" customHeight="1">
      <c r="C520" s="80"/>
      <c r="E520" s="73"/>
    </row>
    <row r="521" spans="3:5" ht="18" customHeight="1">
      <c r="C521" s="80"/>
      <c r="E521" s="73"/>
    </row>
    <row r="522" spans="3:5" ht="18" customHeight="1">
      <c r="C522" s="80"/>
      <c r="E522" s="73"/>
    </row>
    <row r="523" spans="3:5" ht="18" customHeight="1">
      <c r="C523" s="80"/>
      <c r="E523" s="73"/>
    </row>
    <row r="524" spans="3:5" ht="18" customHeight="1">
      <c r="C524" s="80"/>
      <c r="E524" s="73"/>
    </row>
    <row r="525" spans="3:5" ht="18" customHeight="1">
      <c r="C525" s="80"/>
      <c r="E525" s="73"/>
    </row>
    <row r="526" spans="3:5" ht="18" customHeight="1">
      <c r="C526" s="80"/>
      <c r="E526" s="73"/>
    </row>
    <row r="527" spans="3:5" ht="18" customHeight="1">
      <c r="C527" s="80"/>
      <c r="E527" s="73"/>
    </row>
    <row r="528" spans="3:5" ht="18" customHeight="1">
      <c r="C528" s="80"/>
      <c r="E528" s="73"/>
    </row>
    <row r="529" spans="3:5" ht="18" customHeight="1">
      <c r="C529" s="80"/>
      <c r="E529" s="73"/>
    </row>
    <row r="530" spans="3:5" ht="18" customHeight="1">
      <c r="C530" s="80"/>
      <c r="E530" s="73"/>
    </row>
    <row r="531" spans="3:5" ht="18" customHeight="1">
      <c r="C531" s="80"/>
      <c r="E531" s="73"/>
    </row>
    <row r="532" spans="3:5" ht="18" customHeight="1">
      <c r="C532" s="80"/>
      <c r="E532" s="73"/>
    </row>
    <row r="533" spans="3:5" ht="18" customHeight="1">
      <c r="C533" s="80"/>
      <c r="E533" s="73"/>
    </row>
    <row r="534" spans="3:5" ht="18" customHeight="1">
      <c r="C534" s="80"/>
      <c r="E534" s="73"/>
    </row>
    <row r="535" spans="3:5" ht="18" customHeight="1">
      <c r="C535" s="80"/>
      <c r="E535" s="73"/>
    </row>
    <row r="536" spans="3:5" ht="18" customHeight="1">
      <c r="C536" s="80"/>
      <c r="E536" s="73"/>
    </row>
    <row r="537" spans="3:5" ht="18" customHeight="1">
      <c r="C537" s="80"/>
      <c r="E537" s="73"/>
    </row>
    <row r="538" spans="3:5" ht="18" customHeight="1">
      <c r="C538" s="80"/>
      <c r="E538" s="73"/>
    </row>
    <row r="539" spans="3:5" ht="18" customHeight="1">
      <c r="C539" s="80"/>
      <c r="E539" s="73"/>
    </row>
    <row r="540" spans="3:5" ht="18" customHeight="1">
      <c r="C540" s="80"/>
      <c r="E540" s="73"/>
    </row>
    <row r="541" spans="3:5" ht="18" customHeight="1">
      <c r="C541" s="80"/>
      <c r="E541" s="73"/>
    </row>
    <row r="542" spans="3:5" ht="18" customHeight="1">
      <c r="C542" s="80"/>
      <c r="E542" s="73"/>
    </row>
    <row r="543" spans="3:5" ht="18" customHeight="1">
      <c r="C543" s="80"/>
      <c r="E543" s="73"/>
    </row>
    <row r="544" spans="3:5" ht="18" customHeight="1">
      <c r="C544" s="80"/>
      <c r="E544" s="73"/>
    </row>
    <row r="545" spans="3:5" ht="18" customHeight="1">
      <c r="C545" s="80"/>
      <c r="E545" s="73"/>
    </row>
    <row r="546" spans="3:5" ht="18" customHeight="1">
      <c r="C546" s="80"/>
      <c r="E546" s="73"/>
    </row>
    <row r="547" spans="3:5" ht="18" customHeight="1">
      <c r="C547" s="80"/>
      <c r="E547" s="73"/>
    </row>
    <row r="548" spans="3:5" ht="18" customHeight="1">
      <c r="C548" s="80"/>
      <c r="E548" s="73"/>
    </row>
    <row r="549" spans="3:5" ht="18" customHeight="1">
      <c r="C549" s="80"/>
      <c r="E549" s="73"/>
    </row>
    <row r="550" spans="3:5" ht="18" customHeight="1">
      <c r="C550" s="80"/>
      <c r="E550" s="73"/>
    </row>
    <row r="551" spans="3:5" ht="18" customHeight="1">
      <c r="C551" s="80"/>
      <c r="E551" s="73"/>
    </row>
    <row r="552" spans="3:5" ht="18" customHeight="1">
      <c r="C552" s="80"/>
      <c r="E552" s="73"/>
    </row>
    <row r="553" spans="3:5" ht="18" customHeight="1">
      <c r="C553" s="80"/>
      <c r="E553" s="73"/>
    </row>
    <row r="554" spans="3:5" ht="18" customHeight="1">
      <c r="C554" s="80"/>
      <c r="E554" s="73"/>
    </row>
    <row r="555" spans="3:5" ht="18" customHeight="1">
      <c r="C555" s="80"/>
      <c r="E555" s="73"/>
    </row>
    <row r="556" spans="3:5" ht="18" customHeight="1">
      <c r="C556" s="80"/>
      <c r="E556" s="73"/>
    </row>
    <row r="557" spans="3:5" ht="18" customHeight="1">
      <c r="C557" s="80"/>
      <c r="E557" s="73"/>
    </row>
    <row r="558" spans="3:5" ht="18" customHeight="1">
      <c r="C558" s="80"/>
      <c r="E558" s="73"/>
    </row>
    <row r="559" spans="3:5" ht="18" customHeight="1">
      <c r="C559" s="80"/>
      <c r="E559" s="73"/>
    </row>
    <row r="560" spans="3:5" ht="18" customHeight="1">
      <c r="C560" s="80"/>
      <c r="E560" s="73"/>
    </row>
    <row r="561" spans="3:5" ht="18" customHeight="1">
      <c r="C561" s="80"/>
      <c r="E561" s="73"/>
    </row>
    <row r="562" spans="3:5" ht="18" customHeight="1">
      <c r="C562" s="80"/>
      <c r="E562" s="73"/>
    </row>
    <row r="563" spans="3:5" ht="18" customHeight="1">
      <c r="C563" s="80"/>
      <c r="E563" s="73"/>
    </row>
    <row r="564" spans="3:5" ht="18" customHeight="1">
      <c r="C564" s="80"/>
      <c r="E564" s="73"/>
    </row>
    <row r="565" spans="3:5" ht="18" customHeight="1">
      <c r="C565" s="80"/>
      <c r="E565" s="73"/>
    </row>
    <row r="566" spans="3:5" ht="18" customHeight="1">
      <c r="C566" s="80"/>
      <c r="E566" s="73"/>
    </row>
    <row r="567" spans="3:5" ht="18" customHeight="1">
      <c r="C567" s="80"/>
      <c r="E567" s="73"/>
    </row>
    <row r="568" spans="3:5" ht="18" customHeight="1">
      <c r="C568" s="80"/>
      <c r="E568" s="73"/>
    </row>
    <row r="569" spans="3:5" ht="18" customHeight="1">
      <c r="C569" s="80"/>
      <c r="E569" s="73"/>
    </row>
    <row r="570" spans="3:5" ht="18" customHeight="1">
      <c r="C570" s="80"/>
      <c r="E570" s="73"/>
    </row>
    <row r="571" spans="3:5" ht="18" customHeight="1">
      <c r="C571" s="80"/>
      <c r="E571" s="73"/>
    </row>
    <row r="572" spans="3:5" ht="18" customHeight="1">
      <c r="C572" s="80"/>
      <c r="E572" s="73"/>
    </row>
    <row r="573" spans="3:5" ht="18" customHeight="1">
      <c r="C573" s="80"/>
      <c r="E573" s="73"/>
    </row>
    <row r="574" spans="3:5" ht="18" customHeight="1">
      <c r="C574" s="80"/>
      <c r="E574" s="73"/>
    </row>
    <row r="575" spans="3:5" ht="18" customHeight="1">
      <c r="C575" s="80"/>
      <c r="E575" s="73"/>
    </row>
    <row r="576" spans="3:5" ht="18" customHeight="1">
      <c r="C576" s="80"/>
      <c r="E576" s="73"/>
    </row>
    <row r="577" spans="3:5" ht="18" customHeight="1">
      <c r="C577" s="80"/>
      <c r="E577" s="73"/>
    </row>
    <row r="578" spans="3:5" ht="18" customHeight="1">
      <c r="C578" s="80"/>
      <c r="E578" s="73"/>
    </row>
    <row r="579" spans="3:5" ht="18" customHeight="1">
      <c r="C579" s="80"/>
      <c r="E579" s="73"/>
    </row>
    <row r="580" spans="3:5" ht="18" customHeight="1">
      <c r="C580" s="80"/>
      <c r="E580" s="73"/>
    </row>
    <row r="581" spans="3:5" ht="18" customHeight="1">
      <c r="C581" s="80"/>
      <c r="E581" s="73"/>
    </row>
    <row r="582" spans="3:5" ht="18" customHeight="1">
      <c r="C582" s="80"/>
      <c r="E582" s="73"/>
    </row>
    <row r="583" spans="3:5" ht="18" customHeight="1">
      <c r="C583" s="80"/>
      <c r="E583" s="73"/>
    </row>
    <row r="584" spans="3:5" ht="18" customHeight="1">
      <c r="C584" s="80"/>
      <c r="E584" s="73"/>
    </row>
    <row r="585" spans="3:5" ht="18" customHeight="1">
      <c r="C585" s="80"/>
      <c r="E585" s="73"/>
    </row>
    <row r="586" spans="3:5" ht="18" customHeight="1">
      <c r="C586" s="80"/>
      <c r="E586" s="73"/>
    </row>
    <row r="587" spans="3:5" ht="18" customHeight="1">
      <c r="C587" s="80"/>
      <c r="E587" s="73"/>
    </row>
    <row r="588" spans="3:5" ht="18" customHeight="1">
      <c r="C588" s="80"/>
      <c r="E588" s="73"/>
    </row>
    <row r="589" spans="3:5" ht="18" customHeight="1">
      <c r="C589" s="80"/>
      <c r="E589" s="73"/>
    </row>
    <row r="590" spans="3:5" ht="18" customHeight="1">
      <c r="C590" s="80"/>
      <c r="E590" s="73"/>
    </row>
    <row r="591" spans="3:5" ht="18" customHeight="1">
      <c r="C591" s="80"/>
      <c r="E591" s="73"/>
    </row>
    <row r="592" spans="3:5" ht="18" customHeight="1">
      <c r="C592" s="80"/>
      <c r="E592" s="73"/>
    </row>
    <row r="593" spans="3:5" ht="18" customHeight="1">
      <c r="C593" s="80"/>
      <c r="E593" s="73"/>
    </row>
    <row r="594" spans="3:5" ht="18" customHeight="1">
      <c r="C594" s="80"/>
      <c r="E594" s="73"/>
    </row>
    <row r="595" spans="3:5" ht="18" customHeight="1">
      <c r="C595" s="80"/>
      <c r="E595" s="73"/>
    </row>
    <row r="596" spans="3:5" ht="18" customHeight="1">
      <c r="C596" s="80"/>
      <c r="E596" s="73"/>
    </row>
    <row r="597" spans="3:5" ht="18" customHeight="1">
      <c r="C597" s="80"/>
      <c r="E597" s="73"/>
    </row>
    <row r="598" spans="3:5" ht="18" customHeight="1">
      <c r="C598" s="80"/>
      <c r="E598" s="73"/>
    </row>
    <row r="599" spans="3:5" ht="18" customHeight="1">
      <c r="C599" s="80"/>
      <c r="E599" s="73"/>
    </row>
    <row r="600" spans="3:5" ht="18" customHeight="1">
      <c r="C600" s="80"/>
      <c r="E600" s="73"/>
    </row>
    <row r="601" spans="3:5" ht="18" customHeight="1">
      <c r="C601" s="80"/>
      <c r="E601" s="73"/>
    </row>
    <row r="602" spans="3:5" ht="18" customHeight="1">
      <c r="C602" s="80"/>
      <c r="E602" s="73"/>
    </row>
    <row r="603" spans="3:5" ht="18" customHeight="1">
      <c r="C603" s="80"/>
      <c r="E603" s="73"/>
    </row>
    <row r="604" spans="3:5" ht="18" customHeight="1">
      <c r="C604" s="80"/>
      <c r="E604" s="73"/>
    </row>
    <row r="605" spans="3:5" ht="18" customHeight="1">
      <c r="C605" s="80"/>
      <c r="E605" s="73"/>
    </row>
    <row r="606" spans="3:5" ht="18" customHeight="1">
      <c r="C606" s="80"/>
      <c r="E606" s="73"/>
    </row>
    <row r="607" spans="3:5" ht="18" customHeight="1">
      <c r="C607" s="80"/>
      <c r="E607" s="73"/>
    </row>
    <row r="608" spans="3:5" ht="18" customHeight="1">
      <c r="C608" s="80"/>
      <c r="E608" s="73"/>
    </row>
    <row r="609" spans="3:5" ht="18" customHeight="1">
      <c r="C609" s="80"/>
      <c r="E609" s="73"/>
    </row>
    <row r="610" spans="3:5" ht="18" customHeight="1">
      <c r="C610" s="80"/>
      <c r="E610" s="73"/>
    </row>
    <row r="611" spans="3:5" ht="18" customHeight="1">
      <c r="C611" s="80"/>
      <c r="E611" s="73"/>
    </row>
    <row r="612" spans="3:5" ht="18" customHeight="1">
      <c r="C612" s="80"/>
      <c r="E612" s="73"/>
    </row>
    <row r="613" spans="3:5" ht="18" customHeight="1">
      <c r="C613" s="80"/>
      <c r="E613" s="73"/>
    </row>
    <row r="614" spans="3:5" ht="18" customHeight="1">
      <c r="C614" s="80"/>
      <c r="E614" s="73"/>
    </row>
    <row r="615" spans="3:5" ht="18" customHeight="1">
      <c r="C615" s="80"/>
      <c r="E615" s="73"/>
    </row>
    <row r="616" spans="3:5" ht="18" customHeight="1">
      <c r="C616" s="80"/>
      <c r="E616" s="73"/>
    </row>
    <row r="617" spans="3:5" ht="18" customHeight="1">
      <c r="C617" s="80"/>
      <c r="E617" s="73"/>
    </row>
    <row r="618" spans="3:5" ht="18" customHeight="1">
      <c r="C618" s="80"/>
      <c r="E618" s="73"/>
    </row>
    <row r="619" spans="3:5" ht="18" customHeight="1">
      <c r="C619" s="80"/>
      <c r="E619" s="73"/>
    </row>
    <row r="620" spans="3:5" ht="18" customHeight="1">
      <c r="C620" s="80"/>
      <c r="E620" s="73"/>
    </row>
    <row r="621" spans="3:5" ht="18" customHeight="1">
      <c r="C621" s="80"/>
      <c r="E621" s="73"/>
    </row>
    <row r="622" spans="3:5" ht="18" customHeight="1">
      <c r="C622" s="80"/>
      <c r="E622" s="73"/>
    </row>
    <row r="623" spans="3:5" ht="18" customHeight="1">
      <c r="C623" s="80"/>
      <c r="E623" s="73"/>
    </row>
    <row r="624" spans="3:5" ht="18" customHeight="1">
      <c r="C624" s="80"/>
      <c r="E624" s="73"/>
    </row>
    <row r="625" spans="3:5" ht="18" customHeight="1">
      <c r="C625" s="80"/>
      <c r="E625" s="73"/>
    </row>
    <row r="626" spans="3:5" ht="18" customHeight="1">
      <c r="C626" s="80"/>
      <c r="E626" s="73"/>
    </row>
    <row r="627" spans="3:5" ht="18" customHeight="1">
      <c r="C627" s="80"/>
      <c r="E627" s="73"/>
    </row>
    <row r="628" spans="3:5" ht="18" customHeight="1">
      <c r="C628" s="80"/>
      <c r="E628" s="73"/>
    </row>
    <row r="629" spans="3:5" ht="18" customHeight="1">
      <c r="C629" s="80"/>
      <c r="E629" s="73"/>
    </row>
    <row r="630" spans="3:5" ht="18" customHeight="1">
      <c r="C630" s="80"/>
      <c r="E630" s="73"/>
    </row>
    <row r="631" spans="3:5" ht="18" customHeight="1">
      <c r="C631" s="80"/>
      <c r="E631" s="73"/>
    </row>
    <row r="632" spans="3:5" ht="18" customHeight="1">
      <c r="C632" s="80"/>
      <c r="E632" s="73"/>
    </row>
    <row r="633" spans="3:5" ht="18" customHeight="1">
      <c r="C633" s="80"/>
      <c r="E633" s="73"/>
    </row>
    <row r="634" spans="3:5" ht="18" customHeight="1">
      <c r="C634" s="80"/>
      <c r="E634" s="73"/>
    </row>
    <row r="635" spans="3:5" ht="18" customHeight="1">
      <c r="C635" s="80"/>
      <c r="E635" s="73"/>
    </row>
    <row r="636" spans="3:5" ht="18" customHeight="1">
      <c r="C636" s="80"/>
      <c r="E636" s="73"/>
    </row>
    <row r="637" spans="3:5" ht="18" customHeight="1">
      <c r="C637" s="80"/>
      <c r="E637" s="73"/>
    </row>
    <row r="638" spans="3:5" ht="18" customHeight="1">
      <c r="C638" s="80"/>
      <c r="E638" s="73"/>
    </row>
    <row r="639" spans="3:5" ht="18" customHeight="1">
      <c r="C639" s="80"/>
      <c r="E639" s="73"/>
    </row>
    <row r="640" spans="3:5" ht="18" customHeight="1">
      <c r="C640" s="80"/>
      <c r="E640" s="73"/>
    </row>
    <row r="641" spans="3:5" ht="18" customHeight="1">
      <c r="C641" s="80"/>
      <c r="E641" s="73"/>
    </row>
    <row r="642" spans="3:5" ht="18" customHeight="1">
      <c r="C642" s="80"/>
      <c r="E642" s="73"/>
    </row>
    <row r="643" spans="3:5" ht="18" customHeight="1">
      <c r="C643" s="80"/>
      <c r="E643" s="73"/>
    </row>
    <row r="644" spans="3:5" ht="18" customHeight="1">
      <c r="C644" s="80"/>
      <c r="E644" s="73"/>
    </row>
    <row r="645" spans="3:5" ht="18" customHeight="1">
      <c r="C645" s="80"/>
      <c r="E645" s="73"/>
    </row>
    <row r="646" spans="3:5" ht="18" customHeight="1">
      <c r="C646" s="80"/>
      <c r="E646" s="73"/>
    </row>
    <row r="647" spans="3:5" ht="18" customHeight="1">
      <c r="C647" s="80"/>
      <c r="E647" s="73"/>
    </row>
    <row r="648" spans="3:5" ht="18" customHeight="1">
      <c r="C648" s="80"/>
      <c r="E648" s="73"/>
    </row>
    <row r="649" spans="3:5" ht="18" customHeight="1">
      <c r="C649" s="80"/>
      <c r="E649" s="73"/>
    </row>
    <row r="650" spans="3:5" ht="18" customHeight="1">
      <c r="C650" s="80"/>
      <c r="E650" s="73"/>
    </row>
    <row r="651" spans="3:5" ht="18" customHeight="1">
      <c r="C651" s="80"/>
      <c r="E651" s="73"/>
    </row>
    <row r="652" spans="3:5" ht="18" customHeight="1">
      <c r="C652" s="80"/>
      <c r="E652" s="73"/>
    </row>
    <row r="653" spans="3:5" ht="18" customHeight="1">
      <c r="C653" s="80"/>
      <c r="E653" s="73"/>
    </row>
    <row r="654" spans="3:5" ht="18" customHeight="1">
      <c r="C654" s="80"/>
      <c r="E654" s="73"/>
    </row>
    <row r="655" spans="3:5" ht="18" customHeight="1">
      <c r="C655" s="80"/>
      <c r="E655" s="73"/>
    </row>
    <row r="656" spans="3:5" ht="18" customHeight="1">
      <c r="C656" s="80"/>
      <c r="E656" s="73"/>
    </row>
    <row r="657" spans="3:5" ht="18" customHeight="1">
      <c r="C657" s="80"/>
      <c r="E657" s="73"/>
    </row>
    <row r="658" spans="3:5" ht="18" customHeight="1">
      <c r="C658" s="80"/>
      <c r="E658" s="73"/>
    </row>
    <row r="659" spans="3:5" ht="18" customHeight="1">
      <c r="C659" s="80"/>
      <c r="E659" s="73"/>
    </row>
    <row r="660" spans="3:5" ht="18" customHeight="1">
      <c r="C660" s="80"/>
      <c r="E660" s="73"/>
    </row>
    <row r="661" spans="3:5" ht="18" customHeight="1">
      <c r="C661" s="80"/>
      <c r="E661" s="73"/>
    </row>
    <row r="662" spans="3:5" ht="18" customHeight="1">
      <c r="C662" s="80"/>
      <c r="E662" s="73"/>
    </row>
    <row r="663" spans="3:5" ht="18" customHeight="1">
      <c r="C663" s="80"/>
      <c r="E663" s="73"/>
    </row>
    <row r="664" spans="3:5" ht="18" customHeight="1">
      <c r="C664" s="80"/>
      <c r="E664" s="73"/>
    </row>
    <row r="665" spans="3:5" ht="18" customHeight="1">
      <c r="C665" s="80"/>
      <c r="E665" s="73"/>
    </row>
    <row r="666" spans="3:5" ht="18" customHeight="1">
      <c r="C666" s="80"/>
      <c r="E666" s="73"/>
    </row>
    <row r="667" spans="3:5" ht="18" customHeight="1">
      <c r="C667" s="80"/>
      <c r="E667" s="73"/>
    </row>
    <row r="668" spans="3:5" ht="18" customHeight="1">
      <c r="C668" s="80"/>
      <c r="E668" s="73"/>
    </row>
    <row r="669" spans="3:5" ht="18" customHeight="1">
      <c r="C669" s="80"/>
      <c r="E669" s="73"/>
    </row>
    <row r="670" spans="3:5" ht="18" customHeight="1">
      <c r="C670" s="80"/>
      <c r="E670" s="73"/>
    </row>
    <row r="671" spans="3:5" ht="18" customHeight="1">
      <c r="C671" s="80"/>
      <c r="E671" s="73"/>
    </row>
    <row r="672" spans="3:5" ht="18" customHeight="1">
      <c r="C672" s="80"/>
      <c r="E672" s="73"/>
    </row>
    <row r="673" spans="3:5" ht="18" customHeight="1">
      <c r="C673" s="80"/>
      <c r="E673" s="73"/>
    </row>
    <row r="674" spans="3:5" ht="18" customHeight="1">
      <c r="C674" s="80"/>
      <c r="E674" s="73"/>
    </row>
    <row r="675" spans="3:5" ht="18" customHeight="1">
      <c r="C675" s="80"/>
      <c r="E675" s="73"/>
    </row>
    <row r="676" spans="3:5" ht="18" customHeight="1">
      <c r="C676" s="80"/>
      <c r="E676" s="73"/>
    </row>
    <row r="677" spans="3:5" ht="18" customHeight="1">
      <c r="C677" s="80"/>
      <c r="E677" s="73"/>
    </row>
    <row r="678" spans="3:5" ht="18" customHeight="1">
      <c r="C678" s="80"/>
      <c r="E678" s="73"/>
    </row>
    <row r="679" spans="3:5" ht="18" customHeight="1">
      <c r="C679" s="80"/>
      <c r="E679" s="73"/>
    </row>
    <row r="680" spans="3:5" ht="18" customHeight="1">
      <c r="C680" s="80"/>
      <c r="E680" s="73"/>
    </row>
    <row r="681" spans="3:5" ht="18" customHeight="1">
      <c r="C681" s="80"/>
      <c r="E681" s="73"/>
    </row>
    <row r="682" spans="3:5" ht="18" customHeight="1">
      <c r="C682" s="80"/>
      <c r="E682" s="73"/>
    </row>
    <row r="683" spans="3:5" ht="18" customHeight="1">
      <c r="C683" s="80"/>
      <c r="E683" s="73"/>
    </row>
    <row r="684" spans="3:5" ht="18" customHeight="1">
      <c r="C684" s="80"/>
      <c r="E684" s="73"/>
    </row>
    <row r="685" spans="3:5" ht="18" customHeight="1">
      <c r="C685" s="80"/>
      <c r="E685" s="73"/>
    </row>
    <row r="686" spans="3:5" ht="18" customHeight="1">
      <c r="C686" s="80"/>
      <c r="E686" s="73"/>
    </row>
    <row r="687" spans="3:5" ht="18" customHeight="1">
      <c r="C687" s="80"/>
      <c r="E687" s="73"/>
    </row>
    <row r="688" spans="3:5" ht="18" customHeight="1">
      <c r="C688" s="80"/>
      <c r="E688" s="73"/>
    </row>
    <row r="689" spans="3:5" ht="18" customHeight="1">
      <c r="C689" s="80"/>
      <c r="E689" s="73"/>
    </row>
    <row r="690" spans="3:5" ht="18" customHeight="1">
      <c r="C690" s="80"/>
      <c r="E690" s="73"/>
    </row>
    <row r="691" spans="3:5" ht="18" customHeight="1">
      <c r="C691" s="80"/>
      <c r="E691" s="73"/>
    </row>
    <row r="692" spans="3:5" ht="18" customHeight="1">
      <c r="C692" s="80"/>
      <c r="E692" s="73"/>
    </row>
    <row r="693" spans="3:5" ht="18" customHeight="1">
      <c r="C693" s="80"/>
      <c r="E693" s="73"/>
    </row>
    <row r="694" spans="3:5" ht="18" customHeight="1">
      <c r="C694" s="80"/>
      <c r="E694" s="73"/>
    </row>
    <row r="695" spans="3:5" ht="18" customHeight="1">
      <c r="C695" s="80"/>
      <c r="E695" s="73"/>
    </row>
    <row r="696" spans="3:5" ht="18" customHeight="1">
      <c r="C696" s="80"/>
      <c r="E696" s="73"/>
    </row>
    <row r="697" spans="3:5" ht="18" customHeight="1">
      <c r="C697" s="80"/>
      <c r="E697" s="73"/>
    </row>
    <row r="698" spans="3:5" ht="18" customHeight="1">
      <c r="C698" s="80"/>
      <c r="E698" s="73"/>
    </row>
    <row r="699" spans="3:5" ht="18" customHeight="1">
      <c r="C699" s="80"/>
      <c r="E699" s="73"/>
    </row>
    <row r="700" spans="3:5" ht="18" customHeight="1">
      <c r="C700" s="80"/>
      <c r="E700" s="73"/>
    </row>
    <row r="701" spans="3:5" ht="18" customHeight="1">
      <c r="C701" s="80"/>
      <c r="E701" s="73"/>
    </row>
    <row r="702" spans="3:5" ht="18" customHeight="1">
      <c r="C702" s="80"/>
      <c r="E702" s="73"/>
    </row>
    <row r="703" spans="3:5" ht="18" customHeight="1">
      <c r="C703" s="80"/>
      <c r="E703" s="73"/>
    </row>
    <row r="704" spans="3:5" ht="18" customHeight="1">
      <c r="C704" s="80"/>
      <c r="E704" s="73"/>
    </row>
    <row r="705" spans="3:5" ht="18" customHeight="1">
      <c r="C705" s="80"/>
      <c r="E705" s="73"/>
    </row>
    <row r="706" spans="3:5" ht="18" customHeight="1">
      <c r="C706" s="80"/>
      <c r="E706" s="73"/>
    </row>
    <row r="707" spans="3:5" ht="18" customHeight="1">
      <c r="C707" s="80"/>
      <c r="E707" s="73"/>
    </row>
    <row r="708" spans="3:5" ht="18" customHeight="1">
      <c r="C708" s="80"/>
      <c r="E708" s="73"/>
    </row>
    <row r="709" spans="3:5" ht="18" customHeight="1">
      <c r="C709" s="80"/>
      <c r="E709" s="73"/>
    </row>
    <row r="710" spans="3:5" ht="18" customHeight="1">
      <c r="C710" s="80"/>
      <c r="E710" s="73"/>
    </row>
    <row r="711" spans="3:5" ht="18" customHeight="1">
      <c r="C711" s="80"/>
      <c r="E711" s="73"/>
    </row>
    <row r="712" spans="3:5" ht="18" customHeight="1">
      <c r="C712" s="80"/>
      <c r="E712" s="73"/>
    </row>
    <row r="713" spans="3:5" ht="18" customHeight="1">
      <c r="C713" s="80"/>
      <c r="E713" s="73"/>
    </row>
    <row r="714" spans="3:5" ht="18" customHeight="1">
      <c r="C714" s="80"/>
      <c r="E714" s="73"/>
    </row>
    <row r="715" spans="3:5" ht="18" customHeight="1">
      <c r="C715" s="80"/>
      <c r="E715" s="73"/>
    </row>
    <row r="716" spans="3:5" ht="18" customHeight="1">
      <c r="C716" s="80"/>
      <c r="E716" s="73"/>
    </row>
    <row r="717" spans="3:5" ht="18" customHeight="1">
      <c r="C717" s="80"/>
      <c r="E717" s="73"/>
    </row>
    <row r="718" spans="3:5" ht="18" customHeight="1">
      <c r="C718" s="80"/>
      <c r="E718" s="73"/>
    </row>
    <row r="719" spans="3:5" ht="18" customHeight="1">
      <c r="C719" s="80"/>
      <c r="E719" s="73"/>
    </row>
    <row r="720" spans="3:5" ht="18" customHeight="1">
      <c r="C720" s="80"/>
      <c r="E720" s="73"/>
    </row>
    <row r="721" spans="3:5" ht="18" customHeight="1">
      <c r="C721" s="80"/>
      <c r="E721" s="73"/>
    </row>
    <row r="722" spans="3:5" ht="18" customHeight="1">
      <c r="C722" s="80"/>
      <c r="E722" s="73"/>
    </row>
    <row r="723" spans="3:5" ht="18" customHeight="1">
      <c r="C723" s="80"/>
      <c r="E723" s="73"/>
    </row>
    <row r="724" spans="3:5" ht="18" customHeight="1">
      <c r="C724" s="80"/>
      <c r="E724" s="73"/>
    </row>
    <row r="725" spans="3:5" ht="18" customHeight="1">
      <c r="C725" s="80"/>
      <c r="E725" s="73"/>
    </row>
    <row r="726" spans="3:5" ht="18" customHeight="1">
      <c r="C726" s="80"/>
      <c r="E726" s="73"/>
    </row>
    <row r="727" spans="3:5" ht="18" customHeight="1">
      <c r="C727" s="80"/>
      <c r="E727" s="73"/>
    </row>
    <row r="728" spans="3:5" ht="18" customHeight="1">
      <c r="C728" s="80"/>
      <c r="E728" s="73"/>
    </row>
    <row r="729" spans="3:5" ht="18" customHeight="1">
      <c r="C729" s="80"/>
      <c r="E729" s="73"/>
    </row>
    <row r="730" spans="3:5" ht="18" customHeight="1">
      <c r="C730" s="80"/>
      <c r="E730" s="73"/>
    </row>
    <row r="731" spans="3:5" ht="18" customHeight="1">
      <c r="C731" s="80"/>
      <c r="E731" s="73"/>
    </row>
    <row r="732" spans="3:5" ht="18" customHeight="1">
      <c r="C732" s="80"/>
      <c r="E732" s="73"/>
    </row>
    <row r="733" spans="3:5" ht="18" customHeight="1">
      <c r="C733" s="80"/>
      <c r="E733" s="73"/>
    </row>
    <row r="734" spans="3:5" ht="18" customHeight="1">
      <c r="C734" s="80"/>
      <c r="E734" s="73"/>
    </row>
    <row r="735" spans="3:5" ht="18" customHeight="1">
      <c r="C735" s="80"/>
      <c r="E735" s="73"/>
    </row>
    <row r="736" spans="3:5" ht="18" customHeight="1">
      <c r="C736" s="80"/>
      <c r="E736" s="73"/>
    </row>
    <row r="737" spans="3:5" ht="18" customHeight="1">
      <c r="C737" s="80"/>
      <c r="E737" s="73"/>
    </row>
    <row r="738" spans="3:5" ht="18" customHeight="1">
      <c r="C738" s="80"/>
      <c r="E738" s="73"/>
    </row>
    <row r="739" spans="3:5" ht="18" customHeight="1">
      <c r="C739" s="80"/>
      <c r="E739" s="73"/>
    </row>
    <row r="740" spans="3:5" ht="18" customHeight="1">
      <c r="C740" s="80"/>
      <c r="E740" s="73"/>
    </row>
    <row r="741" spans="3:5" ht="18" customHeight="1">
      <c r="C741" s="80"/>
      <c r="E741" s="73"/>
    </row>
    <row r="742" spans="3:5" ht="18" customHeight="1">
      <c r="C742" s="80"/>
      <c r="E742" s="73"/>
    </row>
    <row r="743" spans="3:5" ht="18" customHeight="1">
      <c r="C743" s="80"/>
      <c r="E743" s="73"/>
    </row>
    <row r="744" spans="3:5" ht="18" customHeight="1">
      <c r="C744" s="80"/>
      <c r="E744" s="73"/>
    </row>
    <row r="745" spans="3:5" ht="18" customHeight="1">
      <c r="C745" s="80"/>
      <c r="E745" s="73"/>
    </row>
    <row r="746" spans="3:5" ht="18" customHeight="1">
      <c r="C746" s="80"/>
      <c r="E746" s="73"/>
    </row>
    <row r="747" spans="3:5" ht="18" customHeight="1">
      <c r="C747" s="80"/>
      <c r="E747" s="73"/>
    </row>
    <row r="748" spans="3:5" ht="18" customHeight="1">
      <c r="C748" s="80"/>
      <c r="E748" s="73"/>
    </row>
    <row r="749" spans="3:5" ht="18" customHeight="1">
      <c r="C749" s="80"/>
      <c r="E749" s="73"/>
    </row>
    <row r="750" spans="3:5" ht="18" customHeight="1">
      <c r="C750" s="80"/>
      <c r="E750" s="73"/>
    </row>
    <row r="751" spans="3:5" ht="18" customHeight="1">
      <c r="C751" s="80"/>
      <c r="E751" s="73"/>
    </row>
    <row r="752" spans="3:5" ht="18" customHeight="1">
      <c r="C752" s="80"/>
      <c r="E752" s="73"/>
    </row>
    <row r="753" spans="3:5" ht="18" customHeight="1">
      <c r="C753" s="80"/>
      <c r="E753" s="73"/>
    </row>
    <row r="754" spans="3:5" ht="18" customHeight="1">
      <c r="C754" s="80"/>
      <c r="E754" s="73"/>
    </row>
    <row r="755" spans="3:5" ht="18" customHeight="1">
      <c r="C755" s="80"/>
      <c r="E755" s="73"/>
    </row>
    <row r="756" spans="3:5" ht="18" customHeight="1">
      <c r="C756" s="80"/>
      <c r="E756" s="73"/>
    </row>
    <row r="757" spans="3:5" ht="18" customHeight="1">
      <c r="C757" s="80"/>
      <c r="E757" s="73"/>
    </row>
    <row r="758" spans="3:5" ht="18" customHeight="1">
      <c r="C758" s="80"/>
      <c r="E758" s="73"/>
    </row>
    <row r="759" spans="3:5" ht="18" customHeight="1">
      <c r="C759" s="80"/>
      <c r="E759" s="73"/>
    </row>
    <row r="760" spans="3:5" ht="18" customHeight="1">
      <c r="C760" s="80"/>
      <c r="E760" s="73"/>
    </row>
    <row r="761" spans="3:5" ht="18" customHeight="1">
      <c r="C761" s="80"/>
      <c r="E761" s="73"/>
    </row>
    <row r="762" spans="3:5" ht="18" customHeight="1">
      <c r="C762" s="80"/>
      <c r="E762" s="73"/>
    </row>
    <row r="763" spans="3:5" ht="18" customHeight="1">
      <c r="C763" s="80"/>
      <c r="E763" s="73"/>
    </row>
    <row r="764" spans="3:5" ht="18" customHeight="1">
      <c r="C764" s="80"/>
      <c r="E764" s="73"/>
    </row>
    <row r="765" spans="3:5" ht="18" customHeight="1">
      <c r="C765" s="80"/>
      <c r="E765" s="73"/>
    </row>
    <row r="766" spans="3:5" ht="18" customHeight="1">
      <c r="C766" s="80"/>
      <c r="E766" s="73"/>
    </row>
    <row r="767" spans="3:5" ht="18" customHeight="1">
      <c r="C767" s="80"/>
      <c r="E767" s="73"/>
    </row>
    <row r="768" spans="3:5" ht="18" customHeight="1">
      <c r="C768" s="80"/>
      <c r="E768" s="73"/>
    </row>
    <row r="769" spans="3:5" ht="18" customHeight="1">
      <c r="C769" s="80"/>
      <c r="E769" s="73"/>
    </row>
    <row r="770" spans="3:5" ht="18" customHeight="1">
      <c r="C770" s="80"/>
      <c r="E770" s="73"/>
    </row>
    <row r="771" spans="3:5" ht="18" customHeight="1">
      <c r="C771" s="80"/>
      <c r="E771" s="73"/>
    </row>
    <row r="772" spans="3:5" ht="18" customHeight="1">
      <c r="C772" s="80"/>
      <c r="E772" s="73"/>
    </row>
    <row r="773" spans="3:5" ht="18" customHeight="1">
      <c r="C773" s="80"/>
      <c r="E773" s="73"/>
    </row>
    <row r="774" spans="3:5" ht="18" customHeight="1">
      <c r="C774" s="80"/>
      <c r="E774" s="73"/>
    </row>
    <row r="775" spans="3:5" ht="18" customHeight="1">
      <c r="C775" s="80"/>
      <c r="E775" s="73"/>
    </row>
    <row r="776" spans="3:5" ht="18" customHeight="1">
      <c r="C776" s="80"/>
      <c r="E776" s="73"/>
    </row>
    <row r="777" spans="3:5" ht="18" customHeight="1">
      <c r="C777" s="80"/>
      <c r="E777" s="73"/>
    </row>
    <row r="778" spans="3:5" ht="18" customHeight="1">
      <c r="C778" s="80"/>
      <c r="E778" s="73"/>
    </row>
    <row r="779" spans="3:5" ht="18" customHeight="1">
      <c r="C779" s="80"/>
      <c r="E779" s="73"/>
    </row>
    <row r="780" spans="3:5" ht="18" customHeight="1">
      <c r="C780" s="80"/>
      <c r="E780" s="73"/>
    </row>
    <row r="781" spans="3:5" ht="18" customHeight="1">
      <c r="C781" s="80"/>
      <c r="E781" s="73"/>
    </row>
    <row r="782" spans="3:5" ht="18" customHeight="1">
      <c r="C782" s="80"/>
      <c r="E782" s="73"/>
    </row>
    <row r="783" spans="3:5" ht="18" customHeight="1">
      <c r="C783" s="80"/>
      <c r="E783" s="73"/>
    </row>
    <row r="784" spans="3:5" ht="18" customHeight="1">
      <c r="C784" s="80"/>
      <c r="E784" s="73"/>
    </row>
    <row r="785" spans="3:5" ht="18" customHeight="1">
      <c r="C785" s="80"/>
      <c r="E785" s="73"/>
    </row>
    <row r="786" spans="3:5" ht="18" customHeight="1">
      <c r="C786" s="80"/>
      <c r="E786" s="73"/>
    </row>
    <row r="787" spans="3:5" ht="18" customHeight="1">
      <c r="C787" s="80"/>
      <c r="E787" s="73"/>
    </row>
    <row r="788" spans="3:5" ht="18" customHeight="1">
      <c r="C788" s="80"/>
      <c r="E788" s="73"/>
    </row>
    <row r="789" spans="3:5" ht="18" customHeight="1">
      <c r="C789" s="80"/>
      <c r="E789" s="73"/>
    </row>
    <row r="790" spans="3:5" ht="18" customHeight="1">
      <c r="C790" s="80"/>
      <c r="E790" s="73"/>
    </row>
    <row r="791" spans="3:5" ht="18" customHeight="1">
      <c r="C791" s="80"/>
      <c r="E791" s="73"/>
    </row>
    <row r="792" spans="3:5" ht="18" customHeight="1">
      <c r="C792" s="80"/>
      <c r="E792" s="73"/>
    </row>
    <row r="793" spans="3:5" ht="18" customHeight="1">
      <c r="C793" s="80"/>
      <c r="E793" s="73"/>
    </row>
    <row r="794" spans="3:5" ht="18" customHeight="1">
      <c r="C794" s="80"/>
      <c r="E794" s="73"/>
    </row>
    <row r="795" spans="3:5" ht="18" customHeight="1">
      <c r="C795" s="80"/>
      <c r="E795" s="73"/>
    </row>
    <row r="796" spans="3:5" ht="18" customHeight="1">
      <c r="C796" s="80"/>
      <c r="E796" s="73"/>
    </row>
    <row r="797" spans="3:5" ht="18" customHeight="1">
      <c r="C797" s="80"/>
      <c r="E797" s="73"/>
    </row>
    <row r="798" spans="3:5" ht="18" customHeight="1">
      <c r="C798" s="80"/>
      <c r="E798" s="73"/>
    </row>
    <row r="799" spans="3:5" ht="18" customHeight="1">
      <c r="C799" s="80"/>
      <c r="E799" s="73"/>
    </row>
    <row r="800" spans="3:5" ht="18" customHeight="1">
      <c r="C800" s="80"/>
      <c r="E800" s="73"/>
    </row>
    <row r="801" spans="3:5" ht="18" customHeight="1">
      <c r="C801" s="80"/>
      <c r="E801" s="73"/>
    </row>
    <row r="802" spans="3:5" ht="18" customHeight="1">
      <c r="C802" s="80"/>
      <c r="E802" s="73"/>
    </row>
    <row r="803" spans="3:5" ht="18" customHeight="1">
      <c r="C803" s="80"/>
      <c r="E803" s="73"/>
    </row>
    <row r="804" spans="3:5" ht="18" customHeight="1">
      <c r="C804" s="80"/>
      <c r="E804" s="73"/>
    </row>
    <row r="805" spans="3:5" ht="18" customHeight="1">
      <c r="C805" s="80"/>
      <c r="E805" s="73"/>
    </row>
    <row r="806" spans="3:5" ht="18" customHeight="1">
      <c r="C806" s="80"/>
      <c r="E806" s="73"/>
    </row>
    <row r="807" spans="3:5" ht="18" customHeight="1">
      <c r="C807" s="80"/>
      <c r="E807" s="73"/>
    </row>
    <row r="808" spans="3:5" ht="18" customHeight="1">
      <c r="C808" s="80"/>
      <c r="E808" s="73"/>
    </row>
    <row r="809" spans="3:5" ht="18" customHeight="1">
      <c r="C809" s="80"/>
      <c r="E809" s="73"/>
    </row>
    <row r="810" spans="3:5" ht="18" customHeight="1">
      <c r="C810" s="80"/>
      <c r="E810" s="73"/>
    </row>
    <row r="811" spans="3:5" ht="18" customHeight="1">
      <c r="C811" s="80"/>
      <c r="E811" s="73"/>
    </row>
    <row r="812" spans="3:5" ht="18" customHeight="1">
      <c r="C812" s="80"/>
      <c r="E812" s="73"/>
    </row>
    <row r="813" spans="3:5" ht="18" customHeight="1">
      <c r="C813" s="80"/>
      <c r="E813" s="73"/>
    </row>
    <row r="814" spans="3:5" ht="18" customHeight="1">
      <c r="C814" s="80"/>
      <c r="E814" s="73"/>
    </row>
    <row r="815" spans="3:5" ht="18" customHeight="1">
      <c r="C815" s="80"/>
      <c r="E815" s="73"/>
    </row>
    <row r="816" spans="3:5" ht="18" customHeight="1">
      <c r="C816" s="80"/>
      <c r="E816" s="73"/>
    </row>
    <row r="817" spans="3:5" ht="18" customHeight="1">
      <c r="C817" s="80"/>
      <c r="E817" s="73"/>
    </row>
    <row r="818" spans="3:5" ht="18" customHeight="1">
      <c r="C818" s="80"/>
      <c r="E818" s="73"/>
    </row>
    <row r="819" spans="3:5" ht="18" customHeight="1">
      <c r="C819" s="80"/>
      <c r="E819" s="73"/>
    </row>
    <row r="820" spans="3:5" ht="18" customHeight="1">
      <c r="C820" s="80"/>
      <c r="E820" s="73"/>
    </row>
    <row r="821" spans="3:5" ht="18" customHeight="1">
      <c r="C821" s="80"/>
      <c r="E821" s="73"/>
    </row>
    <row r="822" spans="3:5" ht="18" customHeight="1">
      <c r="C822" s="80"/>
      <c r="E822" s="73"/>
    </row>
    <row r="823" spans="3:5" ht="18" customHeight="1">
      <c r="C823" s="80"/>
      <c r="E823" s="73"/>
    </row>
    <row r="824" spans="3:5" ht="18" customHeight="1">
      <c r="C824" s="80"/>
      <c r="E824" s="73"/>
    </row>
    <row r="825" spans="3:5" ht="18" customHeight="1">
      <c r="C825" s="80"/>
      <c r="E825" s="73"/>
    </row>
    <row r="826" spans="3:5" ht="18" customHeight="1">
      <c r="C826" s="80"/>
      <c r="E826" s="73"/>
    </row>
    <row r="827" spans="3:5" ht="18" customHeight="1">
      <c r="C827" s="80"/>
      <c r="E827" s="73"/>
    </row>
    <row r="828" spans="3:5" ht="18" customHeight="1">
      <c r="C828" s="80"/>
      <c r="E828" s="73"/>
    </row>
    <row r="829" spans="3:5" ht="18" customHeight="1">
      <c r="C829" s="80"/>
      <c r="E829" s="73"/>
    </row>
    <row r="830" spans="3:5" ht="18" customHeight="1">
      <c r="C830" s="80"/>
      <c r="E830" s="73"/>
    </row>
    <row r="831" spans="3:5" ht="18" customHeight="1">
      <c r="C831" s="80"/>
      <c r="E831" s="73"/>
    </row>
    <row r="832" spans="3:5" ht="18" customHeight="1">
      <c r="C832" s="80"/>
      <c r="E832" s="73"/>
    </row>
    <row r="833" spans="3:5" ht="18" customHeight="1">
      <c r="C833" s="80"/>
      <c r="E833" s="73"/>
    </row>
    <row r="834" spans="3:5" ht="18" customHeight="1">
      <c r="C834" s="80"/>
      <c r="E834" s="73"/>
    </row>
    <row r="835" spans="3:5" ht="18" customHeight="1">
      <c r="C835" s="80"/>
      <c r="E835" s="73"/>
    </row>
    <row r="836" spans="3:5" ht="18" customHeight="1">
      <c r="C836" s="80"/>
      <c r="E836" s="73"/>
    </row>
    <row r="837" spans="3:5" ht="18" customHeight="1">
      <c r="C837" s="80"/>
      <c r="E837" s="73"/>
    </row>
    <row r="838" spans="3:5" ht="18" customHeight="1">
      <c r="C838" s="80"/>
      <c r="E838" s="73"/>
    </row>
    <row r="839" spans="3:5" ht="18" customHeight="1">
      <c r="C839" s="80"/>
      <c r="E839" s="73"/>
    </row>
    <row r="840" spans="3:5" ht="18" customHeight="1">
      <c r="C840" s="80"/>
      <c r="E840" s="73"/>
    </row>
    <row r="841" spans="3:5" ht="18" customHeight="1">
      <c r="C841" s="80"/>
      <c r="E841" s="73"/>
    </row>
    <row r="842" spans="3:5" ht="18" customHeight="1">
      <c r="C842" s="80"/>
      <c r="E842" s="73"/>
    </row>
    <row r="843" spans="3:5" ht="18" customHeight="1">
      <c r="C843" s="80"/>
      <c r="E843" s="73"/>
    </row>
    <row r="844" spans="3:5" ht="18" customHeight="1">
      <c r="C844" s="80"/>
      <c r="E844" s="73"/>
    </row>
    <row r="845" spans="3:5" ht="18" customHeight="1">
      <c r="C845" s="80"/>
      <c r="E845" s="73"/>
    </row>
    <row r="846" spans="3:5" ht="18" customHeight="1">
      <c r="C846" s="80"/>
      <c r="E846" s="73"/>
    </row>
    <row r="847" spans="3:5" ht="18" customHeight="1">
      <c r="C847" s="80"/>
      <c r="E847" s="73"/>
    </row>
    <row r="848" spans="3:5" ht="18" customHeight="1">
      <c r="C848" s="80"/>
      <c r="E848" s="73"/>
    </row>
    <row r="849" spans="3:5" ht="18" customHeight="1">
      <c r="C849" s="80"/>
      <c r="E849" s="73"/>
    </row>
    <row r="850" spans="3:5" ht="18" customHeight="1">
      <c r="C850" s="80"/>
      <c r="E850" s="73"/>
    </row>
    <row r="851" spans="3:5" ht="18" customHeight="1">
      <c r="C851" s="80"/>
      <c r="E851" s="73"/>
    </row>
    <row r="852" spans="3:5" ht="18" customHeight="1">
      <c r="C852" s="80"/>
      <c r="E852" s="73"/>
    </row>
    <row r="853" spans="3:5" ht="18" customHeight="1">
      <c r="C853" s="80"/>
      <c r="E853" s="73"/>
    </row>
    <row r="854" spans="3:5" ht="18" customHeight="1">
      <c r="C854" s="80"/>
      <c r="E854" s="73"/>
    </row>
    <row r="855" spans="3:5" ht="18" customHeight="1">
      <c r="C855" s="80"/>
      <c r="E855" s="73"/>
    </row>
    <row r="856" spans="3:5" ht="18" customHeight="1">
      <c r="C856" s="80"/>
      <c r="E856" s="73"/>
    </row>
    <row r="857" spans="3:5" ht="18" customHeight="1">
      <c r="C857" s="80"/>
      <c r="E857" s="73"/>
    </row>
    <row r="858" spans="3:5" ht="18" customHeight="1">
      <c r="C858" s="80"/>
      <c r="E858" s="73"/>
    </row>
    <row r="859" spans="3:5" ht="18" customHeight="1">
      <c r="C859" s="80"/>
      <c r="E859" s="73"/>
    </row>
    <row r="860" spans="3:5" ht="18" customHeight="1">
      <c r="C860" s="80"/>
      <c r="E860" s="73"/>
    </row>
    <row r="861" spans="3:5" ht="18" customHeight="1">
      <c r="C861" s="80"/>
      <c r="E861" s="73"/>
    </row>
    <row r="862" spans="3:5" ht="18" customHeight="1">
      <c r="C862" s="80"/>
      <c r="E862" s="73"/>
    </row>
    <row r="863" spans="3:5" ht="18" customHeight="1">
      <c r="C863" s="80"/>
      <c r="E863" s="73"/>
    </row>
    <row r="864" spans="3:5" ht="18" customHeight="1">
      <c r="C864" s="80"/>
      <c r="E864" s="73"/>
    </row>
    <row r="865" spans="3:5" ht="18" customHeight="1">
      <c r="C865" s="80"/>
      <c r="E865" s="73"/>
    </row>
    <row r="866" spans="3:5" ht="18" customHeight="1">
      <c r="C866" s="80"/>
      <c r="E866" s="73"/>
    </row>
    <row r="867" spans="3:5" ht="18" customHeight="1">
      <c r="C867" s="80"/>
      <c r="E867" s="73"/>
    </row>
    <row r="868" spans="3:5" ht="18" customHeight="1">
      <c r="C868" s="80"/>
      <c r="E868" s="73"/>
    </row>
    <row r="869" spans="3:5" ht="18" customHeight="1">
      <c r="C869" s="80"/>
      <c r="E869" s="73"/>
    </row>
    <row r="870" spans="3:5" ht="18" customHeight="1">
      <c r="C870" s="80"/>
      <c r="E870" s="73"/>
    </row>
    <row r="871" spans="3:5" ht="18" customHeight="1">
      <c r="C871" s="80"/>
      <c r="E871" s="73"/>
    </row>
    <row r="872" spans="3:5" ht="18" customHeight="1">
      <c r="C872" s="80"/>
      <c r="E872" s="73"/>
    </row>
    <row r="873" spans="3:5" ht="18" customHeight="1">
      <c r="C873" s="80"/>
      <c r="E873" s="73"/>
    </row>
    <row r="874" spans="3:5" ht="18" customHeight="1">
      <c r="C874" s="80"/>
      <c r="E874" s="73"/>
    </row>
    <row r="875" spans="3:5" ht="18" customHeight="1">
      <c r="C875" s="80"/>
      <c r="E875" s="73"/>
    </row>
    <row r="876" spans="3:5" ht="18" customHeight="1">
      <c r="C876" s="80"/>
      <c r="E876" s="73"/>
    </row>
    <row r="877" spans="3:5" ht="18" customHeight="1">
      <c r="C877" s="80"/>
      <c r="E877" s="73"/>
    </row>
    <row r="878" spans="3:5" ht="18" customHeight="1">
      <c r="C878" s="80"/>
      <c r="E878" s="73"/>
    </row>
    <row r="879" spans="3:5" ht="18" customHeight="1">
      <c r="C879" s="80"/>
      <c r="E879" s="73"/>
    </row>
    <row r="880" spans="3:5" ht="18" customHeight="1">
      <c r="C880" s="80"/>
      <c r="E880" s="73"/>
    </row>
    <row r="881" spans="3:5" ht="18" customHeight="1">
      <c r="C881" s="80"/>
      <c r="E881" s="73"/>
    </row>
    <row r="882" spans="3:5" ht="18" customHeight="1">
      <c r="C882" s="80"/>
      <c r="E882" s="73"/>
    </row>
    <row r="883" spans="3:5" ht="18" customHeight="1">
      <c r="C883" s="80"/>
      <c r="E883" s="73"/>
    </row>
    <row r="884" spans="3:5" ht="18" customHeight="1">
      <c r="C884" s="80"/>
      <c r="E884" s="73"/>
    </row>
    <row r="885" spans="3:5" ht="18" customHeight="1">
      <c r="C885" s="80"/>
      <c r="E885" s="73"/>
    </row>
    <row r="886" spans="3:5" ht="18" customHeight="1">
      <c r="C886" s="80"/>
      <c r="E886" s="73"/>
    </row>
    <row r="887" spans="3:5" ht="18" customHeight="1">
      <c r="C887" s="80"/>
      <c r="E887" s="73"/>
    </row>
    <row r="888" spans="3:5" ht="18" customHeight="1">
      <c r="C888" s="80"/>
      <c r="E888" s="73"/>
    </row>
    <row r="889" spans="3:5" ht="18" customHeight="1">
      <c r="C889" s="80"/>
      <c r="E889" s="73"/>
    </row>
    <row r="890" spans="3:5" ht="18" customHeight="1">
      <c r="C890" s="80"/>
      <c r="E890" s="73"/>
    </row>
    <row r="891" spans="3:5" ht="18" customHeight="1">
      <c r="C891" s="80"/>
      <c r="E891" s="73"/>
    </row>
    <row r="892" spans="3:5" ht="18" customHeight="1">
      <c r="C892" s="80"/>
      <c r="E892" s="73"/>
    </row>
    <row r="893" spans="3:5" ht="18" customHeight="1">
      <c r="C893" s="80"/>
      <c r="E893" s="73"/>
    </row>
    <row r="894" spans="3:5" ht="18" customHeight="1">
      <c r="C894" s="80"/>
      <c r="E894" s="73"/>
    </row>
    <row r="895" spans="3:5" ht="18" customHeight="1">
      <c r="C895" s="80"/>
      <c r="E895" s="73"/>
    </row>
    <row r="896" spans="3:5" ht="18" customHeight="1">
      <c r="C896" s="80"/>
      <c r="E896" s="73"/>
    </row>
    <row r="897" spans="3:5" ht="18" customHeight="1">
      <c r="C897" s="80"/>
      <c r="E897" s="73"/>
    </row>
    <row r="898" spans="3:5" ht="18" customHeight="1">
      <c r="C898" s="80"/>
      <c r="E898" s="73"/>
    </row>
    <row r="899" spans="3:5" ht="18" customHeight="1">
      <c r="C899" s="80"/>
      <c r="E899" s="73"/>
    </row>
    <row r="900" spans="3:5" ht="18" customHeight="1">
      <c r="C900" s="80"/>
      <c r="E900" s="73"/>
    </row>
    <row r="901" spans="3:5" ht="18" customHeight="1">
      <c r="C901" s="80"/>
      <c r="E901" s="73"/>
    </row>
    <row r="902" spans="3:5" ht="18" customHeight="1">
      <c r="C902" s="80"/>
      <c r="E902" s="73"/>
    </row>
    <row r="903" spans="3:5" ht="18" customHeight="1">
      <c r="C903" s="80"/>
      <c r="E903" s="73"/>
    </row>
    <row r="904" spans="3:5" ht="18" customHeight="1">
      <c r="C904" s="80"/>
      <c r="E904" s="73"/>
    </row>
    <row r="905" spans="3:5" ht="18" customHeight="1">
      <c r="C905" s="80"/>
      <c r="E905" s="73"/>
    </row>
    <row r="906" spans="3:5" ht="18" customHeight="1">
      <c r="C906" s="80"/>
      <c r="E906" s="73"/>
    </row>
    <row r="907" spans="3:5" ht="18" customHeight="1">
      <c r="C907" s="80"/>
      <c r="E907" s="73"/>
    </row>
    <row r="908" spans="3:5" ht="18" customHeight="1">
      <c r="C908" s="80"/>
      <c r="E908" s="73"/>
    </row>
    <row r="909" spans="3:5" ht="18" customHeight="1">
      <c r="C909" s="80"/>
      <c r="E909" s="73"/>
    </row>
    <row r="910" spans="3:5" ht="18" customHeight="1">
      <c r="C910" s="80"/>
      <c r="E910" s="73"/>
    </row>
    <row r="911" spans="3:5" ht="18" customHeight="1">
      <c r="C911" s="80"/>
      <c r="E911" s="73"/>
    </row>
    <row r="912" spans="3:5" ht="18" customHeight="1">
      <c r="C912" s="80"/>
      <c r="E912" s="73"/>
    </row>
    <row r="913" spans="3:5" ht="18" customHeight="1">
      <c r="C913" s="80"/>
      <c r="E913" s="73"/>
    </row>
    <row r="914" spans="3:5" ht="18" customHeight="1">
      <c r="C914" s="80"/>
      <c r="E914" s="73"/>
    </row>
    <row r="915" spans="3:5" ht="18" customHeight="1">
      <c r="C915" s="80"/>
      <c r="E915" s="73"/>
    </row>
    <row r="916" spans="3:5" ht="18" customHeight="1">
      <c r="C916" s="80"/>
      <c r="E916" s="73"/>
    </row>
    <row r="917" spans="3:5" ht="18" customHeight="1">
      <c r="C917" s="80"/>
      <c r="E917" s="73"/>
    </row>
    <row r="918" spans="3:5" ht="18" customHeight="1">
      <c r="C918" s="80"/>
      <c r="E918" s="73"/>
    </row>
    <row r="919" spans="3:5" ht="18" customHeight="1">
      <c r="C919" s="80"/>
      <c r="E919" s="73"/>
    </row>
    <row r="920" spans="3:5" ht="18" customHeight="1">
      <c r="C920" s="80"/>
      <c r="E920" s="73"/>
    </row>
    <row r="921" spans="3:5" ht="18" customHeight="1">
      <c r="C921" s="80"/>
      <c r="E921" s="73"/>
    </row>
    <row r="922" spans="3:5" ht="18" customHeight="1">
      <c r="C922" s="80"/>
      <c r="E922" s="73"/>
    </row>
    <row r="923" spans="3:5" ht="18" customHeight="1">
      <c r="C923" s="80"/>
      <c r="E923" s="73"/>
    </row>
    <row r="924" spans="3:5" ht="18" customHeight="1">
      <c r="C924" s="80"/>
      <c r="E924" s="73"/>
    </row>
    <row r="925" spans="3:5" ht="18" customHeight="1">
      <c r="C925" s="80"/>
      <c r="E925" s="73"/>
    </row>
    <row r="926" spans="3:5" ht="18" customHeight="1">
      <c r="C926" s="80"/>
      <c r="E926" s="73"/>
    </row>
    <row r="927" spans="3:5" ht="18" customHeight="1">
      <c r="C927" s="80"/>
      <c r="E927" s="73"/>
    </row>
    <row r="928" spans="3:5" ht="18" customHeight="1">
      <c r="C928" s="80"/>
      <c r="E928" s="73"/>
    </row>
    <row r="929" spans="3:5" ht="18" customHeight="1">
      <c r="C929" s="80"/>
      <c r="E929" s="73"/>
    </row>
    <row r="930" spans="3:5" ht="18" customHeight="1">
      <c r="C930" s="80"/>
      <c r="E930" s="73"/>
    </row>
    <row r="931" spans="3:5" ht="18" customHeight="1">
      <c r="C931" s="80"/>
      <c r="E931" s="73"/>
    </row>
    <row r="932" spans="3:5" ht="18" customHeight="1">
      <c r="C932" s="80"/>
      <c r="E932" s="73"/>
    </row>
    <row r="933" spans="3:5" ht="18" customHeight="1">
      <c r="C933" s="80"/>
      <c r="E933" s="73"/>
    </row>
    <row r="934" spans="3:5" ht="18" customHeight="1">
      <c r="C934" s="80"/>
      <c r="E934" s="73"/>
    </row>
    <row r="935" spans="3:5" ht="18" customHeight="1">
      <c r="C935" s="80"/>
      <c r="E935" s="73"/>
    </row>
    <row r="936" spans="3:5" ht="18" customHeight="1">
      <c r="C936" s="80"/>
      <c r="E936" s="73"/>
    </row>
    <row r="937" spans="3:5" ht="18" customHeight="1">
      <c r="C937" s="80"/>
      <c r="E937" s="73"/>
    </row>
    <row r="938" spans="3:5" ht="18" customHeight="1">
      <c r="C938" s="80"/>
      <c r="E938" s="73"/>
    </row>
    <row r="939" spans="3:5" ht="18" customHeight="1">
      <c r="C939" s="80"/>
      <c r="E939" s="73"/>
    </row>
    <row r="940" spans="3:5" ht="18" customHeight="1">
      <c r="C940" s="80"/>
      <c r="E940" s="73"/>
    </row>
    <row r="941" spans="3:5" ht="18" customHeight="1">
      <c r="C941" s="80"/>
      <c r="E941" s="73"/>
    </row>
    <row r="942" spans="3:5" ht="18" customHeight="1">
      <c r="C942" s="80"/>
      <c r="E942" s="73"/>
    </row>
    <row r="943" spans="3:5" ht="18" customHeight="1">
      <c r="C943" s="80"/>
      <c r="E943" s="73"/>
    </row>
    <row r="944" spans="3:5" ht="18" customHeight="1">
      <c r="C944" s="80"/>
      <c r="E944" s="73"/>
    </row>
    <row r="945" spans="3:5" ht="18" customHeight="1">
      <c r="C945" s="80"/>
      <c r="E945" s="73"/>
    </row>
    <row r="946" spans="3:5" ht="18" customHeight="1">
      <c r="C946" s="80"/>
      <c r="E946" s="73"/>
    </row>
    <row r="947" spans="3:5" ht="18" customHeight="1">
      <c r="C947" s="80"/>
      <c r="E947" s="73"/>
    </row>
    <row r="948" spans="3:5" ht="18" customHeight="1">
      <c r="C948" s="80"/>
      <c r="E948" s="73"/>
    </row>
    <row r="949" spans="3:5" ht="18" customHeight="1">
      <c r="C949" s="80"/>
      <c r="E949" s="73"/>
    </row>
    <row r="950" spans="3:5" ht="18" customHeight="1">
      <c r="C950" s="80"/>
      <c r="E950" s="73"/>
    </row>
    <row r="951" spans="3:5" ht="18" customHeight="1">
      <c r="C951" s="80"/>
      <c r="E951" s="73"/>
    </row>
    <row r="952" spans="3:5" ht="18" customHeight="1">
      <c r="C952" s="80"/>
      <c r="E952" s="73"/>
    </row>
    <row r="953" spans="3:5" ht="18" customHeight="1">
      <c r="C953" s="80"/>
      <c r="E953" s="73"/>
    </row>
    <row r="954" spans="3:5" ht="18" customHeight="1">
      <c r="C954" s="80"/>
      <c r="E954" s="73"/>
    </row>
    <row r="955" spans="3:5" ht="18" customHeight="1">
      <c r="C955" s="80"/>
      <c r="E955" s="73"/>
    </row>
    <row r="956" spans="3:5" ht="18" customHeight="1">
      <c r="C956" s="80"/>
      <c r="E956" s="73"/>
    </row>
    <row r="957" spans="3:5" ht="18" customHeight="1">
      <c r="C957" s="80"/>
      <c r="E957" s="73"/>
    </row>
    <row r="958" spans="3:5" ht="18" customHeight="1">
      <c r="C958" s="80"/>
      <c r="E958" s="73"/>
    </row>
    <row r="959" spans="3:5" ht="18" customHeight="1">
      <c r="C959" s="80"/>
      <c r="E959" s="73"/>
    </row>
    <row r="960" spans="3:5" ht="18" customHeight="1">
      <c r="C960" s="80"/>
      <c r="E960" s="73"/>
    </row>
    <row r="961" spans="3:5" ht="18" customHeight="1">
      <c r="C961" s="80"/>
      <c r="E961" s="73"/>
    </row>
    <row r="962" spans="3:5" ht="18" customHeight="1">
      <c r="C962" s="80"/>
      <c r="E962" s="73"/>
    </row>
    <row r="963" spans="3:5" ht="18" customHeight="1">
      <c r="C963" s="80"/>
      <c r="E963" s="73"/>
    </row>
    <row r="964" spans="3:5" ht="18" customHeight="1">
      <c r="C964" s="80"/>
      <c r="E964" s="73"/>
    </row>
    <row r="965" spans="3:5" ht="18" customHeight="1">
      <c r="C965" s="80"/>
      <c r="E965" s="73"/>
    </row>
    <row r="966" spans="3:5" ht="18" customHeight="1">
      <c r="C966" s="80"/>
      <c r="E966" s="73"/>
    </row>
    <row r="967" spans="3:5" ht="18" customHeight="1">
      <c r="C967" s="80"/>
      <c r="E967" s="73"/>
    </row>
    <row r="968" spans="3:5" ht="18" customHeight="1">
      <c r="C968" s="80"/>
      <c r="E968" s="73"/>
    </row>
    <row r="969" spans="3:5" ht="18" customHeight="1">
      <c r="C969" s="80"/>
      <c r="E969" s="73"/>
    </row>
    <row r="970" spans="3:5" ht="18" customHeight="1">
      <c r="C970" s="80"/>
      <c r="E970" s="73"/>
    </row>
    <row r="971" spans="3:5" ht="18" customHeight="1">
      <c r="C971" s="80"/>
      <c r="E971" s="73"/>
    </row>
    <row r="972" spans="3:5" ht="18" customHeight="1">
      <c r="C972" s="80"/>
      <c r="E972" s="73"/>
    </row>
    <row r="973" spans="3:5" ht="18" customHeight="1">
      <c r="C973" s="80"/>
      <c r="E973" s="73"/>
    </row>
    <row r="974" spans="3:5" ht="18" customHeight="1">
      <c r="C974" s="80"/>
      <c r="E974" s="73"/>
    </row>
    <row r="975" spans="3:5" ht="18" customHeight="1">
      <c r="C975" s="80"/>
      <c r="E975" s="73"/>
    </row>
    <row r="976" spans="3:5" ht="18" customHeight="1">
      <c r="C976" s="80"/>
      <c r="E976" s="73"/>
    </row>
    <row r="977" spans="3:5" ht="18" customHeight="1">
      <c r="C977" s="80"/>
      <c r="E977" s="73"/>
    </row>
    <row r="978" spans="3:5" ht="18" customHeight="1">
      <c r="C978" s="80"/>
      <c r="E978" s="73"/>
    </row>
    <row r="979" spans="3:5" ht="18" customHeight="1">
      <c r="C979" s="80"/>
      <c r="E979" s="73"/>
    </row>
    <row r="980" spans="3:5" ht="18" customHeight="1">
      <c r="C980" s="80"/>
      <c r="E980" s="73"/>
    </row>
    <row r="981" spans="3:5" ht="18" customHeight="1">
      <c r="C981" s="80"/>
      <c r="E981" s="73"/>
    </row>
    <row r="982" spans="3:5" ht="18" customHeight="1">
      <c r="C982" s="80"/>
      <c r="E982" s="73"/>
    </row>
    <row r="983" spans="3:5" ht="18" customHeight="1">
      <c r="C983" s="80"/>
      <c r="E983" s="73"/>
    </row>
    <row r="984" spans="3:5" ht="18" customHeight="1">
      <c r="C984" s="80"/>
      <c r="E984" s="73"/>
    </row>
    <row r="985" spans="3:5" ht="18" customHeight="1">
      <c r="C985" s="80"/>
      <c r="E985" s="73"/>
    </row>
    <row r="986" spans="3:5" ht="18" customHeight="1">
      <c r="C986" s="80"/>
      <c r="E986" s="73"/>
    </row>
    <row r="987" spans="3:5" ht="18" customHeight="1">
      <c r="C987" s="80"/>
      <c r="E987" s="73"/>
    </row>
    <row r="988" spans="3:5" ht="18" customHeight="1">
      <c r="C988" s="80"/>
      <c r="E988" s="73"/>
    </row>
    <row r="989" spans="3:5" ht="18" customHeight="1">
      <c r="C989" s="80"/>
      <c r="E989" s="73"/>
    </row>
    <row r="990" spans="3:5" ht="18" customHeight="1">
      <c r="C990" s="80"/>
      <c r="E990" s="73"/>
    </row>
    <row r="991" spans="3:5" ht="18" customHeight="1">
      <c r="C991" s="80"/>
      <c r="E991" s="73"/>
    </row>
    <row r="992" spans="3:5" ht="18" customHeight="1">
      <c r="C992" s="80"/>
      <c r="E992" s="73"/>
    </row>
    <row r="993" spans="3:5" ht="18" customHeight="1">
      <c r="C993" s="80"/>
      <c r="E993" s="73"/>
    </row>
    <row r="994" spans="3:5" ht="18" customHeight="1">
      <c r="C994" s="80"/>
      <c r="E994" s="73"/>
    </row>
    <row r="995" spans="3:5" ht="18" customHeight="1">
      <c r="C995" s="80"/>
      <c r="E995" s="73"/>
    </row>
    <row r="996" spans="3:5" ht="18" customHeight="1">
      <c r="C996" s="80"/>
      <c r="E996" s="73"/>
    </row>
    <row r="997" spans="3:5" ht="18" customHeight="1">
      <c r="C997" s="80"/>
      <c r="E997" s="73"/>
    </row>
    <row r="998" spans="3:5" ht="18" customHeight="1">
      <c r="C998" s="80"/>
      <c r="E998" s="73"/>
    </row>
    <row r="999" spans="3:5" ht="18" customHeight="1">
      <c r="C999" s="80"/>
      <c r="E999" s="73"/>
    </row>
    <row r="1000" spans="3:5" ht="18" customHeight="1">
      <c r="C1000" s="80"/>
      <c r="E1000" s="73"/>
    </row>
  </sheetData>
  <sheetProtection password="CF39" sheet="1" objects="1" scenarios="1" selectLockedCells="1" selectUnlockedCells="1"/>
  <mergeCells count="2">
    <mergeCell ref="D24:E24"/>
    <mergeCell ref="B29:L29"/>
  </mergeCells>
  <phoneticPr fontId="7" type="noConversion"/>
  <conditionalFormatting sqref="B29">
    <cfRule type="expression" dxfId="19" priority="1" stopIfTrue="1">
      <formula>ISERROR(C29)</formula>
    </cfRule>
  </conditionalFormatting>
  <conditionalFormatting sqref="L4:M4">
    <cfRule type="expression" dxfId="18" priority="11" stopIfTrue="1">
      <formula>$L$4=""</formula>
    </cfRule>
  </conditionalFormatting>
  <conditionalFormatting sqref="B35:B1000 D35:D1000">
    <cfRule type="expression" dxfId="17" priority="14" stopIfTrue="1">
      <formula>AND($C34&lt;&gt;"",$C35="")</formula>
    </cfRule>
    <cfRule type="expression" dxfId="16" priority="15" stopIfTrue="1">
      <formula>AND($C35="",$C34="")</formula>
    </cfRule>
    <cfRule type="expression" dxfId="15" priority="16" stopIfTrue="1">
      <formula>$C35="na"</formula>
    </cfRule>
  </conditionalFormatting>
  <conditionalFormatting sqref="C35:C1000">
    <cfRule type="expression" dxfId="14" priority="17" stopIfTrue="1">
      <formula>AND($C34&lt;&gt;"",$C35="")</formula>
    </cfRule>
    <cfRule type="expression" dxfId="13" priority="18" stopIfTrue="1">
      <formula>AND($C35="",$C34="")</formula>
    </cfRule>
    <cfRule type="expression" dxfId="12" priority="19" stopIfTrue="1">
      <formula>$C35="na"</formula>
    </cfRule>
  </conditionalFormatting>
  <conditionalFormatting sqref="E35:K334 E335:L1000">
    <cfRule type="expression" dxfId="11" priority="20" stopIfTrue="1">
      <formula>AND($C35="",$C34&lt;&gt;"")</formula>
    </cfRule>
    <cfRule type="expression" dxfId="10" priority="21" stopIfTrue="1">
      <formula>AND($C35="",$C34="")</formula>
    </cfRule>
    <cfRule type="expression" dxfId="9" priority="22" stopIfTrue="1">
      <formula>$C35="na"</formula>
    </cfRule>
  </conditionalFormatting>
  <conditionalFormatting sqref="L35:L334">
    <cfRule type="expression" dxfId="8" priority="23" stopIfTrue="1">
      <formula>AND($C35="",$C34&lt;&gt;"")</formula>
    </cfRule>
    <cfRule type="expression" dxfId="7" priority="24" stopIfTrue="1">
      <formula>AND($C35="",$C34="")</formula>
    </cfRule>
    <cfRule type="expression" dxfId="6" priority="25" stopIfTrue="1">
      <formula>$C35="na"</formula>
    </cfRule>
  </conditionalFormatting>
  <conditionalFormatting sqref="L5:L24">
    <cfRule type="expression" dxfId="5" priority="26" stopIfTrue="1">
      <formula>$L$4=""</formula>
    </cfRule>
    <cfRule type="expression" dxfId="4" priority="27" stopIfTrue="1">
      <formula>AND($L4&lt;&gt;"",$L5="")</formula>
    </cfRule>
    <cfRule type="expression" dxfId="3" priority="28" stopIfTrue="1">
      <formula>AND($L4="",$L5="")</formula>
    </cfRule>
  </conditionalFormatting>
  <conditionalFormatting sqref="L25 M5:M25">
    <cfRule type="expression" dxfId="2" priority="29" stopIfTrue="1">
      <formula>$L$4=""</formula>
    </cfRule>
    <cfRule type="expression" dxfId="1" priority="30" stopIfTrue="1">
      <formula>AND($L4&lt;&gt;"",$L5="")</formula>
    </cfRule>
    <cfRule type="expression" dxfId="0" priority="31" stopIfTrue="1">
      <formula>AND($L4="",$L5="")</formula>
    </cfRule>
  </conditionalFormatting>
  <printOptions horizontalCentered="1" verticalCentered="1"/>
  <pageMargins left="0.39370078740157483" right="0.39370078740157483" top="0.59055118110236227" bottom="0.39370078740157483" header="0.51181102362204722" footer="0.31496062992125984"/>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codeName="Sheet4"/>
  <dimension ref="A1:IV40000"/>
  <sheetViews>
    <sheetView showGridLines="0" topLeftCell="A441" workbookViewId="0">
      <selection activeCell="D469" sqref="D469"/>
    </sheetView>
  </sheetViews>
  <sheetFormatPr defaultRowHeight="12.75"/>
  <cols>
    <col min="1" max="6" width="9.140625" style="94"/>
    <col min="7" max="7" width="9.140625" style="2"/>
    <col min="8" max="8" width="31.140625" style="2" customWidth="1"/>
    <col min="9" max="9" width="18.140625" style="2" customWidth="1"/>
    <col min="10" max="10" width="9.140625" style="30"/>
    <col min="11" max="11" width="11" style="2" customWidth="1"/>
    <col min="12" max="12" width="10.42578125" style="2" customWidth="1"/>
    <col min="13" max="13" width="10.42578125" style="30" customWidth="1"/>
    <col min="14" max="14" width="1.140625" style="2" customWidth="1"/>
    <col min="15" max="15" width="10.5703125" style="2" customWidth="1"/>
    <col min="16" max="16" width="7.5703125" style="2" customWidth="1"/>
    <col min="17" max="19" width="7.7109375" style="2" customWidth="1"/>
    <col min="20" max="20" width="10.5703125" style="28" customWidth="1"/>
    <col min="21" max="21" width="1.140625" style="2" customWidth="1"/>
    <col min="22" max="22" width="6.85546875" style="30" customWidth="1"/>
    <col min="23" max="23" width="7.140625" style="30" customWidth="1"/>
    <col min="24" max="24" width="1.140625" style="2" customWidth="1"/>
    <col min="25" max="25" width="11.7109375" style="6" customWidth="1"/>
    <col min="26" max="29" width="10.5703125" style="2" customWidth="1"/>
    <col min="30" max="30" width="12.7109375" style="2" customWidth="1"/>
    <col min="31" max="32" width="10" style="2" customWidth="1"/>
    <col min="33" max="33" width="1.7109375" style="2" customWidth="1"/>
    <col min="34" max="37" width="10" style="2" customWidth="1"/>
    <col min="38" max="38" width="1.7109375" style="2" customWidth="1"/>
    <col min="39" max="44" width="10" style="2" customWidth="1"/>
    <col min="45" max="16384" width="9.140625" style="2"/>
  </cols>
  <sheetData>
    <row r="1" spans="1:256" ht="15" customHeight="1" thickBot="1">
      <c r="A1" s="94" t="s">
        <v>83</v>
      </c>
      <c r="B1" s="95">
        <v>-1</v>
      </c>
      <c r="C1" s="95">
        <v>-1</v>
      </c>
      <c r="D1" s="94" t="s">
        <v>82</v>
      </c>
      <c r="E1" s="96" t="s">
        <v>65</v>
      </c>
      <c r="F1" s="96"/>
      <c r="M1" s="2"/>
      <c r="T1" s="2"/>
      <c r="V1" s="2"/>
      <c r="Y1" s="53" t="s">
        <v>58</v>
      </c>
      <c r="IT1" s="2" t="s">
        <v>65</v>
      </c>
      <c r="IU1" s="159" t="s">
        <v>90</v>
      </c>
      <c r="IV1" s="160" t="s">
        <v>91</v>
      </c>
    </row>
    <row r="2" spans="1:256" ht="15" customHeight="1" thickBot="1">
      <c r="A2" s="94" t="s">
        <v>377</v>
      </c>
      <c r="B2" s="96">
        <v>0</v>
      </c>
      <c r="C2" s="96">
        <v>0</v>
      </c>
      <c r="D2" s="96">
        <v>4</v>
      </c>
      <c r="E2" s="96" t="str">
        <f>"Page "&amp;D2&amp;": " &amp;RIGHT(A2,LEN(A2)-10)</f>
        <v>Page 4: Cost Indicator 1</v>
      </c>
      <c r="F2" s="96"/>
      <c r="I2" s="41" t="s">
        <v>80</v>
      </c>
      <c r="J2" s="39">
        <f>G405</f>
        <v>86</v>
      </c>
      <c r="L2" s="110" t="s">
        <v>87</v>
      </c>
      <c r="N2" s="24"/>
      <c r="T2" s="2"/>
      <c r="AA2" s="111" t="s">
        <v>55</v>
      </c>
      <c r="AB2" s="112" t="str">
        <f ca="1">IF(Coding!G74=1,"",INDEX(OFFSET($O$6,0,0,AuthorityCounter2+1,6),Coding!G74,6))</f>
        <v/>
      </c>
      <c r="AC2" s="55" t="s">
        <v>32</v>
      </c>
      <c r="AE2" s="109" t="s">
        <v>86</v>
      </c>
      <c r="IU2" s="221" t="s">
        <v>211</v>
      </c>
      <c r="IV2" s="222">
        <f ca="1">AB7</f>
        <v>0</v>
      </c>
    </row>
    <row r="3" spans="1:256" ht="15" customHeight="1" thickBot="1">
      <c r="A3" s="94" t="s">
        <v>378</v>
      </c>
      <c r="B3" s="96">
        <v>0</v>
      </c>
      <c r="C3" s="96">
        <v>1</v>
      </c>
      <c r="D3" s="96">
        <f>D2--OR(B3&lt;&gt;B2,LEFT(A3,5)&lt;&gt;LEFT(A2,5))</f>
        <v>4</v>
      </c>
      <c r="E3" s="96" t="str">
        <f>"Page "&amp;D3&amp;": " &amp;RIGHT(A3,LEN(A3)-10)</f>
        <v>Page 4: Cost Indicator 2</v>
      </c>
      <c r="F3" s="96"/>
      <c r="I3" s="41" t="s">
        <v>81</v>
      </c>
      <c r="J3" s="39">
        <f>G404</f>
        <v>5</v>
      </c>
      <c r="N3" s="7"/>
      <c r="T3" s="2"/>
      <c r="Y3" s="2"/>
      <c r="AA3" s="113" t="s">
        <v>56</v>
      </c>
      <c r="AB3" s="115">
        <f ca="1">AVERAGE(OFFSET(Y7,0,0,Coding!J6,1))</f>
        <v>0</v>
      </c>
      <c r="AC3" s="54" t="str">
        <f>INDEX(V6:V192,Coding!G74)</f>
        <v>Letters</v>
      </c>
      <c r="IU3" s="221" t="s">
        <v>212</v>
      </c>
      <c r="IV3" s="223">
        <f ca="1">AB7</f>
        <v>0</v>
      </c>
    </row>
    <row r="4" spans="1:256" ht="15" customHeight="1" thickBot="1">
      <c r="A4" s="94" t="s">
        <v>379</v>
      </c>
      <c r="B4" s="96">
        <v>0</v>
      </c>
      <c r="C4" s="96">
        <v>2</v>
      </c>
      <c r="D4" s="96">
        <f>D3--OR(B4&lt;&gt;B3,LEFT(A4,5)&lt;&gt;LEFT(A3,5))</f>
        <v>4</v>
      </c>
      <c r="E4" s="96" t="str">
        <f>"Page "&amp;D4&amp;": " &amp;RIGHT(A4,LEN(A4)-10)</f>
        <v>Page 4: Workload Indicator 1</v>
      </c>
      <c r="F4" s="96"/>
      <c r="I4" s="41" t="s">
        <v>43</v>
      </c>
      <c r="J4" s="39">
        <f ca="1">IF($H$75="OC",COUNTIF(OFFSET($R$7,0,0,AuthorityCounter2,1),1),COUNTIF(OFFSET($P$7,0,0,AuthorityCounter2,1),1))</f>
        <v>86</v>
      </c>
      <c r="L4" s="43" t="s">
        <v>48</v>
      </c>
      <c r="O4" s="43" t="s">
        <v>49</v>
      </c>
      <c r="P4" s="11"/>
      <c r="Q4" s="72"/>
      <c r="R4" s="72"/>
      <c r="S4" s="11"/>
      <c r="V4" s="43" t="s">
        <v>50</v>
      </c>
      <c r="Y4" s="43" t="s">
        <v>51</v>
      </c>
      <c r="AA4" s="114" t="s">
        <v>57</v>
      </c>
      <c r="AB4" s="242" t="str">
        <f ca="1">IF($G$38=1,"Please use drop down list below to select graph",RIGHT(OFFSET(A1,G38-1,0),LEN(OFFSET(A1,G38-1,0))-10))</f>
        <v>Please use drop down list below to select graph</v>
      </c>
      <c r="AC4" s="243"/>
      <c r="AE4" s="87" t="s">
        <v>75</v>
      </c>
      <c r="AF4" s="56"/>
      <c r="AG4"/>
      <c r="AH4"/>
      <c r="AI4"/>
      <c r="AJ4"/>
      <c r="AK4"/>
      <c r="AL4"/>
      <c r="AM4"/>
      <c r="AN4"/>
      <c r="AO4"/>
      <c r="AP4"/>
      <c r="AQ4"/>
      <c r="AR4"/>
      <c r="AS4"/>
      <c r="IU4" s="221" t="s">
        <v>213</v>
      </c>
      <c r="IV4" s="224">
        <f ca="1">AB7</f>
        <v>0</v>
      </c>
    </row>
    <row r="5" spans="1:256" ht="15" customHeight="1" thickBot="1">
      <c r="A5" s="94" t="s">
        <v>389</v>
      </c>
      <c r="B5" s="96">
        <v>0</v>
      </c>
      <c r="C5" s="96">
        <v>3</v>
      </c>
      <c r="D5" s="96">
        <f>D4--OR(B5&lt;&gt;B4,LEFT(A5,5)&lt;&gt;LEFT(A4,5))</f>
        <v>5</v>
      </c>
      <c r="E5" s="96" t="str">
        <f>"Page "&amp;D5&amp;": " &amp;RIGHT(A5,LEN(A5)-10)</f>
        <v>Page 5: Performance Measure 1</v>
      </c>
      <c r="F5" s="96"/>
      <c r="I5" s="33"/>
      <c r="O5" s="12"/>
      <c r="Q5" s="6"/>
      <c r="R5" s="6"/>
      <c r="U5" s="29"/>
      <c r="V5" s="31"/>
      <c r="W5" s="31"/>
      <c r="Y5" s="2"/>
      <c r="AE5" s="92"/>
      <c r="AF5" s="92"/>
      <c r="AG5" s="92"/>
      <c r="AK5" s="34"/>
      <c r="AL5" s="34"/>
      <c r="AM5" s="34"/>
      <c r="AP5" s="93" t="b">
        <v>1</v>
      </c>
      <c r="AQ5" s="2">
        <f ca="1">300-COUNTIF(AQ7:AQ306,"")-COUNTIF(AQ7:AQ306,"0")</f>
        <v>86</v>
      </c>
      <c r="AS5"/>
      <c r="AU5" s="161" t="s">
        <v>92</v>
      </c>
      <c r="AV5" s="162"/>
      <c r="AW5" s="162"/>
      <c r="AX5" s="162"/>
      <c r="AY5" s="163"/>
      <c r="IU5" s="221" t="s">
        <v>214</v>
      </c>
      <c r="IV5" s="225">
        <f ca="1">AB7</f>
        <v>0</v>
      </c>
    </row>
    <row r="6" spans="1:256" ht="13.5" thickBot="1">
      <c r="A6" s="94" t="s">
        <v>382</v>
      </c>
      <c r="B6" s="96">
        <v>0</v>
      </c>
      <c r="C6" s="96">
        <v>4</v>
      </c>
      <c r="D6" s="96">
        <f>D5--OR(B6&lt;&gt;B5,LEFT(A6,5)&lt;&gt;LEFT(A5,5))</f>
        <v>5</v>
      </c>
      <c r="E6" s="96" t="str">
        <f>"Page "&amp;D6&amp;": " &amp;RIGHT(A6,LEN(A6)-10)</f>
        <v>Page 5: Staff Cost (inc overheads) comparison</v>
      </c>
      <c r="F6" s="96"/>
      <c r="I6" s="41" t="s">
        <v>44</v>
      </c>
      <c r="J6" s="39">
        <f ca="1">SUMIF(OFFSET(Coding!$S$7,0,0,AuthorityCounter2,1),"&lt;&gt;0",OFFSET($S$7,0,0,AuthorityCounter2,1))</f>
        <v>86</v>
      </c>
      <c r="L6" s="84" t="s">
        <v>65</v>
      </c>
      <c r="M6" s="8" t="s">
        <v>35</v>
      </c>
      <c r="N6" s="22"/>
      <c r="O6" s="35" t="s">
        <v>2</v>
      </c>
      <c r="P6" s="27" t="s">
        <v>0</v>
      </c>
      <c r="Q6" s="38" t="s">
        <v>47</v>
      </c>
      <c r="R6" s="71" t="s">
        <v>63</v>
      </c>
      <c r="S6" s="20" t="s">
        <v>3</v>
      </c>
      <c r="T6" s="35" t="s">
        <v>46</v>
      </c>
      <c r="V6" s="25" t="s">
        <v>4</v>
      </c>
      <c r="W6" s="32"/>
      <c r="Y6" s="116" t="s">
        <v>52</v>
      </c>
      <c r="Z6" s="117" t="s">
        <v>32</v>
      </c>
      <c r="AA6" s="117" t="s">
        <v>34</v>
      </c>
      <c r="AB6" s="117" t="s">
        <v>53</v>
      </c>
      <c r="AC6" s="118" t="s">
        <v>54</v>
      </c>
      <c r="AE6" s="98">
        <v>1</v>
      </c>
      <c r="AF6" s="99"/>
      <c r="AH6" s="97"/>
      <c r="AI6" s="104" t="s">
        <v>73</v>
      </c>
      <c r="AJ6" s="98"/>
      <c r="AK6" s="99"/>
      <c r="AM6" s="104">
        <v>0</v>
      </c>
      <c r="AN6" s="104" t="s">
        <v>88</v>
      </c>
      <c r="AO6" s="104"/>
      <c r="AP6" s="104"/>
      <c r="AQ6" s="104" t="s">
        <v>74</v>
      </c>
      <c r="AR6" s="104" t="s">
        <v>73</v>
      </c>
      <c r="AS6"/>
      <c r="AU6" s="164" t="s">
        <v>78</v>
      </c>
      <c r="AV6" s="167">
        <v>2012</v>
      </c>
      <c r="AW6" s="147"/>
      <c r="AX6" s="147"/>
      <c r="AY6" s="165"/>
      <c r="IU6" s="221" t="s">
        <v>212</v>
      </c>
      <c r="IV6" s="223">
        <f ca="1">AB7</f>
        <v>0</v>
      </c>
    </row>
    <row r="7" spans="1:256" ht="13.5" thickBot="1">
      <c r="B7" s="96"/>
      <c r="C7" s="96"/>
      <c r="D7" s="96"/>
      <c r="E7" s="96"/>
      <c r="F7" s="96"/>
      <c r="I7" s="41" t="s">
        <v>71</v>
      </c>
      <c r="J7" s="39" t="b">
        <v>1</v>
      </c>
      <c r="L7" s="89" t="s">
        <v>292</v>
      </c>
      <c r="M7" s="125" t="str">
        <f t="shared" ref="M7:M70" ca="1" si="0">IF((ROW()-6)&lt;=AuthorityCounter,OFFSET($F$409,ROW()-6,0),"")</f>
        <v>su</v>
      </c>
      <c r="N7" s="23"/>
      <c r="O7" s="36">
        <f t="shared" ref="O7:O38" ca="1" si="1">IF(ISNUMBER(--OFFSET($D$409,(ROW()-6)+$G$39+AuthorityCounter+5,$G$40)),OFFSET($D$409,(ROW()-6)+$G$39+AuthorityCounter+5,$G$40),"na")</f>
        <v>0</v>
      </c>
      <c r="P7" s="119">
        <f ca="1">IF((ROW()-5=$G$36),1,IF((M7=Coding!$H$75)+(Coding!$H$75="ALL")+(Coding!$H$75="U")*OR(M7="wu",M7="su",M7="ul",M7="um",M7="uu")+(Coding!$H$75="na")*AND(M7&lt;&gt;"wu",M7&lt;&gt;"su",M7&lt;&gt;"ul",M7&lt;&gt;"um",M7&lt;&gt;"uu",M7&lt;&gt;"c",M7&lt;&gt;"d",M7&lt;&gt;"p"),1,0))</f>
        <v>1</v>
      </c>
      <c r="Q7" s="38" t="b">
        <v>0</v>
      </c>
      <c r="R7" s="71">
        <f t="shared" ref="R7:R38" ca="1" si="2">IF(OR(NOT(ISERROR(MATCH(L7,OFFSET($H$410,$G$36-2,0,1,18),FALSE))),$G$75=L7),1,0+(($G$36=1)*($H$75="OC")))</f>
        <v>0</v>
      </c>
      <c r="S7" s="71">
        <f t="shared" ref="S7:S70" ca="1" si="3">IF((ROW()-5=$G$36),1,IF($H$75="OC",IF(NOT($J$10)+Q7,R7,0),IF(NOT($J$10)+Q7,P7,0)))</f>
        <v>1</v>
      </c>
      <c r="T7" s="36">
        <f t="shared" ref="T7:T70" ca="1" si="4">IF(S7=1,O7,"not selected")</f>
        <v>0</v>
      </c>
      <c r="V7" s="119" t="str">
        <f ca="1">IF((S7=1)*($J$6&lt;22),INDEX($J$13:$J$33,SUM($S$7:S7),1),"")</f>
        <v/>
      </c>
      <c r="W7" s="120">
        <f ca="1">COUNTIF($T$7:T7,T7)</f>
        <v>1</v>
      </c>
      <c r="Y7" s="44">
        <f ca="1">IF((ROW()-6-$J$8)&lt;1,"na",LARGE(OFFSET($T$7,0,0,AuthorityCounter2,1),ROW()-6-$J$8))</f>
        <v>0</v>
      </c>
      <c r="Z7" s="45" t="str">
        <f ca="1">INDEX(V:V,SUMPRODUCT((OFFSET($T$7,0,0,AuthorityCounter2,1)=Y7)*1,(OFFSET($W$7,0,0,AuthorityCounter2,1)=COUNTIF($Y$7:Y7,Y7))*1,ROW(OFFSET($W$7,0,0,AuthorityCounter2,1))))</f>
        <v/>
      </c>
      <c r="AA7" s="46">
        <f t="shared" ref="AA7:AA70" ca="1" si="5">AB$3</f>
        <v>0</v>
      </c>
      <c r="AB7" s="47">
        <f ca="1">IF((Y7=AB$2)*(Z7=AC$3)*(SUM($AB$6:AB6)=0),+Y7,0)</f>
        <v>0</v>
      </c>
      <c r="AC7" s="48">
        <f ca="1">IF(ISNUMBER(AA7),Y7-AB7,"na")</f>
        <v>0</v>
      </c>
      <c r="AE7" s="100">
        <f ca="1">IF($AE$6=3,O7,SUM((CODE(MID(CONCATENATE(UPPER(M7),"aaaaaaaaaa"),{1;2},1))-30)*{1;0.01}))</f>
        <v>53.55</v>
      </c>
      <c r="AF7" s="101">
        <f ca="1">COUNTIF($AE$7:$AE7,AE7)</f>
        <v>1</v>
      </c>
      <c r="AG7"/>
      <c r="AH7" s="143">
        <f t="shared" ref="AH7:AH70" ca="1" si="6">IF($AE$6=3,LARGE(OFFSET($AE$7,0,0,AuthorityCounter2,1),ROW()-6),SMALL(OFFSET($AE$7,0,0,AuthorityCounter2,1),ROW()-6))</f>
        <v>37.67</v>
      </c>
      <c r="AI7" s="106">
        <f t="shared" ref="AI7:AI17" ca="1" si="7">IF(ISERROR(AH7),"na",AH7)</f>
        <v>37.67</v>
      </c>
      <c r="AJ7" s="143">
        <f ca="1">COUNTIF($AI$7:$AI7,AI7)</f>
        <v>1</v>
      </c>
      <c r="AK7" s="144" t="str">
        <f ca="1">IF($AE$6=1,L7,OFFSET($L$1,SUMPRODUCT(--(OFFSET($AE$7,0,0,AuthorityCounter,1)=AI7),--(OFFSET($AF$7,0,0,AuthorityCounter,1)=COUNTIF($AI$7:AI7,AI7)),ROW(OFFSET($AF$7,0,0,AuthorityCounter,1)))-1,0))</f>
        <v>Autumnham</v>
      </c>
      <c r="AL7"/>
      <c r="AM7" s="105">
        <f ca="1">IF(VLOOKUP(AK7,$L$7:$S$306,IF($H$75="OC",8,5),FALSE)=1,MAX(AM6:$AM$6)+1,0)</f>
        <v>1</v>
      </c>
      <c r="AN7" s="106" t="str">
        <f ca="1">OFFSET($AK$1,ABS(SUMPRODUCT(--($AM$7:$AM$306=(ROW()-6)),ROW($AM$7:$AM$306))-1),0)</f>
        <v>Autumnham</v>
      </c>
      <c r="AO7" s="108" t="b">
        <f ca="1">IF(AN7=0,0,VLOOKUP(AN7,$L$7:$Q$306,6,FALSE))</f>
        <v>0</v>
      </c>
      <c r="AP7" s="106">
        <f ca="1">IF($AP$5,SUM(SUMPRODUCT(--AO$7:$AO7)*AO7,(SUMPRODUCT(--(AO$7:$AO7=FALSE))+SUMPRODUCT(--$AO$7:$AO$306))*(1-AO7)),ROW()-6)</f>
        <v>1</v>
      </c>
      <c r="AQ7" s="106" t="str">
        <f ca="1">OFFSET($AN$6,MATCH(ROW()-6,$AP$7:$AP$306,FALSE),0)</f>
        <v>Autumnham</v>
      </c>
      <c r="AR7" s="106" t="str">
        <f t="shared" ref="AR7:AR70" ca="1" si="8">IF(ISERROR(AQ7),"na",AQ7)</f>
        <v>Autumnham</v>
      </c>
      <c r="AS7"/>
      <c r="AU7" s="166" t="s">
        <v>79</v>
      </c>
      <c r="AV7" s="2" t="s">
        <v>290</v>
      </c>
      <c r="AW7" s="157"/>
      <c r="AX7" s="157"/>
      <c r="AY7" s="158"/>
      <c r="IU7" s="221" t="s">
        <v>218</v>
      </c>
      <c r="IV7" s="226">
        <f ca="1">AB7</f>
        <v>0</v>
      </c>
    </row>
    <row r="8" spans="1:256" ht="13.5" thickBot="1">
      <c r="B8" s="96"/>
      <c r="C8" s="96"/>
      <c r="D8" s="96"/>
      <c r="E8" s="96"/>
      <c r="F8" s="96"/>
      <c r="I8" s="41" t="s">
        <v>45</v>
      </c>
      <c r="J8" s="39">
        <f ca="1">SUMPRODUCT(ISTEXT(OFFSET(T7,0,0,AuthorityCounter2,1))*1)-SUMPRODUCT((OFFSET(T7,0,0,AuthorityCounter2,1)="not selected")*1)</f>
        <v>0</v>
      </c>
      <c r="K8" s="34"/>
      <c r="L8" s="89" t="s">
        <v>293</v>
      </c>
      <c r="M8" s="125" t="str">
        <f t="shared" ca="1" si="0"/>
        <v>su</v>
      </c>
      <c r="N8" s="23"/>
      <c r="O8" s="37">
        <f t="shared" ca="1" si="1"/>
        <v>0</v>
      </c>
      <c r="P8" s="121">
        <f ca="1">IF((ROW()-5=$G$36),1,IF((M8=Coding!$H$75)+(Coding!$H$75="ALL")+(Coding!$H$75="U")*OR(M8="wu",M8="su",M8="ul",M8="um",M8="uu")+(Coding!$H$75="na")*AND(M8&lt;&gt;"wu",M8&lt;&gt;"su",M8&lt;&gt;"ul",M8&lt;&gt;"um",M8&lt;&gt;"uu",M8&lt;&gt;"c",M8&lt;&gt;"d",M8&lt;&gt;"p"),1,0))</f>
        <v>1</v>
      </c>
      <c r="Q8" s="123" t="b">
        <v>0</v>
      </c>
      <c r="R8" s="124">
        <f t="shared" ca="1" si="2"/>
        <v>0</v>
      </c>
      <c r="S8" s="124">
        <f t="shared" ca="1" si="3"/>
        <v>1</v>
      </c>
      <c r="T8" s="37">
        <f t="shared" ca="1" si="4"/>
        <v>0</v>
      </c>
      <c r="V8" s="121" t="str">
        <f ca="1">IF((S8=1)*($J$6&lt;22),INDEX($J$13:$J$33,SUM($S$7:S8),1),"")</f>
        <v/>
      </c>
      <c r="W8" s="122">
        <f ca="1">COUNTIF($T$7:T8,T8)</f>
        <v>2</v>
      </c>
      <c r="Y8" s="49">
        <f ca="1">IF((ROW()-6-$J$8)&lt;1,"na",LARGE(OFFSET($T$7,0,0,AuthorityCounter2,1),ROW()-6-$J$8))</f>
        <v>0</v>
      </c>
      <c r="Z8" s="50" t="str">
        <f ca="1">INDEX(V:V,SUMPRODUCT((OFFSET($T$7,0,0,AuthorityCounter2,1)=Y8)*1,(OFFSET($W$7,0,0,AuthorityCounter2,1)=COUNTIF($Y$7:Y8,Y8))*1,ROW(OFFSET($W$7,0,0,AuthorityCounter2,1))))</f>
        <v/>
      </c>
      <c r="AA8" s="51">
        <f t="shared" ca="1" si="5"/>
        <v>0</v>
      </c>
      <c r="AB8" s="50">
        <f ca="1">IF((Y8=AB$2)*(Z8=AC$3)*(SUM($AB$6:AB7)=0),+Y8,0)</f>
        <v>0</v>
      </c>
      <c r="AC8" s="52">
        <f t="shared" ref="AC7:AC70" ca="1" si="9">IF(ISNUMBER(AA8),Y8-AB8,"na")</f>
        <v>0</v>
      </c>
      <c r="AE8" s="102">
        <f ca="1">IF($AE$6=3,O8,SUM((CODE(MID(CONCATENATE(UPPER(M8),"aaaaaaaaaa"),{1;2},1))-30)*{1;0.01}))</f>
        <v>53.55</v>
      </c>
      <c r="AF8" s="103">
        <f ca="1">COUNTIF($AE$7:$AE8,AE8)</f>
        <v>2</v>
      </c>
      <c r="AG8"/>
      <c r="AH8" s="145">
        <f t="shared" ca="1" si="6"/>
        <v>37.67</v>
      </c>
      <c r="AI8" s="108">
        <f t="shared" ca="1" si="7"/>
        <v>37.67</v>
      </c>
      <c r="AJ8" s="145">
        <f ca="1">COUNTIF($AI$7:$AI8,AI8)</f>
        <v>2</v>
      </c>
      <c r="AK8" s="146" t="str">
        <f ca="1">IF($AE$6=1,L8,OFFSET($L$1,SUMPRODUCT(--(OFFSET($AE$7,0,0,AuthorityCounter,1)=AI8),--(OFFSET($AF$7,0,0,AuthorityCounter,1)=COUNTIF($AI$7:AI8,AI8)),ROW(OFFSET($AF$7,0,0,AuthorityCounter,1)))-1,0))</f>
        <v>Bearcaster</v>
      </c>
      <c r="AL8"/>
      <c r="AM8" s="107">
        <f ca="1">IF(VLOOKUP(AK8,$L$7:$S$306,IF($H$75="OC",8,5),FALSE)=1,MAX(AM$6:$AM7)+1,0)</f>
        <v>2</v>
      </c>
      <c r="AN8" s="108" t="str">
        <f t="shared" ref="AN8:AN71" ca="1" si="10">OFFSET($AK$1,ABS(SUMPRODUCT(--($AM$7:$AM$306=(ROW()-6)),ROW($AM$7:$AM$306))-1),0)</f>
        <v>Bearcaster</v>
      </c>
      <c r="AO8" s="108" t="b">
        <f t="shared" ref="AO8:AO71" ca="1" si="11">IF(AN8=0,0,VLOOKUP(AN8,$L$7:$Q$306,6,FALSE))</f>
        <v>0</v>
      </c>
      <c r="AP8" s="108">
        <f ca="1">IF($AP$5,SUM(SUMPRODUCT(--AO$7:$AO8)*AO8,(SUMPRODUCT(--(AO$7:$AO8=FALSE))+SUMPRODUCT(--$AO$7:$AO$306))*(1-AO8)),ROW()-6)</f>
        <v>2</v>
      </c>
      <c r="AQ8" s="108" t="str">
        <f t="shared" ref="AQ8:AQ71" ca="1" si="12">OFFSET($AN$6,MATCH(ROW()-6,$AP$7:$AP$306,FALSE),0)</f>
        <v>Bearcaster</v>
      </c>
      <c r="AR8" s="108" t="str">
        <f t="shared" ca="1" si="8"/>
        <v>Bearcaster</v>
      </c>
      <c r="AS8"/>
      <c r="IU8" s="221" t="s">
        <v>211</v>
      </c>
      <c r="IV8" s="222">
        <f ca="1">AB7</f>
        <v>0</v>
      </c>
    </row>
    <row r="9" spans="1:256" ht="13.5" thickBot="1">
      <c r="B9" s="96"/>
      <c r="C9" s="96"/>
      <c r="D9" s="96"/>
      <c r="E9" s="96"/>
      <c r="F9" s="96"/>
      <c r="I9" s="41" t="s">
        <v>69</v>
      </c>
      <c r="J9" s="39">
        <f ca="1">SUMPRODUCT((Q7:Q306=TRUE)*1,(P7:P306=1)*1)</f>
        <v>0</v>
      </c>
      <c r="L9" s="89" t="s">
        <v>294</v>
      </c>
      <c r="M9" s="125" t="str">
        <f t="shared" ca="1" si="0"/>
        <v>ul</v>
      </c>
      <c r="N9" s="23"/>
      <c r="O9" s="37">
        <f t="shared" ca="1" si="1"/>
        <v>0</v>
      </c>
      <c r="P9" s="121">
        <f ca="1">IF((ROW()-5=$G$36),1,IF((M9=Coding!$H$75)+(Coding!$H$75="ALL")+(Coding!$H$75="U")*OR(M9="wu",M9="su",M9="ul",M9="um",M9="uu")+(Coding!$H$75="na")*AND(M9&lt;&gt;"wu",M9&lt;&gt;"su",M9&lt;&gt;"ul",M9&lt;&gt;"um",M9&lt;&gt;"uu",M9&lt;&gt;"c",M9&lt;&gt;"d",M9&lt;&gt;"p"),1,0))</f>
        <v>1</v>
      </c>
      <c r="Q9" s="123" t="b">
        <v>0</v>
      </c>
      <c r="R9" s="124">
        <f t="shared" ca="1" si="2"/>
        <v>0</v>
      </c>
      <c r="S9" s="124">
        <f t="shared" ca="1" si="3"/>
        <v>1</v>
      </c>
      <c r="T9" s="37">
        <f t="shared" ca="1" si="4"/>
        <v>0</v>
      </c>
      <c r="V9" s="121" t="str">
        <f ca="1">IF((S9=1)*($J$6&lt;22),INDEX($J$13:$J$33,SUM($S$7:S9),1),"")</f>
        <v/>
      </c>
      <c r="W9" s="122">
        <f ca="1">COUNTIF($T$7:T9,T9)</f>
        <v>3</v>
      </c>
      <c r="Y9" s="49">
        <f t="shared" ref="Y7:Y70" ca="1" si="13">IF((ROW()-6-$J$8)&lt;1,"na",LARGE(OFFSET($T$7,0,0,AuthorityCounter2,1),ROW()-6-$J$8))</f>
        <v>0</v>
      </c>
      <c r="Z9" s="50" t="str">
        <f ca="1">INDEX(V:V,SUMPRODUCT((OFFSET($T$7,0,0,AuthorityCounter2,1)=Y9)*1,(OFFSET($W$7,0,0,AuthorityCounter2,1)=COUNTIF($Y$7:Y9,Y9))*1,ROW(OFFSET($W$7,0,0,AuthorityCounter2,1))))</f>
        <v/>
      </c>
      <c r="AA9" s="51">
        <f t="shared" ca="1" si="5"/>
        <v>0</v>
      </c>
      <c r="AB9" s="50">
        <f ca="1">IF((Y9=AB$2)*(Z9=AC$3)*(SUM($AB$6:AB8)=0),+Y9,0)</f>
        <v>0</v>
      </c>
      <c r="AC9" s="52">
        <f t="shared" ca="1" si="9"/>
        <v>0</v>
      </c>
      <c r="AE9" s="102">
        <f ca="1">IF($AE$6=3,O9,SUM((CODE(MID(CONCATENATE(UPPER(M9),"aaaaaaaaaa"),{1;2},1))-30)*{1;0.01}))</f>
        <v>55.46</v>
      </c>
      <c r="AF9" s="103">
        <f ca="1">COUNTIF($AE$7:$AE9,AE9)</f>
        <v>1</v>
      </c>
      <c r="AG9"/>
      <c r="AH9" s="145">
        <f t="shared" ca="1" si="6"/>
        <v>37.67</v>
      </c>
      <c r="AI9" s="108">
        <f t="shared" ca="1" si="7"/>
        <v>37.67</v>
      </c>
      <c r="AJ9" s="145">
        <f ca="1">COUNTIF($AI$7:$AI9,AI9)</f>
        <v>3</v>
      </c>
      <c r="AK9" s="146" t="str">
        <f ca="1">IF($AE$6=1,L9,OFFSET($L$1,SUMPRODUCT(--(OFFSET($AE$7,0,0,AuthorityCounter,1)=AI9),--(OFFSET($AF$7,0,0,AuthorityCounter,1)=COUNTIF($AI$7:AI9,AI9)),ROW(OFFSET($AF$7,0,0,AuthorityCounter,1)))-1,0))</f>
        <v>Bunbridge</v>
      </c>
      <c r="AL9"/>
      <c r="AM9" s="107">
        <f ca="1">IF(VLOOKUP(AK9,$L$7:$S$306,IF($H$75="OC",8,5),FALSE)=1,MAX(AM$6:$AM8)+1,0)</f>
        <v>3</v>
      </c>
      <c r="AN9" s="108" t="str">
        <f t="shared" ca="1" si="10"/>
        <v>Bunbridge</v>
      </c>
      <c r="AO9" s="108" t="b">
        <f t="shared" ca="1" si="11"/>
        <v>0</v>
      </c>
      <c r="AP9" s="108">
        <f ca="1">IF($AP$5,SUM(SUMPRODUCT(--AO$7:$AO9)*AO9,(SUMPRODUCT(--(AO$7:$AO9=FALSE))+SUMPRODUCT(--$AO$7:$AO$306))*(1-AO9)),ROW()-6)</f>
        <v>3</v>
      </c>
      <c r="AQ9" s="108" t="str">
        <f t="shared" ca="1" si="12"/>
        <v>Bunbridge</v>
      </c>
      <c r="AR9" s="108" t="str">
        <f t="shared" ca="1" si="8"/>
        <v>Bunbridge</v>
      </c>
      <c r="AS9"/>
      <c r="IU9" s="221" t="s">
        <v>212</v>
      </c>
      <c r="IV9" s="223">
        <f ca="1">AB7</f>
        <v>0</v>
      </c>
    </row>
    <row r="10" spans="1:256" ht="13.5" thickBot="1">
      <c r="B10" s="96"/>
      <c r="C10" s="96"/>
      <c r="D10" s="96"/>
      <c r="E10" s="96"/>
      <c r="F10" s="96"/>
      <c r="I10" s="41" t="s">
        <v>70</v>
      </c>
      <c r="J10" s="40" t="b">
        <f ca="1">IF(J9=0,FALSE,J7)</f>
        <v>0</v>
      </c>
      <c r="L10" s="89" t="s">
        <v>295</v>
      </c>
      <c r="M10" s="125" t="str">
        <f t="shared" ca="1" si="0"/>
        <v>d</v>
      </c>
      <c r="N10" s="23"/>
      <c r="O10" s="37">
        <f t="shared" ca="1" si="1"/>
        <v>0</v>
      </c>
      <c r="P10" s="121">
        <f ca="1">IF((ROW()-5=$G$36),1,IF((M10=Coding!$H$75)+(Coding!$H$75="ALL")+(Coding!$H$75="U")*OR(M10="wu",M10="su",M10="ul",M10="um",M10="uu")+(Coding!$H$75="na")*AND(M10&lt;&gt;"wu",M10&lt;&gt;"su",M10&lt;&gt;"ul",M10&lt;&gt;"um",M10&lt;&gt;"uu",M10&lt;&gt;"c",M10&lt;&gt;"d",M10&lt;&gt;"p"),1,0))</f>
        <v>1</v>
      </c>
      <c r="Q10" s="123" t="b">
        <v>0</v>
      </c>
      <c r="R10" s="124">
        <f t="shared" ca="1" si="2"/>
        <v>0</v>
      </c>
      <c r="S10" s="124">
        <f t="shared" ca="1" si="3"/>
        <v>1</v>
      </c>
      <c r="T10" s="37">
        <f t="shared" ca="1" si="4"/>
        <v>0</v>
      </c>
      <c r="V10" s="121" t="str">
        <f ca="1">IF((S10=1)*($J$6&lt;22),INDEX($J$13:$J$33,SUM($S$7:S10),1),"")</f>
        <v/>
      </c>
      <c r="W10" s="122">
        <f ca="1">COUNTIF($T$7:T10,T10)</f>
        <v>4</v>
      </c>
      <c r="Y10" s="49">
        <f t="shared" ca="1" si="13"/>
        <v>0</v>
      </c>
      <c r="Z10" s="50" t="str">
        <f ca="1">INDEX(V:V,SUMPRODUCT((OFFSET($T$7,0,0,AuthorityCounter2,1)=Y10)*1,(OFFSET($W$7,0,0,AuthorityCounter2,1)=COUNTIF($Y$7:Y10,Y10))*1,ROW(OFFSET($W$7,0,0,AuthorityCounter2,1))))</f>
        <v/>
      </c>
      <c r="AA10" s="51">
        <f t="shared" ca="1" si="5"/>
        <v>0</v>
      </c>
      <c r="AB10" s="50">
        <f ca="1">IF((Y10=AB$2)*(Z10=AC$3)*(SUM($AB$6:AB9)=0),+Y10,0)</f>
        <v>0</v>
      </c>
      <c r="AC10" s="52">
        <f t="shared" ca="1" si="9"/>
        <v>0</v>
      </c>
      <c r="AE10" s="102">
        <f ca="1">IF($AE$6=3,O10,SUM((CODE(MID(CONCATENATE(UPPER(M10),"aaaaaaaaaa"),{1;2},1))-30)*{1;0.01}))</f>
        <v>38.67</v>
      </c>
      <c r="AF10" s="103">
        <f ca="1">COUNTIF($AE$7:$AE10,AE10)</f>
        <v>1</v>
      </c>
      <c r="AG10"/>
      <c r="AH10" s="145">
        <f t="shared" ca="1" si="6"/>
        <v>37.67</v>
      </c>
      <c r="AI10" s="108">
        <f t="shared" ca="1" si="7"/>
        <v>37.67</v>
      </c>
      <c r="AJ10" s="145">
        <f ca="1">COUNTIF($AI$7:$AI10,AI10)</f>
        <v>4</v>
      </c>
      <c r="AK10" s="146" t="str">
        <f ca="1">IF($AE$6=1,L10,OFFSET($L$1,SUMPRODUCT(--(OFFSET($AE$7,0,0,AuthorityCounter,1)=AI10),--(OFFSET($AF$7,0,0,AuthorityCounter,1)=COUNTIF($AI$7:AI10,AI10)),ROW(OFFSET($AF$7,0,0,AuthorityCounter,1)))-1,0))</f>
        <v>Castfield</v>
      </c>
      <c r="AL10"/>
      <c r="AM10" s="107">
        <f ca="1">IF(VLOOKUP(AK10,$L$7:$S$306,IF($H$75="OC",8,5),FALSE)=1,MAX(AM$6:$AM9)+1,0)</f>
        <v>4</v>
      </c>
      <c r="AN10" s="108" t="str">
        <f t="shared" ca="1" si="10"/>
        <v>Castfield</v>
      </c>
      <c r="AO10" s="108" t="b">
        <f t="shared" ca="1" si="11"/>
        <v>0</v>
      </c>
      <c r="AP10" s="108">
        <f ca="1">IF($AP$5,SUM(SUMPRODUCT(--AO$7:$AO10)*AO10,(SUMPRODUCT(--(AO$7:$AO10=FALSE))+SUMPRODUCT(--$AO$7:$AO$306))*(1-AO10)),ROW()-6)</f>
        <v>4</v>
      </c>
      <c r="AQ10" s="108" t="str">
        <f t="shared" ca="1" si="12"/>
        <v>Castfield</v>
      </c>
      <c r="AR10" s="108" t="str">
        <f t="shared" ca="1" si="8"/>
        <v>Castfield</v>
      </c>
      <c r="AS10"/>
      <c r="IU10" s="221" t="s">
        <v>235</v>
      </c>
      <c r="IV10" s="227">
        <f ca="1">AB7</f>
        <v>0</v>
      </c>
    </row>
    <row r="11" spans="1:256" ht="13.5" thickBot="1">
      <c r="B11" s="96"/>
      <c r="C11" s="96"/>
      <c r="D11" s="96"/>
      <c r="E11" s="96"/>
      <c r="F11" s="96"/>
      <c r="I11" s="41" t="s">
        <v>68</v>
      </c>
      <c r="J11" s="88" t="e">
        <v>#N/A</v>
      </c>
      <c r="L11" s="89" t="s">
        <v>296</v>
      </c>
      <c r="M11" s="125" t="str">
        <f t="shared" ca="1" si="0"/>
        <v>uu</v>
      </c>
      <c r="N11" s="23"/>
      <c r="O11" s="37">
        <f t="shared" ca="1" si="1"/>
        <v>0</v>
      </c>
      <c r="P11" s="121">
        <f ca="1">IF((ROW()-5=$G$36),1,IF((M11=Coding!$H$75)+(Coding!$H$75="ALL")+(Coding!$H$75="U")*OR(M11="wu",M11="su",M11="ul",M11="um",M11="uu")+(Coding!$H$75="na")*AND(M11&lt;&gt;"wu",M11&lt;&gt;"su",M11&lt;&gt;"ul",M11&lt;&gt;"um",M11&lt;&gt;"uu",M11&lt;&gt;"c",M11&lt;&gt;"d",M11&lt;&gt;"p"),1,0))</f>
        <v>1</v>
      </c>
      <c r="Q11" s="123" t="b">
        <v>0</v>
      </c>
      <c r="R11" s="124">
        <f t="shared" ca="1" si="2"/>
        <v>0</v>
      </c>
      <c r="S11" s="124">
        <f t="shared" ca="1" si="3"/>
        <v>1</v>
      </c>
      <c r="T11" s="37">
        <f t="shared" ca="1" si="4"/>
        <v>0</v>
      </c>
      <c r="V11" s="121" t="str">
        <f ca="1">IF((S11=1)*($J$6&lt;22),INDEX($J$13:$J$33,SUM($S$7:S11),1),"")</f>
        <v/>
      </c>
      <c r="W11" s="122">
        <f ca="1">COUNTIF($T$7:T11,T11)</f>
        <v>5</v>
      </c>
      <c r="Y11" s="49">
        <f t="shared" ca="1" si="13"/>
        <v>0</v>
      </c>
      <c r="Z11" s="50" t="str">
        <f ca="1">INDEX(V:V,SUMPRODUCT((OFFSET($T$7,0,0,AuthorityCounter2,1)=Y11)*1,(OFFSET($W$7,0,0,AuthorityCounter2,1)=COUNTIF($Y$7:Y11,Y11))*1,ROW(OFFSET($W$7,0,0,AuthorityCounter2,1))))</f>
        <v/>
      </c>
      <c r="AA11" s="51">
        <f t="shared" ca="1" si="5"/>
        <v>0</v>
      </c>
      <c r="AB11" s="50">
        <f ca="1">IF((Y11=AB$2)*(Z11=AC$3)*(SUM($AB$6:AB10)=0),+Y11,0)</f>
        <v>0</v>
      </c>
      <c r="AC11" s="52">
        <f t="shared" ca="1" si="9"/>
        <v>0</v>
      </c>
      <c r="AE11" s="102">
        <f ca="1">IF($AE$6=3,O11,SUM((CODE(MID(CONCATENATE(UPPER(M11),"aaaaaaaaaa"),{1;2},1))-30)*{1;0.01}))</f>
        <v>55.55</v>
      </c>
      <c r="AF11" s="103">
        <f ca="1">COUNTIF($AE$7:$AE11,AE11)</f>
        <v>1</v>
      </c>
      <c r="AG11"/>
      <c r="AH11" s="145">
        <f t="shared" ca="1" si="6"/>
        <v>37.67</v>
      </c>
      <c r="AI11" s="108">
        <f t="shared" ca="1" si="7"/>
        <v>37.67</v>
      </c>
      <c r="AJ11" s="145">
        <f ca="1">COUNTIF($AI$7:$AI11,AI11)</f>
        <v>5</v>
      </c>
      <c r="AK11" s="146" t="str">
        <f ca="1">IF($AE$6=1,L11,OFFSET($L$1,SUMPRODUCT(--(OFFSET($AE$7,0,0,AuthorityCounter,1)=AI11),--(OFFSET($AF$7,0,0,AuthorityCounter,1)=COUNTIF($AI$7:AI11,AI11)),ROW(OFFSET($AF$7,0,0,AuthorityCounter,1)))-1,0))</f>
        <v>Dogcaster</v>
      </c>
      <c r="AL11"/>
      <c r="AM11" s="107">
        <f ca="1">IF(VLOOKUP(AK11,$L$7:$S$306,IF($H$75="OC",8,5),FALSE)=1,MAX(AM$6:$AM10)+1,0)</f>
        <v>5</v>
      </c>
      <c r="AN11" s="108" t="str">
        <f t="shared" ca="1" si="10"/>
        <v>Dogcaster</v>
      </c>
      <c r="AO11" s="108" t="b">
        <f t="shared" ca="1" si="11"/>
        <v>0</v>
      </c>
      <c r="AP11" s="108">
        <f ca="1">IF($AP$5,SUM(SUMPRODUCT(--AO$7:$AO11)*AO11,(SUMPRODUCT(--(AO$7:$AO11=FALSE))+SUMPRODUCT(--$AO$7:$AO$306))*(1-AO11)),ROW()-6)</f>
        <v>5</v>
      </c>
      <c r="AQ11" s="108" t="str">
        <f t="shared" ca="1" si="12"/>
        <v>Dogcaster</v>
      </c>
      <c r="AR11" s="108" t="str">
        <f t="shared" ca="1" si="8"/>
        <v>Dogcaster</v>
      </c>
      <c r="AS11"/>
      <c r="IU11" s="221" t="s">
        <v>214</v>
      </c>
      <c r="IV11" s="225">
        <f ca="1">AB7</f>
        <v>0</v>
      </c>
    </row>
    <row r="12" spans="1:256" ht="13.5" thickBot="1">
      <c r="B12" s="96"/>
      <c r="C12" s="96"/>
      <c r="D12" s="96"/>
      <c r="E12" s="96"/>
      <c r="F12" s="96"/>
      <c r="J12" s="21" t="s">
        <v>4</v>
      </c>
      <c r="L12" s="89" t="s">
        <v>297</v>
      </c>
      <c r="M12" s="125" t="str">
        <f t="shared" ca="1" si="0"/>
        <v>ul</v>
      </c>
      <c r="N12" s="23"/>
      <c r="O12" s="37">
        <f t="shared" ca="1" si="1"/>
        <v>0</v>
      </c>
      <c r="P12" s="121">
        <f ca="1">IF((ROW()-5=$G$36),1,IF((M12=Coding!$H$75)+(Coding!$H$75="ALL")+(Coding!$H$75="U")*OR(M12="wu",M12="su",M12="ul",M12="um",M12="uu")+(Coding!$H$75="na")*AND(M12&lt;&gt;"wu",M12&lt;&gt;"su",M12&lt;&gt;"ul",M12&lt;&gt;"um",M12&lt;&gt;"uu",M12&lt;&gt;"c",M12&lt;&gt;"d",M12&lt;&gt;"p"),1,0))</f>
        <v>1</v>
      </c>
      <c r="Q12" s="123" t="b">
        <v>0</v>
      </c>
      <c r="R12" s="124">
        <f t="shared" ca="1" si="2"/>
        <v>0</v>
      </c>
      <c r="S12" s="124">
        <f t="shared" ca="1" si="3"/>
        <v>1</v>
      </c>
      <c r="T12" s="37">
        <f t="shared" ca="1" si="4"/>
        <v>0</v>
      </c>
      <c r="V12" s="121" t="str">
        <f ca="1">IF((S12=1)*($J$6&lt;22),INDEX($J$13:$J$33,SUM($S$7:S12),1),"")</f>
        <v/>
      </c>
      <c r="W12" s="122">
        <f ca="1">COUNTIF($T$7:T12,T12)</f>
        <v>6</v>
      </c>
      <c r="Y12" s="49">
        <f t="shared" ca="1" si="13"/>
        <v>0</v>
      </c>
      <c r="Z12" s="50" t="str">
        <f ca="1">INDEX(V:V,SUMPRODUCT((OFFSET($T$7,0,0,AuthorityCounter2,1)=Y12)*1,(OFFSET($W$7,0,0,AuthorityCounter2,1)=COUNTIF($Y$7:Y12,Y12))*1,ROW(OFFSET($W$7,0,0,AuthorityCounter2,1))))</f>
        <v/>
      </c>
      <c r="AA12" s="51">
        <f t="shared" ca="1" si="5"/>
        <v>0</v>
      </c>
      <c r="AB12" s="50">
        <f ca="1">IF((Y12=AB$2)*(Z12=AC$3)*(SUM($AB$6:AB11)=0),+Y12,0)</f>
        <v>0</v>
      </c>
      <c r="AC12" s="52">
        <f t="shared" ca="1" si="9"/>
        <v>0</v>
      </c>
      <c r="AE12" s="102">
        <f ca="1">IF($AE$6=3,O12,SUM((CODE(MID(CONCATENATE(UPPER(M12),"aaaaaaaaaa"),{1;2},1))-30)*{1;0.01}))</f>
        <v>55.46</v>
      </c>
      <c r="AF12" s="103">
        <f ca="1">COUNTIF($AE$7:$AE12,AE12)</f>
        <v>2</v>
      </c>
      <c r="AG12"/>
      <c r="AH12" s="145">
        <f t="shared" ca="1" si="6"/>
        <v>37.67</v>
      </c>
      <c r="AI12" s="108">
        <f t="shared" ca="1" si="7"/>
        <v>37.67</v>
      </c>
      <c r="AJ12" s="145">
        <f ca="1">COUNTIF($AI$7:$AI12,AI12)</f>
        <v>6</v>
      </c>
      <c r="AK12" s="146" t="str">
        <f ca="1">IF($AE$6=1,L12,OFFSET($L$1,SUMPRODUCT(--(OFFSET($AE$7,0,0,AuthorityCounter,1)=AI12),--(OFFSET($AF$7,0,0,AuthorityCounter,1)=COUNTIF($AI$7:AI12,AI12)),ROW(OFFSET($AF$7,0,0,AuthorityCounter,1)))-1,0))</f>
        <v>Faropolis</v>
      </c>
      <c r="AL12"/>
      <c r="AM12" s="107">
        <f ca="1">IF(VLOOKUP(AK12,$L$7:$S$306,IF($H$75="OC",8,5),FALSE)=1,MAX(AM$6:$AM11)+1,0)</f>
        <v>6</v>
      </c>
      <c r="AN12" s="108" t="str">
        <f t="shared" ca="1" si="10"/>
        <v>Faropolis</v>
      </c>
      <c r="AO12" s="108" t="b">
        <f t="shared" ca="1" si="11"/>
        <v>0</v>
      </c>
      <c r="AP12" s="108">
        <f ca="1">IF($AP$5,SUM(SUMPRODUCT(--AO$7:$AO12)*AO12,(SUMPRODUCT(--(AO$7:$AO12=FALSE))+SUMPRODUCT(--$AO$7:$AO$306))*(1-AO12)),ROW()-6)</f>
        <v>6</v>
      </c>
      <c r="AQ12" s="108" t="str">
        <f t="shared" ca="1" si="12"/>
        <v>Faropolis</v>
      </c>
      <c r="AR12" s="108" t="str">
        <f t="shared" ca="1" si="8"/>
        <v>Faropolis</v>
      </c>
      <c r="AS12"/>
      <c r="IU12" s="221" t="s">
        <v>212</v>
      </c>
      <c r="IV12" s="223">
        <f ca="1">AB7</f>
        <v>0</v>
      </c>
    </row>
    <row r="13" spans="1:256">
      <c r="B13" s="96"/>
      <c r="C13" s="96"/>
      <c r="D13" s="96"/>
      <c r="E13" s="96"/>
      <c r="F13" s="96"/>
      <c r="J13" s="26" t="s">
        <v>5</v>
      </c>
      <c r="L13" s="89" t="s">
        <v>298</v>
      </c>
      <c r="M13" s="125" t="str">
        <f t="shared" ca="1" si="0"/>
        <v>wu</v>
      </c>
      <c r="N13" s="23"/>
      <c r="O13" s="37">
        <f t="shared" ca="1" si="1"/>
        <v>0</v>
      </c>
      <c r="P13" s="121">
        <f ca="1">IF((ROW()-5=$G$36),1,IF((M13=Coding!$H$75)+(Coding!$H$75="ALL")+(Coding!$H$75="U")*OR(M13="wu",M13="su",M13="ul",M13="um",M13="uu")+(Coding!$H$75="na")*AND(M13&lt;&gt;"wu",M13&lt;&gt;"su",M13&lt;&gt;"ul",M13&lt;&gt;"um",M13&lt;&gt;"uu",M13&lt;&gt;"c",M13&lt;&gt;"d",M13&lt;&gt;"p"),1,0))</f>
        <v>1</v>
      </c>
      <c r="Q13" s="123" t="b">
        <v>0</v>
      </c>
      <c r="R13" s="124">
        <f t="shared" ca="1" si="2"/>
        <v>0</v>
      </c>
      <c r="S13" s="124">
        <f t="shared" ca="1" si="3"/>
        <v>1</v>
      </c>
      <c r="T13" s="37">
        <f t="shared" ca="1" si="4"/>
        <v>0</v>
      </c>
      <c r="V13" s="121" t="str">
        <f ca="1">IF((S13=1)*($J$6&lt;22),INDEX($J$13:$J$33,SUM($S$7:S13),1),"")</f>
        <v/>
      </c>
      <c r="W13" s="122">
        <f ca="1">COUNTIF($T$7:T13,T13)</f>
        <v>7</v>
      </c>
      <c r="Y13" s="49">
        <f t="shared" ca="1" si="13"/>
        <v>0</v>
      </c>
      <c r="Z13" s="50" t="str">
        <f ca="1">INDEX(V:V,SUMPRODUCT((OFFSET($T$7,0,0,AuthorityCounter2,1)=Y13)*1,(OFFSET($W$7,0,0,AuthorityCounter2,1)=COUNTIF($Y$7:Y13,Y13))*1,ROW(OFFSET($W$7,0,0,AuthorityCounter2,1))))</f>
        <v/>
      </c>
      <c r="AA13" s="51">
        <f t="shared" ca="1" si="5"/>
        <v>0</v>
      </c>
      <c r="AB13" s="50">
        <f ca="1">IF((Y13=AB$2)*(Z13=AC$3)*(SUM($AB$6:AB12)=0),+Y13,0)</f>
        <v>0</v>
      </c>
      <c r="AC13" s="52">
        <f t="shared" ca="1" si="9"/>
        <v>0</v>
      </c>
      <c r="AE13" s="102">
        <f ca="1">IF($AE$6=3,O13,SUM((CODE(MID(CONCATENATE(UPPER(M13),"aaaaaaaaaa"),{1;2},1))-30)*{1;0.01}))</f>
        <v>57.55</v>
      </c>
      <c r="AF13" s="103">
        <f ca="1">COUNTIF($AE$7:$AE13,AE13)</f>
        <v>1</v>
      </c>
      <c r="AG13"/>
      <c r="AH13" s="145">
        <f t="shared" ca="1" si="6"/>
        <v>37.67</v>
      </c>
      <c r="AI13" s="108">
        <f t="shared" ca="1" si="7"/>
        <v>37.67</v>
      </c>
      <c r="AJ13" s="145">
        <f ca="1">COUNTIF($AI$7:$AI13,AI13)</f>
        <v>7</v>
      </c>
      <c r="AK13" s="146" t="str">
        <f ca="1">IF($AE$6=1,L13,OFFSET($L$1,SUMPRODUCT(--(OFFSET($AE$7,0,0,AuthorityCounter,1)=AI13),--(OFFSET($AF$7,0,0,AuthorityCounter,1)=COUNTIF($AI$7:AI13,AI13)),ROW(OFFSET($AF$7,0,0,AuthorityCounter,1)))-1,0))</f>
        <v>Flancity</v>
      </c>
      <c r="AL13"/>
      <c r="AM13" s="107">
        <f ca="1">IF(VLOOKUP(AK13,$L$7:$S$306,IF($H$75="OC",8,5),FALSE)=1,MAX(AM$6:$AM12)+1,0)</f>
        <v>7</v>
      </c>
      <c r="AN13" s="108" t="str">
        <f t="shared" ca="1" si="10"/>
        <v>Flancity</v>
      </c>
      <c r="AO13" s="108" t="b">
        <f t="shared" ca="1" si="11"/>
        <v>0</v>
      </c>
      <c r="AP13" s="108">
        <f ca="1">IF($AP$5,SUM(SUMPRODUCT(--AO$7:$AO13)*AO13,(SUMPRODUCT(--(AO$7:$AO13=FALSE))+SUMPRODUCT(--$AO$7:$AO$306))*(1-AO13)),ROW()-6)</f>
        <v>7</v>
      </c>
      <c r="AQ13" s="108" t="str">
        <f t="shared" ca="1" si="12"/>
        <v>Flancity</v>
      </c>
      <c r="AR13" s="108" t="str">
        <f t="shared" ca="1" si="8"/>
        <v>Flancity</v>
      </c>
      <c r="AS13"/>
      <c r="IU13" s="221" t="s">
        <v>212</v>
      </c>
      <c r="IV13" s="223">
        <f ca="1">AB7</f>
        <v>0</v>
      </c>
    </row>
    <row r="14" spans="1:256">
      <c r="B14" s="96"/>
      <c r="C14" s="96"/>
      <c r="D14" s="96"/>
      <c r="E14" s="96"/>
      <c r="F14" s="96"/>
      <c r="J14" s="19" t="s">
        <v>15</v>
      </c>
      <c r="L14" s="89" t="s">
        <v>299</v>
      </c>
      <c r="M14" s="125" t="str">
        <f t="shared" ca="1" si="0"/>
        <v>uu</v>
      </c>
      <c r="N14" s="23"/>
      <c r="O14" s="37">
        <f t="shared" ca="1" si="1"/>
        <v>0</v>
      </c>
      <c r="P14" s="121">
        <f ca="1">IF((ROW()-5=$G$36),1,IF((M14=Coding!$H$75)+(Coding!$H$75="ALL")+(Coding!$H$75="U")*OR(M14="wu",M14="su",M14="ul",M14="um",M14="uu")+(Coding!$H$75="na")*AND(M14&lt;&gt;"wu",M14&lt;&gt;"su",M14&lt;&gt;"ul",M14&lt;&gt;"um",M14&lt;&gt;"uu",M14&lt;&gt;"c",M14&lt;&gt;"d",M14&lt;&gt;"p"),1,0))</f>
        <v>1</v>
      </c>
      <c r="Q14" s="123" t="b">
        <v>0</v>
      </c>
      <c r="R14" s="124">
        <f t="shared" ca="1" si="2"/>
        <v>0</v>
      </c>
      <c r="S14" s="124">
        <f t="shared" ca="1" si="3"/>
        <v>1</v>
      </c>
      <c r="T14" s="37">
        <f t="shared" ca="1" si="4"/>
        <v>0</v>
      </c>
      <c r="V14" s="121" t="str">
        <f ca="1">IF((S14=1)*($J$6&lt;22),INDEX($J$13:$J$33,SUM($S$7:S14),1),"")</f>
        <v/>
      </c>
      <c r="W14" s="122">
        <f ca="1">COUNTIF($T$7:T14,T14)</f>
        <v>8</v>
      </c>
      <c r="Y14" s="49">
        <f t="shared" ca="1" si="13"/>
        <v>0</v>
      </c>
      <c r="Z14" s="50" t="str">
        <f ca="1">INDEX(V:V,SUMPRODUCT((OFFSET($T$7,0,0,AuthorityCounter2,1)=Y14)*1,(OFFSET($W$7,0,0,AuthorityCounter2,1)=COUNTIF($Y$7:Y14,Y14))*1,ROW(OFFSET($W$7,0,0,AuthorityCounter2,1))))</f>
        <v/>
      </c>
      <c r="AA14" s="51">
        <f t="shared" ca="1" si="5"/>
        <v>0</v>
      </c>
      <c r="AB14" s="50">
        <f ca="1">IF((Y14=AB$2)*(Z14=AC$3)*(SUM($AB$6:AB13)=0),+Y14,0)</f>
        <v>0</v>
      </c>
      <c r="AC14" s="52">
        <f t="shared" ca="1" si="9"/>
        <v>0</v>
      </c>
      <c r="AE14" s="102">
        <f ca="1">IF($AE$6=3,O14,SUM((CODE(MID(CONCATENATE(UPPER(M14),"aaaaaaaaaa"),{1;2},1))-30)*{1;0.01}))</f>
        <v>55.55</v>
      </c>
      <c r="AF14" s="103">
        <f ca="1">COUNTIF($AE$7:$AE14,AE14)</f>
        <v>2</v>
      </c>
      <c r="AG14"/>
      <c r="AH14" s="145">
        <f t="shared" ca="1" si="6"/>
        <v>37.67</v>
      </c>
      <c r="AI14" s="108">
        <f t="shared" ca="1" si="7"/>
        <v>37.67</v>
      </c>
      <c r="AJ14" s="145">
        <f ca="1">COUNTIF($AI$7:$AI14,AI14)</f>
        <v>8</v>
      </c>
      <c r="AK14" s="146" t="str">
        <f ca="1">IF($AE$6=1,L14,OFFSET($L$1,SUMPRODUCT(--(OFFSET($AE$7,0,0,AuthorityCounter,1)=AI14),--(OFFSET($AF$7,0,0,AuthorityCounter,1)=COUNTIF($AI$7:AI14,AI14)),ROW(OFFSET($AF$7,0,0,AuthorityCounter,1)))-1,0))</f>
        <v>Funforest</v>
      </c>
      <c r="AL14"/>
      <c r="AM14" s="107">
        <f ca="1">IF(VLOOKUP(AK14,$L$7:$S$306,IF($H$75="OC",8,5),FALSE)=1,MAX(AM$6:$AM13)+1,0)</f>
        <v>8</v>
      </c>
      <c r="AN14" s="108" t="str">
        <f t="shared" ca="1" si="10"/>
        <v>Funforest</v>
      </c>
      <c r="AO14" s="108" t="b">
        <f t="shared" ca="1" si="11"/>
        <v>0</v>
      </c>
      <c r="AP14" s="108">
        <f ca="1">IF($AP$5,SUM(SUMPRODUCT(--AO$7:$AO14)*AO14,(SUMPRODUCT(--(AO$7:$AO14=FALSE))+SUMPRODUCT(--$AO$7:$AO$306))*(1-AO14)),ROW()-6)</f>
        <v>8</v>
      </c>
      <c r="AQ14" s="108" t="str">
        <f t="shared" ca="1" si="12"/>
        <v>Funforest</v>
      </c>
      <c r="AR14" s="108" t="str">
        <f t="shared" ca="1" si="8"/>
        <v>Funforest</v>
      </c>
      <c r="AS14"/>
      <c r="IU14" s="221" t="s">
        <v>212</v>
      </c>
      <c r="IV14" s="223">
        <f ca="1">AB7</f>
        <v>0</v>
      </c>
    </row>
    <row r="15" spans="1:256">
      <c r="B15" s="96"/>
      <c r="C15" s="96"/>
      <c r="D15" s="96"/>
      <c r="E15" s="96"/>
      <c r="F15" s="96"/>
      <c r="J15" s="19" t="s">
        <v>38</v>
      </c>
      <c r="L15" s="89" t="s">
        <v>300</v>
      </c>
      <c r="M15" s="125" t="str">
        <f t="shared" ca="1" si="0"/>
        <v>uu</v>
      </c>
      <c r="N15" s="23"/>
      <c r="O15" s="37">
        <f t="shared" ca="1" si="1"/>
        <v>0</v>
      </c>
      <c r="P15" s="121">
        <f ca="1">IF((ROW()-5=$G$36),1,IF((M15=Coding!$H$75)+(Coding!$H$75="ALL")+(Coding!$H$75="U")*OR(M15="wu",M15="su",M15="ul",M15="um",M15="uu")+(Coding!$H$75="na")*AND(M15&lt;&gt;"wu",M15&lt;&gt;"su",M15&lt;&gt;"ul",M15&lt;&gt;"um",M15&lt;&gt;"uu",M15&lt;&gt;"c",M15&lt;&gt;"d",M15&lt;&gt;"p"),1,0))</f>
        <v>1</v>
      </c>
      <c r="Q15" s="123" t="b">
        <v>0</v>
      </c>
      <c r="R15" s="124">
        <f t="shared" ca="1" si="2"/>
        <v>0</v>
      </c>
      <c r="S15" s="124">
        <f t="shared" ca="1" si="3"/>
        <v>1</v>
      </c>
      <c r="T15" s="37">
        <f t="shared" ca="1" si="4"/>
        <v>0</v>
      </c>
      <c r="V15" s="121" t="str">
        <f ca="1">IF((S15=1)*($J$6&lt;22),INDEX($J$13:$J$33,SUM($S$7:S15),1),"")</f>
        <v/>
      </c>
      <c r="W15" s="122">
        <f ca="1">COUNTIF($T$7:T15,T15)</f>
        <v>9</v>
      </c>
      <c r="Y15" s="49">
        <f t="shared" ca="1" si="13"/>
        <v>0</v>
      </c>
      <c r="Z15" s="50" t="str">
        <f ca="1">INDEX(V:V,SUMPRODUCT((OFFSET($T$7,0,0,AuthorityCounter2,1)=Y15)*1,(OFFSET($W$7,0,0,AuthorityCounter2,1)=COUNTIF($Y$7:Y15,Y15))*1,ROW(OFFSET($W$7,0,0,AuthorityCounter2,1))))</f>
        <v/>
      </c>
      <c r="AA15" s="51">
        <f t="shared" ca="1" si="5"/>
        <v>0</v>
      </c>
      <c r="AB15" s="50">
        <f ca="1">IF((Y15=AB$2)*(Z15=AC$3)*(SUM($AB$6:AB14)=0),+Y15,0)</f>
        <v>0</v>
      </c>
      <c r="AC15" s="52">
        <f t="shared" ca="1" si="9"/>
        <v>0</v>
      </c>
      <c r="AE15" s="102">
        <f ca="1">IF($AE$6=3,O15,SUM((CODE(MID(CONCATENATE(UPPER(M15),"aaaaaaaaaa"),{1;2},1))-30)*{1;0.01}))</f>
        <v>55.55</v>
      </c>
      <c r="AF15" s="103">
        <f ca="1">COUNTIF($AE$7:$AE15,AE15)</f>
        <v>3</v>
      </c>
      <c r="AG15"/>
      <c r="AH15" s="145">
        <f t="shared" ca="1" si="6"/>
        <v>37.67</v>
      </c>
      <c r="AI15" s="108">
        <f t="shared" ca="1" si="7"/>
        <v>37.67</v>
      </c>
      <c r="AJ15" s="145">
        <f ca="1">COUNTIF($AI$7:$AI15,AI15)</f>
        <v>9</v>
      </c>
      <c r="AK15" s="146" t="str">
        <f ca="1">IF($AE$6=1,L15,OFFSET($L$1,SUMPRODUCT(--(OFFSET($AE$7,0,0,AuthorityCounter,1)=AI15),--(OFFSET($AF$7,0,0,AuthorityCounter,1)=COUNTIF($AI$7:AI15,AI15)),ROW(OFFSET($AF$7,0,0,AuthorityCounter,1)))-1,0))</f>
        <v>Greenbridge</v>
      </c>
      <c r="AL15"/>
      <c r="AM15" s="107">
        <f ca="1">IF(VLOOKUP(AK15,$L$7:$S$306,IF($H$75="OC",8,5),FALSE)=1,MAX(AM$6:$AM14)+1,0)</f>
        <v>9</v>
      </c>
      <c r="AN15" s="108" t="str">
        <f t="shared" ca="1" si="10"/>
        <v>Greenbridge</v>
      </c>
      <c r="AO15" s="108" t="b">
        <f t="shared" ca="1" si="11"/>
        <v>0</v>
      </c>
      <c r="AP15" s="108">
        <f ca="1">IF($AP$5,SUM(SUMPRODUCT(--AO$7:$AO15)*AO15,(SUMPRODUCT(--(AO$7:$AO15=FALSE))+SUMPRODUCT(--$AO$7:$AO$306))*(1-AO15)),ROW()-6)</f>
        <v>9</v>
      </c>
      <c r="AQ15" s="108" t="str">
        <f t="shared" ca="1" si="12"/>
        <v>Greenbridge</v>
      </c>
      <c r="AR15" s="108" t="str">
        <f t="shared" ca="1" si="8"/>
        <v>Greenbridge</v>
      </c>
      <c r="AS15"/>
      <c r="IU15" s="221" t="s">
        <v>235</v>
      </c>
      <c r="IV15" s="227">
        <f ca="1">AB7</f>
        <v>0</v>
      </c>
    </row>
    <row r="16" spans="1:256">
      <c r="B16" s="96"/>
      <c r="C16" s="96"/>
      <c r="D16" s="96"/>
      <c r="E16" s="96"/>
      <c r="F16" s="96"/>
      <c r="J16" s="19" t="s">
        <v>7</v>
      </c>
      <c r="L16" s="89" t="s">
        <v>301</v>
      </c>
      <c r="M16" s="125" t="str">
        <f t="shared" ca="1" si="0"/>
        <v>ul</v>
      </c>
      <c r="N16" s="23"/>
      <c r="O16" s="37">
        <f t="shared" ca="1" si="1"/>
        <v>0</v>
      </c>
      <c r="P16" s="121">
        <f ca="1">IF((ROW()-5=$G$36),1,IF((M16=Coding!$H$75)+(Coding!$H$75="ALL")+(Coding!$H$75="U")*OR(M16="wu",M16="su",M16="ul",M16="um",M16="uu")+(Coding!$H$75="na")*AND(M16&lt;&gt;"wu",M16&lt;&gt;"su",M16&lt;&gt;"ul",M16&lt;&gt;"um",M16&lt;&gt;"uu",M16&lt;&gt;"c",M16&lt;&gt;"d",M16&lt;&gt;"p"),1,0))</f>
        <v>1</v>
      </c>
      <c r="Q16" s="123" t="b">
        <v>0</v>
      </c>
      <c r="R16" s="124">
        <f t="shared" ca="1" si="2"/>
        <v>0</v>
      </c>
      <c r="S16" s="124">
        <f t="shared" ca="1" si="3"/>
        <v>1</v>
      </c>
      <c r="T16" s="37">
        <f t="shared" ca="1" si="4"/>
        <v>0</v>
      </c>
      <c r="V16" s="121" t="str">
        <f ca="1">IF((S16=1)*($J$6&lt;22),INDEX($J$13:$J$33,SUM($S$7:S16),1),"")</f>
        <v/>
      </c>
      <c r="W16" s="122">
        <f ca="1">COUNTIF($T$7:T16,T16)</f>
        <v>10</v>
      </c>
      <c r="Y16" s="49">
        <f t="shared" ca="1" si="13"/>
        <v>0</v>
      </c>
      <c r="Z16" s="50" t="str">
        <f ca="1">INDEX(V:V,SUMPRODUCT((OFFSET($T$7,0,0,AuthorityCounter2,1)=Y16)*1,(OFFSET($W$7,0,0,AuthorityCounter2,1)=COUNTIF($Y$7:Y16,Y16))*1,ROW(OFFSET($W$7,0,0,AuthorityCounter2,1))))</f>
        <v/>
      </c>
      <c r="AA16" s="51">
        <f t="shared" ca="1" si="5"/>
        <v>0</v>
      </c>
      <c r="AB16" s="50">
        <f ca="1">IF((Y16=AB$2)*(Z16=AC$3)*(SUM($AB$6:AB15)=0),+Y16,0)</f>
        <v>0</v>
      </c>
      <c r="AC16" s="52">
        <f t="shared" ca="1" si="9"/>
        <v>0</v>
      </c>
      <c r="AE16" s="102">
        <f ca="1">IF($AE$6=3,O16,SUM((CODE(MID(CONCATENATE(UPPER(M16),"aaaaaaaaaa"),{1;2},1))-30)*{1;0.01}))</f>
        <v>55.46</v>
      </c>
      <c r="AF16" s="103">
        <f ca="1">COUNTIF($AE$7:$AE16,AE16)</f>
        <v>3</v>
      </c>
      <c r="AG16"/>
      <c r="AH16" s="145">
        <f t="shared" ca="1" si="6"/>
        <v>37.67</v>
      </c>
      <c r="AI16" s="108">
        <f t="shared" ca="1" si="7"/>
        <v>37.67</v>
      </c>
      <c r="AJ16" s="145">
        <f ca="1">COUNTIF($AI$7:$AI16,AI16)</f>
        <v>10</v>
      </c>
      <c r="AK16" s="146" t="str">
        <f ca="1">IF($AE$6=1,L16,OFFSET($L$1,SUMPRODUCT(--(OFFSET($AE$7,0,0,AuthorityCounter,1)=AI16),--(OFFSET($AF$7,0,0,AuthorityCounter,1)=COUNTIF($AI$7:AI16,AI16)),ROW(OFFSET($AF$7,0,0,AuthorityCounter,1)))-1,0))</f>
        <v>Handham</v>
      </c>
      <c r="AL16"/>
      <c r="AM16" s="107">
        <f ca="1">IF(VLOOKUP(AK16,$L$7:$S$306,IF($H$75="OC",8,5),FALSE)=1,MAX(AM$6:$AM15)+1,0)</f>
        <v>10</v>
      </c>
      <c r="AN16" s="108" t="str">
        <f t="shared" ca="1" si="10"/>
        <v>Handham</v>
      </c>
      <c r="AO16" s="108" t="b">
        <f t="shared" ca="1" si="11"/>
        <v>0</v>
      </c>
      <c r="AP16" s="108">
        <f ca="1">IF($AP$5,SUM(SUMPRODUCT(--AO$7:$AO16)*AO16,(SUMPRODUCT(--(AO$7:$AO16=FALSE))+SUMPRODUCT(--$AO$7:$AO$306))*(1-AO16)),ROW()-6)</f>
        <v>10</v>
      </c>
      <c r="AQ16" s="108" t="str">
        <f t="shared" ca="1" si="12"/>
        <v>Handham</v>
      </c>
      <c r="AR16" s="108" t="str">
        <f t="shared" ca="1" si="8"/>
        <v>Handham</v>
      </c>
      <c r="AS16"/>
      <c r="IU16" s="221" t="s">
        <v>214</v>
      </c>
      <c r="IV16" s="225">
        <f ca="1">AB7</f>
        <v>0</v>
      </c>
    </row>
    <row r="17" spans="2:256">
      <c r="B17" s="96"/>
      <c r="C17" s="96"/>
      <c r="D17" s="96"/>
      <c r="E17" s="96"/>
      <c r="F17" s="96"/>
      <c r="J17" s="19" t="s">
        <v>8</v>
      </c>
      <c r="L17" s="89" t="s">
        <v>302</v>
      </c>
      <c r="M17" s="125" t="str">
        <f t="shared" ca="1" si="0"/>
        <v>d</v>
      </c>
      <c r="N17" s="23"/>
      <c r="O17" s="37">
        <f t="shared" ca="1" si="1"/>
        <v>0</v>
      </c>
      <c r="P17" s="121">
        <f ca="1">IF((ROW()-5=$G$36),1,IF((M17=Coding!$H$75)+(Coding!$H$75="ALL")+(Coding!$H$75="U")*OR(M17="wu",M17="su",M17="ul",M17="um",M17="uu")+(Coding!$H$75="na")*AND(M17&lt;&gt;"wu",M17&lt;&gt;"su",M17&lt;&gt;"ul",M17&lt;&gt;"um",M17&lt;&gt;"uu",M17&lt;&gt;"c",M17&lt;&gt;"d",M17&lt;&gt;"p"),1,0))</f>
        <v>1</v>
      </c>
      <c r="Q17" s="123" t="b">
        <v>0</v>
      </c>
      <c r="R17" s="124">
        <f t="shared" ca="1" si="2"/>
        <v>0</v>
      </c>
      <c r="S17" s="124">
        <f t="shared" ca="1" si="3"/>
        <v>1</v>
      </c>
      <c r="T17" s="37">
        <f t="shared" ca="1" si="4"/>
        <v>0</v>
      </c>
      <c r="V17" s="121" t="str">
        <f ca="1">IF((S17=1)*($J$6&lt;22),INDEX($J$13:$J$33,SUM($S$7:S17),1),"")</f>
        <v/>
      </c>
      <c r="W17" s="122">
        <f ca="1">COUNTIF($T$7:T17,T17)</f>
        <v>11</v>
      </c>
      <c r="Y17" s="49">
        <f t="shared" ca="1" si="13"/>
        <v>0</v>
      </c>
      <c r="Z17" s="50" t="str">
        <f ca="1">INDEX(V:V,SUMPRODUCT((OFFSET($T$7,0,0,AuthorityCounter2,1)=Y17)*1,(OFFSET($W$7,0,0,AuthorityCounter2,1)=COUNTIF($Y$7:Y17,Y17))*1,ROW(OFFSET($W$7,0,0,AuthorityCounter2,1))))</f>
        <v/>
      </c>
      <c r="AA17" s="51">
        <f t="shared" ca="1" si="5"/>
        <v>0</v>
      </c>
      <c r="AB17" s="50">
        <f ca="1">IF((Y17=AB$2)*(Z17=AC$3)*(SUM($AB$6:AB16)=0),+Y17,0)</f>
        <v>0</v>
      </c>
      <c r="AC17" s="52">
        <f t="shared" ca="1" si="9"/>
        <v>0</v>
      </c>
      <c r="AE17" s="102">
        <f ca="1">IF($AE$6=3,O17,SUM((CODE(MID(CONCATENATE(UPPER(M17),"aaaaaaaaaa"),{1;2},1))-30)*{1;0.01}))</f>
        <v>38.67</v>
      </c>
      <c r="AF17" s="103">
        <f ca="1">COUNTIF($AE$7:$AE17,AE17)</f>
        <v>2</v>
      </c>
      <c r="AG17"/>
      <c r="AH17" s="145">
        <f t="shared" ca="1" si="6"/>
        <v>37.67</v>
      </c>
      <c r="AI17" s="108">
        <f t="shared" ca="1" si="7"/>
        <v>37.67</v>
      </c>
      <c r="AJ17" s="145">
        <f ca="1">COUNTIF($AI$7:$AI17,AI17)</f>
        <v>11</v>
      </c>
      <c r="AK17" s="146" t="str">
        <f ca="1">IF($AE$6=1,L17,OFFSET($L$1,SUMPRODUCT(--(OFFSET($AE$7,0,0,AuthorityCounter,1)=AI17),--(OFFSET($AF$7,0,0,AuthorityCounter,1)=COUNTIF($AI$7:AI17,AI17)),ROW(OFFSET($AF$7,0,0,AuthorityCounter,1)))-1,0))</f>
        <v>Lemoncester</v>
      </c>
      <c r="AL17"/>
      <c r="AM17" s="107">
        <f ca="1">IF(VLOOKUP(AK17,$L$7:$S$306,IF($H$75="OC",8,5),FALSE)=1,MAX(AM$6:$AM16)+1,0)</f>
        <v>11</v>
      </c>
      <c r="AN17" s="108" t="str">
        <f t="shared" ca="1" si="10"/>
        <v>Lemoncester</v>
      </c>
      <c r="AO17" s="108" t="b">
        <f t="shared" ca="1" si="11"/>
        <v>0</v>
      </c>
      <c r="AP17" s="108">
        <f ca="1">IF($AP$5,SUM(SUMPRODUCT(--AO$7:$AO17)*AO17,(SUMPRODUCT(--(AO$7:$AO17=FALSE))+SUMPRODUCT(--$AO$7:$AO$306))*(1-AO17)),ROW()-6)</f>
        <v>11</v>
      </c>
      <c r="AQ17" s="108" t="str">
        <f t="shared" ca="1" si="12"/>
        <v>Lemoncester</v>
      </c>
      <c r="AR17" s="108" t="str">
        <f t="shared" ca="1" si="8"/>
        <v>Lemoncester</v>
      </c>
      <c r="AS17"/>
      <c r="IU17" s="221" t="s">
        <v>235</v>
      </c>
      <c r="IV17" s="227">
        <f ca="1">AB7</f>
        <v>0</v>
      </c>
    </row>
    <row r="18" spans="2:256">
      <c r="B18" s="96"/>
      <c r="C18" s="96"/>
      <c r="D18" s="96"/>
      <c r="E18" s="96"/>
      <c r="F18" s="96"/>
      <c r="J18" s="19" t="s">
        <v>9</v>
      </c>
      <c r="L18" s="89" t="s">
        <v>303</v>
      </c>
      <c r="M18" s="125" t="str">
        <f t="shared" ca="1" si="0"/>
        <v>na</v>
      </c>
      <c r="N18" s="23"/>
      <c r="O18" s="37">
        <f t="shared" ca="1" si="1"/>
        <v>0</v>
      </c>
      <c r="P18" s="121">
        <f ca="1">IF((ROW()-5=$G$36),1,IF((M18=Coding!$H$75)+(Coding!$H$75="ALL")+(Coding!$H$75="U")*OR(M18="wu",M18="su",M18="ul",M18="um",M18="uu")+(Coding!$H$75="na")*AND(M18&lt;&gt;"wu",M18&lt;&gt;"su",M18&lt;&gt;"ul",M18&lt;&gt;"um",M18&lt;&gt;"uu",M18&lt;&gt;"c",M18&lt;&gt;"d",M18&lt;&gt;"p"),1,0))</f>
        <v>1</v>
      </c>
      <c r="Q18" s="123" t="b">
        <v>0</v>
      </c>
      <c r="R18" s="124">
        <f t="shared" ca="1" si="2"/>
        <v>0</v>
      </c>
      <c r="S18" s="124">
        <f t="shared" ca="1" si="3"/>
        <v>1</v>
      </c>
      <c r="T18" s="37">
        <f t="shared" ca="1" si="4"/>
        <v>0</v>
      </c>
      <c r="V18" s="121" t="str">
        <f ca="1">IF((S18=1)*($J$6&lt;22),INDEX($J$13:$J$33,SUM($S$7:S18),1),"")</f>
        <v/>
      </c>
      <c r="W18" s="122">
        <f ca="1">COUNTIF($T$7:T18,T18)</f>
        <v>12</v>
      </c>
      <c r="Y18" s="49">
        <f t="shared" ca="1" si="13"/>
        <v>0</v>
      </c>
      <c r="Z18" s="50" t="str">
        <f ca="1">INDEX(V:V,SUMPRODUCT((OFFSET($T$7,0,0,AuthorityCounter2,1)=Y18)*1,(OFFSET($W$7,0,0,AuthorityCounter2,1)=COUNTIF($Y$7:Y18,Y18))*1,ROW(OFFSET($W$7,0,0,AuthorityCounter2,1))))</f>
        <v/>
      </c>
      <c r="AA18" s="51">
        <f t="shared" ca="1" si="5"/>
        <v>0</v>
      </c>
      <c r="AB18" s="50">
        <f ca="1">IF((Y18=AB$2)*(Z18=AC$3)*(SUM($AB$6:AB17)=0),+Y18,0)</f>
        <v>0</v>
      </c>
      <c r="AC18" s="52">
        <f t="shared" ca="1" si="9"/>
        <v>0</v>
      </c>
      <c r="AE18" s="102">
        <f ca="1">IF($AE$6=3,O18,SUM((CODE(MID(CONCATENATE(UPPER(M18),"aaaaaaaaaa"),{1;2},1))-30)*{1;0.01}))</f>
        <v>48.35</v>
      </c>
      <c r="AF18" s="103">
        <f ca="1">COUNTIF($AE$7:$AE18,AE18)</f>
        <v>1</v>
      </c>
      <c r="AG18"/>
      <c r="AH18" s="145">
        <f t="shared" ca="1" si="6"/>
        <v>38.67</v>
      </c>
      <c r="AI18" s="108">
        <f t="shared" ref="AI18:AI81" ca="1" si="14">IF(ISERROR(AH18),"na",AH18)</f>
        <v>38.67</v>
      </c>
      <c r="AJ18" s="145">
        <f ca="1">COUNTIF($AI$7:$AI18,AI18)</f>
        <v>1</v>
      </c>
      <c r="AK18" s="146" t="str">
        <f ca="1">IF($AE$6=1,L18,OFFSET($L$1,SUMPRODUCT(--(OFFSET($AE$7,0,0,AuthorityCounter,1)=AI18),--(OFFSET($AF$7,0,0,AuthorityCounter,1)=COUNTIF($AI$7:AI18,AI18)),ROW(OFFSET($AF$7,0,0,AuthorityCounter,1)))-1,0))</f>
        <v>Lotcester</v>
      </c>
      <c r="AL18"/>
      <c r="AM18" s="107">
        <f ca="1">IF(VLOOKUP(AK18,$L$7:$S$306,IF($H$75="OC",8,5),FALSE)=1,MAX(AM$6:$AM17)+1,0)</f>
        <v>12</v>
      </c>
      <c r="AN18" s="108" t="str">
        <f t="shared" ca="1" si="10"/>
        <v>Lotcester</v>
      </c>
      <c r="AO18" s="108" t="b">
        <f t="shared" ca="1" si="11"/>
        <v>0</v>
      </c>
      <c r="AP18" s="108">
        <f ca="1">IF($AP$5,SUM(SUMPRODUCT(--AO$7:$AO18)*AO18,(SUMPRODUCT(--(AO$7:$AO18=FALSE))+SUMPRODUCT(--$AO$7:$AO$306))*(1-AO18)),ROW()-6)</f>
        <v>12</v>
      </c>
      <c r="AQ18" s="108" t="str">
        <f t="shared" ca="1" si="12"/>
        <v>Lotcester</v>
      </c>
      <c r="AR18" s="108" t="str">
        <f t="shared" ca="1" si="8"/>
        <v>Lotcester</v>
      </c>
      <c r="AS18"/>
      <c r="IU18" s="221" t="s">
        <v>214</v>
      </c>
      <c r="IV18" s="225">
        <f ca="1">AB7</f>
        <v>0</v>
      </c>
    </row>
    <row r="19" spans="2:256">
      <c r="B19" s="96"/>
      <c r="C19" s="96"/>
      <c r="D19" s="96"/>
      <c r="E19" s="96"/>
      <c r="F19" s="96"/>
      <c r="J19" s="19" t="s">
        <v>10</v>
      </c>
      <c r="L19" s="244" t="s">
        <v>410</v>
      </c>
      <c r="M19" s="125" t="str">
        <f t="shared" ca="1" si="0"/>
        <v>c</v>
      </c>
      <c r="N19" s="23"/>
      <c r="O19" s="37">
        <f t="shared" ca="1" si="1"/>
        <v>0</v>
      </c>
      <c r="P19" s="121">
        <f ca="1">IF((ROW()-5=$G$36),1,IF((M19=Coding!$H$75)+(Coding!$H$75="ALL")+(Coding!$H$75="U")*OR(M19="wu",M19="su",M19="ul",M19="um",M19="uu")+(Coding!$H$75="na")*AND(M19&lt;&gt;"wu",M19&lt;&gt;"su",M19&lt;&gt;"ul",M19&lt;&gt;"um",M19&lt;&gt;"uu",M19&lt;&gt;"c",M19&lt;&gt;"d",M19&lt;&gt;"p"),1,0))</f>
        <v>1</v>
      </c>
      <c r="Q19" s="123" t="b">
        <v>0</v>
      </c>
      <c r="R19" s="124">
        <f t="shared" ca="1" si="2"/>
        <v>0</v>
      </c>
      <c r="S19" s="124">
        <f t="shared" ca="1" si="3"/>
        <v>1</v>
      </c>
      <c r="T19" s="37">
        <f t="shared" ca="1" si="4"/>
        <v>0</v>
      </c>
      <c r="V19" s="121" t="str">
        <f ca="1">IF((S19=1)*($J$6&lt;22),INDEX($J$13:$J$33,SUM($S$7:S19),1),"")</f>
        <v/>
      </c>
      <c r="W19" s="122">
        <f ca="1">COUNTIF($T$7:T19,T19)</f>
        <v>13</v>
      </c>
      <c r="Y19" s="49">
        <f t="shared" ca="1" si="13"/>
        <v>0</v>
      </c>
      <c r="Z19" s="50" t="str">
        <f ca="1">INDEX(V:V,SUMPRODUCT((OFFSET($T$7,0,0,AuthorityCounter2,1)=Y19)*1,(OFFSET($W$7,0,0,AuthorityCounter2,1)=COUNTIF($Y$7:Y19,Y19))*1,ROW(OFFSET($W$7,0,0,AuthorityCounter2,1))))</f>
        <v/>
      </c>
      <c r="AA19" s="51">
        <f t="shared" ca="1" si="5"/>
        <v>0</v>
      </c>
      <c r="AB19" s="50">
        <f ca="1">IF((Y19=AB$2)*(Z19=AC$3)*(SUM($AB$6:AB18)=0),+Y19,0)</f>
        <v>0</v>
      </c>
      <c r="AC19" s="52">
        <f t="shared" ca="1" si="9"/>
        <v>0</v>
      </c>
      <c r="AE19" s="102">
        <f ca="1">IF($AE$6=3,O19,SUM((CODE(MID(CONCATENATE(UPPER(M19),"aaaaaaaaaa"),{1;2},1))-30)*{1;0.01}))</f>
        <v>37.67</v>
      </c>
      <c r="AF19" s="103">
        <f ca="1">COUNTIF($AE$7:$AE19,AE19)</f>
        <v>1</v>
      </c>
      <c r="AG19"/>
      <c r="AH19" s="145">
        <f t="shared" ca="1" si="6"/>
        <v>38.67</v>
      </c>
      <c r="AI19" s="108">
        <f t="shared" ca="1" si="14"/>
        <v>38.67</v>
      </c>
      <c r="AJ19" s="145">
        <f ca="1">COUNTIF($AI$7:$AI19,AI19)</f>
        <v>2</v>
      </c>
      <c r="AK19" s="146" t="str">
        <f ca="1">IF($AE$6=1,L19,OFFSET($L$1,SUMPRODUCT(--(OFFSET($AE$7,0,0,AuthorityCounter,1)=AI19),--(OFFSET($AF$7,0,0,AuthorityCounter,1)=COUNTIF($AI$7:AI19,AI19)),ROW(OFFSET($AF$7,0,0,AuthorityCounter,1)))-1,0))</f>
        <v>Noseton</v>
      </c>
      <c r="AL19"/>
      <c r="AM19" s="107">
        <f ca="1">IF(VLOOKUP(AK19,$L$7:$S$306,IF($H$75="OC",8,5),FALSE)=1,MAX(AM$6:$AM18)+1,0)</f>
        <v>13</v>
      </c>
      <c r="AN19" s="108" t="str">
        <f t="shared" ca="1" si="10"/>
        <v>Noseton</v>
      </c>
      <c r="AO19" s="108" t="b">
        <f t="shared" ca="1" si="11"/>
        <v>0</v>
      </c>
      <c r="AP19" s="108">
        <f ca="1">IF($AP$5,SUM(SUMPRODUCT(--AO$7:$AO19)*AO19,(SUMPRODUCT(--(AO$7:$AO19=FALSE))+SUMPRODUCT(--$AO$7:$AO$306))*(1-AO19)),ROW()-6)</f>
        <v>13</v>
      </c>
      <c r="AQ19" s="108" t="str">
        <f t="shared" ca="1" si="12"/>
        <v>Noseton</v>
      </c>
      <c r="AR19" s="108" t="str">
        <f t="shared" ca="1" si="8"/>
        <v>Noseton</v>
      </c>
      <c r="AS19"/>
      <c r="IU19" s="221" t="s">
        <v>236</v>
      </c>
      <c r="IV19" s="228">
        <f ca="1">AB7</f>
        <v>0</v>
      </c>
    </row>
    <row r="20" spans="2:256">
      <c r="B20" s="96"/>
      <c r="C20" s="96"/>
      <c r="D20" s="96"/>
      <c r="E20" s="96"/>
      <c r="F20" s="96"/>
      <c r="J20" s="19" t="s">
        <v>24</v>
      </c>
      <c r="L20" s="89" t="s">
        <v>305</v>
      </c>
      <c r="M20" s="125" t="str">
        <f t="shared" ca="1" si="0"/>
        <v>wu</v>
      </c>
      <c r="N20" s="23"/>
      <c r="O20" s="37">
        <f t="shared" ca="1" si="1"/>
        <v>0</v>
      </c>
      <c r="P20" s="121">
        <f ca="1">IF((ROW()-5=$G$36),1,IF((M20=Coding!$H$75)+(Coding!$H$75="ALL")+(Coding!$H$75="U")*OR(M20="wu",M20="su",M20="ul",M20="um",M20="uu")+(Coding!$H$75="na")*AND(M20&lt;&gt;"wu",M20&lt;&gt;"su",M20&lt;&gt;"ul",M20&lt;&gt;"um",M20&lt;&gt;"uu",M20&lt;&gt;"c",M20&lt;&gt;"d",M20&lt;&gt;"p"),1,0))</f>
        <v>1</v>
      </c>
      <c r="Q20" s="123" t="b">
        <v>0</v>
      </c>
      <c r="R20" s="124">
        <f t="shared" ca="1" si="2"/>
        <v>0</v>
      </c>
      <c r="S20" s="124">
        <f t="shared" ca="1" si="3"/>
        <v>1</v>
      </c>
      <c r="T20" s="37">
        <f t="shared" ca="1" si="4"/>
        <v>0</v>
      </c>
      <c r="V20" s="121" t="str">
        <f ca="1">IF((S20=1)*($J$6&lt;22),INDEX($J$13:$J$33,SUM($S$7:S20),1),"")</f>
        <v/>
      </c>
      <c r="W20" s="122">
        <f ca="1">COUNTIF($T$7:T20,T20)</f>
        <v>14</v>
      </c>
      <c r="Y20" s="49">
        <f t="shared" ca="1" si="13"/>
        <v>0</v>
      </c>
      <c r="Z20" s="50" t="str">
        <f ca="1">INDEX(V:V,SUMPRODUCT((OFFSET($T$7,0,0,AuthorityCounter2,1)=Y20)*1,(OFFSET($W$7,0,0,AuthorityCounter2,1)=COUNTIF($Y$7:Y20,Y20))*1,ROW(OFFSET($W$7,0,0,AuthorityCounter2,1))))</f>
        <v/>
      </c>
      <c r="AA20" s="51">
        <f t="shared" ca="1" si="5"/>
        <v>0</v>
      </c>
      <c r="AB20" s="50">
        <f ca="1">IF((Y20=AB$2)*(Z20=AC$3)*(SUM($AB$6:AB19)=0),+Y20,0)</f>
        <v>0</v>
      </c>
      <c r="AC20" s="52">
        <f t="shared" ca="1" si="9"/>
        <v>0</v>
      </c>
      <c r="AE20" s="102">
        <f ca="1">IF($AE$6=3,O20,SUM((CODE(MID(CONCATENATE(UPPER(M20),"aaaaaaaaaa"),{1;2},1))-30)*{1;0.01}))</f>
        <v>57.55</v>
      </c>
      <c r="AF20" s="103">
        <f ca="1">COUNTIF($AE$7:$AE20,AE20)</f>
        <v>2</v>
      </c>
      <c r="AG20"/>
      <c r="AH20" s="145">
        <f t="shared" ca="1" si="6"/>
        <v>38.67</v>
      </c>
      <c r="AI20" s="108">
        <f t="shared" ca="1" si="14"/>
        <v>38.67</v>
      </c>
      <c r="AJ20" s="145">
        <f ca="1">COUNTIF($AI$7:$AI20,AI20)</f>
        <v>3</v>
      </c>
      <c r="AK20" s="146" t="str">
        <f ca="1">IF($AE$6=1,L20,OFFSET($L$1,SUMPRODUCT(--(OFFSET($AE$7,0,0,AuthorityCounter,1)=AI20),--(OFFSET($AF$7,0,0,AuthorityCounter,1)=COUNTIF($AI$7:AI20,AI20)),ROW(OFFSET($AF$7,0,0,AuthorityCounter,1)))-1,0))</f>
        <v>Plumfield</v>
      </c>
      <c r="AL20"/>
      <c r="AM20" s="107">
        <f ca="1">IF(VLOOKUP(AK20,$L$7:$S$306,IF($H$75="OC",8,5),FALSE)=1,MAX(AM$6:$AM19)+1,0)</f>
        <v>14</v>
      </c>
      <c r="AN20" s="108" t="str">
        <f t="shared" ca="1" si="10"/>
        <v>Plumfield</v>
      </c>
      <c r="AO20" s="108" t="b">
        <f t="shared" ca="1" si="11"/>
        <v>0</v>
      </c>
      <c r="AP20" s="108">
        <f ca="1">IF($AP$5,SUM(SUMPRODUCT(--AO$7:$AO20)*AO20,(SUMPRODUCT(--(AO$7:$AO20=FALSE))+SUMPRODUCT(--$AO$7:$AO$306))*(1-AO20)),ROW()-6)</f>
        <v>14</v>
      </c>
      <c r="AQ20" s="108" t="str">
        <f t="shared" ca="1" si="12"/>
        <v>Plumfield</v>
      </c>
      <c r="AR20" s="108" t="str">
        <f t="shared" ca="1" si="8"/>
        <v>Plumfield</v>
      </c>
      <c r="AS20"/>
      <c r="IU20" s="221" t="s">
        <v>218</v>
      </c>
      <c r="IV20" s="226">
        <f ca="1">AB7</f>
        <v>0</v>
      </c>
    </row>
    <row r="21" spans="2:256">
      <c r="B21" s="96"/>
      <c r="C21" s="96"/>
      <c r="D21" s="96"/>
      <c r="E21" s="96"/>
      <c r="F21" s="96"/>
      <c r="J21" s="19" t="s">
        <v>12</v>
      </c>
      <c r="L21" s="89" t="s">
        <v>306</v>
      </c>
      <c r="M21" s="125" t="str">
        <f t="shared" ca="1" si="0"/>
        <v>uu</v>
      </c>
      <c r="N21" s="23"/>
      <c r="O21" s="37">
        <f t="shared" ca="1" si="1"/>
        <v>0</v>
      </c>
      <c r="P21" s="121">
        <f ca="1">IF((ROW()-5=$G$36),1,IF((M21=Coding!$H$75)+(Coding!$H$75="ALL")+(Coding!$H$75="U")*OR(M21="wu",M21="su",M21="ul",M21="um",M21="uu")+(Coding!$H$75="na")*AND(M21&lt;&gt;"wu",M21&lt;&gt;"su",M21&lt;&gt;"ul",M21&lt;&gt;"um",M21&lt;&gt;"uu",M21&lt;&gt;"c",M21&lt;&gt;"d",M21&lt;&gt;"p"),1,0))</f>
        <v>1</v>
      </c>
      <c r="Q21" s="123" t="b">
        <v>0</v>
      </c>
      <c r="R21" s="124">
        <f t="shared" ca="1" si="2"/>
        <v>0</v>
      </c>
      <c r="S21" s="124">
        <f t="shared" ca="1" si="3"/>
        <v>1</v>
      </c>
      <c r="T21" s="37">
        <f t="shared" ca="1" si="4"/>
        <v>0</v>
      </c>
      <c r="V21" s="121" t="str">
        <f ca="1">IF((S21=1)*($J$6&lt;22),INDEX($J$13:$J$33,SUM($S$7:S21),1),"")</f>
        <v/>
      </c>
      <c r="W21" s="122">
        <f ca="1">COUNTIF($T$7:T21,T21)</f>
        <v>15</v>
      </c>
      <c r="Y21" s="49">
        <f t="shared" ca="1" si="13"/>
        <v>0</v>
      </c>
      <c r="Z21" s="50" t="str">
        <f ca="1">INDEX(V:V,SUMPRODUCT((OFFSET($T$7,0,0,AuthorityCounter2,1)=Y21)*1,(OFFSET($W$7,0,0,AuthorityCounter2,1)=COUNTIF($Y$7:Y21,Y21))*1,ROW(OFFSET($W$7,0,0,AuthorityCounter2,1))))</f>
        <v/>
      </c>
      <c r="AA21" s="51">
        <f t="shared" ca="1" si="5"/>
        <v>0</v>
      </c>
      <c r="AB21" s="50">
        <f ca="1">IF((Y21=AB$2)*(Z21=AC$3)*(SUM($AB$6:AB20)=0),+Y21,0)</f>
        <v>0</v>
      </c>
      <c r="AC21" s="52">
        <f t="shared" ca="1" si="9"/>
        <v>0</v>
      </c>
      <c r="AE21" s="102">
        <f ca="1">IF($AE$6=3,O21,SUM((CODE(MID(CONCATENATE(UPPER(M21),"aaaaaaaaaa"),{1;2},1))-30)*{1;0.01}))</f>
        <v>55.55</v>
      </c>
      <c r="AF21" s="103">
        <f ca="1">COUNTIF($AE$7:$AE21,AE21)</f>
        <v>4</v>
      </c>
      <c r="AG21"/>
      <c r="AH21" s="145">
        <f t="shared" ca="1" si="6"/>
        <v>38.67</v>
      </c>
      <c r="AI21" s="108">
        <f t="shared" ca="1" si="14"/>
        <v>38.67</v>
      </c>
      <c r="AJ21" s="145">
        <f ca="1">COUNTIF($AI$7:$AI21,AI21)</f>
        <v>4</v>
      </c>
      <c r="AK21" s="146" t="str">
        <f ca="1">IF($AE$6=1,L21,OFFSET($L$1,SUMPRODUCT(--(OFFSET($AE$7,0,0,AuthorityCounter,1)=AI21),--(OFFSET($AF$7,0,0,AuthorityCounter,1)=COUNTIF($AI$7:AI21,AI21)),ROW(OFFSET($AF$7,0,0,AuthorityCounter,1)))-1,0))</f>
        <v>Potround</v>
      </c>
      <c r="AL21"/>
      <c r="AM21" s="107">
        <f ca="1">IF(VLOOKUP(AK21,$L$7:$S$306,IF($H$75="OC",8,5),FALSE)=1,MAX(AM$6:$AM20)+1,0)</f>
        <v>15</v>
      </c>
      <c r="AN21" s="108" t="str">
        <f t="shared" ca="1" si="10"/>
        <v>Potround</v>
      </c>
      <c r="AO21" s="108" t="b">
        <f t="shared" ca="1" si="11"/>
        <v>0</v>
      </c>
      <c r="AP21" s="108">
        <f ca="1">IF($AP$5,SUM(SUMPRODUCT(--AO$7:$AO21)*AO21,(SUMPRODUCT(--(AO$7:$AO21=FALSE))+SUMPRODUCT(--$AO$7:$AO$306))*(1-AO21)),ROW()-6)</f>
        <v>15</v>
      </c>
      <c r="AQ21" s="108" t="str">
        <f t="shared" ca="1" si="12"/>
        <v>Potround</v>
      </c>
      <c r="AR21" s="108" t="str">
        <f t="shared" ca="1" si="8"/>
        <v>Potround</v>
      </c>
      <c r="AS21"/>
      <c r="IU21" s="221" t="s">
        <v>237</v>
      </c>
      <c r="IV21" s="229">
        <f ca="1">AB7</f>
        <v>0</v>
      </c>
    </row>
    <row r="22" spans="2:256">
      <c r="B22" s="96"/>
      <c r="C22" s="96"/>
      <c r="D22" s="96"/>
      <c r="E22" s="96"/>
      <c r="F22" s="96"/>
      <c r="J22" s="19" t="s">
        <v>14</v>
      </c>
      <c r="L22" s="89" t="s">
        <v>307</v>
      </c>
      <c r="M22" s="125" t="str">
        <f t="shared" ca="1" si="0"/>
        <v>uu</v>
      </c>
      <c r="N22" s="23"/>
      <c r="O22" s="37">
        <f t="shared" ca="1" si="1"/>
        <v>0</v>
      </c>
      <c r="P22" s="121">
        <f ca="1">IF((ROW()-5=$G$36),1,IF((M22=Coding!$H$75)+(Coding!$H$75="ALL")+(Coding!$H$75="U")*OR(M22="wu",M22="su",M22="ul",M22="um",M22="uu")+(Coding!$H$75="na")*AND(M22&lt;&gt;"wu",M22&lt;&gt;"su",M22&lt;&gt;"ul",M22&lt;&gt;"um",M22&lt;&gt;"uu",M22&lt;&gt;"c",M22&lt;&gt;"d",M22&lt;&gt;"p"),1,0))</f>
        <v>1</v>
      </c>
      <c r="Q22" s="123" t="b">
        <v>0</v>
      </c>
      <c r="R22" s="124">
        <f t="shared" ca="1" si="2"/>
        <v>0</v>
      </c>
      <c r="S22" s="124">
        <f t="shared" ca="1" si="3"/>
        <v>1</v>
      </c>
      <c r="T22" s="37">
        <f t="shared" ca="1" si="4"/>
        <v>0</v>
      </c>
      <c r="V22" s="121" t="str">
        <f ca="1">IF((S22=1)*($J$6&lt;22),INDEX($J$13:$J$33,SUM($S$7:S22),1),"")</f>
        <v/>
      </c>
      <c r="W22" s="122">
        <f ca="1">COUNTIF($T$7:T22,T22)</f>
        <v>16</v>
      </c>
      <c r="Y22" s="49">
        <f t="shared" ca="1" si="13"/>
        <v>0</v>
      </c>
      <c r="Z22" s="50" t="str">
        <f ca="1">INDEX(V:V,SUMPRODUCT((OFFSET($T$7,0,0,AuthorityCounter2,1)=Y22)*1,(OFFSET($W$7,0,0,AuthorityCounter2,1)=COUNTIF($Y$7:Y22,Y22))*1,ROW(OFFSET($W$7,0,0,AuthorityCounter2,1))))</f>
        <v/>
      </c>
      <c r="AA22" s="51">
        <f t="shared" ca="1" si="5"/>
        <v>0</v>
      </c>
      <c r="AB22" s="50">
        <f ca="1">IF((Y22=AB$2)*(Z22=AC$3)*(SUM($AB$6:AB21)=0),+Y22,0)</f>
        <v>0</v>
      </c>
      <c r="AC22" s="52">
        <f t="shared" ca="1" si="9"/>
        <v>0</v>
      </c>
      <c r="AE22" s="102">
        <f ca="1">IF($AE$6=3,O22,SUM((CODE(MID(CONCATENATE(UPPER(M22),"aaaaaaaaaa"),{1;2},1))-30)*{1;0.01}))</f>
        <v>55.55</v>
      </c>
      <c r="AF22" s="103">
        <f ca="1">COUNTIF($AE$7:$AE22,AE22)</f>
        <v>5</v>
      </c>
      <c r="AG22"/>
      <c r="AH22" s="145">
        <f t="shared" ca="1" si="6"/>
        <v>38.67</v>
      </c>
      <c r="AI22" s="108">
        <f t="shared" ca="1" si="14"/>
        <v>38.67</v>
      </c>
      <c r="AJ22" s="145">
        <f ca="1">COUNTIF($AI$7:$AI22,AI22)</f>
        <v>5</v>
      </c>
      <c r="AK22" s="146" t="str">
        <f ca="1">IF($AE$6=1,L22,OFFSET($L$1,SUMPRODUCT(--(OFFSET($AE$7,0,0,AuthorityCounter,1)=AI22),--(OFFSET($AF$7,0,0,AuthorityCounter,1)=COUNTIF($AI$7:AI22,AI22)),ROW(OFFSET($AF$7,0,0,AuthorityCounter,1)))-1,0))</f>
        <v>Roundcester</v>
      </c>
      <c r="AL22"/>
      <c r="AM22" s="107">
        <f ca="1">IF(VLOOKUP(AK22,$L$7:$S$306,IF($H$75="OC",8,5),FALSE)=1,MAX(AM$6:$AM21)+1,0)</f>
        <v>16</v>
      </c>
      <c r="AN22" s="108" t="str">
        <f t="shared" ca="1" si="10"/>
        <v>Roundcester</v>
      </c>
      <c r="AO22" s="108" t="b">
        <f t="shared" ca="1" si="11"/>
        <v>0</v>
      </c>
      <c r="AP22" s="108">
        <f ca="1">IF($AP$5,SUM(SUMPRODUCT(--AO$7:$AO22)*AO22,(SUMPRODUCT(--(AO$7:$AO22=FALSE))+SUMPRODUCT(--$AO$7:$AO$306))*(1-AO22)),ROW()-6)</f>
        <v>16</v>
      </c>
      <c r="AQ22" s="108" t="str">
        <f t="shared" ca="1" si="12"/>
        <v>Roundcester</v>
      </c>
      <c r="AR22" s="108" t="str">
        <f t="shared" ca="1" si="8"/>
        <v>Roundcester</v>
      </c>
      <c r="AS22"/>
      <c r="IU22" s="221" t="s">
        <v>211</v>
      </c>
      <c r="IV22" s="222">
        <f ca="1">AB7</f>
        <v>0</v>
      </c>
    </row>
    <row r="23" spans="2:256">
      <c r="B23" s="96"/>
      <c r="C23" s="96"/>
      <c r="D23" s="96"/>
      <c r="E23" s="96"/>
      <c r="F23" s="96"/>
      <c r="J23" s="19" t="s">
        <v>25</v>
      </c>
      <c r="L23" s="89" t="s">
        <v>308</v>
      </c>
      <c r="M23" s="125" t="str">
        <f t="shared" ca="1" si="0"/>
        <v>d</v>
      </c>
      <c r="N23" s="23"/>
      <c r="O23" s="37">
        <f t="shared" ca="1" si="1"/>
        <v>0</v>
      </c>
      <c r="P23" s="121">
        <f ca="1">IF((ROW()-5=$G$36),1,IF((M23=Coding!$H$75)+(Coding!$H$75="ALL")+(Coding!$H$75="U")*OR(M23="wu",M23="su",M23="ul",M23="um",M23="uu")+(Coding!$H$75="na")*AND(M23&lt;&gt;"wu",M23&lt;&gt;"su",M23&lt;&gt;"ul",M23&lt;&gt;"um",M23&lt;&gt;"uu",M23&lt;&gt;"c",M23&lt;&gt;"d",M23&lt;&gt;"p"),1,0))</f>
        <v>1</v>
      </c>
      <c r="Q23" s="123" t="b">
        <v>0</v>
      </c>
      <c r="R23" s="124">
        <f t="shared" ca="1" si="2"/>
        <v>0</v>
      </c>
      <c r="S23" s="124">
        <f t="shared" ca="1" si="3"/>
        <v>1</v>
      </c>
      <c r="T23" s="37">
        <f t="shared" ca="1" si="4"/>
        <v>0</v>
      </c>
      <c r="V23" s="121" t="str">
        <f ca="1">IF((S23=1)*($J$6&lt;22),INDEX($J$13:$J$33,SUM($S$7:S23),1),"")</f>
        <v/>
      </c>
      <c r="W23" s="122">
        <f ca="1">COUNTIF($T$7:T23,T23)</f>
        <v>17</v>
      </c>
      <c r="Y23" s="49">
        <f t="shared" ca="1" si="13"/>
        <v>0</v>
      </c>
      <c r="Z23" s="50" t="str">
        <f ca="1">INDEX(V:V,SUMPRODUCT((OFFSET($T$7,0,0,AuthorityCounter2,1)=Y23)*1,(OFFSET($W$7,0,0,AuthorityCounter2,1)=COUNTIF($Y$7:Y23,Y23))*1,ROW(OFFSET($W$7,0,0,AuthorityCounter2,1))))</f>
        <v/>
      </c>
      <c r="AA23" s="51">
        <f t="shared" ca="1" si="5"/>
        <v>0</v>
      </c>
      <c r="AB23" s="50">
        <f ca="1">IF((Y23=AB$2)*(Z23=AC$3)*(SUM($AB$6:AB22)=0),+Y23,0)</f>
        <v>0</v>
      </c>
      <c r="AC23" s="52">
        <f t="shared" ca="1" si="9"/>
        <v>0</v>
      </c>
      <c r="AE23" s="102">
        <f ca="1">IF($AE$6=3,O23,SUM((CODE(MID(CONCATENATE(UPPER(M23),"aaaaaaaaaa"),{1;2},1))-30)*{1;0.01}))</f>
        <v>38.67</v>
      </c>
      <c r="AF23" s="103">
        <f ca="1">COUNTIF($AE$7:$AE23,AE23)</f>
        <v>3</v>
      </c>
      <c r="AG23"/>
      <c r="AH23" s="145">
        <f t="shared" ca="1" si="6"/>
        <v>38.67</v>
      </c>
      <c r="AI23" s="108">
        <f t="shared" ca="1" si="14"/>
        <v>38.67</v>
      </c>
      <c r="AJ23" s="145">
        <f ca="1">COUNTIF($AI$7:$AI23,AI23)</f>
        <v>6</v>
      </c>
      <c r="AK23" s="146" t="str">
        <f ca="1">IF($AE$6=1,L23,OFFSET($L$1,SUMPRODUCT(--(OFFSET($AE$7,0,0,AuthorityCounter,1)=AI23),--(OFFSET($AF$7,0,0,AuthorityCounter,1)=COUNTIF($AI$7:AI23,AI23)),ROW(OFFSET($AF$7,0,0,AuthorityCounter,1)))-1,0))</f>
        <v>Snowhampton</v>
      </c>
      <c r="AL23"/>
      <c r="AM23" s="107">
        <f ca="1">IF(VLOOKUP(AK23,$L$7:$S$306,IF($H$75="OC",8,5),FALSE)=1,MAX(AM$6:$AM22)+1,0)</f>
        <v>17</v>
      </c>
      <c r="AN23" s="108" t="str">
        <f t="shared" ca="1" si="10"/>
        <v>Snowhampton</v>
      </c>
      <c r="AO23" s="108" t="b">
        <f t="shared" ca="1" si="11"/>
        <v>0</v>
      </c>
      <c r="AP23" s="108">
        <f ca="1">IF($AP$5,SUM(SUMPRODUCT(--AO$7:$AO23)*AO23,(SUMPRODUCT(--(AO$7:$AO23=FALSE))+SUMPRODUCT(--$AO$7:$AO$306))*(1-AO23)),ROW()-6)</f>
        <v>17</v>
      </c>
      <c r="AQ23" s="108" t="str">
        <f t="shared" ca="1" si="12"/>
        <v>Snowhampton</v>
      </c>
      <c r="AR23" s="108" t="str">
        <f t="shared" ca="1" si="8"/>
        <v>Snowhampton</v>
      </c>
      <c r="AS23"/>
      <c r="IU23" s="221" t="s">
        <v>238</v>
      </c>
      <c r="IV23" s="230">
        <f ca="1">AB7</f>
        <v>0</v>
      </c>
    </row>
    <row r="24" spans="2:256">
      <c r="B24" s="96"/>
      <c r="C24" s="96"/>
      <c r="D24" s="96"/>
      <c r="E24" s="96"/>
      <c r="F24" s="96"/>
      <c r="J24" s="19" t="s">
        <v>16</v>
      </c>
      <c r="L24" s="89" t="s">
        <v>309</v>
      </c>
      <c r="M24" s="125" t="str">
        <f t="shared" ca="1" si="0"/>
        <v>ul</v>
      </c>
      <c r="N24" s="23"/>
      <c r="O24" s="37">
        <f t="shared" ca="1" si="1"/>
        <v>0</v>
      </c>
      <c r="P24" s="121">
        <f ca="1">IF((ROW()-5=$G$36),1,IF((M24=Coding!$H$75)+(Coding!$H$75="ALL")+(Coding!$H$75="U")*OR(M24="wu",M24="su",M24="ul",M24="um",M24="uu")+(Coding!$H$75="na")*AND(M24&lt;&gt;"wu",M24&lt;&gt;"su",M24&lt;&gt;"ul",M24&lt;&gt;"um",M24&lt;&gt;"uu",M24&lt;&gt;"c",M24&lt;&gt;"d",M24&lt;&gt;"p"),1,0))</f>
        <v>1</v>
      </c>
      <c r="Q24" s="123" t="b">
        <v>0</v>
      </c>
      <c r="R24" s="124">
        <f t="shared" ca="1" si="2"/>
        <v>0</v>
      </c>
      <c r="S24" s="124">
        <f t="shared" ca="1" si="3"/>
        <v>1</v>
      </c>
      <c r="T24" s="37">
        <f t="shared" ca="1" si="4"/>
        <v>0</v>
      </c>
      <c r="V24" s="121" t="str">
        <f ca="1">IF((S24=1)*($J$6&lt;22),INDEX($J$13:$J$33,SUM($S$7:S24),1),"")</f>
        <v/>
      </c>
      <c r="W24" s="122">
        <f ca="1">COUNTIF($T$7:T24,T24)</f>
        <v>18</v>
      </c>
      <c r="Y24" s="49">
        <f t="shared" ca="1" si="13"/>
        <v>0</v>
      </c>
      <c r="Z24" s="50" t="str">
        <f ca="1">INDEX(V:V,SUMPRODUCT((OFFSET($T$7,0,0,AuthorityCounter2,1)=Y24)*1,(OFFSET($W$7,0,0,AuthorityCounter2,1)=COUNTIF($Y$7:Y24,Y24))*1,ROW(OFFSET($W$7,0,0,AuthorityCounter2,1))))</f>
        <v/>
      </c>
      <c r="AA24" s="51">
        <f t="shared" ca="1" si="5"/>
        <v>0</v>
      </c>
      <c r="AB24" s="50">
        <f ca="1">IF((Y24=AB$2)*(Z24=AC$3)*(SUM($AB$6:AB23)=0),+Y24,0)</f>
        <v>0</v>
      </c>
      <c r="AC24" s="52">
        <f t="shared" ca="1" si="9"/>
        <v>0</v>
      </c>
      <c r="AE24" s="102">
        <f ca="1">IF($AE$6=3,O24,SUM((CODE(MID(CONCATENATE(UPPER(M24),"aaaaaaaaaa"),{1;2},1))-30)*{1;0.01}))</f>
        <v>55.46</v>
      </c>
      <c r="AF24" s="103">
        <f ca="1">COUNTIF($AE$7:$AE24,AE24)</f>
        <v>4</v>
      </c>
      <c r="AG24"/>
      <c r="AH24" s="145">
        <f t="shared" ca="1" si="6"/>
        <v>38.67</v>
      </c>
      <c r="AI24" s="108">
        <f t="shared" ca="1" si="14"/>
        <v>38.67</v>
      </c>
      <c r="AJ24" s="145">
        <f ca="1">COUNTIF($AI$7:$AI24,AI24)</f>
        <v>7</v>
      </c>
      <c r="AK24" s="146" t="str">
        <f ca="1">IF($AE$6=1,L24,OFFSET($L$1,SUMPRODUCT(--(OFFSET($AE$7,0,0,AuthorityCounter,1)=AI24),--(OFFSET($AF$7,0,0,AuthorityCounter,1)=COUNTIF($AI$7:AI24,AI24)),ROW(OFFSET($AF$7,0,0,AuthorityCounter,1)))-1,0))</f>
        <v>Summerville</v>
      </c>
      <c r="AL24"/>
      <c r="AM24" s="107">
        <f ca="1">IF(VLOOKUP(AK24,$L$7:$S$306,IF($H$75="OC",8,5),FALSE)=1,MAX(AM$6:$AM23)+1,0)</f>
        <v>18</v>
      </c>
      <c r="AN24" s="108" t="str">
        <f t="shared" ca="1" si="10"/>
        <v>Summerville</v>
      </c>
      <c r="AO24" s="108" t="b">
        <f t="shared" ca="1" si="11"/>
        <v>0</v>
      </c>
      <c r="AP24" s="108">
        <f ca="1">IF($AP$5,SUM(SUMPRODUCT(--AO$7:$AO24)*AO24,(SUMPRODUCT(--(AO$7:$AO24=FALSE))+SUMPRODUCT(--$AO$7:$AO$306))*(1-AO24)),ROW()-6)</f>
        <v>18</v>
      </c>
      <c r="AQ24" s="108" t="str">
        <f t="shared" ca="1" si="12"/>
        <v>Summerville</v>
      </c>
      <c r="AR24" s="108" t="str">
        <f t="shared" ca="1" si="8"/>
        <v>Summerville</v>
      </c>
      <c r="AS24"/>
      <c r="IU24" s="221" t="s">
        <v>238</v>
      </c>
      <c r="IV24" s="230">
        <f ca="1">AB7</f>
        <v>0</v>
      </c>
    </row>
    <row r="25" spans="2:256">
      <c r="B25" s="96"/>
      <c r="C25" s="96"/>
      <c r="D25" s="96"/>
      <c r="E25" s="96"/>
      <c r="F25" s="96"/>
      <c r="J25" s="19" t="s">
        <v>31</v>
      </c>
      <c r="L25" s="89" t="s">
        <v>310</v>
      </c>
      <c r="M25" s="125" t="str">
        <f t="shared" ca="1" si="0"/>
        <v>c</v>
      </c>
      <c r="N25" s="23"/>
      <c r="O25" s="37">
        <f t="shared" ca="1" si="1"/>
        <v>0</v>
      </c>
      <c r="P25" s="121">
        <f ca="1">IF((ROW()-5=$G$36),1,IF((M25=Coding!$H$75)+(Coding!$H$75="ALL")+(Coding!$H$75="U")*OR(M25="wu",M25="su",M25="ul",M25="um",M25="uu")+(Coding!$H$75="na")*AND(M25&lt;&gt;"wu",M25&lt;&gt;"su",M25&lt;&gt;"ul",M25&lt;&gt;"um",M25&lt;&gt;"uu",M25&lt;&gt;"c",M25&lt;&gt;"d",M25&lt;&gt;"p"),1,0))</f>
        <v>1</v>
      </c>
      <c r="Q25" s="123" t="b">
        <v>0</v>
      </c>
      <c r="R25" s="124">
        <f t="shared" ca="1" si="2"/>
        <v>0</v>
      </c>
      <c r="S25" s="124">
        <f t="shared" ca="1" si="3"/>
        <v>1</v>
      </c>
      <c r="T25" s="37">
        <f t="shared" ca="1" si="4"/>
        <v>0</v>
      </c>
      <c r="V25" s="121" t="str">
        <f ca="1">IF((S25=1)*($J$6&lt;22),INDEX($J$13:$J$33,SUM($S$7:S25),1),"")</f>
        <v/>
      </c>
      <c r="W25" s="122">
        <f ca="1">COUNTIF($T$7:T25,T25)</f>
        <v>19</v>
      </c>
      <c r="Y25" s="49">
        <f t="shared" ca="1" si="13"/>
        <v>0</v>
      </c>
      <c r="Z25" s="50" t="str">
        <f ca="1">INDEX(V:V,SUMPRODUCT((OFFSET($T$7,0,0,AuthorityCounter2,1)=Y25)*1,(OFFSET($W$7,0,0,AuthorityCounter2,1)=COUNTIF($Y$7:Y25,Y25))*1,ROW(OFFSET($W$7,0,0,AuthorityCounter2,1))))</f>
        <v/>
      </c>
      <c r="AA25" s="51">
        <f t="shared" ca="1" si="5"/>
        <v>0</v>
      </c>
      <c r="AB25" s="50">
        <f ca="1">IF((Y25=AB$2)*(Z25=AC$3)*(SUM($AB$6:AB24)=0),+Y25,0)</f>
        <v>0</v>
      </c>
      <c r="AC25" s="52">
        <f t="shared" ca="1" si="9"/>
        <v>0</v>
      </c>
      <c r="AE25" s="102">
        <f ca="1">IF($AE$6=3,O25,SUM((CODE(MID(CONCATENATE(UPPER(M25),"aaaaaaaaaa"),{1;2},1))-30)*{1;0.01}))</f>
        <v>37.67</v>
      </c>
      <c r="AF25" s="103">
        <f ca="1">COUNTIF($AE$7:$AE25,AE25)</f>
        <v>2</v>
      </c>
      <c r="AG25"/>
      <c r="AH25" s="145">
        <f t="shared" ca="1" si="6"/>
        <v>38.67</v>
      </c>
      <c r="AI25" s="108">
        <f t="shared" ca="1" si="14"/>
        <v>38.67</v>
      </c>
      <c r="AJ25" s="145">
        <f ca="1">COUNTIF($AI$7:$AI25,AI25)</f>
        <v>8</v>
      </c>
      <c r="AK25" s="146" t="str">
        <f ca="1">IF($AE$6=1,L25,OFFSET($L$1,SUMPRODUCT(--(OFFSET($AE$7,0,0,AuthorityCounter,1)=AI25),--(OFFSET($AF$7,0,0,AuthorityCounter,1)=COUNTIF($AI$7:AI25,AI25)),ROW(OFFSET($AF$7,0,0,AuthorityCounter,1)))-1,0))</f>
        <v>Tartcity</v>
      </c>
      <c r="AL25"/>
      <c r="AM25" s="107">
        <f ca="1">IF(VLOOKUP(AK25,$L$7:$S$306,IF($H$75="OC",8,5),FALSE)=1,MAX(AM$6:$AM24)+1,0)</f>
        <v>19</v>
      </c>
      <c r="AN25" s="108" t="str">
        <f t="shared" ca="1" si="10"/>
        <v>Tartcity</v>
      </c>
      <c r="AO25" s="108" t="b">
        <f t="shared" ca="1" si="11"/>
        <v>0</v>
      </c>
      <c r="AP25" s="108">
        <f ca="1">IF($AP$5,SUM(SUMPRODUCT(--AO$7:$AO25)*AO25,(SUMPRODUCT(--(AO$7:$AO25=FALSE))+SUMPRODUCT(--$AO$7:$AO$306))*(1-AO25)),ROW()-6)</f>
        <v>19</v>
      </c>
      <c r="AQ25" s="108" t="str">
        <f t="shared" ca="1" si="12"/>
        <v>Tartcity</v>
      </c>
      <c r="AR25" s="108" t="str">
        <f t="shared" ca="1" si="8"/>
        <v>Tartcity</v>
      </c>
      <c r="AS25"/>
      <c r="IU25" s="221" t="s">
        <v>238</v>
      </c>
      <c r="IV25" s="230">
        <f ca="1">AB7</f>
        <v>0</v>
      </c>
    </row>
    <row r="26" spans="2:256">
      <c r="B26" s="96"/>
      <c r="C26" s="96"/>
      <c r="D26" s="96"/>
      <c r="E26" s="96"/>
      <c r="F26" s="96"/>
      <c r="J26" s="19" t="s">
        <v>17</v>
      </c>
      <c r="L26" s="89" t="s">
        <v>311</v>
      </c>
      <c r="M26" s="125" t="str">
        <f t="shared" ca="1" si="0"/>
        <v>uu</v>
      </c>
      <c r="N26" s="23"/>
      <c r="O26" s="37">
        <f t="shared" ca="1" si="1"/>
        <v>0</v>
      </c>
      <c r="P26" s="121">
        <f ca="1">IF((ROW()-5=$G$36),1,IF((M26=Coding!$H$75)+(Coding!$H$75="ALL")+(Coding!$H$75="U")*OR(M26="wu",M26="su",M26="ul",M26="um",M26="uu")+(Coding!$H$75="na")*AND(M26&lt;&gt;"wu",M26&lt;&gt;"su",M26&lt;&gt;"ul",M26&lt;&gt;"um",M26&lt;&gt;"uu",M26&lt;&gt;"c",M26&lt;&gt;"d",M26&lt;&gt;"p"),1,0))</f>
        <v>1</v>
      </c>
      <c r="Q26" s="123" t="b">
        <v>0</v>
      </c>
      <c r="R26" s="124">
        <f t="shared" ca="1" si="2"/>
        <v>0</v>
      </c>
      <c r="S26" s="124">
        <f t="shared" ca="1" si="3"/>
        <v>1</v>
      </c>
      <c r="T26" s="37">
        <f t="shared" ca="1" si="4"/>
        <v>0</v>
      </c>
      <c r="V26" s="121" t="str">
        <f ca="1">IF((S26=1)*($J$6&lt;22),INDEX($J$13:$J$33,SUM($S$7:S26),1),"")</f>
        <v/>
      </c>
      <c r="W26" s="122">
        <f ca="1">COUNTIF($T$7:T26,T26)</f>
        <v>20</v>
      </c>
      <c r="Y26" s="49">
        <f t="shared" ca="1" si="13"/>
        <v>0</v>
      </c>
      <c r="Z26" s="50" t="str">
        <f ca="1">INDEX(V:V,SUMPRODUCT((OFFSET($T$7,0,0,AuthorityCounter2,1)=Y26)*1,(OFFSET($W$7,0,0,AuthorityCounter2,1)=COUNTIF($Y$7:Y26,Y26))*1,ROW(OFFSET($W$7,0,0,AuthorityCounter2,1))))</f>
        <v/>
      </c>
      <c r="AA26" s="51">
        <f t="shared" ca="1" si="5"/>
        <v>0</v>
      </c>
      <c r="AB26" s="50">
        <f ca="1">IF((Y26=AB$2)*(Z26=AC$3)*(SUM($AB$6:AB25)=0),+Y26,0)</f>
        <v>0</v>
      </c>
      <c r="AC26" s="52">
        <f t="shared" ca="1" si="9"/>
        <v>0</v>
      </c>
      <c r="AE26" s="102">
        <f ca="1">IF($AE$6=3,O26,SUM((CODE(MID(CONCATENATE(UPPER(M26),"aaaaaaaaaa"),{1;2},1))-30)*{1;0.01}))</f>
        <v>55.55</v>
      </c>
      <c r="AF26" s="103">
        <f ca="1">COUNTIF($AE$7:$AE26,AE26)</f>
        <v>6</v>
      </c>
      <c r="AG26"/>
      <c r="AH26" s="145">
        <f t="shared" ca="1" si="6"/>
        <v>38.67</v>
      </c>
      <c r="AI26" s="108">
        <f t="shared" ca="1" si="14"/>
        <v>38.67</v>
      </c>
      <c r="AJ26" s="145">
        <f ca="1">COUNTIF($AI$7:$AI26,AI26)</f>
        <v>9</v>
      </c>
      <c r="AK26" s="146" t="str">
        <f ca="1">IF($AE$6=1,L26,OFFSET($L$1,SUMPRODUCT(--(OFFSET($AE$7,0,0,AuthorityCounter,1)=AI26),--(OFFSET($AF$7,0,0,AuthorityCounter,1)=COUNTIF($AI$7:AI26,AI26)),ROW(OFFSET($AF$7,0,0,AuthorityCounter,1)))-1,0))</f>
        <v>Toegreen</v>
      </c>
      <c r="AL26"/>
      <c r="AM26" s="107">
        <f ca="1">IF(VLOOKUP(AK26,$L$7:$S$306,IF($H$75="OC",8,5),FALSE)=1,MAX(AM$6:$AM25)+1,0)</f>
        <v>20</v>
      </c>
      <c r="AN26" s="108" t="str">
        <f t="shared" ca="1" si="10"/>
        <v>Toegreen</v>
      </c>
      <c r="AO26" s="108" t="b">
        <f t="shared" ca="1" si="11"/>
        <v>0</v>
      </c>
      <c r="AP26" s="108">
        <f ca="1">IF($AP$5,SUM(SUMPRODUCT(--AO$7:$AO26)*AO26,(SUMPRODUCT(--(AO$7:$AO26=FALSE))+SUMPRODUCT(--$AO$7:$AO$306))*(1-AO26)),ROW()-6)</f>
        <v>20</v>
      </c>
      <c r="AQ26" s="108" t="str">
        <f t="shared" ca="1" si="12"/>
        <v>Toegreen</v>
      </c>
      <c r="AR26" s="108" t="str">
        <f t="shared" ca="1" si="8"/>
        <v>Toegreen</v>
      </c>
      <c r="AS26"/>
      <c r="IU26" s="221" t="s">
        <v>238</v>
      </c>
      <c r="IV26" s="230">
        <f ca="1">AB7</f>
        <v>0</v>
      </c>
    </row>
    <row r="27" spans="2:256">
      <c r="B27" s="96"/>
      <c r="C27" s="96"/>
      <c r="D27" s="96"/>
      <c r="E27" s="96"/>
      <c r="F27" s="96"/>
      <c r="J27" s="19" t="s">
        <v>18</v>
      </c>
      <c r="L27" s="89" t="s">
        <v>312</v>
      </c>
      <c r="M27" s="125" t="str">
        <f t="shared" ca="1" si="0"/>
        <v>d</v>
      </c>
      <c r="N27" s="23"/>
      <c r="O27" s="37">
        <f t="shared" ca="1" si="1"/>
        <v>0</v>
      </c>
      <c r="P27" s="121">
        <f ca="1">IF((ROW()-5=$G$36),1,IF((M27=Coding!$H$75)+(Coding!$H$75="ALL")+(Coding!$H$75="U")*OR(M27="wu",M27="su",M27="ul",M27="um",M27="uu")+(Coding!$H$75="na")*AND(M27&lt;&gt;"wu",M27&lt;&gt;"su",M27&lt;&gt;"ul",M27&lt;&gt;"um",M27&lt;&gt;"uu",M27&lt;&gt;"c",M27&lt;&gt;"d",M27&lt;&gt;"p"),1,0))</f>
        <v>1</v>
      </c>
      <c r="Q27" s="123" t="b">
        <v>0</v>
      </c>
      <c r="R27" s="124">
        <f t="shared" ca="1" si="2"/>
        <v>0</v>
      </c>
      <c r="S27" s="124">
        <f t="shared" ca="1" si="3"/>
        <v>1</v>
      </c>
      <c r="T27" s="37">
        <f t="shared" ca="1" si="4"/>
        <v>0</v>
      </c>
      <c r="V27" s="121" t="str">
        <f ca="1">IF((S27=1)*($J$6&lt;22),INDEX($J$13:$J$33,SUM($S$7:S27),1),"")</f>
        <v/>
      </c>
      <c r="W27" s="122">
        <f ca="1">COUNTIF($T$7:T27,T27)</f>
        <v>21</v>
      </c>
      <c r="Y27" s="49">
        <f t="shared" ca="1" si="13"/>
        <v>0</v>
      </c>
      <c r="Z27" s="50" t="str">
        <f ca="1">INDEX(V:V,SUMPRODUCT((OFFSET($T$7,0,0,AuthorityCounter2,1)=Y27)*1,(OFFSET($W$7,0,0,AuthorityCounter2,1)=COUNTIF($Y$7:Y27,Y27))*1,ROW(OFFSET($W$7,0,0,AuthorityCounter2,1))))</f>
        <v/>
      </c>
      <c r="AA27" s="51">
        <f t="shared" ca="1" si="5"/>
        <v>0</v>
      </c>
      <c r="AB27" s="50">
        <f ca="1">IF((Y27=AB$2)*(Z27=AC$3)*(SUM($AB$6:AB26)=0),+Y27,0)</f>
        <v>0</v>
      </c>
      <c r="AC27" s="52">
        <f t="shared" ca="1" si="9"/>
        <v>0</v>
      </c>
      <c r="AE27" s="102">
        <f ca="1">IF($AE$6=3,O27,SUM((CODE(MID(CONCATENATE(UPPER(M27),"aaaaaaaaaa"),{1;2},1))-30)*{1;0.01}))</f>
        <v>38.67</v>
      </c>
      <c r="AF27" s="103">
        <f ca="1">COUNTIF($AE$7:$AE27,AE27)</f>
        <v>4</v>
      </c>
      <c r="AG27"/>
      <c r="AH27" s="145">
        <f t="shared" ca="1" si="6"/>
        <v>38.67</v>
      </c>
      <c r="AI27" s="108">
        <f t="shared" ca="1" si="14"/>
        <v>38.67</v>
      </c>
      <c r="AJ27" s="145">
        <f ca="1">COUNTIF($AI$7:$AI27,AI27)</f>
        <v>10</v>
      </c>
      <c r="AK27" s="146" t="str">
        <f ca="1">IF($AE$6=1,L27,OFFSET($L$1,SUMPRODUCT(--(OFFSET($AE$7,0,0,AuthorityCounter,1)=AI27),--(OFFSET($AF$7,0,0,AuthorityCounter,1)=COUNTIF($AI$7:AI27,AI27)),ROW(OFFSET($AF$7,0,0,AuthorityCounter,1)))-1,0))</f>
        <v>Wintercester</v>
      </c>
      <c r="AL27"/>
      <c r="AM27" s="107">
        <f ca="1">IF(VLOOKUP(AK27,$L$7:$S$306,IF($H$75="OC",8,5),FALSE)=1,MAX(AM$6:$AM26)+1,0)</f>
        <v>21</v>
      </c>
      <c r="AN27" s="108" t="str">
        <f t="shared" ca="1" si="10"/>
        <v>Wintercester</v>
      </c>
      <c r="AO27" s="108" t="b">
        <f t="shared" ca="1" si="11"/>
        <v>0</v>
      </c>
      <c r="AP27" s="108">
        <f ca="1">IF($AP$5,SUM(SUMPRODUCT(--AO$7:$AO27)*AO27,(SUMPRODUCT(--(AO$7:$AO27=FALSE))+SUMPRODUCT(--$AO$7:$AO$306))*(1-AO27)),ROW()-6)</f>
        <v>21</v>
      </c>
      <c r="AQ27" s="108" t="str">
        <f t="shared" ca="1" si="12"/>
        <v>Wintercester</v>
      </c>
      <c r="AR27" s="108" t="str">
        <f t="shared" ca="1" si="8"/>
        <v>Wintercester</v>
      </c>
      <c r="AS27"/>
      <c r="IU27" s="221" t="s">
        <v>238</v>
      </c>
      <c r="IV27" s="230">
        <f ca="1">AB7</f>
        <v>0</v>
      </c>
    </row>
    <row r="28" spans="2:256">
      <c r="B28" s="96"/>
      <c r="C28" s="96"/>
      <c r="D28" s="96"/>
      <c r="E28" s="96"/>
      <c r="F28" s="96"/>
      <c r="J28" s="19" t="s">
        <v>19</v>
      </c>
      <c r="L28" s="89" t="s">
        <v>313</v>
      </c>
      <c r="M28" s="125" t="str">
        <f t="shared" ca="1" si="0"/>
        <v>um</v>
      </c>
      <c r="N28" s="23"/>
      <c r="O28" s="37">
        <f t="shared" ca="1" si="1"/>
        <v>0</v>
      </c>
      <c r="P28" s="121">
        <f ca="1">IF((ROW()-5=$G$36),1,IF((M28=Coding!$H$75)+(Coding!$H$75="ALL")+(Coding!$H$75="U")*OR(M28="wu",M28="su",M28="ul",M28="um",M28="uu")+(Coding!$H$75="na")*AND(M28&lt;&gt;"wu",M28&lt;&gt;"su",M28&lt;&gt;"ul",M28&lt;&gt;"um",M28&lt;&gt;"uu",M28&lt;&gt;"c",M28&lt;&gt;"d",M28&lt;&gt;"p"),1,0))</f>
        <v>1</v>
      </c>
      <c r="Q28" s="123" t="b">
        <v>0</v>
      </c>
      <c r="R28" s="124">
        <f t="shared" ca="1" si="2"/>
        <v>0</v>
      </c>
      <c r="S28" s="124">
        <f t="shared" ca="1" si="3"/>
        <v>1</v>
      </c>
      <c r="T28" s="37">
        <f t="shared" ca="1" si="4"/>
        <v>0</v>
      </c>
      <c r="V28" s="121" t="str">
        <f ca="1">IF((S28=1)*($J$6&lt;22),INDEX($J$13:$J$33,SUM($S$7:S28),1),"")</f>
        <v/>
      </c>
      <c r="W28" s="122">
        <f ca="1">COUNTIF($T$7:T28,T28)</f>
        <v>22</v>
      </c>
      <c r="Y28" s="49">
        <f t="shared" ca="1" si="13"/>
        <v>0</v>
      </c>
      <c r="Z28" s="50" t="str">
        <f ca="1">INDEX(V:V,SUMPRODUCT((OFFSET($T$7,0,0,AuthorityCounter2,1)=Y28)*1,(OFFSET($W$7,0,0,AuthorityCounter2,1)=COUNTIF($Y$7:Y28,Y28))*1,ROW(OFFSET($W$7,0,0,AuthorityCounter2,1))))</f>
        <v/>
      </c>
      <c r="AA28" s="51">
        <f t="shared" ca="1" si="5"/>
        <v>0</v>
      </c>
      <c r="AB28" s="50">
        <f ca="1">IF((Y28=AB$2)*(Z28=AC$3)*(SUM($AB$6:AB27)=0),+Y28,0)</f>
        <v>0</v>
      </c>
      <c r="AC28" s="52">
        <f t="shared" ca="1" si="9"/>
        <v>0</v>
      </c>
      <c r="AE28" s="102">
        <f ca="1">IF($AE$6=3,O28,SUM((CODE(MID(CONCATENATE(UPPER(M28),"aaaaaaaaaa"),{1;2},1))-30)*{1;0.01}))</f>
        <v>55.47</v>
      </c>
      <c r="AF28" s="103">
        <f ca="1">COUNTIF($AE$7:$AE28,AE28)</f>
        <v>1</v>
      </c>
      <c r="AG28"/>
      <c r="AH28" s="145">
        <f t="shared" ca="1" si="6"/>
        <v>38.67</v>
      </c>
      <c r="AI28" s="108">
        <f t="shared" ca="1" si="14"/>
        <v>38.67</v>
      </c>
      <c r="AJ28" s="145">
        <f ca="1">COUNTIF($AI$7:$AI28,AI28)</f>
        <v>11</v>
      </c>
      <c r="AK28" s="146" t="str">
        <f ca="1">IF($AE$6=1,L28,OFFSET($L$1,SUMPRODUCT(--(OFFSET($AE$7,0,0,AuthorityCounter,1)=AI28),--(OFFSET($AF$7,0,0,AuthorityCounter,1)=COUNTIF($AI$7:AI28,AI28)),ROW(OFFSET($AF$7,0,0,AuthorityCounter,1)))-1,0))</f>
        <v>Fatcester</v>
      </c>
      <c r="AL28"/>
      <c r="AM28" s="107">
        <f ca="1">IF(VLOOKUP(AK28,$L$7:$S$306,IF($H$75="OC",8,5),FALSE)=1,MAX(AM$6:$AM27)+1,0)</f>
        <v>22</v>
      </c>
      <c r="AN28" s="108" t="str">
        <f t="shared" ca="1" si="10"/>
        <v>Fatcester</v>
      </c>
      <c r="AO28" s="108" t="b">
        <f t="shared" ca="1" si="11"/>
        <v>0</v>
      </c>
      <c r="AP28" s="108">
        <f ca="1">IF($AP$5,SUM(SUMPRODUCT(--AO$7:$AO28)*AO28,(SUMPRODUCT(--(AO$7:$AO28=FALSE))+SUMPRODUCT(--$AO$7:$AO$306))*(1-AO28)),ROW()-6)</f>
        <v>22</v>
      </c>
      <c r="AQ28" s="108" t="str">
        <f t="shared" ca="1" si="12"/>
        <v>Fatcester</v>
      </c>
      <c r="AR28" s="108" t="str">
        <f t="shared" ca="1" si="8"/>
        <v>Fatcester</v>
      </c>
      <c r="AS28"/>
      <c r="IU28" s="221" t="s">
        <v>218</v>
      </c>
      <c r="IV28" s="226">
        <f ca="1">AB7</f>
        <v>0</v>
      </c>
    </row>
    <row r="29" spans="2:256">
      <c r="B29" s="96"/>
      <c r="C29" s="96"/>
      <c r="D29" s="96"/>
      <c r="E29" s="96"/>
      <c r="F29" s="96"/>
      <c r="J29" s="19" t="s">
        <v>20</v>
      </c>
      <c r="L29" s="89" t="s">
        <v>314</v>
      </c>
      <c r="M29" s="125" t="str">
        <f t="shared" ca="1" si="0"/>
        <v>uu</v>
      </c>
      <c r="N29" s="23"/>
      <c r="O29" s="37">
        <f t="shared" ca="1" si="1"/>
        <v>0</v>
      </c>
      <c r="P29" s="121">
        <f ca="1">IF((ROW()-5=$G$36),1,IF((M29=Coding!$H$75)+(Coding!$H$75="ALL")+(Coding!$H$75="U")*OR(M29="wu",M29="su",M29="ul",M29="um",M29="uu")+(Coding!$H$75="na")*AND(M29&lt;&gt;"wu",M29&lt;&gt;"su",M29&lt;&gt;"ul",M29&lt;&gt;"um",M29&lt;&gt;"uu",M29&lt;&gt;"c",M29&lt;&gt;"d",M29&lt;&gt;"p"),1,0))</f>
        <v>1</v>
      </c>
      <c r="Q29" s="123" t="b">
        <v>0</v>
      </c>
      <c r="R29" s="124">
        <f t="shared" ca="1" si="2"/>
        <v>0</v>
      </c>
      <c r="S29" s="124">
        <f t="shared" ca="1" si="3"/>
        <v>1</v>
      </c>
      <c r="T29" s="37">
        <f t="shared" ca="1" si="4"/>
        <v>0</v>
      </c>
      <c r="V29" s="121" t="str">
        <f ca="1">IF((S29=1)*($J$6&lt;22),INDEX($J$13:$J$33,SUM($S$7:S29),1),"")</f>
        <v/>
      </c>
      <c r="W29" s="122">
        <f ca="1">COUNTIF($T$7:T29,T29)</f>
        <v>23</v>
      </c>
      <c r="Y29" s="49">
        <f t="shared" ca="1" si="13"/>
        <v>0</v>
      </c>
      <c r="Z29" s="50" t="str">
        <f ca="1">INDEX(V:V,SUMPRODUCT((OFFSET($T$7,0,0,AuthorityCounter2,1)=Y29)*1,(OFFSET($W$7,0,0,AuthorityCounter2,1)=COUNTIF($Y$7:Y29,Y29))*1,ROW(OFFSET($W$7,0,0,AuthorityCounter2,1))))</f>
        <v/>
      </c>
      <c r="AA29" s="51">
        <f t="shared" ca="1" si="5"/>
        <v>0</v>
      </c>
      <c r="AB29" s="50">
        <f ca="1">IF((Y29=AB$2)*(Z29=AC$3)*(SUM($AB$6:AB28)=0),+Y29,0)</f>
        <v>0</v>
      </c>
      <c r="AC29" s="52">
        <f t="shared" ca="1" si="9"/>
        <v>0</v>
      </c>
      <c r="AE29" s="102">
        <f ca="1">IF($AE$6=3,O29,SUM((CODE(MID(CONCATENATE(UPPER(M29),"aaaaaaaaaa"),{1;2},1))-30)*{1;0.01}))</f>
        <v>55.55</v>
      </c>
      <c r="AF29" s="103">
        <f ca="1">COUNTIF($AE$7:$AE29,AE29)</f>
        <v>7</v>
      </c>
      <c r="AG29"/>
      <c r="AH29" s="145">
        <f t="shared" ca="1" si="6"/>
        <v>38.67</v>
      </c>
      <c r="AI29" s="108">
        <f t="shared" ca="1" si="14"/>
        <v>38.67</v>
      </c>
      <c r="AJ29" s="145">
        <f ca="1">COUNTIF($AI$7:$AI29,AI29)</f>
        <v>12</v>
      </c>
      <c r="AK29" s="146" t="str">
        <f ca="1">IF($AE$6=1,L29,OFFSET($L$1,SUMPRODUCT(--(OFFSET($AE$7,0,0,AuthorityCounter,1)=AI29),--(OFFSET($AF$7,0,0,AuthorityCounter,1)=COUNTIF($AI$7:AI29,AI29)),ROW(OFFSET($AF$7,0,0,AuthorityCounter,1)))-1,0))</f>
        <v>Fatlake</v>
      </c>
      <c r="AL29"/>
      <c r="AM29" s="107">
        <f ca="1">IF(VLOOKUP(AK29,$L$7:$S$306,IF($H$75="OC",8,5),FALSE)=1,MAX(AM$6:$AM28)+1,0)</f>
        <v>23</v>
      </c>
      <c r="AN29" s="108" t="str">
        <f t="shared" ca="1" si="10"/>
        <v>Fatlake</v>
      </c>
      <c r="AO29" s="108" t="b">
        <f t="shared" ca="1" si="11"/>
        <v>0</v>
      </c>
      <c r="AP29" s="108">
        <f ca="1">IF($AP$5,SUM(SUMPRODUCT(--AO$7:$AO29)*AO29,(SUMPRODUCT(--(AO$7:$AO29=FALSE))+SUMPRODUCT(--$AO$7:$AO$306))*(1-AO29)),ROW()-6)</f>
        <v>23</v>
      </c>
      <c r="AQ29" s="108" t="str">
        <f t="shared" ca="1" si="12"/>
        <v>Fatlake</v>
      </c>
      <c r="AR29" s="108" t="str">
        <f t="shared" ca="1" si="8"/>
        <v>Fatlake</v>
      </c>
      <c r="AS29"/>
      <c r="IU29" s="221" t="s">
        <v>211</v>
      </c>
      <c r="IV29" s="222">
        <f ca="1">AB7</f>
        <v>0</v>
      </c>
    </row>
    <row r="30" spans="2:256">
      <c r="B30" s="96"/>
      <c r="C30" s="96"/>
      <c r="D30" s="96"/>
      <c r="E30" s="96"/>
      <c r="F30" s="96"/>
      <c r="J30" s="19" t="s">
        <v>21</v>
      </c>
      <c r="L30" s="89" t="s">
        <v>315</v>
      </c>
      <c r="M30" s="125" t="str">
        <f t="shared" ca="1" si="0"/>
        <v>ul</v>
      </c>
      <c r="N30" s="23"/>
      <c r="O30" s="37">
        <f t="shared" ca="1" si="1"/>
        <v>0</v>
      </c>
      <c r="P30" s="121">
        <f ca="1">IF((ROW()-5=$G$36),1,IF((M30=Coding!$H$75)+(Coding!$H$75="ALL")+(Coding!$H$75="U")*OR(M30="wu",M30="su",M30="ul",M30="um",M30="uu")+(Coding!$H$75="na")*AND(M30&lt;&gt;"wu",M30&lt;&gt;"su",M30&lt;&gt;"ul",M30&lt;&gt;"um",M30&lt;&gt;"uu",M30&lt;&gt;"c",M30&lt;&gt;"d",M30&lt;&gt;"p"),1,0))</f>
        <v>1</v>
      </c>
      <c r="Q30" s="123" t="b">
        <v>0</v>
      </c>
      <c r="R30" s="124">
        <f t="shared" ca="1" si="2"/>
        <v>0</v>
      </c>
      <c r="S30" s="124">
        <f t="shared" ca="1" si="3"/>
        <v>1</v>
      </c>
      <c r="T30" s="37">
        <f t="shared" ca="1" si="4"/>
        <v>0</v>
      </c>
      <c r="V30" s="121" t="str">
        <f ca="1">IF((S30=1)*($J$6&lt;22),INDEX($J$13:$J$33,SUM($S$7:S30),1),"")</f>
        <v/>
      </c>
      <c r="W30" s="122">
        <f ca="1">COUNTIF($T$7:T30,T30)</f>
        <v>24</v>
      </c>
      <c r="Y30" s="49">
        <f t="shared" ca="1" si="13"/>
        <v>0</v>
      </c>
      <c r="Z30" s="50" t="str">
        <f ca="1">INDEX(V:V,SUMPRODUCT((OFFSET($T$7,0,0,AuthorityCounter2,1)=Y30)*1,(OFFSET($W$7,0,0,AuthorityCounter2,1)=COUNTIF($Y$7:Y30,Y30))*1,ROW(OFFSET($W$7,0,0,AuthorityCounter2,1))))</f>
        <v/>
      </c>
      <c r="AA30" s="51">
        <f t="shared" ca="1" si="5"/>
        <v>0</v>
      </c>
      <c r="AB30" s="50">
        <f ca="1">IF((Y30=AB$2)*(Z30=AC$3)*(SUM($AB$6:AB29)=0),+Y30,0)</f>
        <v>0</v>
      </c>
      <c r="AC30" s="52">
        <f t="shared" ca="1" si="9"/>
        <v>0</v>
      </c>
      <c r="AE30" s="102">
        <f ca="1">IF($AE$6=3,O30,SUM((CODE(MID(CONCATENATE(UPPER(M30),"aaaaaaaaaa"),{1;2},1))-30)*{1;0.01}))</f>
        <v>55.46</v>
      </c>
      <c r="AF30" s="103">
        <f ca="1">COUNTIF($AE$7:$AE30,AE30)</f>
        <v>5</v>
      </c>
      <c r="AG30"/>
      <c r="AH30" s="145">
        <f t="shared" ca="1" si="6"/>
        <v>38.67</v>
      </c>
      <c r="AI30" s="108">
        <f t="shared" ca="1" si="14"/>
        <v>38.67</v>
      </c>
      <c r="AJ30" s="145">
        <f ca="1">COUNTIF($AI$7:$AI30,AI30)</f>
        <v>13</v>
      </c>
      <c r="AK30" s="146" t="str">
        <f ca="1">IF($AE$6=1,L30,OFFSET($L$1,SUMPRODUCT(--(OFFSET($AE$7,0,0,AuthorityCounter,1)=AI30),--(OFFSET($AF$7,0,0,AuthorityCounter,1)=COUNTIF($AI$7:AI30,AI30)),ROW(OFFSET($AF$7,0,0,AuthorityCounter,1)))-1,0))</f>
        <v>Fishcity</v>
      </c>
      <c r="AL30"/>
      <c r="AM30" s="107">
        <f ca="1">IF(VLOOKUP(AK30,$L$7:$S$306,IF($H$75="OC",8,5),FALSE)=1,MAX(AM$6:$AM29)+1,0)</f>
        <v>24</v>
      </c>
      <c r="AN30" s="108" t="str">
        <f t="shared" ca="1" si="10"/>
        <v>Fishcity</v>
      </c>
      <c r="AO30" s="108" t="b">
        <f t="shared" ca="1" si="11"/>
        <v>0</v>
      </c>
      <c r="AP30" s="108">
        <f ca="1">IF($AP$5,SUM(SUMPRODUCT(--AO$7:$AO30)*AO30,(SUMPRODUCT(--(AO$7:$AO30=FALSE))+SUMPRODUCT(--$AO$7:$AO$306))*(1-AO30)),ROW()-6)</f>
        <v>24</v>
      </c>
      <c r="AQ30" s="108" t="str">
        <f t="shared" ca="1" si="12"/>
        <v>Fishcity</v>
      </c>
      <c r="AR30" s="108" t="str">
        <f t="shared" ca="1" si="8"/>
        <v>Fishcity</v>
      </c>
      <c r="AS30"/>
      <c r="IU30" s="221" t="s">
        <v>212</v>
      </c>
      <c r="IV30" s="223">
        <f ca="1">AB7</f>
        <v>0</v>
      </c>
    </row>
    <row r="31" spans="2:256">
      <c r="B31" s="96"/>
      <c r="C31" s="96"/>
      <c r="D31" s="96"/>
      <c r="E31" s="96"/>
      <c r="F31" s="96"/>
      <c r="J31" s="19" t="s">
        <v>26</v>
      </c>
      <c r="L31" s="89" t="s">
        <v>316</v>
      </c>
      <c r="M31" s="125" t="str">
        <f t="shared" ca="1" si="0"/>
        <v>uu</v>
      </c>
      <c r="N31" s="23"/>
      <c r="O31" s="37">
        <f t="shared" ca="1" si="1"/>
        <v>0</v>
      </c>
      <c r="P31" s="121">
        <f ca="1">IF((ROW()-5=$G$36),1,IF((M31=Coding!$H$75)+(Coding!$H$75="ALL")+(Coding!$H$75="U")*OR(M31="wu",M31="su",M31="ul",M31="um",M31="uu")+(Coding!$H$75="na")*AND(M31&lt;&gt;"wu",M31&lt;&gt;"su",M31&lt;&gt;"ul",M31&lt;&gt;"um",M31&lt;&gt;"uu",M31&lt;&gt;"c",M31&lt;&gt;"d",M31&lt;&gt;"p"),1,0))</f>
        <v>1</v>
      </c>
      <c r="Q31" s="123" t="b">
        <v>0</v>
      </c>
      <c r="R31" s="124">
        <f t="shared" ca="1" si="2"/>
        <v>0</v>
      </c>
      <c r="S31" s="124">
        <f t="shared" ca="1" si="3"/>
        <v>1</v>
      </c>
      <c r="T31" s="37">
        <f t="shared" ca="1" si="4"/>
        <v>0</v>
      </c>
      <c r="V31" s="121" t="str">
        <f ca="1">IF((S31=1)*($J$6&lt;22),INDEX($J$13:$J$33,SUM($S$7:S31),1),"")</f>
        <v/>
      </c>
      <c r="W31" s="122">
        <f ca="1">COUNTIF($T$7:T31,T31)</f>
        <v>25</v>
      </c>
      <c r="Y31" s="49">
        <f t="shared" ca="1" si="13"/>
        <v>0</v>
      </c>
      <c r="Z31" s="50" t="str">
        <f ca="1">INDEX(V:V,SUMPRODUCT((OFFSET($T$7,0,0,AuthorityCounter2,1)=Y31)*1,(OFFSET($W$7,0,0,AuthorityCounter2,1)=COUNTIF($Y$7:Y31,Y31))*1,ROW(OFFSET($W$7,0,0,AuthorityCounter2,1))))</f>
        <v/>
      </c>
      <c r="AA31" s="51">
        <f t="shared" ca="1" si="5"/>
        <v>0</v>
      </c>
      <c r="AB31" s="50">
        <f ca="1">IF((Y31=AB$2)*(Z31=AC$3)*(SUM($AB$6:AB30)=0),+Y31,0)</f>
        <v>0</v>
      </c>
      <c r="AC31" s="52">
        <f t="shared" ca="1" si="9"/>
        <v>0</v>
      </c>
      <c r="AE31" s="102">
        <f ca="1">IF($AE$6=3,O31,SUM((CODE(MID(CONCATENATE(UPPER(M31),"aaaaaaaaaa"),{1;2},1))-30)*{1;0.01}))</f>
        <v>55.55</v>
      </c>
      <c r="AF31" s="103">
        <f ca="1">COUNTIF($AE$7:$AE31,AE31)</f>
        <v>8</v>
      </c>
      <c r="AG31"/>
      <c r="AH31" s="145">
        <f t="shared" ca="1" si="6"/>
        <v>48.35</v>
      </c>
      <c r="AI31" s="108">
        <f t="shared" ca="1" si="14"/>
        <v>48.35</v>
      </c>
      <c r="AJ31" s="145">
        <f ca="1">COUNTIF($AI$7:$AI31,AI31)</f>
        <v>1</v>
      </c>
      <c r="AK31" s="146" t="str">
        <f ca="1">IF($AE$6=1,L31,OFFSET($L$1,SUMPRODUCT(--(OFFSET($AE$7,0,0,AuthorityCounter,1)=AI31),--(OFFSET($AF$7,0,0,AuthorityCounter,1)=COUNTIF($AI$7:AI31,AI31)),ROW(OFFSET($AF$7,0,0,AuthorityCounter,1)))-1,0))</f>
        <v>Fishlake</v>
      </c>
      <c r="AL31"/>
      <c r="AM31" s="107">
        <f ca="1">IF(VLOOKUP(AK31,$L$7:$S$306,IF($H$75="OC",8,5),FALSE)=1,MAX(AM$6:$AM30)+1,0)</f>
        <v>25</v>
      </c>
      <c r="AN31" s="108" t="str">
        <f t="shared" ca="1" si="10"/>
        <v>Fishlake</v>
      </c>
      <c r="AO31" s="108" t="b">
        <f t="shared" ca="1" si="11"/>
        <v>0</v>
      </c>
      <c r="AP31" s="108">
        <f ca="1">IF($AP$5,SUM(SUMPRODUCT(--AO$7:$AO31)*AO31,(SUMPRODUCT(--(AO$7:$AO31=FALSE))+SUMPRODUCT(--$AO$7:$AO$306))*(1-AO31)),ROW()-6)</f>
        <v>25</v>
      </c>
      <c r="AQ31" s="108" t="str">
        <f t="shared" ca="1" si="12"/>
        <v>Fishlake</v>
      </c>
      <c r="AR31" s="108" t="str">
        <f t="shared" ca="1" si="8"/>
        <v>Fishlake</v>
      </c>
      <c r="AS31"/>
      <c r="IU31" s="221" t="s">
        <v>235</v>
      </c>
      <c r="IV31" s="227">
        <f ca="1">AB7</f>
        <v>0</v>
      </c>
    </row>
    <row r="32" spans="2:256">
      <c r="B32" s="96"/>
      <c r="C32" s="96"/>
      <c r="D32" s="96"/>
      <c r="E32" s="96"/>
      <c r="F32" s="96"/>
      <c r="J32" s="19" t="s">
        <v>22</v>
      </c>
      <c r="L32" s="89" t="s">
        <v>317</v>
      </c>
      <c r="M32" s="125" t="str">
        <f t="shared" ca="1" si="0"/>
        <v>c</v>
      </c>
      <c r="N32" s="23"/>
      <c r="O32" s="37">
        <f t="shared" ca="1" si="1"/>
        <v>0</v>
      </c>
      <c r="P32" s="121">
        <f ca="1">IF((ROW()-5=$G$36),1,IF((M32=Coding!$H$75)+(Coding!$H$75="ALL")+(Coding!$H$75="U")*OR(M32="wu",M32="su",M32="ul",M32="um",M32="uu")+(Coding!$H$75="na")*AND(M32&lt;&gt;"wu",M32&lt;&gt;"su",M32&lt;&gt;"ul",M32&lt;&gt;"um",M32&lt;&gt;"uu",M32&lt;&gt;"c",M32&lt;&gt;"d",M32&lt;&gt;"p"),1,0))</f>
        <v>1</v>
      </c>
      <c r="Q32" s="123" t="b">
        <v>0</v>
      </c>
      <c r="R32" s="124">
        <f t="shared" ca="1" si="2"/>
        <v>0</v>
      </c>
      <c r="S32" s="124">
        <f t="shared" ca="1" si="3"/>
        <v>1</v>
      </c>
      <c r="T32" s="37">
        <f t="shared" ca="1" si="4"/>
        <v>0</v>
      </c>
      <c r="V32" s="121" t="str">
        <f ca="1">IF((S32=1)*($J$6&lt;22),INDEX($J$13:$J$33,SUM($S$7:S32),1),"")</f>
        <v/>
      </c>
      <c r="W32" s="122">
        <f ca="1">COUNTIF($T$7:T32,T32)</f>
        <v>26</v>
      </c>
      <c r="Y32" s="49">
        <f t="shared" ca="1" si="13"/>
        <v>0</v>
      </c>
      <c r="Z32" s="50" t="str">
        <f ca="1">INDEX(V:V,SUMPRODUCT((OFFSET($T$7,0,0,AuthorityCounter2,1)=Y32)*1,(OFFSET($W$7,0,0,AuthorityCounter2,1)=COUNTIF($Y$7:Y32,Y32))*1,ROW(OFFSET($W$7,0,0,AuthorityCounter2,1))))</f>
        <v/>
      </c>
      <c r="AA32" s="51">
        <f t="shared" ca="1" si="5"/>
        <v>0</v>
      </c>
      <c r="AB32" s="50">
        <f ca="1">IF((Y32=AB$2)*(Z32=AC$3)*(SUM($AB$6:AB31)=0),+Y32,0)</f>
        <v>0</v>
      </c>
      <c r="AC32" s="52">
        <f t="shared" ca="1" si="9"/>
        <v>0</v>
      </c>
      <c r="AE32" s="102">
        <f ca="1">IF($AE$6=3,O32,SUM((CODE(MID(CONCATENATE(UPPER(M32),"aaaaaaaaaa"),{1;2},1))-30)*{1;0.01}))</f>
        <v>37.67</v>
      </c>
      <c r="AF32" s="103">
        <f ca="1">COUNTIF($AE$7:$AE32,AE32)</f>
        <v>3</v>
      </c>
      <c r="AG32"/>
      <c r="AH32" s="145">
        <f t="shared" ca="1" si="6"/>
        <v>48.35</v>
      </c>
      <c r="AI32" s="108">
        <f t="shared" ca="1" si="14"/>
        <v>48.35</v>
      </c>
      <c r="AJ32" s="145">
        <f ca="1">COUNTIF($AI$7:$AI32,AI32)</f>
        <v>2</v>
      </c>
      <c r="AK32" s="146" t="str">
        <f ca="1">IF($AE$6=1,L32,OFFSET($L$1,SUMPRODUCT(--(OFFSET($AE$7,0,0,AuthorityCounter,1)=AI32),--(OFFSET($AF$7,0,0,AuthorityCounter,1)=COUNTIF($AI$7:AI32,AI32)),ROW(OFFSET($AF$7,0,0,AuthorityCounter,1)))-1,0))</f>
        <v>Flanfield</v>
      </c>
      <c r="AL32"/>
      <c r="AM32" s="107">
        <f ca="1">IF(VLOOKUP(AK32,$L$7:$S$306,IF($H$75="OC",8,5),FALSE)=1,MAX(AM$6:$AM31)+1,0)</f>
        <v>26</v>
      </c>
      <c r="AN32" s="108" t="str">
        <f t="shared" ca="1" si="10"/>
        <v>Flanfield</v>
      </c>
      <c r="AO32" s="108" t="b">
        <f t="shared" ca="1" si="11"/>
        <v>0</v>
      </c>
      <c r="AP32" s="108">
        <f ca="1">IF($AP$5,SUM(SUMPRODUCT(--AO$7:$AO32)*AO32,(SUMPRODUCT(--(AO$7:$AO32=FALSE))+SUMPRODUCT(--$AO$7:$AO$306))*(1-AO32)),ROW()-6)</f>
        <v>26</v>
      </c>
      <c r="AQ32" s="108" t="str">
        <f t="shared" ca="1" si="12"/>
        <v>Flanfield</v>
      </c>
      <c r="AR32" s="108" t="str">
        <f t="shared" ca="1" si="8"/>
        <v>Flanfield</v>
      </c>
      <c r="AS32"/>
      <c r="IU32" s="221" t="s">
        <v>214</v>
      </c>
      <c r="IV32" s="225">
        <f ca="1">AB7</f>
        <v>0</v>
      </c>
    </row>
    <row r="33" spans="2:256" ht="13.5" thickBot="1">
      <c r="B33" s="96"/>
      <c r="C33" s="96"/>
      <c r="D33" s="96"/>
      <c r="E33" s="96"/>
      <c r="F33" s="96"/>
      <c r="J33" s="42" t="s">
        <v>23</v>
      </c>
      <c r="L33" s="89" t="s">
        <v>318</v>
      </c>
      <c r="M33" s="125" t="str">
        <f t="shared" ca="1" si="0"/>
        <v>ul</v>
      </c>
      <c r="N33" s="23"/>
      <c r="O33" s="37">
        <f t="shared" ca="1" si="1"/>
        <v>0</v>
      </c>
      <c r="P33" s="121">
        <f ca="1">IF((ROW()-5=$G$36),1,IF((M33=Coding!$H$75)+(Coding!$H$75="ALL")+(Coding!$H$75="U")*OR(M33="wu",M33="su",M33="ul",M33="um",M33="uu")+(Coding!$H$75="na")*AND(M33&lt;&gt;"wu",M33&lt;&gt;"su",M33&lt;&gt;"ul",M33&lt;&gt;"um",M33&lt;&gt;"uu",M33&lt;&gt;"c",M33&lt;&gt;"d",M33&lt;&gt;"p"),1,0))</f>
        <v>1</v>
      </c>
      <c r="Q33" s="123" t="b">
        <v>0</v>
      </c>
      <c r="R33" s="124">
        <f t="shared" ca="1" si="2"/>
        <v>0</v>
      </c>
      <c r="S33" s="124">
        <f t="shared" ca="1" si="3"/>
        <v>1</v>
      </c>
      <c r="T33" s="37">
        <f t="shared" ca="1" si="4"/>
        <v>0</v>
      </c>
      <c r="V33" s="121" t="str">
        <f ca="1">IF((S33=1)*($J$6&lt;22),INDEX($J$13:$J$33,SUM($S$7:S33),1),"")</f>
        <v/>
      </c>
      <c r="W33" s="122">
        <f ca="1">COUNTIF($T$7:T33,T33)</f>
        <v>27</v>
      </c>
      <c r="Y33" s="49">
        <f t="shared" ca="1" si="13"/>
        <v>0</v>
      </c>
      <c r="Z33" s="50" t="str">
        <f ca="1">INDEX(V:V,SUMPRODUCT((OFFSET($T$7,0,0,AuthorityCounter2,1)=Y33)*1,(OFFSET($W$7,0,0,AuthorityCounter2,1)=COUNTIF($Y$7:Y33,Y33))*1,ROW(OFFSET($W$7,0,0,AuthorityCounter2,1))))</f>
        <v/>
      </c>
      <c r="AA33" s="51">
        <f t="shared" ca="1" si="5"/>
        <v>0</v>
      </c>
      <c r="AB33" s="50">
        <f ca="1">IF((Y33=AB$2)*(Z33=AC$3)*(SUM($AB$6:AB32)=0),+Y33,0)</f>
        <v>0</v>
      </c>
      <c r="AC33" s="52">
        <f t="shared" ca="1" si="9"/>
        <v>0</v>
      </c>
      <c r="AE33" s="102">
        <f ca="1">IF($AE$6=3,O33,SUM((CODE(MID(CONCATENATE(UPPER(M33),"aaaaaaaaaa"),{1;2},1))-30)*{1;0.01}))</f>
        <v>55.46</v>
      </c>
      <c r="AF33" s="103">
        <f ca="1">COUNTIF($AE$7:$AE33,AE33)</f>
        <v>6</v>
      </c>
      <c r="AG33"/>
      <c r="AH33" s="145">
        <f t="shared" ca="1" si="6"/>
        <v>53.55</v>
      </c>
      <c r="AI33" s="108">
        <f t="shared" ca="1" si="14"/>
        <v>53.55</v>
      </c>
      <c r="AJ33" s="145">
        <f ca="1">COUNTIF($AI$7:$AI33,AI33)</f>
        <v>1</v>
      </c>
      <c r="AK33" s="146" t="str">
        <f ca="1">IF($AE$6=1,L33,OFFSET($L$1,SUMPRODUCT(--(OFFSET($AE$7,0,0,AuthorityCounter,1)=AI33),--(OFFSET($AF$7,0,0,AuthorityCounter,1)=COUNTIF($AI$7:AI33,AI33)),ROW(OFFSET($AF$7,0,0,AuthorityCounter,1)))-1,0))</f>
        <v>Flan-on-sea</v>
      </c>
      <c r="AL33"/>
      <c r="AM33" s="107">
        <f ca="1">IF(VLOOKUP(AK33,$L$7:$S$306,IF($H$75="OC",8,5),FALSE)=1,MAX(AM$6:$AM32)+1,0)</f>
        <v>27</v>
      </c>
      <c r="AN33" s="108" t="str">
        <f t="shared" ca="1" si="10"/>
        <v>Flan-on-sea</v>
      </c>
      <c r="AO33" s="108" t="b">
        <f t="shared" ca="1" si="11"/>
        <v>0</v>
      </c>
      <c r="AP33" s="108">
        <f ca="1">IF($AP$5,SUM(SUMPRODUCT(--AO$7:$AO33)*AO33,(SUMPRODUCT(--(AO$7:$AO33=FALSE))+SUMPRODUCT(--$AO$7:$AO$306))*(1-AO33)),ROW()-6)</f>
        <v>27</v>
      </c>
      <c r="AQ33" s="108" t="str">
        <f t="shared" ca="1" si="12"/>
        <v>Flan-on-sea</v>
      </c>
      <c r="AR33" s="108" t="str">
        <f t="shared" ca="1" si="8"/>
        <v>Flan-on-sea</v>
      </c>
      <c r="AS33"/>
      <c r="IU33" s="221" t="s">
        <v>212</v>
      </c>
      <c r="IV33" s="223">
        <f ca="1">AB7</f>
        <v>0</v>
      </c>
    </row>
    <row r="34" spans="2:256">
      <c r="B34" s="96"/>
      <c r="C34" s="96"/>
      <c r="D34" s="96"/>
      <c r="E34" s="96"/>
      <c r="F34" s="96"/>
      <c r="L34" s="89" t="s">
        <v>319</v>
      </c>
      <c r="M34" s="125" t="str">
        <f t="shared" ca="1" si="0"/>
        <v>d</v>
      </c>
      <c r="N34" s="23"/>
      <c r="O34" s="37">
        <f t="shared" ca="1" si="1"/>
        <v>0</v>
      </c>
      <c r="P34" s="121">
        <f ca="1">IF((ROW()-5=$G$36),1,IF((M34=Coding!$H$75)+(Coding!$H$75="ALL")+(Coding!$H$75="U")*OR(M34="wu",M34="su",M34="ul",M34="um",M34="uu")+(Coding!$H$75="na")*AND(M34&lt;&gt;"wu",M34&lt;&gt;"su",M34&lt;&gt;"ul",M34&lt;&gt;"um",M34&lt;&gt;"uu",M34&lt;&gt;"c",M34&lt;&gt;"d",M34&lt;&gt;"p"),1,0))</f>
        <v>1</v>
      </c>
      <c r="Q34" s="123" t="b">
        <v>0</v>
      </c>
      <c r="R34" s="124">
        <f t="shared" ca="1" si="2"/>
        <v>0</v>
      </c>
      <c r="S34" s="124">
        <f t="shared" ca="1" si="3"/>
        <v>1</v>
      </c>
      <c r="T34" s="37">
        <f t="shared" ca="1" si="4"/>
        <v>0</v>
      </c>
      <c r="V34" s="121" t="str">
        <f ca="1">IF((S34=1)*($J$6&lt;22),INDEX($J$13:$J$33,SUM($S$7:S34),1),"")</f>
        <v/>
      </c>
      <c r="W34" s="122">
        <f ca="1">COUNTIF($T$7:T34,T34)</f>
        <v>28</v>
      </c>
      <c r="Y34" s="49">
        <f t="shared" ca="1" si="13"/>
        <v>0</v>
      </c>
      <c r="Z34" s="50" t="str">
        <f ca="1">INDEX(V:V,SUMPRODUCT((OFFSET($T$7,0,0,AuthorityCounter2,1)=Y34)*1,(OFFSET($W$7,0,0,AuthorityCounter2,1)=COUNTIF($Y$7:Y34,Y34))*1,ROW(OFFSET($W$7,0,0,AuthorityCounter2,1))))</f>
        <v/>
      </c>
      <c r="AA34" s="51">
        <f t="shared" ca="1" si="5"/>
        <v>0</v>
      </c>
      <c r="AB34" s="50">
        <f ca="1">IF((Y34=AB$2)*(Z34=AC$3)*(SUM($AB$6:AB33)=0),+Y34,0)</f>
        <v>0</v>
      </c>
      <c r="AC34" s="52">
        <f t="shared" ca="1" si="9"/>
        <v>0</v>
      </c>
      <c r="AE34" s="102">
        <f ca="1">IF($AE$6=3,O34,SUM((CODE(MID(CONCATENATE(UPPER(M34),"aaaaaaaaaa"),{1;2},1))-30)*{1;0.01}))</f>
        <v>38.67</v>
      </c>
      <c r="AF34" s="103">
        <f ca="1">COUNTIF($AE$7:$AE34,AE34)</f>
        <v>5</v>
      </c>
      <c r="AG34"/>
      <c r="AH34" s="145">
        <f t="shared" ca="1" si="6"/>
        <v>53.55</v>
      </c>
      <c r="AI34" s="108">
        <f t="shared" ca="1" si="14"/>
        <v>53.55</v>
      </c>
      <c r="AJ34" s="145">
        <f ca="1">COUNTIF($AI$7:$AI34,AI34)</f>
        <v>2</v>
      </c>
      <c r="AK34" s="146" t="str">
        <f ca="1">IF($AE$6=1,L34,OFFSET($L$1,SUMPRODUCT(--(OFFSET($AE$7,0,0,AuthorityCounter,1)=AI34),--(OFFSET($AF$7,0,0,AuthorityCounter,1)=COUNTIF($AI$7:AI34,AI34)),ROW(OFFSET($AF$7,0,0,AuthorityCounter,1)))-1,0))</f>
        <v>Footfield</v>
      </c>
      <c r="AL34"/>
      <c r="AM34" s="107">
        <f ca="1">IF(VLOOKUP(AK34,$L$7:$S$306,IF($H$75="OC",8,5),FALSE)=1,MAX(AM$6:$AM33)+1,0)</f>
        <v>28</v>
      </c>
      <c r="AN34" s="108" t="str">
        <f t="shared" ca="1" si="10"/>
        <v>Footfield</v>
      </c>
      <c r="AO34" s="108" t="b">
        <f t="shared" ca="1" si="11"/>
        <v>0</v>
      </c>
      <c r="AP34" s="108">
        <f ca="1">IF($AP$5,SUM(SUMPRODUCT(--AO$7:$AO34)*AO34,(SUMPRODUCT(--(AO$7:$AO34=FALSE))+SUMPRODUCT(--$AO$7:$AO$306))*(1-AO34)),ROW()-6)</f>
        <v>28</v>
      </c>
      <c r="AQ34" s="108" t="str">
        <f t="shared" ca="1" si="12"/>
        <v>Footfield</v>
      </c>
      <c r="AR34" s="108" t="str">
        <f t="shared" ca="1" si="8"/>
        <v>Footfield</v>
      </c>
      <c r="AS34"/>
      <c r="IU34" s="221" t="s">
        <v>212</v>
      </c>
      <c r="IV34" s="223">
        <f ca="1">AB7</f>
        <v>0</v>
      </c>
    </row>
    <row r="35" spans="2:256" ht="13.5" thickBot="1">
      <c r="B35" s="96"/>
      <c r="C35" s="96"/>
      <c r="D35" s="96"/>
      <c r="E35" s="96"/>
      <c r="F35" s="96"/>
      <c r="L35" s="89" t="s">
        <v>320</v>
      </c>
      <c r="M35" s="125" t="str">
        <f t="shared" ca="1" si="0"/>
        <v>d</v>
      </c>
      <c r="N35" s="23"/>
      <c r="O35" s="37">
        <f t="shared" ca="1" si="1"/>
        <v>0</v>
      </c>
      <c r="P35" s="121">
        <f ca="1">IF((ROW()-5=$G$36),1,IF((M35=Coding!$H$75)+(Coding!$H$75="ALL")+(Coding!$H$75="U")*OR(M35="wu",M35="su",M35="ul",M35="um",M35="uu")+(Coding!$H$75="na")*AND(M35&lt;&gt;"wu",M35&lt;&gt;"su",M35&lt;&gt;"ul",M35&lt;&gt;"um",M35&lt;&gt;"uu",M35&lt;&gt;"c",M35&lt;&gt;"d",M35&lt;&gt;"p"),1,0))</f>
        <v>1</v>
      </c>
      <c r="Q35" s="123" t="b">
        <v>0</v>
      </c>
      <c r="R35" s="124">
        <f t="shared" ca="1" si="2"/>
        <v>0</v>
      </c>
      <c r="S35" s="124">
        <f t="shared" ca="1" si="3"/>
        <v>1</v>
      </c>
      <c r="T35" s="37">
        <f t="shared" ca="1" si="4"/>
        <v>0</v>
      </c>
      <c r="V35" s="121" t="str">
        <f ca="1">IF((S35=1)*($J$6&lt;22),INDEX($J$13:$J$33,SUM($S$7:S35),1),"")</f>
        <v/>
      </c>
      <c r="W35" s="122">
        <f ca="1">COUNTIF($T$7:T35,T35)</f>
        <v>29</v>
      </c>
      <c r="Y35" s="49">
        <f t="shared" ca="1" si="13"/>
        <v>0</v>
      </c>
      <c r="Z35" s="50" t="str">
        <f ca="1">INDEX(V:V,SUMPRODUCT((OFFSET($T$7,0,0,AuthorityCounter2,1)=Y35)*1,(OFFSET($W$7,0,0,AuthorityCounter2,1)=COUNTIF($Y$7:Y35,Y35))*1,ROW(OFFSET($W$7,0,0,AuthorityCounter2,1))))</f>
        <v/>
      </c>
      <c r="AA35" s="51">
        <f t="shared" ca="1" si="5"/>
        <v>0</v>
      </c>
      <c r="AB35" s="50">
        <f ca="1">IF((Y35=AB$2)*(Z35=AC$3)*(SUM($AB$6:AB34)=0),+Y35,0)</f>
        <v>0</v>
      </c>
      <c r="AC35" s="52">
        <f t="shared" ca="1" si="9"/>
        <v>0</v>
      </c>
      <c r="AE35" s="102">
        <f ca="1">IF($AE$6=3,O35,SUM((CODE(MID(CONCATENATE(UPPER(M35),"aaaaaaaaaa"),{1;2},1))-30)*{1;0.01}))</f>
        <v>38.67</v>
      </c>
      <c r="AF35" s="103">
        <f ca="1">COUNTIF($AE$7:$AE35,AE35)</f>
        <v>6</v>
      </c>
      <c r="AG35"/>
      <c r="AH35" s="145">
        <f t="shared" ca="1" si="6"/>
        <v>53.55</v>
      </c>
      <c r="AI35" s="108">
        <f t="shared" ca="1" si="14"/>
        <v>53.55</v>
      </c>
      <c r="AJ35" s="145">
        <f ca="1">COUNTIF($AI$7:$AI35,AI35)</f>
        <v>3</v>
      </c>
      <c r="AK35" s="146" t="str">
        <f ca="1">IF($AE$6=1,L35,OFFSET($L$1,SUMPRODUCT(--(OFFSET($AE$7,0,0,AuthorityCounter,1)=AI35),--(OFFSET($AF$7,0,0,AuthorityCounter,1)=COUNTIF($AI$7:AI35,AI35)),ROW(OFFSET($AF$7,0,0,AuthorityCounter,1)))-1,0))</f>
        <v>Footnorton</v>
      </c>
      <c r="AL35"/>
      <c r="AM35" s="107">
        <f ca="1">IF(VLOOKUP(AK35,$L$7:$S$306,IF($H$75="OC",8,5),FALSE)=1,MAX(AM$6:$AM34)+1,0)</f>
        <v>29</v>
      </c>
      <c r="AN35" s="108" t="str">
        <f t="shared" ca="1" si="10"/>
        <v>Footnorton</v>
      </c>
      <c r="AO35" s="108" t="b">
        <f t="shared" ca="1" si="11"/>
        <v>0</v>
      </c>
      <c r="AP35" s="108">
        <f ca="1">IF($AP$5,SUM(SUMPRODUCT(--AO$7:$AO35)*AO35,(SUMPRODUCT(--(AO$7:$AO35=FALSE))+SUMPRODUCT(--$AO$7:$AO$306))*(1-AO35)),ROW()-6)</f>
        <v>29</v>
      </c>
      <c r="AQ35" s="108" t="str">
        <f t="shared" ca="1" si="12"/>
        <v>Footnorton</v>
      </c>
      <c r="AR35" s="108" t="str">
        <f t="shared" ca="1" si="8"/>
        <v>Footnorton</v>
      </c>
      <c r="AS35"/>
      <c r="IU35" s="221" t="s">
        <v>212</v>
      </c>
      <c r="IV35" s="223">
        <f ca="1">AB7</f>
        <v>0</v>
      </c>
    </row>
    <row r="36" spans="2:256" ht="13.5" thickBot="1">
      <c r="B36" s="96"/>
      <c r="C36" s="96"/>
      <c r="D36" s="96"/>
      <c r="E36" s="96"/>
      <c r="F36" s="96"/>
      <c r="G36" s="8">
        <v>1</v>
      </c>
      <c r="H36" s="34" t="s">
        <v>28</v>
      </c>
      <c r="J36" s="91" t="s">
        <v>30</v>
      </c>
      <c r="L36" s="89" t="s">
        <v>321</v>
      </c>
      <c r="M36" s="125" t="str">
        <f t="shared" ca="1" si="0"/>
        <v>su</v>
      </c>
      <c r="N36" s="23"/>
      <c r="O36" s="37">
        <f t="shared" ca="1" si="1"/>
        <v>0</v>
      </c>
      <c r="P36" s="121">
        <f ca="1">IF((ROW()-5=$G$36),1,IF((M36=Coding!$H$75)+(Coding!$H$75="ALL")+(Coding!$H$75="U")*OR(M36="wu",M36="su",M36="ul",M36="um",M36="uu")+(Coding!$H$75="na")*AND(M36&lt;&gt;"wu",M36&lt;&gt;"su",M36&lt;&gt;"ul",M36&lt;&gt;"um",M36&lt;&gt;"uu",M36&lt;&gt;"c",M36&lt;&gt;"d",M36&lt;&gt;"p"),1,0))</f>
        <v>1</v>
      </c>
      <c r="Q36" s="123" t="b">
        <v>0</v>
      </c>
      <c r="R36" s="124">
        <f t="shared" ca="1" si="2"/>
        <v>0</v>
      </c>
      <c r="S36" s="124">
        <f t="shared" ca="1" si="3"/>
        <v>1</v>
      </c>
      <c r="T36" s="37">
        <f t="shared" ca="1" si="4"/>
        <v>0</v>
      </c>
      <c r="V36" s="121" t="str">
        <f ca="1">IF((S36=1)*($J$6&lt;22),INDEX($J$13:$J$33,SUM($S$7:S36),1),"")</f>
        <v/>
      </c>
      <c r="W36" s="122">
        <f ca="1">COUNTIF($T$7:T36,T36)</f>
        <v>30</v>
      </c>
      <c r="Y36" s="49">
        <f t="shared" ca="1" si="13"/>
        <v>0</v>
      </c>
      <c r="Z36" s="50" t="str">
        <f ca="1">INDEX(V:V,SUMPRODUCT((OFFSET($T$7,0,0,AuthorityCounter2,1)=Y36)*1,(OFFSET($W$7,0,0,AuthorityCounter2,1)=COUNTIF($Y$7:Y36,Y36))*1,ROW(OFFSET($W$7,0,0,AuthorityCounter2,1))))</f>
        <v/>
      </c>
      <c r="AA36" s="51">
        <f t="shared" ca="1" si="5"/>
        <v>0</v>
      </c>
      <c r="AB36" s="50">
        <f ca="1">IF((Y36=AB$2)*(Z36=AC$3)*(SUM($AB$6:AB35)=0),+Y36,0)</f>
        <v>0</v>
      </c>
      <c r="AC36" s="52">
        <f t="shared" ca="1" si="9"/>
        <v>0</v>
      </c>
      <c r="AE36" s="102">
        <f ca="1">IF($AE$6=3,O36,SUM((CODE(MID(CONCATENATE(UPPER(M36),"aaaaaaaaaa"),{1;2},1))-30)*{1;0.01}))</f>
        <v>53.55</v>
      </c>
      <c r="AF36" s="103">
        <f ca="1">COUNTIF($AE$7:$AE36,AE36)</f>
        <v>3</v>
      </c>
      <c r="AG36"/>
      <c r="AH36" s="145">
        <f t="shared" ca="1" si="6"/>
        <v>53.55</v>
      </c>
      <c r="AI36" s="108">
        <f t="shared" ca="1" si="14"/>
        <v>53.55</v>
      </c>
      <c r="AJ36" s="145">
        <f ca="1">COUNTIF($AI$7:$AI36,AI36)</f>
        <v>4</v>
      </c>
      <c r="AK36" s="146" t="str">
        <f ca="1">IF($AE$6=1,L36,OFFSET($L$1,SUMPRODUCT(--(OFFSET($AE$7,0,0,AuthorityCounter,1)=AI36),--(OFFSET($AF$7,0,0,AuthorityCounter,1)=COUNTIF($AI$7:AI36,AI36)),ROW(OFFSET($AF$7,0,0,AuthorityCounter,1)))-1,0))</f>
        <v>Funfield</v>
      </c>
      <c r="AL36"/>
      <c r="AM36" s="107">
        <f ca="1">IF(VLOOKUP(AK36,$L$7:$S$306,IF($H$75="OC",8,5),FALSE)=1,MAX(AM$6:$AM35)+1,0)</f>
        <v>30</v>
      </c>
      <c r="AN36" s="108" t="str">
        <f t="shared" ca="1" si="10"/>
        <v>Funfield</v>
      </c>
      <c r="AO36" s="108" t="b">
        <f t="shared" ca="1" si="11"/>
        <v>0</v>
      </c>
      <c r="AP36" s="108">
        <f ca="1">IF($AP$5,SUM(SUMPRODUCT(--AO$7:$AO36)*AO36,(SUMPRODUCT(--(AO$7:$AO36=FALSE))+SUMPRODUCT(--$AO$7:$AO$306))*(1-AO36)),ROW()-6)</f>
        <v>30</v>
      </c>
      <c r="AQ36" s="108" t="str">
        <f t="shared" ca="1" si="12"/>
        <v>Funfield</v>
      </c>
      <c r="AR36" s="108" t="str">
        <f t="shared" ca="1" si="8"/>
        <v>Funfield</v>
      </c>
      <c r="AS36"/>
      <c r="IU36" s="221" t="s">
        <v>236</v>
      </c>
      <c r="IV36" s="228">
        <f ca="1">AB7</f>
        <v>0</v>
      </c>
    </row>
    <row r="37" spans="2:256" ht="13.5" thickBot="1">
      <c r="B37" s="96"/>
      <c r="C37" s="96"/>
      <c r="D37" s="96"/>
      <c r="E37" s="96"/>
      <c r="F37" s="96"/>
      <c r="L37" s="89" t="s">
        <v>322</v>
      </c>
      <c r="M37" s="125" t="str">
        <f t="shared" ca="1" si="0"/>
        <v>wu</v>
      </c>
      <c r="N37" s="23"/>
      <c r="O37" s="37">
        <f t="shared" ca="1" si="1"/>
        <v>0</v>
      </c>
      <c r="P37" s="121">
        <f ca="1">IF((ROW()-5=$G$36),1,IF((M37=Coding!$H$75)+(Coding!$H$75="ALL")+(Coding!$H$75="U")*OR(M37="wu",M37="su",M37="ul",M37="um",M37="uu")+(Coding!$H$75="na")*AND(M37&lt;&gt;"wu",M37&lt;&gt;"su",M37&lt;&gt;"ul",M37&lt;&gt;"um",M37&lt;&gt;"uu",M37&lt;&gt;"c",M37&lt;&gt;"d",M37&lt;&gt;"p"),1,0))</f>
        <v>1</v>
      </c>
      <c r="Q37" s="123" t="b">
        <v>0</v>
      </c>
      <c r="R37" s="124">
        <f t="shared" ca="1" si="2"/>
        <v>0</v>
      </c>
      <c r="S37" s="124">
        <f t="shared" ca="1" si="3"/>
        <v>1</v>
      </c>
      <c r="T37" s="37">
        <f t="shared" ca="1" si="4"/>
        <v>0</v>
      </c>
      <c r="V37" s="121" t="str">
        <f ca="1">IF((S37=1)*($J$6&lt;22),INDEX($J$13:$J$33,SUM($S$7:S37),1),"")</f>
        <v/>
      </c>
      <c r="W37" s="122">
        <f ca="1">COUNTIF($T$7:T37,T37)</f>
        <v>31</v>
      </c>
      <c r="Y37" s="49">
        <f t="shared" ca="1" si="13"/>
        <v>0</v>
      </c>
      <c r="Z37" s="50" t="str">
        <f ca="1">INDEX(V:V,SUMPRODUCT((OFFSET($T$7,0,0,AuthorityCounter2,1)=Y37)*1,(OFFSET($W$7,0,0,AuthorityCounter2,1)=COUNTIF($Y$7:Y37,Y37))*1,ROW(OFFSET($W$7,0,0,AuthorityCounter2,1))))</f>
        <v/>
      </c>
      <c r="AA37" s="51">
        <f t="shared" ca="1" si="5"/>
        <v>0</v>
      </c>
      <c r="AB37" s="50">
        <f ca="1">IF((Y37=AB$2)*(Z37=AC$3)*(SUM($AB$6:AB36)=0),+Y37,0)</f>
        <v>0</v>
      </c>
      <c r="AC37" s="52">
        <f t="shared" ca="1" si="9"/>
        <v>0</v>
      </c>
      <c r="AE37" s="102">
        <f ca="1">IF($AE$6=3,O37,SUM((CODE(MID(CONCATENATE(UPPER(M37),"aaaaaaaaaa"),{1;2},1))-30)*{1;0.01}))</f>
        <v>57.55</v>
      </c>
      <c r="AF37" s="103">
        <f ca="1">COUNTIF($AE$7:$AE37,AE37)</f>
        <v>3</v>
      </c>
      <c r="AG37"/>
      <c r="AH37" s="145">
        <f t="shared" ca="1" si="6"/>
        <v>53.55</v>
      </c>
      <c r="AI37" s="108">
        <f t="shared" ca="1" si="14"/>
        <v>53.55</v>
      </c>
      <c r="AJ37" s="145">
        <f ca="1">COUNTIF($AI$7:$AI37,AI37)</f>
        <v>5</v>
      </c>
      <c r="AK37" s="146" t="str">
        <f ca="1">IF($AE$6=1,L37,OFFSET($L$1,SUMPRODUCT(--(OFFSET($AE$7,0,0,AuthorityCounter,1)=AI37),--(OFFSET($AF$7,0,0,AuthorityCounter,1)=COUNTIF($AI$7:AI37,AI37)),ROW(OFFSET($AF$7,0,0,AuthorityCounter,1)))-1,0))</f>
        <v>Funton</v>
      </c>
      <c r="AL37"/>
      <c r="AM37" s="107">
        <f ca="1">IF(VLOOKUP(AK37,$L$7:$S$306,IF($H$75="OC",8,5),FALSE)=1,MAX(AM$6:$AM36)+1,0)</f>
        <v>31</v>
      </c>
      <c r="AN37" s="108" t="str">
        <f t="shared" ca="1" si="10"/>
        <v>Funton</v>
      </c>
      <c r="AO37" s="108" t="b">
        <f t="shared" ca="1" si="11"/>
        <v>0</v>
      </c>
      <c r="AP37" s="108">
        <f ca="1">IF($AP$5,SUM(SUMPRODUCT(--AO$7:$AO37)*AO37,(SUMPRODUCT(--(AO$7:$AO37=FALSE))+SUMPRODUCT(--$AO$7:$AO$306))*(1-AO37)),ROW()-6)</f>
        <v>31</v>
      </c>
      <c r="AQ37" s="108" t="str">
        <f t="shared" ca="1" si="12"/>
        <v>Funton</v>
      </c>
      <c r="AR37" s="108" t="str">
        <f t="shared" ca="1" si="8"/>
        <v>Funton</v>
      </c>
      <c r="AS37"/>
      <c r="IU37" s="221" t="s">
        <v>237</v>
      </c>
      <c r="IV37" s="229">
        <f ca="1">AB7</f>
        <v>0</v>
      </c>
    </row>
    <row r="38" spans="2:256" ht="13.5" thickBot="1">
      <c r="B38" s="96"/>
      <c r="C38" s="96"/>
      <c r="D38" s="96"/>
      <c r="E38" s="96"/>
      <c r="F38" s="96"/>
      <c r="G38" s="90">
        <v>1</v>
      </c>
      <c r="H38" s="34" t="s">
        <v>27</v>
      </c>
      <c r="J38" s="91" t="s">
        <v>29</v>
      </c>
      <c r="L38" s="89" t="s">
        <v>323</v>
      </c>
      <c r="M38" s="125" t="str">
        <f t="shared" ca="1" si="0"/>
        <v>um</v>
      </c>
      <c r="N38" s="23"/>
      <c r="O38" s="37">
        <f t="shared" ca="1" si="1"/>
        <v>0</v>
      </c>
      <c r="P38" s="121">
        <f ca="1">IF((ROW()-5=$G$36),1,IF((M38=Coding!$H$75)+(Coding!$H$75="ALL")+(Coding!$H$75="U")*OR(M38="wu",M38="su",M38="ul",M38="um",M38="uu")+(Coding!$H$75="na")*AND(M38&lt;&gt;"wu",M38&lt;&gt;"su",M38&lt;&gt;"ul",M38&lt;&gt;"um",M38&lt;&gt;"uu",M38&lt;&gt;"c",M38&lt;&gt;"d",M38&lt;&gt;"p"),1,0))</f>
        <v>1</v>
      </c>
      <c r="Q38" s="123" t="b">
        <v>0</v>
      </c>
      <c r="R38" s="124">
        <f t="shared" ca="1" si="2"/>
        <v>0</v>
      </c>
      <c r="S38" s="124">
        <f t="shared" ca="1" si="3"/>
        <v>1</v>
      </c>
      <c r="T38" s="37">
        <f t="shared" ca="1" si="4"/>
        <v>0</v>
      </c>
      <c r="V38" s="121" t="str">
        <f ca="1">IF((S38=1)*($J$6&lt;22),INDEX($J$13:$J$33,SUM($S$7:S38),1),"")</f>
        <v/>
      </c>
      <c r="W38" s="122">
        <f ca="1">COUNTIF($T$7:T38,T38)</f>
        <v>32</v>
      </c>
      <c r="Y38" s="49">
        <f t="shared" ca="1" si="13"/>
        <v>0</v>
      </c>
      <c r="Z38" s="50" t="str">
        <f ca="1">INDEX(V:V,SUMPRODUCT((OFFSET($T$7,0,0,AuthorityCounter2,1)=Y38)*1,(OFFSET($W$7,0,0,AuthorityCounter2,1)=COUNTIF($Y$7:Y38,Y38))*1,ROW(OFFSET($W$7,0,0,AuthorityCounter2,1))))</f>
        <v/>
      </c>
      <c r="AA38" s="51">
        <f t="shared" ca="1" si="5"/>
        <v>0</v>
      </c>
      <c r="AB38" s="50">
        <f ca="1">IF((Y38=AB$2)*(Z38=AC$3)*(SUM($AB$6:AB37)=0),+Y38,0)</f>
        <v>0</v>
      </c>
      <c r="AC38" s="52">
        <f t="shared" ca="1" si="9"/>
        <v>0</v>
      </c>
      <c r="AE38" s="102">
        <f ca="1">IF($AE$6=3,O38,SUM((CODE(MID(CONCATENATE(UPPER(M38),"aaaaaaaaaa"),{1;2},1))-30)*{1;0.01}))</f>
        <v>55.47</v>
      </c>
      <c r="AF38" s="103">
        <f ca="1">COUNTIF($AE$7:$AE38,AE38)</f>
        <v>2</v>
      </c>
      <c r="AG38"/>
      <c r="AH38" s="145">
        <f t="shared" ca="1" si="6"/>
        <v>53.55</v>
      </c>
      <c r="AI38" s="108">
        <f t="shared" ca="1" si="14"/>
        <v>53.55</v>
      </c>
      <c r="AJ38" s="145">
        <f ca="1">COUNTIF($AI$7:$AI38,AI38)</f>
        <v>6</v>
      </c>
      <c r="AK38" s="146" t="str">
        <f ca="1">IF($AE$6=1,L38,OFFSET($L$1,SUMPRODUCT(--(OFFSET($AE$7,0,0,AuthorityCounter,1)=AI38),--(OFFSET($AF$7,0,0,AuthorityCounter,1)=COUNTIF($AI$7:AI38,AI38)),ROW(OFFSET($AF$7,0,0,AuthorityCounter,1)))-1,0))</f>
        <v>Furford</v>
      </c>
      <c r="AL38"/>
      <c r="AM38" s="107">
        <f ca="1">IF(VLOOKUP(AK38,$L$7:$S$306,IF($H$75="OC",8,5),FALSE)=1,MAX(AM$6:$AM37)+1,0)</f>
        <v>32</v>
      </c>
      <c r="AN38" s="108" t="str">
        <f t="shared" ca="1" si="10"/>
        <v>Furford</v>
      </c>
      <c r="AO38" s="108" t="b">
        <f t="shared" ca="1" si="11"/>
        <v>0</v>
      </c>
      <c r="AP38" s="108">
        <f ca="1">IF($AP$5,SUM(SUMPRODUCT(--AO$7:$AO38)*AO38,(SUMPRODUCT(--(AO$7:$AO38=FALSE))+SUMPRODUCT(--$AO$7:$AO$306))*(1-AO38)),ROW()-6)</f>
        <v>32</v>
      </c>
      <c r="AQ38" s="108" t="str">
        <f t="shared" ca="1" si="12"/>
        <v>Furford</v>
      </c>
      <c r="AR38" s="108" t="str">
        <f t="shared" ca="1" si="8"/>
        <v>Furford</v>
      </c>
      <c r="AS38"/>
      <c r="IU38" s="221" t="s">
        <v>237</v>
      </c>
      <c r="IV38" s="229">
        <f ca="1">AB7</f>
        <v>0</v>
      </c>
    </row>
    <row r="39" spans="2:256" ht="13.5" thickBot="1">
      <c r="B39" s="96"/>
      <c r="C39" s="96"/>
      <c r="D39" s="96"/>
      <c r="E39" s="96"/>
      <c r="F39" s="96"/>
      <c r="G39" s="90">
        <f ca="1">OFFSET($B$1,G38-1,0)</f>
        <v>-1</v>
      </c>
      <c r="H39" s="34" t="s">
        <v>84</v>
      </c>
      <c r="L39" s="89" t="s">
        <v>324</v>
      </c>
      <c r="M39" s="125" t="str">
        <f t="shared" ca="1" si="0"/>
        <v>d</v>
      </c>
      <c r="N39" s="23"/>
      <c r="O39" s="37">
        <f t="shared" ref="O39:O70" ca="1" si="15">IF(ISNUMBER(--OFFSET($D$409,(ROW()-6)+$G$39+AuthorityCounter+5,$G$40)),OFFSET($D$409,(ROW()-6)+$G$39+AuthorityCounter+5,$G$40),"na")</f>
        <v>0</v>
      </c>
      <c r="P39" s="121">
        <f ca="1">IF((ROW()-5=$G$36),1,IF((M39=Coding!$H$75)+(Coding!$H$75="ALL")+(Coding!$H$75="U")*OR(M39="wu",M39="su",M39="ul",M39="um",M39="uu")+(Coding!$H$75="na")*AND(M39&lt;&gt;"wu",M39&lt;&gt;"su",M39&lt;&gt;"ul",M39&lt;&gt;"um",M39&lt;&gt;"uu",M39&lt;&gt;"c",M39&lt;&gt;"d",M39&lt;&gt;"p"),1,0))</f>
        <v>1</v>
      </c>
      <c r="Q39" s="123" t="b">
        <v>0</v>
      </c>
      <c r="R39" s="124">
        <f t="shared" ref="R39:R70" ca="1" si="16">IF(OR(NOT(ISERROR(MATCH(L39,OFFSET($H$410,$G$36-2,0,1,18),FALSE))),$G$75=L39),1,0+(($G$36=1)*($H$75="OC")))</f>
        <v>0</v>
      </c>
      <c r="S39" s="124">
        <f t="shared" ca="1" si="3"/>
        <v>1</v>
      </c>
      <c r="T39" s="37">
        <f t="shared" ca="1" si="4"/>
        <v>0</v>
      </c>
      <c r="V39" s="121" t="str">
        <f ca="1">IF((S39=1)*($J$6&lt;22),INDEX($J$13:$J$33,SUM($S$7:S39),1),"")</f>
        <v/>
      </c>
      <c r="W39" s="122">
        <f ca="1">COUNTIF($T$7:T39,T39)</f>
        <v>33</v>
      </c>
      <c r="Y39" s="49">
        <f t="shared" ca="1" si="13"/>
        <v>0</v>
      </c>
      <c r="Z39" s="50" t="str">
        <f ca="1">INDEX(V:V,SUMPRODUCT((OFFSET($T$7,0,0,AuthorityCounter2,1)=Y39)*1,(OFFSET($W$7,0,0,AuthorityCounter2,1)=COUNTIF($Y$7:Y39,Y39))*1,ROW(OFFSET($W$7,0,0,AuthorityCounter2,1))))</f>
        <v/>
      </c>
      <c r="AA39" s="51">
        <f t="shared" ca="1" si="5"/>
        <v>0</v>
      </c>
      <c r="AB39" s="50">
        <f ca="1">IF((Y39=AB$2)*(Z39=AC$3)*(SUM($AB$6:AB38)=0),+Y39,0)</f>
        <v>0</v>
      </c>
      <c r="AC39" s="52">
        <f t="shared" ca="1" si="9"/>
        <v>0</v>
      </c>
      <c r="AE39" s="102">
        <f ca="1">IF($AE$6=3,O39,SUM((CODE(MID(CONCATENATE(UPPER(M39),"aaaaaaaaaa"),{1;2},1))-30)*{1;0.01}))</f>
        <v>38.67</v>
      </c>
      <c r="AF39" s="103">
        <f ca="1">COUNTIF($AE$7:$AE39,AE39)</f>
        <v>7</v>
      </c>
      <c r="AG39"/>
      <c r="AH39" s="145">
        <f t="shared" ca="1" si="6"/>
        <v>55.46</v>
      </c>
      <c r="AI39" s="108">
        <f t="shared" ca="1" si="14"/>
        <v>55.46</v>
      </c>
      <c r="AJ39" s="145">
        <f ca="1">COUNTIF($AI$7:$AI39,AI39)</f>
        <v>1</v>
      </c>
      <c r="AK39" s="146" t="str">
        <f ca="1">IF($AE$6=1,L39,OFFSET($L$1,SUMPRODUCT(--(OFFSET($AE$7,0,0,AuthorityCounter,1)=AI39),--(OFFSET($AF$7,0,0,AuthorityCounter,1)=COUNTIF($AI$7:AI39,AI39)),ROW(OFFSET($AF$7,0,0,AuthorityCounter,1)))-1,0))</f>
        <v>Furview</v>
      </c>
      <c r="AL39"/>
      <c r="AM39" s="107">
        <f ca="1">IF(VLOOKUP(AK39,$L$7:$S$306,IF($H$75="OC",8,5),FALSE)=1,MAX(AM$6:$AM38)+1,0)</f>
        <v>33</v>
      </c>
      <c r="AN39" s="108" t="str">
        <f t="shared" ca="1" si="10"/>
        <v>Furview</v>
      </c>
      <c r="AO39" s="108" t="b">
        <f t="shared" ca="1" si="11"/>
        <v>0</v>
      </c>
      <c r="AP39" s="108">
        <f ca="1">IF($AP$5,SUM(SUMPRODUCT(--AO$7:$AO39)*AO39,(SUMPRODUCT(--(AO$7:$AO39=FALSE))+SUMPRODUCT(--$AO$7:$AO$306))*(1-AO39)),ROW()-6)</f>
        <v>33</v>
      </c>
      <c r="AQ39" s="108" t="str">
        <f t="shared" ca="1" si="12"/>
        <v>Furview</v>
      </c>
      <c r="AR39" s="108" t="str">
        <f t="shared" ca="1" si="8"/>
        <v>Furview</v>
      </c>
      <c r="AS39"/>
      <c r="IU39" s="221" t="s">
        <v>237</v>
      </c>
      <c r="IV39" s="229">
        <f ca="1">AB7</f>
        <v>0</v>
      </c>
    </row>
    <row r="40" spans="2:256" ht="13.5" thickBot="1">
      <c r="B40" s="96"/>
      <c r="C40" s="96"/>
      <c r="D40" s="96"/>
      <c r="E40" s="96"/>
      <c r="F40" s="96"/>
      <c r="G40" s="90">
        <f ca="1">OFFSET($C$1,G38-1,0)</f>
        <v>-1</v>
      </c>
      <c r="H40" s="34" t="s">
        <v>85</v>
      </c>
      <c r="L40" s="89" t="s">
        <v>325</v>
      </c>
      <c r="M40" s="125" t="str">
        <f t="shared" ca="1" si="0"/>
        <v>ul</v>
      </c>
      <c r="N40" s="23"/>
      <c r="O40" s="37">
        <f t="shared" ca="1" si="15"/>
        <v>0</v>
      </c>
      <c r="P40" s="121">
        <f ca="1">IF((ROW()-5=$G$36),1,IF((M40=Coding!$H$75)+(Coding!$H$75="ALL")+(Coding!$H$75="U")*OR(M40="wu",M40="su",M40="ul",M40="um",M40="uu")+(Coding!$H$75="na")*AND(M40&lt;&gt;"wu",M40&lt;&gt;"su",M40&lt;&gt;"ul",M40&lt;&gt;"um",M40&lt;&gt;"uu",M40&lt;&gt;"c",M40&lt;&gt;"d",M40&lt;&gt;"p"),1,0))</f>
        <v>1</v>
      </c>
      <c r="Q40" s="123" t="b">
        <v>0</v>
      </c>
      <c r="R40" s="124">
        <f t="shared" ca="1" si="16"/>
        <v>0</v>
      </c>
      <c r="S40" s="124">
        <f t="shared" ca="1" si="3"/>
        <v>1</v>
      </c>
      <c r="T40" s="37">
        <f t="shared" ca="1" si="4"/>
        <v>0</v>
      </c>
      <c r="V40" s="121" t="str">
        <f ca="1">IF((S40=1)*($J$6&lt;22),INDEX($J$13:$J$33,SUM($S$7:S40),1),"")</f>
        <v/>
      </c>
      <c r="W40" s="122">
        <f ca="1">COUNTIF($T$7:T40,T40)</f>
        <v>34</v>
      </c>
      <c r="Y40" s="49">
        <f t="shared" ca="1" si="13"/>
        <v>0</v>
      </c>
      <c r="Z40" s="50" t="str">
        <f ca="1">INDEX(V:V,SUMPRODUCT((OFFSET($T$7,0,0,AuthorityCounter2,1)=Y40)*1,(OFFSET($W$7,0,0,AuthorityCounter2,1)=COUNTIF($Y$7:Y40,Y40))*1,ROW(OFFSET($W$7,0,0,AuthorityCounter2,1))))</f>
        <v/>
      </c>
      <c r="AA40" s="51">
        <f t="shared" ca="1" si="5"/>
        <v>0</v>
      </c>
      <c r="AB40" s="50">
        <f ca="1">IF((Y40=AB$2)*(Z40=AC$3)*(SUM($AB$6:AB39)=0),+Y40,0)</f>
        <v>0</v>
      </c>
      <c r="AC40" s="52">
        <f t="shared" ca="1" si="9"/>
        <v>0</v>
      </c>
      <c r="AE40" s="102">
        <f ca="1">IF($AE$6=3,O40,SUM((CODE(MID(CONCATENATE(UPPER(M40),"aaaaaaaaaa"),{1;2},1))-30)*{1;0.01}))</f>
        <v>55.46</v>
      </c>
      <c r="AF40" s="103">
        <f ca="1">COUNTIF($AE$7:$AE40,AE40)</f>
        <v>7</v>
      </c>
      <c r="AG40"/>
      <c r="AH40" s="145">
        <f t="shared" ca="1" si="6"/>
        <v>55.46</v>
      </c>
      <c r="AI40" s="108">
        <f t="shared" ca="1" si="14"/>
        <v>55.46</v>
      </c>
      <c r="AJ40" s="145">
        <f ca="1">COUNTIF($AI$7:$AI40,AI40)</f>
        <v>2</v>
      </c>
      <c r="AK40" s="146" t="str">
        <f ca="1">IF($AE$6=1,L40,OFFSET($L$1,SUMPRODUCT(--(OFFSET($AE$7,0,0,AuthorityCounter,1)=AI40),--(OFFSET($AF$7,0,0,AuthorityCounter,1)=COUNTIF($AI$7:AI40,AI40)),ROW(OFFSET($AF$7,0,0,AuthorityCounter,1)))-1,0))</f>
        <v>Gageforest</v>
      </c>
      <c r="AL40"/>
      <c r="AM40" s="107">
        <f ca="1">IF(VLOOKUP(AK40,$L$7:$S$306,IF($H$75="OC",8,5),FALSE)=1,MAX(AM$6:$AM39)+1,0)</f>
        <v>34</v>
      </c>
      <c r="AN40" s="108" t="str">
        <f t="shared" ca="1" si="10"/>
        <v>Gageforest</v>
      </c>
      <c r="AO40" s="108" t="b">
        <f t="shared" ca="1" si="11"/>
        <v>0</v>
      </c>
      <c r="AP40" s="108">
        <f ca="1">IF($AP$5,SUM(SUMPRODUCT(--AO$7:$AO40)*AO40,(SUMPRODUCT(--(AO$7:$AO40=FALSE))+SUMPRODUCT(--$AO$7:$AO$306))*(1-AO40)),ROW()-6)</f>
        <v>34</v>
      </c>
      <c r="AQ40" s="108" t="str">
        <f t="shared" ca="1" si="12"/>
        <v>Gageforest</v>
      </c>
      <c r="AR40" s="108" t="str">
        <f t="shared" ca="1" si="8"/>
        <v>Gageforest</v>
      </c>
      <c r="AS40"/>
      <c r="IU40" s="221" t="s">
        <v>237</v>
      </c>
      <c r="IV40" s="229">
        <f ca="1">AB7</f>
        <v>0</v>
      </c>
    </row>
    <row r="41" spans="2:256" ht="13.5" thickBot="1">
      <c r="B41" s="96"/>
      <c r="C41" s="96"/>
      <c r="D41" s="96"/>
      <c r="E41" s="96"/>
      <c r="F41" s="96"/>
      <c r="L41" s="89" t="s">
        <v>326</v>
      </c>
      <c r="M41" s="125" t="str">
        <f t="shared" ca="1" si="0"/>
        <v>d</v>
      </c>
      <c r="N41" s="23"/>
      <c r="O41" s="37">
        <f t="shared" ca="1" si="15"/>
        <v>0</v>
      </c>
      <c r="P41" s="121">
        <f ca="1">IF((ROW()-5=$G$36),1,IF((M41=Coding!$H$75)+(Coding!$H$75="ALL")+(Coding!$H$75="U")*OR(M41="wu",M41="su",M41="ul",M41="um",M41="uu")+(Coding!$H$75="na")*AND(M41&lt;&gt;"wu",M41&lt;&gt;"su",M41&lt;&gt;"ul",M41&lt;&gt;"um",M41&lt;&gt;"uu",M41&lt;&gt;"c",M41&lt;&gt;"d",M41&lt;&gt;"p"),1,0))</f>
        <v>1</v>
      </c>
      <c r="Q41" s="123" t="b">
        <v>0</v>
      </c>
      <c r="R41" s="124">
        <f t="shared" ca="1" si="16"/>
        <v>0</v>
      </c>
      <c r="S41" s="124">
        <f t="shared" ca="1" si="3"/>
        <v>1</v>
      </c>
      <c r="T41" s="37">
        <f t="shared" ca="1" si="4"/>
        <v>0</v>
      </c>
      <c r="V41" s="121" t="str">
        <f ca="1">IF((S41=1)*($J$6&lt;22),INDEX($J$13:$J$33,SUM($S$7:S41),1),"")</f>
        <v/>
      </c>
      <c r="W41" s="122">
        <f ca="1">COUNTIF($T$7:T41,T41)</f>
        <v>35</v>
      </c>
      <c r="Y41" s="49">
        <f t="shared" ca="1" si="13"/>
        <v>0</v>
      </c>
      <c r="Z41" s="50" t="str">
        <f ca="1">INDEX(V:V,SUMPRODUCT((OFFSET($T$7,0,0,AuthorityCounter2,1)=Y41)*1,(OFFSET($W$7,0,0,AuthorityCounter2,1)=COUNTIF($Y$7:Y41,Y41))*1,ROW(OFFSET($W$7,0,0,AuthorityCounter2,1))))</f>
        <v/>
      </c>
      <c r="AA41" s="51">
        <f t="shared" ca="1" si="5"/>
        <v>0</v>
      </c>
      <c r="AB41" s="50">
        <f ca="1">IF((Y41=AB$2)*(Z41=AC$3)*(SUM($AB$6:AB40)=0),+Y41,0)</f>
        <v>0</v>
      </c>
      <c r="AC41" s="52">
        <f t="shared" ca="1" si="9"/>
        <v>0</v>
      </c>
      <c r="AE41" s="102">
        <f ca="1">IF($AE$6=3,O41,SUM((CODE(MID(CONCATENATE(UPPER(M41),"aaaaaaaaaa"),{1;2},1))-30)*{1;0.01}))</f>
        <v>38.67</v>
      </c>
      <c r="AF41" s="103">
        <f ca="1">COUNTIF($AE$7:$AE41,AE41)</f>
        <v>8</v>
      </c>
      <c r="AG41"/>
      <c r="AH41" s="145">
        <f t="shared" ca="1" si="6"/>
        <v>55.46</v>
      </c>
      <c r="AI41" s="108">
        <f t="shared" ca="1" si="14"/>
        <v>55.46</v>
      </c>
      <c r="AJ41" s="145">
        <f ca="1">COUNTIF($AI$7:$AI41,AI41)</f>
        <v>3</v>
      </c>
      <c r="AK41" s="146" t="str">
        <f ca="1">IF($AE$6=1,L41,OFFSET($L$1,SUMPRODUCT(--(OFFSET($AE$7,0,0,AuthorityCounter,1)=AI41),--(OFFSET($AF$7,0,0,AuthorityCounter,1)=COUNTIF($AI$7:AI41,AI41)),ROW(OFFSET($AF$7,0,0,AuthorityCounter,1)))-1,0))</f>
        <v>Greencounty</v>
      </c>
      <c r="AL41"/>
      <c r="AM41" s="107">
        <f ca="1">IF(VLOOKUP(AK41,$L$7:$S$306,IF($H$75="OC",8,5),FALSE)=1,MAX(AM$6:$AM40)+1,0)</f>
        <v>35</v>
      </c>
      <c r="AN41" s="108" t="str">
        <f t="shared" ca="1" si="10"/>
        <v>Greencounty</v>
      </c>
      <c r="AO41" s="108" t="b">
        <f t="shared" ca="1" si="11"/>
        <v>0</v>
      </c>
      <c r="AP41" s="108">
        <f ca="1">IF($AP$5,SUM(SUMPRODUCT(--AO$7:$AO41)*AO41,(SUMPRODUCT(--(AO$7:$AO41=FALSE))+SUMPRODUCT(--$AO$7:$AO$306))*(1-AO41)),ROW()-6)</f>
        <v>35</v>
      </c>
      <c r="AQ41" s="108" t="str">
        <f t="shared" ca="1" si="12"/>
        <v>Greencounty</v>
      </c>
      <c r="AR41" s="108" t="str">
        <f t="shared" ca="1" si="8"/>
        <v>Greencounty</v>
      </c>
      <c r="AS41"/>
      <c r="IU41" s="221" t="s">
        <v>218</v>
      </c>
      <c r="IV41" s="226">
        <f ca="1">AB7</f>
        <v>0</v>
      </c>
    </row>
    <row r="42" spans="2:256" ht="13.5" thickBot="1">
      <c r="B42" s="96"/>
      <c r="C42" s="96"/>
      <c r="D42" s="96"/>
      <c r="E42" s="96"/>
      <c r="F42" s="96"/>
      <c r="G42" s="156" t="s">
        <v>97</v>
      </c>
      <c r="H42" s="155" t="s">
        <v>89</v>
      </c>
      <c r="L42" s="89" t="s">
        <v>327</v>
      </c>
      <c r="M42" s="125" t="str">
        <f t="shared" ca="1" si="0"/>
        <v>c</v>
      </c>
      <c r="N42" s="23"/>
      <c r="O42" s="37">
        <f t="shared" ca="1" si="15"/>
        <v>0</v>
      </c>
      <c r="P42" s="121">
        <f ca="1">IF((ROW()-5=$G$36),1,IF((M42=Coding!$H$75)+(Coding!$H$75="ALL")+(Coding!$H$75="U")*OR(M42="wu",M42="su",M42="ul",M42="um",M42="uu")+(Coding!$H$75="na")*AND(M42&lt;&gt;"wu",M42&lt;&gt;"su",M42&lt;&gt;"ul",M42&lt;&gt;"um",M42&lt;&gt;"uu",M42&lt;&gt;"c",M42&lt;&gt;"d",M42&lt;&gt;"p"),1,0))</f>
        <v>1</v>
      </c>
      <c r="Q42" s="123" t="b">
        <v>0</v>
      </c>
      <c r="R42" s="124">
        <f t="shared" ca="1" si="16"/>
        <v>0</v>
      </c>
      <c r="S42" s="124">
        <f t="shared" ca="1" si="3"/>
        <v>1</v>
      </c>
      <c r="T42" s="37">
        <f t="shared" ca="1" si="4"/>
        <v>0</v>
      </c>
      <c r="V42" s="121" t="str">
        <f ca="1">IF((S42=1)*($J$6&lt;22),INDEX($J$13:$J$33,SUM($S$7:S42),1),"")</f>
        <v/>
      </c>
      <c r="W42" s="122">
        <f ca="1">COUNTIF($T$7:T42,T42)</f>
        <v>36</v>
      </c>
      <c r="Y42" s="49">
        <f t="shared" ca="1" si="13"/>
        <v>0</v>
      </c>
      <c r="Z42" s="50" t="str">
        <f ca="1">INDEX(V:V,SUMPRODUCT((OFFSET($T$7,0,0,AuthorityCounter2,1)=Y42)*1,(OFFSET($W$7,0,0,AuthorityCounter2,1)=COUNTIF($Y$7:Y42,Y42))*1,ROW(OFFSET($W$7,0,0,AuthorityCounter2,1))))</f>
        <v/>
      </c>
      <c r="AA42" s="51">
        <f t="shared" ca="1" si="5"/>
        <v>0</v>
      </c>
      <c r="AB42" s="50">
        <f ca="1">IF((Y42=AB$2)*(Z42=AC$3)*(SUM($AB$6:AB41)=0),+Y42,0)</f>
        <v>0</v>
      </c>
      <c r="AC42" s="52">
        <f t="shared" ca="1" si="9"/>
        <v>0</v>
      </c>
      <c r="AE42" s="102">
        <f ca="1">IF($AE$6=3,O42,SUM((CODE(MID(CONCATENATE(UPPER(M42),"aaaaaaaaaa"),{1;2},1))-30)*{1;0.01}))</f>
        <v>37.67</v>
      </c>
      <c r="AF42" s="103">
        <f ca="1">COUNTIF($AE$7:$AE42,AE42)</f>
        <v>4</v>
      </c>
      <c r="AG42"/>
      <c r="AH42" s="145">
        <f t="shared" ca="1" si="6"/>
        <v>55.46</v>
      </c>
      <c r="AI42" s="108">
        <f t="shared" ca="1" si="14"/>
        <v>55.46</v>
      </c>
      <c r="AJ42" s="145">
        <f ca="1">COUNTIF($AI$7:$AI42,AI42)</f>
        <v>4</v>
      </c>
      <c r="AK42" s="146" t="str">
        <f ca="1">IF($AE$6=1,L42,OFFSET($L$1,SUMPRODUCT(--(OFFSET($AE$7,0,0,AuthorityCounter,1)=AI42),--(OFFSET($AF$7,0,0,AuthorityCounter,1)=COUNTIF($AI$7:AI42,AI42)),ROW(OFFSET($AF$7,0,0,AuthorityCounter,1)))-1,0))</f>
        <v>Gunchester</v>
      </c>
      <c r="AL42"/>
      <c r="AM42" s="107">
        <f ca="1">IF(VLOOKUP(AK42,$L$7:$S$306,IF($H$75="OC",8,5),FALSE)=1,MAX(AM$6:$AM41)+1,0)</f>
        <v>36</v>
      </c>
      <c r="AN42" s="108" t="str">
        <f t="shared" ca="1" si="10"/>
        <v>Gunchester</v>
      </c>
      <c r="AO42" s="108" t="b">
        <f t="shared" ca="1" si="11"/>
        <v>0</v>
      </c>
      <c r="AP42" s="108">
        <f ca="1">IF($AP$5,SUM(SUMPRODUCT(--AO$7:$AO42)*AO42,(SUMPRODUCT(--(AO$7:$AO42=FALSE))+SUMPRODUCT(--$AO$7:$AO$306))*(1-AO42)),ROW()-6)</f>
        <v>36</v>
      </c>
      <c r="AQ42" s="108" t="str">
        <f t="shared" ca="1" si="12"/>
        <v>Gunchester</v>
      </c>
      <c r="AR42" s="108" t="str">
        <f t="shared" ca="1" si="8"/>
        <v>Gunchester</v>
      </c>
      <c r="AS42"/>
      <c r="IU42" s="221" t="s">
        <v>237</v>
      </c>
      <c r="IV42" s="229">
        <f ca="1">AB7</f>
        <v>0</v>
      </c>
    </row>
    <row r="43" spans="2:256" ht="13.5" thickBot="1">
      <c r="B43" s="96"/>
      <c r="C43" s="96"/>
      <c r="D43" s="96"/>
      <c r="E43" s="96"/>
      <c r="F43" s="96"/>
      <c r="L43" s="89" t="s">
        <v>328</v>
      </c>
      <c r="M43" s="125" t="str">
        <f t="shared" ca="1" si="0"/>
        <v>su</v>
      </c>
      <c r="N43" s="23"/>
      <c r="O43" s="37">
        <f t="shared" ca="1" si="15"/>
        <v>0</v>
      </c>
      <c r="P43" s="121">
        <f ca="1">IF((ROW()-5=$G$36),1,IF((M43=Coding!$H$75)+(Coding!$H$75="ALL")+(Coding!$H$75="U")*OR(M43="wu",M43="su",M43="ul",M43="um",M43="uu")+(Coding!$H$75="na")*AND(M43&lt;&gt;"wu",M43&lt;&gt;"su",M43&lt;&gt;"ul",M43&lt;&gt;"um",M43&lt;&gt;"uu",M43&lt;&gt;"c",M43&lt;&gt;"d",M43&lt;&gt;"p"),1,0))</f>
        <v>1</v>
      </c>
      <c r="Q43" s="123" t="b">
        <v>0</v>
      </c>
      <c r="R43" s="124">
        <f t="shared" ca="1" si="16"/>
        <v>0</v>
      </c>
      <c r="S43" s="124">
        <f t="shared" ca="1" si="3"/>
        <v>1</v>
      </c>
      <c r="T43" s="37">
        <f t="shared" ca="1" si="4"/>
        <v>0</v>
      </c>
      <c r="V43" s="121" t="str">
        <f ca="1">IF((S43=1)*($J$6&lt;22),INDEX($J$13:$J$33,SUM($S$7:S43),1),"")</f>
        <v/>
      </c>
      <c r="W43" s="122">
        <f ca="1">COUNTIF($T$7:T43,T43)</f>
        <v>37</v>
      </c>
      <c r="Y43" s="49">
        <f t="shared" ca="1" si="13"/>
        <v>0</v>
      </c>
      <c r="Z43" s="50" t="str">
        <f ca="1">INDEX(V:V,SUMPRODUCT((OFFSET($T$7,0,0,AuthorityCounter2,1)=Y43)*1,(OFFSET($W$7,0,0,AuthorityCounter2,1)=COUNTIF($Y$7:Y43,Y43))*1,ROW(OFFSET($W$7,0,0,AuthorityCounter2,1))))</f>
        <v/>
      </c>
      <c r="AA43" s="51">
        <f t="shared" ca="1" si="5"/>
        <v>0</v>
      </c>
      <c r="AB43" s="50">
        <f ca="1">IF((Y43=AB$2)*(Z43=AC$3)*(SUM($AB$6:AB42)=0),+Y43,0)</f>
        <v>0</v>
      </c>
      <c r="AC43" s="52">
        <f t="shared" ca="1" si="9"/>
        <v>0</v>
      </c>
      <c r="AE43" s="102">
        <f ca="1">IF($AE$6=3,O43,SUM((CODE(MID(CONCATENATE(UPPER(M43),"aaaaaaaaaa"),{1;2},1))-30)*{1;0.01}))</f>
        <v>53.55</v>
      </c>
      <c r="AF43" s="103">
        <f ca="1">COUNTIF($AE$7:$AE43,AE43)</f>
        <v>4</v>
      </c>
      <c r="AG43"/>
      <c r="AH43" s="145">
        <f t="shared" ca="1" si="6"/>
        <v>55.46</v>
      </c>
      <c r="AI43" s="108">
        <f t="shared" ca="1" si="14"/>
        <v>55.46</v>
      </c>
      <c r="AJ43" s="145">
        <f ca="1">COUNTIF($AI$7:$AI43,AI43)</f>
        <v>5</v>
      </c>
      <c r="AK43" s="146" t="str">
        <f ca="1">IF($AE$6=1,L43,OFFSET($L$1,SUMPRODUCT(--(OFFSET($AE$7,0,0,AuthorityCounter,1)=AI43),--(OFFSET($AF$7,0,0,AuthorityCounter,1)=COUNTIF($AI$7:AI43,AI43)),ROW(OFFSET($AF$7,0,0,AuthorityCounter,1)))-1,0))</f>
        <v>Gun-on-sea</v>
      </c>
      <c r="AL43"/>
      <c r="AM43" s="107">
        <f ca="1">IF(VLOOKUP(AK43,$L$7:$S$306,IF($H$75="OC",8,5),FALSE)=1,MAX(AM$6:$AM42)+1,0)</f>
        <v>37</v>
      </c>
      <c r="AN43" s="108" t="str">
        <f t="shared" ca="1" si="10"/>
        <v>Gun-on-sea</v>
      </c>
      <c r="AO43" s="108" t="b">
        <f t="shared" ca="1" si="11"/>
        <v>0</v>
      </c>
      <c r="AP43" s="108">
        <f ca="1">IF($AP$5,SUM(SUMPRODUCT(--AO$7:$AO43)*AO43,(SUMPRODUCT(--(AO$7:$AO43=FALSE))+SUMPRODUCT(--$AO$7:$AO$306))*(1-AO43)),ROW()-6)</f>
        <v>37</v>
      </c>
      <c r="AQ43" s="108" t="str">
        <f t="shared" ca="1" si="12"/>
        <v>Gun-on-sea</v>
      </c>
      <c r="AR43" s="108" t="str">
        <f t="shared" ca="1" si="8"/>
        <v>Gun-on-sea</v>
      </c>
      <c r="AS43"/>
      <c r="IU43" s="221" t="s">
        <v>212</v>
      </c>
      <c r="IV43" s="223">
        <f ca="1">AB7</f>
        <v>0</v>
      </c>
    </row>
    <row r="44" spans="2:256" ht="13.5" thickBot="1">
      <c r="B44" s="96"/>
      <c r="C44" s="96"/>
      <c r="D44" s="96"/>
      <c r="E44" s="96"/>
      <c r="F44" s="96"/>
      <c r="G44" s="156">
        <f ca="1">MATCH(I89,I95:I106,FALSE)</f>
        <v>9</v>
      </c>
      <c r="L44" s="89" t="s">
        <v>329</v>
      </c>
      <c r="M44" s="125" t="str">
        <f t="shared" ca="1" si="0"/>
        <v>uu</v>
      </c>
      <c r="N44" s="23"/>
      <c r="O44" s="37">
        <f t="shared" ca="1" si="15"/>
        <v>0</v>
      </c>
      <c r="P44" s="121">
        <f ca="1">IF((ROW()-5=$G$36),1,IF((M44=Coding!$H$75)+(Coding!$H$75="ALL")+(Coding!$H$75="U")*OR(M44="wu",M44="su",M44="ul",M44="um",M44="uu")+(Coding!$H$75="na")*AND(M44&lt;&gt;"wu",M44&lt;&gt;"su",M44&lt;&gt;"ul",M44&lt;&gt;"um",M44&lt;&gt;"uu",M44&lt;&gt;"c",M44&lt;&gt;"d",M44&lt;&gt;"p"),1,0))</f>
        <v>1</v>
      </c>
      <c r="Q44" s="123" t="b">
        <v>0</v>
      </c>
      <c r="R44" s="124">
        <f t="shared" ca="1" si="16"/>
        <v>0</v>
      </c>
      <c r="S44" s="124">
        <f t="shared" ca="1" si="3"/>
        <v>1</v>
      </c>
      <c r="T44" s="37">
        <f t="shared" ca="1" si="4"/>
        <v>0</v>
      </c>
      <c r="V44" s="121" t="str">
        <f ca="1">IF((S44=1)*($J$6&lt;22),INDEX($J$13:$J$33,SUM($S$7:S44),1),"")</f>
        <v/>
      </c>
      <c r="W44" s="122">
        <f ca="1">COUNTIF($T$7:T44,T44)</f>
        <v>38</v>
      </c>
      <c r="Y44" s="49">
        <f t="shared" ca="1" si="13"/>
        <v>0</v>
      </c>
      <c r="Z44" s="50" t="str">
        <f ca="1">INDEX(V:V,SUMPRODUCT((OFFSET($T$7,0,0,AuthorityCounter2,1)=Y44)*1,(OFFSET($W$7,0,0,AuthorityCounter2,1)=COUNTIF($Y$7:Y44,Y44))*1,ROW(OFFSET($W$7,0,0,AuthorityCounter2,1))))</f>
        <v/>
      </c>
      <c r="AA44" s="51">
        <f t="shared" ca="1" si="5"/>
        <v>0</v>
      </c>
      <c r="AB44" s="50">
        <f ca="1">IF((Y44=AB$2)*(Z44=AC$3)*(SUM($AB$6:AB43)=0),+Y44,0)</f>
        <v>0</v>
      </c>
      <c r="AC44" s="52">
        <f t="shared" ca="1" si="9"/>
        <v>0</v>
      </c>
      <c r="AE44" s="102">
        <f ca="1">IF($AE$6=3,O44,SUM((CODE(MID(CONCATENATE(UPPER(M44),"aaaaaaaaaa"),{1;2},1))-30)*{1;0.01}))</f>
        <v>55.55</v>
      </c>
      <c r="AF44" s="103">
        <f ca="1">COUNTIF($AE$7:$AE44,AE44)</f>
        <v>9</v>
      </c>
      <c r="AG44"/>
      <c r="AH44" s="145">
        <f t="shared" ca="1" si="6"/>
        <v>55.46</v>
      </c>
      <c r="AI44" s="108">
        <f t="shared" ca="1" si="14"/>
        <v>55.46</v>
      </c>
      <c r="AJ44" s="145">
        <f ca="1">COUNTIF($AI$7:$AI44,AI44)</f>
        <v>6</v>
      </c>
      <c r="AK44" s="146" t="str">
        <f ca="1">IF($AE$6=1,L44,OFFSET($L$1,SUMPRODUCT(--(OFFSET($AE$7,0,0,AuthorityCounter,1)=AI44),--(OFFSET($AF$7,0,0,AuthorityCounter,1)=COUNTIF($AI$7:AI44,AI44)),ROW(OFFSET($AF$7,0,0,AuthorityCounter,1)))-1,0))</f>
        <v>Handcester</v>
      </c>
      <c r="AL44"/>
      <c r="AM44" s="107">
        <f ca="1">IF(VLOOKUP(AK44,$L$7:$S$306,IF($H$75="OC",8,5),FALSE)=1,MAX(AM$6:$AM43)+1,0)</f>
        <v>38</v>
      </c>
      <c r="AN44" s="108" t="str">
        <f t="shared" ca="1" si="10"/>
        <v>Handcester</v>
      </c>
      <c r="AO44" s="108" t="b">
        <f t="shared" ca="1" si="11"/>
        <v>0</v>
      </c>
      <c r="AP44" s="108">
        <f ca="1">IF($AP$5,SUM(SUMPRODUCT(--AO$7:$AO44)*AO44,(SUMPRODUCT(--(AO$7:$AO44=FALSE))+SUMPRODUCT(--$AO$7:$AO$306))*(1-AO44)),ROW()-6)</f>
        <v>38</v>
      </c>
      <c r="AQ44" s="108" t="str">
        <f t="shared" ca="1" si="12"/>
        <v>Handcester</v>
      </c>
      <c r="AR44" s="108" t="str">
        <f t="shared" ca="1" si="8"/>
        <v>Handcester</v>
      </c>
      <c r="AS44"/>
      <c r="IU44" s="221" t="s">
        <v>253</v>
      </c>
      <c r="IV44" s="231">
        <f ca="1">AB7</f>
        <v>0</v>
      </c>
    </row>
    <row r="45" spans="2:256">
      <c r="B45" s="96"/>
      <c r="C45" s="96"/>
      <c r="D45" s="96"/>
      <c r="E45" s="96"/>
      <c r="F45" s="96"/>
      <c r="L45" s="89" t="s">
        <v>330</v>
      </c>
      <c r="M45" s="125" t="str">
        <f t="shared" ca="1" si="0"/>
        <v>ul</v>
      </c>
      <c r="N45" s="23"/>
      <c r="O45" s="37">
        <f t="shared" ca="1" si="15"/>
        <v>0</v>
      </c>
      <c r="P45" s="121">
        <f ca="1">IF((ROW()-5=$G$36),1,IF((M45=Coding!$H$75)+(Coding!$H$75="ALL")+(Coding!$H$75="U")*OR(M45="wu",M45="su",M45="ul",M45="um",M45="uu")+(Coding!$H$75="na")*AND(M45&lt;&gt;"wu",M45&lt;&gt;"su",M45&lt;&gt;"ul",M45&lt;&gt;"um",M45&lt;&gt;"uu",M45&lt;&gt;"c",M45&lt;&gt;"d",M45&lt;&gt;"p"),1,0))</f>
        <v>1</v>
      </c>
      <c r="Q45" s="123" t="b">
        <v>0</v>
      </c>
      <c r="R45" s="124">
        <f t="shared" ca="1" si="16"/>
        <v>0</v>
      </c>
      <c r="S45" s="124">
        <f t="shared" ca="1" si="3"/>
        <v>1</v>
      </c>
      <c r="T45" s="37">
        <f t="shared" ca="1" si="4"/>
        <v>0</v>
      </c>
      <c r="V45" s="121" t="str">
        <f ca="1">IF((S45=1)*($J$6&lt;22),INDEX($J$13:$J$33,SUM($S$7:S45),1),"")</f>
        <v/>
      </c>
      <c r="W45" s="122">
        <f ca="1">COUNTIF($T$7:T45,T45)</f>
        <v>39</v>
      </c>
      <c r="Y45" s="49">
        <f t="shared" ca="1" si="13"/>
        <v>0</v>
      </c>
      <c r="Z45" s="50" t="str">
        <f ca="1">INDEX(V:V,SUMPRODUCT((OFFSET($T$7,0,0,AuthorityCounter2,1)=Y45)*1,(OFFSET($W$7,0,0,AuthorityCounter2,1)=COUNTIF($Y$7:Y45,Y45))*1,ROW(OFFSET($W$7,0,0,AuthorityCounter2,1))))</f>
        <v/>
      </c>
      <c r="AA45" s="51">
        <f t="shared" ca="1" si="5"/>
        <v>0</v>
      </c>
      <c r="AB45" s="50">
        <f ca="1">IF((Y45=AB$2)*(Z45=AC$3)*(SUM($AB$6:AB44)=0),+Y45,0)</f>
        <v>0</v>
      </c>
      <c r="AC45" s="52">
        <f t="shared" ca="1" si="9"/>
        <v>0</v>
      </c>
      <c r="AE45" s="102">
        <f ca="1">IF($AE$6=3,O45,SUM((CODE(MID(CONCATENATE(UPPER(M45),"aaaaaaaaaa"),{1;2},1))-30)*{1;0.01}))</f>
        <v>55.46</v>
      </c>
      <c r="AF45" s="103">
        <f ca="1">COUNTIF($AE$7:$AE45,AE45)</f>
        <v>8</v>
      </c>
      <c r="AG45"/>
      <c r="AH45" s="145">
        <f t="shared" ca="1" si="6"/>
        <v>55.46</v>
      </c>
      <c r="AI45" s="108">
        <f t="shared" ca="1" si="14"/>
        <v>55.46</v>
      </c>
      <c r="AJ45" s="145">
        <f ca="1">COUNTIF($AI$7:$AI45,AI45)</f>
        <v>7</v>
      </c>
      <c r="AK45" s="146" t="str">
        <f ca="1">IF($AE$6=1,L45,OFFSET($L$1,SUMPRODUCT(--(OFFSET($AE$7,0,0,AuthorityCounter,1)=AI45),--(OFFSET($AF$7,0,0,AuthorityCounter,1)=COUNTIF($AI$7:AI45,AI45)),ROW(OFFSET($AF$7,0,0,AuthorityCounter,1)))-1,0))</f>
        <v>Handround</v>
      </c>
      <c r="AL45"/>
      <c r="AM45" s="107">
        <f ca="1">IF(VLOOKUP(AK45,$L$7:$S$306,IF($H$75="OC",8,5),FALSE)=1,MAX(AM$6:$AM44)+1,0)</f>
        <v>39</v>
      </c>
      <c r="AN45" s="108" t="str">
        <f t="shared" ca="1" si="10"/>
        <v>Handround</v>
      </c>
      <c r="AO45" s="108" t="b">
        <f t="shared" ca="1" si="11"/>
        <v>0</v>
      </c>
      <c r="AP45" s="108">
        <f ca="1">IF($AP$5,SUM(SUMPRODUCT(--AO$7:$AO45)*AO45,(SUMPRODUCT(--(AO$7:$AO45=FALSE))+SUMPRODUCT(--$AO$7:$AO$306))*(1-AO45)),ROW()-6)</f>
        <v>39</v>
      </c>
      <c r="AQ45" s="108" t="str">
        <f t="shared" ca="1" si="12"/>
        <v>Handround</v>
      </c>
      <c r="AR45" s="108" t="str">
        <f t="shared" ca="1" si="8"/>
        <v>Handround</v>
      </c>
      <c r="AS45"/>
      <c r="IU45" s="221" t="s">
        <v>253</v>
      </c>
      <c r="IV45" s="231">
        <f ca="1">AB7</f>
        <v>0</v>
      </c>
    </row>
    <row r="46" spans="2:256">
      <c r="B46" s="96"/>
      <c r="C46" s="96"/>
      <c r="D46" s="96"/>
      <c r="E46" s="96"/>
      <c r="F46" s="96"/>
      <c r="L46" s="89" t="s">
        <v>331</v>
      </c>
      <c r="M46" s="125" t="str">
        <f t="shared" ca="1" si="0"/>
        <v>c</v>
      </c>
      <c r="N46" s="23"/>
      <c r="O46" s="37">
        <f t="shared" ca="1" si="15"/>
        <v>0</v>
      </c>
      <c r="P46" s="121">
        <f ca="1">IF((ROW()-5=$G$36),1,IF((M46=Coding!$H$75)+(Coding!$H$75="ALL")+(Coding!$H$75="U")*OR(M46="wu",M46="su",M46="ul",M46="um",M46="uu")+(Coding!$H$75="na")*AND(M46&lt;&gt;"wu",M46&lt;&gt;"su",M46&lt;&gt;"ul",M46&lt;&gt;"um",M46&lt;&gt;"uu",M46&lt;&gt;"c",M46&lt;&gt;"d",M46&lt;&gt;"p"),1,0))</f>
        <v>1</v>
      </c>
      <c r="Q46" s="123" t="b">
        <v>0</v>
      </c>
      <c r="R46" s="124">
        <f t="shared" ca="1" si="16"/>
        <v>0</v>
      </c>
      <c r="S46" s="124">
        <f t="shared" ca="1" si="3"/>
        <v>1</v>
      </c>
      <c r="T46" s="37">
        <f t="shared" ca="1" si="4"/>
        <v>0</v>
      </c>
      <c r="V46" s="121" t="str">
        <f ca="1">IF((S46=1)*($J$6&lt;22),INDEX($J$13:$J$33,SUM($S$7:S46),1),"")</f>
        <v/>
      </c>
      <c r="W46" s="122">
        <f ca="1">COUNTIF($T$7:T46,T46)</f>
        <v>40</v>
      </c>
      <c r="Y46" s="49">
        <f t="shared" ca="1" si="13"/>
        <v>0</v>
      </c>
      <c r="Z46" s="50" t="str">
        <f ca="1">INDEX(V:V,SUMPRODUCT((OFFSET($T$7,0,0,AuthorityCounter2,1)=Y46)*1,(OFFSET($W$7,0,0,AuthorityCounter2,1)=COUNTIF($Y$7:Y46,Y46))*1,ROW(OFFSET($W$7,0,0,AuthorityCounter2,1))))</f>
        <v/>
      </c>
      <c r="AA46" s="51">
        <f t="shared" ca="1" si="5"/>
        <v>0</v>
      </c>
      <c r="AB46" s="50">
        <f ca="1">IF((Y46=AB$2)*(Z46=AC$3)*(SUM($AB$6:AB45)=0),+Y46,0)</f>
        <v>0</v>
      </c>
      <c r="AC46" s="52">
        <f t="shared" ca="1" si="9"/>
        <v>0</v>
      </c>
      <c r="AE46" s="102">
        <f ca="1">IF($AE$6=3,O46,SUM((CODE(MID(CONCATENATE(UPPER(M46),"aaaaaaaaaa"),{1;2},1))-30)*{1;0.01}))</f>
        <v>37.67</v>
      </c>
      <c r="AF46" s="103">
        <f ca="1">COUNTIF($AE$7:$AE46,AE46)</f>
        <v>5</v>
      </c>
      <c r="AG46"/>
      <c r="AH46" s="145">
        <f t="shared" ca="1" si="6"/>
        <v>55.46</v>
      </c>
      <c r="AI46" s="108">
        <f t="shared" ca="1" si="14"/>
        <v>55.46</v>
      </c>
      <c r="AJ46" s="145">
        <f ca="1">COUNTIF($AI$7:$AI46,AI46)</f>
        <v>8</v>
      </c>
      <c r="AK46" s="146" t="str">
        <f ca="1">IF($AE$6=1,L46,OFFSET($L$1,SUMPRODUCT(--(OFFSET($AE$7,0,0,AuthorityCounter,1)=AI46),--(OFFSET($AF$7,0,0,AuthorityCounter,1)=COUNTIF($AI$7:AI46,AI46)),ROW(OFFSET($AF$7,0,0,AuthorityCounter,1)))-1,0))</f>
        <v>Headlake</v>
      </c>
      <c r="AL46"/>
      <c r="AM46" s="107">
        <f ca="1">IF(VLOOKUP(AK46,$L$7:$S$306,IF($H$75="OC",8,5),FALSE)=1,MAX(AM$6:$AM45)+1,0)</f>
        <v>40</v>
      </c>
      <c r="AN46" s="108" t="str">
        <f t="shared" ca="1" si="10"/>
        <v>Headlake</v>
      </c>
      <c r="AO46" s="108" t="b">
        <f t="shared" ca="1" si="11"/>
        <v>0</v>
      </c>
      <c r="AP46" s="108">
        <f ca="1">IF($AP$5,SUM(SUMPRODUCT(--AO$7:$AO46)*AO46,(SUMPRODUCT(--(AO$7:$AO46=FALSE))+SUMPRODUCT(--$AO$7:$AO$306))*(1-AO46)),ROW()-6)</f>
        <v>40</v>
      </c>
      <c r="AQ46" s="108" t="str">
        <f t="shared" ca="1" si="12"/>
        <v>Headlake</v>
      </c>
      <c r="AR46" s="108" t="str">
        <f t="shared" ca="1" si="8"/>
        <v>Headlake</v>
      </c>
      <c r="AS46"/>
      <c r="IU46" s="221" t="s">
        <v>253</v>
      </c>
      <c r="IV46" s="231">
        <f ca="1">AB7</f>
        <v>0</v>
      </c>
    </row>
    <row r="47" spans="2:256">
      <c r="B47" s="96"/>
      <c r="C47" s="96"/>
      <c r="D47" s="96"/>
      <c r="E47" s="96"/>
      <c r="F47" s="96"/>
      <c r="L47" s="89" t="s">
        <v>332</v>
      </c>
      <c r="M47" s="125" t="str">
        <f t="shared" ca="1" si="0"/>
        <v>um</v>
      </c>
      <c r="N47" s="23"/>
      <c r="O47" s="37">
        <f t="shared" ca="1" si="15"/>
        <v>0</v>
      </c>
      <c r="P47" s="121">
        <f ca="1">IF((ROW()-5=$G$36),1,IF((M47=Coding!$H$75)+(Coding!$H$75="ALL")+(Coding!$H$75="U")*OR(M47="wu",M47="su",M47="ul",M47="um",M47="uu")+(Coding!$H$75="na")*AND(M47&lt;&gt;"wu",M47&lt;&gt;"su",M47&lt;&gt;"ul",M47&lt;&gt;"um",M47&lt;&gt;"uu",M47&lt;&gt;"c",M47&lt;&gt;"d",M47&lt;&gt;"p"),1,0))</f>
        <v>1</v>
      </c>
      <c r="Q47" s="123" t="b">
        <v>0</v>
      </c>
      <c r="R47" s="124">
        <f t="shared" ca="1" si="16"/>
        <v>0</v>
      </c>
      <c r="S47" s="124">
        <f t="shared" ca="1" si="3"/>
        <v>1</v>
      </c>
      <c r="T47" s="37">
        <f t="shared" ca="1" si="4"/>
        <v>0</v>
      </c>
      <c r="V47" s="121" t="str">
        <f ca="1">IF((S47=1)*($J$6&lt;22),INDEX($J$13:$J$33,SUM($S$7:S47),1),"")</f>
        <v/>
      </c>
      <c r="W47" s="122">
        <f ca="1">COUNTIF($T$7:T47,T47)</f>
        <v>41</v>
      </c>
      <c r="Y47" s="49">
        <f t="shared" ca="1" si="13"/>
        <v>0</v>
      </c>
      <c r="Z47" s="50" t="str">
        <f ca="1">INDEX(V:V,SUMPRODUCT((OFFSET($T$7,0,0,AuthorityCounter2,1)=Y47)*1,(OFFSET($W$7,0,0,AuthorityCounter2,1)=COUNTIF($Y$7:Y47,Y47))*1,ROW(OFFSET($W$7,0,0,AuthorityCounter2,1))))</f>
        <v/>
      </c>
      <c r="AA47" s="51">
        <f t="shared" ca="1" si="5"/>
        <v>0</v>
      </c>
      <c r="AB47" s="50">
        <f ca="1">IF((Y47=AB$2)*(Z47=AC$3)*(SUM($AB$6:AB46)=0),+Y47,0)</f>
        <v>0</v>
      </c>
      <c r="AC47" s="52">
        <f t="shared" ca="1" si="9"/>
        <v>0</v>
      </c>
      <c r="AE47" s="102">
        <f ca="1">IF($AE$6=3,O47,SUM((CODE(MID(CONCATENATE(UPPER(M47),"aaaaaaaaaa"),{1;2},1))-30)*{1;0.01}))</f>
        <v>55.47</v>
      </c>
      <c r="AF47" s="103">
        <f ca="1">COUNTIF($AE$7:$AE47,AE47)</f>
        <v>3</v>
      </c>
      <c r="AG47"/>
      <c r="AH47" s="145">
        <f t="shared" ca="1" si="6"/>
        <v>55.46</v>
      </c>
      <c r="AI47" s="108">
        <f t="shared" ca="1" si="14"/>
        <v>55.46</v>
      </c>
      <c r="AJ47" s="145">
        <f ca="1">COUNTIF($AI$7:$AI47,AI47)</f>
        <v>9</v>
      </c>
      <c r="AK47" s="146" t="str">
        <f ca="1">IF($AE$6=1,L47,OFFSET($L$1,SUMPRODUCT(--(OFFSET($AE$7,0,0,AuthorityCounter,1)=AI47),--(OFFSET($AF$7,0,0,AuthorityCounter,1)=COUNTIF($AI$7:AI47,AI47)),ROW(OFFSET($AF$7,0,0,AuthorityCounter,1)))-1,0))</f>
        <v>Legcaster</v>
      </c>
      <c r="AL47"/>
      <c r="AM47" s="107">
        <f ca="1">IF(VLOOKUP(AK47,$L$7:$S$306,IF($H$75="OC",8,5),FALSE)=1,MAX(AM$6:$AM46)+1,0)</f>
        <v>41</v>
      </c>
      <c r="AN47" s="108" t="str">
        <f t="shared" ca="1" si="10"/>
        <v>Legcaster</v>
      </c>
      <c r="AO47" s="108" t="b">
        <f t="shared" ca="1" si="11"/>
        <v>0</v>
      </c>
      <c r="AP47" s="108">
        <f ca="1">IF($AP$5,SUM(SUMPRODUCT(--AO$7:$AO47)*AO47,(SUMPRODUCT(--(AO$7:$AO47=FALSE))+SUMPRODUCT(--$AO$7:$AO$306))*(1-AO47)),ROW()-6)</f>
        <v>41</v>
      </c>
      <c r="AQ47" s="108" t="str">
        <f t="shared" ca="1" si="12"/>
        <v>Legcaster</v>
      </c>
      <c r="AR47" s="108" t="str">
        <f t="shared" ca="1" si="8"/>
        <v>Legcaster</v>
      </c>
      <c r="AS47"/>
      <c r="IU47" s="221" t="s">
        <v>253</v>
      </c>
      <c r="IV47" s="231">
        <f ca="1">AB7</f>
        <v>0</v>
      </c>
    </row>
    <row r="48" spans="2:256">
      <c r="B48" s="96"/>
      <c r="C48" s="96"/>
      <c r="D48" s="96"/>
      <c r="E48" s="96"/>
      <c r="F48" s="96"/>
      <c r="L48" s="89" t="s">
        <v>333</v>
      </c>
      <c r="M48" s="125" t="str">
        <f t="shared" ca="1" si="0"/>
        <v>ul</v>
      </c>
      <c r="N48" s="23"/>
      <c r="O48" s="37">
        <f t="shared" ca="1" si="15"/>
        <v>0</v>
      </c>
      <c r="P48" s="121">
        <f ca="1">IF((ROW()-5=$G$36),1,IF((M48=Coding!$H$75)+(Coding!$H$75="ALL")+(Coding!$H$75="U")*OR(M48="wu",M48="su",M48="ul",M48="um",M48="uu")+(Coding!$H$75="na")*AND(M48&lt;&gt;"wu",M48&lt;&gt;"su",M48&lt;&gt;"ul",M48&lt;&gt;"um",M48&lt;&gt;"uu",M48&lt;&gt;"c",M48&lt;&gt;"d",M48&lt;&gt;"p"),1,0))</f>
        <v>1</v>
      </c>
      <c r="Q48" s="123" t="b">
        <v>0</v>
      </c>
      <c r="R48" s="124">
        <f t="shared" ca="1" si="16"/>
        <v>0</v>
      </c>
      <c r="S48" s="124">
        <f t="shared" ca="1" si="3"/>
        <v>1</v>
      </c>
      <c r="T48" s="37">
        <f t="shared" ca="1" si="4"/>
        <v>0</v>
      </c>
      <c r="V48" s="121" t="str">
        <f ca="1">IF((S48=1)*($J$6&lt;22),INDEX($J$13:$J$33,SUM($S$7:S48),1),"")</f>
        <v/>
      </c>
      <c r="W48" s="122">
        <f ca="1">COUNTIF($T$7:T48,T48)</f>
        <v>42</v>
      </c>
      <c r="Y48" s="49">
        <f t="shared" ca="1" si="13"/>
        <v>0</v>
      </c>
      <c r="Z48" s="50" t="str">
        <f ca="1">INDEX(V:V,SUMPRODUCT((OFFSET($T$7,0,0,AuthorityCounter2,1)=Y48)*1,(OFFSET($W$7,0,0,AuthorityCounter2,1)=COUNTIF($Y$7:Y48,Y48))*1,ROW(OFFSET($W$7,0,0,AuthorityCounter2,1))))</f>
        <v/>
      </c>
      <c r="AA48" s="51">
        <f t="shared" ca="1" si="5"/>
        <v>0</v>
      </c>
      <c r="AB48" s="50">
        <f ca="1">IF((Y48=AB$2)*(Z48=AC$3)*(SUM($AB$6:AB47)=0),+Y48,0)</f>
        <v>0</v>
      </c>
      <c r="AC48" s="52">
        <f t="shared" ca="1" si="9"/>
        <v>0</v>
      </c>
      <c r="AE48" s="102">
        <f ca="1">IF($AE$6=3,O48,SUM((CODE(MID(CONCATENATE(UPPER(M48),"aaaaaaaaaa"),{1;2},1))-30)*{1;0.01}))</f>
        <v>55.46</v>
      </c>
      <c r="AF48" s="103">
        <f ca="1">COUNTIF($AE$7:$AE48,AE48)</f>
        <v>9</v>
      </c>
      <c r="AG48"/>
      <c r="AH48" s="145">
        <f t="shared" ca="1" si="6"/>
        <v>55.46</v>
      </c>
      <c r="AI48" s="108">
        <f t="shared" ca="1" si="14"/>
        <v>55.46</v>
      </c>
      <c r="AJ48" s="145">
        <f ca="1">COUNTIF($AI$7:$AI48,AI48)</f>
        <v>10</v>
      </c>
      <c r="AK48" s="146" t="str">
        <f ca="1">IF($AE$6=1,L48,OFFSET($L$1,SUMPRODUCT(--(OFFSET($AE$7,0,0,AuthorityCounter,1)=AI48),--(OFFSET($AF$7,0,0,AuthorityCounter,1)=COUNTIF($AI$7:AI48,AI48)),ROW(OFFSET($AF$7,0,0,AuthorityCounter,1)))-1,0))</f>
        <v>Leground</v>
      </c>
      <c r="AL48"/>
      <c r="AM48" s="107">
        <f ca="1">IF(VLOOKUP(AK48,$L$7:$S$306,IF($H$75="OC",8,5),FALSE)=1,MAX(AM$6:$AM47)+1,0)</f>
        <v>42</v>
      </c>
      <c r="AN48" s="108" t="str">
        <f t="shared" ca="1" si="10"/>
        <v>Leground</v>
      </c>
      <c r="AO48" s="108" t="b">
        <f t="shared" ca="1" si="11"/>
        <v>0</v>
      </c>
      <c r="AP48" s="108">
        <f ca="1">IF($AP$5,SUM(SUMPRODUCT(--AO$7:$AO48)*AO48,(SUMPRODUCT(--(AO$7:$AO48=FALSE))+SUMPRODUCT(--$AO$7:$AO$306))*(1-AO48)),ROW()-6)</f>
        <v>42</v>
      </c>
      <c r="AQ48" s="108" t="str">
        <f t="shared" ca="1" si="12"/>
        <v>Leground</v>
      </c>
      <c r="AR48" s="108" t="str">
        <f t="shared" ca="1" si="8"/>
        <v>Leground</v>
      </c>
      <c r="AS48"/>
      <c r="IU48" s="221" t="s">
        <v>253</v>
      </c>
      <c r="IV48" s="231">
        <f ca="1">AB7</f>
        <v>0</v>
      </c>
    </row>
    <row r="49" spans="2:256">
      <c r="B49" s="96"/>
      <c r="C49" s="96"/>
      <c r="D49" s="96"/>
      <c r="E49" s="96"/>
      <c r="F49" s="96"/>
      <c r="L49" s="89" t="s">
        <v>334</v>
      </c>
      <c r="M49" s="125" t="str">
        <f t="shared" ca="1" si="0"/>
        <v>uu</v>
      </c>
      <c r="N49" s="23"/>
      <c r="O49" s="37">
        <f t="shared" ca="1" si="15"/>
        <v>0</v>
      </c>
      <c r="P49" s="121">
        <f ca="1">IF((ROW()-5=$G$36),1,IF((M49=Coding!$H$75)+(Coding!$H$75="ALL")+(Coding!$H$75="U")*OR(M49="wu",M49="su",M49="ul",M49="um",M49="uu")+(Coding!$H$75="na")*AND(M49&lt;&gt;"wu",M49&lt;&gt;"su",M49&lt;&gt;"ul",M49&lt;&gt;"um",M49&lt;&gt;"uu",M49&lt;&gt;"c",M49&lt;&gt;"d",M49&lt;&gt;"p"),1,0))</f>
        <v>1</v>
      </c>
      <c r="Q49" s="123" t="b">
        <v>0</v>
      </c>
      <c r="R49" s="124">
        <f t="shared" ca="1" si="16"/>
        <v>0</v>
      </c>
      <c r="S49" s="124">
        <f t="shared" ca="1" si="3"/>
        <v>1</v>
      </c>
      <c r="T49" s="37">
        <f t="shared" ca="1" si="4"/>
        <v>0</v>
      </c>
      <c r="V49" s="121" t="str">
        <f ca="1">IF((S49=1)*($J$6&lt;22),INDEX($J$13:$J$33,SUM($S$7:S49),1),"")</f>
        <v/>
      </c>
      <c r="W49" s="122">
        <f ca="1">COUNTIF($T$7:T49,T49)</f>
        <v>43</v>
      </c>
      <c r="Y49" s="49">
        <f t="shared" ca="1" si="13"/>
        <v>0</v>
      </c>
      <c r="Z49" s="50" t="str">
        <f ca="1">INDEX(V:V,SUMPRODUCT((OFFSET($T$7,0,0,AuthorityCounter2,1)=Y49)*1,(OFFSET($W$7,0,0,AuthorityCounter2,1)=COUNTIF($Y$7:Y49,Y49))*1,ROW(OFFSET($W$7,0,0,AuthorityCounter2,1))))</f>
        <v/>
      </c>
      <c r="AA49" s="51">
        <f t="shared" ca="1" si="5"/>
        <v>0</v>
      </c>
      <c r="AB49" s="50">
        <f ca="1">IF((Y49=AB$2)*(Z49=AC$3)*(SUM($AB$6:AB48)=0),+Y49,0)</f>
        <v>0</v>
      </c>
      <c r="AC49" s="52">
        <f t="shared" ca="1" si="9"/>
        <v>0</v>
      </c>
      <c r="AE49" s="102">
        <f ca="1">IF($AE$6=3,O49,SUM((CODE(MID(CONCATENATE(UPPER(M49),"aaaaaaaaaa"),{1;2},1))-30)*{1;0.01}))</f>
        <v>55.55</v>
      </c>
      <c r="AF49" s="103">
        <f ca="1">COUNTIF($AE$7:$AE49,AE49)</f>
        <v>10</v>
      </c>
      <c r="AG49"/>
      <c r="AH49" s="145">
        <f t="shared" ca="1" si="6"/>
        <v>55.46</v>
      </c>
      <c r="AI49" s="108">
        <f t="shared" ca="1" si="14"/>
        <v>55.46</v>
      </c>
      <c r="AJ49" s="145">
        <f ca="1">COUNTIF($AI$7:$AI49,AI49)</f>
        <v>11</v>
      </c>
      <c r="AK49" s="146" t="str">
        <f ca="1">IF($AE$6=1,L49,OFFSET($L$1,SUMPRODUCT(--(OFFSET($AE$7,0,0,AuthorityCounter,1)=AI49),--(OFFSET($AF$7,0,0,AuthorityCounter,1)=COUNTIF($AI$7:AI49,AI49)),ROW(OFFSET($AF$7,0,0,AuthorityCounter,1)))-1,0))</f>
        <v>Lemonfield</v>
      </c>
      <c r="AL49"/>
      <c r="AM49" s="107">
        <f ca="1">IF(VLOOKUP(AK49,$L$7:$S$306,IF($H$75="OC",8,5),FALSE)=1,MAX(AM$6:$AM48)+1,0)</f>
        <v>43</v>
      </c>
      <c r="AN49" s="108" t="str">
        <f t="shared" ca="1" si="10"/>
        <v>Lemonfield</v>
      </c>
      <c r="AO49" s="108" t="b">
        <f t="shared" ca="1" si="11"/>
        <v>0</v>
      </c>
      <c r="AP49" s="108">
        <f ca="1">IF($AP$5,SUM(SUMPRODUCT(--AO$7:$AO49)*AO49,(SUMPRODUCT(--(AO$7:$AO49=FALSE))+SUMPRODUCT(--$AO$7:$AO$306))*(1-AO49)),ROW()-6)</f>
        <v>43</v>
      </c>
      <c r="AQ49" s="108" t="str">
        <f t="shared" ca="1" si="12"/>
        <v>Lemonfield</v>
      </c>
      <c r="AR49" s="108" t="str">
        <f t="shared" ca="1" si="8"/>
        <v>Lemonfield</v>
      </c>
      <c r="AS49"/>
      <c r="IU49" s="221" t="s">
        <v>213</v>
      </c>
      <c r="IV49" s="224">
        <f ca="1">AB7</f>
        <v>0</v>
      </c>
    </row>
    <row r="50" spans="2:256">
      <c r="B50" s="96"/>
      <c r="C50" s="96"/>
      <c r="D50" s="96"/>
      <c r="E50" s="96"/>
      <c r="F50" s="96"/>
      <c r="L50" s="89" t="s">
        <v>335</v>
      </c>
      <c r="M50" s="125" t="str">
        <f t="shared" ca="1" si="0"/>
        <v>d</v>
      </c>
      <c r="N50" s="23"/>
      <c r="O50" s="37">
        <f t="shared" ca="1" si="15"/>
        <v>0</v>
      </c>
      <c r="P50" s="121">
        <f ca="1">IF((ROW()-5=$G$36),1,IF((M50=Coding!$H$75)+(Coding!$H$75="ALL")+(Coding!$H$75="U")*OR(M50="wu",M50="su",M50="ul",M50="um",M50="uu")+(Coding!$H$75="na")*AND(M50&lt;&gt;"wu",M50&lt;&gt;"su",M50&lt;&gt;"ul",M50&lt;&gt;"um",M50&lt;&gt;"uu",M50&lt;&gt;"c",M50&lt;&gt;"d",M50&lt;&gt;"p"),1,0))</f>
        <v>1</v>
      </c>
      <c r="Q50" s="123" t="b">
        <v>0</v>
      </c>
      <c r="R50" s="124">
        <f t="shared" ca="1" si="16"/>
        <v>0</v>
      </c>
      <c r="S50" s="124">
        <f t="shared" ca="1" si="3"/>
        <v>1</v>
      </c>
      <c r="T50" s="37">
        <f t="shared" ca="1" si="4"/>
        <v>0</v>
      </c>
      <c r="V50" s="121" t="str">
        <f ca="1">IF((S50=1)*($J$6&lt;22),INDEX($J$13:$J$33,SUM($S$7:S50),1),"")</f>
        <v/>
      </c>
      <c r="W50" s="122">
        <f ca="1">COUNTIF($T$7:T50,T50)</f>
        <v>44</v>
      </c>
      <c r="Y50" s="49">
        <f t="shared" ca="1" si="13"/>
        <v>0</v>
      </c>
      <c r="Z50" s="50" t="str">
        <f ca="1">INDEX(V:V,SUMPRODUCT((OFFSET($T$7,0,0,AuthorityCounter2,1)=Y50)*1,(OFFSET($W$7,0,0,AuthorityCounter2,1)=COUNTIF($Y$7:Y50,Y50))*1,ROW(OFFSET($W$7,0,0,AuthorityCounter2,1))))</f>
        <v/>
      </c>
      <c r="AA50" s="51">
        <f t="shared" ca="1" si="5"/>
        <v>0</v>
      </c>
      <c r="AB50" s="50">
        <f ca="1">IF((Y50=AB$2)*(Z50=AC$3)*(SUM($AB$6:AB49)=0),+Y50,0)</f>
        <v>0</v>
      </c>
      <c r="AC50" s="52">
        <f t="shared" ca="1" si="9"/>
        <v>0</v>
      </c>
      <c r="AE50" s="102">
        <f ca="1">IF($AE$6=3,O50,SUM((CODE(MID(CONCATENATE(UPPER(M50),"aaaaaaaaaa"),{1;2},1))-30)*{1;0.01}))</f>
        <v>38.67</v>
      </c>
      <c r="AF50" s="103">
        <f ca="1">COUNTIF($AE$7:$AE50,AE50)</f>
        <v>9</v>
      </c>
      <c r="AG50"/>
      <c r="AH50" s="145">
        <f t="shared" ca="1" si="6"/>
        <v>55.46</v>
      </c>
      <c r="AI50" s="108">
        <f t="shared" ca="1" si="14"/>
        <v>55.46</v>
      </c>
      <c r="AJ50" s="145">
        <f ca="1">COUNTIF($AI$7:$AI50,AI50)</f>
        <v>12</v>
      </c>
      <c r="AK50" s="146" t="str">
        <f ca="1">IF($AE$6=1,L50,OFFSET($L$1,SUMPRODUCT(--(OFFSET($AE$7,0,0,AuthorityCounter,1)=AI50),--(OFFSET($AF$7,0,0,AuthorityCounter,1)=COUNTIF($AI$7:AI50,AI50)),ROW(OFFSET($AF$7,0,0,AuthorityCounter,1)))-1,0))</f>
        <v>Lemonshire</v>
      </c>
      <c r="AL50"/>
      <c r="AM50" s="107">
        <f ca="1">IF(VLOOKUP(AK50,$L$7:$S$306,IF($H$75="OC",8,5),FALSE)=1,MAX(AM$6:$AM49)+1,0)</f>
        <v>44</v>
      </c>
      <c r="AN50" s="108" t="str">
        <f t="shared" ca="1" si="10"/>
        <v>Lemonshire</v>
      </c>
      <c r="AO50" s="108" t="b">
        <f t="shared" ca="1" si="11"/>
        <v>0</v>
      </c>
      <c r="AP50" s="108">
        <f ca="1">IF($AP$5,SUM(SUMPRODUCT(--AO$7:$AO50)*AO50,(SUMPRODUCT(--(AO$7:$AO50=FALSE))+SUMPRODUCT(--$AO$7:$AO$306))*(1-AO50)),ROW()-6)</f>
        <v>44</v>
      </c>
      <c r="AQ50" s="108" t="str">
        <f t="shared" ca="1" si="12"/>
        <v>Lemonshire</v>
      </c>
      <c r="AR50" s="108" t="str">
        <f t="shared" ca="1" si="8"/>
        <v>Lemonshire</v>
      </c>
      <c r="AS50"/>
      <c r="IU50" s="221" t="s">
        <v>268</v>
      </c>
      <c r="IV50" s="232">
        <f ca="1">AB7</f>
        <v>0</v>
      </c>
    </row>
    <row r="51" spans="2:256">
      <c r="B51" s="96"/>
      <c r="C51" s="96"/>
      <c r="D51" s="96"/>
      <c r="E51" s="96"/>
      <c r="F51" s="96"/>
      <c r="L51" s="89" t="s">
        <v>336</v>
      </c>
      <c r="M51" s="125" t="str">
        <f t="shared" ca="1" si="0"/>
        <v>um</v>
      </c>
      <c r="N51" s="23"/>
      <c r="O51" s="37">
        <f t="shared" ca="1" si="15"/>
        <v>0</v>
      </c>
      <c r="P51" s="121">
        <f ca="1">IF((ROW()-5=$G$36),1,IF((M51=Coding!$H$75)+(Coding!$H$75="ALL")+(Coding!$H$75="U")*OR(M51="wu",M51="su",M51="ul",M51="um",M51="uu")+(Coding!$H$75="na")*AND(M51&lt;&gt;"wu",M51&lt;&gt;"su",M51&lt;&gt;"ul",M51&lt;&gt;"um",M51&lt;&gt;"uu",M51&lt;&gt;"c",M51&lt;&gt;"d",M51&lt;&gt;"p"),1,0))</f>
        <v>1</v>
      </c>
      <c r="Q51" s="123" t="b">
        <v>0</v>
      </c>
      <c r="R51" s="124">
        <f t="shared" ca="1" si="16"/>
        <v>0</v>
      </c>
      <c r="S51" s="124">
        <f t="shared" ca="1" si="3"/>
        <v>1</v>
      </c>
      <c r="T51" s="37">
        <f t="shared" ca="1" si="4"/>
        <v>0</v>
      </c>
      <c r="V51" s="121" t="str">
        <f ca="1">IF((S51=1)*($J$6&lt;22),INDEX($J$13:$J$33,SUM($S$7:S51),1),"")</f>
        <v/>
      </c>
      <c r="W51" s="122">
        <f ca="1">COUNTIF($T$7:T51,T51)</f>
        <v>45</v>
      </c>
      <c r="Y51" s="49">
        <f t="shared" ca="1" si="13"/>
        <v>0</v>
      </c>
      <c r="Z51" s="50" t="str">
        <f ca="1">INDEX(V:V,SUMPRODUCT((OFFSET($T$7,0,0,AuthorityCounter2,1)=Y51)*1,(OFFSET($W$7,0,0,AuthorityCounter2,1)=COUNTIF($Y$7:Y51,Y51))*1,ROW(OFFSET($W$7,0,0,AuthorityCounter2,1))))</f>
        <v/>
      </c>
      <c r="AA51" s="51">
        <f t="shared" ca="1" si="5"/>
        <v>0</v>
      </c>
      <c r="AB51" s="50">
        <f ca="1">IF((Y51=AB$2)*(Z51=AC$3)*(SUM($AB$6:AB50)=0),+Y51,0)</f>
        <v>0</v>
      </c>
      <c r="AC51" s="52">
        <f t="shared" ca="1" si="9"/>
        <v>0</v>
      </c>
      <c r="AE51" s="102">
        <f ca="1">IF($AE$6=3,O51,SUM((CODE(MID(CONCATENATE(UPPER(M51),"aaaaaaaaaa"),{1;2},1))-30)*{1;0.01}))</f>
        <v>55.47</v>
      </c>
      <c r="AF51" s="103">
        <f ca="1">COUNTIF($AE$7:$AE51,AE51)</f>
        <v>4</v>
      </c>
      <c r="AG51"/>
      <c r="AH51" s="145">
        <f t="shared" ca="1" si="6"/>
        <v>55.46</v>
      </c>
      <c r="AI51" s="108">
        <f t="shared" ca="1" si="14"/>
        <v>55.46</v>
      </c>
      <c r="AJ51" s="145">
        <f ca="1">COUNTIF($AI$7:$AI51,AI51)</f>
        <v>13</v>
      </c>
      <c r="AK51" s="146" t="str">
        <f ca="1">IF($AE$6=1,L51,OFFSET($L$1,SUMPRODUCT(--(OFFSET($AE$7,0,0,AuthorityCounter,1)=AI51),--(OFFSET($AF$7,0,0,AuthorityCounter,1)=COUNTIF($AI$7:AI51,AI51)),ROW(OFFSET($AF$7,0,0,AuthorityCounter,1)))-1,0))</f>
        <v>Longcounty</v>
      </c>
      <c r="AL51"/>
      <c r="AM51" s="107">
        <f ca="1">IF(VLOOKUP(AK51,$L$7:$S$306,IF($H$75="OC",8,5),FALSE)=1,MAX(AM$6:$AM50)+1,0)</f>
        <v>45</v>
      </c>
      <c r="AN51" s="108" t="str">
        <f t="shared" ca="1" si="10"/>
        <v>Longcounty</v>
      </c>
      <c r="AO51" s="108" t="b">
        <f t="shared" ca="1" si="11"/>
        <v>0</v>
      </c>
      <c r="AP51" s="108">
        <f ca="1">IF($AP$5,SUM(SUMPRODUCT(--AO$7:$AO51)*AO51,(SUMPRODUCT(--(AO$7:$AO51=FALSE))+SUMPRODUCT(--$AO$7:$AO$306))*(1-AO51)),ROW()-6)</f>
        <v>45</v>
      </c>
      <c r="AQ51" s="108" t="str">
        <f t="shared" ca="1" si="12"/>
        <v>Longcounty</v>
      </c>
      <c r="AR51" s="108" t="str">
        <f t="shared" ca="1" si="8"/>
        <v>Longcounty</v>
      </c>
      <c r="AS51"/>
      <c r="IU51" s="221" t="s">
        <v>268</v>
      </c>
      <c r="IV51" s="232">
        <f ca="1">AB7</f>
        <v>0</v>
      </c>
    </row>
    <row r="52" spans="2:256">
      <c r="B52" s="96"/>
      <c r="C52" s="96"/>
      <c r="D52" s="96"/>
      <c r="E52" s="96"/>
      <c r="F52" s="96"/>
      <c r="L52" s="89" t="s">
        <v>337</v>
      </c>
      <c r="M52" s="125" t="str">
        <f t="shared" ca="1" si="0"/>
        <v>uu</v>
      </c>
      <c r="N52" s="23"/>
      <c r="O52" s="37">
        <f t="shared" ca="1" si="15"/>
        <v>0</v>
      </c>
      <c r="P52" s="121">
        <f ca="1">IF((ROW()-5=$G$36),1,IF((M52=Coding!$H$75)+(Coding!$H$75="ALL")+(Coding!$H$75="U")*OR(M52="wu",M52="su",M52="ul",M52="um",M52="uu")+(Coding!$H$75="na")*AND(M52&lt;&gt;"wu",M52&lt;&gt;"su",M52&lt;&gt;"ul",M52&lt;&gt;"um",M52&lt;&gt;"uu",M52&lt;&gt;"c",M52&lt;&gt;"d",M52&lt;&gt;"p"),1,0))</f>
        <v>1</v>
      </c>
      <c r="Q52" s="123" t="b">
        <v>0</v>
      </c>
      <c r="R52" s="124">
        <f t="shared" ca="1" si="16"/>
        <v>0</v>
      </c>
      <c r="S52" s="124">
        <f t="shared" ca="1" si="3"/>
        <v>1</v>
      </c>
      <c r="T52" s="37">
        <f t="shared" ca="1" si="4"/>
        <v>0</v>
      </c>
      <c r="V52" s="121" t="str">
        <f ca="1">IF((S52=1)*($J$6&lt;22),INDEX($J$13:$J$33,SUM($S$7:S52),1),"")</f>
        <v/>
      </c>
      <c r="W52" s="122">
        <f ca="1">COUNTIF($T$7:T52,T52)</f>
        <v>46</v>
      </c>
      <c r="Y52" s="49">
        <f t="shared" ca="1" si="13"/>
        <v>0</v>
      </c>
      <c r="Z52" s="50" t="str">
        <f ca="1">INDEX(V:V,SUMPRODUCT((OFFSET($T$7,0,0,AuthorityCounter2,1)=Y52)*1,(OFFSET($W$7,0,0,AuthorityCounter2,1)=COUNTIF($Y$7:Y52,Y52))*1,ROW(OFFSET($W$7,0,0,AuthorityCounter2,1))))</f>
        <v/>
      </c>
      <c r="AA52" s="51">
        <f t="shared" ca="1" si="5"/>
        <v>0</v>
      </c>
      <c r="AB52" s="50">
        <f ca="1">IF((Y52=AB$2)*(Z52=AC$3)*(SUM($AB$6:AB51)=0),+Y52,0)</f>
        <v>0</v>
      </c>
      <c r="AC52" s="52">
        <f t="shared" ca="1" si="9"/>
        <v>0</v>
      </c>
      <c r="AE52" s="102">
        <f ca="1">IF($AE$6=3,O52,SUM((CODE(MID(CONCATENATE(UPPER(M52),"aaaaaaaaaa"),{1;2},1))-30)*{1;0.01}))</f>
        <v>55.55</v>
      </c>
      <c r="AF52" s="103">
        <f ca="1">COUNTIF($AE$7:$AE52,AE52)</f>
        <v>11</v>
      </c>
      <c r="AG52"/>
      <c r="AH52" s="145">
        <f t="shared" ca="1" si="6"/>
        <v>55.46</v>
      </c>
      <c r="AI52" s="108">
        <f t="shared" ca="1" si="14"/>
        <v>55.46</v>
      </c>
      <c r="AJ52" s="145">
        <f ca="1">COUNTIF($AI$7:$AI52,AI52)</f>
        <v>14</v>
      </c>
      <c r="AK52" s="146" t="str">
        <f ca="1">IF($AE$6=1,L52,OFFSET($L$1,SUMPRODUCT(--(OFFSET($AE$7,0,0,AuthorityCounter,1)=AI52),--(OFFSET($AF$7,0,0,AuthorityCounter,1)=COUNTIF($AI$7:AI52,AI52)),ROW(OFFSET($AF$7,0,0,AuthorityCounter,1)))-1,0))</f>
        <v>Longton</v>
      </c>
      <c r="AL52"/>
      <c r="AM52" s="107">
        <f ca="1">IF(VLOOKUP(AK52,$L$7:$S$306,IF($H$75="OC",8,5),FALSE)=1,MAX(AM$6:$AM51)+1,0)</f>
        <v>46</v>
      </c>
      <c r="AN52" s="108" t="str">
        <f t="shared" ca="1" si="10"/>
        <v>Longton</v>
      </c>
      <c r="AO52" s="108" t="b">
        <f t="shared" ca="1" si="11"/>
        <v>0</v>
      </c>
      <c r="AP52" s="108">
        <f ca="1">IF($AP$5,SUM(SUMPRODUCT(--AO$7:$AO52)*AO52,(SUMPRODUCT(--(AO$7:$AO52=FALSE))+SUMPRODUCT(--$AO$7:$AO$306))*(1-AO52)),ROW()-6)</f>
        <v>46</v>
      </c>
      <c r="AQ52" s="108" t="str">
        <f t="shared" ca="1" si="12"/>
        <v>Longton</v>
      </c>
      <c r="AR52" s="108" t="str">
        <f t="shared" ca="1" si="8"/>
        <v>Longton</v>
      </c>
      <c r="AS52"/>
      <c r="IU52" s="221" t="s">
        <v>268</v>
      </c>
      <c r="IV52" s="232">
        <f ca="1">AB7</f>
        <v>0</v>
      </c>
    </row>
    <row r="53" spans="2:256">
      <c r="B53" s="96"/>
      <c r="C53" s="96"/>
      <c r="D53" s="96"/>
      <c r="E53" s="96"/>
      <c r="F53" s="96"/>
      <c r="L53" s="89" t="s">
        <v>338</v>
      </c>
      <c r="M53" s="125" t="str">
        <f t="shared" ca="1" si="0"/>
        <v>um</v>
      </c>
      <c r="N53" s="23"/>
      <c r="O53" s="37">
        <f t="shared" ca="1" si="15"/>
        <v>0</v>
      </c>
      <c r="P53" s="121">
        <f ca="1">IF((ROW()-5=$G$36),1,IF((M53=Coding!$H$75)+(Coding!$H$75="ALL")+(Coding!$H$75="U")*OR(M53="wu",M53="su",M53="ul",M53="um",M53="uu")+(Coding!$H$75="na")*AND(M53&lt;&gt;"wu",M53&lt;&gt;"su",M53&lt;&gt;"ul",M53&lt;&gt;"um",M53&lt;&gt;"uu",M53&lt;&gt;"c",M53&lt;&gt;"d",M53&lt;&gt;"p"),1,0))</f>
        <v>1</v>
      </c>
      <c r="Q53" s="123" t="b">
        <v>0</v>
      </c>
      <c r="R53" s="124">
        <f t="shared" ca="1" si="16"/>
        <v>0</v>
      </c>
      <c r="S53" s="124">
        <f t="shared" ca="1" si="3"/>
        <v>1</v>
      </c>
      <c r="T53" s="37">
        <f t="shared" ca="1" si="4"/>
        <v>0</v>
      </c>
      <c r="V53" s="121" t="str">
        <f ca="1">IF((S53=1)*($J$6&lt;22),INDEX($J$13:$J$33,SUM($S$7:S53),1),"")</f>
        <v/>
      </c>
      <c r="W53" s="122">
        <f ca="1">COUNTIF($T$7:T53,T53)</f>
        <v>47</v>
      </c>
      <c r="Y53" s="49">
        <f t="shared" ca="1" si="13"/>
        <v>0</v>
      </c>
      <c r="Z53" s="50" t="str">
        <f ca="1">INDEX(V:V,SUMPRODUCT((OFFSET($T$7,0,0,AuthorityCounter2,1)=Y53)*1,(OFFSET($W$7,0,0,AuthorityCounter2,1)=COUNTIF($Y$7:Y53,Y53))*1,ROW(OFFSET($W$7,0,0,AuthorityCounter2,1))))</f>
        <v/>
      </c>
      <c r="AA53" s="51">
        <f t="shared" ca="1" si="5"/>
        <v>0</v>
      </c>
      <c r="AB53" s="50">
        <f ca="1">IF((Y53=AB$2)*(Z53=AC$3)*(SUM($AB$6:AB52)=0),+Y53,0)</f>
        <v>0</v>
      </c>
      <c r="AC53" s="52">
        <f t="shared" ca="1" si="9"/>
        <v>0</v>
      </c>
      <c r="AE53" s="102">
        <f ca="1">IF($AE$6=3,O53,SUM((CODE(MID(CONCATENATE(UPPER(M53),"aaaaaaaaaa"),{1;2},1))-30)*{1;0.01}))</f>
        <v>55.47</v>
      </c>
      <c r="AF53" s="103">
        <f ca="1">COUNTIF($AE$7:$AE53,AE53)</f>
        <v>5</v>
      </c>
      <c r="AG53"/>
      <c r="AH53" s="145">
        <f t="shared" ca="1" si="6"/>
        <v>55.46</v>
      </c>
      <c r="AI53" s="108">
        <f t="shared" ca="1" si="14"/>
        <v>55.46</v>
      </c>
      <c r="AJ53" s="145">
        <f ca="1">COUNTIF($AI$7:$AI53,AI53)</f>
        <v>15</v>
      </c>
      <c r="AK53" s="146" t="str">
        <f ca="1">IF($AE$6=1,L53,OFFSET($L$1,SUMPRODUCT(--(OFFSET($AE$7,0,0,AuthorityCounter,1)=AI53),--(OFFSET($AF$7,0,0,AuthorityCounter,1)=COUNTIF($AI$7:AI53,AI53)),ROW(OFFSET($AF$7,0,0,AuthorityCounter,1)))-1,0))</f>
        <v>Lootford</v>
      </c>
      <c r="AL53"/>
      <c r="AM53" s="107">
        <f ca="1">IF(VLOOKUP(AK53,$L$7:$S$306,IF($H$75="OC",8,5),FALSE)=1,MAX(AM$6:$AM52)+1,0)</f>
        <v>47</v>
      </c>
      <c r="AN53" s="108" t="str">
        <f t="shared" ca="1" si="10"/>
        <v>Lootford</v>
      </c>
      <c r="AO53" s="108" t="b">
        <f t="shared" ca="1" si="11"/>
        <v>0</v>
      </c>
      <c r="AP53" s="108">
        <f ca="1">IF($AP$5,SUM(SUMPRODUCT(--AO$7:$AO53)*AO53,(SUMPRODUCT(--(AO$7:$AO53=FALSE))+SUMPRODUCT(--$AO$7:$AO$306))*(1-AO53)),ROW()-6)</f>
        <v>47</v>
      </c>
      <c r="AQ53" s="108" t="str">
        <f t="shared" ca="1" si="12"/>
        <v>Lootford</v>
      </c>
      <c r="AR53" s="108" t="str">
        <f t="shared" ca="1" si="8"/>
        <v>Lootford</v>
      </c>
      <c r="AS53"/>
      <c r="IU53" s="221" t="s">
        <v>269</v>
      </c>
      <c r="IV53" s="233">
        <f ca="1">AB7</f>
        <v>0</v>
      </c>
    </row>
    <row r="54" spans="2:256">
      <c r="B54" s="96"/>
      <c r="C54" s="96"/>
      <c r="D54" s="96"/>
      <c r="E54" s="96"/>
      <c r="F54" s="96"/>
      <c r="L54" s="89" t="s">
        <v>339</v>
      </c>
      <c r="M54" s="125" t="str">
        <f t="shared" ca="1" si="0"/>
        <v>d</v>
      </c>
      <c r="N54" s="23"/>
      <c r="O54" s="37">
        <f t="shared" ca="1" si="15"/>
        <v>0</v>
      </c>
      <c r="P54" s="121">
        <f ca="1">IF((ROW()-5=$G$36),1,IF((M54=Coding!$H$75)+(Coding!$H$75="ALL")+(Coding!$H$75="U")*OR(M54="wu",M54="su",M54="ul",M54="um",M54="uu")+(Coding!$H$75="na")*AND(M54&lt;&gt;"wu",M54&lt;&gt;"su",M54&lt;&gt;"ul",M54&lt;&gt;"um",M54&lt;&gt;"uu",M54&lt;&gt;"c",M54&lt;&gt;"d",M54&lt;&gt;"p"),1,0))</f>
        <v>1</v>
      </c>
      <c r="Q54" s="123" t="b">
        <v>0</v>
      </c>
      <c r="R54" s="124">
        <f t="shared" ca="1" si="16"/>
        <v>0</v>
      </c>
      <c r="S54" s="124">
        <f t="shared" ca="1" si="3"/>
        <v>1</v>
      </c>
      <c r="T54" s="37">
        <f t="shared" ca="1" si="4"/>
        <v>0</v>
      </c>
      <c r="V54" s="121" t="str">
        <f ca="1">IF((S54=1)*($J$6&lt;22),INDEX($J$13:$J$33,SUM($S$7:S54),1),"")</f>
        <v/>
      </c>
      <c r="W54" s="122">
        <f ca="1">COUNTIF($T$7:T54,T54)</f>
        <v>48</v>
      </c>
      <c r="Y54" s="49">
        <f t="shared" ca="1" si="13"/>
        <v>0</v>
      </c>
      <c r="Z54" s="50" t="str">
        <f ca="1">INDEX(V:V,SUMPRODUCT((OFFSET($T$7,0,0,AuthorityCounter2,1)=Y54)*1,(OFFSET($W$7,0,0,AuthorityCounter2,1)=COUNTIF($Y$7:Y54,Y54))*1,ROW(OFFSET($W$7,0,0,AuthorityCounter2,1))))</f>
        <v/>
      </c>
      <c r="AA54" s="51">
        <f t="shared" ca="1" si="5"/>
        <v>0</v>
      </c>
      <c r="AB54" s="50">
        <f ca="1">IF((Y54=AB$2)*(Z54=AC$3)*(SUM($AB$6:AB53)=0),+Y54,0)</f>
        <v>0</v>
      </c>
      <c r="AC54" s="52">
        <f t="shared" ca="1" si="9"/>
        <v>0</v>
      </c>
      <c r="AE54" s="102">
        <f ca="1">IF($AE$6=3,O54,SUM((CODE(MID(CONCATENATE(UPPER(M54),"aaaaaaaaaa"),{1;2},1))-30)*{1;0.01}))</f>
        <v>38.67</v>
      </c>
      <c r="AF54" s="103">
        <f ca="1">COUNTIF($AE$7:$AE54,AE54)</f>
        <v>10</v>
      </c>
      <c r="AG54"/>
      <c r="AH54" s="145">
        <f t="shared" ca="1" si="6"/>
        <v>55.47</v>
      </c>
      <c r="AI54" s="108">
        <f t="shared" ca="1" si="14"/>
        <v>55.47</v>
      </c>
      <c r="AJ54" s="145">
        <f ca="1">COUNTIF($AI$7:$AI54,AI54)</f>
        <v>1</v>
      </c>
      <c r="AK54" s="146" t="str">
        <f ca="1">IF($AE$6=1,L54,OFFSET($L$1,SUMPRODUCT(--(OFFSET($AE$7,0,0,AuthorityCounter,1)=AI54),--(OFFSET($AF$7,0,0,AuthorityCounter,1)=COUNTIF($AI$7:AI54,AI54)),ROW(OFFSET($AF$7,0,0,AuthorityCounter,1)))-1,0))</f>
        <v>Loot-on-sea</v>
      </c>
      <c r="AL54"/>
      <c r="AM54" s="107">
        <f ca="1">IF(VLOOKUP(AK54,$L$7:$S$306,IF($H$75="OC",8,5),FALSE)=1,MAX(AM$6:$AM53)+1,0)</f>
        <v>48</v>
      </c>
      <c r="AN54" s="108" t="str">
        <f t="shared" ca="1" si="10"/>
        <v>Loot-on-sea</v>
      </c>
      <c r="AO54" s="108" t="b">
        <f t="shared" ca="1" si="11"/>
        <v>0</v>
      </c>
      <c r="AP54" s="108">
        <f ca="1">IF($AP$5,SUM(SUMPRODUCT(--AO$7:$AO54)*AO54,(SUMPRODUCT(--(AO$7:$AO54=FALSE))+SUMPRODUCT(--$AO$7:$AO$306))*(1-AO54)),ROW()-6)</f>
        <v>48</v>
      </c>
      <c r="AQ54" s="108" t="str">
        <f t="shared" ca="1" si="12"/>
        <v>Loot-on-sea</v>
      </c>
      <c r="AR54" s="108" t="str">
        <f t="shared" ca="1" si="8"/>
        <v>Loot-on-sea</v>
      </c>
      <c r="AS54"/>
      <c r="IU54" s="221" t="s">
        <v>269</v>
      </c>
      <c r="IV54" s="233">
        <f ca="1">AB7</f>
        <v>0</v>
      </c>
    </row>
    <row r="55" spans="2:256">
      <c r="B55" s="96"/>
      <c r="C55" s="96"/>
      <c r="D55" s="96"/>
      <c r="E55" s="96"/>
      <c r="F55" s="96"/>
      <c r="L55" s="89" t="s">
        <v>340</v>
      </c>
      <c r="M55" s="125" t="str">
        <f t="shared" ca="1" si="0"/>
        <v>uu</v>
      </c>
      <c r="N55" s="23"/>
      <c r="O55" s="37">
        <f t="shared" ca="1" si="15"/>
        <v>0</v>
      </c>
      <c r="P55" s="121">
        <f ca="1">IF((ROW()-5=$G$36),1,IF((M55=Coding!$H$75)+(Coding!$H$75="ALL")+(Coding!$H$75="U")*OR(M55="wu",M55="su",M55="ul",M55="um",M55="uu")+(Coding!$H$75="na")*AND(M55&lt;&gt;"wu",M55&lt;&gt;"su",M55&lt;&gt;"ul",M55&lt;&gt;"um",M55&lt;&gt;"uu",M55&lt;&gt;"c",M55&lt;&gt;"d",M55&lt;&gt;"p"),1,0))</f>
        <v>1</v>
      </c>
      <c r="Q55" s="123" t="b">
        <v>0</v>
      </c>
      <c r="R55" s="124">
        <f t="shared" ca="1" si="16"/>
        <v>0</v>
      </c>
      <c r="S55" s="124">
        <f t="shared" ca="1" si="3"/>
        <v>1</v>
      </c>
      <c r="T55" s="37">
        <f t="shared" ca="1" si="4"/>
        <v>0</v>
      </c>
      <c r="V55" s="121" t="str">
        <f ca="1">IF((S55=1)*($J$6&lt;22),INDEX($J$13:$J$33,SUM($S$7:S55),1),"")</f>
        <v/>
      </c>
      <c r="W55" s="122">
        <f ca="1">COUNTIF($T$7:T55,T55)</f>
        <v>49</v>
      </c>
      <c r="Y55" s="49">
        <f t="shared" ca="1" si="13"/>
        <v>0</v>
      </c>
      <c r="Z55" s="50" t="str">
        <f ca="1">INDEX(V:V,SUMPRODUCT((OFFSET($T$7,0,0,AuthorityCounter2,1)=Y55)*1,(OFFSET($W$7,0,0,AuthorityCounter2,1)=COUNTIF($Y$7:Y55,Y55))*1,ROW(OFFSET($W$7,0,0,AuthorityCounter2,1))))</f>
        <v/>
      </c>
      <c r="AA55" s="51">
        <f t="shared" ca="1" si="5"/>
        <v>0</v>
      </c>
      <c r="AB55" s="50">
        <f ca="1">IF((Y55=AB$2)*(Z55=AC$3)*(SUM($AB$6:AB54)=0),+Y55,0)</f>
        <v>0</v>
      </c>
      <c r="AC55" s="52">
        <f t="shared" ca="1" si="9"/>
        <v>0</v>
      </c>
      <c r="AE55" s="102">
        <f ca="1">IF($AE$6=3,O55,SUM((CODE(MID(CONCATENATE(UPPER(M55),"aaaaaaaaaa"),{1;2},1))-30)*{1;0.01}))</f>
        <v>55.55</v>
      </c>
      <c r="AF55" s="103">
        <f ca="1">COUNTIF($AE$7:$AE55,AE55)</f>
        <v>12</v>
      </c>
      <c r="AG55"/>
      <c r="AH55" s="145">
        <f t="shared" ca="1" si="6"/>
        <v>55.47</v>
      </c>
      <c r="AI55" s="108">
        <f t="shared" ca="1" si="14"/>
        <v>55.47</v>
      </c>
      <c r="AJ55" s="145">
        <f ca="1">COUNTIF($AI$7:$AI55,AI55)</f>
        <v>2</v>
      </c>
      <c r="AK55" s="146" t="str">
        <f ca="1">IF($AE$6=1,L55,OFFSET($L$1,SUMPRODUCT(--(OFFSET($AE$7,0,0,AuthorityCounter,1)=AI55),--(OFFSET($AF$7,0,0,AuthorityCounter,1)=COUNTIF($AI$7:AI55,AI55)),ROW(OFFSET($AF$7,0,0,AuthorityCounter,1)))-1,0))</f>
        <v>Lotgreen</v>
      </c>
      <c r="AL55"/>
      <c r="AM55" s="107">
        <f ca="1">IF(VLOOKUP(AK55,$L$7:$S$306,IF($H$75="OC",8,5),FALSE)=1,MAX(AM$6:$AM54)+1,0)</f>
        <v>49</v>
      </c>
      <c r="AN55" s="108" t="str">
        <f t="shared" ca="1" si="10"/>
        <v>Lotgreen</v>
      </c>
      <c r="AO55" s="108" t="b">
        <f t="shared" ca="1" si="11"/>
        <v>0</v>
      </c>
      <c r="AP55" s="108">
        <f ca="1">IF($AP$5,SUM(SUMPRODUCT(--AO$7:$AO55)*AO55,(SUMPRODUCT(--(AO$7:$AO55=FALSE))+SUMPRODUCT(--$AO$7:$AO$306))*(1-AO55)),ROW()-6)</f>
        <v>49</v>
      </c>
      <c r="AQ55" s="108" t="str">
        <f t="shared" ca="1" si="12"/>
        <v>Lotgreen</v>
      </c>
      <c r="AR55" s="108" t="str">
        <f t="shared" ca="1" si="8"/>
        <v>Lotgreen</v>
      </c>
      <c r="AS55"/>
      <c r="IU55" s="221" t="s">
        <v>268</v>
      </c>
      <c r="IV55" s="232">
        <f ca="1">AB7</f>
        <v>0</v>
      </c>
    </row>
    <row r="56" spans="2:256">
      <c r="B56" s="96"/>
      <c r="C56" s="96"/>
      <c r="D56" s="96"/>
      <c r="E56" s="96"/>
      <c r="F56" s="96"/>
      <c r="L56" s="89" t="s">
        <v>341</v>
      </c>
      <c r="M56" s="125" t="str">
        <f t="shared" ca="1" si="0"/>
        <v>na</v>
      </c>
      <c r="N56" s="23"/>
      <c r="O56" s="37">
        <f t="shared" ca="1" si="15"/>
        <v>0</v>
      </c>
      <c r="P56" s="121">
        <f ca="1">IF((ROW()-5=$G$36),1,IF((M56=Coding!$H$75)+(Coding!$H$75="ALL")+(Coding!$H$75="U")*OR(M56="wu",M56="su",M56="ul",M56="um",M56="uu")+(Coding!$H$75="na")*AND(M56&lt;&gt;"wu",M56&lt;&gt;"su",M56&lt;&gt;"ul",M56&lt;&gt;"um",M56&lt;&gt;"uu",M56&lt;&gt;"c",M56&lt;&gt;"d",M56&lt;&gt;"p"),1,0))</f>
        <v>1</v>
      </c>
      <c r="Q56" s="123" t="b">
        <v>0</v>
      </c>
      <c r="R56" s="124">
        <f t="shared" ca="1" si="16"/>
        <v>0</v>
      </c>
      <c r="S56" s="124">
        <f t="shared" ca="1" si="3"/>
        <v>1</v>
      </c>
      <c r="T56" s="37">
        <f t="shared" ca="1" si="4"/>
        <v>0</v>
      </c>
      <c r="V56" s="121" t="str">
        <f ca="1">IF((S56=1)*($J$6&lt;22),INDEX($J$13:$J$33,SUM($S$7:S56),1),"")</f>
        <v/>
      </c>
      <c r="W56" s="122">
        <f ca="1">COUNTIF($T$7:T56,T56)</f>
        <v>50</v>
      </c>
      <c r="Y56" s="49">
        <f t="shared" ca="1" si="13"/>
        <v>0</v>
      </c>
      <c r="Z56" s="50" t="str">
        <f ca="1">INDEX(V:V,SUMPRODUCT((OFFSET($T$7,0,0,AuthorityCounter2,1)=Y56)*1,(OFFSET($W$7,0,0,AuthorityCounter2,1)=COUNTIF($Y$7:Y56,Y56))*1,ROW(OFFSET($W$7,0,0,AuthorityCounter2,1))))</f>
        <v/>
      </c>
      <c r="AA56" s="51">
        <f t="shared" ca="1" si="5"/>
        <v>0</v>
      </c>
      <c r="AB56" s="50">
        <f ca="1">IF((Y56=AB$2)*(Z56=AC$3)*(SUM($AB$6:AB55)=0),+Y56,0)</f>
        <v>0</v>
      </c>
      <c r="AC56" s="52">
        <f t="shared" ca="1" si="9"/>
        <v>0</v>
      </c>
      <c r="AE56" s="102">
        <f ca="1">IF($AE$6=3,O56,SUM((CODE(MID(CONCATENATE(UPPER(M56),"aaaaaaaaaa"),{1;2},1))-30)*{1;0.01}))</f>
        <v>48.35</v>
      </c>
      <c r="AF56" s="103">
        <f ca="1">COUNTIF($AE$7:$AE56,AE56)</f>
        <v>2</v>
      </c>
      <c r="AG56"/>
      <c r="AH56" s="145">
        <f t="shared" ca="1" si="6"/>
        <v>55.47</v>
      </c>
      <c r="AI56" s="108">
        <f t="shared" ca="1" si="14"/>
        <v>55.47</v>
      </c>
      <c r="AJ56" s="145">
        <f ca="1">COUNTIF($AI$7:$AI56,AI56)</f>
        <v>3</v>
      </c>
      <c r="AK56" s="146" t="str">
        <f ca="1">IF($AE$6=1,L56,OFFSET($L$1,SUMPRODUCT(--(OFFSET($AE$7,0,0,AuthorityCounter,1)=AI56),--(OFFSET($AF$7,0,0,AuthorityCounter,1)=COUNTIF($AI$7:AI56,AI56)),ROW(OFFSET($AF$7,0,0,AuthorityCounter,1)))-1,0))</f>
        <v>Lotworth</v>
      </c>
      <c r="AL56"/>
      <c r="AM56" s="107">
        <f ca="1">IF(VLOOKUP(AK56,$L$7:$S$306,IF($H$75="OC",8,5),FALSE)=1,MAX(AM$6:$AM55)+1,0)</f>
        <v>50</v>
      </c>
      <c r="AN56" s="108" t="str">
        <f t="shared" ca="1" si="10"/>
        <v>Lotworth</v>
      </c>
      <c r="AO56" s="108" t="b">
        <f t="shared" ca="1" si="11"/>
        <v>0</v>
      </c>
      <c r="AP56" s="108">
        <f ca="1">IF($AP$5,SUM(SUMPRODUCT(--AO$7:$AO56)*AO56,(SUMPRODUCT(--(AO$7:$AO56=FALSE))+SUMPRODUCT(--$AO$7:$AO$306))*(1-AO56)),ROW()-6)</f>
        <v>50</v>
      </c>
      <c r="AQ56" s="108" t="str">
        <f t="shared" ca="1" si="12"/>
        <v>Lotworth</v>
      </c>
      <c r="AR56" s="108" t="str">
        <f t="shared" ca="1" si="8"/>
        <v>Lotworth</v>
      </c>
      <c r="AS56"/>
      <c r="IU56" s="221" t="s">
        <v>218</v>
      </c>
      <c r="IV56" s="226">
        <f ca="1">AB7</f>
        <v>0</v>
      </c>
    </row>
    <row r="57" spans="2:256">
      <c r="B57" s="96"/>
      <c r="C57" s="96"/>
      <c r="D57" s="96"/>
      <c r="E57" s="96"/>
      <c r="F57" s="96"/>
      <c r="L57" s="89" t="s">
        <v>342</v>
      </c>
      <c r="M57" s="125" t="str">
        <f t="shared" ca="1" si="0"/>
        <v>ul</v>
      </c>
      <c r="N57" s="23"/>
      <c r="O57" s="37">
        <f t="shared" ca="1" si="15"/>
        <v>0</v>
      </c>
      <c r="P57" s="121">
        <f ca="1">IF((ROW()-5=$G$36),1,IF((M57=Coding!$H$75)+(Coding!$H$75="ALL")+(Coding!$H$75="U")*OR(M57="wu",M57="su",M57="ul",M57="um",M57="uu")+(Coding!$H$75="na")*AND(M57&lt;&gt;"wu",M57&lt;&gt;"su",M57&lt;&gt;"ul",M57&lt;&gt;"um",M57&lt;&gt;"uu",M57&lt;&gt;"c",M57&lt;&gt;"d",M57&lt;&gt;"p"),1,0))</f>
        <v>1</v>
      </c>
      <c r="Q57" s="123" t="b">
        <v>0</v>
      </c>
      <c r="R57" s="124">
        <f t="shared" ca="1" si="16"/>
        <v>0</v>
      </c>
      <c r="S57" s="124">
        <f t="shared" ca="1" si="3"/>
        <v>1</v>
      </c>
      <c r="T57" s="37">
        <f t="shared" ca="1" si="4"/>
        <v>0</v>
      </c>
      <c r="V57" s="121" t="str">
        <f ca="1">IF((S57=1)*($J$6&lt;22),INDEX($J$13:$J$33,SUM($S$7:S57),1),"")</f>
        <v/>
      </c>
      <c r="W57" s="122">
        <f ca="1">COUNTIF($T$7:T57,T57)</f>
        <v>51</v>
      </c>
      <c r="Y57" s="49">
        <f t="shared" ca="1" si="13"/>
        <v>0</v>
      </c>
      <c r="Z57" s="50" t="str">
        <f ca="1">INDEX(V:V,SUMPRODUCT((OFFSET($T$7,0,0,AuthorityCounter2,1)=Y57)*1,(OFFSET($W$7,0,0,AuthorityCounter2,1)=COUNTIF($Y$7:Y57,Y57))*1,ROW(OFFSET($W$7,0,0,AuthorityCounter2,1))))</f>
        <v/>
      </c>
      <c r="AA57" s="51">
        <f t="shared" ca="1" si="5"/>
        <v>0</v>
      </c>
      <c r="AB57" s="50">
        <f ca="1">IF((Y57=AB$2)*(Z57=AC$3)*(SUM($AB$6:AB56)=0),+Y57,0)</f>
        <v>0</v>
      </c>
      <c r="AC57" s="52">
        <f t="shared" ca="1" si="9"/>
        <v>0</v>
      </c>
      <c r="AE57" s="102">
        <f ca="1">IF($AE$6=3,O57,SUM((CODE(MID(CONCATENATE(UPPER(M57),"aaaaaaaaaa"),{1;2},1))-30)*{1;0.01}))</f>
        <v>55.46</v>
      </c>
      <c r="AF57" s="103">
        <f ca="1">COUNTIF($AE$7:$AE57,AE57)</f>
        <v>10</v>
      </c>
      <c r="AG57"/>
      <c r="AH57" s="145">
        <f t="shared" ca="1" si="6"/>
        <v>55.47</v>
      </c>
      <c r="AI57" s="108">
        <f t="shared" ca="1" si="14"/>
        <v>55.47</v>
      </c>
      <c r="AJ57" s="145">
        <f ca="1">COUNTIF($AI$7:$AI57,AI57)</f>
        <v>4</v>
      </c>
      <c r="AK57" s="146" t="str">
        <f ca="1">IF($AE$6=1,L57,OFFSET($L$1,SUMPRODUCT(--(OFFSET($AE$7,0,0,AuthorityCounter,1)=AI57),--(OFFSET($AF$7,0,0,AuthorityCounter,1)=COUNTIF($AI$7:AI57,AI57)),ROW(OFFSET($AF$7,0,0,AuthorityCounter,1)))-1,0))</f>
        <v>Nearforest</v>
      </c>
      <c r="AL57"/>
      <c r="AM57" s="107">
        <f ca="1">IF(VLOOKUP(AK57,$L$7:$S$306,IF($H$75="OC",8,5),FALSE)=1,MAX(AM$6:$AM56)+1,0)</f>
        <v>51</v>
      </c>
      <c r="AN57" s="108" t="str">
        <f t="shared" ca="1" si="10"/>
        <v>Nearforest</v>
      </c>
      <c r="AO57" s="108" t="b">
        <f t="shared" ca="1" si="11"/>
        <v>0</v>
      </c>
      <c r="AP57" s="108">
        <f ca="1">IF($AP$5,SUM(SUMPRODUCT(--AO$7:$AO57)*AO57,(SUMPRODUCT(--(AO$7:$AO57=FALSE))+SUMPRODUCT(--$AO$7:$AO$306))*(1-AO57)),ROW()-6)</f>
        <v>51</v>
      </c>
      <c r="AQ57" s="108" t="str">
        <f t="shared" ca="1" si="12"/>
        <v>Nearforest</v>
      </c>
      <c r="AR57" s="108" t="str">
        <f t="shared" ca="1" si="8"/>
        <v>Nearforest</v>
      </c>
      <c r="AS57"/>
      <c r="IU57" s="221" t="s">
        <v>268</v>
      </c>
      <c r="IV57" s="232">
        <f ca="1">AB7</f>
        <v>0</v>
      </c>
    </row>
    <row r="58" spans="2:256">
      <c r="B58" s="96"/>
      <c r="C58" s="96"/>
      <c r="D58" s="96"/>
      <c r="E58" s="96"/>
      <c r="F58" s="96"/>
      <c r="L58" s="89" t="s">
        <v>343</v>
      </c>
      <c r="M58" s="125" t="str">
        <f t="shared" ca="1" si="0"/>
        <v>um</v>
      </c>
      <c r="N58" s="23"/>
      <c r="O58" s="37">
        <f t="shared" ca="1" si="15"/>
        <v>0</v>
      </c>
      <c r="P58" s="121">
        <f ca="1">IF((ROW()-5=$G$36),1,IF((M58=Coding!$H$75)+(Coding!$H$75="ALL")+(Coding!$H$75="U")*OR(M58="wu",M58="su",M58="ul",M58="um",M58="uu")+(Coding!$H$75="na")*AND(M58&lt;&gt;"wu",M58&lt;&gt;"su",M58&lt;&gt;"ul",M58&lt;&gt;"um",M58&lt;&gt;"uu",M58&lt;&gt;"c",M58&lt;&gt;"d",M58&lt;&gt;"p"),1,0))</f>
        <v>1</v>
      </c>
      <c r="Q58" s="123" t="b">
        <v>0</v>
      </c>
      <c r="R58" s="124">
        <f t="shared" ca="1" si="16"/>
        <v>0</v>
      </c>
      <c r="S58" s="124">
        <f t="shared" ca="1" si="3"/>
        <v>1</v>
      </c>
      <c r="T58" s="37">
        <f t="shared" ca="1" si="4"/>
        <v>0</v>
      </c>
      <c r="V58" s="121" t="str">
        <f ca="1">IF((S58=1)*($J$6&lt;22),INDEX($J$13:$J$33,SUM($S$7:S58),1),"")</f>
        <v/>
      </c>
      <c r="W58" s="122">
        <f ca="1">COUNTIF($T$7:T58,T58)</f>
        <v>52</v>
      </c>
      <c r="Y58" s="49">
        <f t="shared" ca="1" si="13"/>
        <v>0</v>
      </c>
      <c r="Z58" s="50" t="str">
        <f ca="1">INDEX(V:V,SUMPRODUCT((OFFSET($T$7,0,0,AuthorityCounter2,1)=Y58)*1,(OFFSET($W$7,0,0,AuthorityCounter2,1)=COUNTIF($Y$7:Y58,Y58))*1,ROW(OFFSET($W$7,0,0,AuthorityCounter2,1))))</f>
        <v/>
      </c>
      <c r="AA58" s="51">
        <f t="shared" ca="1" si="5"/>
        <v>0</v>
      </c>
      <c r="AB58" s="50">
        <f ca="1">IF((Y58=AB$2)*(Z58=AC$3)*(SUM($AB$6:AB57)=0),+Y58,0)</f>
        <v>0</v>
      </c>
      <c r="AC58" s="52">
        <f t="shared" ca="1" si="9"/>
        <v>0</v>
      </c>
      <c r="AE58" s="102">
        <f ca="1">IF($AE$6=3,O58,SUM((CODE(MID(CONCATENATE(UPPER(M58),"aaaaaaaaaa"),{1;2},1))-30)*{1;0.01}))</f>
        <v>55.47</v>
      </c>
      <c r="AF58" s="103">
        <f ca="1">COUNTIF($AE$7:$AE58,AE58)</f>
        <v>6</v>
      </c>
      <c r="AG58"/>
      <c r="AH58" s="145">
        <f t="shared" ca="1" si="6"/>
        <v>55.47</v>
      </c>
      <c r="AI58" s="108">
        <f t="shared" ca="1" si="14"/>
        <v>55.47</v>
      </c>
      <c r="AJ58" s="145">
        <f ca="1">COUNTIF($AI$7:$AI58,AI58)</f>
        <v>5</v>
      </c>
      <c r="AK58" s="146" t="str">
        <f ca="1">IF($AE$6=1,L58,OFFSET($L$1,SUMPRODUCT(--(OFFSET($AE$7,0,0,AuthorityCounter,1)=AI58),--(OFFSET($AF$7,0,0,AuthorityCounter,1)=COUNTIF($AI$7:AI58,AI58)),ROW(OFFSET($AF$7,0,0,AuthorityCounter,1)))-1,0))</f>
        <v>Nearton</v>
      </c>
      <c r="AL58"/>
      <c r="AM58" s="107">
        <f ca="1">IF(VLOOKUP(AK58,$L$7:$S$306,IF($H$75="OC",8,5),FALSE)=1,MAX(AM$6:$AM57)+1,0)</f>
        <v>52</v>
      </c>
      <c r="AN58" s="108" t="str">
        <f t="shared" ca="1" si="10"/>
        <v>Nearton</v>
      </c>
      <c r="AO58" s="108" t="b">
        <f t="shared" ca="1" si="11"/>
        <v>0</v>
      </c>
      <c r="AP58" s="108">
        <f ca="1">IF($AP$5,SUM(SUMPRODUCT(--AO$7:$AO58)*AO58,(SUMPRODUCT(--(AO$7:$AO58=FALSE))+SUMPRODUCT(--$AO$7:$AO$306))*(1-AO58)),ROW()-6)</f>
        <v>52</v>
      </c>
      <c r="AQ58" s="108" t="str">
        <f t="shared" ca="1" si="12"/>
        <v>Nearton</v>
      </c>
      <c r="AR58" s="108" t="str">
        <f t="shared" ca="1" si="8"/>
        <v>Nearton</v>
      </c>
      <c r="AS58"/>
      <c r="IU58" s="221" t="s">
        <v>269</v>
      </c>
      <c r="IV58" s="233">
        <f ca="1">AB7</f>
        <v>0</v>
      </c>
    </row>
    <row r="59" spans="2:256">
      <c r="B59" s="96"/>
      <c r="C59" s="96"/>
      <c r="D59" s="96"/>
      <c r="E59" s="96"/>
      <c r="F59" s="96"/>
      <c r="L59" s="89" t="s">
        <v>304</v>
      </c>
      <c r="M59" s="125" t="str">
        <f t="shared" ca="1" si="0"/>
        <v>ul</v>
      </c>
      <c r="N59" s="23"/>
      <c r="O59" s="37">
        <f t="shared" ca="1" si="15"/>
        <v>0</v>
      </c>
      <c r="P59" s="121">
        <f ca="1">IF((ROW()-5=$G$36),1,IF((M59=Coding!$H$75)+(Coding!$H$75="ALL")+(Coding!$H$75="U")*OR(M59="wu",M59="su",M59="ul",M59="um",M59="uu")+(Coding!$H$75="na")*AND(M59&lt;&gt;"wu",M59&lt;&gt;"su",M59&lt;&gt;"ul",M59&lt;&gt;"um",M59&lt;&gt;"uu",M59&lt;&gt;"c",M59&lt;&gt;"d",M59&lt;&gt;"p"),1,0))</f>
        <v>1</v>
      </c>
      <c r="Q59" s="123" t="b">
        <v>0</v>
      </c>
      <c r="R59" s="124">
        <f t="shared" ca="1" si="16"/>
        <v>0</v>
      </c>
      <c r="S59" s="124">
        <f t="shared" ca="1" si="3"/>
        <v>1</v>
      </c>
      <c r="T59" s="37">
        <f t="shared" ca="1" si="4"/>
        <v>0</v>
      </c>
      <c r="V59" s="121" t="str">
        <f ca="1">IF((S59=1)*($J$6&lt;22),INDEX($J$13:$J$33,SUM($S$7:S59),1),"")</f>
        <v/>
      </c>
      <c r="W59" s="122">
        <f ca="1">COUNTIF($T$7:T59,T59)</f>
        <v>53</v>
      </c>
      <c r="Y59" s="49">
        <f t="shared" ca="1" si="13"/>
        <v>0</v>
      </c>
      <c r="Z59" s="50" t="str">
        <f ca="1">INDEX(V:V,SUMPRODUCT((OFFSET($T$7,0,0,AuthorityCounter2,1)=Y59)*1,(OFFSET($W$7,0,0,AuthorityCounter2,1)=COUNTIF($Y$7:Y59,Y59))*1,ROW(OFFSET($W$7,0,0,AuthorityCounter2,1))))</f>
        <v/>
      </c>
      <c r="AA59" s="51">
        <f t="shared" ca="1" si="5"/>
        <v>0</v>
      </c>
      <c r="AB59" s="50">
        <f ca="1">IF((Y59=AB$2)*(Z59=AC$3)*(SUM($AB$6:AB58)=0),+Y59,0)</f>
        <v>0</v>
      </c>
      <c r="AC59" s="52">
        <f t="shared" ca="1" si="9"/>
        <v>0</v>
      </c>
      <c r="AE59" s="102">
        <f ca="1">IF($AE$6=3,O59,SUM((CODE(MID(CONCATENATE(UPPER(M59),"aaaaaaaaaa"),{1;2},1))-30)*{1;0.01}))</f>
        <v>55.46</v>
      </c>
      <c r="AF59" s="103">
        <f ca="1">COUNTIF($AE$7:$AE59,AE59)</f>
        <v>11</v>
      </c>
      <c r="AG59"/>
      <c r="AH59" s="145">
        <f t="shared" ca="1" si="6"/>
        <v>55.47</v>
      </c>
      <c r="AI59" s="108">
        <f t="shared" ca="1" si="14"/>
        <v>55.47</v>
      </c>
      <c r="AJ59" s="145">
        <f ca="1">COUNTIF($AI$7:$AI59,AI59)</f>
        <v>6</v>
      </c>
      <c r="AK59" s="146" t="str">
        <f ca="1">IF($AE$6=1,L59,OFFSET($L$1,SUMPRODUCT(--(OFFSET($AE$7,0,0,AuthorityCounter,1)=AI59),--(OFFSET($AF$7,0,0,AuthorityCounter,1)=COUNTIF($AI$7:AI59,AI59)),ROW(OFFSET($AF$7,0,0,AuthorityCounter,1)))-1,0))</f>
        <v>Noseforest</v>
      </c>
      <c r="AL59"/>
      <c r="AM59" s="107">
        <f ca="1">IF(VLOOKUP(AK59,$L$7:$S$306,IF($H$75="OC",8,5),FALSE)=1,MAX(AM$6:$AM58)+1,0)</f>
        <v>53</v>
      </c>
      <c r="AN59" s="108" t="str">
        <f t="shared" ca="1" si="10"/>
        <v>Noseforest</v>
      </c>
      <c r="AO59" s="108" t="b">
        <f t="shared" ca="1" si="11"/>
        <v>0</v>
      </c>
      <c r="AP59" s="108">
        <f ca="1">IF($AP$5,SUM(SUMPRODUCT(--AO$7:$AO59)*AO59,(SUMPRODUCT(--(AO$7:$AO59=FALSE))+SUMPRODUCT(--$AO$7:$AO$306))*(1-AO59)),ROW()-6)</f>
        <v>53</v>
      </c>
      <c r="AQ59" s="108" t="str">
        <f t="shared" ca="1" si="12"/>
        <v>Noseforest</v>
      </c>
      <c r="AR59" s="108" t="str">
        <f t="shared" ca="1" si="8"/>
        <v>Noseforest</v>
      </c>
      <c r="AS59"/>
      <c r="IU59" s="221" t="s">
        <v>269</v>
      </c>
      <c r="IV59" s="233">
        <f ca="1">AB7</f>
        <v>0</v>
      </c>
    </row>
    <row r="60" spans="2:256">
      <c r="B60" s="96"/>
      <c r="C60" s="96"/>
      <c r="D60" s="96"/>
      <c r="E60" s="96"/>
      <c r="F60" s="96"/>
      <c r="L60" s="89" t="s">
        <v>344</v>
      </c>
      <c r="M60" s="125" t="str">
        <f t="shared" ca="1" si="0"/>
        <v>c</v>
      </c>
      <c r="N60" s="23"/>
      <c r="O60" s="37">
        <f t="shared" ca="1" si="15"/>
        <v>0</v>
      </c>
      <c r="P60" s="121">
        <f ca="1">IF((ROW()-5=$G$36),1,IF((M60=Coding!$H$75)+(Coding!$H$75="ALL")+(Coding!$H$75="U")*OR(M60="wu",M60="su",M60="ul",M60="um",M60="uu")+(Coding!$H$75="na")*AND(M60&lt;&gt;"wu",M60&lt;&gt;"su",M60&lt;&gt;"ul",M60&lt;&gt;"um",M60&lt;&gt;"uu",M60&lt;&gt;"c",M60&lt;&gt;"d",M60&lt;&gt;"p"),1,0))</f>
        <v>1</v>
      </c>
      <c r="Q60" s="123" t="b">
        <v>0</v>
      </c>
      <c r="R60" s="124">
        <f t="shared" ca="1" si="16"/>
        <v>0</v>
      </c>
      <c r="S60" s="124">
        <f t="shared" ca="1" si="3"/>
        <v>1</v>
      </c>
      <c r="T60" s="37">
        <f t="shared" ca="1" si="4"/>
        <v>0</v>
      </c>
      <c r="V60" s="121" t="str">
        <f ca="1">IF((S60=1)*($J$6&lt;22),INDEX($J$13:$J$33,SUM($S$7:S60),1),"")</f>
        <v/>
      </c>
      <c r="W60" s="122">
        <f ca="1">COUNTIF($T$7:T60,T60)</f>
        <v>54</v>
      </c>
      <c r="Y60" s="49">
        <f t="shared" ca="1" si="13"/>
        <v>0</v>
      </c>
      <c r="Z60" s="50" t="str">
        <f ca="1">INDEX(V:V,SUMPRODUCT((OFFSET($T$7,0,0,AuthorityCounter2,1)=Y60)*1,(OFFSET($W$7,0,0,AuthorityCounter2,1)=COUNTIF($Y$7:Y60,Y60))*1,ROW(OFFSET($W$7,0,0,AuthorityCounter2,1))))</f>
        <v/>
      </c>
      <c r="AA60" s="51">
        <f t="shared" ca="1" si="5"/>
        <v>0</v>
      </c>
      <c r="AB60" s="50">
        <f ca="1">IF((Y60=AB$2)*(Z60=AC$3)*(SUM($AB$6:AB59)=0),+Y60,0)</f>
        <v>0</v>
      </c>
      <c r="AC60" s="52">
        <f t="shared" ca="1" si="9"/>
        <v>0</v>
      </c>
      <c r="AE60" s="102">
        <f ca="1">IF($AE$6=3,O60,SUM((CODE(MID(CONCATENATE(UPPER(M60),"aaaaaaaaaa"),{1;2},1))-30)*{1;0.01}))</f>
        <v>37.67</v>
      </c>
      <c r="AF60" s="103">
        <f ca="1">COUNTIF($AE$7:$AE60,AE60)</f>
        <v>6</v>
      </c>
      <c r="AG60"/>
      <c r="AH60" s="145">
        <f t="shared" ca="1" si="6"/>
        <v>55.47</v>
      </c>
      <c r="AI60" s="108">
        <f t="shared" ca="1" si="14"/>
        <v>55.47</v>
      </c>
      <c r="AJ60" s="145">
        <f ca="1">COUNTIF($AI$7:$AI60,AI60)</f>
        <v>7</v>
      </c>
      <c r="AK60" s="146" t="str">
        <f ca="1">IF($AE$6=1,L60,OFFSET($L$1,SUMPRODUCT(--(OFFSET($AE$7,0,0,AuthorityCounter,1)=AI60),--(OFFSET($AF$7,0,0,AuthorityCounter,1)=COUNTIF($AI$7:AI60,AI60)),ROW(OFFSET($AF$7,0,0,AuthorityCounter,1)))-1,0))</f>
        <v>Noseville</v>
      </c>
      <c r="AL60"/>
      <c r="AM60" s="107">
        <f ca="1">IF(VLOOKUP(AK60,$L$7:$S$306,IF($H$75="OC",8,5),FALSE)=1,MAX(AM$6:$AM59)+1,0)</f>
        <v>54</v>
      </c>
      <c r="AN60" s="108" t="str">
        <f t="shared" ca="1" si="10"/>
        <v>Noseville</v>
      </c>
      <c r="AO60" s="108" t="b">
        <f t="shared" ca="1" si="11"/>
        <v>0</v>
      </c>
      <c r="AP60" s="108">
        <f ca="1">IF($AP$5,SUM(SUMPRODUCT(--AO$7:$AO60)*AO60,(SUMPRODUCT(--(AO$7:$AO60=FALSE))+SUMPRODUCT(--$AO$7:$AO$306))*(1-AO60)),ROW()-6)</f>
        <v>54</v>
      </c>
      <c r="AQ60" s="108" t="str">
        <f t="shared" ca="1" si="12"/>
        <v>Noseville</v>
      </c>
      <c r="AR60" s="108" t="str">
        <f t="shared" ca="1" si="8"/>
        <v>Noseville</v>
      </c>
      <c r="AS60"/>
      <c r="IU60" s="221" t="s">
        <v>268</v>
      </c>
      <c r="IV60" s="232">
        <f ca="1">AB7</f>
        <v>0</v>
      </c>
    </row>
    <row r="61" spans="2:256">
      <c r="B61" s="96"/>
      <c r="C61" s="96"/>
      <c r="D61" s="96"/>
      <c r="E61" s="96"/>
      <c r="F61" s="96"/>
      <c r="L61" s="89" t="s">
        <v>345</v>
      </c>
      <c r="M61" s="125" t="str">
        <f t="shared" ca="1" si="0"/>
        <v>uu</v>
      </c>
      <c r="N61" s="23"/>
      <c r="O61" s="37">
        <f t="shared" ca="1" si="15"/>
        <v>0</v>
      </c>
      <c r="P61" s="121">
        <f ca="1">IF((ROW()-5=$G$36),1,IF((M61=Coding!$H$75)+(Coding!$H$75="ALL")+(Coding!$H$75="U")*OR(M61="wu",M61="su",M61="ul",M61="um",M61="uu")+(Coding!$H$75="na")*AND(M61&lt;&gt;"wu",M61&lt;&gt;"su",M61&lt;&gt;"ul",M61&lt;&gt;"um",M61&lt;&gt;"uu",M61&lt;&gt;"c",M61&lt;&gt;"d",M61&lt;&gt;"p"),1,0))</f>
        <v>1</v>
      </c>
      <c r="Q61" s="123" t="b">
        <v>0</v>
      </c>
      <c r="R61" s="124">
        <f t="shared" ca="1" si="16"/>
        <v>0</v>
      </c>
      <c r="S61" s="124">
        <f t="shared" ca="1" si="3"/>
        <v>1</v>
      </c>
      <c r="T61" s="37">
        <f t="shared" ca="1" si="4"/>
        <v>0</v>
      </c>
      <c r="V61" s="121" t="str">
        <f ca="1">IF((S61=1)*($J$6&lt;22),INDEX($J$13:$J$33,SUM($S$7:S61),1),"")</f>
        <v/>
      </c>
      <c r="W61" s="122">
        <f ca="1">COUNTIF($T$7:T61,T61)</f>
        <v>55</v>
      </c>
      <c r="Y61" s="49">
        <f t="shared" ca="1" si="13"/>
        <v>0</v>
      </c>
      <c r="Z61" s="50" t="str">
        <f ca="1">INDEX(V:V,SUMPRODUCT((OFFSET($T$7,0,0,AuthorityCounter2,1)=Y61)*1,(OFFSET($W$7,0,0,AuthorityCounter2,1)=COUNTIF($Y$7:Y61,Y61))*1,ROW(OFFSET($W$7,0,0,AuthorityCounter2,1))))</f>
        <v/>
      </c>
      <c r="AA61" s="51">
        <f t="shared" ca="1" si="5"/>
        <v>0</v>
      </c>
      <c r="AB61" s="50">
        <f ca="1">IF((Y61=AB$2)*(Z61=AC$3)*(SUM($AB$6:AB60)=0),+Y61,0)</f>
        <v>0</v>
      </c>
      <c r="AC61" s="52">
        <f t="shared" ca="1" si="9"/>
        <v>0</v>
      </c>
      <c r="AE61" s="102">
        <f ca="1">IF($AE$6=3,O61,SUM((CODE(MID(CONCATENATE(UPPER(M61),"aaaaaaaaaa"),{1;2},1))-30)*{1;0.01}))</f>
        <v>55.55</v>
      </c>
      <c r="AF61" s="103">
        <f ca="1">COUNTIF($AE$7:$AE61,AE61)</f>
        <v>13</v>
      </c>
      <c r="AG61"/>
      <c r="AH61" s="145">
        <f t="shared" ca="1" si="6"/>
        <v>55.47</v>
      </c>
      <c r="AI61" s="108">
        <f t="shared" ca="1" si="14"/>
        <v>55.47</v>
      </c>
      <c r="AJ61" s="145">
        <f ca="1">COUNTIF($AI$7:$AI61,AI61)</f>
        <v>8</v>
      </c>
      <c r="AK61" s="146" t="str">
        <f ca="1">IF($AE$6=1,L61,OFFSET($L$1,SUMPRODUCT(--(OFFSET($AE$7,0,0,AuthorityCounter,1)=AI61),--(OFFSET($AF$7,0,0,AuthorityCounter,1)=COUNTIF($AI$7:AI61,AI61)),ROW(OFFSET($AF$7,0,0,AuthorityCounter,1)))-1,0))</f>
        <v>Over Underopolis</v>
      </c>
      <c r="AL61"/>
      <c r="AM61" s="107">
        <f ca="1">IF(VLOOKUP(AK61,$L$7:$S$306,IF($H$75="OC",8,5),FALSE)=1,MAX(AM$6:$AM60)+1,0)</f>
        <v>55</v>
      </c>
      <c r="AN61" s="108" t="str">
        <f t="shared" ca="1" si="10"/>
        <v>Over Underopolis</v>
      </c>
      <c r="AO61" s="108" t="b">
        <f t="shared" ca="1" si="11"/>
        <v>0</v>
      </c>
      <c r="AP61" s="108">
        <f ca="1">IF($AP$5,SUM(SUMPRODUCT(--AO$7:$AO61)*AO61,(SUMPRODUCT(--(AO$7:$AO61=FALSE))+SUMPRODUCT(--$AO$7:$AO$306))*(1-AO61)),ROW()-6)</f>
        <v>55</v>
      </c>
      <c r="AQ61" s="108" t="str">
        <f t="shared" ca="1" si="12"/>
        <v>Over Underopolis</v>
      </c>
      <c r="AR61" s="108" t="str">
        <f t="shared" ca="1" si="8"/>
        <v>Over Underopolis</v>
      </c>
      <c r="AS61"/>
      <c r="IU61" s="221" t="s">
        <v>268</v>
      </c>
      <c r="IV61" s="232">
        <f ca="1">AB7</f>
        <v>0</v>
      </c>
    </row>
    <row r="62" spans="2:256">
      <c r="B62" s="96"/>
      <c r="C62" s="96"/>
      <c r="D62" s="96"/>
      <c r="E62" s="96"/>
      <c r="F62" s="96"/>
      <c r="L62" s="89" t="s">
        <v>346</v>
      </c>
      <c r="M62" s="125" t="str">
        <f t="shared" ca="1" si="0"/>
        <v>uu</v>
      </c>
      <c r="N62" s="23"/>
      <c r="O62" s="37">
        <f t="shared" ca="1" si="15"/>
        <v>0</v>
      </c>
      <c r="P62" s="121">
        <f ca="1">IF((ROW()-5=$G$36),1,IF((M62=Coding!$H$75)+(Coding!$H$75="ALL")+(Coding!$H$75="U")*OR(M62="wu",M62="su",M62="ul",M62="um",M62="uu")+(Coding!$H$75="na")*AND(M62&lt;&gt;"wu",M62&lt;&gt;"su",M62&lt;&gt;"ul",M62&lt;&gt;"um",M62&lt;&gt;"uu",M62&lt;&gt;"c",M62&lt;&gt;"d",M62&lt;&gt;"p"),1,0))</f>
        <v>1</v>
      </c>
      <c r="Q62" s="123" t="b">
        <v>0</v>
      </c>
      <c r="R62" s="124">
        <f t="shared" ca="1" si="16"/>
        <v>0</v>
      </c>
      <c r="S62" s="124">
        <f t="shared" ca="1" si="3"/>
        <v>1</v>
      </c>
      <c r="T62" s="37">
        <f t="shared" ca="1" si="4"/>
        <v>0</v>
      </c>
      <c r="V62" s="121" t="str">
        <f ca="1">IF((S62=1)*($J$6&lt;22),INDEX($J$13:$J$33,SUM($S$7:S62),1),"")</f>
        <v/>
      </c>
      <c r="W62" s="122">
        <f ca="1">COUNTIF($T$7:T62,T62)</f>
        <v>56</v>
      </c>
      <c r="Y62" s="49">
        <f t="shared" ca="1" si="13"/>
        <v>0</v>
      </c>
      <c r="Z62" s="50" t="str">
        <f ca="1">INDEX(V:V,SUMPRODUCT((OFFSET($T$7,0,0,AuthorityCounter2,1)=Y62)*1,(OFFSET($W$7,0,0,AuthorityCounter2,1)=COUNTIF($Y$7:Y62,Y62))*1,ROW(OFFSET($W$7,0,0,AuthorityCounter2,1))))</f>
        <v/>
      </c>
      <c r="AA62" s="51">
        <f t="shared" ca="1" si="5"/>
        <v>0</v>
      </c>
      <c r="AB62" s="50">
        <f ca="1">IF((Y62=AB$2)*(Z62=AC$3)*(SUM($AB$6:AB61)=0),+Y62,0)</f>
        <v>0</v>
      </c>
      <c r="AC62" s="52">
        <f t="shared" ca="1" si="9"/>
        <v>0</v>
      </c>
      <c r="AE62" s="102">
        <f ca="1">IF($AE$6=3,O62,SUM((CODE(MID(CONCATENATE(UPPER(M62),"aaaaaaaaaa"),{1;2},1))-30)*{1;0.01}))</f>
        <v>55.55</v>
      </c>
      <c r="AF62" s="103">
        <f ca="1">COUNTIF($AE$7:$AE62,AE62)</f>
        <v>14</v>
      </c>
      <c r="AG62"/>
      <c r="AH62" s="145">
        <f t="shared" ca="1" si="6"/>
        <v>55.47</v>
      </c>
      <c r="AI62" s="108">
        <f t="shared" ca="1" si="14"/>
        <v>55.47</v>
      </c>
      <c r="AJ62" s="145">
        <f ca="1">COUNTIF($AI$7:$AI62,AI62)</f>
        <v>9</v>
      </c>
      <c r="AK62" s="146" t="str">
        <f ca="1">IF($AE$6=1,L62,OFFSET($L$1,SUMPRODUCT(--(OFFSET($AE$7,0,0,AuthorityCounter,1)=AI62),--(OFFSET($AF$7,0,0,AuthorityCounter,1)=COUNTIF($AI$7:AI62,AI62)),ROW(OFFSET($AF$7,0,0,AuthorityCounter,1)))-1,0))</f>
        <v>Pearforest</v>
      </c>
      <c r="AL62"/>
      <c r="AM62" s="107">
        <f ca="1">IF(VLOOKUP(AK62,$L$7:$S$306,IF($H$75="OC",8,5),FALSE)=1,MAX(AM$6:$AM61)+1,0)</f>
        <v>56</v>
      </c>
      <c r="AN62" s="108" t="str">
        <f t="shared" ca="1" si="10"/>
        <v>Pearforest</v>
      </c>
      <c r="AO62" s="108" t="b">
        <f t="shared" ca="1" si="11"/>
        <v>0</v>
      </c>
      <c r="AP62" s="108">
        <f ca="1">IF($AP$5,SUM(SUMPRODUCT(--AO$7:$AO62)*AO62,(SUMPRODUCT(--(AO$7:$AO62=FALSE))+SUMPRODUCT(--$AO$7:$AO$306))*(1-AO62)),ROW()-6)</f>
        <v>56</v>
      </c>
      <c r="AQ62" s="108" t="str">
        <f t="shared" ca="1" si="12"/>
        <v>Pearforest</v>
      </c>
      <c r="AR62" s="108" t="str">
        <f t="shared" ca="1" si="8"/>
        <v>Pearforest</v>
      </c>
      <c r="AS62"/>
      <c r="IU62" s="221" t="s">
        <v>269</v>
      </c>
      <c r="IV62" s="233">
        <f ca="1">AB7</f>
        <v>0</v>
      </c>
    </row>
    <row r="63" spans="2:256">
      <c r="B63" s="96"/>
      <c r="C63" s="96"/>
      <c r="D63" s="96"/>
      <c r="E63" s="96"/>
      <c r="F63" s="96"/>
      <c r="L63" s="89" t="s">
        <v>347</v>
      </c>
      <c r="M63" s="125" t="str">
        <f t="shared" ca="1" si="0"/>
        <v>c</v>
      </c>
      <c r="N63" s="23"/>
      <c r="O63" s="37">
        <f t="shared" ca="1" si="15"/>
        <v>0</v>
      </c>
      <c r="P63" s="121">
        <f ca="1">IF((ROW()-5=$G$36),1,IF((M63=Coding!$H$75)+(Coding!$H$75="ALL")+(Coding!$H$75="U")*OR(M63="wu",M63="su",M63="ul",M63="um",M63="uu")+(Coding!$H$75="na")*AND(M63&lt;&gt;"wu",M63&lt;&gt;"su",M63&lt;&gt;"ul",M63&lt;&gt;"um",M63&lt;&gt;"uu",M63&lt;&gt;"c",M63&lt;&gt;"d",M63&lt;&gt;"p"),1,0))</f>
        <v>1</v>
      </c>
      <c r="Q63" s="123" t="b">
        <v>0</v>
      </c>
      <c r="R63" s="124">
        <f t="shared" ca="1" si="16"/>
        <v>0</v>
      </c>
      <c r="S63" s="124">
        <f t="shared" ca="1" si="3"/>
        <v>1</v>
      </c>
      <c r="T63" s="37">
        <f t="shared" ca="1" si="4"/>
        <v>0</v>
      </c>
      <c r="V63" s="121" t="str">
        <f ca="1">IF((S63=1)*($J$6&lt;22),INDEX($J$13:$J$33,SUM($S$7:S63),1),"")</f>
        <v/>
      </c>
      <c r="W63" s="122">
        <f ca="1">COUNTIF($T$7:T63,T63)</f>
        <v>57</v>
      </c>
      <c r="Y63" s="49">
        <f t="shared" ca="1" si="13"/>
        <v>0</v>
      </c>
      <c r="Z63" s="50" t="str">
        <f ca="1">INDEX(V:V,SUMPRODUCT((OFFSET($T$7,0,0,AuthorityCounter2,1)=Y63)*1,(OFFSET($W$7,0,0,AuthorityCounter2,1)=COUNTIF($Y$7:Y63,Y63))*1,ROW(OFFSET($W$7,0,0,AuthorityCounter2,1))))</f>
        <v/>
      </c>
      <c r="AA63" s="51">
        <f t="shared" ca="1" si="5"/>
        <v>0</v>
      </c>
      <c r="AB63" s="50">
        <f ca="1">IF((Y63=AB$2)*(Z63=AC$3)*(SUM($AB$6:AB62)=0),+Y63,0)</f>
        <v>0</v>
      </c>
      <c r="AC63" s="52">
        <f t="shared" ca="1" si="9"/>
        <v>0</v>
      </c>
      <c r="AE63" s="102">
        <f ca="1">IF($AE$6=3,O63,SUM((CODE(MID(CONCATENATE(UPPER(M63),"aaaaaaaaaa"),{1;2},1))-30)*{1;0.01}))</f>
        <v>37.67</v>
      </c>
      <c r="AF63" s="103">
        <f ca="1">COUNTIF($AE$7:$AE63,AE63)</f>
        <v>7</v>
      </c>
      <c r="AG63"/>
      <c r="AH63" s="145">
        <f t="shared" ca="1" si="6"/>
        <v>55.47</v>
      </c>
      <c r="AI63" s="108">
        <f t="shared" ca="1" si="14"/>
        <v>55.47</v>
      </c>
      <c r="AJ63" s="145">
        <f ca="1">COUNTIF($AI$7:$AI63,AI63)</f>
        <v>10</v>
      </c>
      <c r="AK63" s="146" t="str">
        <f ca="1">IF($AE$6=1,L63,OFFSET($L$1,SUMPRODUCT(--(OFFSET($AE$7,0,0,AuthorityCounter,1)=AI63),--(OFFSET($AF$7,0,0,AuthorityCounter,1)=COUNTIF($AI$7:AI63,AI63)),ROW(OFFSET($AF$7,0,0,AuthorityCounter,1)))-1,0))</f>
        <v>Pear-on-sea</v>
      </c>
      <c r="AL63"/>
      <c r="AM63" s="107">
        <f ca="1">IF(VLOOKUP(AK63,$L$7:$S$306,IF($H$75="OC",8,5),FALSE)=1,MAX(AM$6:$AM62)+1,0)</f>
        <v>57</v>
      </c>
      <c r="AN63" s="108" t="str">
        <f t="shared" ca="1" si="10"/>
        <v>Pear-on-sea</v>
      </c>
      <c r="AO63" s="108" t="b">
        <f t="shared" ca="1" si="11"/>
        <v>0</v>
      </c>
      <c r="AP63" s="108">
        <f ca="1">IF($AP$5,SUM(SUMPRODUCT(--AO$7:$AO63)*AO63,(SUMPRODUCT(--(AO$7:$AO63=FALSE))+SUMPRODUCT(--$AO$7:$AO$306))*(1-AO63)),ROW()-6)</f>
        <v>57</v>
      </c>
      <c r="AQ63" s="108" t="str">
        <f t="shared" ca="1" si="12"/>
        <v>Pear-on-sea</v>
      </c>
      <c r="AR63" s="108" t="str">
        <f t="shared" ca="1" si="8"/>
        <v>Pear-on-sea</v>
      </c>
      <c r="AS63"/>
      <c r="IU63" s="221" t="s">
        <v>236</v>
      </c>
      <c r="IV63" s="228">
        <f ca="1">AB7</f>
        <v>0</v>
      </c>
    </row>
    <row r="64" spans="2:256">
      <c r="B64" s="96"/>
      <c r="C64" s="96"/>
      <c r="D64" s="96"/>
      <c r="E64" s="96"/>
      <c r="F64" s="96"/>
      <c r="L64" s="244" t="s">
        <v>411</v>
      </c>
      <c r="M64" s="125" t="str">
        <f t="shared" ca="1" si="0"/>
        <v>uu</v>
      </c>
      <c r="N64" s="23"/>
      <c r="O64" s="37">
        <f t="shared" ca="1" si="15"/>
        <v>0</v>
      </c>
      <c r="P64" s="121">
        <f ca="1">IF((ROW()-5=$G$36),1,IF((M64=Coding!$H$75)+(Coding!$H$75="ALL")+(Coding!$H$75="U")*OR(M64="wu",M64="su",M64="ul",M64="um",M64="uu")+(Coding!$H$75="na")*AND(M64&lt;&gt;"wu",M64&lt;&gt;"su",M64&lt;&gt;"ul",M64&lt;&gt;"um",M64&lt;&gt;"uu",M64&lt;&gt;"c",M64&lt;&gt;"d",M64&lt;&gt;"p"),1,0))</f>
        <v>1</v>
      </c>
      <c r="Q64" s="123" t="b">
        <v>0</v>
      </c>
      <c r="R64" s="124">
        <f t="shared" ca="1" si="16"/>
        <v>0</v>
      </c>
      <c r="S64" s="124">
        <f t="shared" ca="1" si="3"/>
        <v>1</v>
      </c>
      <c r="T64" s="37">
        <f t="shared" ca="1" si="4"/>
        <v>0</v>
      </c>
      <c r="V64" s="121" t="str">
        <f ca="1">IF((S64=1)*($J$6&lt;22),INDEX($J$13:$J$33,SUM($S$7:S64),1),"")</f>
        <v/>
      </c>
      <c r="W64" s="122">
        <f ca="1">COUNTIF($T$7:T64,T64)</f>
        <v>58</v>
      </c>
      <c r="Y64" s="49">
        <f t="shared" ca="1" si="13"/>
        <v>0</v>
      </c>
      <c r="Z64" s="50" t="str">
        <f ca="1">INDEX(V:V,SUMPRODUCT((OFFSET($T$7,0,0,AuthorityCounter2,1)=Y64)*1,(OFFSET($W$7,0,0,AuthorityCounter2,1)=COUNTIF($Y$7:Y64,Y64))*1,ROW(OFFSET($W$7,0,0,AuthorityCounter2,1))))</f>
        <v/>
      </c>
      <c r="AA64" s="51">
        <f t="shared" ca="1" si="5"/>
        <v>0</v>
      </c>
      <c r="AB64" s="50">
        <f ca="1">IF((Y64=AB$2)*(Z64=AC$3)*(SUM($AB$6:AB63)=0),+Y64,0)</f>
        <v>0</v>
      </c>
      <c r="AC64" s="52">
        <f t="shared" ca="1" si="9"/>
        <v>0</v>
      </c>
      <c r="AE64" s="102">
        <f ca="1">IF($AE$6=3,O64,SUM((CODE(MID(CONCATENATE(UPPER(M64),"aaaaaaaaaa"),{1;2},1))-30)*{1;0.01}))</f>
        <v>55.55</v>
      </c>
      <c r="AF64" s="103">
        <f ca="1">COUNTIF($AE$7:$AE64,AE64)</f>
        <v>15</v>
      </c>
      <c r="AG64"/>
      <c r="AH64" s="145">
        <f t="shared" ca="1" si="6"/>
        <v>55.47</v>
      </c>
      <c r="AI64" s="108">
        <f t="shared" ca="1" si="14"/>
        <v>55.47</v>
      </c>
      <c r="AJ64" s="145">
        <f ca="1">COUNTIF($AI$7:$AI64,AI64)</f>
        <v>11</v>
      </c>
      <c r="AK64" s="146" t="str">
        <f ca="1">IF($AE$6=1,L64,OFFSET($L$1,SUMPRODUCT(--(OFFSET($AE$7,0,0,AuthorityCounter,1)=AI64),--(OFFSET($AF$7,0,0,AuthorityCounter,1)=COUNTIF($AI$7:AI64,AI64)),ROW(OFFSET($AF$7,0,0,AuthorityCounter,1)))-1,0))</f>
        <v>Plumhampton</v>
      </c>
      <c r="AL64"/>
      <c r="AM64" s="107">
        <f ca="1">IF(VLOOKUP(AK64,$L$7:$S$306,IF($H$75="OC",8,5),FALSE)=1,MAX(AM$6:$AM63)+1,0)</f>
        <v>58</v>
      </c>
      <c r="AN64" s="108" t="str">
        <f t="shared" ca="1" si="10"/>
        <v>Plumhampton</v>
      </c>
      <c r="AO64" s="108" t="b">
        <f t="shared" ca="1" si="11"/>
        <v>0</v>
      </c>
      <c r="AP64" s="108">
        <f ca="1">IF($AP$5,SUM(SUMPRODUCT(--AO$7:$AO64)*AO64,(SUMPRODUCT(--(AO$7:$AO64=FALSE))+SUMPRODUCT(--$AO$7:$AO$306))*(1-AO64)),ROW()-6)</f>
        <v>58</v>
      </c>
      <c r="AQ64" s="108" t="str">
        <f t="shared" ca="1" si="12"/>
        <v>Plumhampton</v>
      </c>
      <c r="AR64" s="108" t="str">
        <f t="shared" ca="1" si="8"/>
        <v>Plumhampton</v>
      </c>
      <c r="AS64"/>
      <c r="IU64" s="221" t="s">
        <v>236</v>
      </c>
      <c r="IV64" s="228">
        <f ca="1">AB7</f>
        <v>0</v>
      </c>
    </row>
    <row r="65" spans="2:256">
      <c r="B65" s="96"/>
      <c r="C65" s="96"/>
      <c r="D65" s="96"/>
      <c r="E65" s="96"/>
      <c r="F65" s="96"/>
      <c r="L65" s="89" t="s">
        <v>348</v>
      </c>
      <c r="M65" s="125" t="str">
        <f t="shared" ca="1" si="0"/>
        <v>uu</v>
      </c>
      <c r="N65" s="23"/>
      <c r="O65" s="37">
        <f t="shared" ca="1" si="15"/>
        <v>0</v>
      </c>
      <c r="P65" s="121">
        <f ca="1">IF((ROW()-5=$G$36),1,IF((M65=Coding!$H$75)+(Coding!$H$75="ALL")+(Coding!$H$75="U")*OR(M65="wu",M65="su",M65="ul",M65="um",M65="uu")+(Coding!$H$75="na")*AND(M65&lt;&gt;"wu",M65&lt;&gt;"su",M65&lt;&gt;"ul",M65&lt;&gt;"um",M65&lt;&gt;"uu",M65&lt;&gt;"c",M65&lt;&gt;"d",M65&lt;&gt;"p"),1,0))</f>
        <v>1</v>
      </c>
      <c r="Q65" s="123" t="b">
        <v>0</v>
      </c>
      <c r="R65" s="124">
        <f t="shared" ca="1" si="16"/>
        <v>0</v>
      </c>
      <c r="S65" s="124">
        <f t="shared" ca="1" si="3"/>
        <v>1</v>
      </c>
      <c r="T65" s="37">
        <f t="shared" ca="1" si="4"/>
        <v>0</v>
      </c>
      <c r="V65" s="121" t="str">
        <f ca="1">IF((S65=1)*($J$6&lt;22),INDEX($J$13:$J$33,SUM($S$7:S65),1),"")</f>
        <v/>
      </c>
      <c r="W65" s="122">
        <f ca="1">COUNTIF($T$7:T65,T65)</f>
        <v>59</v>
      </c>
      <c r="Y65" s="49">
        <f t="shared" ca="1" si="13"/>
        <v>0</v>
      </c>
      <c r="Z65" s="50" t="str">
        <f ca="1">INDEX(V:V,SUMPRODUCT((OFFSET($T$7,0,0,AuthorityCounter2,1)=Y65)*1,(OFFSET($W$7,0,0,AuthorityCounter2,1)=COUNTIF($Y$7:Y65,Y65))*1,ROW(OFFSET($W$7,0,0,AuthorityCounter2,1))))</f>
        <v/>
      </c>
      <c r="AA65" s="51">
        <f t="shared" ca="1" si="5"/>
        <v>0</v>
      </c>
      <c r="AB65" s="50">
        <f ca="1">IF((Y65=AB$2)*(Z65=AC$3)*(SUM($AB$6:AB64)=0),+Y65,0)</f>
        <v>0</v>
      </c>
      <c r="AC65" s="52">
        <f t="shared" ca="1" si="9"/>
        <v>0</v>
      </c>
      <c r="AE65" s="102">
        <f ca="1">IF($AE$6=3,O65,SUM((CODE(MID(CONCATENATE(UPPER(M65),"aaaaaaaaaa"),{1;2},1))-30)*{1;0.01}))</f>
        <v>55.55</v>
      </c>
      <c r="AF65" s="103">
        <f ca="1">COUNTIF($AE$7:$AE65,AE65)</f>
        <v>16</v>
      </c>
      <c r="AG65"/>
      <c r="AH65" s="145">
        <f t="shared" ca="1" si="6"/>
        <v>55.47</v>
      </c>
      <c r="AI65" s="108">
        <f t="shared" ca="1" si="14"/>
        <v>55.47</v>
      </c>
      <c r="AJ65" s="145">
        <f ca="1">COUNTIF($AI$7:$AI65,AI65)</f>
        <v>12</v>
      </c>
      <c r="AK65" s="146" t="str">
        <f ca="1">IF($AE$6=1,L65,OFFSET($L$1,SUMPRODUCT(--(OFFSET($AE$7,0,0,AuthorityCounter,1)=AI65),--(OFFSET($AF$7,0,0,AuthorityCounter,1)=COUNTIF($AI$7:AI65,AI65)),ROW(OFFSET($AF$7,0,0,AuthorityCounter,1)))-1,0))</f>
        <v>Plumshire</v>
      </c>
      <c r="AL65"/>
      <c r="AM65" s="107">
        <f ca="1">IF(VLOOKUP(AK65,$L$7:$S$306,IF($H$75="OC",8,5),FALSE)=1,MAX(AM$6:$AM64)+1,0)</f>
        <v>59</v>
      </c>
      <c r="AN65" s="108" t="str">
        <f t="shared" ca="1" si="10"/>
        <v>Plumshire</v>
      </c>
      <c r="AO65" s="108" t="b">
        <f t="shared" ca="1" si="11"/>
        <v>0</v>
      </c>
      <c r="AP65" s="108">
        <f ca="1">IF($AP$5,SUM(SUMPRODUCT(--AO$7:$AO65)*AO65,(SUMPRODUCT(--(AO$7:$AO65=FALSE))+SUMPRODUCT(--$AO$7:$AO$306))*(1-AO65)),ROW()-6)</f>
        <v>59</v>
      </c>
      <c r="AQ65" s="108" t="str">
        <f t="shared" ca="1" si="12"/>
        <v>Plumshire</v>
      </c>
      <c r="AR65" s="108" t="str">
        <f t="shared" ca="1" si="8"/>
        <v>Plumshire</v>
      </c>
      <c r="AS65"/>
      <c r="IU65" s="221" t="s">
        <v>236</v>
      </c>
      <c r="IV65" s="228">
        <f ca="1">AB7</f>
        <v>0</v>
      </c>
    </row>
    <row r="66" spans="2:256">
      <c r="B66" s="96"/>
      <c r="C66" s="96"/>
      <c r="D66" s="96"/>
      <c r="E66" s="96"/>
      <c r="F66" s="96"/>
      <c r="L66" s="89" t="s">
        <v>349</v>
      </c>
      <c r="M66" s="125" t="str">
        <f t="shared" ca="1" si="0"/>
        <v>c</v>
      </c>
      <c r="N66" s="23"/>
      <c r="O66" s="37">
        <f t="shared" ca="1" si="15"/>
        <v>0</v>
      </c>
      <c r="P66" s="121">
        <f ca="1">IF((ROW()-5=$G$36),1,IF((M66=Coding!$H$75)+(Coding!$H$75="ALL")+(Coding!$H$75="U")*OR(M66="wu",M66="su",M66="ul",M66="um",M66="uu")+(Coding!$H$75="na")*AND(M66&lt;&gt;"wu",M66&lt;&gt;"su",M66&lt;&gt;"ul",M66&lt;&gt;"um",M66&lt;&gt;"uu",M66&lt;&gt;"c",M66&lt;&gt;"d",M66&lt;&gt;"p"),1,0))</f>
        <v>1</v>
      </c>
      <c r="Q66" s="123" t="b">
        <v>0</v>
      </c>
      <c r="R66" s="124">
        <f t="shared" ca="1" si="16"/>
        <v>0</v>
      </c>
      <c r="S66" s="124">
        <f t="shared" ca="1" si="3"/>
        <v>1</v>
      </c>
      <c r="T66" s="37">
        <f t="shared" ca="1" si="4"/>
        <v>0</v>
      </c>
      <c r="V66" s="121" t="str">
        <f ca="1">IF((S66=1)*($J$6&lt;22),INDEX($J$13:$J$33,SUM($S$7:S66),1),"")</f>
        <v/>
      </c>
      <c r="W66" s="122">
        <f ca="1">COUNTIF($T$7:T66,T66)</f>
        <v>60</v>
      </c>
      <c r="Y66" s="49">
        <f t="shared" ca="1" si="13"/>
        <v>0</v>
      </c>
      <c r="Z66" s="50" t="str">
        <f ca="1">INDEX(V:V,SUMPRODUCT((OFFSET($T$7,0,0,AuthorityCounter2,1)=Y66)*1,(OFFSET($W$7,0,0,AuthorityCounter2,1)=COUNTIF($Y$7:Y66,Y66))*1,ROW(OFFSET($W$7,0,0,AuthorityCounter2,1))))</f>
        <v/>
      </c>
      <c r="AA66" s="51">
        <f t="shared" ca="1" si="5"/>
        <v>0</v>
      </c>
      <c r="AB66" s="50">
        <f ca="1">IF((Y66=AB$2)*(Z66=AC$3)*(SUM($AB$6:AB65)=0),+Y66,0)</f>
        <v>0</v>
      </c>
      <c r="AC66" s="52">
        <f t="shared" ca="1" si="9"/>
        <v>0</v>
      </c>
      <c r="AE66" s="102">
        <f ca="1">IF($AE$6=3,O66,SUM((CODE(MID(CONCATENATE(UPPER(M66),"aaaaaaaaaa"),{1;2},1))-30)*{1;0.01}))</f>
        <v>37.67</v>
      </c>
      <c r="AF66" s="103">
        <f ca="1">COUNTIF($AE$7:$AE66,AE66)</f>
        <v>8</v>
      </c>
      <c r="AG66"/>
      <c r="AH66" s="145">
        <f t="shared" ca="1" si="6"/>
        <v>55.55</v>
      </c>
      <c r="AI66" s="108">
        <f t="shared" ca="1" si="14"/>
        <v>55.55</v>
      </c>
      <c r="AJ66" s="145">
        <f ca="1">COUNTIF($AI$7:$AI66,AI66)</f>
        <v>1</v>
      </c>
      <c r="AK66" s="146" t="str">
        <f ca="1">IF($AE$6=1,L66,OFFSET($L$1,SUMPRODUCT(--(OFFSET($AE$7,0,0,AuthorityCounter,1)=AI66),--(OFFSET($AF$7,0,0,AuthorityCounter,1)=COUNTIF($AI$7:AI66,AI66)),ROW(OFFSET($AF$7,0,0,AuthorityCounter,1)))-1,0))</f>
        <v>Poorhampton</v>
      </c>
      <c r="AL66"/>
      <c r="AM66" s="107">
        <f ca="1">IF(VLOOKUP(AK66,$L$7:$S$306,IF($H$75="OC",8,5),FALSE)=1,MAX(AM$6:$AM65)+1,0)</f>
        <v>60</v>
      </c>
      <c r="AN66" s="108" t="str">
        <f t="shared" ca="1" si="10"/>
        <v>Poorhampton</v>
      </c>
      <c r="AO66" s="108" t="b">
        <f t="shared" ca="1" si="11"/>
        <v>0</v>
      </c>
      <c r="AP66" s="108">
        <f ca="1">IF($AP$5,SUM(SUMPRODUCT(--AO$7:$AO66)*AO66,(SUMPRODUCT(--(AO$7:$AO66=FALSE))+SUMPRODUCT(--$AO$7:$AO$306))*(1-AO66)),ROW()-6)</f>
        <v>60</v>
      </c>
      <c r="AQ66" s="108" t="str">
        <f t="shared" ca="1" si="12"/>
        <v>Poorhampton</v>
      </c>
      <c r="AR66" s="108" t="str">
        <f t="shared" ca="1" si="8"/>
        <v>Poorhampton</v>
      </c>
      <c r="AS66"/>
      <c r="IU66" s="221" t="s">
        <v>236</v>
      </c>
      <c r="IV66" s="228">
        <f ca="1">AB7</f>
        <v>0</v>
      </c>
    </row>
    <row r="67" spans="2:256">
      <c r="B67" s="96"/>
      <c r="C67" s="96"/>
      <c r="D67" s="96"/>
      <c r="E67" s="96"/>
      <c r="F67" s="96"/>
      <c r="L67" s="89" t="s">
        <v>350</v>
      </c>
      <c r="M67" s="125" t="str">
        <f t="shared" ca="1" si="0"/>
        <v>uu</v>
      </c>
      <c r="N67" s="23"/>
      <c r="O67" s="37">
        <f t="shared" ca="1" si="15"/>
        <v>0</v>
      </c>
      <c r="P67" s="121">
        <f ca="1">IF((ROW()-5=$G$36),1,IF((M67=Coding!$H$75)+(Coding!$H$75="ALL")+(Coding!$H$75="U")*OR(M67="wu",M67="su",M67="ul",M67="um",M67="uu")+(Coding!$H$75="na")*AND(M67&lt;&gt;"wu",M67&lt;&gt;"su",M67&lt;&gt;"ul",M67&lt;&gt;"um",M67&lt;&gt;"uu",M67&lt;&gt;"c",M67&lt;&gt;"d",M67&lt;&gt;"p"),1,0))</f>
        <v>1</v>
      </c>
      <c r="Q67" s="123" t="b">
        <v>0</v>
      </c>
      <c r="R67" s="124">
        <f t="shared" ca="1" si="16"/>
        <v>0</v>
      </c>
      <c r="S67" s="124">
        <f t="shared" ca="1" si="3"/>
        <v>1</v>
      </c>
      <c r="T67" s="37">
        <f t="shared" ca="1" si="4"/>
        <v>0</v>
      </c>
      <c r="V67" s="121" t="str">
        <f ca="1">IF((S67=1)*($J$6&lt;22),INDEX($J$13:$J$33,SUM($S$7:S67),1),"")</f>
        <v/>
      </c>
      <c r="W67" s="122">
        <f ca="1">COUNTIF($T$7:T67,T67)</f>
        <v>61</v>
      </c>
      <c r="Y67" s="49">
        <f t="shared" ca="1" si="13"/>
        <v>0</v>
      </c>
      <c r="Z67" s="50" t="str">
        <f ca="1">INDEX(V:V,SUMPRODUCT((OFFSET($T$7,0,0,AuthorityCounter2,1)=Y67)*1,(OFFSET($W$7,0,0,AuthorityCounter2,1)=COUNTIF($Y$7:Y67,Y67))*1,ROW(OFFSET($W$7,0,0,AuthorityCounter2,1))))</f>
        <v/>
      </c>
      <c r="AA67" s="51">
        <f t="shared" ca="1" si="5"/>
        <v>0</v>
      </c>
      <c r="AB67" s="50">
        <f ca="1">IF((Y67=AB$2)*(Z67=AC$3)*(SUM($AB$6:AB66)=0),+Y67,0)</f>
        <v>0</v>
      </c>
      <c r="AC67" s="52">
        <f t="shared" ca="1" si="9"/>
        <v>0</v>
      </c>
      <c r="AE67" s="102">
        <f ca="1">IF($AE$6=3,O67,SUM((CODE(MID(CONCATENATE(UPPER(M67),"aaaaaaaaaa"),{1;2},1))-30)*{1;0.01}))</f>
        <v>55.55</v>
      </c>
      <c r="AF67" s="103">
        <f ca="1">COUNTIF($AE$7:$AE67,AE67)</f>
        <v>17</v>
      </c>
      <c r="AG67"/>
      <c r="AH67" s="145">
        <f t="shared" ca="1" si="6"/>
        <v>55.55</v>
      </c>
      <c r="AI67" s="108">
        <f t="shared" ca="1" si="14"/>
        <v>55.55</v>
      </c>
      <c r="AJ67" s="145">
        <f ca="1">COUNTIF($AI$7:$AI67,AI67)</f>
        <v>2</v>
      </c>
      <c r="AK67" s="146" t="str">
        <f ca="1">IF($AE$6=1,L67,OFFSET($L$1,SUMPRODUCT(--(OFFSET($AE$7,0,0,AuthorityCounter,1)=AI67),--(OFFSET($AF$7,0,0,AuthorityCounter,1)=COUNTIF($AI$7:AI67,AI67)),ROW(OFFSET($AF$7,0,0,AuthorityCounter,1)))-1,0))</f>
        <v>Potcity</v>
      </c>
      <c r="AL67"/>
      <c r="AM67" s="107">
        <f ca="1">IF(VLOOKUP(AK67,$L$7:$S$306,IF($H$75="OC",8,5),FALSE)=1,MAX(AM$6:$AM66)+1,0)</f>
        <v>61</v>
      </c>
      <c r="AN67" s="108" t="str">
        <f t="shared" ca="1" si="10"/>
        <v>Potcity</v>
      </c>
      <c r="AO67" s="108" t="b">
        <f t="shared" ca="1" si="11"/>
        <v>0</v>
      </c>
      <c r="AP67" s="108">
        <f ca="1">IF($AP$5,SUM(SUMPRODUCT(--AO$7:$AO67)*AO67,(SUMPRODUCT(--(AO$7:$AO67=FALSE))+SUMPRODUCT(--$AO$7:$AO$306))*(1-AO67)),ROW()-6)</f>
        <v>61</v>
      </c>
      <c r="AQ67" s="108" t="str">
        <f t="shared" ca="1" si="12"/>
        <v>Potcity</v>
      </c>
      <c r="AR67" s="108" t="str">
        <f t="shared" ca="1" si="8"/>
        <v>Potcity</v>
      </c>
      <c r="AS67"/>
      <c r="IU67" s="221" t="s">
        <v>236</v>
      </c>
      <c r="IV67" s="228">
        <f ca="1">AB7</f>
        <v>0</v>
      </c>
    </row>
    <row r="68" spans="2:256">
      <c r="B68" s="96"/>
      <c r="C68" s="96"/>
      <c r="D68" s="96"/>
      <c r="E68" s="96"/>
      <c r="F68" s="96"/>
      <c r="L68" s="89" t="s">
        <v>351</v>
      </c>
      <c r="M68" s="125" t="str">
        <f t="shared" ca="1" si="0"/>
        <v>uu</v>
      </c>
      <c r="N68" s="23"/>
      <c r="O68" s="37">
        <f t="shared" ca="1" si="15"/>
        <v>0</v>
      </c>
      <c r="P68" s="121">
        <f ca="1">IF((ROW()-5=$G$36),1,IF((M68=Coding!$H$75)+(Coding!$H$75="ALL")+(Coding!$H$75="U")*OR(M68="wu",M68="su",M68="ul",M68="um",M68="uu")+(Coding!$H$75="na")*AND(M68&lt;&gt;"wu",M68&lt;&gt;"su",M68&lt;&gt;"ul",M68&lt;&gt;"um",M68&lt;&gt;"uu",M68&lt;&gt;"c",M68&lt;&gt;"d",M68&lt;&gt;"p"),1,0))</f>
        <v>1</v>
      </c>
      <c r="Q68" s="123" t="b">
        <v>0</v>
      </c>
      <c r="R68" s="124">
        <f t="shared" ca="1" si="16"/>
        <v>0</v>
      </c>
      <c r="S68" s="124">
        <f t="shared" ca="1" si="3"/>
        <v>1</v>
      </c>
      <c r="T68" s="37">
        <f t="shared" ca="1" si="4"/>
        <v>0</v>
      </c>
      <c r="V68" s="121" t="str">
        <f ca="1">IF((S68=1)*($J$6&lt;22),INDEX($J$13:$J$33,SUM($S$7:S68),1),"")</f>
        <v/>
      </c>
      <c r="W68" s="122">
        <f ca="1">COUNTIF($T$7:T68,T68)</f>
        <v>62</v>
      </c>
      <c r="Y68" s="49">
        <f t="shared" ca="1" si="13"/>
        <v>0</v>
      </c>
      <c r="Z68" s="50" t="str">
        <f ca="1">INDEX(V:V,SUMPRODUCT((OFFSET($T$7,0,0,AuthorityCounter2,1)=Y68)*1,(OFFSET($W$7,0,0,AuthorityCounter2,1)=COUNTIF($Y$7:Y68,Y68))*1,ROW(OFFSET($W$7,0,0,AuthorityCounter2,1))))</f>
        <v/>
      </c>
      <c r="AA68" s="51">
        <f t="shared" ca="1" si="5"/>
        <v>0</v>
      </c>
      <c r="AB68" s="50">
        <f ca="1">IF((Y68=AB$2)*(Z68=AC$3)*(SUM($AB$6:AB67)=0),+Y68,0)</f>
        <v>0</v>
      </c>
      <c r="AC68" s="52">
        <f t="shared" ca="1" si="9"/>
        <v>0</v>
      </c>
      <c r="AE68" s="102">
        <f ca="1">IF($AE$6=3,O68,SUM((CODE(MID(CONCATENATE(UPPER(M68),"aaaaaaaaaa"),{1;2},1))-30)*{1;0.01}))</f>
        <v>55.55</v>
      </c>
      <c r="AF68" s="103">
        <f ca="1">COUNTIF($AE$7:$AE68,AE68)</f>
        <v>18</v>
      </c>
      <c r="AG68"/>
      <c r="AH68" s="145">
        <f t="shared" ca="1" si="6"/>
        <v>55.55</v>
      </c>
      <c r="AI68" s="108">
        <f t="shared" ca="1" si="14"/>
        <v>55.55</v>
      </c>
      <c r="AJ68" s="145">
        <f ca="1">COUNTIF($AI$7:$AI68,AI68)</f>
        <v>3</v>
      </c>
      <c r="AK68" s="146" t="str">
        <f ca="1">IF($AE$6=1,L68,OFFSET($L$1,SUMPRODUCT(--(OFFSET($AE$7,0,0,AuthorityCounter,1)=AI68),--(OFFSET($AF$7,0,0,AuthorityCounter,1)=COUNTIF($AI$7:AI68,AI68)),ROW(OFFSET($AF$7,0,0,AuthorityCounter,1)))-1,0))</f>
        <v>Potshire</v>
      </c>
      <c r="AL68"/>
      <c r="AM68" s="107">
        <f ca="1">IF(VLOOKUP(AK68,$L$7:$S$306,IF($H$75="OC",8,5),FALSE)=1,MAX(AM$6:$AM67)+1,0)</f>
        <v>62</v>
      </c>
      <c r="AN68" s="108" t="str">
        <f t="shared" ca="1" si="10"/>
        <v>Potshire</v>
      </c>
      <c r="AO68" s="108" t="b">
        <f t="shared" ca="1" si="11"/>
        <v>0</v>
      </c>
      <c r="AP68" s="108">
        <f ca="1">IF($AP$5,SUM(SUMPRODUCT(--AO$7:$AO68)*AO68,(SUMPRODUCT(--(AO$7:$AO68=FALSE))+SUMPRODUCT(--$AO$7:$AO$306))*(1-AO68)),ROW()-6)</f>
        <v>62</v>
      </c>
      <c r="AQ68" s="108" t="str">
        <f t="shared" ca="1" si="12"/>
        <v>Potshire</v>
      </c>
      <c r="AR68" s="108" t="str">
        <f t="shared" ca="1" si="8"/>
        <v>Potshire</v>
      </c>
      <c r="AS68"/>
      <c r="IU68" s="221" t="s">
        <v>236</v>
      </c>
      <c r="IV68" s="228">
        <f ca="1">AB7</f>
        <v>0</v>
      </c>
    </row>
    <row r="69" spans="2:256">
      <c r="B69" s="96"/>
      <c r="C69" s="96"/>
      <c r="D69" s="96"/>
      <c r="E69" s="96"/>
      <c r="F69" s="96"/>
      <c r="L69" s="89" t="s">
        <v>352</v>
      </c>
      <c r="M69" s="125" t="str">
        <f t="shared" ca="1" si="0"/>
        <v>d</v>
      </c>
      <c r="N69" s="23"/>
      <c r="O69" s="37">
        <f t="shared" ca="1" si="15"/>
        <v>0</v>
      </c>
      <c r="P69" s="121">
        <f ca="1">IF((ROW()-5=$G$36),1,IF((M69=Coding!$H$75)+(Coding!$H$75="ALL")+(Coding!$H$75="U")*OR(M69="wu",M69="su",M69="ul",M69="um",M69="uu")+(Coding!$H$75="na")*AND(M69&lt;&gt;"wu",M69&lt;&gt;"su",M69&lt;&gt;"ul",M69&lt;&gt;"um",M69&lt;&gt;"uu",M69&lt;&gt;"c",M69&lt;&gt;"d",M69&lt;&gt;"p"),1,0))</f>
        <v>1</v>
      </c>
      <c r="Q69" s="123" t="b">
        <v>0</v>
      </c>
      <c r="R69" s="124">
        <f t="shared" ca="1" si="16"/>
        <v>0</v>
      </c>
      <c r="S69" s="124">
        <f t="shared" ca="1" si="3"/>
        <v>1</v>
      </c>
      <c r="T69" s="37">
        <f t="shared" ca="1" si="4"/>
        <v>0</v>
      </c>
      <c r="V69" s="121" t="str">
        <f ca="1">IF((S69=1)*($J$6&lt;22),INDEX($J$13:$J$33,SUM($S$7:S69),1),"")</f>
        <v/>
      </c>
      <c r="W69" s="122">
        <f ca="1">COUNTIF($T$7:T69,T69)</f>
        <v>63</v>
      </c>
      <c r="Y69" s="49">
        <f t="shared" ca="1" si="13"/>
        <v>0</v>
      </c>
      <c r="Z69" s="50" t="str">
        <f ca="1">INDEX(V:V,SUMPRODUCT((OFFSET($T$7,0,0,AuthorityCounter2,1)=Y69)*1,(OFFSET($W$7,0,0,AuthorityCounter2,1)=COUNTIF($Y$7:Y69,Y69))*1,ROW(OFFSET($W$7,0,0,AuthorityCounter2,1))))</f>
        <v/>
      </c>
      <c r="AA69" s="51">
        <f t="shared" ca="1" si="5"/>
        <v>0</v>
      </c>
      <c r="AB69" s="50">
        <f ca="1">IF((Y69=AB$2)*(Z69=AC$3)*(SUM($AB$6:AB68)=0),+Y69,0)</f>
        <v>0</v>
      </c>
      <c r="AC69" s="52">
        <f t="shared" ca="1" si="9"/>
        <v>0</v>
      </c>
      <c r="AE69" s="102">
        <f ca="1">IF($AE$6=3,O69,SUM((CODE(MID(CONCATENATE(UPPER(M69),"aaaaaaaaaa"),{1;2},1))-30)*{1;0.01}))</f>
        <v>38.67</v>
      </c>
      <c r="AF69" s="103">
        <f ca="1">COUNTIF($AE$7:$AE69,AE69)</f>
        <v>11</v>
      </c>
      <c r="AG69"/>
      <c r="AH69" s="145">
        <f t="shared" ca="1" si="6"/>
        <v>55.55</v>
      </c>
      <c r="AI69" s="108">
        <f t="shared" ca="1" si="14"/>
        <v>55.55</v>
      </c>
      <c r="AJ69" s="145">
        <f ca="1">COUNTIF($AI$7:$AI69,AI69)</f>
        <v>4</v>
      </c>
      <c r="AK69" s="146" t="str">
        <f ca="1">IF($AE$6=1,L69,OFFSET($L$1,SUMPRODUCT(--(OFFSET($AE$7,0,0,AuthorityCounter,1)=AI69),--(OFFSET($AF$7,0,0,AuthorityCounter,1)=COUNTIF($AI$7:AI69,AI69)),ROW(OFFSET($AF$7,0,0,AuthorityCounter,1)))-1,0))</f>
        <v>Rainforest</v>
      </c>
      <c r="AL69"/>
      <c r="AM69" s="107">
        <f ca="1">IF(VLOOKUP(AK69,$L$7:$S$306,IF($H$75="OC",8,5),FALSE)=1,MAX(AM$6:$AM68)+1,0)</f>
        <v>63</v>
      </c>
      <c r="AN69" s="108" t="str">
        <f t="shared" ca="1" si="10"/>
        <v>Rainforest</v>
      </c>
      <c r="AO69" s="108" t="b">
        <f t="shared" ca="1" si="11"/>
        <v>0</v>
      </c>
      <c r="AP69" s="108">
        <f ca="1">IF($AP$5,SUM(SUMPRODUCT(--AO$7:$AO69)*AO69,(SUMPRODUCT(--(AO$7:$AO69=FALSE))+SUMPRODUCT(--$AO$7:$AO$306))*(1-AO69)),ROW()-6)</f>
        <v>63</v>
      </c>
      <c r="AQ69" s="108" t="str">
        <f t="shared" ca="1" si="12"/>
        <v>Rainforest</v>
      </c>
      <c r="AR69" s="108" t="str">
        <f t="shared" ca="1" si="8"/>
        <v>Rainforest</v>
      </c>
      <c r="AS69"/>
      <c r="IU69" s="221" t="s">
        <v>236</v>
      </c>
      <c r="IV69" s="228">
        <f ca="1">AB7</f>
        <v>0</v>
      </c>
    </row>
    <row r="70" spans="2:256">
      <c r="B70" s="96"/>
      <c r="C70" s="96"/>
      <c r="D70" s="96"/>
      <c r="E70" s="96"/>
      <c r="F70" s="96"/>
      <c r="L70" s="89" t="s">
        <v>353</v>
      </c>
      <c r="M70" s="125" t="str">
        <f t="shared" ca="1" si="0"/>
        <v>su</v>
      </c>
      <c r="N70" s="23"/>
      <c r="O70" s="37">
        <f t="shared" ca="1" si="15"/>
        <v>0</v>
      </c>
      <c r="P70" s="121">
        <f ca="1">IF((ROW()-5=$G$36),1,IF((M70=Coding!$H$75)+(Coding!$H$75="ALL")+(Coding!$H$75="U")*OR(M70="wu",M70="su",M70="ul",M70="um",M70="uu")+(Coding!$H$75="na")*AND(M70&lt;&gt;"wu",M70&lt;&gt;"su",M70&lt;&gt;"ul",M70&lt;&gt;"um",M70&lt;&gt;"uu",M70&lt;&gt;"c",M70&lt;&gt;"d",M70&lt;&gt;"p"),1,0))</f>
        <v>1</v>
      </c>
      <c r="Q70" s="123" t="b">
        <v>0</v>
      </c>
      <c r="R70" s="124">
        <f t="shared" ca="1" si="16"/>
        <v>0</v>
      </c>
      <c r="S70" s="124">
        <f t="shared" ca="1" si="3"/>
        <v>1</v>
      </c>
      <c r="T70" s="37">
        <f t="shared" ca="1" si="4"/>
        <v>0</v>
      </c>
      <c r="V70" s="121" t="str">
        <f ca="1">IF((S70=1)*($J$6&lt;22),INDEX($J$13:$J$33,SUM($S$7:S70),1),"")</f>
        <v/>
      </c>
      <c r="W70" s="122">
        <f ca="1">COUNTIF($T$7:T70,T70)</f>
        <v>64</v>
      </c>
      <c r="Y70" s="49">
        <f t="shared" ca="1" si="13"/>
        <v>0</v>
      </c>
      <c r="Z70" s="50" t="str">
        <f ca="1">INDEX(V:V,SUMPRODUCT((OFFSET($T$7,0,0,AuthorityCounter2,1)=Y70)*1,(OFFSET($W$7,0,0,AuthorityCounter2,1)=COUNTIF($Y$7:Y70,Y70))*1,ROW(OFFSET($W$7,0,0,AuthorityCounter2,1))))</f>
        <v/>
      </c>
      <c r="AA70" s="51">
        <f t="shared" ca="1" si="5"/>
        <v>0</v>
      </c>
      <c r="AB70" s="50">
        <f ca="1">IF((Y70=AB$2)*(Z70=AC$3)*(SUM($AB$6:AB69)=0),+Y70,0)</f>
        <v>0</v>
      </c>
      <c r="AC70" s="52">
        <f t="shared" ca="1" si="9"/>
        <v>0</v>
      </c>
      <c r="AE70" s="102">
        <f ca="1">IF($AE$6=3,O70,SUM((CODE(MID(CONCATENATE(UPPER(M70),"aaaaaaaaaa"),{1;2},1))-30)*{1;0.01}))</f>
        <v>53.55</v>
      </c>
      <c r="AF70" s="103">
        <f ca="1">COUNTIF($AE$7:$AE70,AE70)</f>
        <v>5</v>
      </c>
      <c r="AG70"/>
      <c r="AH70" s="145">
        <f t="shared" ca="1" si="6"/>
        <v>55.55</v>
      </c>
      <c r="AI70" s="108">
        <f t="shared" ca="1" si="14"/>
        <v>55.55</v>
      </c>
      <c r="AJ70" s="145">
        <f ca="1">COUNTIF($AI$7:$AI70,AI70)</f>
        <v>5</v>
      </c>
      <c r="AK70" s="146" t="str">
        <f ca="1">IF($AE$6=1,L70,OFFSET($L$1,SUMPRODUCT(--(OFFSET($AE$7,0,0,AuthorityCounter,1)=AI70),--(OFFSET($AF$7,0,0,AuthorityCounter,1)=COUNTIF($AI$7:AI70,AI70)),ROW(OFFSET($AF$7,0,0,AuthorityCounter,1)))-1,0))</f>
        <v>Richfield</v>
      </c>
      <c r="AL70"/>
      <c r="AM70" s="107">
        <f ca="1">IF(VLOOKUP(AK70,$L$7:$S$306,IF($H$75="OC",8,5),FALSE)=1,MAX(AM$6:$AM69)+1,0)</f>
        <v>64</v>
      </c>
      <c r="AN70" s="108" t="str">
        <f t="shared" ca="1" si="10"/>
        <v>Richfield</v>
      </c>
      <c r="AO70" s="108" t="b">
        <f t="shared" ca="1" si="11"/>
        <v>0</v>
      </c>
      <c r="AP70" s="108">
        <f ca="1">IF($AP$5,SUM(SUMPRODUCT(--AO$7:$AO70)*AO70,(SUMPRODUCT(--(AO$7:$AO70=FALSE))+SUMPRODUCT(--$AO$7:$AO$306))*(1-AO70)),ROW()-6)</f>
        <v>64</v>
      </c>
      <c r="AQ70" s="108" t="str">
        <f t="shared" ca="1" si="12"/>
        <v>Richfield</v>
      </c>
      <c r="AR70" s="108" t="str">
        <f t="shared" ca="1" si="8"/>
        <v>Richfield</v>
      </c>
      <c r="AS70"/>
      <c r="IU70" s="221" t="s">
        <v>236</v>
      </c>
      <c r="IV70" s="228">
        <f ca="1">AB7</f>
        <v>0</v>
      </c>
    </row>
    <row r="71" spans="2:256">
      <c r="B71" s="96"/>
      <c r="C71" s="96"/>
      <c r="D71" s="96"/>
      <c r="E71" s="96"/>
      <c r="F71" s="96"/>
      <c r="L71" s="89" t="s">
        <v>354</v>
      </c>
      <c r="M71" s="125" t="str">
        <f t="shared" ref="M71:M92" ca="1" si="17">IF((ROW()-6)&lt;=AuthorityCounter,OFFSET($F$409,ROW()-6,0),"")</f>
        <v>ul</v>
      </c>
      <c r="N71" s="23"/>
      <c r="O71" s="37">
        <f t="shared" ref="O71:O92" ca="1" si="18">IF(ISNUMBER(--OFFSET($D$409,(ROW()-6)+$G$39+AuthorityCounter+5,$G$40)),OFFSET($D$409,(ROW()-6)+$G$39+AuthorityCounter+5,$G$40),"na")</f>
        <v>0</v>
      </c>
      <c r="P71" s="121">
        <f ca="1">IF((ROW()-5=$G$36),1,IF((M71=Coding!$H$75)+(Coding!$H$75="ALL")+(Coding!$H$75="U")*OR(M71="wu",M71="su",M71="ul",M71="um",M71="uu")+(Coding!$H$75="na")*AND(M71&lt;&gt;"wu",M71&lt;&gt;"su",M71&lt;&gt;"ul",M71&lt;&gt;"um",M71&lt;&gt;"uu",M71&lt;&gt;"c",M71&lt;&gt;"d",M71&lt;&gt;"p"),1,0))</f>
        <v>1</v>
      </c>
      <c r="Q71" s="123" t="b">
        <v>0</v>
      </c>
      <c r="R71" s="124">
        <f t="shared" ref="R71:R92" ca="1" si="19">IF(OR(NOT(ISERROR(MATCH(L71,OFFSET($H$410,$G$36-2,0,1,18),FALSE))),$G$75=L71),1,0+(($G$36=1)*($H$75="OC")))</f>
        <v>0</v>
      </c>
      <c r="S71" s="124">
        <f t="shared" ref="S71:S92" ca="1" si="20">IF((ROW()-5=$G$36),1,IF($H$75="OC",IF(NOT($J$10)+Q71,R71,0),IF(NOT($J$10)+Q71,P71,0)))</f>
        <v>1</v>
      </c>
      <c r="T71" s="37">
        <f t="shared" ref="T71:T92" ca="1" si="21">IF(S71=1,O71,"not selected")</f>
        <v>0</v>
      </c>
      <c r="V71" s="121" t="str">
        <f ca="1">IF((S71=1)*($J$6&lt;22),INDEX($J$13:$J$33,SUM($S$7:S71),1),"")</f>
        <v/>
      </c>
      <c r="W71" s="122">
        <f ca="1">COUNTIF($T$7:T71,T71)</f>
        <v>65</v>
      </c>
      <c r="Y71" s="49">
        <f t="shared" ref="Y71:Y92" ca="1" si="22">IF((ROW()-6-$J$8)&lt;1,"na",LARGE(OFFSET($T$7,0,0,AuthorityCounter2,1),ROW()-6-$J$8))</f>
        <v>0</v>
      </c>
      <c r="Z71" s="50" t="str">
        <f ca="1">INDEX(V:V,SUMPRODUCT((OFFSET($T$7,0,0,AuthorityCounter2,1)=Y71)*1,(OFFSET($W$7,0,0,AuthorityCounter2,1)=COUNTIF($Y$7:Y71,Y71))*1,ROW(OFFSET($W$7,0,0,AuthorityCounter2,1))))</f>
        <v/>
      </c>
      <c r="AA71" s="51">
        <f t="shared" ref="AA71:AA92" ca="1" si="23">AB$3</f>
        <v>0</v>
      </c>
      <c r="AB71" s="50">
        <f ca="1">IF((Y71=AB$2)*(Z71=AC$3)*(SUM($AB$6:AB70)=0),+Y71,0)</f>
        <v>0</v>
      </c>
      <c r="AC71" s="52">
        <f t="shared" ref="AC71:AC92" ca="1" si="24">IF(ISNUMBER(AA71),Y71-AB71,"na")</f>
        <v>0</v>
      </c>
      <c r="AE71" s="102">
        <f ca="1">IF($AE$6=3,O71,SUM((CODE(MID(CONCATENATE(UPPER(M71),"aaaaaaaaaa"),{1;2},1))-30)*{1;0.01}))</f>
        <v>55.46</v>
      </c>
      <c r="AF71" s="103">
        <f ca="1">COUNTIF($AE$7:$AE71,AE71)</f>
        <v>12</v>
      </c>
      <c r="AG71"/>
      <c r="AH71" s="145">
        <f t="shared" ref="AH71:AH92" ca="1" si="25">IF($AE$6=3,LARGE(OFFSET($AE$7,0,0,AuthorityCounter2,1),ROW()-6),SMALL(OFFSET($AE$7,0,0,AuthorityCounter2,1),ROW()-6))</f>
        <v>55.55</v>
      </c>
      <c r="AI71" s="108">
        <f t="shared" ca="1" si="14"/>
        <v>55.55</v>
      </c>
      <c r="AJ71" s="145">
        <f ca="1">COUNTIF($AI$7:$AI71,AI71)</f>
        <v>6</v>
      </c>
      <c r="AK71" s="146" t="str">
        <f ca="1">IF($AE$6=1,L71,OFFSET($L$1,SUMPRODUCT(--(OFFSET($AE$7,0,0,AuthorityCounter,1)=AI71),--(OFFSET($AF$7,0,0,AuthorityCounter,1)=COUNTIF($AI$7:AI71,AI71)),ROW(OFFSET($AF$7,0,0,AuthorityCounter,1)))-1,0))</f>
        <v>Roundcaster</v>
      </c>
      <c r="AL71"/>
      <c r="AM71" s="107">
        <f ca="1">IF(VLOOKUP(AK71,$L$7:$S$306,IF($H$75="OC",8,5),FALSE)=1,MAX(AM$6:$AM70)+1,0)</f>
        <v>65</v>
      </c>
      <c r="AN71" s="108" t="str">
        <f t="shared" ca="1" si="10"/>
        <v>Roundcaster</v>
      </c>
      <c r="AO71" s="108" t="b">
        <f t="shared" ca="1" si="11"/>
        <v>0</v>
      </c>
      <c r="AP71" s="108">
        <f ca="1">IF($AP$5,SUM(SUMPRODUCT(--AO$7:$AO71)*AO71,(SUMPRODUCT(--(AO$7:$AO71=FALSE))+SUMPRODUCT(--$AO$7:$AO$306))*(1-AO71)),ROW()-6)</f>
        <v>65</v>
      </c>
      <c r="AQ71" s="108" t="str">
        <f t="shared" ca="1" si="12"/>
        <v>Roundcaster</v>
      </c>
      <c r="AR71" s="108" t="str">
        <f t="shared" ref="AR71:AR134" ca="1" si="26">IF(ISERROR(AQ71),"na",AQ71)</f>
        <v>Roundcaster</v>
      </c>
      <c r="AS71"/>
      <c r="IU71" s="221" t="s">
        <v>236</v>
      </c>
      <c r="IV71" s="228">
        <f ca="1">AB7</f>
        <v>0</v>
      </c>
    </row>
    <row r="72" spans="2:256" ht="13.5" thickBot="1">
      <c r="B72" s="96"/>
      <c r="C72" s="96"/>
      <c r="D72" s="96"/>
      <c r="E72" s="96"/>
      <c r="F72" s="96"/>
      <c r="L72" s="89" t="s">
        <v>355</v>
      </c>
      <c r="M72" s="125" t="str">
        <f t="shared" ca="1" si="17"/>
        <v>uu</v>
      </c>
      <c r="N72" s="23"/>
      <c r="O72" s="37">
        <f t="shared" ca="1" si="18"/>
        <v>0</v>
      </c>
      <c r="P72" s="121">
        <f ca="1">IF((ROW()-5=$G$36),1,IF((M72=Coding!$H$75)+(Coding!$H$75="ALL")+(Coding!$H$75="U")*OR(M72="wu",M72="su",M72="ul",M72="um",M72="uu")+(Coding!$H$75="na")*AND(M72&lt;&gt;"wu",M72&lt;&gt;"su",M72&lt;&gt;"ul",M72&lt;&gt;"um",M72&lt;&gt;"uu",M72&lt;&gt;"c",M72&lt;&gt;"d",M72&lt;&gt;"p"),1,0))</f>
        <v>1</v>
      </c>
      <c r="Q72" s="123" t="b">
        <v>0</v>
      </c>
      <c r="R72" s="124">
        <f t="shared" ca="1" si="19"/>
        <v>0</v>
      </c>
      <c r="S72" s="124">
        <f t="shared" ca="1" si="20"/>
        <v>1</v>
      </c>
      <c r="T72" s="37">
        <f t="shared" ca="1" si="21"/>
        <v>0</v>
      </c>
      <c r="V72" s="121" t="str">
        <f ca="1">IF((S72=1)*($J$6&lt;22),INDEX($J$13:$J$33,SUM($S$7:S72),1),"")</f>
        <v/>
      </c>
      <c r="W72" s="122">
        <f ca="1">COUNTIF($T$7:T72,T72)</f>
        <v>66</v>
      </c>
      <c r="Y72" s="49">
        <f t="shared" ca="1" si="22"/>
        <v>0</v>
      </c>
      <c r="Z72" s="50" t="str">
        <f ca="1">INDEX(V:V,SUMPRODUCT((OFFSET($T$7,0,0,AuthorityCounter2,1)=Y72)*1,(OFFSET($W$7,0,0,AuthorityCounter2,1)=COUNTIF($Y$7:Y72,Y72))*1,ROW(OFFSET($W$7,0,0,AuthorityCounter2,1))))</f>
        <v/>
      </c>
      <c r="AA72" s="51">
        <f t="shared" ca="1" si="23"/>
        <v>0</v>
      </c>
      <c r="AB72" s="50">
        <f ca="1">IF((Y72=AB$2)*(Z72=AC$3)*(SUM($AB$6:AB71)=0),+Y72,0)</f>
        <v>0</v>
      </c>
      <c r="AC72" s="52">
        <f t="shared" ca="1" si="24"/>
        <v>0</v>
      </c>
      <c r="AE72" s="102">
        <f ca="1">IF($AE$6=3,O72,SUM((CODE(MID(CONCATENATE(UPPER(M72),"aaaaaaaaaa"),{1;2},1))-30)*{1;0.01}))</f>
        <v>55.55</v>
      </c>
      <c r="AF72" s="103">
        <f ca="1">COUNTIF($AE$7:$AE72,AE72)</f>
        <v>19</v>
      </c>
      <c r="AG72"/>
      <c r="AH72" s="145">
        <f t="shared" ca="1" si="25"/>
        <v>55.55</v>
      </c>
      <c r="AI72" s="108">
        <f t="shared" ca="1" si="14"/>
        <v>55.55</v>
      </c>
      <c r="AJ72" s="145">
        <f ca="1">COUNTIF($AI$7:$AI72,AI72)</f>
        <v>7</v>
      </c>
      <c r="AK72" s="146" t="str">
        <f ca="1">IF($AE$6=1,L72,OFFSET($L$1,SUMPRODUCT(--(OFFSET($AE$7,0,0,AuthorityCounter,1)=AI72),--(OFFSET($AF$7,0,0,AuthorityCounter,1)=COUNTIF($AI$7:AI72,AI72)),ROW(OFFSET($AF$7,0,0,AuthorityCounter,1)))-1,0))</f>
        <v>Roundround</v>
      </c>
      <c r="AL72"/>
      <c r="AM72" s="107">
        <f ca="1">IF(VLOOKUP(AK72,$L$7:$S$306,IF($H$75="OC",8,5),FALSE)=1,MAX(AM$6:$AM71)+1,0)</f>
        <v>66</v>
      </c>
      <c r="AN72" s="108" t="str">
        <f t="shared" ref="AN72:AN92" ca="1" si="27">OFFSET($AK$1,ABS(SUMPRODUCT(--($AM$7:$AM$306=(ROW()-6)),ROW($AM$7:$AM$306))-1),0)</f>
        <v>Roundround</v>
      </c>
      <c r="AO72" s="108" t="b">
        <f t="shared" ref="AO72:AO92" ca="1" si="28">IF(AN72=0,0,VLOOKUP(AN72,$L$7:$Q$306,6,FALSE))</f>
        <v>0</v>
      </c>
      <c r="AP72" s="108">
        <f ca="1">IF($AP$5,SUM(SUMPRODUCT(--AO$7:$AO72)*AO72,(SUMPRODUCT(--(AO$7:$AO72=FALSE))+SUMPRODUCT(--$AO$7:$AO$306))*(1-AO72)),ROW()-6)</f>
        <v>66</v>
      </c>
      <c r="AQ72" s="108" t="str">
        <f t="shared" ref="AQ72:AQ92" ca="1" si="29">OFFSET($AN$6,MATCH(ROW()-6,$AP$7:$AP$306,FALSE),0)</f>
        <v>Roundround</v>
      </c>
      <c r="AR72" s="108" t="str">
        <f t="shared" ca="1" si="26"/>
        <v>Roundround</v>
      </c>
      <c r="AS72"/>
      <c r="IU72" s="221" t="s">
        <v>237</v>
      </c>
      <c r="IV72" s="229">
        <f ca="1">AB7</f>
        <v>0</v>
      </c>
    </row>
    <row r="73" spans="2:256" ht="13.5" thickBot="1">
      <c r="B73" s="96"/>
      <c r="C73" s="96"/>
      <c r="D73" s="96"/>
      <c r="E73" s="96"/>
      <c r="F73" s="96"/>
      <c r="G73" s="3" t="s">
        <v>33</v>
      </c>
      <c r="H73" s="4" t="s">
        <v>0</v>
      </c>
      <c r="I73" s="5" t="s">
        <v>1</v>
      </c>
      <c r="L73" s="89" t="s">
        <v>356</v>
      </c>
      <c r="M73" s="125" t="str">
        <f t="shared" ca="1" si="17"/>
        <v>um</v>
      </c>
      <c r="N73" s="23"/>
      <c r="O73" s="37">
        <f t="shared" ca="1" si="18"/>
        <v>0</v>
      </c>
      <c r="P73" s="121">
        <f ca="1">IF((ROW()-5=$G$36),1,IF((M73=Coding!$H$75)+(Coding!$H$75="ALL")+(Coding!$H$75="U")*OR(M73="wu",M73="su",M73="ul",M73="um",M73="uu")+(Coding!$H$75="na")*AND(M73&lt;&gt;"wu",M73&lt;&gt;"su",M73&lt;&gt;"ul",M73&lt;&gt;"um",M73&lt;&gt;"uu",M73&lt;&gt;"c",M73&lt;&gt;"d",M73&lt;&gt;"p"),1,0))</f>
        <v>1</v>
      </c>
      <c r="Q73" s="123" t="b">
        <v>0</v>
      </c>
      <c r="R73" s="124">
        <f t="shared" ca="1" si="19"/>
        <v>0</v>
      </c>
      <c r="S73" s="124">
        <f t="shared" ca="1" si="20"/>
        <v>1</v>
      </c>
      <c r="T73" s="37">
        <f t="shared" ca="1" si="21"/>
        <v>0</v>
      </c>
      <c r="V73" s="121" t="str">
        <f ca="1">IF((S73=1)*($J$6&lt;22),INDEX($J$13:$J$33,SUM($S$7:S73),1),"")</f>
        <v/>
      </c>
      <c r="W73" s="122">
        <f ca="1">COUNTIF($T$7:T73,T73)</f>
        <v>67</v>
      </c>
      <c r="Y73" s="49">
        <f t="shared" ca="1" si="22"/>
        <v>0</v>
      </c>
      <c r="Z73" s="50" t="str">
        <f ca="1">INDEX(V:V,SUMPRODUCT((OFFSET($T$7,0,0,AuthorityCounter2,1)=Y73)*1,(OFFSET($W$7,0,0,AuthorityCounter2,1)=COUNTIF($Y$7:Y73,Y73))*1,ROW(OFFSET($W$7,0,0,AuthorityCounter2,1))))</f>
        <v/>
      </c>
      <c r="AA73" s="51">
        <f t="shared" ca="1" si="23"/>
        <v>0</v>
      </c>
      <c r="AB73" s="50">
        <f ca="1">IF((Y73=AB$2)*(Z73=AC$3)*(SUM($AB$6:AB72)=0),+Y73,0)</f>
        <v>0</v>
      </c>
      <c r="AC73" s="52">
        <f t="shared" ca="1" si="24"/>
        <v>0</v>
      </c>
      <c r="AE73" s="102">
        <f ca="1">IF($AE$6=3,O73,SUM((CODE(MID(CONCATENATE(UPPER(M73),"aaaaaaaaaa"),{1;2},1))-30)*{1;0.01}))</f>
        <v>55.47</v>
      </c>
      <c r="AF73" s="103">
        <f ca="1">COUNTIF($AE$7:$AE73,AE73)</f>
        <v>7</v>
      </c>
      <c r="AG73"/>
      <c r="AH73" s="145">
        <f t="shared" ca="1" si="25"/>
        <v>55.55</v>
      </c>
      <c r="AI73" s="108">
        <f t="shared" ca="1" si="14"/>
        <v>55.55</v>
      </c>
      <c r="AJ73" s="145">
        <f ca="1">COUNTIF($AI$7:$AI73,AI73)</f>
        <v>8</v>
      </c>
      <c r="AK73" s="146" t="str">
        <f ca="1">IF($AE$6=1,L73,OFFSET($L$1,SUMPRODUCT(--(OFFSET($AE$7,0,0,AuthorityCounter,1)=AI73),--(OFFSET($AF$7,0,0,AuthorityCounter,1)=COUNTIF($AI$7:AI73,AI73)),ROW(OFFSET($AF$7,0,0,AuthorityCounter,1)))-1,0))</f>
        <v>Shortfield</v>
      </c>
      <c r="AL73"/>
      <c r="AM73" s="107">
        <f ca="1">IF(VLOOKUP(AK73,$L$7:$S$306,IF($H$75="OC",8,5),FALSE)=1,MAX(AM$6:$AM72)+1,0)</f>
        <v>67</v>
      </c>
      <c r="AN73" s="108" t="str">
        <f t="shared" ca="1" si="27"/>
        <v>Shortfield</v>
      </c>
      <c r="AO73" s="108" t="b">
        <f t="shared" ca="1" si="28"/>
        <v>0</v>
      </c>
      <c r="AP73" s="108">
        <f ca="1">IF($AP$5,SUM(SUMPRODUCT(--AO$7:$AO73)*AO73,(SUMPRODUCT(--(AO$7:$AO73=FALSE))+SUMPRODUCT(--$AO$7:$AO$306))*(1-AO73)),ROW()-6)</f>
        <v>67</v>
      </c>
      <c r="AQ73" s="108" t="str">
        <f t="shared" ca="1" si="29"/>
        <v>Shortfield</v>
      </c>
      <c r="AR73" s="108" t="str">
        <f t="shared" ca="1" si="26"/>
        <v>Shortfield</v>
      </c>
      <c r="AS73"/>
      <c r="IU73" s="221" t="s">
        <v>236</v>
      </c>
      <c r="IV73" s="228">
        <f ca="1">AB7</f>
        <v>0</v>
      </c>
    </row>
    <row r="74" spans="2:256" ht="13.5" thickBot="1">
      <c r="B74" s="96"/>
      <c r="C74" s="96"/>
      <c r="D74" s="96"/>
      <c r="E74" s="96"/>
      <c r="F74" s="96"/>
      <c r="G74" s="8">
        <f>Coding!G36</f>
        <v>1</v>
      </c>
      <c r="H74" s="8">
        <v>9</v>
      </c>
      <c r="I74" s="8">
        <f>Coding!G38</f>
        <v>1</v>
      </c>
      <c r="L74" s="89" t="s">
        <v>357</v>
      </c>
      <c r="M74" s="125" t="str">
        <f t="shared" ca="1" si="17"/>
        <v>uu</v>
      </c>
      <c r="N74" s="23"/>
      <c r="O74" s="37">
        <f t="shared" ca="1" si="18"/>
        <v>0</v>
      </c>
      <c r="P74" s="121">
        <f ca="1">IF((ROW()-5=$G$36),1,IF((M74=Coding!$H$75)+(Coding!$H$75="ALL")+(Coding!$H$75="U")*OR(M74="wu",M74="su",M74="ul",M74="um",M74="uu")+(Coding!$H$75="na")*AND(M74&lt;&gt;"wu",M74&lt;&gt;"su",M74&lt;&gt;"ul",M74&lt;&gt;"um",M74&lt;&gt;"uu",M74&lt;&gt;"c",M74&lt;&gt;"d",M74&lt;&gt;"p"),1,0))</f>
        <v>1</v>
      </c>
      <c r="Q74" s="123" t="b">
        <v>0</v>
      </c>
      <c r="R74" s="124">
        <f t="shared" ca="1" si="19"/>
        <v>0</v>
      </c>
      <c r="S74" s="124">
        <f t="shared" ca="1" si="20"/>
        <v>1</v>
      </c>
      <c r="T74" s="37">
        <f t="shared" ca="1" si="21"/>
        <v>0</v>
      </c>
      <c r="V74" s="121" t="str">
        <f ca="1">IF((S74=1)*($J$6&lt;22),INDEX($J$13:$J$33,SUM($S$7:S74),1),"")</f>
        <v/>
      </c>
      <c r="W74" s="122">
        <f ca="1">COUNTIF($T$7:T74,T74)</f>
        <v>68</v>
      </c>
      <c r="Y74" s="49">
        <f t="shared" ca="1" si="22"/>
        <v>0</v>
      </c>
      <c r="Z74" s="50" t="str">
        <f ca="1">INDEX(V:V,SUMPRODUCT((OFFSET($T$7,0,0,AuthorityCounter2,1)=Y74)*1,(OFFSET($W$7,0,0,AuthorityCounter2,1)=COUNTIF($Y$7:Y74,Y74))*1,ROW(OFFSET($W$7,0,0,AuthorityCounter2,1))))</f>
        <v/>
      </c>
      <c r="AA74" s="51">
        <f t="shared" ca="1" si="23"/>
        <v>0</v>
      </c>
      <c r="AB74" s="50">
        <f ca="1">IF((Y74=AB$2)*(Z74=AC$3)*(SUM($AB$6:AB73)=0),+Y74,0)</f>
        <v>0</v>
      </c>
      <c r="AC74" s="52">
        <f t="shared" ca="1" si="24"/>
        <v>0</v>
      </c>
      <c r="AE74" s="102">
        <f ca="1">IF($AE$6=3,O74,SUM((CODE(MID(CONCATENATE(UPPER(M74),"aaaaaaaaaa"),{1;2},1))-30)*{1;0.01}))</f>
        <v>55.55</v>
      </c>
      <c r="AF74" s="103">
        <f ca="1">COUNTIF($AE$7:$AE74,AE74)</f>
        <v>20</v>
      </c>
      <c r="AG74"/>
      <c r="AH74" s="145">
        <f t="shared" ca="1" si="25"/>
        <v>55.55</v>
      </c>
      <c r="AI74" s="108">
        <f t="shared" ca="1" si="14"/>
        <v>55.55</v>
      </c>
      <c r="AJ74" s="145">
        <f ca="1">COUNTIF($AI$7:$AI74,AI74)</f>
        <v>9</v>
      </c>
      <c r="AK74" s="146" t="str">
        <f ca="1">IF($AE$6=1,L74,OFFSET($L$1,SUMPRODUCT(--(OFFSET($AE$7,0,0,AuthorityCounter,1)=AI74),--(OFFSET($AF$7,0,0,AuthorityCounter,1)=COUNTIF($AI$7:AI74,AI74)),ROW(OFFSET($AF$7,0,0,AuthorityCounter,1)))-1,0))</f>
        <v>Shortopolis</v>
      </c>
      <c r="AL74"/>
      <c r="AM74" s="107">
        <f ca="1">IF(VLOOKUP(AK74,$L$7:$S$306,IF($H$75="OC",8,5),FALSE)=1,MAX(AM$6:$AM73)+1,0)</f>
        <v>68</v>
      </c>
      <c r="AN74" s="108" t="str">
        <f t="shared" ca="1" si="27"/>
        <v>Shortopolis</v>
      </c>
      <c r="AO74" s="108" t="b">
        <f t="shared" ca="1" si="28"/>
        <v>0</v>
      </c>
      <c r="AP74" s="108">
        <f ca="1">IF($AP$5,SUM(SUMPRODUCT(--AO$7:$AO74)*AO74,(SUMPRODUCT(--(AO$7:$AO74=FALSE))+SUMPRODUCT(--$AO$7:$AO$306))*(1-AO74)),ROW()-6)</f>
        <v>68</v>
      </c>
      <c r="AQ74" s="108" t="str">
        <f t="shared" ca="1" si="29"/>
        <v>Shortopolis</v>
      </c>
      <c r="AR74" s="108" t="str">
        <f t="shared" ca="1" si="26"/>
        <v>Shortopolis</v>
      </c>
      <c r="AS74"/>
      <c r="IU74" s="221" t="s">
        <v>236</v>
      </c>
      <c r="IV74" s="228">
        <f ca="1">AB7</f>
        <v>0</v>
      </c>
    </row>
    <row r="75" spans="2:256" ht="13.5" thickBot="1">
      <c r="B75" s="96"/>
      <c r="C75" s="96"/>
      <c r="D75" s="96"/>
      <c r="E75" s="96"/>
      <c r="F75" s="96"/>
      <c r="G75" s="9" t="str">
        <f>INDEX(Coding!L6:L192,G74)</f>
        <v>--- Please Select ---</v>
      </c>
      <c r="H75" s="9" t="str">
        <f ca="1">INDEX(Coding!H95:H106,H74,1)</f>
        <v>All</v>
      </c>
      <c r="I75" s="10"/>
      <c r="L75" s="89" t="s">
        <v>358</v>
      </c>
      <c r="M75" s="125" t="str">
        <f t="shared" ca="1" si="17"/>
        <v>c</v>
      </c>
      <c r="N75" s="23"/>
      <c r="O75" s="37">
        <f t="shared" ca="1" si="18"/>
        <v>0</v>
      </c>
      <c r="P75" s="121">
        <f ca="1">IF((ROW()-5=$G$36),1,IF((M75=Coding!$H$75)+(Coding!$H$75="ALL")+(Coding!$H$75="U")*OR(M75="wu",M75="su",M75="ul",M75="um",M75="uu")+(Coding!$H$75="na")*AND(M75&lt;&gt;"wu",M75&lt;&gt;"su",M75&lt;&gt;"ul",M75&lt;&gt;"um",M75&lt;&gt;"uu",M75&lt;&gt;"c",M75&lt;&gt;"d",M75&lt;&gt;"p"),1,0))</f>
        <v>1</v>
      </c>
      <c r="Q75" s="123" t="b">
        <v>0</v>
      </c>
      <c r="R75" s="124">
        <f t="shared" ca="1" si="19"/>
        <v>0</v>
      </c>
      <c r="S75" s="124">
        <f t="shared" ca="1" si="20"/>
        <v>1</v>
      </c>
      <c r="T75" s="37">
        <f t="shared" ca="1" si="21"/>
        <v>0</v>
      </c>
      <c r="V75" s="121" t="str">
        <f ca="1">IF((S75=1)*($J$6&lt;22),INDEX($J$13:$J$33,SUM($S$7:S75),1),"")</f>
        <v/>
      </c>
      <c r="W75" s="122">
        <f ca="1">COUNTIF($T$7:T75,T75)</f>
        <v>69</v>
      </c>
      <c r="Y75" s="49">
        <f t="shared" ca="1" si="22"/>
        <v>0</v>
      </c>
      <c r="Z75" s="50" t="str">
        <f ca="1">INDEX(V:V,SUMPRODUCT((OFFSET($T$7,0,0,AuthorityCounter2,1)=Y75)*1,(OFFSET($W$7,0,0,AuthorityCounter2,1)=COUNTIF($Y$7:Y75,Y75))*1,ROW(OFFSET($W$7,0,0,AuthorityCounter2,1))))</f>
        <v/>
      </c>
      <c r="AA75" s="51">
        <f t="shared" ca="1" si="23"/>
        <v>0</v>
      </c>
      <c r="AB75" s="50">
        <f ca="1">IF((Y75=AB$2)*(Z75=AC$3)*(SUM($AB$6:AB74)=0),+Y75,0)</f>
        <v>0</v>
      </c>
      <c r="AC75" s="52">
        <f t="shared" ca="1" si="24"/>
        <v>0</v>
      </c>
      <c r="AE75" s="102">
        <f ca="1">IF($AE$6=3,O75,SUM((CODE(MID(CONCATENATE(UPPER(M75),"aaaaaaaaaa"),{1;2},1))-30)*{1;0.01}))</f>
        <v>37.67</v>
      </c>
      <c r="AF75" s="103">
        <f ca="1">COUNTIF($AE$7:$AE75,AE75)</f>
        <v>9</v>
      </c>
      <c r="AG75"/>
      <c r="AH75" s="145">
        <f t="shared" ca="1" si="25"/>
        <v>55.55</v>
      </c>
      <c r="AI75" s="108">
        <f t="shared" ca="1" si="14"/>
        <v>55.55</v>
      </c>
      <c r="AJ75" s="145">
        <f ca="1">COUNTIF($AI$7:$AI75,AI75)</f>
        <v>10</v>
      </c>
      <c r="AK75" s="146" t="str">
        <f ca="1">IF($AE$6=1,L75,OFFSET($L$1,SUMPRODUCT(--(OFFSET($AE$7,0,0,AuthorityCounter,1)=AI75),--(OFFSET($AF$7,0,0,AuthorityCounter,1)=COUNTIF($AI$7:AI75,AI75)),ROW(OFFSET($AF$7,0,0,AuthorityCounter,1)))-1,0))</f>
        <v>Snowfield</v>
      </c>
      <c r="AL75"/>
      <c r="AM75" s="107">
        <f ca="1">IF(VLOOKUP(AK75,$L$7:$S$306,IF($H$75="OC",8,5),FALSE)=1,MAX(AM$6:$AM74)+1,0)</f>
        <v>69</v>
      </c>
      <c r="AN75" s="108" t="str">
        <f t="shared" ca="1" si="27"/>
        <v>Snowfield</v>
      </c>
      <c r="AO75" s="108" t="b">
        <f t="shared" ca="1" si="28"/>
        <v>0</v>
      </c>
      <c r="AP75" s="108">
        <f ca="1">IF($AP$5,SUM(SUMPRODUCT(--AO$7:$AO75)*AO75,(SUMPRODUCT(--(AO$7:$AO75=FALSE))+SUMPRODUCT(--$AO$7:$AO$306))*(1-AO75)),ROW()-6)</f>
        <v>69</v>
      </c>
      <c r="AQ75" s="108" t="str">
        <f t="shared" ca="1" si="29"/>
        <v>Snowfield</v>
      </c>
      <c r="AR75" s="108" t="str">
        <f t="shared" ca="1" si="26"/>
        <v>Snowfield</v>
      </c>
      <c r="AS75"/>
      <c r="IU75" s="221" t="s">
        <v>236</v>
      </c>
      <c r="IV75" s="228">
        <f ca="1">AB7</f>
        <v>0</v>
      </c>
    </row>
    <row r="76" spans="2:256">
      <c r="B76" s="96"/>
      <c r="C76" s="96"/>
      <c r="D76" s="96"/>
      <c r="E76" s="96"/>
      <c r="F76" s="96"/>
      <c r="L76" s="89" t="s">
        <v>359</v>
      </c>
      <c r="M76" s="125" t="str">
        <f t="shared" ca="1" si="17"/>
        <v>um</v>
      </c>
      <c r="N76" s="23"/>
      <c r="O76" s="37">
        <f t="shared" ca="1" si="18"/>
        <v>0</v>
      </c>
      <c r="P76" s="121">
        <f ca="1">IF((ROW()-5=$G$36),1,IF((M76=Coding!$H$75)+(Coding!$H$75="ALL")+(Coding!$H$75="U")*OR(M76="wu",M76="su",M76="ul",M76="um",M76="uu")+(Coding!$H$75="na")*AND(M76&lt;&gt;"wu",M76&lt;&gt;"su",M76&lt;&gt;"ul",M76&lt;&gt;"um",M76&lt;&gt;"uu",M76&lt;&gt;"c",M76&lt;&gt;"d",M76&lt;&gt;"p"),1,0))</f>
        <v>1</v>
      </c>
      <c r="Q76" s="123" t="b">
        <v>0</v>
      </c>
      <c r="R76" s="124">
        <f t="shared" ca="1" si="19"/>
        <v>0</v>
      </c>
      <c r="S76" s="124">
        <f t="shared" ca="1" si="20"/>
        <v>1</v>
      </c>
      <c r="T76" s="37">
        <f t="shared" ca="1" si="21"/>
        <v>0</v>
      </c>
      <c r="V76" s="121" t="str">
        <f ca="1">IF((S76=1)*($J$6&lt;22),INDEX($J$13:$J$33,SUM($S$7:S76),1),"")</f>
        <v/>
      </c>
      <c r="W76" s="122">
        <f ca="1">COUNTIF($T$7:T76,T76)</f>
        <v>70</v>
      </c>
      <c r="Y76" s="49">
        <f t="shared" ca="1" si="22"/>
        <v>0</v>
      </c>
      <c r="Z76" s="50" t="str">
        <f ca="1">INDEX(V:V,SUMPRODUCT((OFFSET($T$7,0,0,AuthorityCounter2,1)=Y76)*1,(OFFSET($W$7,0,0,AuthorityCounter2,1)=COUNTIF($Y$7:Y76,Y76))*1,ROW(OFFSET($W$7,0,0,AuthorityCounter2,1))))</f>
        <v/>
      </c>
      <c r="AA76" s="51">
        <f t="shared" ca="1" si="23"/>
        <v>0</v>
      </c>
      <c r="AB76" s="50">
        <f ca="1">IF((Y76=AB$2)*(Z76=AC$3)*(SUM($AB$6:AB75)=0),+Y76,0)</f>
        <v>0</v>
      </c>
      <c r="AC76" s="52">
        <f t="shared" ca="1" si="24"/>
        <v>0</v>
      </c>
      <c r="AE76" s="102">
        <f ca="1">IF($AE$6=3,O76,SUM((CODE(MID(CONCATENATE(UPPER(M76),"aaaaaaaaaa"),{1;2},1))-30)*{1;0.01}))</f>
        <v>55.47</v>
      </c>
      <c r="AF76" s="103">
        <f ca="1">COUNTIF($AE$7:$AE76,AE76)</f>
        <v>8</v>
      </c>
      <c r="AG76"/>
      <c r="AH76" s="145">
        <f t="shared" ca="1" si="25"/>
        <v>55.55</v>
      </c>
      <c r="AI76" s="108">
        <f t="shared" ca="1" si="14"/>
        <v>55.55</v>
      </c>
      <c r="AJ76" s="145">
        <f ca="1">COUNTIF($AI$7:$AI76,AI76)</f>
        <v>11</v>
      </c>
      <c r="AK76" s="146" t="str">
        <f ca="1">IF($AE$6=1,L76,OFFSET($L$1,SUMPRODUCT(--(OFFSET($AE$7,0,0,AuthorityCounter,1)=AI76),--(OFFSET($AF$7,0,0,AuthorityCounter,1)=COUNTIF($AI$7:AI76,AI76)),ROW(OFFSET($AF$7,0,0,AuthorityCounter,1)))-1,0))</f>
        <v>Snowton</v>
      </c>
      <c r="AL76"/>
      <c r="AM76" s="107">
        <f ca="1">IF(VLOOKUP(AK76,$L$7:$S$306,IF($H$75="OC",8,5),FALSE)=1,MAX(AM$6:$AM75)+1,0)</f>
        <v>70</v>
      </c>
      <c r="AN76" s="108" t="str">
        <f t="shared" ca="1" si="27"/>
        <v>Snowton</v>
      </c>
      <c r="AO76" s="108" t="b">
        <f t="shared" ca="1" si="28"/>
        <v>0</v>
      </c>
      <c r="AP76" s="108">
        <f ca="1">IF($AP$5,SUM(SUMPRODUCT(--AO$7:$AO76)*AO76,(SUMPRODUCT(--(AO$7:$AO76=FALSE))+SUMPRODUCT(--$AO$7:$AO$306))*(1-AO76)),ROW()-6)</f>
        <v>70</v>
      </c>
      <c r="AQ76" s="108" t="str">
        <f t="shared" ca="1" si="29"/>
        <v>Snowton</v>
      </c>
      <c r="AR76" s="108" t="str">
        <f t="shared" ca="1" si="26"/>
        <v>Snowton</v>
      </c>
      <c r="AS76"/>
      <c r="IU76" s="221" t="s">
        <v>236</v>
      </c>
      <c r="IV76" s="228">
        <f ca="1">AB7</f>
        <v>0</v>
      </c>
    </row>
    <row r="77" spans="2:256" ht="13.5" thickBot="1">
      <c r="B77" s="96"/>
      <c r="C77" s="96"/>
      <c r="D77" s="96"/>
      <c r="E77" s="96"/>
      <c r="F77" s="96"/>
      <c r="L77" s="89" t="s">
        <v>360</v>
      </c>
      <c r="M77" s="125" t="str">
        <f t="shared" ca="1" si="17"/>
        <v>c</v>
      </c>
      <c r="N77" s="23"/>
      <c r="O77" s="37">
        <f t="shared" ca="1" si="18"/>
        <v>0</v>
      </c>
      <c r="P77" s="121">
        <f ca="1">IF((ROW()-5=$G$36),1,IF((M77=Coding!$H$75)+(Coding!$H$75="ALL")+(Coding!$H$75="U")*OR(M77="wu",M77="su",M77="ul",M77="um",M77="uu")+(Coding!$H$75="na")*AND(M77&lt;&gt;"wu",M77&lt;&gt;"su",M77&lt;&gt;"ul",M77&lt;&gt;"um",M77&lt;&gt;"uu",M77&lt;&gt;"c",M77&lt;&gt;"d",M77&lt;&gt;"p"),1,0))</f>
        <v>1</v>
      </c>
      <c r="Q77" s="123" t="b">
        <v>0</v>
      </c>
      <c r="R77" s="124">
        <f t="shared" ca="1" si="19"/>
        <v>0</v>
      </c>
      <c r="S77" s="124">
        <f t="shared" ca="1" si="20"/>
        <v>1</v>
      </c>
      <c r="T77" s="37">
        <f t="shared" ca="1" si="21"/>
        <v>0</v>
      </c>
      <c r="V77" s="121" t="str">
        <f ca="1">IF((S77=1)*($J$6&lt;22),INDEX($J$13:$J$33,SUM($S$7:S77),1),"")</f>
        <v/>
      </c>
      <c r="W77" s="122">
        <f ca="1">COUNTIF($T$7:T77,T77)</f>
        <v>71</v>
      </c>
      <c r="Y77" s="49">
        <f t="shared" ca="1" si="22"/>
        <v>0</v>
      </c>
      <c r="Z77" s="50" t="str">
        <f ca="1">INDEX(V:V,SUMPRODUCT((OFFSET($T$7,0,0,AuthorityCounter2,1)=Y77)*1,(OFFSET($W$7,0,0,AuthorityCounter2,1)=COUNTIF($Y$7:Y77,Y77))*1,ROW(OFFSET($W$7,0,0,AuthorityCounter2,1))))</f>
        <v/>
      </c>
      <c r="AA77" s="51">
        <f t="shared" ca="1" si="23"/>
        <v>0</v>
      </c>
      <c r="AB77" s="50">
        <f ca="1">IF((Y77=AB$2)*(Z77=AC$3)*(SUM($AB$6:AB76)=0),+Y77,0)</f>
        <v>0</v>
      </c>
      <c r="AC77" s="52">
        <f t="shared" ca="1" si="24"/>
        <v>0</v>
      </c>
      <c r="AE77" s="102">
        <f ca="1">IF($AE$6=3,O77,SUM((CODE(MID(CONCATENATE(UPPER(M77),"aaaaaaaaaa"),{1;2},1))-30)*{1;0.01}))</f>
        <v>37.67</v>
      </c>
      <c r="AF77" s="103">
        <f ca="1">COUNTIF($AE$7:$AE77,AE77)</f>
        <v>10</v>
      </c>
      <c r="AG77"/>
      <c r="AH77" s="145">
        <f t="shared" ca="1" si="25"/>
        <v>55.55</v>
      </c>
      <c r="AI77" s="108">
        <f t="shared" ca="1" si="14"/>
        <v>55.55</v>
      </c>
      <c r="AJ77" s="145">
        <f ca="1">COUNTIF($AI$7:$AI77,AI77)</f>
        <v>12</v>
      </c>
      <c r="AK77" s="146" t="str">
        <f ca="1">IF($AE$6=1,L77,OFFSET($L$1,SUMPRODUCT(--(OFFSET($AE$7,0,0,AuthorityCounter,1)=AI77),--(OFFSET($AF$7,0,0,AuthorityCounter,1)=COUNTIF($AI$7:AI77,AI77)),ROW(OFFSET($AF$7,0,0,AuthorityCounter,1)))-1,0))</f>
        <v>Springfield</v>
      </c>
      <c r="AL77"/>
      <c r="AM77" s="107">
        <f ca="1">IF(VLOOKUP(AK77,$L$7:$S$306,IF($H$75="OC",8,5),FALSE)=1,MAX(AM$6:$AM76)+1,0)</f>
        <v>71</v>
      </c>
      <c r="AN77" s="108" t="str">
        <f t="shared" ca="1" si="27"/>
        <v>Springfield</v>
      </c>
      <c r="AO77" s="108" t="b">
        <f t="shared" ca="1" si="28"/>
        <v>0</v>
      </c>
      <c r="AP77" s="108">
        <f ca="1">IF($AP$5,SUM(SUMPRODUCT(--AO$7:$AO77)*AO77,(SUMPRODUCT(--(AO$7:$AO77=FALSE))+SUMPRODUCT(--$AO$7:$AO$306))*(1-AO77)),ROW()-6)</f>
        <v>71</v>
      </c>
      <c r="AQ77" s="108" t="str">
        <f t="shared" ca="1" si="29"/>
        <v>Springfield</v>
      </c>
      <c r="AR77" s="108" t="str">
        <f t="shared" ca="1" si="26"/>
        <v>Springfield</v>
      </c>
      <c r="AS77"/>
      <c r="IU77" s="221" t="s">
        <v>237</v>
      </c>
      <c r="IV77" s="229">
        <f ca="1">AB7</f>
        <v>0</v>
      </c>
    </row>
    <row r="78" spans="2:256" ht="13.5" thickBot="1">
      <c r="B78" s="96"/>
      <c r="C78" s="96"/>
      <c r="D78" s="96"/>
      <c r="E78" s="96"/>
      <c r="F78" s="96"/>
      <c r="G78" s="57"/>
      <c r="H78" s="58" t="s">
        <v>6</v>
      </c>
      <c r="I78" s="59"/>
      <c r="J78" s="60"/>
      <c r="L78" s="89" t="s">
        <v>361</v>
      </c>
      <c r="M78" s="125" t="str">
        <f t="shared" ca="1" si="17"/>
        <v>ul</v>
      </c>
      <c r="N78" s="23"/>
      <c r="O78" s="37">
        <f t="shared" ca="1" si="18"/>
        <v>0</v>
      </c>
      <c r="P78" s="121">
        <f ca="1">IF((ROW()-5=$G$36),1,IF((M78=Coding!$H$75)+(Coding!$H$75="ALL")+(Coding!$H$75="U")*OR(M78="wu",M78="su",M78="ul",M78="um",M78="uu")+(Coding!$H$75="na")*AND(M78&lt;&gt;"wu",M78&lt;&gt;"su",M78&lt;&gt;"ul",M78&lt;&gt;"um",M78&lt;&gt;"uu",M78&lt;&gt;"c",M78&lt;&gt;"d",M78&lt;&gt;"p"),1,0))</f>
        <v>1</v>
      </c>
      <c r="Q78" s="123" t="b">
        <v>0</v>
      </c>
      <c r="R78" s="124">
        <f t="shared" ca="1" si="19"/>
        <v>0</v>
      </c>
      <c r="S78" s="124">
        <f t="shared" ca="1" si="20"/>
        <v>1</v>
      </c>
      <c r="T78" s="37">
        <f t="shared" ca="1" si="21"/>
        <v>0</v>
      </c>
      <c r="V78" s="121" t="str">
        <f ca="1">IF((S78=1)*($J$6&lt;22),INDEX($J$13:$J$33,SUM($S$7:S78),1),"")</f>
        <v/>
      </c>
      <c r="W78" s="122">
        <f ca="1">COUNTIF($T$7:T78,T78)</f>
        <v>72</v>
      </c>
      <c r="Y78" s="49">
        <f t="shared" ca="1" si="22"/>
        <v>0</v>
      </c>
      <c r="Z78" s="50" t="str">
        <f ca="1">INDEX(V:V,SUMPRODUCT((OFFSET($T$7,0,0,AuthorityCounter2,1)=Y78)*1,(OFFSET($W$7,0,0,AuthorityCounter2,1)=COUNTIF($Y$7:Y78,Y78))*1,ROW(OFFSET($W$7,0,0,AuthorityCounter2,1))))</f>
        <v/>
      </c>
      <c r="AA78" s="51">
        <f t="shared" ca="1" si="23"/>
        <v>0</v>
      </c>
      <c r="AB78" s="50">
        <f ca="1">IF((Y78=AB$2)*(Z78=AC$3)*(SUM($AB$6:AB77)=0),+Y78,0)</f>
        <v>0</v>
      </c>
      <c r="AC78" s="52">
        <f t="shared" ca="1" si="24"/>
        <v>0</v>
      </c>
      <c r="AE78" s="102">
        <f ca="1">IF($AE$6=3,O78,SUM((CODE(MID(CONCATENATE(UPPER(M78),"aaaaaaaaaa"),{1;2},1))-30)*{1;0.01}))</f>
        <v>55.46</v>
      </c>
      <c r="AF78" s="103">
        <f ca="1">COUNTIF($AE$7:$AE78,AE78)</f>
        <v>13</v>
      </c>
      <c r="AG78"/>
      <c r="AH78" s="145">
        <f t="shared" ca="1" si="25"/>
        <v>55.55</v>
      </c>
      <c r="AI78" s="108">
        <f t="shared" ca="1" si="14"/>
        <v>55.55</v>
      </c>
      <c r="AJ78" s="145">
        <f ca="1">COUNTIF($AI$7:$AI78,AI78)</f>
        <v>13</v>
      </c>
      <c r="AK78" s="146" t="str">
        <f ca="1">IF($AE$6=1,L78,OFFSET($L$1,SUMPRODUCT(--(OFFSET($AE$7,0,0,AuthorityCounter,1)=AI78),--(OFFSET($AF$7,0,0,AuthorityCounter,1)=COUNTIF($AI$7:AI78,AI78)),ROW(OFFSET($AF$7,0,0,AuthorityCounter,1)))-1,0))</f>
        <v>Springville</v>
      </c>
      <c r="AL78"/>
      <c r="AM78" s="107">
        <f ca="1">IF(VLOOKUP(AK78,$L$7:$S$306,IF($H$75="OC",8,5),FALSE)=1,MAX(AM$6:$AM77)+1,0)</f>
        <v>72</v>
      </c>
      <c r="AN78" s="108" t="str">
        <f t="shared" ca="1" si="27"/>
        <v>Springville</v>
      </c>
      <c r="AO78" s="108" t="b">
        <f t="shared" ca="1" si="28"/>
        <v>0</v>
      </c>
      <c r="AP78" s="108">
        <f ca="1">IF($AP$5,SUM(SUMPRODUCT(--AO$7:$AO78)*AO78,(SUMPRODUCT(--(AO$7:$AO78=FALSE))+SUMPRODUCT(--$AO$7:$AO$306))*(1-AO78)),ROW()-6)</f>
        <v>72</v>
      </c>
      <c r="AQ78" s="108" t="str">
        <f t="shared" ca="1" si="29"/>
        <v>Springville</v>
      </c>
      <c r="AR78" s="108" t="str">
        <f t="shared" ca="1" si="26"/>
        <v>Springville</v>
      </c>
      <c r="AS78"/>
      <c r="IU78" s="221" t="s">
        <v>236</v>
      </c>
      <c r="IV78" s="228">
        <f ca="1">AB7</f>
        <v>0</v>
      </c>
    </row>
    <row r="79" spans="2:256">
      <c r="B79" s="96"/>
      <c r="C79" s="96"/>
      <c r="D79" s="96"/>
      <c r="E79" s="96"/>
      <c r="F79" s="96"/>
      <c r="G79" s="61">
        <f ca="1">G78+(J79&gt;0)</f>
        <v>1</v>
      </c>
      <c r="H79" s="62" t="s">
        <v>38</v>
      </c>
      <c r="I79" s="237" t="s">
        <v>404</v>
      </c>
      <c r="J79" s="151">
        <f ca="1">COUNTIF($M$7:$M$306,Coding!H79)</f>
        <v>13</v>
      </c>
      <c r="L79" s="89" t="s">
        <v>362</v>
      </c>
      <c r="M79" s="125" t="str">
        <f t="shared" ca="1" si="17"/>
        <v>uu</v>
      </c>
      <c r="N79" s="23"/>
      <c r="O79" s="37">
        <f t="shared" ca="1" si="18"/>
        <v>0</v>
      </c>
      <c r="P79" s="121">
        <f ca="1">IF((ROW()-5=$G$36),1,IF((M79=Coding!$H$75)+(Coding!$H$75="ALL")+(Coding!$H$75="U")*OR(M79="wu",M79="su",M79="ul",M79="um",M79="uu")+(Coding!$H$75="na")*AND(M79&lt;&gt;"wu",M79&lt;&gt;"su",M79&lt;&gt;"ul",M79&lt;&gt;"um",M79&lt;&gt;"uu",M79&lt;&gt;"c",M79&lt;&gt;"d",M79&lt;&gt;"p"),1,0))</f>
        <v>1</v>
      </c>
      <c r="Q79" s="123" t="b">
        <v>0</v>
      </c>
      <c r="R79" s="124">
        <f t="shared" ca="1" si="19"/>
        <v>0</v>
      </c>
      <c r="S79" s="124">
        <f t="shared" ca="1" si="20"/>
        <v>1</v>
      </c>
      <c r="T79" s="37">
        <f t="shared" ca="1" si="21"/>
        <v>0</v>
      </c>
      <c r="V79" s="121" t="str">
        <f ca="1">IF((S79=1)*($J$6&lt;22),INDEX($J$13:$J$33,SUM($S$7:S79),1),"")</f>
        <v/>
      </c>
      <c r="W79" s="122">
        <f ca="1">COUNTIF($T$7:T79,T79)</f>
        <v>73</v>
      </c>
      <c r="Y79" s="49">
        <f t="shared" ca="1" si="22"/>
        <v>0</v>
      </c>
      <c r="Z79" s="50" t="str">
        <f ca="1">INDEX(V:V,SUMPRODUCT((OFFSET($T$7,0,0,AuthorityCounter2,1)=Y79)*1,(OFFSET($W$7,0,0,AuthorityCounter2,1)=COUNTIF($Y$7:Y79,Y79))*1,ROW(OFFSET($W$7,0,0,AuthorityCounter2,1))))</f>
        <v/>
      </c>
      <c r="AA79" s="51">
        <f t="shared" ca="1" si="23"/>
        <v>0</v>
      </c>
      <c r="AB79" s="50">
        <f ca="1">IF((Y79=AB$2)*(Z79=AC$3)*(SUM($AB$6:AB78)=0),+Y79,0)</f>
        <v>0</v>
      </c>
      <c r="AC79" s="52">
        <f t="shared" ca="1" si="24"/>
        <v>0</v>
      </c>
      <c r="AE79" s="102">
        <f ca="1">IF($AE$6=3,O79,SUM((CODE(MID(CONCATENATE(UPPER(M79),"aaaaaaaaaa"),{1;2},1))-30)*{1;0.01}))</f>
        <v>55.55</v>
      </c>
      <c r="AF79" s="103">
        <f ca="1">COUNTIF($AE$7:$AE79,AE79)</f>
        <v>21</v>
      </c>
      <c r="AG79"/>
      <c r="AH79" s="145">
        <f t="shared" ca="1" si="25"/>
        <v>55.55</v>
      </c>
      <c r="AI79" s="108">
        <f t="shared" ca="1" si="14"/>
        <v>55.55</v>
      </c>
      <c r="AJ79" s="145">
        <f ca="1">COUNTIF($AI$7:$AI79,AI79)</f>
        <v>14</v>
      </c>
      <c r="AK79" s="146" t="str">
        <f ca="1">IF($AE$6=1,L79,OFFSET($L$1,SUMPRODUCT(--(OFFSET($AE$7,0,0,AuthorityCounter,1)=AI79),--(OFFSET($AF$7,0,0,AuthorityCounter,1)=COUNTIF($AI$7:AI79,AI79)),ROW(OFFSET($AF$7,0,0,AuthorityCounter,1)))-1,0))</f>
        <v>Summerham</v>
      </c>
      <c r="AL79"/>
      <c r="AM79" s="107">
        <f ca="1">IF(VLOOKUP(AK79,$L$7:$S$306,IF($H$75="OC",8,5),FALSE)=1,MAX(AM$6:$AM78)+1,0)</f>
        <v>73</v>
      </c>
      <c r="AN79" s="108" t="str">
        <f t="shared" ca="1" si="27"/>
        <v>Summerham</v>
      </c>
      <c r="AO79" s="108" t="b">
        <f t="shared" ca="1" si="28"/>
        <v>0</v>
      </c>
      <c r="AP79" s="108">
        <f ca="1">IF($AP$5,SUM(SUMPRODUCT(--AO$7:$AO79)*AO79,(SUMPRODUCT(--(AO$7:$AO79=FALSE))+SUMPRODUCT(--$AO$7:$AO$306))*(1-AO79)),ROW()-6)</f>
        <v>73</v>
      </c>
      <c r="AQ79" s="108" t="str">
        <f t="shared" ca="1" si="29"/>
        <v>Summerham</v>
      </c>
      <c r="AR79" s="108" t="str">
        <f t="shared" ca="1" si="26"/>
        <v>Summerham</v>
      </c>
      <c r="AS79"/>
      <c r="IU79" s="221" t="s">
        <v>236</v>
      </c>
      <c r="IV79" s="228">
        <f ca="1">AB7</f>
        <v>0</v>
      </c>
    </row>
    <row r="80" spans="2:256">
      <c r="B80" s="96"/>
      <c r="C80" s="96"/>
      <c r="D80" s="96"/>
      <c r="E80" s="96"/>
      <c r="F80" s="96"/>
      <c r="G80" s="61">
        <f t="shared" ref="G80:G89" ca="1" si="30">G79+(J80&gt;0)</f>
        <v>2</v>
      </c>
      <c r="H80" s="63" t="s">
        <v>60</v>
      </c>
      <c r="I80" s="238" t="s">
        <v>405</v>
      </c>
      <c r="J80" s="152">
        <f ca="1">COUNTIF($M$7:$M$306,Coding!H80)</f>
        <v>11</v>
      </c>
      <c r="L80" s="89" t="s">
        <v>363</v>
      </c>
      <c r="M80" s="125" t="str">
        <f t="shared" ca="1" si="17"/>
        <v>uu</v>
      </c>
      <c r="N80" s="23"/>
      <c r="O80" s="37">
        <f t="shared" ca="1" si="18"/>
        <v>0</v>
      </c>
      <c r="P80" s="121">
        <f ca="1">IF((ROW()-5=$G$36),1,IF((M80=Coding!$H$75)+(Coding!$H$75="ALL")+(Coding!$H$75="U")*OR(M80="wu",M80="su",M80="ul",M80="um",M80="uu")+(Coding!$H$75="na")*AND(M80&lt;&gt;"wu",M80&lt;&gt;"su",M80&lt;&gt;"ul",M80&lt;&gt;"um",M80&lt;&gt;"uu",M80&lt;&gt;"c",M80&lt;&gt;"d",M80&lt;&gt;"p"),1,0))</f>
        <v>1</v>
      </c>
      <c r="Q80" s="123" t="b">
        <v>0</v>
      </c>
      <c r="R80" s="124">
        <f t="shared" ca="1" si="19"/>
        <v>0</v>
      </c>
      <c r="S80" s="124">
        <f t="shared" ca="1" si="20"/>
        <v>1</v>
      </c>
      <c r="T80" s="37">
        <f t="shared" ca="1" si="21"/>
        <v>0</v>
      </c>
      <c r="V80" s="121" t="str">
        <f ca="1">IF((S80=1)*($J$6&lt;22),INDEX($J$13:$J$33,SUM($S$7:S80),1),"")</f>
        <v/>
      </c>
      <c r="W80" s="122">
        <f ca="1">COUNTIF($T$7:T80,T80)</f>
        <v>74</v>
      </c>
      <c r="Y80" s="49">
        <f t="shared" ca="1" si="22"/>
        <v>0</v>
      </c>
      <c r="Z80" s="50" t="str">
        <f ca="1">INDEX(V:V,SUMPRODUCT((OFFSET($T$7,0,0,AuthorityCounter2,1)=Y80)*1,(OFFSET($W$7,0,0,AuthorityCounter2,1)=COUNTIF($Y$7:Y80,Y80))*1,ROW(OFFSET($W$7,0,0,AuthorityCounter2,1))))</f>
        <v/>
      </c>
      <c r="AA80" s="51">
        <f t="shared" ca="1" si="23"/>
        <v>0</v>
      </c>
      <c r="AB80" s="50">
        <f ca="1">IF((Y80=AB$2)*(Z80=AC$3)*(SUM($AB$6:AB79)=0),+Y80,0)</f>
        <v>0</v>
      </c>
      <c r="AC80" s="52">
        <f t="shared" ca="1" si="24"/>
        <v>0</v>
      </c>
      <c r="AE80" s="102">
        <f ca="1">IF($AE$6=3,O80,SUM((CODE(MID(CONCATENATE(UPPER(M80),"aaaaaaaaaa"),{1;2},1))-30)*{1;0.01}))</f>
        <v>55.55</v>
      </c>
      <c r="AF80" s="103">
        <f ca="1">COUNTIF($AE$7:$AE80,AE80)</f>
        <v>22</v>
      </c>
      <c r="AG80"/>
      <c r="AH80" s="145">
        <f t="shared" ca="1" si="25"/>
        <v>55.55</v>
      </c>
      <c r="AI80" s="108">
        <f t="shared" ca="1" si="14"/>
        <v>55.55</v>
      </c>
      <c r="AJ80" s="145">
        <f ca="1">COUNTIF($AI$7:$AI80,AI80)</f>
        <v>15</v>
      </c>
      <c r="AK80" s="146" t="str">
        <f ca="1">IF($AE$6=1,L80,OFFSET($L$1,SUMPRODUCT(--(OFFSET($AE$7,0,0,AuthorityCounter,1)=AI80),--(OFFSET($AF$7,0,0,AuthorityCounter,1)=COUNTIF($AI$7:AI80,AI80)),ROW(OFFSET($AF$7,0,0,AuthorityCounter,1)))-1,0))</f>
        <v>Summerton</v>
      </c>
      <c r="AL80"/>
      <c r="AM80" s="107">
        <f ca="1">IF(VLOOKUP(AK80,$L$7:$S$306,IF($H$75="OC",8,5),FALSE)=1,MAX(AM$6:$AM79)+1,0)</f>
        <v>74</v>
      </c>
      <c r="AN80" s="108" t="str">
        <f t="shared" ca="1" si="27"/>
        <v>Summerton</v>
      </c>
      <c r="AO80" s="108" t="b">
        <f t="shared" ca="1" si="28"/>
        <v>0</v>
      </c>
      <c r="AP80" s="108">
        <f ca="1">IF($AP$5,SUM(SUMPRODUCT(--AO$7:$AO80)*AO80,(SUMPRODUCT(--(AO$7:$AO80=FALSE))+SUMPRODUCT(--$AO$7:$AO$306))*(1-AO80)),ROW()-6)</f>
        <v>74</v>
      </c>
      <c r="AQ80" s="108" t="str">
        <f t="shared" ca="1" si="29"/>
        <v>Summerton</v>
      </c>
      <c r="AR80" s="108" t="str">
        <f t="shared" ca="1" si="26"/>
        <v>Summerton</v>
      </c>
      <c r="AS80"/>
      <c r="IU80" s="221" t="s">
        <v>236</v>
      </c>
      <c r="IV80" s="228">
        <f ca="1">AB7</f>
        <v>0</v>
      </c>
    </row>
    <row r="81" spans="2:256">
      <c r="B81" s="96"/>
      <c r="C81" s="96"/>
      <c r="D81" s="96"/>
      <c r="E81" s="96"/>
      <c r="F81" s="96"/>
      <c r="G81" s="61">
        <f t="shared" ca="1" si="30"/>
        <v>3</v>
      </c>
      <c r="H81" s="64" t="s">
        <v>11</v>
      </c>
      <c r="I81" s="236" t="s">
        <v>406</v>
      </c>
      <c r="J81" s="153">
        <f ca="1">SUM(J82:J86)</f>
        <v>60</v>
      </c>
      <c r="L81" s="89" t="s">
        <v>364</v>
      </c>
      <c r="M81" s="125" t="str">
        <f t="shared" ca="1" si="17"/>
        <v>d</v>
      </c>
      <c r="N81" s="23"/>
      <c r="O81" s="37">
        <f t="shared" ca="1" si="18"/>
        <v>0</v>
      </c>
      <c r="P81" s="121">
        <f ca="1">IF((ROW()-5=$G$36),1,IF((M81=Coding!$H$75)+(Coding!$H$75="ALL")+(Coding!$H$75="U")*OR(M81="wu",M81="su",M81="ul",M81="um",M81="uu")+(Coding!$H$75="na")*AND(M81&lt;&gt;"wu",M81&lt;&gt;"su",M81&lt;&gt;"ul",M81&lt;&gt;"um",M81&lt;&gt;"uu",M81&lt;&gt;"c",M81&lt;&gt;"d",M81&lt;&gt;"p"),1,0))</f>
        <v>1</v>
      </c>
      <c r="Q81" s="123" t="b">
        <v>0</v>
      </c>
      <c r="R81" s="124">
        <f t="shared" ca="1" si="19"/>
        <v>0</v>
      </c>
      <c r="S81" s="124">
        <f t="shared" ca="1" si="20"/>
        <v>1</v>
      </c>
      <c r="T81" s="37">
        <f t="shared" ca="1" si="21"/>
        <v>0</v>
      </c>
      <c r="V81" s="121" t="str">
        <f ca="1">IF((S81=1)*($J$6&lt;22),INDEX($J$13:$J$33,SUM($S$7:S81),1),"")</f>
        <v/>
      </c>
      <c r="W81" s="122">
        <f ca="1">COUNTIF($T$7:T81,T81)</f>
        <v>75</v>
      </c>
      <c r="Y81" s="49">
        <f t="shared" ca="1" si="22"/>
        <v>0</v>
      </c>
      <c r="Z81" s="50" t="str">
        <f ca="1">INDEX(V:V,SUMPRODUCT((OFFSET($T$7,0,0,AuthorityCounter2,1)=Y81)*1,(OFFSET($W$7,0,0,AuthorityCounter2,1)=COUNTIF($Y$7:Y81,Y81))*1,ROW(OFFSET($W$7,0,0,AuthorityCounter2,1))))</f>
        <v/>
      </c>
      <c r="AA81" s="51">
        <f t="shared" ca="1" si="23"/>
        <v>0</v>
      </c>
      <c r="AB81" s="50">
        <f ca="1">IF((Y81=AB$2)*(Z81=AC$3)*(SUM($AB$6:AB80)=0),+Y81,0)</f>
        <v>0</v>
      </c>
      <c r="AC81" s="52">
        <f t="shared" ca="1" si="24"/>
        <v>0</v>
      </c>
      <c r="AE81" s="102">
        <f ca="1">IF($AE$6=3,O81,SUM((CODE(MID(CONCATENATE(UPPER(M81),"aaaaaaaaaa"),{1;2},1))-30)*{1;0.01}))</f>
        <v>38.67</v>
      </c>
      <c r="AF81" s="103">
        <f ca="1">COUNTIF($AE$7:$AE81,AE81)</f>
        <v>12</v>
      </c>
      <c r="AG81"/>
      <c r="AH81" s="145">
        <f t="shared" ca="1" si="25"/>
        <v>55.55</v>
      </c>
      <c r="AI81" s="108">
        <f t="shared" ca="1" si="14"/>
        <v>55.55</v>
      </c>
      <c r="AJ81" s="145">
        <f ca="1">COUNTIF($AI$7:$AI81,AI81)</f>
        <v>16</v>
      </c>
      <c r="AK81" s="146" t="str">
        <f ca="1">IF($AE$6=1,L81,OFFSET($L$1,SUMPRODUCT(--(OFFSET($AE$7,0,0,AuthorityCounter,1)=AI81),--(OFFSET($AF$7,0,0,AuthorityCounter,1)=COUNTIF($AI$7:AI81,AI81)),ROW(OFFSET($AF$7,0,0,AuthorityCounter,1)))-1,0))</f>
        <v>Sunlightford</v>
      </c>
      <c r="AL81"/>
      <c r="AM81" s="107">
        <f ca="1">IF(VLOOKUP(AK81,$L$7:$S$306,IF($H$75="OC",8,5),FALSE)=1,MAX(AM$6:$AM80)+1,0)</f>
        <v>75</v>
      </c>
      <c r="AN81" s="108" t="str">
        <f t="shared" ca="1" si="27"/>
        <v>Sunlightford</v>
      </c>
      <c r="AO81" s="108" t="b">
        <f t="shared" ca="1" si="28"/>
        <v>0</v>
      </c>
      <c r="AP81" s="108">
        <f ca="1">IF($AP$5,SUM(SUMPRODUCT(--AO$7:$AO81)*AO81,(SUMPRODUCT(--(AO$7:$AO81=FALSE))+SUMPRODUCT(--$AO$7:$AO$306))*(1-AO81)),ROW()-6)</f>
        <v>75</v>
      </c>
      <c r="AQ81" s="108" t="str">
        <f t="shared" ca="1" si="29"/>
        <v>Sunlightford</v>
      </c>
      <c r="AR81" s="108" t="str">
        <f t="shared" ca="1" si="26"/>
        <v>Sunlightford</v>
      </c>
      <c r="AS81"/>
      <c r="IU81" s="221" t="s">
        <v>236</v>
      </c>
      <c r="IV81" s="228">
        <f ca="1">AB7</f>
        <v>0</v>
      </c>
    </row>
    <row r="82" spans="2:256">
      <c r="B82" s="96"/>
      <c r="C82" s="96"/>
      <c r="D82" s="96"/>
      <c r="E82" s="96"/>
      <c r="F82" s="96"/>
      <c r="G82" s="61">
        <f t="shared" ca="1" si="30"/>
        <v>4</v>
      </c>
      <c r="H82" s="64" t="s">
        <v>36</v>
      </c>
      <c r="I82" s="236" t="s">
        <v>392</v>
      </c>
      <c r="J82" s="153">
        <f ca="1">COUNTIF($M$7:$M$306,Coding!H82)</f>
        <v>3</v>
      </c>
      <c r="L82" s="89" t="s">
        <v>365</v>
      </c>
      <c r="M82" s="125" t="str">
        <f t="shared" ca="1" si="17"/>
        <v>ul</v>
      </c>
      <c r="N82" s="23"/>
      <c r="O82" s="37">
        <f t="shared" ca="1" si="18"/>
        <v>0</v>
      </c>
      <c r="P82" s="121">
        <f ca="1">IF((ROW()-5=$G$36),1,IF((M82=Coding!$H$75)+(Coding!$H$75="ALL")+(Coding!$H$75="U")*OR(M82="wu",M82="su",M82="ul",M82="um",M82="uu")+(Coding!$H$75="na")*AND(M82&lt;&gt;"wu",M82&lt;&gt;"su",M82&lt;&gt;"ul",M82&lt;&gt;"um",M82&lt;&gt;"uu",M82&lt;&gt;"c",M82&lt;&gt;"d",M82&lt;&gt;"p"),1,0))</f>
        <v>1</v>
      </c>
      <c r="Q82" s="123" t="b">
        <v>0</v>
      </c>
      <c r="R82" s="124">
        <f t="shared" ca="1" si="19"/>
        <v>0</v>
      </c>
      <c r="S82" s="124">
        <f t="shared" ca="1" si="20"/>
        <v>1</v>
      </c>
      <c r="T82" s="37">
        <f t="shared" ca="1" si="21"/>
        <v>0</v>
      </c>
      <c r="V82" s="121" t="str">
        <f ca="1">IF((S82=1)*($J$6&lt;22),INDEX($J$13:$J$33,SUM($S$7:S82),1),"")</f>
        <v/>
      </c>
      <c r="W82" s="122">
        <f ca="1">COUNTIF($T$7:T82,T82)</f>
        <v>76</v>
      </c>
      <c r="Y82" s="49">
        <f t="shared" ca="1" si="22"/>
        <v>0</v>
      </c>
      <c r="Z82" s="50" t="str">
        <f ca="1">INDEX(V:V,SUMPRODUCT((OFFSET($T$7,0,0,AuthorityCounter2,1)=Y82)*1,(OFFSET($W$7,0,0,AuthorityCounter2,1)=COUNTIF($Y$7:Y82,Y82))*1,ROW(OFFSET($W$7,0,0,AuthorityCounter2,1))))</f>
        <v/>
      </c>
      <c r="AA82" s="51">
        <f t="shared" ca="1" si="23"/>
        <v>0</v>
      </c>
      <c r="AB82" s="50">
        <f ca="1">IF((Y82=AB$2)*(Z82=AC$3)*(SUM($AB$6:AB81)=0),+Y82,0)</f>
        <v>0</v>
      </c>
      <c r="AC82" s="52">
        <f t="shared" ca="1" si="24"/>
        <v>0</v>
      </c>
      <c r="AE82" s="102">
        <f ca="1">IF($AE$6=3,O82,SUM((CODE(MID(CONCATENATE(UPPER(M82),"aaaaaaaaaa"),{1;2},1))-30)*{1;0.01}))</f>
        <v>55.46</v>
      </c>
      <c r="AF82" s="103">
        <f ca="1">COUNTIF($AE$7:$AE82,AE82)</f>
        <v>14</v>
      </c>
      <c r="AG82"/>
      <c r="AH82" s="145">
        <f t="shared" ca="1" si="25"/>
        <v>55.55</v>
      </c>
      <c r="AI82" s="108">
        <f t="shared" ref="AI82:AI92" ca="1" si="31">IF(ISERROR(AH82),"na",AH82)</f>
        <v>55.55</v>
      </c>
      <c r="AJ82" s="145">
        <f ca="1">COUNTIF($AI$7:$AI82,AI82)</f>
        <v>17</v>
      </c>
      <c r="AK82" s="146" t="str">
        <f ca="1">IF($AE$6=1,L82,OFFSET($L$1,SUMPRODUCT(--(OFFSET($AE$7,0,0,AuthorityCounter,1)=AI82),--(OFFSET($AF$7,0,0,AuthorityCounter,1)=COUNTIF($AI$7:AI82,AI82)),ROW(OFFSET($AF$7,0,0,AuthorityCounter,1)))-1,0))</f>
        <v>Sunlightworth</v>
      </c>
      <c r="AL82"/>
      <c r="AM82" s="107">
        <f ca="1">IF(VLOOKUP(AK82,$L$7:$S$306,IF($H$75="OC",8,5),FALSE)=1,MAX(AM$6:$AM81)+1,0)</f>
        <v>76</v>
      </c>
      <c r="AN82" s="108" t="str">
        <f t="shared" ca="1" si="27"/>
        <v>Sunlightworth</v>
      </c>
      <c r="AO82" s="108" t="b">
        <f t="shared" ca="1" si="28"/>
        <v>0</v>
      </c>
      <c r="AP82" s="108">
        <f ca="1">IF($AP$5,SUM(SUMPRODUCT(--AO$7:$AO82)*AO82,(SUMPRODUCT(--(AO$7:$AO82=FALSE))+SUMPRODUCT(--$AO$7:$AO$306))*(1-AO82)),ROW()-6)</f>
        <v>76</v>
      </c>
      <c r="AQ82" s="108" t="str">
        <f t="shared" ca="1" si="29"/>
        <v>Sunlightworth</v>
      </c>
      <c r="AR82" s="108" t="str">
        <f t="shared" ca="1" si="26"/>
        <v>Sunlightworth</v>
      </c>
      <c r="AS82"/>
      <c r="IU82" s="221" t="s">
        <v>213</v>
      </c>
      <c r="IV82" s="224">
        <f ca="1">AB7</f>
        <v>0</v>
      </c>
    </row>
    <row r="83" spans="2:256">
      <c r="B83" s="96"/>
      <c r="C83" s="96"/>
      <c r="D83" s="96"/>
      <c r="E83" s="96"/>
      <c r="F83" s="96"/>
      <c r="G83" s="61">
        <f t="shared" ca="1" si="30"/>
        <v>5</v>
      </c>
      <c r="H83" s="64" t="s">
        <v>37</v>
      </c>
      <c r="I83" s="236" t="s">
        <v>393</v>
      </c>
      <c r="J83" s="153">
        <f ca="1">COUNTIF($M$7:$M$306,Coding!H83)</f>
        <v>6</v>
      </c>
      <c r="L83" s="89" t="s">
        <v>366</v>
      </c>
      <c r="M83" s="125" t="str">
        <f t="shared" ca="1" si="17"/>
        <v>um</v>
      </c>
      <c r="N83" s="23"/>
      <c r="O83" s="37">
        <f t="shared" ca="1" si="18"/>
        <v>0</v>
      </c>
      <c r="P83" s="121">
        <f ca="1">IF((ROW()-5=$G$36),1,IF((M83=Coding!$H$75)+(Coding!$H$75="ALL")+(Coding!$H$75="U")*OR(M83="wu",M83="su",M83="ul",M83="um",M83="uu")+(Coding!$H$75="na")*AND(M83&lt;&gt;"wu",M83&lt;&gt;"su",M83&lt;&gt;"ul",M83&lt;&gt;"um",M83&lt;&gt;"uu",M83&lt;&gt;"c",M83&lt;&gt;"d",M83&lt;&gt;"p"),1,0))</f>
        <v>1</v>
      </c>
      <c r="Q83" s="123" t="b">
        <v>0</v>
      </c>
      <c r="R83" s="124">
        <f t="shared" ca="1" si="19"/>
        <v>0</v>
      </c>
      <c r="S83" s="124">
        <f t="shared" ca="1" si="20"/>
        <v>1</v>
      </c>
      <c r="T83" s="37">
        <f t="shared" ca="1" si="21"/>
        <v>0</v>
      </c>
      <c r="V83" s="121" t="str">
        <f ca="1">IF((S83=1)*($J$6&lt;22),INDEX($J$13:$J$33,SUM($S$7:S83),1),"")</f>
        <v/>
      </c>
      <c r="W83" s="122">
        <f ca="1">COUNTIF($T$7:T83,T83)</f>
        <v>77</v>
      </c>
      <c r="Y83" s="49">
        <f t="shared" ca="1" si="22"/>
        <v>0</v>
      </c>
      <c r="Z83" s="50" t="str">
        <f ca="1">INDEX(V:V,SUMPRODUCT((OFFSET($T$7,0,0,AuthorityCounter2,1)=Y83)*1,(OFFSET($W$7,0,0,AuthorityCounter2,1)=COUNTIF($Y$7:Y83,Y83))*1,ROW(OFFSET($W$7,0,0,AuthorityCounter2,1))))</f>
        <v/>
      </c>
      <c r="AA83" s="51">
        <f t="shared" ca="1" si="23"/>
        <v>0</v>
      </c>
      <c r="AB83" s="50">
        <f ca="1">IF((Y83=AB$2)*(Z83=AC$3)*(SUM($AB$6:AB82)=0),+Y83,0)</f>
        <v>0</v>
      </c>
      <c r="AC83" s="52">
        <f t="shared" ca="1" si="24"/>
        <v>0</v>
      </c>
      <c r="AE83" s="102">
        <f ca="1">IF($AE$6=3,O83,SUM((CODE(MID(CONCATENATE(UPPER(M83),"aaaaaaaaaa"),{1;2},1))-30)*{1;0.01}))</f>
        <v>55.47</v>
      </c>
      <c r="AF83" s="103">
        <f ca="1">COUNTIF($AE$7:$AE83,AE83)</f>
        <v>9</v>
      </c>
      <c r="AG83"/>
      <c r="AH83" s="145">
        <f t="shared" ca="1" si="25"/>
        <v>55.55</v>
      </c>
      <c r="AI83" s="108">
        <f t="shared" ca="1" si="31"/>
        <v>55.55</v>
      </c>
      <c r="AJ83" s="145">
        <f ca="1">COUNTIF($AI$7:$AI83,AI83)</f>
        <v>18</v>
      </c>
      <c r="AK83" s="146" t="str">
        <f ca="1">IF($AE$6=1,L83,OFFSET($L$1,SUMPRODUCT(--(OFFSET($AE$7,0,0,AuthorityCounter,1)=AI83),--(OFFSET($AF$7,0,0,AuthorityCounter,1)=COUNTIF($AI$7:AI83,AI83)),ROW(OFFSET($AF$7,0,0,AuthorityCounter,1)))-1,0))</f>
        <v>Tanhill</v>
      </c>
      <c r="AL83"/>
      <c r="AM83" s="107">
        <f ca="1">IF(VLOOKUP(AK83,$L$7:$S$306,IF($H$75="OC",8,5),FALSE)=1,MAX(AM$6:$AM82)+1,0)</f>
        <v>77</v>
      </c>
      <c r="AN83" s="108" t="str">
        <f t="shared" ca="1" si="27"/>
        <v>Tanhill</v>
      </c>
      <c r="AO83" s="108" t="b">
        <f t="shared" ca="1" si="28"/>
        <v>0</v>
      </c>
      <c r="AP83" s="108">
        <f ca="1">IF($AP$5,SUM(SUMPRODUCT(--AO$7:$AO83)*AO83,(SUMPRODUCT(--(AO$7:$AO83=FALSE))+SUMPRODUCT(--$AO$7:$AO$306))*(1-AO83)),ROW()-6)</f>
        <v>77</v>
      </c>
      <c r="AQ83" s="108" t="str">
        <f t="shared" ca="1" si="29"/>
        <v>Tanhill</v>
      </c>
      <c r="AR83" s="108" t="str">
        <f t="shared" ca="1" si="26"/>
        <v>Tanhill</v>
      </c>
      <c r="AS83"/>
      <c r="IU83" s="221" t="s">
        <v>268</v>
      </c>
      <c r="IV83" s="232">
        <f ca="1">AB7</f>
        <v>0</v>
      </c>
    </row>
    <row r="84" spans="2:256">
      <c r="B84" s="96"/>
      <c r="C84" s="96"/>
      <c r="D84" s="96"/>
      <c r="E84" s="96"/>
      <c r="F84" s="96"/>
      <c r="G84" s="61">
        <f t="shared" ca="1" si="30"/>
        <v>6</v>
      </c>
      <c r="H84" s="64" t="s">
        <v>39</v>
      </c>
      <c r="I84" s="236" t="s">
        <v>407</v>
      </c>
      <c r="J84" s="153">
        <f ca="1">COUNTIF($M$7:$M$306,Coding!H84)</f>
        <v>15</v>
      </c>
      <c r="L84" s="89" t="s">
        <v>367</v>
      </c>
      <c r="M84" s="125" t="str">
        <f t="shared" ca="1" si="17"/>
        <v>um</v>
      </c>
      <c r="N84" s="23"/>
      <c r="O84" s="37">
        <f t="shared" ca="1" si="18"/>
        <v>0</v>
      </c>
      <c r="P84" s="121">
        <f ca="1">IF((ROW()-5=$G$36),1,IF((M84=Coding!$H$75)+(Coding!$H$75="ALL")+(Coding!$H$75="U")*OR(M84="wu",M84="su",M84="ul",M84="um",M84="uu")+(Coding!$H$75="na")*AND(M84&lt;&gt;"wu",M84&lt;&gt;"su",M84&lt;&gt;"ul",M84&lt;&gt;"um",M84&lt;&gt;"uu",M84&lt;&gt;"c",M84&lt;&gt;"d",M84&lt;&gt;"p"),1,0))</f>
        <v>1</v>
      </c>
      <c r="Q84" s="123" t="b">
        <v>0</v>
      </c>
      <c r="R84" s="124">
        <f t="shared" ca="1" si="19"/>
        <v>0</v>
      </c>
      <c r="S84" s="124">
        <f t="shared" ca="1" si="20"/>
        <v>1</v>
      </c>
      <c r="T84" s="37">
        <f t="shared" ca="1" si="21"/>
        <v>0</v>
      </c>
      <c r="V84" s="121" t="str">
        <f ca="1">IF((S84=1)*($J$6&lt;22),INDEX($J$13:$J$33,SUM($S$7:S84),1),"")</f>
        <v/>
      </c>
      <c r="W84" s="122">
        <f ca="1">COUNTIF($T$7:T84,T84)</f>
        <v>78</v>
      </c>
      <c r="Y84" s="49">
        <f t="shared" ca="1" si="22"/>
        <v>0</v>
      </c>
      <c r="Z84" s="50" t="str">
        <f ca="1">INDEX(V:V,SUMPRODUCT((OFFSET($T$7,0,0,AuthorityCounter2,1)=Y84)*1,(OFFSET($W$7,0,0,AuthorityCounter2,1)=COUNTIF($Y$7:Y84,Y84))*1,ROW(OFFSET($W$7,0,0,AuthorityCounter2,1))))</f>
        <v/>
      </c>
      <c r="AA84" s="51">
        <f t="shared" ca="1" si="23"/>
        <v>0</v>
      </c>
      <c r="AB84" s="50">
        <f ca="1">IF((Y84=AB$2)*(Z84=AC$3)*(SUM($AB$6:AB83)=0),+Y84,0)</f>
        <v>0</v>
      </c>
      <c r="AC84" s="52">
        <f t="shared" ca="1" si="24"/>
        <v>0</v>
      </c>
      <c r="AE84" s="102">
        <f ca="1">IF($AE$6=3,O84,SUM((CODE(MID(CONCATENATE(UPPER(M84),"aaaaaaaaaa"),{1;2},1))-30)*{1;0.01}))</f>
        <v>55.47</v>
      </c>
      <c r="AF84" s="103">
        <f ca="1">COUNTIF($AE$7:$AE84,AE84)</f>
        <v>10</v>
      </c>
      <c r="AG84"/>
      <c r="AH84" s="145">
        <f t="shared" ca="1" si="25"/>
        <v>55.55</v>
      </c>
      <c r="AI84" s="108">
        <f t="shared" ca="1" si="31"/>
        <v>55.55</v>
      </c>
      <c r="AJ84" s="145">
        <f ca="1">COUNTIF($AI$7:$AI84,AI84)</f>
        <v>19</v>
      </c>
      <c r="AK84" s="146" t="str">
        <f ca="1">IF($AE$6=1,L84,OFFSET($L$1,SUMPRODUCT(--(OFFSET($AE$7,0,0,AuthorityCounter,1)=AI84),--(OFFSET($AF$7,0,0,AuthorityCounter,1)=COUNTIF($AI$7:AI84,AI84)),ROW(OFFSET($AF$7,0,0,AuthorityCounter,1)))-1,0))</f>
        <v>Tartcounty</v>
      </c>
      <c r="AL84"/>
      <c r="AM84" s="107">
        <f ca="1">IF(VLOOKUP(AK84,$L$7:$S$306,IF($H$75="OC",8,5),FALSE)=1,MAX(AM$6:$AM83)+1,0)</f>
        <v>78</v>
      </c>
      <c r="AN84" s="108" t="str">
        <f t="shared" ca="1" si="27"/>
        <v>Tartcounty</v>
      </c>
      <c r="AO84" s="108" t="b">
        <f t="shared" ca="1" si="28"/>
        <v>0</v>
      </c>
      <c r="AP84" s="108">
        <f ca="1">IF($AP$5,SUM(SUMPRODUCT(--AO$7:$AO84)*AO84,(SUMPRODUCT(--(AO$7:$AO84=FALSE))+SUMPRODUCT(--$AO$7:$AO$306))*(1-AO84)),ROW()-6)</f>
        <v>78</v>
      </c>
      <c r="AQ84" s="108" t="str">
        <f t="shared" ca="1" si="29"/>
        <v>Tartcounty</v>
      </c>
      <c r="AR84" s="108" t="str">
        <f t="shared" ca="1" si="26"/>
        <v>Tartcounty</v>
      </c>
      <c r="AS84"/>
      <c r="IU84" s="221" t="s">
        <v>268</v>
      </c>
      <c r="IV84" s="232">
        <f ca="1">AB7</f>
        <v>0</v>
      </c>
    </row>
    <row r="85" spans="2:256">
      <c r="B85" s="96"/>
      <c r="C85" s="96"/>
      <c r="D85" s="96"/>
      <c r="E85" s="96"/>
      <c r="F85" s="96"/>
      <c r="G85" s="61">
        <f t="shared" ca="1" si="30"/>
        <v>7</v>
      </c>
      <c r="H85" s="64" t="s">
        <v>41</v>
      </c>
      <c r="I85" s="236" t="s">
        <v>408</v>
      </c>
      <c r="J85" s="153">
        <f ca="1">COUNTIF($M$7:$M$306,Coding!H85)</f>
        <v>12</v>
      </c>
      <c r="L85" s="89" t="s">
        <v>368</v>
      </c>
      <c r="M85" s="125" t="str">
        <f t="shared" ca="1" si="17"/>
        <v>um</v>
      </c>
      <c r="N85" s="23"/>
      <c r="O85" s="37">
        <f t="shared" ca="1" si="18"/>
        <v>0</v>
      </c>
      <c r="P85" s="121">
        <f ca="1">IF((ROW()-5=$G$36),1,IF((M85=Coding!$H$75)+(Coding!$H$75="ALL")+(Coding!$H$75="U")*OR(M85="wu",M85="su",M85="ul",M85="um",M85="uu")+(Coding!$H$75="na")*AND(M85&lt;&gt;"wu",M85&lt;&gt;"su",M85&lt;&gt;"ul",M85&lt;&gt;"um",M85&lt;&gt;"uu",M85&lt;&gt;"c",M85&lt;&gt;"d",M85&lt;&gt;"p"),1,0))</f>
        <v>1</v>
      </c>
      <c r="Q85" s="123" t="b">
        <v>0</v>
      </c>
      <c r="R85" s="124">
        <f t="shared" ca="1" si="19"/>
        <v>0</v>
      </c>
      <c r="S85" s="124">
        <f t="shared" ca="1" si="20"/>
        <v>1</v>
      </c>
      <c r="T85" s="37">
        <f t="shared" ca="1" si="21"/>
        <v>0</v>
      </c>
      <c r="V85" s="121" t="str">
        <f ca="1">IF((S85=1)*($J$6&lt;22),INDEX($J$13:$J$33,SUM($S$7:S85),1),"")</f>
        <v/>
      </c>
      <c r="W85" s="122">
        <f ca="1">COUNTIF($T$7:T85,T85)</f>
        <v>79</v>
      </c>
      <c r="Y85" s="49">
        <f t="shared" ca="1" si="22"/>
        <v>0</v>
      </c>
      <c r="Z85" s="50" t="str">
        <f ca="1">INDEX(V:V,SUMPRODUCT((OFFSET($T$7,0,0,AuthorityCounter2,1)=Y85)*1,(OFFSET($W$7,0,0,AuthorityCounter2,1)=COUNTIF($Y$7:Y85,Y85))*1,ROW(OFFSET($W$7,0,0,AuthorityCounter2,1))))</f>
        <v/>
      </c>
      <c r="AA85" s="51">
        <f t="shared" ca="1" si="23"/>
        <v>0</v>
      </c>
      <c r="AB85" s="50">
        <f ca="1">IF((Y85=AB$2)*(Z85=AC$3)*(SUM($AB$6:AB84)=0),+Y85,0)</f>
        <v>0</v>
      </c>
      <c r="AC85" s="52">
        <f t="shared" ca="1" si="24"/>
        <v>0</v>
      </c>
      <c r="AE85" s="102">
        <f ca="1">IF($AE$6=3,O85,SUM((CODE(MID(CONCATENATE(UPPER(M85),"aaaaaaaaaa"),{1;2},1))-30)*{1;0.01}))</f>
        <v>55.47</v>
      </c>
      <c r="AF85" s="103">
        <f ca="1">COUNTIF($AE$7:$AE85,AE85)</f>
        <v>11</v>
      </c>
      <c r="AG85"/>
      <c r="AH85" s="145">
        <f t="shared" ca="1" si="25"/>
        <v>55.55</v>
      </c>
      <c r="AI85" s="108">
        <f t="shared" ca="1" si="31"/>
        <v>55.55</v>
      </c>
      <c r="AJ85" s="145">
        <f ca="1">COUNTIF($AI$7:$AI85,AI85)</f>
        <v>20</v>
      </c>
      <c r="AK85" s="146" t="str">
        <f ca="1">IF($AE$6=1,L85,OFFSET($L$1,SUMPRODUCT(--(OFFSET($AE$7,0,0,AuthorityCounter,1)=AI85),--(OFFSET($AF$7,0,0,AuthorityCounter,1)=COUNTIF($AI$7:AI85,AI85)),ROW(OFFSET($AF$7,0,0,AuthorityCounter,1)))-1,0))</f>
        <v>Thincaster</v>
      </c>
      <c r="AL85"/>
      <c r="AM85" s="107">
        <f ca="1">IF(VLOOKUP(AK85,$L$7:$S$306,IF($H$75="OC",8,5),FALSE)=1,MAX(AM$6:$AM84)+1,0)</f>
        <v>79</v>
      </c>
      <c r="AN85" s="108" t="str">
        <f t="shared" ca="1" si="27"/>
        <v>Thincaster</v>
      </c>
      <c r="AO85" s="108" t="b">
        <f t="shared" ca="1" si="28"/>
        <v>0</v>
      </c>
      <c r="AP85" s="108">
        <f ca="1">IF($AP$5,SUM(SUMPRODUCT(--AO$7:$AO85)*AO85,(SUMPRODUCT(--(AO$7:$AO85=FALSE))+SUMPRODUCT(--$AO$7:$AO$306))*(1-AO85)),ROW()-6)</f>
        <v>79</v>
      </c>
      <c r="AQ85" s="108" t="str">
        <f t="shared" ca="1" si="29"/>
        <v>Thincaster</v>
      </c>
      <c r="AR85" s="108" t="str">
        <f t="shared" ca="1" si="26"/>
        <v>Thincaster</v>
      </c>
      <c r="AS85"/>
      <c r="IU85" s="221" t="s">
        <v>268</v>
      </c>
      <c r="IV85" s="232">
        <f ca="1">AB7</f>
        <v>0</v>
      </c>
    </row>
    <row r="86" spans="2:256">
      <c r="B86" s="96"/>
      <c r="C86" s="96"/>
      <c r="D86" s="96"/>
      <c r="E86" s="96"/>
      <c r="F86" s="96"/>
      <c r="G86" s="61">
        <f t="shared" ca="1" si="30"/>
        <v>8</v>
      </c>
      <c r="H86" s="64" t="s">
        <v>40</v>
      </c>
      <c r="I86" s="236" t="s">
        <v>409</v>
      </c>
      <c r="J86" s="153">
        <f ca="1">COUNTIF($M$7:$M$306,Coding!H86)</f>
        <v>24</v>
      </c>
      <c r="L86" s="89" t="s">
        <v>369</v>
      </c>
      <c r="M86" s="125" t="str">
        <f t="shared" ca="1" si="17"/>
        <v>ul</v>
      </c>
      <c r="N86" s="23"/>
      <c r="O86" s="37">
        <f t="shared" ca="1" si="18"/>
        <v>0</v>
      </c>
      <c r="P86" s="121">
        <f ca="1">IF((ROW()-5=$G$36),1,IF((M86=Coding!$H$75)+(Coding!$H$75="ALL")+(Coding!$H$75="U")*OR(M86="wu",M86="su",M86="ul",M86="um",M86="uu")+(Coding!$H$75="na")*AND(M86&lt;&gt;"wu",M86&lt;&gt;"su",M86&lt;&gt;"ul",M86&lt;&gt;"um",M86&lt;&gt;"uu",M86&lt;&gt;"c",M86&lt;&gt;"d",M86&lt;&gt;"p"),1,0))</f>
        <v>1</v>
      </c>
      <c r="Q86" s="123" t="b">
        <v>0</v>
      </c>
      <c r="R86" s="124">
        <f t="shared" ca="1" si="19"/>
        <v>0</v>
      </c>
      <c r="S86" s="124">
        <f t="shared" ca="1" si="20"/>
        <v>1</v>
      </c>
      <c r="T86" s="37">
        <f t="shared" ca="1" si="21"/>
        <v>0</v>
      </c>
      <c r="V86" s="121" t="str">
        <f ca="1">IF((S86=1)*($J$6&lt;22),INDEX($J$13:$J$33,SUM($S$7:S86),1),"")</f>
        <v/>
      </c>
      <c r="W86" s="122">
        <f ca="1">COUNTIF($T$7:T86,T86)</f>
        <v>80</v>
      </c>
      <c r="Y86" s="49">
        <f t="shared" ca="1" si="22"/>
        <v>0</v>
      </c>
      <c r="Z86" s="50" t="str">
        <f ca="1">INDEX(V:V,SUMPRODUCT((OFFSET($T$7,0,0,AuthorityCounter2,1)=Y86)*1,(OFFSET($W$7,0,0,AuthorityCounter2,1)=COUNTIF($Y$7:Y86,Y86))*1,ROW(OFFSET($W$7,0,0,AuthorityCounter2,1))))</f>
        <v/>
      </c>
      <c r="AA86" s="51">
        <f t="shared" ca="1" si="23"/>
        <v>0</v>
      </c>
      <c r="AB86" s="50">
        <f ca="1">IF((Y86=AB$2)*(Z86=AC$3)*(SUM($AB$6:AB85)=0),+Y86,0)</f>
        <v>0</v>
      </c>
      <c r="AC86" s="52">
        <f t="shared" ca="1" si="24"/>
        <v>0</v>
      </c>
      <c r="AE86" s="102">
        <f ca="1">IF($AE$6=3,O86,SUM((CODE(MID(CONCATENATE(UPPER(M86),"aaaaaaaaaa"),{1;2},1))-30)*{1;0.01}))</f>
        <v>55.46</v>
      </c>
      <c r="AF86" s="103">
        <f ca="1">COUNTIF($AE$7:$AE86,AE86)</f>
        <v>15</v>
      </c>
      <c r="AG86"/>
      <c r="AH86" s="145">
        <f t="shared" ca="1" si="25"/>
        <v>55.55</v>
      </c>
      <c r="AI86" s="108">
        <f t="shared" ca="1" si="31"/>
        <v>55.55</v>
      </c>
      <c r="AJ86" s="145">
        <f ca="1">COUNTIF($AI$7:$AI86,AI86)</f>
        <v>21</v>
      </c>
      <c r="AK86" s="146" t="str">
        <f ca="1">IF($AE$6=1,L86,OFFSET($L$1,SUMPRODUCT(--(OFFSET($AE$7,0,0,AuthorityCounter,1)=AI86),--(OFFSET($AF$7,0,0,AuthorityCounter,1)=COUNTIF($AI$7:AI86,AI86)),ROW(OFFSET($AF$7,0,0,AuthorityCounter,1)))-1,0))</f>
        <v>Thin-on-sea</v>
      </c>
      <c r="AL86"/>
      <c r="AM86" s="107">
        <f ca="1">IF(VLOOKUP(AK86,$L$7:$S$306,IF($H$75="OC",8,5),FALSE)=1,MAX(AM$6:$AM85)+1,0)</f>
        <v>80</v>
      </c>
      <c r="AN86" s="108" t="str">
        <f t="shared" ca="1" si="27"/>
        <v>Thin-on-sea</v>
      </c>
      <c r="AO86" s="108" t="b">
        <f t="shared" ca="1" si="28"/>
        <v>0</v>
      </c>
      <c r="AP86" s="108">
        <f ca="1">IF($AP$5,SUM(SUMPRODUCT(--AO$7:$AO86)*AO86,(SUMPRODUCT(--(AO$7:$AO86=FALSE))+SUMPRODUCT(--$AO$7:$AO$306))*(1-AO86)),ROW()-6)</f>
        <v>80</v>
      </c>
      <c r="AQ86" s="108" t="str">
        <f t="shared" ca="1" si="29"/>
        <v>Thin-on-sea</v>
      </c>
      <c r="AR86" s="108" t="str">
        <f t="shared" ca="1" si="26"/>
        <v>Thin-on-sea</v>
      </c>
      <c r="AS86"/>
      <c r="IU86" s="221" t="s">
        <v>269</v>
      </c>
      <c r="IV86" s="233">
        <f ca="1">AB7</f>
        <v>0</v>
      </c>
    </row>
    <row r="87" spans="2:256">
      <c r="B87" s="96"/>
      <c r="C87" s="96"/>
      <c r="D87" s="96"/>
      <c r="E87" s="96"/>
      <c r="F87" s="96"/>
      <c r="G87" s="61">
        <f t="shared" ca="1" si="30"/>
        <v>8</v>
      </c>
      <c r="H87" s="64" t="s">
        <v>23</v>
      </c>
      <c r="I87" s="65" t="s">
        <v>61</v>
      </c>
      <c r="J87" s="153">
        <f ca="1">COUNTIF($M$7:$M$306,Coding!H87)</f>
        <v>0</v>
      </c>
      <c r="L87" s="89" t="s">
        <v>370</v>
      </c>
      <c r="M87" s="125" t="str">
        <f t="shared" ca="1" si="17"/>
        <v>uu</v>
      </c>
      <c r="N87" s="23"/>
      <c r="O87" s="37">
        <f t="shared" ca="1" si="18"/>
        <v>0</v>
      </c>
      <c r="P87" s="121">
        <f ca="1">IF((ROW()-5=$G$36),1,IF((M87=Coding!$H$75)+(Coding!$H$75="ALL")+(Coding!$H$75="U")*OR(M87="wu",M87="su",M87="ul",M87="um",M87="uu")+(Coding!$H$75="na")*AND(M87&lt;&gt;"wu",M87&lt;&gt;"su",M87&lt;&gt;"ul",M87&lt;&gt;"um",M87&lt;&gt;"uu",M87&lt;&gt;"c",M87&lt;&gt;"d",M87&lt;&gt;"p"),1,0))</f>
        <v>1</v>
      </c>
      <c r="Q87" s="123" t="b">
        <v>0</v>
      </c>
      <c r="R87" s="124">
        <f t="shared" ca="1" si="19"/>
        <v>0</v>
      </c>
      <c r="S87" s="124">
        <f t="shared" ca="1" si="20"/>
        <v>1</v>
      </c>
      <c r="T87" s="37">
        <f t="shared" ca="1" si="21"/>
        <v>0</v>
      </c>
      <c r="V87" s="121" t="str">
        <f ca="1">IF((S87=1)*($J$6&lt;22),INDEX($J$13:$J$33,SUM($S$7:S87),1),"")</f>
        <v/>
      </c>
      <c r="W87" s="122">
        <f ca="1">COUNTIF($T$7:T87,T87)</f>
        <v>81</v>
      </c>
      <c r="Y87" s="49">
        <f t="shared" ca="1" si="22"/>
        <v>0</v>
      </c>
      <c r="Z87" s="50" t="str">
        <f ca="1">INDEX(V:V,SUMPRODUCT((OFFSET($T$7,0,0,AuthorityCounter2,1)=Y87)*1,(OFFSET($W$7,0,0,AuthorityCounter2,1)=COUNTIF($Y$7:Y87,Y87))*1,ROW(OFFSET($W$7,0,0,AuthorityCounter2,1))))</f>
        <v/>
      </c>
      <c r="AA87" s="51">
        <f t="shared" ca="1" si="23"/>
        <v>0</v>
      </c>
      <c r="AB87" s="50">
        <f ca="1">IF((Y87=AB$2)*(Z87=AC$3)*(SUM($AB$6:AB86)=0),+Y87,0)</f>
        <v>0</v>
      </c>
      <c r="AC87" s="52">
        <f t="shared" ca="1" si="24"/>
        <v>0</v>
      </c>
      <c r="AE87" s="102">
        <f ca="1">IF($AE$6=3,O87,SUM((CODE(MID(CONCATENATE(UPPER(M87),"aaaaaaaaaa"),{1;2},1))-30)*{1;0.01}))</f>
        <v>55.55</v>
      </c>
      <c r="AF87" s="103">
        <f ca="1">COUNTIF($AE$7:$AE87,AE87)</f>
        <v>23</v>
      </c>
      <c r="AG87"/>
      <c r="AH87" s="145">
        <f t="shared" ca="1" si="25"/>
        <v>55.55</v>
      </c>
      <c r="AI87" s="108">
        <f t="shared" ca="1" si="31"/>
        <v>55.55</v>
      </c>
      <c r="AJ87" s="145">
        <f ca="1">COUNTIF($AI$7:$AI87,AI87)</f>
        <v>22</v>
      </c>
      <c r="AK87" s="146" t="str">
        <f ca="1">IF($AE$6=1,L87,OFFSET($L$1,SUMPRODUCT(--(OFFSET($AE$7,0,0,AuthorityCounter,1)=AI87),--(OFFSET($AF$7,0,0,AuthorityCounter,1)=COUNTIF($AI$7:AI87,AI87)),ROW(OFFSET($AF$7,0,0,AuthorityCounter,1)))-1,0))</f>
        <v>Tickgreen</v>
      </c>
      <c r="AL87"/>
      <c r="AM87" s="107">
        <f ca="1">IF(VLOOKUP(AK87,$L$7:$S$306,IF($H$75="OC",8,5),FALSE)=1,MAX(AM$6:$AM86)+1,0)</f>
        <v>81</v>
      </c>
      <c r="AN87" s="108" t="str">
        <f t="shared" ca="1" si="27"/>
        <v>Tickgreen</v>
      </c>
      <c r="AO87" s="108" t="b">
        <f t="shared" ca="1" si="28"/>
        <v>0</v>
      </c>
      <c r="AP87" s="108">
        <f ca="1">IF($AP$5,SUM(SUMPRODUCT(--AO$7:$AO87)*AO87,(SUMPRODUCT(--(AO$7:$AO87=FALSE))+SUMPRODUCT(--$AO$7:$AO$306))*(1-AO87)),ROW()-6)</f>
        <v>81</v>
      </c>
      <c r="AQ87" s="108" t="str">
        <f t="shared" ca="1" si="29"/>
        <v>Tickgreen</v>
      </c>
      <c r="AR87" s="108" t="str">
        <f t="shared" ca="1" si="26"/>
        <v>Tickgreen</v>
      </c>
      <c r="AS87"/>
      <c r="IU87" s="221" t="s">
        <v>269</v>
      </c>
      <c r="IV87" s="233">
        <f ca="1">AB7</f>
        <v>0</v>
      </c>
    </row>
    <row r="88" spans="2:256">
      <c r="B88" s="96"/>
      <c r="C88" s="96"/>
      <c r="D88" s="96"/>
      <c r="E88" s="96"/>
      <c r="F88" s="96"/>
      <c r="G88" s="61">
        <f t="shared" ca="1" si="30"/>
        <v>8</v>
      </c>
      <c r="H88" s="64" t="s">
        <v>59</v>
      </c>
      <c r="I88" s="236" t="s">
        <v>391</v>
      </c>
      <c r="J88" s="153">
        <v>0</v>
      </c>
      <c r="L88" s="89" t="s">
        <v>371</v>
      </c>
      <c r="M88" s="125" t="str">
        <f t="shared" ca="1" si="17"/>
        <v>c</v>
      </c>
      <c r="N88" s="23"/>
      <c r="O88" s="37">
        <f t="shared" ca="1" si="18"/>
        <v>0</v>
      </c>
      <c r="P88" s="121">
        <f ca="1">IF((ROW()-5=$G$36),1,IF((M88=Coding!$H$75)+(Coding!$H$75="ALL")+(Coding!$H$75="U")*OR(M88="wu",M88="su",M88="ul",M88="um",M88="uu")+(Coding!$H$75="na")*AND(M88&lt;&gt;"wu",M88&lt;&gt;"su",M88&lt;&gt;"ul",M88&lt;&gt;"um",M88&lt;&gt;"uu",M88&lt;&gt;"c",M88&lt;&gt;"d",M88&lt;&gt;"p"),1,0))</f>
        <v>1</v>
      </c>
      <c r="Q88" s="123" t="b">
        <v>0</v>
      </c>
      <c r="R88" s="124">
        <f t="shared" ca="1" si="19"/>
        <v>0</v>
      </c>
      <c r="S88" s="124">
        <f t="shared" ca="1" si="20"/>
        <v>1</v>
      </c>
      <c r="T88" s="37">
        <f t="shared" ca="1" si="21"/>
        <v>0</v>
      </c>
      <c r="V88" s="121" t="str">
        <f ca="1">IF((S88=1)*($J$6&lt;22),INDEX($J$13:$J$33,SUM($S$7:S88),1),"")</f>
        <v/>
      </c>
      <c r="W88" s="122">
        <f ca="1">COUNTIF($T$7:T88,T88)</f>
        <v>82</v>
      </c>
      <c r="Y88" s="49">
        <f t="shared" ca="1" si="22"/>
        <v>0</v>
      </c>
      <c r="Z88" s="50" t="str">
        <f ca="1">INDEX(V:V,SUMPRODUCT((OFFSET($T$7,0,0,AuthorityCounter2,1)=Y88)*1,(OFFSET($W$7,0,0,AuthorityCounter2,1)=COUNTIF($Y$7:Y88,Y88))*1,ROW(OFFSET($W$7,0,0,AuthorityCounter2,1))))</f>
        <v/>
      </c>
      <c r="AA88" s="51">
        <f t="shared" ca="1" si="23"/>
        <v>0</v>
      </c>
      <c r="AB88" s="50">
        <f ca="1">IF((Y88=AB$2)*(Z88=AC$3)*(SUM($AB$6:AB87)=0),+Y88,0)</f>
        <v>0</v>
      </c>
      <c r="AC88" s="52">
        <f t="shared" ca="1" si="24"/>
        <v>0</v>
      </c>
      <c r="AE88" s="102">
        <f ca="1">IF($AE$6=3,O88,SUM((CODE(MID(CONCATENATE(UPPER(M88),"aaaaaaaaaa"),{1;2},1))-30)*{1;0.01}))</f>
        <v>37.67</v>
      </c>
      <c r="AF88" s="103">
        <f ca="1">COUNTIF($AE$7:$AE88,AE88)</f>
        <v>11</v>
      </c>
      <c r="AG88"/>
      <c r="AH88" s="145">
        <f t="shared" ca="1" si="25"/>
        <v>55.55</v>
      </c>
      <c r="AI88" s="108">
        <f t="shared" ca="1" si="31"/>
        <v>55.55</v>
      </c>
      <c r="AJ88" s="145">
        <f ca="1">COUNTIF($AI$7:$AI88,AI88)</f>
        <v>23</v>
      </c>
      <c r="AK88" s="146" t="str">
        <f ca="1">IF($AE$6=1,L88,OFFSET($L$1,SUMPRODUCT(--(OFFSET($AE$7,0,0,AuthorityCounter,1)=AI88),--(OFFSET($AF$7,0,0,AuthorityCounter,1)=COUNTIF($AI$7:AI88,AI88)),ROW(OFFSET($AF$7,0,0,AuthorityCounter,1)))-1,0))</f>
        <v>Tickville</v>
      </c>
      <c r="AL88"/>
      <c r="AM88" s="107">
        <f ca="1">IF(VLOOKUP(AK88,$L$7:$S$306,IF($H$75="OC",8,5),FALSE)=1,MAX(AM$6:$AM87)+1,0)</f>
        <v>82</v>
      </c>
      <c r="AN88" s="108" t="str">
        <f t="shared" ca="1" si="27"/>
        <v>Tickville</v>
      </c>
      <c r="AO88" s="108" t="b">
        <f t="shared" ca="1" si="28"/>
        <v>0</v>
      </c>
      <c r="AP88" s="108">
        <f ca="1">IF($AP$5,SUM(SUMPRODUCT(--AO$7:$AO88)*AO88,(SUMPRODUCT(--(AO$7:$AO88=FALSE))+SUMPRODUCT(--$AO$7:$AO$306))*(1-AO88)),ROW()-6)</f>
        <v>82</v>
      </c>
      <c r="AQ88" s="108" t="str">
        <f t="shared" ca="1" si="29"/>
        <v>Tickville</v>
      </c>
      <c r="AR88" s="108" t="str">
        <f t="shared" ca="1" si="26"/>
        <v>Tickville</v>
      </c>
      <c r="AS88"/>
      <c r="IU88" s="221" t="s">
        <v>268</v>
      </c>
      <c r="IV88" s="232">
        <f ca="1">AB7</f>
        <v>0</v>
      </c>
    </row>
    <row r="89" spans="2:256">
      <c r="B89" s="96"/>
      <c r="C89" s="96"/>
      <c r="D89" s="96"/>
      <c r="E89" s="96"/>
      <c r="F89" s="96"/>
      <c r="G89" s="61">
        <f t="shared" ca="1" si="30"/>
        <v>9</v>
      </c>
      <c r="H89" s="70" t="s">
        <v>13</v>
      </c>
      <c r="I89" s="236" t="s">
        <v>390</v>
      </c>
      <c r="J89" s="154">
        <f>AuthorityCounter</f>
        <v>86</v>
      </c>
      <c r="L89" s="89" t="s">
        <v>372</v>
      </c>
      <c r="M89" s="125" t="str">
        <f t="shared" ca="1" si="17"/>
        <v>uu</v>
      </c>
      <c r="N89" s="23"/>
      <c r="O89" s="37">
        <f t="shared" ca="1" si="18"/>
        <v>0</v>
      </c>
      <c r="P89" s="121">
        <f ca="1">IF((ROW()-5=$G$36),1,IF((M89=Coding!$H$75)+(Coding!$H$75="ALL")+(Coding!$H$75="U")*OR(M89="wu",M89="su",M89="ul",M89="um",M89="uu")+(Coding!$H$75="na")*AND(M89&lt;&gt;"wu",M89&lt;&gt;"su",M89&lt;&gt;"ul",M89&lt;&gt;"um",M89&lt;&gt;"uu",M89&lt;&gt;"c",M89&lt;&gt;"d",M89&lt;&gt;"p"),1,0))</f>
        <v>1</v>
      </c>
      <c r="Q89" s="123" t="b">
        <v>0</v>
      </c>
      <c r="R89" s="124">
        <f t="shared" ca="1" si="19"/>
        <v>0</v>
      </c>
      <c r="S89" s="124">
        <f t="shared" ca="1" si="20"/>
        <v>1</v>
      </c>
      <c r="T89" s="37">
        <f t="shared" ca="1" si="21"/>
        <v>0</v>
      </c>
      <c r="V89" s="121" t="str">
        <f ca="1">IF((S89=1)*($J$6&lt;22),INDEX($J$13:$J$33,SUM($S$7:S89),1),"")</f>
        <v/>
      </c>
      <c r="W89" s="122">
        <f ca="1">COUNTIF($T$7:T89,T89)</f>
        <v>83</v>
      </c>
      <c r="Y89" s="49">
        <f t="shared" ca="1" si="22"/>
        <v>0</v>
      </c>
      <c r="Z89" s="50" t="str">
        <f ca="1">INDEX(V:V,SUMPRODUCT((OFFSET($T$7,0,0,AuthorityCounter2,1)=Y89)*1,(OFFSET($W$7,0,0,AuthorityCounter2,1)=COUNTIF($Y$7:Y89,Y89))*1,ROW(OFFSET($W$7,0,0,AuthorityCounter2,1))))</f>
        <v/>
      </c>
      <c r="AA89" s="51">
        <f t="shared" ca="1" si="23"/>
        <v>0</v>
      </c>
      <c r="AB89" s="50">
        <f ca="1">IF((Y89=AB$2)*(Z89=AC$3)*(SUM($AB$6:AB88)=0),+Y89,0)</f>
        <v>0</v>
      </c>
      <c r="AC89" s="52">
        <f t="shared" ca="1" si="24"/>
        <v>0</v>
      </c>
      <c r="AE89" s="102">
        <f ca="1">IF($AE$6=3,O89,SUM((CODE(MID(CONCATENATE(UPPER(M89),"aaaaaaaaaa"),{1;2},1))-30)*{1;0.01}))</f>
        <v>55.55</v>
      </c>
      <c r="AF89" s="103">
        <f ca="1">COUNTIF($AE$7:$AE89,AE89)</f>
        <v>24</v>
      </c>
      <c r="AG89"/>
      <c r="AH89" s="145">
        <f t="shared" ca="1" si="25"/>
        <v>55.55</v>
      </c>
      <c r="AI89" s="108">
        <f t="shared" ca="1" si="31"/>
        <v>55.55</v>
      </c>
      <c r="AJ89" s="145">
        <f ca="1">COUNTIF($AI$7:$AI89,AI89)</f>
        <v>24</v>
      </c>
      <c r="AK89" s="146" t="str">
        <f ca="1">IF($AE$6=1,L89,OFFSET($L$1,SUMPRODUCT(--(OFFSET($AE$7,0,0,AuthorityCounter,1)=AI89),--(OFFSET($AF$7,0,0,AuthorityCounter,1)=COUNTIF($AI$7:AI89,AI89)),ROW(OFFSET($AF$7,0,0,AuthorityCounter,1)))-1,0))</f>
        <v>Toeforest</v>
      </c>
      <c r="AL89"/>
      <c r="AM89" s="107">
        <f ca="1">IF(VLOOKUP(AK89,$L$7:$S$306,IF($H$75="OC",8,5),FALSE)=1,MAX(AM$6:$AM88)+1,0)</f>
        <v>83</v>
      </c>
      <c r="AN89" s="108" t="str">
        <f t="shared" ca="1" si="27"/>
        <v>Toeforest</v>
      </c>
      <c r="AO89" s="108" t="b">
        <f t="shared" ca="1" si="28"/>
        <v>0</v>
      </c>
      <c r="AP89" s="108">
        <f ca="1">IF($AP$5,SUM(SUMPRODUCT(--AO$7:$AO89)*AO89,(SUMPRODUCT(--(AO$7:$AO89=FALSE))+SUMPRODUCT(--$AO$7:$AO$306))*(1-AO89)),ROW()-6)</f>
        <v>83</v>
      </c>
      <c r="AQ89" s="108" t="str">
        <f t="shared" ca="1" si="29"/>
        <v>Toeforest</v>
      </c>
      <c r="AR89" s="108" t="str">
        <f t="shared" ca="1" si="26"/>
        <v>Toeforest</v>
      </c>
      <c r="AS89"/>
      <c r="IU89" s="221" t="s">
        <v>218</v>
      </c>
      <c r="IV89" s="226">
        <f ca="1">AB7</f>
        <v>0</v>
      </c>
    </row>
    <row r="90" spans="2:256" ht="13.5" thickBot="1">
      <c r="B90" s="96"/>
      <c r="C90" s="96"/>
      <c r="D90" s="96"/>
      <c r="E90" s="96"/>
      <c r="F90" s="96"/>
      <c r="G90" s="66">
        <f ca="1">G89+(J90&gt;0)</f>
        <v>9</v>
      </c>
      <c r="H90" s="67" t="s">
        <v>63</v>
      </c>
      <c r="I90" s="68" t="s">
        <v>62</v>
      </c>
      <c r="J90" s="69">
        <v>0</v>
      </c>
      <c r="L90" s="89" t="s">
        <v>373</v>
      </c>
      <c r="M90" s="125" t="str">
        <f t="shared" ca="1" si="17"/>
        <v>d</v>
      </c>
      <c r="N90" s="23"/>
      <c r="O90" s="37">
        <f t="shared" ca="1" si="18"/>
        <v>0</v>
      </c>
      <c r="P90" s="121">
        <f ca="1">IF((ROW()-5=$G$36),1,IF((M90=Coding!$H$75)+(Coding!$H$75="ALL")+(Coding!$H$75="U")*OR(M90="wu",M90="su",M90="ul",M90="um",M90="uu")+(Coding!$H$75="na")*AND(M90&lt;&gt;"wu",M90&lt;&gt;"su",M90&lt;&gt;"ul",M90&lt;&gt;"um",M90&lt;&gt;"uu",M90&lt;&gt;"c",M90&lt;&gt;"d",M90&lt;&gt;"p"),1,0))</f>
        <v>1</v>
      </c>
      <c r="Q90" s="123" t="b">
        <v>0</v>
      </c>
      <c r="R90" s="124">
        <f t="shared" ca="1" si="19"/>
        <v>0</v>
      </c>
      <c r="S90" s="124">
        <f t="shared" ca="1" si="20"/>
        <v>1</v>
      </c>
      <c r="T90" s="37">
        <f t="shared" ca="1" si="21"/>
        <v>0</v>
      </c>
      <c r="V90" s="121" t="str">
        <f ca="1">IF((S90=1)*($J$6&lt;22),INDEX($J$13:$J$33,SUM($S$7:S90),1),"")</f>
        <v/>
      </c>
      <c r="W90" s="122">
        <f ca="1">COUNTIF($T$7:T90,T90)</f>
        <v>84</v>
      </c>
      <c r="Y90" s="49">
        <f t="shared" ca="1" si="22"/>
        <v>0</v>
      </c>
      <c r="Z90" s="50" t="str">
        <f ca="1">INDEX(V:V,SUMPRODUCT((OFFSET($T$7,0,0,AuthorityCounter2,1)=Y90)*1,(OFFSET($W$7,0,0,AuthorityCounter2,1)=COUNTIF($Y$7:Y90,Y90))*1,ROW(OFFSET($W$7,0,0,AuthorityCounter2,1))))</f>
        <v/>
      </c>
      <c r="AA90" s="51">
        <f t="shared" ca="1" si="23"/>
        <v>0</v>
      </c>
      <c r="AB90" s="50">
        <f ca="1">IF((Y90=AB$2)*(Z90=AC$3)*(SUM($AB$6:AB89)=0),+Y90,0)</f>
        <v>0</v>
      </c>
      <c r="AC90" s="52">
        <f t="shared" ca="1" si="24"/>
        <v>0</v>
      </c>
      <c r="AE90" s="102">
        <f ca="1">IF($AE$6=3,O90,SUM((CODE(MID(CONCATENATE(UPPER(M90),"aaaaaaaaaa"),{1;2},1))-30)*{1;0.01}))</f>
        <v>38.67</v>
      </c>
      <c r="AF90" s="103">
        <f ca="1">COUNTIF($AE$7:$AE90,AE90)</f>
        <v>13</v>
      </c>
      <c r="AG90"/>
      <c r="AH90" s="145">
        <f t="shared" ca="1" si="25"/>
        <v>57.55</v>
      </c>
      <c r="AI90" s="108">
        <f t="shared" ca="1" si="31"/>
        <v>57.55</v>
      </c>
      <c r="AJ90" s="145">
        <f ca="1">COUNTIF($AI$7:$AI90,AI90)</f>
        <v>1</v>
      </c>
      <c r="AK90" s="146" t="str">
        <f ca="1">IF($AE$6=1,L90,OFFSET($L$1,SUMPRODUCT(--(OFFSET($AE$7,0,0,AuthorityCounter,1)=AI90),--(OFFSET($AF$7,0,0,AuthorityCounter,1)=COUNTIF($AI$7:AI90,AI90)),ROW(OFFSET($AF$7,0,0,AuthorityCounter,1)))-1,0))</f>
        <v>Totcaster</v>
      </c>
      <c r="AL90"/>
      <c r="AM90" s="107">
        <f ca="1">IF(VLOOKUP(AK90,$L$7:$S$306,IF($H$75="OC",8,5),FALSE)=1,MAX(AM$6:$AM89)+1,0)</f>
        <v>84</v>
      </c>
      <c r="AN90" s="108" t="str">
        <f t="shared" ca="1" si="27"/>
        <v>Totcaster</v>
      </c>
      <c r="AO90" s="108" t="b">
        <f t="shared" ca="1" si="28"/>
        <v>0</v>
      </c>
      <c r="AP90" s="108">
        <f ca="1">IF($AP$5,SUM(SUMPRODUCT(--AO$7:$AO90)*AO90,(SUMPRODUCT(--(AO$7:$AO90=FALSE))+SUMPRODUCT(--$AO$7:$AO$306))*(1-AO90)),ROW()-6)</f>
        <v>84</v>
      </c>
      <c r="AQ90" s="108" t="str">
        <f t="shared" ca="1" si="29"/>
        <v>Totcaster</v>
      </c>
      <c r="AR90" s="108" t="str">
        <f t="shared" ca="1" si="26"/>
        <v>Totcaster</v>
      </c>
      <c r="AS90"/>
      <c r="IU90" s="221" t="s">
        <v>268</v>
      </c>
      <c r="IV90" s="232">
        <f ca="1">AB7</f>
        <v>0</v>
      </c>
    </row>
    <row r="91" spans="2:256">
      <c r="B91" s="96"/>
      <c r="C91" s="96"/>
      <c r="D91" s="96"/>
      <c r="E91" s="96"/>
      <c r="F91" s="96"/>
      <c r="L91" s="89" t="s">
        <v>374</v>
      </c>
      <c r="M91" s="125" t="str">
        <f t="shared" ca="1" si="17"/>
        <v>su</v>
      </c>
      <c r="N91" s="23"/>
      <c r="O91" s="37">
        <f t="shared" ca="1" si="18"/>
        <v>0</v>
      </c>
      <c r="P91" s="121">
        <f ca="1">IF((ROW()-5=$G$36),1,IF((M91=Coding!$H$75)+(Coding!$H$75="ALL")+(Coding!$H$75="U")*OR(M91="wu",M91="su",M91="ul",M91="um",M91="uu")+(Coding!$H$75="na")*AND(M91&lt;&gt;"wu",M91&lt;&gt;"su",M91&lt;&gt;"ul",M91&lt;&gt;"um",M91&lt;&gt;"uu",M91&lt;&gt;"c",M91&lt;&gt;"d",M91&lt;&gt;"p"),1,0))</f>
        <v>1</v>
      </c>
      <c r="Q91" s="123" t="b">
        <v>0</v>
      </c>
      <c r="R91" s="124">
        <f t="shared" ca="1" si="19"/>
        <v>0</v>
      </c>
      <c r="S91" s="124">
        <f t="shared" ca="1" si="20"/>
        <v>1</v>
      </c>
      <c r="T91" s="37">
        <f t="shared" ca="1" si="21"/>
        <v>0</v>
      </c>
      <c r="V91" s="121" t="str">
        <f ca="1">IF((S91=1)*($J$6&lt;22),INDEX($J$13:$J$33,SUM($S$7:S91),1),"")</f>
        <v/>
      </c>
      <c r="W91" s="122">
        <f ca="1">COUNTIF($T$7:T91,T91)</f>
        <v>85</v>
      </c>
      <c r="Y91" s="49">
        <f t="shared" ca="1" si="22"/>
        <v>0</v>
      </c>
      <c r="Z91" s="50" t="str">
        <f ca="1">INDEX(V:V,SUMPRODUCT((OFFSET($T$7,0,0,AuthorityCounter2,1)=Y91)*1,(OFFSET($W$7,0,0,AuthorityCounter2,1)=COUNTIF($Y$7:Y91,Y91))*1,ROW(OFFSET($W$7,0,0,AuthorityCounter2,1))))</f>
        <v/>
      </c>
      <c r="AA91" s="51">
        <f t="shared" ca="1" si="23"/>
        <v>0</v>
      </c>
      <c r="AB91" s="50">
        <f ca="1">IF((Y91=AB$2)*(Z91=AC$3)*(SUM($AB$6:AB90)=0),+Y91,0)</f>
        <v>0</v>
      </c>
      <c r="AC91" s="52">
        <f t="shared" ca="1" si="24"/>
        <v>0</v>
      </c>
      <c r="AE91" s="102">
        <f ca="1">IF($AE$6=3,O91,SUM((CODE(MID(CONCATENATE(UPPER(M91),"aaaaaaaaaa"),{1;2},1))-30)*{1;0.01}))</f>
        <v>53.55</v>
      </c>
      <c r="AF91" s="103">
        <f ca="1">COUNTIF($AE$7:$AE91,AE91)</f>
        <v>6</v>
      </c>
      <c r="AG91"/>
      <c r="AH91" s="145">
        <f t="shared" ca="1" si="25"/>
        <v>57.55</v>
      </c>
      <c r="AI91" s="108">
        <f t="shared" ca="1" si="31"/>
        <v>57.55</v>
      </c>
      <c r="AJ91" s="145">
        <f ca="1">COUNTIF($AI$7:$AI91,AI91)</f>
        <v>2</v>
      </c>
      <c r="AK91" s="146" t="str">
        <f ca="1">IF($AE$6=1,L91,OFFSET($L$1,SUMPRODUCT(--(OFFSET($AE$7,0,0,AuthorityCounter,1)=AI91),--(OFFSET($AF$7,0,0,AuthorityCounter,1)=COUNTIF($AI$7:AI91,AI91)),ROW(OFFSET($AF$7,0,0,AuthorityCounter,1)))-1,0))</f>
        <v>Tothampton</v>
      </c>
      <c r="AL91"/>
      <c r="AM91" s="107">
        <f ca="1">IF(VLOOKUP(AK91,$L$7:$S$306,IF($H$75="OC",8,5),FALSE)=1,MAX(AM$6:$AM90)+1,0)</f>
        <v>85</v>
      </c>
      <c r="AN91" s="108" t="str">
        <f t="shared" ca="1" si="27"/>
        <v>Tothampton</v>
      </c>
      <c r="AO91" s="108" t="b">
        <f t="shared" ca="1" si="28"/>
        <v>0</v>
      </c>
      <c r="AP91" s="108">
        <f ca="1">IF($AP$5,SUM(SUMPRODUCT(--AO$7:$AO91)*AO91,(SUMPRODUCT(--(AO$7:$AO91=FALSE))+SUMPRODUCT(--$AO$7:$AO$306))*(1-AO91)),ROW()-6)</f>
        <v>85</v>
      </c>
      <c r="AQ91" s="108" t="str">
        <f t="shared" ca="1" si="29"/>
        <v>Tothampton</v>
      </c>
      <c r="AR91" s="108" t="str">
        <f t="shared" ca="1" si="26"/>
        <v>Tothampton</v>
      </c>
      <c r="AS91"/>
      <c r="IU91" s="221" t="s">
        <v>269</v>
      </c>
      <c r="IV91" s="233">
        <f ca="1">AB7</f>
        <v>0</v>
      </c>
    </row>
    <row r="92" spans="2:256">
      <c r="B92" s="96"/>
      <c r="C92" s="96"/>
      <c r="D92" s="96"/>
      <c r="E92" s="96"/>
      <c r="F92" s="96"/>
      <c r="L92" s="89" t="s">
        <v>375</v>
      </c>
      <c r="M92" s="125" t="str">
        <f t="shared" ca="1" si="17"/>
        <v>um</v>
      </c>
      <c r="N92" s="23"/>
      <c r="O92" s="37">
        <f t="shared" ca="1" si="18"/>
        <v>0</v>
      </c>
      <c r="P92" s="121">
        <f ca="1">IF((ROW()-5=$G$36),1,IF((M92=Coding!$H$75)+(Coding!$H$75="ALL")+(Coding!$H$75="U")*OR(M92="wu",M92="su",M92="ul",M92="um",M92="uu")+(Coding!$H$75="na")*AND(M92&lt;&gt;"wu",M92&lt;&gt;"su",M92&lt;&gt;"ul",M92&lt;&gt;"um",M92&lt;&gt;"uu",M92&lt;&gt;"c",M92&lt;&gt;"d",M92&lt;&gt;"p"),1,0))</f>
        <v>1</v>
      </c>
      <c r="Q92" s="123" t="b">
        <v>0</v>
      </c>
      <c r="R92" s="124">
        <f t="shared" ca="1" si="19"/>
        <v>0</v>
      </c>
      <c r="S92" s="124">
        <f t="shared" ca="1" si="20"/>
        <v>1</v>
      </c>
      <c r="T92" s="37">
        <f t="shared" ca="1" si="21"/>
        <v>0</v>
      </c>
      <c r="V92" s="121" t="str">
        <f ca="1">IF((S92=1)*($J$6&lt;22),INDEX($J$13:$J$33,SUM($S$7:S92),1),"")</f>
        <v/>
      </c>
      <c r="W92" s="122">
        <f ca="1">COUNTIF($T$7:T92,T92)</f>
        <v>86</v>
      </c>
      <c r="Y92" s="49">
        <f t="shared" ca="1" si="22"/>
        <v>0</v>
      </c>
      <c r="Z92" s="50" t="str">
        <f ca="1">INDEX(V:V,SUMPRODUCT((OFFSET($T$7,0,0,AuthorityCounter2,1)=Y92)*1,(OFFSET($W$7,0,0,AuthorityCounter2,1)=COUNTIF($Y$7:Y92,Y92))*1,ROW(OFFSET($W$7,0,0,AuthorityCounter2,1))))</f>
        <v/>
      </c>
      <c r="AA92" s="51">
        <f t="shared" ca="1" si="23"/>
        <v>0</v>
      </c>
      <c r="AB92" s="50">
        <f ca="1">IF((Y92=AB$2)*(Z92=AC$3)*(SUM($AB$6:AB91)=0),+Y92,0)</f>
        <v>0</v>
      </c>
      <c r="AC92" s="52">
        <f t="shared" ca="1" si="24"/>
        <v>0</v>
      </c>
      <c r="AE92" s="102">
        <f ca="1">IF($AE$6=3,O92,SUM((CODE(MID(CONCATENATE(UPPER(M92),"aaaaaaaaaa"),{1;2},1))-30)*{1;0.01}))</f>
        <v>55.47</v>
      </c>
      <c r="AF92" s="103">
        <f ca="1">COUNTIF($AE$7:$AE92,AE92)</f>
        <v>12</v>
      </c>
      <c r="AG92"/>
      <c r="AH92" s="145">
        <f t="shared" ca="1" si="25"/>
        <v>57.55</v>
      </c>
      <c r="AI92" s="108">
        <f t="shared" ca="1" si="31"/>
        <v>57.55</v>
      </c>
      <c r="AJ92" s="145">
        <f ca="1">COUNTIF($AI$7:$AI92,AI92)</f>
        <v>3</v>
      </c>
      <c r="AK92" s="146" t="str">
        <f ca="1">IF($AE$6=1,L92,OFFSET($L$1,SUMPRODUCT(--(OFFSET($AE$7,0,0,AuthorityCounter,1)=AI92),--(OFFSET($AF$7,0,0,AuthorityCounter,1)=COUNTIF($AI$7:AI92,AI92)),ROW(OFFSET($AF$7,0,0,AuthorityCounter,1)))-1,0))</f>
        <v>Winterford</v>
      </c>
      <c r="AL92"/>
      <c r="AM92" s="107">
        <f ca="1">IF(VLOOKUP(AK92,$L$7:$S$306,IF($H$75="OC",8,5),FALSE)=1,MAX(AM$6:$AM91)+1,0)</f>
        <v>86</v>
      </c>
      <c r="AN92" s="108" t="str">
        <f t="shared" ca="1" si="27"/>
        <v>Winterford</v>
      </c>
      <c r="AO92" s="108" t="b">
        <f t="shared" ca="1" si="28"/>
        <v>0</v>
      </c>
      <c r="AP92" s="108">
        <f ca="1">IF($AP$5,SUM(SUMPRODUCT(--AO$7:$AO92)*AO92,(SUMPRODUCT(--(AO$7:$AO92=FALSE))+SUMPRODUCT(--$AO$7:$AO$306))*(1-AO92)),ROW()-6)</f>
        <v>86</v>
      </c>
      <c r="AQ92" s="108" t="str">
        <f t="shared" ca="1" si="29"/>
        <v>Winterford</v>
      </c>
      <c r="AR92" s="108" t="str">
        <f t="shared" ca="1" si="26"/>
        <v>Winterford</v>
      </c>
      <c r="AS92"/>
      <c r="IU92" s="221" t="s">
        <v>269</v>
      </c>
      <c r="IV92" s="233">
        <f ca="1">AB7</f>
        <v>0</v>
      </c>
    </row>
    <row r="93" spans="2:256" ht="13.5" thickBot="1">
      <c r="B93" s="96"/>
      <c r="C93" s="96"/>
      <c r="D93" s="96"/>
      <c r="E93" s="96"/>
      <c r="F93" s="96"/>
      <c r="L93" s="89"/>
      <c r="M93" s="125"/>
      <c r="N93" s="23"/>
      <c r="O93" s="37"/>
      <c r="P93" s="121"/>
      <c r="Q93" s="123"/>
      <c r="R93" s="124"/>
      <c r="S93" s="124"/>
      <c r="T93" s="37"/>
      <c r="V93" s="121"/>
      <c r="W93" s="122"/>
      <c r="Y93" s="49"/>
      <c r="Z93" s="50"/>
      <c r="AA93" s="51"/>
      <c r="AB93" s="50"/>
      <c r="AC93" s="52"/>
      <c r="AE93" s="102"/>
      <c r="AF93" s="103"/>
      <c r="AG93"/>
      <c r="AH93" s="145"/>
      <c r="AI93" s="108"/>
      <c r="AJ93" s="145"/>
      <c r="AK93" s="146"/>
      <c r="AL93"/>
      <c r="AM93" s="107"/>
      <c r="AN93" s="108"/>
      <c r="AO93" s="108"/>
      <c r="AP93" s="108"/>
      <c r="AQ93" s="108"/>
      <c r="AR93" s="108">
        <f t="shared" si="26"/>
        <v>0</v>
      </c>
      <c r="AS93"/>
      <c r="IU93" s="221" t="s">
        <v>268</v>
      </c>
      <c r="IV93" s="232">
        <f ca="1">AB7</f>
        <v>0</v>
      </c>
    </row>
    <row r="94" spans="2:256" ht="13.5" thickBot="1">
      <c r="B94" s="96"/>
      <c r="C94" s="96"/>
      <c r="D94" s="96"/>
      <c r="E94" s="96"/>
      <c r="F94" s="96"/>
      <c r="G94" s="3"/>
      <c r="H94" s="3" t="s">
        <v>6</v>
      </c>
      <c r="I94" s="5"/>
      <c r="L94" s="89"/>
      <c r="M94" s="125"/>
      <c r="N94" s="23"/>
      <c r="O94" s="37"/>
      <c r="P94" s="121"/>
      <c r="Q94" s="123"/>
      <c r="R94" s="124"/>
      <c r="S94" s="124"/>
      <c r="T94" s="37"/>
      <c r="V94" s="121"/>
      <c r="W94" s="122"/>
      <c r="Y94" s="49"/>
      <c r="Z94" s="50"/>
      <c r="AA94" s="51"/>
      <c r="AB94" s="50"/>
      <c r="AC94" s="52"/>
      <c r="AE94" s="102"/>
      <c r="AF94" s="103"/>
      <c r="AG94"/>
      <c r="AH94" s="145"/>
      <c r="AI94" s="108"/>
      <c r="AJ94" s="145"/>
      <c r="AK94" s="146"/>
      <c r="AL94"/>
      <c r="AM94" s="107"/>
      <c r="AN94" s="108"/>
      <c r="AO94" s="108"/>
      <c r="AP94" s="108"/>
      <c r="AQ94" s="108"/>
      <c r="AR94" s="108">
        <f t="shared" si="26"/>
        <v>0</v>
      </c>
      <c r="AS94"/>
      <c r="IU94" s="221" t="s">
        <v>268</v>
      </c>
      <c r="IV94" s="232">
        <f ca="1">AB7</f>
        <v>0</v>
      </c>
    </row>
    <row r="95" spans="2:256">
      <c r="B95" s="96"/>
      <c r="C95" s="96"/>
      <c r="D95" s="96"/>
      <c r="E95" s="96"/>
      <c r="F95" s="96"/>
      <c r="G95" s="13">
        <v>1</v>
      </c>
      <c r="H95" s="13" t="str">
        <f ca="1">VLOOKUP(G95,G79:J89,2,FALSE)</f>
        <v>d</v>
      </c>
      <c r="I95" s="14" t="str">
        <f ca="1">VLOOKUP(G95,G79:J89,3,FALSE)</f>
        <v>Big City Academies</v>
      </c>
      <c r="L95" s="89"/>
      <c r="M95" s="125"/>
      <c r="N95" s="23"/>
      <c r="O95" s="37"/>
      <c r="P95" s="121"/>
      <c r="Q95" s="123"/>
      <c r="R95" s="124"/>
      <c r="S95" s="124"/>
      <c r="T95" s="37"/>
      <c r="V95" s="121"/>
      <c r="W95" s="122"/>
      <c r="Y95" s="49"/>
      <c r="Z95" s="50"/>
      <c r="AA95" s="51"/>
      <c r="AB95" s="50"/>
      <c r="AC95" s="52"/>
      <c r="AE95" s="102"/>
      <c r="AF95" s="103"/>
      <c r="AG95"/>
      <c r="AH95" s="145"/>
      <c r="AI95" s="108"/>
      <c r="AJ95" s="145"/>
      <c r="AK95" s="146"/>
      <c r="AL95"/>
      <c r="AM95" s="107"/>
      <c r="AN95" s="108"/>
      <c r="AO95" s="108"/>
      <c r="AP95" s="108"/>
      <c r="AQ95" s="108"/>
      <c r="AR95" s="108">
        <f t="shared" si="26"/>
        <v>0</v>
      </c>
      <c r="AS95"/>
      <c r="IU95" s="221" t="s">
        <v>269</v>
      </c>
      <c r="IV95" s="233">
        <f ca="1">AB7</f>
        <v>0</v>
      </c>
    </row>
    <row r="96" spans="2:256">
      <c r="B96" s="96"/>
      <c r="C96" s="96"/>
      <c r="D96" s="96"/>
      <c r="E96" s="96"/>
      <c r="F96" s="96"/>
      <c r="G96" s="15">
        <v>2</v>
      </c>
      <c r="H96" s="15" t="str">
        <f t="shared" ref="H96:H101" ca="1" si="32">VLOOKUP(G96,G80:J90,2,FALSE)</f>
        <v>c</v>
      </c>
      <c r="I96" s="16" t="str">
        <f t="shared" ref="I96:I106" ca="1" si="33">VLOOKUP(G96,G80:J90,3,FALSE)</f>
        <v>Large Town Academies</v>
      </c>
      <c r="L96" s="89"/>
      <c r="M96" s="125"/>
      <c r="N96" s="23"/>
      <c r="O96" s="37"/>
      <c r="P96" s="121"/>
      <c r="Q96" s="123"/>
      <c r="R96" s="124"/>
      <c r="S96" s="124"/>
      <c r="T96" s="37"/>
      <c r="V96" s="121"/>
      <c r="W96" s="122"/>
      <c r="Y96" s="49"/>
      <c r="Z96" s="50"/>
      <c r="AA96" s="51"/>
      <c r="AB96" s="50"/>
      <c r="AC96" s="52"/>
      <c r="AE96" s="102"/>
      <c r="AF96" s="103"/>
      <c r="AG96"/>
      <c r="AH96" s="145"/>
      <c r="AI96" s="108"/>
      <c r="AJ96" s="145"/>
      <c r="AK96" s="146"/>
      <c r="AL96"/>
      <c r="AM96" s="107"/>
      <c r="AN96" s="108"/>
      <c r="AO96" s="108"/>
      <c r="AP96" s="108"/>
      <c r="AQ96" s="108"/>
      <c r="AR96" s="108">
        <f t="shared" si="26"/>
        <v>0</v>
      </c>
      <c r="AS96"/>
      <c r="IU96" s="221" t="s">
        <v>236</v>
      </c>
      <c r="IV96" s="228">
        <f ca="1">AB7</f>
        <v>0</v>
      </c>
    </row>
    <row r="97" spans="2:256">
      <c r="B97" s="96"/>
      <c r="C97" s="96"/>
      <c r="D97" s="96"/>
      <c r="E97" s="96"/>
      <c r="F97" s="96"/>
      <c r="G97" s="15">
        <v>3</v>
      </c>
      <c r="H97" s="15" t="str">
        <f t="shared" ca="1" si="32"/>
        <v>U</v>
      </c>
      <c r="I97" s="16" t="str">
        <f t="shared" ca="1" si="33"/>
        <v>Small Town Academies</v>
      </c>
      <c r="L97" s="89"/>
      <c r="M97" s="125"/>
      <c r="N97" s="23"/>
      <c r="O97" s="37"/>
      <c r="P97" s="121"/>
      <c r="Q97" s="123"/>
      <c r="R97" s="124"/>
      <c r="S97" s="124"/>
      <c r="T97" s="37"/>
      <c r="V97" s="121"/>
      <c r="W97" s="122"/>
      <c r="Y97" s="49"/>
      <c r="Z97" s="50"/>
      <c r="AA97" s="51"/>
      <c r="AB97" s="50"/>
      <c r="AC97" s="52"/>
      <c r="AE97" s="102"/>
      <c r="AF97" s="103"/>
      <c r="AG97"/>
      <c r="AH97" s="145"/>
      <c r="AI97" s="108"/>
      <c r="AJ97" s="145"/>
      <c r="AK97" s="146"/>
      <c r="AL97"/>
      <c r="AM97" s="107"/>
      <c r="AN97" s="108"/>
      <c r="AO97" s="108"/>
      <c r="AP97" s="108"/>
      <c r="AQ97" s="108"/>
      <c r="AR97" s="108">
        <f t="shared" si="26"/>
        <v>0</v>
      </c>
      <c r="AS97"/>
      <c r="IU97" s="221" t="s">
        <v>236</v>
      </c>
      <c r="IV97" s="228">
        <f ca="1">AB7</f>
        <v>0</v>
      </c>
    </row>
    <row r="98" spans="2:256">
      <c r="B98" s="96"/>
      <c r="C98" s="96"/>
      <c r="D98" s="96"/>
      <c r="E98" s="96"/>
      <c r="F98" s="96"/>
      <c r="G98" s="15">
        <v>4</v>
      </c>
      <c r="H98" s="15" t="str">
        <f t="shared" ca="1" si="32"/>
        <v>wu</v>
      </c>
      <c r="I98" s="16" t="str">
        <f t="shared" ca="1" si="33"/>
        <v>Region 1 Academies</v>
      </c>
      <c r="L98" s="89"/>
      <c r="M98" s="125"/>
      <c r="N98" s="23"/>
      <c r="O98" s="37"/>
      <c r="P98" s="121"/>
      <c r="Q98" s="123"/>
      <c r="R98" s="124"/>
      <c r="S98" s="124"/>
      <c r="T98" s="37"/>
      <c r="V98" s="121"/>
      <c r="W98" s="122"/>
      <c r="Y98" s="49"/>
      <c r="Z98" s="50"/>
      <c r="AA98" s="51"/>
      <c r="AB98" s="50"/>
      <c r="AC98" s="52"/>
      <c r="AE98" s="102"/>
      <c r="AF98" s="103"/>
      <c r="AG98"/>
      <c r="AH98" s="145"/>
      <c r="AI98" s="108"/>
      <c r="AJ98" s="145"/>
      <c r="AK98" s="146"/>
      <c r="AL98"/>
      <c r="AM98" s="107"/>
      <c r="AN98" s="108"/>
      <c r="AO98" s="108"/>
      <c r="AP98" s="108"/>
      <c r="AQ98" s="108"/>
      <c r="AR98" s="108">
        <f t="shared" si="26"/>
        <v>0</v>
      </c>
      <c r="AS98"/>
      <c r="IU98" s="221" t="s">
        <v>236</v>
      </c>
      <c r="IV98" s="228">
        <f ca="1">AB7</f>
        <v>0</v>
      </c>
    </row>
    <row r="99" spans="2:256">
      <c r="B99" s="96"/>
      <c r="C99" s="96"/>
      <c r="D99" s="96"/>
      <c r="E99" s="96"/>
      <c r="F99" s="96"/>
      <c r="G99" s="15">
        <v>5</v>
      </c>
      <c r="H99" s="15" t="str">
        <f t="shared" ca="1" si="32"/>
        <v>su</v>
      </c>
      <c r="I99" s="16" t="str">
        <f t="shared" ca="1" si="33"/>
        <v>Region 2 Academies</v>
      </c>
      <c r="L99" s="89"/>
      <c r="M99" s="125"/>
      <c r="N99" s="23"/>
      <c r="O99" s="37"/>
      <c r="P99" s="121"/>
      <c r="Q99" s="123"/>
      <c r="R99" s="124"/>
      <c r="S99" s="124"/>
      <c r="T99" s="37"/>
      <c r="V99" s="121"/>
      <c r="W99" s="122"/>
      <c r="Y99" s="49"/>
      <c r="Z99" s="50"/>
      <c r="AA99" s="51"/>
      <c r="AB99" s="50"/>
      <c r="AC99" s="52"/>
      <c r="AE99" s="102"/>
      <c r="AF99" s="103"/>
      <c r="AG99"/>
      <c r="AH99" s="145"/>
      <c r="AI99" s="108"/>
      <c r="AJ99" s="145"/>
      <c r="AK99" s="146"/>
      <c r="AL99"/>
      <c r="AM99" s="107"/>
      <c r="AN99" s="108"/>
      <c r="AO99" s="108"/>
      <c r="AP99" s="108"/>
      <c r="AQ99" s="108"/>
      <c r="AR99" s="108">
        <f t="shared" si="26"/>
        <v>0</v>
      </c>
      <c r="AS99"/>
      <c r="IU99" s="221" t="s">
        <v>236</v>
      </c>
      <c r="IV99" s="228">
        <f ca="1">AB7</f>
        <v>0</v>
      </c>
    </row>
    <row r="100" spans="2:256">
      <c r="B100" s="96"/>
      <c r="C100" s="96"/>
      <c r="D100" s="96"/>
      <c r="E100" s="96"/>
      <c r="F100" s="96"/>
      <c r="G100" s="15">
        <v>6</v>
      </c>
      <c r="H100" s="15" t="str">
        <f t="shared" ca="1" si="32"/>
        <v>ul</v>
      </c>
      <c r="I100" s="16" t="str">
        <f t="shared" ca="1" si="33"/>
        <v>Region 3 Academies</v>
      </c>
      <c r="L100" s="89"/>
      <c r="M100" s="125"/>
      <c r="N100" s="23"/>
      <c r="O100" s="37"/>
      <c r="P100" s="121"/>
      <c r="Q100" s="123"/>
      <c r="R100" s="124"/>
      <c r="S100" s="124"/>
      <c r="T100" s="37"/>
      <c r="V100" s="121"/>
      <c r="W100" s="122"/>
      <c r="Y100" s="49"/>
      <c r="Z100" s="50"/>
      <c r="AA100" s="51"/>
      <c r="AB100" s="50"/>
      <c r="AC100" s="52"/>
      <c r="AE100" s="102"/>
      <c r="AF100" s="103"/>
      <c r="AG100"/>
      <c r="AH100" s="145"/>
      <c r="AI100" s="108"/>
      <c r="AJ100" s="145"/>
      <c r="AK100" s="146"/>
      <c r="AL100"/>
      <c r="AM100" s="107"/>
      <c r="AN100" s="108"/>
      <c r="AO100" s="108"/>
      <c r="AP100" s="108"/>
      <c r="AQ100" s="108"/>
      <c r="AR100" s="108">
        <f t="shared" si="26"/>
        <v>0</v>
      </c>
      <c r="AS100"/>
      <c r="IU100" s="221" t="s">
        <v>236</v>
      </c>
      <c r="IV100" s="228">
        <f ca="1">AB7</f>
        <v>0</v>
      </c>
    </row>
    <row r="101" spans="2:256">
      <c r="B101" s="96"/>
      <c r="C101" s="96"/>
      <c r="D101" s="96"/>
      <c r="E101" s="96"/>
      <c r="F101" s="96"/>
      <c r="G101" s="15">
        <v>7</v>
      </c>
      <c r="H101" s="15" t="str">
        <f t="shared" ca="1" si="32"/>
        <v>um</v>
      </c>
      <c r="I101" s="16" t="str">
        <f t="shared" ca="1" si="33"/>
        <v>Size 1 Academies</v>
      </c>
      <c r="L101" s="89"/>
      <c r="M101" s="125"/>
      <c r="N101" s="23"/>
      <c r="O101" s="37"/>
      <c r="P101" s="121"/>
      <c r="Q101" s="123"/>
      <c r="R101" s="124"/>
      <c r="S101" s="124"/>
      <c r="T101" s="37"/>
      <c r="V101" s="121"/>
      <c r="W101" s="122"/>
      <c r="Y101" s="49"/>
      <c r="Z101" s="50"/>
      <c r="AA101" s="51"/>
      <c r="AB101" s="50"/>
      <c r="AC101" s="52"/>
      <c r="AE101" s="102"/>
      <c r="AF101" s="103"/>
      <c r="AG101"/>
      <c r="AH101" s="145"/>
      <c r="AI101" s="108"/>
      <c r="AJ101" s="145"/>
      <c r="AK101" s="146"/>
      <c r="AL101"/>
      <c r="AM101" s="107"/>
      <c r="AN101" s="108"/>
      <c r="AO101" s="108"/>
      <c r="AP101" s="108"/>
      <c r="AQ101" s="108"/>
      <c r="AR101" s="108">
        <f t="shared" si="26"/>
        <v>0</v>
      </c>
      <c r="AS101"/>
      <c r="IU101" s="221" t="s">
        <v>236</v>
      </c>
      <c r="IV101" s="228">
        <f ca="1">AB7</f>
        <v>0</v>
      </c>
    </row>
    <row r="102" spans="2:256">
      <c r="B102" s="96"/>
      <c r="C102" s="96"/>
      <c r="D102" s="96"/>
      <c r="E102" s="96"/>
      <c r="F102" s="96"/>
      <c r="G102" s="15">
        <v>8</v>
      </c>
      <c r="H102" s="15" t="str">
        <f ca="1">VLOOKUP(G102,G86:J96,2,FALSE)</f>
        <v>uu</v>
      </c>
      <c r="I102" s="16" t="str">
        <f t="shared" ca="1" si="33"/>
        <v>Size 2 Academies</v>
      </c>
      <c r="L102" s="89"/>
      <c r="M102" s="125"/>
      <c r="N102" s="23"/>
      <c r="O102" s="37"/>
      <c r="P102" s="121"/>
      <c r="Q102" s="123"/>
      <c r="R102" s="124"/>
      <c r="S102" s="124"/>
      <c r="T102" s="37"/>
      <c r="V102" s="121"/>
      <c r="W102" s="122"/>
      <c r="Y102" s="49"/>
      <c r="Z102" s="50"/>
      <c r="AA102" s="51"/>
      <c r="AB102" s="50"/>
      <c r="AC102" s="52"/>
      <c r="AE102" s="102"/>
      <c r="AF102" s="103"/>
      <c r="AG102"/>
      <c r="AH102" s="145"/>
      <c r="AI102" s="108"/>
      <c r="AJ102" s="145"/>
      <c r="AK102" s="146"/>
      <c r="AL102"/>
      <c r="AM102" s="107"/>
      <c r="AN102" s="108"/>
      <c r="AO102" s="108"/>
      <c r="AP102" s="108"/>
      <c r="AQ102" s="108"/>
      <c r="AR102" s="108">
        <f t="shared" si="26"/>
        <v>0</v>
      </c>
      <c r="AS102"/>
      <c r="IU102" s="221" t="s">
        <v>236</v>
      </c>
      <c r="IV102" s="228">
        <f ca="1">AB7</f>
        <v>0</v>
      </c>
    </row>
    <row r="103" spans="2:256">
      <c r="B103" s="96"/>
      <c r="C103" s="96"/>
      <c r="D103" s="96"/>
      <c r="E103" s="96"/>
      <c r="F103" s="96"/>
      <c r="G103" s="15">
        <v>9</v>
      </c>
      <c r="H103" s="15" t="str">
        <f ca="1">VLOOKUP(G103,G87:J97,2,FALSE)</f>
        <v>All</v>
      </c>
      <c r="I103" s="16" t="str">
        <f t="shared" ca="1" si="33"/>
        <v>All Academies</v>
      </c>
      <c r="L103" s="89"/>
      <c r="M103" s="125"/>
      <c r="N103" s="23"/>
      <c r="O103" s="37"/>
      <c r="P103" s="121"/>
      <c r="Q103" s="123"/>
      <c r="R103" s="124"/>
      <c r="S103" s="124"/>
      <c r="T103" s="37"/>
      <c r="V103" s="121"/>
      <c r="W103" s="122"/>
      <c r="Y103" s="49"/>
      <c r="Z103" s="50"/>
      <c r="AA103" s="51"/>
      <c r="AB103" s="50"/>
      <c r="AC103" s="52"/>
      <c r="AE103" s="102"/>
      <c r="AF103" s="103"/>
      <c r="AG103"/>
      <c r="AH103" s="145"/>
      <c r="AI103" s="108"/>
      <c r="AJ103" s="145"/>
      <c r="AK103" s="146"/>
      <c r="AL103"/>
      <c r="AM103" s="107"/>
      <c r="AN103" s="108"/>
      <c r="AO103" s="108"/>
      <c r="AP103" s="108"/>
      <c r="AQ103" s="108"/>
      <c r="AR103" s="108">
        <f t="shared" si="26"/>
        <v>0</v>
      </c>
      <c r="AS103"/>
      <c r="IU103" s="221" t="s">
        <v>236</v>
      </c>
      <c r="IV103" s="228">
        <f ca="1">AB7</f>
        <v>0</v>
      </c>
    </row>
    <row r="104" spans="2:256">
      <c r="B104" s="96"/>
      <c r="C104" s="96"/>
      <c r="D104" s="96"/>
      <c r="E104" s="96"/>
      <c r="F104" s="96"/>
      <c r="G104" s="15">
        <v>10</v>
      </c>
      <c r="H104" s="15" t="e">
        <f ca="1">VLOOKUP(G104,G88:J98,2,FALSE)</f>
        <v>#N/A</v>
      </c>
      <c r="I104" s="16" t="e">
        <f t="shared" ca="1" si="33"/>
        <v>#N/A</v>
      </c>
      <c r="L104" s="89"/>
      <c r="M104" s="125"/>
      <c r="N104" s="23"/>
      <c r="O104" s="37"/>
      <c r="P104" s="121"/>
      <c r="Q104" s="123"/>
      <c r="R104" s="124"/>
      <c r="S104" s="124"/>
      <c r="T104" s="37"/>
      <c r="V104" s="121"/>
      <c r="W104" s="122"/>
      <c r="Y104" s="49"/>
      <c r="Z104" s="50"/>
      <c r="AA104" s="51"/>
      <c r="AB104" s="50"/>
      <c r="AC104" s="52"/>
      <c r="AE104" s="102"/>
      <c r="AF104" s="103"/>
      <c r="AG104"/>
      <c r="AH104" s="145"/>
      <c r="AI104" s="108"/>
      <c r="AJ104" s="145"/>
      <c r="AK104" s="146"/>
      <c r="AL104"/>
      <c r="AM104" s="107"/>
      <c r="AN104" s="108"/>
      <c r="AO104" s="108"/>
      <c r="AP104" s="108"/>
      <c r="AQ104" s="108"/>
      <c r="AR104" s="108">
        <f t="shared" si="26"/>
        <v>0</v>
      </c>
      <c r="AS104"/>
      <c r="IU104" s="221" t="s">
        <v>236</v>
      </c>
      <c r="IV104" s="228">
        <f ca="1">AB7</f>
        <v>0</v>
      </c>
    </row>
    <row r="105" spans="2:256">
      <c r="B105" s="96"/>
      <c r="C105" s="96"/>
      <c r="D105" s="96"/>
      <c r="E105" s="96"/>
      <c r="F105" s="96"/>
      <c r="G105" s="15">
        <v>11</v>
      </c>
      <c r="H105" s="15" t="e">
        <f ca="1">VLOOKUP(G105,G89:J99,2,FALSE)</f>
        <v>#N/A</v>
      </c>
      <c r="I105" s="16" t="e">
        <f t="shared" ca="1" si="33"/>
        <v>#N/A</v>
      </c>
      <c r="L105" s="89"/>
      <c r="M105" s="125"/>
      <c r="N105" s="23"/>
      <c r="O105" s="37"/>
      <c r="P105" s="121"/>
      <c r="Q105" s="123"/>
      <c r="R105" s="124"/>
      <c r="S105" s="124"/>
      <c r="T105" s="37"/>
      <c r="V105" s="121"/>
      <c r="W105" s="122"/>
      <c r="Y105" s="49"/>
      <c r="Z105" s="50"/>
      <c r="AA105" s="51"/>
      <c r="AB105" s="50"/>
      <c r="AC105" s="52"/>
      <c r="AE105" s="102"/>
      <c r="AF105" s="103"/>
      <c r="AG105"/>
      <c r="AH105" s="145"/>
      <c r="AI105" s="108"/>
      <c r="AJ105" s="145"/>
      <c r="AK105" s="146"/>
      <c r="AL105"/>
      <c r="AM105" s="107"/>
      <c r="AN105" s="108"/>
      <c r="AO105" s="108"/>
      <c r="AP105" s="108"/>
      <c r="AQ105" s="108"/>
      <c r="AR105" s="108">
        <f t="shared" si="26"/>
        <v>0</v>
      </c>
      <c r="AS105"/>
      <c r="IU105" s="221" t="s">
        <v>237</v>
      </c>
      <c r="IV105" s="229">
        <f ca="1">AB7</f>
        <v>0</v>
      </c>
    </row>
    <row r="106" spans="2:256" ht="13.5" thickBot="1">
      <c r="B106" s="96"/>
      <c r="C106" s="96"/>
      <c r="D106" s="96"/>
      <c r="E106" s="96"/>
      <c r="F106" s="96"/>
      <c r="G106" s="17">
        <v>12</v>
      </c>
      <c r="H106" s="17" t="e">
        <f ca="1">VLOOKUP(G106,G90:J100,2,FALSE)</f>
        <v>#N/A</v>
      </c>
      <c r="I106" s="18" t="e">
        <f t="shared" ca="1" si="33"/>
        <v>#N/A</v>
      </c>
      <c r="L106" s="89"/>
      <c r="M106" s="125"/>
      <c r="N106" s="23"/>
      <c r="O106" s="37"/>
      <c r="P106" s="121"/>
      <c r="Q106" s="123"/>
      <c r="R106" s="124"/>
      <c r="S106" s="124"/>
      <c r="T106" s="37"/>
      <c r="V106" s="121"/>
      <c r="W106" s="122"/>
      <c r="Y106" s="49"/>
      <c r="Z106" s="50"/>
      <c r="AA106" s="51"/>
      <c r="AB106" s="50"/>
      <c r="AC106" s="52"/>
      <c r="AE106" s="102"/>
      <c r="AF106" s="103"/>
      <c r="AG106"/>
      <c r="AH106" s="145"/>
      <c r="AI106" s="108"/>
      <c r="AJ106" s="145"/>
      <c r="AK106" s="146"/>
      <c r="AL106"/>
      <c r="AM106" s="107"/>
      <c r="AN106" s="108"/>
      <c r="AO106" s="108"/>
      <c r="AP106" s="108"/>
      <c r="AQ106" s="108"/>
      <c r="AR106" s="108">
        <f t="shared" si="26"/>
        <v>0</v>
      </c>
      <c r="AS106"/>
      <c r="IU106" s="221" t="s">
        <v>236</v>
      </c>
      <c r="IV106" s="228">
        <f ca="1">AB7</f>
        <v>0</v>
      </c>
    </row>
    <row r="107" spans="2:256">
      <c r="B107" s="96"/>
      <c r="C107" s="96"/>
      <c r="D107" s="96"/>
      <c r="E107" s="96"/>
      <c r="F107" s="96"/>
      <c r="L107" s="89"/>
      <c r="M107" s="125"/>
      <c r="N107" s="23"/>
      <c r="O107" s="37"/>
      <c r="P107" s="121"/>
      <c r="Q107" s="123"/>
      <c r="R107" s="124"/>
      <c r="S107" s="124"/>
      <c r="T107" s="37"/>
      <c r="V107" s="121"/>
      <c r="W107" s="122"/>
      <c r="Y107" s="49"/>
      <c r="Z107" s="50"/>
      <c r="AA107" s="51"/>
      <c r="AB107" s="50"/>
      <c r="AC107" s="52"/>
      <c r="AE107" s="102"/>
      <c r="AF107" s="103"/>
      <c r="AG107"/>
      <c r="AH107" s="145"/>
      <c r="AI107" s="108"/>
      <c r="AJ107" s="145"/>
      <c r="AK107" s="146"/>
      <c r="AL107"/>
      <c r="AM107" s="107"/>
      <c r="AN107" s="108"/>
      <c r="AO107" s="108"/>
      <c r="AP107" s="108"/>
      <c r="AQ107" s="108"/>
      <c r="AR107" s="108">
        <f t="shared" si="26"/>
        <v>0</v>
      </c>
      <c r="AS107"/>
      <c r="IU107" s="221" t="s">
        <v>236</v>
      </c>
      <c r="IV107" s="228">
        <f ca="1">AB7</f>
        <v>0</v>
      </c>
    </row>
    <row r="108" spans="2:256">
      <c r="B108" s="96"/>
      <c r="C108" s="96"/>
      <c r="D108" s="96"/>
      <c r="E108" s="96"/>
      <c r="F108" s="96"/>
      <c r="L108" s="89"/>
      <c r="M108" s="125"/>
      <c r="N108" s="23"/>
      <c r="O108" s="37"/>
      <c r="P108" s="121"/>
      <c r="Q108" s="123"/>
      <c r="R108" s="124"/>
      <c r="S108" s="124"/>
      <c r="T108" s="37"/>
      <c r="V108" s="121"/>
      <c r="W108" s="122"/>
      <c r="Y108" s="49"/>
      <c r="Z108" s="50"/>
      <c r="AA108" s="51"/>
      <c r="AB108" s="50"/>
      <c r="AC108" s="52"/>
      <c r="AE108" s="102"/>
      <c r="AF108" s="103"/>
      <c r="AG108"/>
      <c r="AH108" s="145"/>
      <c r="AI108" s="108"/>
      <c r="AJ108" s="145"/>
      <c r="AK108" s="146"/>
      <c r="AL108"/>
      <c r="AM108" s="107"/>
      <c r="AN108" s="108"/>
      <c r="AO108" s="108"/>
      <c r="AP108" s="108"/>
      <c r="AQ108" s="108"/>
      <c r="AR108" s="108">
        <f t="shared" si="26"/>
        <v>0</v>
      </c>
      <c r="AS108"/>
      <c r="IU108" s="221" t="s">
        <v>236</v>
      </c>
      <c r="IV108" s="228">
        <f ca="1">AB7</f>
        <v>0</v>
      </c>
    </row>
    <row r="109" spans="2:256">
      <c r="B109" s="96"/>
      <c r="C109" s="96"/>
      <c r="D109" s="96"/>
      <c r="E109" s="96"/>
      <c r="F109" s="96"/>
      <c r="L109" s="89"/>
      <c r="M109" s="125"/>
      <c r="N109" s="23"/>
      <c r="O109" s="37"/>
      <c r="P109" s="121"/>
      <c r="Q109" s="123"/>
      <c r="R109" s="124"/>
      <c r="S109" s="124"/>
      <c r="T109" s="37"/>
      <c r="V109" s="121"/>
      <c r="W109" s="122"/>
      <c r="Y109" s="49"/>
      <c r="Z109" s="50"/>
      <c r="AA109" s="51"/>
      <c r="AB109" s="50"/>
      <c r="AC109" s="52"/>
      <c r="AE109" s="102"/>
      <c r="AF109" s="103"/>
      <c r="AG109"/>
      <c r="AH109" s="145"/>
      <c r="AI109" s="108"/>
      <c r="AJ109" s="145"/>
      <c r="AK109" s="146"/>
      <c r="AL109"/>
      <c r="AM109" s="107"/>
      <c r="AN109" s="108"/>
      <c r="AO109" s="108"/>
      <c r="AP109" s="108"/>
      <c r="AQ109" s="108"/>
      <c r="AR109" s="108">
        <f t="shared" si="26"/>
        <v>0</v>
      </c>
      <c r="AS109"/>
      <c r="IU109" s="221" t="s">
        <v>236</v>
      </c>
      <c r="IV109" s="228">
        <f ca="1">AB7</f>
        <v>0</v>
      </c>
    </row>
    <row r="110" spans="2:256">
      <c r="B110" s="96"/>
      <c r="C110" s="96"/>
      <c r="D110" s="96"/>
      <c r="E110" s="96"/>
      <c r="F110" s="96"/>
      <c r="L110" s="89"/>
      <c r="M110" s="125"/>
      <c r="N110" s="23"/>
      <c r="O110" s="37"/>
      <c r="P110" s="121"/>
      <c r="Q110" s="123"/>
      <c r="R110" s="124"/>
      <c r="S110" s="124"/>
      <c r="T110" s="37"/>
      <c r="V110" s="121"/>
      <c r="W110" s="122"/>
      <c r="Y110" s="49"/>
      <c r="Z110" s="50"/>
      <c r="AA110" s="51"/>
      <c r="AB110" s="50"/>
      <c r="AC110" s="52"/>
      <c r="AE110" s="102"/>
      <c r="AF110" s="103"/>
      <c r="AG110"/>
      <c r="AH110" s="145"/>
      <c r="AI110" s="108"/>
      <c r="AJ110" s="145"/>
      <c r="AK110" s="146"/>
      <c r="AL110"/>
      <c r="AM110" s="107"/>
      <c r="AN110" s="108"/>
      <c r="AO110" s="108"/>
      <c r="AP110" s="108"/>
      <c r="AQ110" s="108"/>
      <c r="AR110" s="108">
        <f t="shared" si="26"/>
        <v>0</v>
      </c>
      <c r="AS110"/>
      <c r="IU110" s="221" t="s">
        <v>237</v>
      </c>
      <c r="IV110" s="229">
        <f ca="1">AB7</f>
        <v>0</v>
      </c>
    </row>
    <row r="111" spans="2:256">
      <c r="B111" s="96"/>
      <c r="C111" s="96"/>
      <c r="D111" s="96"/>
      <c r="E111" s="96"/>
      <c r="F111" s="96"/>
      <c r="L111" s="89"/>
      <c r="M111" s="125"/>
      <c r="N111" s="23"/>
      <c r="O111" s="37"/>
      <c r="P111" s="121"/>
      <c r="Q111" s="123"/>
      <c r="R111" s="124"/>
      <c r="S111" s="124"/>
      <c r="T111" s="37"/>
      <c r="V111" s="121"/>
      <c r="W111" s="122"/>
      <c r="Y111" s="49"/>
      <c r="Z111" s="50"/>
      <c r="AA111" s="51"/>
      <c r="AB111" s="50"/>
      <c r="AC111" s="52"/>
      <c r="AE111" s="102"/>
      <c r="AF111" s="103"/>
      <c r="AG111"/>
      <c r="AH111" s="145"/>
      <c r="AI111" s="108"/>
      <c r="AJ111" s="145"/>
      <c r="AK111" s="146"/>
      <c r="AL111"/>
      <c r="AM111" s="107"/>
      <c r="AN111" s="108"/>
      <c r="AO111" s="108"/>
      <c r="AP111" s="108"/>
      <c r="AQ111" s="108"/>
      <c r="AR111" s="108">
        <f t="shared" si="26"/>
        <v>0</v>
      </c>
      <c r="AS111"/>
      <c r="IU111" s="221" t="s">
        <v>236</v>
      </c>
      <c r="IV111" s="228">
        <f ca="1">AB7</f>
        <v>0</v>
      </c>
    </row>
    <row r="112" spans="2:256">
      <c r="B112" s="96"/>
      <c r="C112" s="96"/>
      <c r="D112" s="96"/>
      <c r="E112" s="96"/>
      <c r="F112" s="96"/>
      <c r="L112" s="89"/>
      <c r="M112" s="125"/>
      <c r="N112" s="23"/>
      <c r="O112" s="37"/>
      <c r="P112" s="121"/>
      <c r="Q112" s="123"/>
      <c r="R112" s="124"/>
      <c r="S112" s="124"/>
      <c r="T112" s="37"/>
      <c r="V112" s="121"/>
      <c r="W112" s="122"/>
      <c r="Y112" s="49"/>
      <c r="Z112" s="50"/>
      <c r="AA112" s="51"/>
      <c r="AB112" s="50"/>
      <c r="AC112" s="52"/>
      <c r="AE112" s="102"/>
      <c r="AF112" s="103"/>
      <c r="AG112"/>
      <c r="AH112" s="145"/>
      <c r="AI112" s="108"/>
      <c r="AJ112" s="145"/>
      <c r="AK112" s="146"/>
      <c r="AL112"/>
      <c r="AM112" s="107"/>
      <c r="AN112" s="108"/>
      <c r="AO112" s="108"/>
      <c r="AP112" s="108"/>
      <c r="AQ112" s="108"/>
      <c r="AR112" s="108">
        <f t="shared" si="26"/>
        <v>0</v>
      </c>
      <c r="AS112"/>
      <c r="IU112" s="221" t="s">
        <v>236</v>
      </c>
      <c r="IV112" s="228">
        <f ca="1">AB7</f>
        <v>0</v>
      </c>
    </row>
    <row r="113" spans="2:256">
      <c r="B113" s="96"/>
      <c r="C113" s="96"/>
      <c r="D113" s="96"/>
      <c r="E113" s="96"/>
      <c r="F113" s="96"/>
      <c r="L113" s="89"/>
      <c r="M113" s="125"/>
      <c r="N113" s="23"/>
      <c r="O113" s="37"/>
      <c r="P113" s="121"/>
      <c r="Q113" s="123"/>
      <c r="R113" s="124"/>
      <c r="S113" s="124"/>
      <c r="T113" s="37"/>
      <c r="V113" s="121"/>
      <c r="W113" s="122"/>
      <c r="Y113" s="49"/>
      <c r="Z113" s="50"/>
      <c r="AA113" s="51"/>
      <c r="AB113" s="50"/>
      <c r="AC113" s="52"/>
      <c r="AE113" s="102"/>
      <c r="AF113" s="103"/>
      <c r="AG113"/>
      <c r="AH113" s="145"/>
      <c r="AI113" s="108"/>
      <c r="AJ113" s="145"/>
      <c r="AK113" s="146"/>
      <c r="AL113"/>
      <c r="AM113" s="107"/>
      <c r="AN113" s="108"/>
      <c r="AO113" s="108"/>
      <c r="AP113" s="108"/>
      <c r="AQ113" s="108"/>
      <c r="AR113" s="108">
        <f t="shared" si="26"/>
        <v>0</v>
      </c>
      <c r="AS113"/>
      <c r="IU113" s="221" t="s">
        <v>236</v>
      </c>
      <c r="IV113" s="228">
        <f ca="1">AB7</f>
        <v>0</v>
      </c>
    </row>
    <row r="114" spans="2:256">
      <c r="B114" s="96"/>
      <c r="C114" s="96"/>
      <c r="D114" s="96"/>
      <c r="E114" s="96"/>
      <c r="F114" s="96"/>
      <c r="L114" s="89"/>
      <c r="M114" s="125"/>
      <c r="N114" s="23"/>
      <c r="O114" s="37"/>
      <c r="P114" s="121"/>
      <c r="Q114" s="123"/>
      <c r="R114" s="124"/>
      <c r="S114" s="124"/>
      <c r="T114" s="37"/>
      <c r="V114" s="121"/>
      <c r="W114" s="122"/>
      <c r="Y114" s="49"/>
      <c r="Z114" s="50"/>
      <c r="AA114" s="51"/>
      <c r="AB114" s="50"/>
      <c r="AC114" s="52"/>
      <c r="AE114" s="102"/>
      <c r="AF114" s="103"/>
      <c r="AG114"/>
      <c r="AH114" s="145"/>
      <c r="AI114" s="108"/>
      <c r="AJ114" s="145"/>
      <c r="AK114" s="146"/>
      <c r="AL114"/>
      <c r="AM114" s="107"/>
      <c r="AN114" s="108"/>
      <c r="AO114" s="108"/>
      <c r="AP114" s="108"/>
      <c r="AQ114" s="108"/>
      <c r="AR114" s="108">
        <f t="shared" si="26"/>
        <v>0</v>
      </c>
      <c r="AS114"/>
      <c r="IU114" s="221" t="s">
        <v>236</v>
      </c>
      <c r="IV114" s="228">
        <f ca="1">AB7</f>
        <v>0</v>
      </c>
    </row>
    <row r="115" spans="2:256">
      <c r="B115" s="96"/>
      <c r="C115" s="96"/>
      <c r="D115" s="96"/>
      <c r="E115" s="96"/>
      <c r="F115" s="96"/>
      <c r="L115" s="89"/>
      <c r="M115" s="125"/>
      <c r="N115" s="23"/>
      <c r="O115" s="37"/>
      <c r="P115" s="121"/>
      <c r="Q115" s="123"/>
      <c r="R115" s="124"/>
      <c r="S115" s="124"/>
      <c r="T115" s="37"/>
      <c r="V115" s="121"/>
      <c r="W115" s="122"/>
      <c r="Y115" s="49"/>
      <c r="Z115" s="50"/>
      <c r="AA115" s="51"/>
      <c r="AB115" s="50"/>
      <c r="AC115" s="52"/>
      <c r="AE115" s="102"/>
      <c r="AF115" s="103"/>
      <c r="AG115"/>
      <c r="AH115" s="145"/>
      <c r="AI115" s="108"/>
      <c r="AJ115" s="145"/>
      <c r="AK115" s="146"/>
      <c r="AL115"/>
      <c r="AM115" s="107"/>
      <c r="AN115" s="108"/>
      <c r="AO115" s="108"/>
      <c r="AP115" s="108"/>
      <c r="AQ115" s="108"/>
      <c r="AR115" s="108">
        <f t="shared" si="26"/>
        <v>0</v>
      </c>
      <c r="AS115"/>
      <c r="IU115" s="221" t="s">
        <v>237</v>
      </c>
      <c r="IV115" s="229">
        <f ca="1">AB7</f>
        <v>0</v>
      </c>
    </row>
    <row r="116" spans="2:256">
      <c r="B116" s="96"/>
      <c r="C116" s="96"/>
      <c r="D116" s="96"/>
      <c r="E116" s="96"/>
      <c r="F116" s="96"/>
      <c r="L116" s="89"/>
      <c r="M116" s="125"/>
      <c r="N116" s="23"/>
      <c r="O116" s="37"/>
      <c r="P116" s="121"/>
      <c r="Q116" s="123"/>
      <c r="R116" s="124"/>
      <c r="S116" s="124"/>
      <c r="T116" s="37"/>
      <c r="V116" s="121"/>
      <c r="W116" s="122"/>
      <c r="Y116" s="49"/>
      <c r="Z116" s="50"/>
      <c r="AA116" s="51"/>
      <c r="AB116" s="50"/>
      <c r="AC116" s="52"/>
      <c r="AE116" s="102"/>
      <c r="AF116" s="103"/>
      <c r="AG116"/>
      <c r="AH116" s="145"/>
      <c r="AI116" s="108"/>
      <c r="AJ116" s="145"/>
      <c r="AK116" s="146"/>
      <c r="AL116"/>
      <c r="AM116" s="107"/>
      <c r="AN116" s="108"/>
      <c r="AO116" s="108"/>
      <c r="AP116" s="108"/>
      <c r="AQ116" s="108"/>
      <c r="AR116" s="108">
        <f t="shared" si="26"/>
        <v>0</v>
      </c>
      <c r="AS116"/>
      <c r="IU116" s="221" t="s">
        <v>218</v>
      </c>
      <c r="IV116" s="226">
        <f ca="1">AB7</f>
        <v>0</v>
      </c>
    </row>
    <row r="117" spans="2:256">
      <c r="B117" s="96"/>
      <c r="C117" s="96"/>
      <c r="D117" s="96"/>
      <c r="E117" s="96"/>
      <c r="F117" s="96"/>
      <c r="L117" s="89"/>
      <c r="M117" s="125"/>
      <c r="N117" s="23"/>
      <c r="O117" s="37"/>
      <c r="P117" s="121"/>
      <c r="Q117" s="123"/>
      <c r="R117" s="124"/>
      <c r="S117" s="124"/>
      <c r="T117" s="37"/>
      <c r="V117" s="121"/>
      <c r="W117" s="122"/>
      <c r="Y117" s="49"/>
      <c r="Z117" s="50"/>
      <c r="AA117" s="51"/>
      <c r="AB117" s="50"/>
      <c r="AC117" s="52"/>
      <c r="AE117" s="102"/>
      <c r="AF117" s="103"/>
      <c r="AG117"/>
      <c r="AH117" s="145"/>
      <c r="AI117" s="108"/>
      <c r="AJ117" s="145"/>
      <c r="AK117" s="146"/>
      <c r="AL117"/>
      <c r="AM117" s="107"/>
      <c r="AN117" s="108"/>
      <c r="AO117" s="108"/>
      <c r="AP117" s="108"/>
      <c r="AQ117" s="108"/>
      <c r="AR117" s="108">
        <f t="shared" si="26"/>
        <v>0</v>
      </c>
      <c r="AS117"/>
      <c r="IU117" s="221" t="s">
        <v>218</v>
      </c>
      <c r="IV117" s="226">
        <f ca="1">AB7</f>
        <v>0</v>
      </c>
    </row>
    <row r="118" spans="2:256">
      <c r="B118" s="96"/>
      <c r="C118" s="96"/>
      <c r="D118" s="96"/>
      <c r="E118" s="96"/>
      <c r="F118" s="96"/>
      <c r="L118" s="89"/>
      <c r="M118" s="125"/>
      <c r="N118" s="23"/>
      <c r="O118" s="37"/>
      <c r="P118" s="121"/>
      <c r="Q118" s="123"/>
      <c r="R118" s="124"/>
      <c r="S118" s="124"/>
      <c r="T118" s="37"/>
      <c r="V118" s="121"/>
      <c r="W118" s="122"/>
      <c r="Y118" s="49"/>
      <c r="Z118" s="50"/>
      <c r="AA118" s="51"/>
      <c r="AB118" s="50"/>
      <c r="AC118" s="52"/>
      <c r="AE118" s="102"/>
      <c r="AF118" s="103"/>
      <c r="AG118"/>
      <c r="AH118" s="145"/>
      <c r="AI118" s="108"/>
      <c r="AJ118" s="145"/>
      <c r="AK118" s="146"/>
      <c r="AL118"/>
      <c r="AM118" s="107"/>
      <c r="AN118" s="108"/>
      <c r="AO118" s="108"/>
      <c r="AP118" s="108"/>
      <c r="AQ118" s="108"/>
      <c r="AR118" s="108">
        <f t="shared" si="26"/>
        <v>0</v>
      </c>
      <c r="AS118"/>
      <c r="IU118" s="221" t="s">
        <v>218</v>
      </c>
      <c r="IV118" s="226">
        <f ca="1">AB7</f>
        <v>0</v>
      </c>
    </row>
    <row r="119" spans="2:256">
      <c r="B119" s="96"/>
      <c r="C119" s="96"/>
      <c r="D119" s="96"/>
      <c r="E119" s="96"/>
      <c r="F119" s="96"/>
      <c r="L119" s="89"/>
      <c r="M119" s="125"/>
      <c r="N119" s="23"/>
      <c r="O119" s="37"/>
      <c r="P119" s="121"/>
      <c r="Q119" s="123"/>
      <c r="R119" s="124"/>
      <c r="S119" s="124"/>
      <c r="T119" s="37"/>
      <c r="V119" s="121"/>
      <c r="W119" s="122"/>
      <c r="Y119" s="49"/>
      <c r="Z119" s="50"/>
      <c r="AA119" s="51"/>
      <c r="AB119" s="50"/>
      <c r="AC119" s="52"/>
      <c r="AE119" s="102"/>
      <c r="AF119" s="103"/>
      <c r="AG119"/>
      <c r="AH119" s="145"/>
      <c r="AI119" s="108"/>
      <c r="AJ119" s="145"/>
      <c r="AK119" s="146"/>
      <c r="AL119"/>
      <c r="AM119" s="107"/>
      <c r="AN119" s="108"/>
      <c r="AO119" s="108"/>
      <c r="AP119" s="108"/>
      <c r="AQ119" s="108"/>
      <c r="AR119" s="108">
        <f t="shared" si="26"/>
        <v>0</v>
      </c>
      <c r="AS119"/>
      <c r="IU119" s="221" t="s">
        <v>218</v>
      </c>
      <c r="IV119" s="226">
        <f ca="1">AB7</f>
        <v>0</v>
      </c>
    </row>
    <row r="120" spans="2:256">
      <c r="B120" s="96"/>
      <c r="C120" s="96"/>
      <c r="D120" s="96"/>
      <c r="E120" s="96"/>
      <c r="F120" s="96"/>
      <c r="I120" s="94"/>
      <c r="L120" s="89"/>
      <c r="M120" s="125"/>
      <c r="N120" s="23"/>
      <c r="O120" s="37"/>
      <c r="P120" s="121"/>
      <c r="Q120" s="123"/>
      <c r="R120" s="124"/>
      <c r="S120" s="124"/>
      <c r="T120" s="37"/>
      <c r="V120" s="121"/>
      <c r="W120" s="122"/>
      <c r="Y120" s="49"/>
      <c r="Z120" s="50"/>
      <c r="AA120" s="51"/>
      <c r="AB120" s="50"/>
      <c r="AC120" s="52"/>
      <c r="AE120" s="102"/>
      <c r="AF120" s="103"/>
      <c r="AG120"/>
      <c r="AH120" s="145"/>
      <c r="AI120" s="108"/>
      <c r="AJ120" s="145"/>
      <c r="AK120" s="146"/>
      <c r="AL120"/>
      <c r="AM120" s="107"/>
      <c r="AN120" s="108"/>
      <c r="AO120" s="108"/>
      <c r="AP120" s="108"/>
      <c r="AQ120" s="108"/>
      <c r="AR120" s="108">
        <f t="shared" si="26"/>
        <v>0</v>
      </c>
      <c r="AS120"/>
      <c r="IU120" s="221" t="s">
        <v>237</v>
      </c>
      <c r="IV120" s="229">
        <f ca="1">AB7</f>
        <v>0</v>
      </c>
    </row>
    <row r="121" spans="2:256">
      <c r="B121" s="96"/>
      <c r="C121" s="96"/>
      <c r="D121" s="96"/>
      <c r="E121" s="96"/>
      <c r="F121" s="96"/>
      <c r="I121" s="94"/>
      <c r="L121" s="89"/>
      <c r="M121" s="125"/>
      <c r="N121" s="23"/>
      <c r="O121" s="37"/>
      <c r="P121" s="121"/>
      <c r="Q121" s="123"/>
      <c r="R121" s="124"/>
      <c r="S121" s="124"/>
      <c r="T121" s="37"/>
      <c r="V121" s="121"/>
      <c r="W121" s="122"/>
      <c r="Y121" s="49"/>
      <c r="Z121" s="50"/>
      <c r="AA121" s="51"/>
      <c r="AB121" s="50"/>
      <c r="AC121" s="52"/>
      <c r="AE121" s="102"/>
      <c r="AF121" s="103"/>
      <c r="AG121"/>
      <c r="AH121" s="145"/>
      <c r="AI121" s="108"/>
      <c r="AJ121" s="145"/>
      <c r="AK121" s="146"/>
      <c r="AL121"/>
      <c r="AM121" s="107"/>
      <c r="AN121" s="108"/>
      <c r="AO121" s="108"/>
      <c r="AP121" s="108"/>
      <c r="AQ121" s="108"/>
      <c r="AR121" s="108">
        <f t="shared" si="26"/>
        <v>0</v>
      </c>
      <c r="AS121"/>
      <c r="IU121" s="221" t="s">
        <v>218</v>
      </c>
      <c r="IV121" s="226">
        <f ca="1">AB7</f>
        <v>0</v>
      </c>
    </row>
    <row r="122" spans="2:256">
      <c r="B122" s="96"/>
      <c r="C122" s="96"/>
      <c r="D122" s="96"/>
      <c r="E122" s="96"/>
      <c r="F122" s="96"/>
      <c r="I122" s="94"/>
      <c r="L122" s="89"/>
      <c r="M122" s="125"/>
      <c r="N122" s="23"/>
      <c r="O122" s="37"/>
      <c r="P122" s="121"/>
      <c r="Q122" s="123"/>
      <c r="R122" s="124"/>
      <c r="S122" s="124"/>
      <c r="T122" s="37"/>
      <c r="V122" s="121"/>
      <c r="W122" s="122"/>
      <c r="Y122" s="49"/>
      <c r="Z122" s="50"/>
      <c r="AA122" s="51"/>
      <c r="AB122" s="50"/>
      <c r="AC122" s="52"/>
      <c r="AE122" s="102"/>
      <c r="AF122" s="103"/>
      <c r="AG122"/>
      <c r="AH122" s="145"/>
      <c r="AI122" s="108"/>
      <c r="AJ122" s="145"/>
      <c r="AK122" s="146"/>
      <c r="AL122"/>
      <c r="AM122" s="107"/>
      <c r="AN122" s="108"/>
      <c r="AO122" s="108"/>
      <c r="AP122" s="108"/>
      <c r="AQ122" s="108"/>
      <c r="AR122" s="108">
        <f t="shared" si="26"/>
        <v>0</v>
      </c>
      <c r="AS122"/>
      <c r="IU122" s="221" t="s">
        <v>218</v>
      </c>
      <c r="IV122" s="226">
        <f ca="1">AB7</f>
        <v>0</v>
      </c>
    </row>
    <row r="123" spans="2:256">
      <c r="B123" s="96"/>
      <c r="C123" s="96"/>
      <c r="D123" s="96"/>
      <c r="E123" s="96"/>
      <c r="F123" s="96"/>
      <c r="I123" s="94"/>
      <c r="L123" s="89"/>
      <c r="M123" s="125"/>
      <c r="N123" s="23"/>
      <c r="O123" s="37"/>
      <c r="P123" s="121"/>
      <c r="Q123" s="123"/>
      <c r="R123" s="124"/>
      <c r="S123" s="124"/>
      <c r="T123" s="37"/>
      <c r="V123" s="121"/>
      <c r="W123" s="122"/>
      <c r="Y123" s="49"/>
      <c r="Z123" s="50"/>
      <c r="AA123" s="51"/>
      <c r="AB123" s="50"/>
      <c r="AC123" s="52"/>
      <c r="AE123" s="102"/>
      <c r="AF123" s="103"/>
      <c r="AG123"/>
      <c r="AH123" s="145"/>
      <c r="AI123" s="108"/>
      <c r="AJ123" s="145"/>
      <c r="AK123" s="146"/>
      <c r="AL123"/>
      <c r="AM123" s="107"/>
      <c r="AN123" s="108"/>
      <c r="AO123" s="108"/>
      <c r="AP123" s="108"/>
      <c r="AQ123" s="108"/>
      <c r="AR123" s="108">
        <f t="shared" si="26"/>
        <v>0</v>
      </c>
      <c r="AS123"/>
      <c r="IU123" s="221" t="s">
        <v>218</v>
      </c>
      <c r="IV123" s="226">
        <f ca="1">AB7</f>
        <v>0</v>
      </c>
    </row>
    <row r="124" spans="2:256">
      <c r="B124" s="96"/>
      <c r="C124" s="96"/>
      <c r="D124" s="96"/>
      <c r="E124" s="96"/>
      <c r="F124" s="96"/>
      <c r="I124" s="94"/>
      <c r="L124" s="89"/>
      <c r="M124" s="125"/>
      <c r="N124" s="23"/>
      <c r="O124" s="37"/>
      <c r="P124" s="121"/>
      <c r="Q124" s="123"/>
      <c r="R124" s="124"/>
      <c r="S124" s="124"/>
      <c r="T124" s="37"/>
      <c r="V124" s="121"/>
      <c r="W124" s="122"/>
      <c r="Y124" s="49"/>
      <c r="Z124" s="50"/>
      <c r="AA124" s="51"/>
      <c r="AB124" s="50"/>
      <c r="AC124" s="52"/>
      <c r="AE124" s="102"/>
      <c r="AF124" s="103"/>
      <c r="AG124"/>
      <c r="AH124" s="145"/>
      <c r="AI124" s="108"/>
      <c r="AJ124" s="145"/>
      <c r="AK124" s="146"/>
      <c r="AL124"/>
      <c r="AM124" s="107"/>
      <c r="AN124" s="108"/>
      <c r="AO124" s="108"/>
      <c r="AP124" s="108"/>
      <c r="AQ124" s="108"/>
      <c r="AR124" s="108">
        <f t="shared" si="26"/>
        <v>0</v>
      </c>
      <c r="AS124"/>
      <c r="IU124" s="221" t="s">
        <v>218</v>
      </c>
      <c r="IV124" s="226">
        <f ca="1">AB7</f>
        <v>0</v>
      </c>
    </row>
    <row r="125" spans="2:256">
      <c r="B125" s="96"/>
      <c r="C125" s="96"/>
      <c r="D125" s="96"/>
      <c r="E125" s="96"/>
      <c r="F125" s="96"/>
      <c r="I125" s="94"/>
      <c r="L125" s="89"/>
      <c r="M125" s="125"/>
      <c r="N125" s="23"/>
      <c r="O125" s="37"/>
      <c r="P125" s="121"/>
      <c r="Q125" s="123"/>
      <c r="R125" s="124"/>
      <c r="S125" s="124"/>
      <c r="T125" s="37"/>
      <c r="V125" s="121"/>
      <c r="W125" s="122"/>
      <c r="Y125" s="49"/>
      <c r="Z125" s="50"/>
      <c r="AA125" s="51"/>
      <c r="AB125" s="50"/>
      <c r="AC125" s="52"/>
      <c r="AE125" s="102"/>
      <c r="AF125" s="103"/>
      <c r="AG125"/>
      <c r="AH125" s="145"/>
      <c r="AI125" s="108"/>
      <c r="AJ125" s="145"/>
      <c r="AK125" s="146"/>
      <c r="AL125"/>
      <c r="AM125" s="107"/>
      <c r="AN125" s="108"/>
      <c r="AO125" s="108"/>
      <c r="AP125" s="108"/>
      <c r="AQ125" s="108"/>
      <c r="AR125" s="108">
        <f t="shared" si="26"/>
        <v>0</v>
      </c>
      <c r="AS125"/>
      <c r="IU125" s="221" t="s">
        <v>218</v>
      </c>
      <c r="IV125" s="226">
        <f ca="1">AB7</f>
        <v>0</v>
      </c>
    </row>
    <row r="126" spans="2:256">
      <c r="B126" s="96"/>
      <c r="C126" s="96"/>
      <c r="D126" s="96"/>
      <c r="E126" s="96"/>
      <c r="F126" s="96"/>
      <c r="L126" s="89"/>
      <c r="M126" s="125"/>
      <c r="N126" s="23"/>
      <c r="O126" s="37"/>
      <c r="P126" s="121"/>
      <c r="Q126" s="123"/>
      <c r="R126" s="124"/>
      <c r="S126" s="124"/>
      <c r="T126" s="37"/>
      <c r="V126" s="121"/>
      <c r="W126" s="122"/>
      <c r="Y126" s="49"/>
      <c r="Z126" s="50"/>
      <c r="AA126" s="51"/>
      <c r="AB126" s="50"/>
      <c r="AC126" s="52"/>
      <c r="AE126" s="102"/>
      <c r="AF126" s="103"/>
      <c r="AG126"/>
      <c r="AH126" s="145"/>
      <c r="AI126" s="108"/>
      <c r="AJ126" s="145"/>
      <c r="AK126" s="146"/>
      <c r="AL126"/>
      <c r="AM126" s="107"/>
      <c r="AN126" s="108"/>
      <c r="AO126" s="108"/>
      <c r="AP126" s="108"/>
      <c r="AQ126" s="108"/>
      <c r="AR126" s="108">
        <f t="shared" si="26"/>
        <v>0</v>
      </c>
      <c r="AS126"/>
      <c r="IU126" s="221" t="s">
        <v>237</v>
      </c>
      <c r="IV126" s="229">
        <f ca="1">AB7</f>
        <v>0</v>
      </c>
    </row>
    <row r="127" spans="2:256">
      <c r="B127" s="96"/>
      <c r="C127" s="96"/>
      <c r="D127" s="96"/>
      <c r="E127" s="96"/>
      <c r="F127" s="96"/>
      <c r="L127" s="89"/>
      <c r="M127" s="125"/>
      <c r="N127" s="23"/>
      <c r="O127" s="37"/>
      <c r="P127" s="121"/>
      <c r="Q127" s="123"/>
      <c r="R127" s="124"/>
      <c r="S127" s="124"/>
      <c r="T127" s="37"/>
      <c r="V127" s="121"/>
      <c r="W127" s="122"/>
      <c r="Y127" s="49"/>
      <c r="Z127" s="50"/>
      <c r="AA127" s="51"/>
      <c r="AB127" s="50"/>
      <c r="AC127" s="52"/>
      <c r="AE127" s="102"/>
      <c r="AF127" s="103"/>
      <c r="AG127"/>
      <c r="AH127" s="145"/>
      <c r="AI127" s="108"/>
      <c r="AJ127" s="145"/>
      <c r="AK127" s="146"/>
      <c r="AL127"/>
      <c r="AM127" s="107"/>
      <c r="AN127" s="108"/>
      <c r="AO127" s="108"/>
      <c r="AP127" s="108"/>
      <c r="AQ127" s="108"/>
      <c r="AR127" s="108">
        <f t="shared" si="26"/>
        <v>0</v>
      </c>
      <c r="AS127"/>
      <c r="IU127" s="221" t="s">
        <v>218</v>
      </c>
      <c r="IV127" s="226">
        <f ca="1">AB7</f>
        <v>0</v>
      </c>
    </row>
    <row r="128" spans="2:256">
      <c r="B128" s="96"/>
      <c r="C128" s="96"/>
      <c r="D128" s="96"/>
      <c r="E128" s="96"/>
      <c r="F128" s="96"/>
      <c r="L128" s="89"/>
      <c r="M128" s="125"/>
      <c r="N128" s="23"/>
      <c r="O128" s="37"/>
      <c r="P128" s="121"/>
      <c r="Q128" s="123"/>
      <c r="R128" s="124"/>
      <c r="S128" s="124"/>
      <c r="T128" s="37"/>
      <c r="V128" s="121"/>
      <c r="W128" s="122"/>
      <c r="Y128" s="49"/>
      <c r="Z128" s="50"/>
      <c r="AA128" s="51"/>
      <c r="AB128" s="50"/>
      <c r="AC128" s="52"/>
      <c r="AE128" s="102"/>
      <c r="AF128" s="103"/>
      <c r="AG128"/>
      <c r="AH128" s="145"/>
      <c r="AI128" s="108"/>
      <c r="AJ128" s="145"/>
      <c r="AK128" s="146"/>
      <c r="AL128"/>
      <c r="AM128" s="107"/>
      <c r="AN128" s="108"/>
      <c r="AO128" s="108"/>
      <c r="AP128" s="108"/>
      <c r="AQ128" s="108"/>
      <c r="AR128" s="108">
        <f t="shared" si="26"/>
        <v>0</v>
      </c>
      <c r="AS128"/>
      <c r="IU128" s="221" t="s">
        <v>218</v>
      </c>
      <c r="IV128" s="226">
        <f ca="1">AB7</f>
        <v>0</v>
      </c>
    </row>
    <row r="129" spans="2:256">
      <c r="B129" s="96"/>
      <c r="C129" s="96"/>
      <c r="D129" s="96"/>
      <c r="E129" s="96"/>
      <c r="F129" s="96"/>
      <c r="L129" s="89"/>
      <c r="M129" s="125"/>
      <c r="N129" s="23"/>
      <c r="O129" s="37"/>
      <c r="P129" s="121"/>
      <c r="Q129" s="123"/>
      <c r="R129" s="124"/>
      <c r="S129" s="124"/>
      <c r="T129" s="37"/>
      <c r="V129" s="121"/>
      <c r="W129" s="122"/>
      <c r="Y129" s="49"/>
      <c r="Z129" s="50"/>
      <c r="AA129" s="51"/>
      <c r="AB129" s="50"/>
      <c r="AC129" s="52"/>
      <c r="AE129" s="102"/>
      <c r="AF129" s="103"/>
      <c r="AG129"/>
      <c r="AH129" s="145"/>
      <c r="AI129" s="108"/>
      <c r="AJ129" s="145"/>
      <c r="AK129" s="146"/>
      <c r="AL129"/>
      <c r="AM129" s="107"/>
      <c r="AN129" s="108"/>
      <c r="AO129" s="108"/>
      <c r="AP129" s="108"/>
      <c r="AQ129" s="108"/>
      <c r="AR129" s="108">
        <f t="shared" si="26"/>
        <v>0</v>
      </c>
      <c r="AS129"/>
      <c r="IU129" s="221" t="s">
        <v>218</v>
      </c>
      <c r="IV129" s="226">
        <f ca="1">AB7</f>
        <v>0</v>
      </c>
    </row>
    <row r="130" spans="2:256">
      <c r="B130" s="96"/>
      <c r="C130" s="96"/>
      <c r="D130" s="96"/>
      <c r="E130" s="96"/>
      <c r="F130" s="96"/>
      <c r="L130" s="89"/>
      <c r="M130" s="125"/>
      <c r="N130" s="23"/>
      <c r="O130" s="37"/>
      <c r="P130" s="121"/>
      <c r="Q130" s="123"/>
      <c r="R130" s="124"/>
      <c r="S130" s="124"/>
      <c r="T130" s="37"/>
      <c r="V130" s="121"/>
      <c r="W130" s="122"/>
      <c r="Y130" s="49"/>
      <c r="Z130" s="50"/>
      <c r="AA130" s="51"/>
      <c r="AB130" s="50"/>
      <c r="AC130" s="52"/>
      <c r="AE130" s="102"/>
      <c r="AF130" s="103"/>
      <c r="AG130"/>
      <c r="AH130" s="145"/>
      <c r="AI130" s="108"/>
      <c r="AJ130" s="145"/>
      <c r="AK130" s="146"/>
      <c r="AL130"/>
      <c r="AM130" s="107"/>
      <c r="AN130" s="108"/>
      <c r="AO130" s="108"/>
      <c r="AP130" s="108"/>
      <c r="AQ130" s="108"/>
      <c r="AR130" s="108">
        <f t="shared" si="26"/>
        <v>0</v>
      </c>
      <c r="AS130"/>
      <c r="IU130" s="221" t="s">
        <v>218</v>
      </c>
      <c r="IV130" s="226">
        <f ca="1">AB7</f>
        <v>0</v>
      </c>
    </row>
    <row r="131" spans="2:256">
      <c r="B131" s="96"/>
      <c r="C131" s="96"/>
      <c r="D131" s="96"/>
      <c r="E131" s="96"/>
      <c r="F131" s="96"/>
      <c r="L131" s="89"/>
      <c r="M131" s="125"/>
      <c r="N131" s="23"/>
      <c r="O131" s="37"/>
      <c r="P131" s="121"/>
      <c r="Q131" s="123"/>
      <c r="R131" s="124"/>
      <c r="S131" s="124"/>
      <c r="T131" s="37"/>
      <c r="V131" s="121"/>
      <c r="W131" s="122"/>
      <c r="Y131" s="49"/>
      <c r="Z131" s="50"/>
      <c r="AA131" s="51"/>
      <c r="AB131" s="50"/>
      <c r="AC131" s="52"/>
      <c r="AE131" s="102"/>
      <c r="AF131" s="103"/>
      <c r="AG131"/>
      <c r="AH131" s="145"/>
      <c r="AI131" s="108"/>
      <c r="AJ131" s="145"/>
      <c r="AK131" s="146"/>
      <c r="AL131"/>
      <c r="AM131" s="107"/>
      <c r="AN131" s="108"/>
      <c r="AO131" s="108"/>
      <c r="AP131" s="108"/>
      <c r="AQ131" s="108"/>
      <c r="AR131" s="108">
        <f t="shared" si="26"/>
        <v>0</v>
      </c>
      <c r="AS131"/>
      <c r="IU131" s="221" t="s">
        <v>218</v>
      </c>
      <c r="IV131" s="226">
        <f ca="1">AB7</f>
        <v>0</v>
      </c>
    </row>
    <row r="132" spans="2:256">
      <c r="B132" s="96"/>
      <c r="C132" s="96"/>
      <c r="D132" s="96"/>
      <c r="E132" s="96"/>
      <c r="F132" s="96"/>
      <c r="L132" s="89"/>
      <c r="M132" s="125"/>
      <c r="N132" s="23"/>
      <c r="O132" s="37"/>
      <c r="P132" s="121"/>
      <c r="Q132" s="123"/>
      <c r="R132" s="124"/>
      <c r="S132" s="124"/>
      <c r="T132" s="37"/>
      <c r="V132" s="121"/>
      <c r="W132" s="122"/>
      <c r="Y132" s="49"/>
      <c r="Z132" s="50"/>
      <c r="AA132" s="51"/>
      <c r="AB132" s="50"/>
      <c r="AC132" s="52"/>
      <c r="AE132" s="102"/>
      <c r="AF132" s="103"/>
      <c r="AG132"/>
      <c r="AH132" s="145"/>
      <c r="AI132" s="108"/>
      <c r="AJ132" s="145"/>
      <c r="AK132" s="146"/>
      <c r="AL132"/>
      <c r="AM132" s="107"/>
      <c r="AN132" s="108"/>
      <c r="AO132" s="108"/>
      <c r="AP132" s="108"/>
      <c r="AQ132" s="108"/>
      <c r="AR132" s="108">
        <f t="shared" si="26"/>
        <v>0</v>
      </c>
      <c r="AS132"/>
      <c r="IU132" s="221" t="s">
        <v>218</v>
      </c>
      <c r="IV132" s="226">
        <f ca="1">AB7</f>
        <v>0</v>
      </c>
    </row>
    <row r="133" spans="2:256">
      <c r="B133" s="96"/>
      <c r="C133" s="96"/>
      <c r="D133" s="96"/>
      <c r="E133" s="96"/>
      <c r="F133" s="96"/>
      <c r="L133" s="89"/>
      <c r="M133" s="125"/>
      <c r="N133" s="23"/>
      <c r="O133" s="37"/>
      <c r="P133" s="121"/>
      <c r="Q133" s="123"/>
      <c r="R133" s="124"/>
      <c r="S133" s="124"/>
      <c r="T133" s="37"/>
      <c r="V133" s="121"/>
      <c r="W133" s="122"/>
      <c r="Y133" s="49"/>
      <c r="Z133" s="50"/>
      <c r="AA133" s="51"/>
      <c r="AB133" s="50"/>
      <c r="AC133" s="52"/>
      <c r="AE133" s="102"/>
      <c r="AF133" s="103"/>
      <c r="AG133"/>
      <c r="AH133" s="145"/>
      <c r="AI133" s="108"/>
      <c r="AJ133" s="145"/>
      <c r="AK133" s="146"/>
      <c r="AL133"/>
      <c r="AM133" s="107"/>
      <c r="AN133" s="108"/>
      <c r="AO133" s="108"/>
      <c r="AP133" s="108"/>
      <c r="AQ133" s="108"/>
      <c r="AR133" s="108">
        <f t="shared" si="26"/>
        <v>0</v>
      </c>
      <c r="AS133"/>
      <c r="IU133" s="221" t="s">
        <v>218</v>
      </c>
      <c r="IV133" s="226">
        <f ca="1">AB7</f>
        <v>0</v>
      </c>
    </row>
    <row r="134" spans="2:256">
      <c r="B134" s="96"/>
      <c r="C134" s="96"/>
      <c r="D134" s="96"/>
      <c r="E134" s="96"/>
      <c r="F134" s="96"/>
      <c r="L134" s="89"/>
      <c r="M134" s="125"/>
      <c r="N134" s="23"/>
      <c r="O134" s="37"/>
      <c r="P134" s="121"/>
      <c r="Q134" s="123"/>
      <c r="R134" s="124"/>
      <c r="S134" s="124"/>
      <c r="T134" s="37"/>
      <c r="V134" s="121"/>
      <c r="W134" s="122"/>
      <c r="Y134" s="49"/>
      <c r="Z134" s="50"/>
      <c r="AA134" s="51"/>
      <c r="AB134" s="50"/>
      <c r="AC134" s="52"/>
      <c r="AE134" s="102"/>
      <c r="AF134" s="103"/>
      <c r="AG134"/>
      <c r="AH134" s="145"/>
      <c r="AI134" s="108"/>
      <c r="AJ134" s="145"/>
      <c r="AK134" s="146"/>
      <c r="AL134"/>
      <c r="AM134" s="107"/>
      <c r="AN134" s="108"/>
      <c r="AO134" s="108"/>
      <c r="AP134" s="108"/>
      <c r="AQ134" s="108"/>
      <c r="AR134" s="108">
        <f t="shared" si="26"/>
        <v>0</v>
      </c>
      <c r="AS134"/>
      <c r="IU134" s="221" t="s">
        <v>218</v>
      </c>
      <c r="IV134" s="226">
        <f ca="1">AB7</f>
        <v>0</v>
      </c>
    </row>
    <row r="135" spans="2:256">
      <c r="B135" s="96"/>
      <c r="C135" s="96"/>
      <c r="D135" s="96"/>
      <c r="E135" s="96"/>
      <c r="F135" s="96"/>
      <c r="L135" s="89"/>
      <c r="M135" s="125"/>
      <c r="N135" s="23"/>
      <c r="O135" s="37"/>
      <c r="P135" s="121"/>
      <c r="Q135" s="123"/>
      <c r="R135" s="124"/>
      <c r="S135" s="124"/>
      <c r="T135" s="37"/>
      <c r="V135" s="121"/>
      <c r="W135" s="122"/>
      <c r="Y135" s="49"/>
      <c r="Z135" s="50"/>
      <c r="AA135" s="51"/>
      <c r="AB135" s="50"/>
      <c r="AC135" s="52"/>
      <c r="AE135" s="102"/>
      <c r="AF135" s="103"/>
      <c r="AG135"/>
      <c r="AH135" s="145"/>
      <c r="AI135" s="108"/>
      <c r="AJ135" s="145"/>
      <c r="AK135" s="146"/>
      <c r="AL135"/>
      <c r="AM135" s="107"/>
      <c r="AN135" s="108"/>
      <c r="AO135" s="108"/>
      <c r="AP135" s="108"/>
      <c r="AQ135" s="108"/>
      <c r="AR135" s="108">
        <f t="shared" ref="AR135:AR198" si="34">IF(ISERROR(AQ135),"na",AQ135)</f>
        <v>0</v>
      </c>
      <c r="AS135"/>
      <c r="IU135" s="221" t="s">
        <v>218</v>
      </c>
      <c r="IV135" s="226">
        <f ca="1">AB7</f>
        <v>0</v>
      </c>
    </row>
    <row r="136" spans="2:256">
      <c r="B136" s="96"/>
      <c r="C136" s="96"/>
      <c r="D136" s="96"/>
      <c r="E136" s="96"/>
      <c r="F136" s="96"/>
      <c r="L136" s="89"/>
      <c r="M136" s="125"/>
      <c r="N136" s="23"/>
      <c r="O136" s="37"/>
      <c r="P136" s="121"/>
      <c r="Q136" s="123"/>
      <c r="R136" s="124"/>
      <c r="S136" s="124"/>
      <c r="T136" s="37"/>
      <c r="V136" s="121"/>
      <c r="W136" s="122"/>
      <c r="Y136" s="49"/>
      <c r="Z136" s="50"/>
      <c r="AA136" s="51"/>
      <c r="AB136" s="50"/>
      <c r="AC136" s="52"/>
      <c r="AE136" s="102"/>
      <c r="AF136" s="103"/>
      <c r="AG136"/>
      <c r="AH136" s="145"/>
      <c r="AI136" s="108"/>
      <c r="AJ136" s="145"/>
      <c r="AK136" s="146"/>
      <c r="AL136"/>
      <c r="AM136" s="107"/>
      <c r="AN136" s="108"/>
      <c r="AO136" s="108"/>
      <c r="AP136" s="108"/>
      <c r="AQ136" s="108"/>
      <c r="AR136" s="108">
        <f t="shared" si="34"/>
        <v>0</v>
      </c>
      <c r="AS136"/>
      <c r="IU136" s="221" t="s">
        <v>218</v>
      </c>
      <c r="IV136" s="226">
        <f ca="1">AB7</f>
        <v>0</v>
      </c>
    </row>
    <row r="137" spans="2:256">
      <c r="B137" s="96"/>
      <c r="C137" s="96"/>
      <c r="D137" s="96"/>
      <c r="E137" s="96"/>
      <c r="F137" s="96"/>
      <c r="L137" s="89"/>
      <c r="M137" s="125"/>
      <c r="N137" s="23"/>
      <c r="O137" s="37"/>
      <c r="P137" s="121"/>
      <c r="Q137" s="123"/>
      <c r="R137" s="124"/>
      <c r="S137" s="124"/>
      <c r="T137" s="37"/>
      <c r="V137" s="121"/>
      <c r="W137" s="122"/>
      <c r="Y137" s="49"/>
      <c r="Z137" s="50"/>
      <c r="AA137" s="51"/>
      <c r="AB137" s="50"/>
      <c r="AC137" s="52"/>
      <c r="AE137" s="102"/>
      <c r="AF137" s="103"/>
      <c r="AG137"/>
      <c r="AH137" s="145"/>
      <c r="AI137" s="108"/>
      <c r="AJ137" s="145"/>
      <c r="AK137" s="146"/>
      <c r="AL137"/>
      <c r="AM137" s="107"/>
      <c r="AN137" s="108"/>
      <c r="AO137" s="108"/>
      <c r="AP137" s="108"/>
      <c r="AQ137" s="108"/>
      <c r="AR137" s="108">
        <f t="shared" si="34"/>
        <v>0</v>
      </c>
      <c r="AS137"/>
      <c r="IU137" s="221" t="s">
        <v>218</v>
      </c>
      <c r="IV137" s="226">
        <f ca="1">AB7</f>
        <v>0</v>
      </c>
    </row>
    <row r="138" spans="2:256">
      <c r="B138" s="96"/>
      <c r="C138" s="96"/>
      <c r="D138" s="96"/>
      <c r="E138" s="96"/>
      <c r="F138" s="96"/>
      <c r="L138" s="89"/>
      <c r="M138" s="125"/>
      <c r="N138" s="23"/>
      <c r="O138" s="37"/>
      <c r="P138" s="121"/>
      <c r="Q138" s="123"/>
      <c r="R138" s="124"/>
      <c r="S138" s="124"/>
      <c r="T138" s="37"/>
      <c r="V138" s="121"/>
      <c r="W138" s="122"/>
      <c r="Y138" s="49"/>
      <c r="Z138" s="50"/>
      <c r="AA138" s="51"/>
      <c r="AB138" s="50"/>
      <c r="AC138" s="52"/>
      <c r="AE138" s="102"/>
      <c r="AF138" s="103"/>
      <c r="AG138"/>
      <c r="AH138" s="145"/>
      <c r="AI138" s="108"/>
      <c r="AJ138" s="145"/>
      <c r="AK138" s="146"/>
      <c r="AL138"/>
      <c r="AM138" s="107"/>
      <c r="AN138" s="108"/>
      <c r="AO138" s="108"/>
      <c r="AP138" s="108"/>
      <c r="AQ138" s="108"/>
      <c r="AR138" s="108">
        <f t="shared" si="34"/>
        <v>0</v>
      </c>
      <c r="AS138"/>
      <c r="IU138" s="221" t="s">
        <v>218</v>
      </c>
      <c r="IV138" s="226">
        <f ca="1">AB7</f>
        <v>0</v>
      </c>
    </row>
    <row r="139" spans="2:256">
      <c r="B139" s="96"/>
      <c r="C139" s="96"/>
      <c r="D139" s="96"/>
      <c r="E139" s="96"/>
      <c r="F139" s="96"/>
      <c r="L139" s="89"/>
      <c r="M139" s="125"/>
      <c r="N139" s="23"/>
      <c r="O139" s="37"/>
      <c r="P139" s="121"/>
      <c r="Q139" s="123"/>
      <c r="R139" s="124"/>
      <c r="S139" s="124"/>
      <c r="T139" s="37"/>
      <c r="V139" s="121"/>
      <c r="W139" s="122"/>
      <c r="Y139" s="49"/>
      <c r="Z139" s="50"/>
      <c r="AA139" s="51"/>
      <c r="AB139" s="50"/>
      <c r="AC139" s="52"/>
      <c r="AE139" s="102"/>
      <c r="AF139" s="103"/>
      <c r="AG139"/>
      <c r="AH139" s="145"/>
      <c r="AI139" s="108"/>
      <c r="AJ139" s="145"/>
      <c r="AK139" s="146"/>
      <c r="AL139"/>
      <c r="AM139" s="107"/>
      <c r="AN139" s="108"/>
      <c r="AO139" s="108"/>
      <c r="AP139" s="108"/>
      <c r="AQ139" s="108"/>
      <c r="AR139" s="108">
        <f t="shared" si="34"/>
        <v>0</v>
      </c>
      <c r="AS139"/>
      <c r="IU139" s="221" t="s">
        <v>218</v>
      </c>
      <c r="IV139" s="226">
        <f ca="1">AB7</f>
        <v>0</v>
      </c>
    </row>
    <row r="140" spans="2:256">
      <c r="B140" s="96"/>
      <c r="C140" s="96"/>
      <c r="D140" s="96"/>
      <c r="E140" s="96"/>
      <c r="F140" s="96"/>
      <c r="L140" s="89"/>
      <c r="M140" s="125"/>
      <c r="N140" s="23"/>
      <c r="O140" s="37"/>
      <c r="P140" s="121"/>
      <c r="Q140" s="123"/>
      <c r="R140" s="124"/>
      <c r="S140" s="124"/>
      <c r="T140" s="37"/>
      <c r="V140" s="121"/>
      <c r="W140" s="122"/>
      <c r="Y140" s="49"/>
      <c r="Z140" s="50"/>
      <c r="AA140" s="51"/>
      <c r="AB140" s="50"/>
      <c r="AC140" s="52"/>
      <c r="AE140" s="102"/>
      <c r="AF140" s="103"/>
      <c r="AG140"/>
      <c r="AH140" s="145"/>
      <c r="AI140" s="108"/>
      <c r="AJ140" s="145"/>
      <c r="AK140" s="146"/>
      <c r="AL140"/>
      <c r="AM140" s="107"/>
      <c r="AN140" s="108"/>
      <c r="AO140" s="108"/>
      <c r="AP140" s="108"/>
      <c r="AQ140" s="108"/>
      <c r="AR140" s="108">
        <f t="shared" si="34"/>
        <v>0</v>
      </c>
      <c r="AS140"/>
      <c r="IU140" s="221" t="s">
        <v>218</v>
      </c>
      <c r="IV140" s="226">
        <f ca="1">AB7</f>
        <v>0</v>
      </c>
    </row>
    <row r="141" spans="2:256">
      <c r="B141" s="96"/>
      <c r="C141" s="96"/>
      <c r="D141" s="96"/>
      <c r="E141" s="96"/>
      <c r="F141" s="96"/>
      <c r="L141" s="89"/>
      <c r="M141" s="125"/>
      <c r="N141" s="23"/>
      <c r="O141" s="37"/>
      <c r="P141" s="121"/>
      <c r="Q141" s="123"/>
      <c r="R141" s="124"/>
      <c r="S141" s="124"/>
      <c r="T141" s="37"/>
      <c r="V141" s="121"/>
      <c r="W141" s="122"/>
      <c r="Y141" s="49"/>
      <c r="Z141" s="50"/>
      <c r="AA141" s="51"/>
      <c r="AB141" s="50"/>
      <c r="AC141" s="52"/>
      <c r="AE141" s="102"/>
      <c r="AF141" s="103"/>
      <c r="AG141"/>
      <c r="AH141" s="145"/>
      <c r="AI141" s="108"/>
      <c r="AJ141" s="145"/>
      <c r="AK141" s="146"/>
      <c r="AL141"/>
      <c r="AM141" s="107"/>
      <c r="AN141" s="108"/>
      <c r="AO141" s="108"/>
      <c r="AP141" s="108"/>
      <c r="AQ141" s="108"/>
      <c r="AR141" s="108">
        <f t="shared" si="34"/>
        <v>0</v>
      </c>
      <c r="AS141"/>
      <c r="IU141" s="221" t="s">
        <v>218</v>
      </c>
      <c r="IV141" s="226">
        <f ca="1">AB7</f>
        <v>0</v>
      </c>
    </row>
    <row r="142" spans="2:256">
      <c r="B142" s="96"/>
      <c r="C142" s="96"/>
      <c r="D142" s="96"/>
      <c r="E142" s="96"/>
      <c r="F142" s="96"/>
      <c r="L142" s="89"/>
      <c r="M142" s="125"/>
      <c r="N142" s="23"/>
      <c r="O142" s="37"/>
      <c r="P142" s="121"/>
      <c r="Q142" s="123"/>
      <c r="R142" s="124"/>
      <c r="S142" s="124"/>
      <c r="T142" s="37"/>
      <c r="V142" s="121"/>
      <c r="W142" s="122"/>
      <c r="Y142" s="49"/>
      <c r="Z142" s="50"/>
      <c r="AA142" s="51"/>
      <c r="AB142" s="50"/>
      <c r="AC142" s="52"/>
      <c r="AE142" s="102"/>
      <c r="AF142" s="103"/>
      <c r="AG142"/>
      <c r="AH142" s="145"/>
      <c r="AI142" s="108"/>
      <c r="AJ142" s="145"/>
      <c r="AK142" s="146"/>
      <c r="AL142"/>
      <c r="AM142" s="107"/>
      <c r="AN142" s="108"/>
      <c r="AO142" s="108"/>
      <c r="AP142" s="108"/>
      <c r="AQ142" s="108"/>
      <c r="AR142" s="108">
        <f t="shared" si="34"/>
        <v>0</v>
      </c>
      <c r="AS142"/>
      <c r="IU142" s="221" t="s">
        <v>218</v>
      </c>
      <c r="IV142" s="226">
        <f ca="1">AB7</f>
        <v>0</v>
      </c>
    </row>
    <row r="143" spans="2:256">
      <c r="B143" s="96"/>
      <c r="C143" s="96"/>
      <c r="D143" s="96"/>
      <c r="E143" s="96"/>
      <c r="F143" s="96"/>
      <c r="L143" s="89"/>
      <c r="M143" s="125"/>
      <c r="N143" s="23"/>
      <c r="O143" s="37"/>
      <c r="P143" s="121"/>
      <c r="Q143" s="123"/>
      <c r="R143" s="124"/>
      <c r="S143" s="124"/>
      <c r="T143" s="37"/>
      <c r="V143" s="121"/>
      <c r="W143" s="122"/>
      <c r="Y143" s="49"/>
      <c r="Z143" s="50"/>
      <c r="AA143" s="51"/>
      <c r="AB143" s="50"/>
      <c r="AC143" s="52"/>
      <c r="AE143" s="102"/>
      <c r="AF143" s="103"/>
      <c r="AG143"/>
      <c r="AH143" s="145"/>
      <c r="AI143" s="108"/>
      <c r="AJ143" s="145"/>
      <c r="AK143" s="146"/>
      <c r="AL143"/>
      <c r="AM143" s="107"/>
      <c r="AN143" s="108"/>
      <c r="AO143" s="108"/>
      <c r="AP143" s="108"/>
      <c r="AQ143" s="108"/>
      <c r="AR143" s="108">
        <f t="shared" si="34"/>
        <v>0</v>
      </c>
      <c r="AS143"/>
      <c r="IU143" s="221" t="s">
        <v>218</v>
      </c>
      <c r="IV143" s="226">
        <f ca="1">AB7</f>
        <v>0</v>
      </c>
    </row>
    <row r="144" spans="2:256">
      <c r="B144" s="96"/>
      <c r="C144" s="96"/>
      <c r="D144" s="96"/>
      <c r="E144" s="96"/>
      <c r="F144" s="96"/>
      <c r="L144" s="89"/>
      <c r="M144" s="125"/>
      <c r="N144" s="23"/>
      <c r="O144" s="37"/>
      <c r="P144" s="121"/>
      <c r="Q144" s="123"/>
      <c r="R144" s="124"/>
      <c r="S144" s="124"/>
      <c r="T144" s="37"/>
      <c r="V144" s="121"/>
      <c r="W144" s="122"/>
      <c r="Y144" s="49"/>
      <c r="Z144" s="50"/>
      <c r="AA144" s="51"/>
      <c r="AB144" s="50"/>
      <c r="AC144" s="52"/>
      <c r="AE144" s="102"/>
      <c r="AF144" s="103"/>
      <c r="AG144"/>
      <c r="AH144" s="145"/>
      <c r="AI144" s="108"/>
      <c r="AJ144" s="145"/>
      <c r="AK144" s="146"/>
      <c r="AL144"/>
      <c r="AM144" s="107"/>
      <c r="AN144" s="108"/>
      <c r="AO144" s="108"/>
      <c r="AP144" s="108"/>
      <c r="AQ144" s="108"/>
      <c r="AR144" s="108">
        <f t="shared" si="34"/>
        <v>0</v>
      </c>
      <c r="AS144"/>
      <c r="IU144" s="221" t="s">
        <v>218</v>
      </c>
      <c r="IV144" s="226">
        <f ca="1">AB7</f>
        <v>0</v>
      </c>
    </row>
    <row r="145" spans="2:256">
      <c r="B145" s="96"/>
      <c r="C145" s="96"/>
      <c r="D145" s="96"/>
      <c r="E145" s="96"/>
      <c r="F145" s="96"/>
      <c r="L145" s="89"/>
      <c r="M145" s="125"/>
      <c r="N145" s="23"/>
      <c r="O145" s="37"/>
      <c r="P145" s="121"/>
      <c r="Q145" s="123"/>
      <c r="R145" s="124"/>
      <c r="S145" s="124"/>
      <c r="T145" s="37"/>
      <c r="V145" s="121"/>
      <c r="W145" s="122"/>
      <c r="Y145" s="49"/>
      <c r="Z145" s="50"/>
      <c r="AA145" s="51"/>
      <c r="AB145" s="50"/>
      <c r="AC145" s="52"/>
      <c r="AE145" s="102"/>
      <c r="AF145" s="103"/>
      <c r="AG145"/>
      <c r="AH145" s="145"/>
      <c r="AI145" s="108"/>
      <c r="AJ145" s="145"/>
      <c r="AK145" s="146"/>
      <c r="AL145"/>
      <c r="AM145" s="107"/>
      <c r="AN145" s="108"/>
      <c r="AO145" s="108"/>
      <c r="AP145" s="108"/>
      <c r="AQ145" s="108"/>
      <c r="AR145" s="108">
        <f t="shared" si="34"/>
        <v>0</v>
      </c>
      <c r="AS145"/>
      <c r="IU145" s="221" t="s">
        <v>218</v>
      </c>
      <c r="IV145" s="226">
        <f ca="1">AB7</f>
        <v>0</v>
      </c>
    </row>
    <row r="146" spans="2:256">
      <c r="B146" s="96"/>
      <c r="C146" s="96"/>
      <c r="D146" s="96"/>
      <c r="E146" s="96"/>
      <c r="F146" s="96"/>
      <c r="L146" s="89"/>
      <c r="M146" s="125"/>
      <c r="N146" s="23"/>
      <c r="O146" s="37"/>
      <c r="P146" s="121"/>
      <c r="Q146" s="123"/>
      <c r="R146" s="124"/>
      <c r="S146" s="124"/>
      <c r="T146" s="37"/>
      <c r="V146" s="121"/>
      <c r="W146" s="122"/>
      <c r="Y146" s="49"/>
      <c r="Z146" s="50"/>
      <c r="AA146" s="51"/>
      <c r="AB146" s="50"/>
      <c r="AC146" s="52"/>
      <c r="AE146" s="102"/>
      <c r="AF146" s="103"/>
      <c r="AG146"/>
      <c r="AH146" s="145"/>
      <c r="AI146" s="108"/>
      <c r="AJ146" s="145"/>
      <c r="AK146" s="146"/>
      <c r="AL146"/>
      <c r="AM146" s="107"/>
      <c r="AN146" s="108"/>
      <c r="AO146" s="108"/>
      <c r="AP146" s="108"/>
      <c r="AQ146" s="108"/>
      <c r="AR146" s="108">
        <f t="shared" si="34"/>
        <v>0</v>
      </c>
      <c r="AS146"/>
      <c r="IU146" s="221" t="s">
        <v>218</v>
      </c>
      <c r="IV146" s="226">
        <f ca="1">AB7</f>
        <v>0</v>
      </c>
    </row>
    <row r="147" spans="2:256">
      <c r="B147" s="96"/>
      <c r="C147" s="96"/>
      <c r="D147" s="96"/>
      <c r="E147" s="96"/>
      <c r="F147" s="96"/>
      <c r="L147" s="89"/>
      <c r="M147" s="125"/>
      <c r="N147" s="23"/>
      <c r="O147" s="37"/>
      <c r="P147" s="121"/>
      <c r="Q147" s="123"/>
      <c r="R147" s="124"/>
      <c r="S147" s="124"/>
      <c r="T147" s="37"/>
      <c r="V147" s="121"/>
      <c r="W147" s="122"/>
      <c r="Y147" s="49"/>
      <c r="Z147" s="50"/>
      <c r="AA147" s="51"/>
      <c r="AB147" s="50"/>
      <c r="AC147" s="52"/>
      <c r="AE147" s="102"/>
      <c r="AF147" s="103"/>
      <c r="AG147"/>
      <c r="AH147" s="145"/>
      <c r="AI147" s="108"/>
      <c r="AJ147" s="145"/>
      <c r="AK147" s="146"/>
      <c r="AL147"/>
      <c r="AM147" s="107"/>
      <c r="AN147" s="108"/>
      <c r="AO147" s="108"/>
      <c r="AP147" s="108"/>
      <c r="AQ147" s="108"/>
      <c r="AR147" s="108">
        <f t="shared" si="34"/>
        <v>0</v>
      </c>
      <c r="AS147"/>
      <c r="IU147" s="221" t="s">
        <v>218</v>
      </c>
      <c r="IV147" s="226">
        <f ca="1">AB7</f>
        <v>0</v>
      </c>
    </row>
    <row r="148" spans="2:256">
      <c r="B148" s="96"/>
      <c r="C148" s="96"/>
      <c r="D148" s="96"/>
      <c r="E148" s="96"/>
      <c r="F148" s="96"/>
      <c r="L148" s="89"/>
      <c r="M148" s="125"/>
      <c r="N148" s="23"/>
      <c r="O148" s="37"/>
      <c r="P148" s="121"/>
      <c r="Q148" s="123"/>
      <c r="R148" s="124"/>
      <c r="S148" s="124"/>
      <c r="T148" s="37"/>
      <c r="V148" s="121"/>
      <c r="W148" s="122"/>
      <c r="Y148" s="49"/>
      <c r="Z148" s="50"/>
      <c r="AA148" s="51"/>
      <c r="AB148" s="50"/>
      <c r="AC148" s="52"/>
      <c r="AE148" s="102"/>
      <c r="AF148" s="103"/>
      <c r="AG148"/>
      <c r="AH148" s="145"/>
      <c r="AI148" s="108"/>
      <c r="AJ148" s="145"/>
      <c r="AK148" s="146"/>
      <c r="AL148"/>
      <c r="AM148" s="107"/>
      <c r="AN148" s="108"/>
      <c r="AO148" s="108"/>
      <c r="AP148" s="108"/>
      <c r="AQ148" s="108"/>
      <c r="AR148" s="108">
        <f t="shared" si="34"/>
        <v>0</v>
      </c>
      <c r="AS148"/>
      <c r="IU148" s="221" t="s">
        <v>218</v>
      </c>
      <c r="IV148" s="226">
        <f ca="1">AB7</f>
        <v>0</v>
      </c>
    </row>
    <row r="149" spans="2:256">
      <c r="B149" s="96"/>
      <c r="C149" s="96"/>
      <c r="D149" s="96"/>
      <c r="E149" s="96"/>
      <c r="F149" s="96"/>
      <c r="L149" s="89"/>
      <c r="M149" s="125"/>
      <c r="N149" s="23"/>
      <c r="O149" s="37"/>
      <c r="P149" s="121"/>
      <c r="Q149" s="123"/>
      <c r="R149" s="124"/>
      <c r="S149" s="124"/>
      <c r="T149" s="37"/>
      <c r="V149" s="121"/>
      <c r="W149" s="122"/>
      <c r="Y149" s="49"/>
      <c r="Z149" s="50"/>
      <c r="AA149" s="51"/>
      <c r="AB149" s="50"/>
      <c r="AC149" s="52"/>
      <c r="AE149" s="102"/>
      <c r="AF149" s="103"/>
      <c r="AG149"/>
      <c r="AH149" s="145"/>
      <c r="AI149" s="108"/>
      <c r="AJ149" s="145"/>
      <c r="AK149" s="146"/>
      <c r="AL149"/>
      <c r="AM149" s="107"/>
      <c r="AN149" s="108"/>
      <c r="AO149" s="108"/>
      <c r="AP149" s="108"/>
      <c r="AQ149" s="108"/>
      <c r="AR149" s="108">
        <f t="shared" si="34"/>
        <v>0</v>
      </c>
      <c r="AS149"/>
      <c r="IU149" s="221" t="s">
        <v>218</v>
      </c>
      <c r="IV149" s="226">
        <f ca="1">AB7</f>
        <v>0</v>
      </c>
    </row>
    <row r="150" spans="2:256">
      <c r="B150" s="96"/>
      <c r="C150" s="96"/>
      <c r="D150" s="96"/>
      <c r="E150" s="96"/>
      <c r="F150" s="96"/>
      <c r="L150" s="89"/>
      <c r="M150" s="125"/>
      <c r="N150" s="23"/>
      <c r="O150" s="37"/>
      <c r="P150" s="121"/>
      <c r="Q150" s="123"/>
      <c r="R150" s="124"/>
      <c r="S150" s="124"/>
      <c r="T150" s="37"/>
      <c r="V150" s="121"/>
      <c r="W150" s="122"/>
      <c r="Y150" s="49"/>
      <c r="Z150" s="50"/>
      <c r="AA150" s="51"/>
      <c r="AB150" s="50"/>
      <c r="AC150" s="52"/>
      <c r="AE150" s="102"/>
      <c r="AF150" s="103"/>
      <c r="AG150"/>
      <c r="AH150" s="145"/>
      <c r="AI150" s="108"/>
      <c r="AJ150" s="145"/>
      <c r="AK150" s="146"/>
      <c r="AL150"/>
      <c r="AM150" s="107"/>
      <c r="AN150" s="108"/>
      <c r="AO150" s="108"/>
      <c r="AP150" s="108"/>
      <c r="AQ150" s="108"/>
      <c r="AR150" s="108">
        <f t="shared" si="34"/>
        <v>0</v>
      </c>
      <c r="AS150"/>
      <c r="IU150" s="221" t="s">
        <v>218</v>
      </c>
      <c r="IV150" s="226">
        <f ca="1">AB7</f>
        <v>0</v>
      </c>
    </row>
    <row r="151" spans="2:256">
      <c r="B151" s="96"/>
      <c r="C151" s="96"/>
      <c r="D151" s="96"/>
      <c r="E151" s="96"/>
      <c r="F151" s="96"/>
      <c r="L151" s="89"/>
      <c r="M151" s="125"/>
      <c r="N151" s="23"/>
      <c r="O151" s="37"/>
      <c r="P151" s="121"/>
      <c r="Q151" s="123"/>
      <c r="R151" s="124"/>
      <c r="S151" s="124"/>
      <c r="T151" s="37"/>
      <c r="V151" s="121"/>
      <c r="W151" s="122"/>
      <c r="Y151" s="49"/>
      <c r="Z151" s="50"/>
      <c r="AA151" s="51"/>
      <c r="AB151" s="50"/>
      <c r="AC151" s="52"/>
      <c r="AE151" s="102"/>
      <c r="AF151" s="103"/>
      <c r="AG151"/>
      <c r="AH151" s="145"/>
      <c r="AI151" s="108"/>
      <c r="AJ151" s="145"/>
      <c r="AK151" s="146"/>
      <c r="AL151"/>
      <c r="AM151" s="107"/>
      <c r="AN151" s="108"/>
      <c r="AO151" s="108"/>
      <c r="AP151" s="108"/>
      <c r="AQ151" s="108"/>
      <c r="AR151" s="108">
        <f t="shared" si="34"/>
        <v>0</v>
      </c>
      <c r="AS151"/>
      <c r="IU151" s="221" t="s">
        <v>218</v>
      </c>
      <c r="IV151" s="226">
        <f ca="1">AB7</f>
        <v>0</v>
      </c>
    </row>
    <row r="152" spans="2:256">
      <c r="B152" s="96"/>
      <c r="C152" s="96"/>
      <c r="D152" s="96"/>
      <c r="E152" s="96"/>
      <c r="F152" s="96"/>
      <c r="L152" s="89"/>
      <c r="M152" s="125"/>
      <c r="N152" s="23"/>
      <c r="O152" s="37"/>
      <c r="P152" s="121"/>
      <c r="Q152" s="123"/>
      <c r="R152" s="124"/>
      <c r="S152" s="124"/>
      <c r="T152" s="37"/>
      <c r="V152" s="121"/>
      <c r="W152" s="122"/>
      <c r="Y152" s="49"/>
      <c r="Z152" s="50"/>
      <c r="AA152" s="51"/>
      <c r="AB152" s="50"/>
      <c r="AC152" s="52"/>
      <c r="AE152" s="102"/>
      <c r="AF152" s="103"/>
      <c r="AG152"/>
      <c r="AH152" s="145"/>
      <c r="AI152" s="108"/>
      <c r="AJ152" s="145"/>
      <c r="AK152" s="146"/>
      <c r="AL152"/>
      <c r="AM152" s="107"/>
      <c r="AN152" s="108"/>
      <c r="AO152" s="108"/>
      <c r="AP152" s="108"/>
      <c r="AQ152" s="108"/>
      <c r="AR152" s="108">
        <f t="shared" si="34"/>
        <v>0</v>
      </c>
      <c r="AS152"/>
      <c r="IU152" s="221" t="s">
        <v>212</v>
      </c>
      <c r="IV152" s="223">
        <f ca="1">AB7</f>
        <v>0</v>
      </c>
    </row>
    <row r="153" spans="2:256">
      <c r="B153" s="96"/>
      <c r="C153" s="96"/>
      <c r="D153" s="96"/>
      <c r="E153" s="96"/>
      <c r="F153" s="96"/>
      <c r="L153" s="89"/>
      <c r="M153" s="125"/>
      <c r="N153" s="23"/>
      <c r="O153" s="37"/>
      <c r="P153" s="121"/>
      <c r="Q153" s="123"/>
      <c r="R153" s="124"/>
      <c r="S153" s="124"/>
      <c r="T153" s="37"/>
      <c r="V153" s="121"/>
      <c r="W153" s="122"/>
      <c r="Y153" s="49"/>
      <c r="Z153" s="50"/>
      <c r="AA153" s="51"/>
      <c r="AB153" s="50"/>
      <c r="AC153" s="52"/>
      <c r="AE153" s="102"/>
      <c r="AF153" s="103"/>
      <c r="AG153"/>
      <c r="AH153" s="145"/>
      <c r="AI153" s="108"/>
      <c r="AJ153" s="145"/>
      <c r="AK153" s="146"/>
      <c r="AL153"/>
      <c r="AM153" s="107"/>
      <c r="AN153" s="108"/>
      <c r="AO153" s="108"/>
      <c r="AP153" s="108"/>
      <c r="AQ153" s="108"/>
      <c r="AR153" s="108">
        <f t="shared" si="34"/>
        <v>0</v>
      </c>
      <c r="AS153"/>
      <c r="IU153" s="221" t="s">
        <v>212</v>
      </c>
      <c r="IV153" s="223">
        <f ca="1">AB7</f>
        <v>0</v>
      </c>
    </row>
    <row r="154" spans="2:256">
      <c r="B154" s="96"/>
      <c r="C154" s="96"/>
      <c r="D154" s="96"/>
      <c r="E154" s="96"/>
      <c r="F154" s="96"/>
      <c r="L154" s="89"/>
      <c r="M154" s="125"/>
      <c r="N154" s="23"/>
      <c r="O154" s="37"/>
      <c r="P154" s="121"/>
      <c r="Q154" s="123"/>
      <c r="R154" s="124"/>
      <c r="S154" s="124"/>
      <c r="T154" s="37"/>
      <c r="V154" s="121"/>
      <c r="W154" s="122"/>
      <c r="Y154" s="49"/>
      <c r="Z154" s="50"/>
      <c r="AA154" s="51"/>
      <c r="AB154" s="50"/>
      <c r="AC154" s="52"/>
      <c r="AE154" s="102"/>
      <c r="AF154" s="103"/>
      <c r="AG154"/>
      <c r="AH154" s="145"/>
      <c r="AI154" s="108"/>
      <c r="AJ154" s="145"/>
      <c r="AK154" s="146"/>
      <c r="AL154"/>
      <c r="AM154" s="107"/>
      <c r="AN154" s="108"/>
      <c r="AO154" s="108"/>
      <c r="AP154" s="108"/>
      <c r="AQ154" s="108"/>
      <c r="AR154" s="108">
        <f t="shared" si="34"/>
        <v>0</v>
      </c>
      <c r="AS154"/>
      <c r="IU154" s="221" t="s">
        <v>218</v>
      </c>
      <c r="IV154" s="226">
        <f ca="1">AB7</f>
        <v>0</v>
      </c>
    </row>
    <row r="155" spans="2:256">
      <c r="B155" s="96"/>
      <c r="C155" s="96"/>
      <c r="D155" s="96"/>
      <c r="E155" s="96"/>
      <c r="F155" s="96"/>
      <c r="L155" s="89"/>
      <c r="M155" s="125"/>
      <c r="N155" s="23"/>
      <c r="O155" s="37"/>
      <c r="P155" s="121"/>
      <c r="Q155" s="123"/>
      <c r="R155" s="124"/>
      <c r="S155" s="124"/>
      <c r="T155" s="37"/>
      <c r="V155" s="121"/>
      <c r="W155" s="122"/>
      <c r="Y155" s="49"/>
      <c r="Z155" s="50"/>
      <c r="AA155" s="51"/>
      <c r="AB155" s="50"/>
      <c r="AC155" s="52"/>
      <c r="AE155" s="102"/>
      <c r="AF155" s="103"/>
      <c r="AG155"/>
      <c r="AH155" s="145"/>
      <c r="AI155" s="108"/>
      <c r="AJ155" s="145"/>
      <c r="AK155" s="146"/>
      <c r="AL155"/>
      <c r="AM155" s="107"/>
      <c r="AN155" s="108"/>
      <c r="AO155" s="108"/>
      <c r="AP155" s="108"/>
      <c r="AQ155" s="108"/>
      <c r="AR155" s="108">
        <f t="shared" si="34"/>
        <v>0</v>
      </c>
      <c r="AS155"/>
      <c r="IU155" s="221" t="s">
        <v>211</v>
      </c>
      <c r="IV155" s="222">
        <f ca="1">AB7</f>
        <v>0</v>
      </c>
    </row>
    <row r="156" spans="2:256">
      <c r="B156" s="96"/>
      <c r="C156" s="96"/>
      <c r="D156" s="96"/>
      <c r="E156" s="96"/>
      <c r="F156" s="96"/>
      <c r="L156" s="89"/>
      <c r="M156" s="125"/>
      <c r="N156" s="23"/>
      <c r="O156" s="37"/>
      <c r="P156" s="121"/>
      <c r="Q156" s="123"/>
      <c r="R156" s="124"/>
      <c r="S156" s="124"/>
      <c r="T156" s="37"/>
      <c r="V156" s="121"/>
      <c r="W156" s="122"/>
      <c r="Y156" s="49"/>
      <c r="Z156" s="50"/>
      <c r="AA156" s="51"/>
      <c r="AB156" s="50"/>
      <c r="AC156" s="52"/>
      <c r="AE156" s="102"/>
      <c r="AF156" s="103"/>
      <c r="AG156"/>
      <c r="AH156" s="145"/>
      <c r="AI156" s="108"/>
      <c r="AJ156" s="145"/>
      <c r="AK156" s="146"/>
      <c r="AL156"/>
      <c r="AM156" s="107"/>
      <c r="AN156" s="108"/>
      <c r="AO156" s="108"/>
      <c r="AP156" s="108"/>
      <c r="AQ156" s="108"/>
      <c r="AR156" s="108">
        <f t="shared" si="34"/>
        <v>0</v>
      </c>
      <c r="AS156"/>
    </row>
    <row r="157" spans="2:256">
      <c r="B157" s="96"/>
      <c r="C157" s="96"/>
      <c r="D157" s="96"/>
      <c r="E157" s="96"/>
      <c r="F157" s="96"/>
      <c r="L157" s="89"/>
      <c r="M157" s="125"/>
      <c r="N157" s="23"/>
      <c r="O157" s="37"/>
      <c r="P157" s="121"/>
      <c r="Q157" s="123"/>
      <c r="R157" s="124"/>
      <c r="S157" s="124"/>
      <c r="T157" s="37"/>
      <c r="V157" s="121"/>
      <c r="W157" s="122"/>
      <c r="Y157" s="49"/>
      <c r="Z157" s="50"/>
      <c r="AA157" s="51"/>
      <c r="AB157" s="50"/>
      <c r="AC157" s="52"/>
      <c r="AE157" s="102"/>
      <c r="AF157" s="103"/>
      <c r="AG157"/>
      <c r="AH157" s="145"/>
      <c r="AI157" s="108"/>
      <c r="AJ157" s="145"/>
      <c r="AK157" s="146"/>
      <c r="AL157"/>
      <c r="AM157" s="107"/>
      <c r="AN157" s="108"/>
      <c r="AO157" s="108"/>
      <c r="AP157" s="108"/>
      <c r="AQ157" s="108"/>
      <c r="AR157" s="108">
        <f t="shared" si="34"/>
        <v>0</v>
      </c>
      <c r="AS157"/>
    </row>
    <row r="158" spans="2:256">
      <c r="B158" s="96"/>
      <c r="C158" s="96"/>
      <c r="D158" s="96"/>
      <c r="E158" s="96"/>
      <c r="F158" s="96"/>
      <c r="L158" s="89"/>
      <c r="M158" s="125"/>
      <c r="N158" s="23"/>
      <c r="O158" s="37"/>
      <c r="P158" s="121"/>
      <c r="Q158" s="123"/>
      <c r="R158" s="124"/>
      <c r="S158" s="124"/>
      <c r="T158" s="37"/>
      <c r="V158" s="121"/>
      <c r="W158" s="122"/>
      <c r="Y158" s="49"/>
      <c r="Z158" s="50"/>
      <c r="AA158" s="51"/>
      <c r="AB158" s="50"/>
      <c r="AC158" s="52"/>
      <c r="AE158" s="102"/>
      <c r="AF158" s="103"/>
      <c r="AG158"/>
      <c r="AH158" s="145"/>
      <c r="AI158" s="108"/>
      <c r="AJ158" s="145"/>
      <c r="AK158" s="146"/>
      <c r="AL158"/>
      <c r="AM158" s="107"/>
      <c r="AN158" s="108"/>
      <c r="AO158" s="108"/>
      <c r="AP158" s="108"/>
      <c r="AQ158" s="108"/>
      <c r="AR158" s="108">
        <f t="shared" si="34"/>
        <v>0</v>
      </c>
      <c r="AS158"/>
    </row>
    <row r="159" spans="2:256">
      <c r="B159" s="96"/>
      <c r="C159" s="96"/>
      <c r="D159" s="96"/>
      <c r="E159" s="96"/>
      <c r="F159" s="96"/>
      <c r="L159" s="89"/>
      <c r="M159" s="125"/>
      <c r="N159" s="23"/>
      <c r="O159" s="37"/>
      <c r="P159" s="121"/>
      <c r="Q159" s="123"/>
      <c r="R159" s="124"/>
      <c r="S159" s="124"/>
      <c r="T159" s="37"/>
      <c r="V159" s="121"/>
      <c r="W159" s="122"/>
      <c r="Y159" s="49"/>
      <c r="Z159" s="50"/>
      <c r="AA159" s="51"/>
      <c r="AB159" s="50"/>
      <c r="AC159" s="52"/>
      <c r="AE159" s="102"/>
      <c r="AF159" s="103"/>
      <c r="AG159"/>
      <c r="AH159" s="145"/>
      <c r="AI159" s="108"/>
      <c r="AJ159" s="145"/>
      <c r="AK159" s="146"/>
      <c r="AL159"/>
      <c r="AM159" s="107"/>
      <c r="AN159" s="108"/>
      <c r="AO159" s="108"/>
      <c r="AP159" s="108"/>
      <c r="AQ159" s="108"/>
      <c r="AR159" s="108">
        <f t="shared" si="34"/>
        <v>0</v>
      </c>
      <c r="AS159"/>
    </row>
    <row r="160" spans="2:256">
      <c r="B160" s="96"/>
      <c r="C160" s="96"/>
      <c r="D160" s="96"/>
      <c r="E160" s="96"/>
      <c r="F160" s="96"/>
      <c r="L160" s="89"/>
      <c r="M160" s="125"/>
      <c r="N160" s="23"/>
      <c r="O160" s="37"/>
      <c r="P160" s="121"/>
      <c r="Q160" s="123"/>
      <c r="R160" s="124"/>
      <c r="S160" s="124"/>
      <c r="T160" s="37"/>
      <c r="V160" s="121"/>
      <c r="W160" s="122"/>
      <c r="Y160" s="49"/>
      <c r="Z160" s="50"/>
      <c r="AA160" s="51"/>
      <c r="AB160" s="50"/>
      <c r="AC160" s="52"/>
      <c r="AE160" s="102"/>
      <c r="AF160" s="103"/>
      <c r="AG160"/>
      <c r="AH160" s="145"/>
      <c r="AI160" s="108"/>
      <c r="AJ160" s="145"/>
      <c r="AK160" s="146"/>
      <c r="AL160"/>
      <c r="AM160" s="107"/>
      <c r="AN160" s="108"/>
      <c r="AO160" s="108"/>
      <c r="AP160" s="108"/>
      <c r="AQ160" s="108"/>
      <c r="AR160" s="108">
        <f t="shared" si="34"/>
        <v>0</v>
      </c>
      <c r="AS160"/>
    </row>
    <row r="161" spans="2:45">
      <c r="B161" s="96"/>
      <c r="C161" s="96"/>
      <c r="D161" s="96"/>
      <c r="E161" s="96"/>
      <c r="F161" s="96"/>
      <c r="L161" s="89"/>
      <c r="M161" s="125"/>
      <c r="N161" s="23"/>
      <c r="O161" s="37"/>
      <c r="P161" s="121"/>
      <c r="Q161" s="123"/>
      <c r="R161" s="124"/>
      <c r="S161" s="124"/>
      <c r="T161" s="37"/>
      <c r="V161" s="121"/>
      <c r="W161" s="122"/>
      <c r="Y161" s="49"/>
      <c r="Z161" s="50"/>
      <c r="AA161" s="51"/>
      <c r="AB161" s="50"/>
      <c r="AC161" s="52"/>
      <c r="AE161" s="102"/>
      <c r="AF161" s="103"/>
      <c r="AG161"/>
      <c r="AH161" s="145"/>
      <c r="AI161" s="108"/>
      <c r="AJ161" s="145"/>
      <c r="AK161" s="146"/>
      <c r="AL161"/>
      <c r="AM161" s="107"/>
      <c r="AN161" s="108"/>
      <c r="AO161" s="108"/>
      <c r="AP161" s="108"/>
      <c r="AQ161" s="108"/>
      <c r="AR161" s="108">
        <f t="shared" si="34"/>
        <v>0</v>
      </c>
      <c r="AS161"/>
    </row>
    <row r="162" spans="2:45">
      <c r="B162" s="96"/>
      <c r="C162" s="96"/>
      <c r="D162" s="96"/>
      <c r="E162" s="96"/>
      <c r="F162" s="96"/>
      <c r="L162" s="89"/>
      <c r="M162" s="125"/>
      <c r="N162" s="23"/>
      <c r="O162" s="37"/>
      <c r="P162" s="121"/>
      <c r="Q162" s="123"/>
      <c r="R162" s="124"/>
      <c r="S162" s="124"/>
      <c r="T162" s="37"/>
      <c r="V162" s="121"/>
      <c r="W162" s="122"/>
      <c r="Y162" s="49"/>
      <c r="Z162" s="50"/>
      <c r="AA162" s="51"/>
      <c r="AB162" s="50"/>
      <c r="AC162" s="52"/>
      <c r="AE162" s="102"/>
      <c r="AF162" s="103"/>
      <c r="AG162"/>
      <c r="AH162" s="145"/>
      <c r="AI162" s="108"/>
      <c r="AJ162" s="145"/>
      <c r="AK162" s="146"/>
      <c r="AL162"/>
      <c r="AM162" s="107"/>
      <c r="AN162" s="108"/>
      <c r="AO162" s="108"/>
      <c r="AP162" s="108"/>
      <c r="AQ162" s="108"/>
      <c r="AR162" s="108">
        <f t="shared" si="34"/>
        <v>0</v>
      </c>
      <c r="AS162"/>
    </row>
    <row r="163" spans="2:45">
      <c r="B163" s="96"/>
      <c r="C163" s="96"/>
      <c r="D163" s="96"/>
      <c r="E163" s="96"/>
      <c r="F163" s="96"/>
      <c r="L163" s="89"/>
      <c r="M163" s="125"/>
      <c r="N163" s="23"/>
      <c r="O163" s="37"/>
      <c r="P163" s="121"/>
      <c r="Q163" s="123"/>
      <c r="R163" s="124"/>
      <c r="S163" s="124"/>
      <c r="T163" s="37"/>
      <c r="V163" s="121"/>
      <c r="W163" s="122"/>
      <c r="Y163" s="49"/>
      <c r="Z163" s="50"/>
      <c r="AA163" s="51"/>
      <c r="AB163" s="50"/>
      <c r="AC163" s="52"/>
      <c r="AE163" s="102"/>
      <c r="AF163" s="103"/>
      <c r="AG163"/>
      <c r="AH163" s="145"/>
      <c r="AI163" s="108"/>
      <c r="AJ163" s="145"/>
      <c r="AK163" s="146"/>
      <c r="AL163"/>
      <c r="AM163" s="107"/>
      <c r="AN163" s="108"/>
      <c r="AO163" s="108"/>
      <c r="AP163" s="108"/>
      <c r="AQ163" s="108"/>
      <c r="AR163" s="108">
        <f t="shared" si="34"/>
        <v>0</v>
      </c>
      <c r="AS163"/>
    </row>
    <row r="164" spans="2:45">
      <c r="B164" s="96"/>
      <c r="C164" s="96"/>
      <c r="D164" s="96"/>
      <c r="E164" s="96"/>
      <c r="F164" s="96"/>
      <c r="L164" s="89"/>
      <c r="M164" s="125"/>
      <c r="N164" s="23"/>
      <c r="O164" s="37"/>
      <c r="P164" s="121"/>
      <c r="Q164" s="123"/>
      <c r="R164" s="124"/>
      <c r="S164" s="124"/>
      <c r="T164" s="37"/>
      <c r="V164" s="121"/>
      <c r="W164" s="122"/>
      <c r="Y164" s="49"/>
      <c r="Z164" s="50"/>
      <c r="AA164" s="51"/>
      <c r="AB164" s="50"/>
      <c r="AC164" s="52"/>
      <c r="AE164" s="102"/>
      <c r="AF164" s="103"/>
      <c r="AG164"/>
      <c r="AH164" s="145"/>
      <c r="AI164" s="108"/>
      <c r="AJ164" s="145"/>
      <c r="AK164" s="146"/>
      <c r="AL164"/>
      <c r="AM164" s="107"/>
      <c r="AN164" s="108"/>
      <c r="AO164" s="108"/>
      <c r="AP164" s="108"/>
      <c r="AQ164" s="108"/>
      <c r="AR164" s="108">
        <f t="shared" si="34"/>
        <v>0</v>
      </c>
      <c r="AS164"/>
    </row>
    <row r="165" spans="2:45">
      <c r="B165" s="96"/>
      <c r="C165" s="96"/>
      <c r="D165" s="96"/>
      <c r="E165" s="96"/>
      <c r="F165" s="96"/>
      <c r="L165" s="89"/>
      <c r="M165" s="125"/>
      <c r="N165" s="23"/>
      <c r="O165" s="37"/>
      <c r="P165" s="121"/>
      <c r="Q165" s="123"/>
      <c r="R165" s="124"/>
      <c r="S165" s="124"/>
      <c r="T165" s="37"/>
      <c r="V165" s="121"/>
      <c r="W165" s="122"/>
      <c r="Y165" s="49"/>
      <c r="Z165" s="50"/>
      <c r="AA165" s="51"/>
      <c r="AB165" s="50"/>
      <c r="AC165" s="52"/>
      <c r="AE165" s="102"/>
      <c r="AF165" s="103"/>
      <c r="AG165"/>
      <c r="AH165" s="145"/>
      <c r="AI165" s="108"/>
      <c r="AJ165" s="145"/>
      <c r="AK165" s="146"/>
      <c r="AL165"/>
      <c r="AM165" s="107"/>
      <c r="AN165" s="108"/>
      <c r="AO165" s="108"/>
      <c r="AP165" s="108"/>
      <c r="AQ165" s="108"/>
      <c r="AR165" s="108">
        <f t="shared" si="34"/>
        <v>0</v>
      </c>
      <c r="AS165"/>
    </row>
    <row r="166" spans="2:45">
      <c r="B166" s="96"/>
      <c r="C166" s="96"/>
      <c r="D166" s="96"/>
      <c r="E166" s="96"/>
      <c r="F166" s="96"/>
      <c r="L166" s="89"/>
      <c r="M166" s="125"/>
      <c r="N166" s="23"/>
      <c r="O166" s="37"/>
      <c r="P166" s="121"/>
      <c r="Q166" s="123"/>
      <c r="R166" s="124"/>
      <c r="S166" s="124"/>
      <c r="T166" s="37"/>
      <c r="V166" s="121"/>
      <c r="W166" s="122"/>
      <c r="Y166" s="49"/>
      <c r="Z166" s="50"/>
      <c r="AA166" s="51"/>
      <c r="AB166" s="50"/>
      <c r="AC166" s="52"/>
      <c r="AE166" s="102"/>
      <c r="AF166" s="103"/>
      <c r="AG166"/>
      <c r="AH166" s="145"/>
      <c r="AI166" s="108"/>
      <c r="AJ166" s="145"/>
      <c r="AK166" s="146"/>
      <c r="AL166"/>
      <c r="AM166" s="107"/>
      <c r="AN166" s="108"/>
      <c r="AO166" s="108"/>
      <c r="AP166" s="108"/>
      <c r="AQ166" s="108"/>
      <c r="AR166" s="108">
        <f t="shared" si="34"/>
        <v>0</v>
      </c>
      <c r="AS166"/>
    </row>
    <row r="167" spans="2:45">
      <c r="B167" s="96"/>
      <c r="C167" s="96"/>
      <c r="D167" s="96"/>
      <c r="E167" s="96"/>
      <c r="F167" s="96"/>
      <c r="L167" s="89"/>
      <c r="M167" s="125"/>
      <c r="N167" s="23"/>
      <c r="O167" s="37"/>
      <c r="P167" s="121"/>
      <c r="Q167" s="123"/>
      <c r="R167" s="124"/>
      <c r="S167" s="124"/>
      <c r="T167" s="37"/>
      <c r="V167" s="121"/>
      <c r="W167" s="122"/>
      <c r="Y167" s="49"/>
      <c r="Z167" s="50"/>
      <c r="AA167" s="51"/>
      <c r="AB167" s="50"/>
      <c r="AC167" s="52"/>
      <c r="AE167" s="102"/>
      <c r="AF167" s="103"/>
      <c r="AG167"/>
      <c r="AH167" s="145"/>
      <c r="AI167" s="108"/>
      <c r="AJ167" s="145"/>
      <c r="AK167" s="146"/>
      <c r="AL167"/>
      <c r="AM167" s="107"/>
      <c r="AN167" s="108"/>
      <c r="AO167" s="108"/>
      <c r="AP167" s="108"/>
      <c r="AQ167" s="108"/>
      <c r="AR167" s="108">
        <f t="shared" si="34"/>
        <v>0</v>
      </c>
      <c r="AS167"/>
    </row>
    <row r="168" spans="2:45">
      <c r="B168" s="96"/>
      <c r="C168" s="96"/>
      <c r="D168" s="96"/>
      <c r="E168" s="96"/>
      <c r="F168" s="96"/>
      <c r="L168" s="89"/>
      <c r="M168" s="125"/>
      <c r="N168" s="23"/>
      <c r="O168" s="37"/>
      <c r="P168" s="121"/>
      <c r="Q168" s="123"/>
      <c r="R168" s="124"/>
      <c r="S168" s="124"/>
      <c r="T168" s="37"/>
      <c r="V168" s="121"/>
      <c r="W168" s="122"/>
      <c r="Y168" s="49"/>
      <c r="Z168" s="50"/>
      <c r="AA168" s="51"/>
      <c r="AB168" s="50"/>
      <c r="AC168" s="52"/>
      <c r="AE168" s="102"/>
      <c r="AF168" s="103"/>
      <c r="AG168"/>
      <c r="AH168" s="145"/>
      <c r="AI168" s="108"/>
      <c r="AJ168" s="145"/>
      <c r="AK168" s="146"/>
      <c r="AL168"/>
      <c r="AM168" s="107"/>
      <c r="AN168" s="108"/>
      <c r="AO168" s="108"/>
      <c r="AP168" s="108"/>
      <c r="AQ168" s="108"/>
      <c r="AR168" s="108">
        <f t="shared" si="34"/>
        <v>0</v>
      </c>
      <c r="AS168"/>
    </row>
    <row r="169" spans="2:45">
      <c r="B169" s="96"/>
      <c r="C169" s="96"/>
      <c r="D169" s="96"/>
      <c r="E169" s="96"/>
      <c r="F169" s="96"/>
      <c r="L169" s="89"/>
      <c r="M169" s="125"/>
      <c r="N169" s="23"/>
      <c r="O169" s="37"/>
      <c r="P169" s="121"/>
      <c r="Q169" s="123"/>
      <c r="R169" s="124"/>
      <c r="S169" s="124"/>
      <c r="T169" s="37"/>
      <c r="V169" s="121"/>
      <c r="W169" s="122"/>
      <c r="Y169" s="49"/>
      <c r="Z169" s="50"/>
      <c r="AA169" s="51"/>
      <c r="AB169" s="50"/>
      <c r="AC169" s="52"/>
      <c r="AE169" s="102"/>
      <c r="AF169" s="103"/>
      <c r="AG169"/>
      <c r="AH169" s="145"/>
      <c r="AI169" s="108"/>
      <c r="AJ169" s="145"/>
      <c r="AK169" s="146"/>
      <c r="AL169"/>
      <c r="AM169" s="107"/>
      <c r="AN169" s="108"/>
      <c r="AO169" s="108"/>
      <c r="AP169" s="108"/>
      <c r="AQ169" s="108"/>
      <c r="AR169" s="108">
        <f t="shared" si="34"/>
        <v>0</v>
      </c>
      <c r="AS169"/>
    </row>
    <row r="170" spans="2:45">
      <c r="B170" s="96"/>
      <c r="C170" s="96"/>
      <c r="D170" s="96"/>
      <c r="E170" s="96"/>
      <c r="F170" s="96"/>
      <c r="L170" s="89"/>
      <c r="M170" s="125"/>
      <c r="N170" s="23"/>
      <c r="O170" s="37"/>
      <c r="P170" s="121"/>
      <c r="Q170" s="123"/>
      <c r="R170" s="124"/>
      <c r="S170" s="124"/>
      <c r="T170" s="37"/>
      <c r="V170" s="121"/>
      <c r="W170" s="122"/>
      <c r="Y170" s="49"/>
      <c r="Z170" s="50"/>
      <c r="AA170" s="51"/>
      <c r="AB170" s="50"/>
      <c r="AC170" s="52"/>
      <c r="AE170" s="102"/>
      <c r="AF170" s="103"/>
      <c r="AG170"/>
      <c r="AH170" s="145"/>
      <c r="AI170" s="108"/>
      <c r="AJ170" s="145"/>
      <c r="AK170" s="146"/>
      <c r="AL170"/>
      <c r="AM170" s="107"/>
      <c r="AN170" s="108"/>
      <c r="AO170" s="108"/>
      <c r="AP170" s="108"/>
      <c r="AQ170" s="108"/>
      <c r="AR170" s="108">
        <f t="shared" si="34"/>
        <v>0</v>
      </c>
      <c r="AS170"/>
    </row>
    <row r="171" spans="2:45">
      <c r="B171" s="96"/>
      <c r="C171" s="96"/>
      <c r="D171" s="96"/>
      <c r="E171" s="96"/>
      <c r="F171" s="96"/>
      <c r="L171" s="89"/>
      <c r="M171" s="125"/>
      <c r="N171" s="23"/>
      <c r="O171" s="37"/>
      <c r="P171" s="121"/>
      <c r="Q171" s="123"/>
      <c r="R171" s="124"/>
      <c r="S171" s="124"/>
      <c r="T171" s="37"/>
      <c r="V171" s="121"/>
      <c r="W171" s="122"/>
      <c r="Y171" s="49"/>
      <c r="Z171" s="50"/>
      <c r="AA171" s="51"/>
      <c r="AB171" s="50"/>
      <c r="AC171" s="52"/>
      <c r="AE171" s="102"/>
      <c r="AF171" s="103"/>
      <c r="AG171"/>
      <c r="AH171" s="145"/>
      <c r="AI171" s="108"/>
      <c r="AJ171" s="145"/>
      <c r="AK171" s="146"/>
      <c r="AL171"/>
      <c r="AM171" s="107"/>
      <c r="AN171" s="108"/>
      <c r="AO171" s="108"/>
      <c r="AP171" s="108"/>
      <c r="AQ171" s="108"/>
      <c r="AR171" s="108">
        <f t="shared" si="34"/>
        <v>0</v>
      </c>
      <c r="AS171"/>
    </row>
    <row r="172" spans="2:45">
      <c r="B172" s="96"/>
      <c r="C172" s="96"/>
      <c r="D172" s="96"/>
      <c r="E172" s="96"/>
      <c r="F172" s="96"/>
      <c r="L172" s="89"/>
      <c r="M172" s="125"/>
      <c r="N172" s="23"/>
      <c r="O172" s="37"/>
      <c r="P172" s="121"/>
      <c r="Q172" s="123"/>
      <c r="R172" s="124"/>
      <c r="S172" s="124"/>
      <c r="T172" s="37"/>
      <c r="V172" s="121"/>
      <c r="W172" s="122"/>
      <c r="Y172" s="49"/>
      <c r="Z172" s="50"/>
      <c r="AA172" s="51"/>
      <c r="AB172" s="50"/>
      <c r="AC172" s="52"/>
      <c r="AE172" s="102"/>
      <c r="AF172" s="103"/>
      <c r="AG172"/>
      <c r="AH172" s="145"/>
      <c r="AI172" s="108"/>
      <c r="AJ172" s="145"/>
      <c r="AK172" s="146"/>
      <c r="AL172"/>
      <c r="AM172" s="107"/>
      <c r="AN172" s="108"/>
      <c r="AO172" s="108"/>
      <c r="AP172" s="108"/>
      <c r="AQ172" s="108"/>
      <c r="AR172" s="108">
        <f t="shared" si="34"/>
        <v>0</v>
      </c>
      <c r="AS172"/>
    </row>
    <row r="173" spans="2:45">
      <c r="B173" s="96"/>
      <c r="C173" s="96"/>
      <c r="D173" s="96"/>
      <c r="E173" s="96"/>
      <c r="F173" s="96"/>
      <c r="L173" s="89"/>
      <c r="M173" s="125"/>
      <c r="N173" s="23"/>
      <c r="O173" s="37"/>
      <c r="P173" s="121"/>
      <c r="Q173" s="123"/>
      <c r="R173" s="124"/>
      <c r="S173" s="124"/>
      <c r="T173" s="37"/>
      <c r="V173" s="121"/>
      <c r="W173" s="122"/>
      <c r="Y173" s="49"/>
      <c r="Z173" s="50"/>
      <c r="AA173" s="51"/>
      <c r="AB173" s="50"/>
      <c r="AC173" s="52"/>
      <c r="AE173" s="102"/>
      <c r="AF173" s="103"/>
      <c r="AG173"/>
      <c r="AH173" s="145"/>
      <c r="AI173" s="108"/>
      <c r="AJ173" s="145"/>
      <c r="AK173" s="146"/>
      <c r="AL173"/>
      <c r="AM173" s="107"/>
      <c r="AN173" s="108"/>
      <c r="AO173" s="108"/>
      <c r="AP173" s="108"/>
      <c r="AQ173" s="108"/>
      <c r="AR173" s="108">
        <f t="shared" si="34"/>
        <v>0</v>
      </c>
      <c r="AS173"/>
    </row>
    <row r="174" spans="2:45">
      <c r="B174" s="96"/>
      <c r="C174" s="96"/>
      <c r="D174" s="96"/>
      <c r="E174" s="96"/>
      <c r="F174" s="96"/>
      <c r="L174" s="89"/>
      <c r="M174" s="125"/>
      <c r="N174" s="23"/>
      <c r="O174" s="37"/>
      <c r="P174" s="121"/>
      <c r="Q174" s="123"/>
      <c r="R174" s="124"/>
      <c r="S174" s="124"/>
      <c r="T174" s="37"/>
      <c r="V174" s="121"/>
      <c r="W174" s="122"/>
      <c r="Y174" s="49"/>
      <c r="Z174" s="50"/>
      <c r="AA174" s="51"/>
      <c r="AB174" s="50"/>
      <c r="AC174" s="52"/>
      <c r="AE174" s="102"/>
      <c r="AF174" s="103"/>
      <c r="AG174"/>
      <c r="AH174" s="145"/>
      <c r="AI174" s="108"/>
      <c r="AJ174" s="145"/>
      <c r="AK174" s="146"/>
      <c r="AL174"/>
      <c r="AM174" s="107"/>
      <c r="AN174" s="108"/>
      <c r="AO174" s="108"/>
      <c r="AP174" s="108"/>
      <c r="AQ174" s="108"/>
      <c r="AR174" s="108">
        <f t="shared" si="34"/>
        <v>0</v>
      </c>
      <c r="AS174"/>
    </row>
    <row r="175" spans="2:45">
      <c r="B175" s="96"/>
      <c r="C175" s="96"/>
      <c r="D175" s="96"/>
      <c r="E175" s="96"/>
      <c r="F175" s="96"/>
      <c r="L175" s="89"/>
      <c r="M175" s="125"/>
      <c r="N175" s="23"/>
      <c r="O175" s="37"/>
      <c r="P175" s="121"/>
      <c r="Q175" s="123"/>
      <c r="R175" s="124"/>
      <c r="S175" s="124"/>
      <c r="T175" s="37"/>
      <c r="V175" s="121"/>
      <c r="W175" s="122"/>
      <c r="Y175" s="49"/>
      <c r="Z175" s="50"/>
      <c r="AA175" s="51"/>
      <c r="AB175" s="50"/>
      <c r="AC175" s="52"/>
      <c r="AE175" s="102"/>
      <c r="AF175" s="103"/>
      <c r="AG175"/>
      <c r="AH175" s="145"/>
      <c r="AI175" s="108"/>
      <c r="AJ175" s="145"/>
      <c r="AK175" s="146"/>
      <c r="AL175"/>
      <c r="AM175" s="107"/>
      <c r="AN175" s="108"/>
      <c r="AO175" s="108"/>
      <c r="AP175" s="108"/>
      <c r="AQ175" s="108"/>
      <c r="AR175" s="108">
        <f t="shared" si="34"/>
        <v>0</v>
      </c>
      <c r="AS175"/>
    </row>
    <row r="176" spans="2:45">
      <c r="B176" s="96"/>
      <c r="C176" s="96"/>
      <c r="D176" s="96"/>
      <c r="E176" s="96"/>
      <c r="F176" s="96"/>
      <c r="L176" s="89"/>
      <c r="M176" s="125"/>
      <c r="N176" s="23"/>
      <c r="O176" s="37"/>
      <c r="P176" s="121"/>
      <c r="Q176" s="123"/>
      <c r="R176" s="124"/>
      <c r="S176" s="124"/>
      <c r="T176" s="37"/>
      <c r="V176" s="121"/>
      <c r="W176" s="122"/>
      <c r="Y176" s="49"/>
      <c r="Z176" s="50"/>
      <c r="AA176" s="51"/>
      <c r="AB176" s="50"/>
      <c r="AC176" s="52"/>
      <c r="AE176" s="102"/>
      <c r="AF176" s="103"/>
      <c r="AG176"/>
      <c r="AH176" s="145"/>
      <c r="AI176" s="108"/>
      <c r="AJ176" s="145"/>
      <c r="AK176" s="146"/>
      <c r="AL176"/>
      <c r="AM176" s="107"/>
      <c r="AN176" s="108"/>
      <c r="AO176" s="108"/>
      <c r="AP176" s="108"/>
      <c r="AQ176" s="108"/>
      <c r="AR176" s="108">
        <f t="shared" si="34"/>
        <v>0</v>
      </c>
      <c r="AS176"/>
    </row>
    <row r="177" spans="2:45">
      <c r="B177" s="96"/>
      <c r="C177" s="96"/>
      <c r="D177" s="96"/>
      <c r="E177" s="96"/>
      <c r="F177" s="96"/>
      <c r="L177" s="89"/>
      <c r="M177" s="125"/>
      <c r="N177" s="23"/>
      <c r="O177" s="37"/>
      <c r="P177" s="121"/>
      <c r="Q177" s="123"/>
      <c r="R177" s="124"/>
      <c r="S177" s="124"/>
      <c r="T177" s="37"/>
      <c r="V177" s="121"/>
      <c r="W177" s="122"/>
      <c r="Y177" s="49"/>
      <c r="Z177" s="50"/>
      <c r="AA177" s="51"/>
      <c r="AB177" s="50"/>
      <c r="AC177" s="52"/>
      <c r="AE177" s="102"/>
      <c r="AF177" s="103"/>
      <c r="AG177"/>
      <c r="AH177" s="145"/>
      <c r="AI177" s="108"/>
      <c r="AJ177" s="145"/>
      <c r="AK177" s="146"/>
      <c r="AL177"/>
      <c r="AM177" s="107"/>
      <c r="AN177" s="108"/>
      <c r="AO177" s="108"/>
      <c r="AP177" s="108"/>
      <c r="AQ177" s="108"/>
      <c r="AR177" s="108">
        <f t="shared" si="34"/>
        <v>0</v>
      </c>
      <c r="AS177"/>
    </row>
    <row r="178" spans="2:45">
      <c r="B178" s="96"/>
      <c r="C178" s="96"/>
      <c r="D178" s="96"/>
      <c r="E178" s="96"/>
      <c r="F178" s="96"/>
      <c r="L178" s="89"/>
      <c r="M178" s="125"/>
      <c r="N178" s="23"/>
      <c r="O178" s="37"/>
      <c r="P178" s="121"/>
      <c r="Q178" s="123"/>
      <c r="R178" s="124"/>
      <c r="S178" s="124"/>
      <c r="T178" s="37"/>
      <c r="V178" s="121"/>
      <c r="W178" s="122"/>
      <c r="Y178" s="49"/>
      <c r="Z178" s="50"/>
      <c r="AA178" s="51"/>
      <c r="AB178" s="50"/>
      <c r="AC178" s="52"/>
      <c r="AE178" s="102"/>
      <c r="AF178" s="103"/>
      <c r="AG178"/>
      <c r="AH178" s="145"/>
      <c r="AI178" s="108"/>
      <c r="AJ178" s="145"/>
      <c r="AK178" s="146"/>
      <c r="AL178"/>
      <c r="AM178" s="107"/>
      <c r="AN178" s="108"/>
      <c r="AO178" s="108"/>
      <c r="AP178" s="108"/>
      <c r="AQ178" s="108"/>
      <c r="AR178" s="108">
        <f t="shared" si="34"/>
        <v>0</v>
      </c>
      <c r="AS178"/>
    </row>
    <row r="179" spans="2:45">
      <c r="B179" s="96"/>
      <c r="C179" s="96"/>
      <c r="D179" s="96"/>
      <c r="E179" s="96"/>
      <c r="F179" s="96"/>
      <c r="L179" s="89"/>
      <c r="M179" s="125"/>
      <c r="N179" s="23"/>
      <c r="O179" s="37"/>
      <c r="P179" s="121"/>
      <c r="Q179" s="123"/>
      <c r="R179" s="124"/>
      <c r="S179" s="124"/>
      <c r="T179" s="37"/>
      <c r="V179" s="121"/>
      <c r="W179" s="122"/>
      <c r="Y179" s="49"/>
      <c r="Z179" s="50"/>
      <c r="AA179" s="51"/>
      <c r="AB179" s="50"/>
      <c r="AC179" s="52"/>
      <c r="AE179" s="102"/>
      <c r="AF179" s="103"/>
      <c r="AG179"/>
      <c r="AH179" s="145"/>
      <c r="AI179" s="108"/>
      <c r="AJ179" s="145"/>
      <c r="AK179" s="146"/>
      <c r="AL179"/>
      <c r="AM179" s="107"/>
      <c r="AN179" s="108"/>
      <c r="AO179" s="108"/>
      <c r="AP179" s="108"/>
      <c r="AQ179" s="108"/>
      <c r="AR179" s="108">
        <f t="shared" si="34"/>
        <v>0</v>
      </c>
      <c r="AS179"/>
    </row>
    <row r="180" spans="2:45">
      <c r="B180" s="96"/>
      <c r="C180" s="96"/>
      <c r="D180" s="96"/>
      <c r="E180" s="96"/>
      <c r="F180" s="96"/>
      <c r="L180" s="89"/>
      <c r="M180" s="125"/>
      <c r="N180" s="23"/>
      <c r="O180" s="37"/>
      <c r="P180" s="121"/>
      <c r="Q180" s="123"/>
      <c r="R180" s="124"/>
      <c r="S180" s="124"/>
      <c r="T180" s="37"/>
      <c r="V180" s="121"/>
      <c r="W180" s="122"/>
      <c r="Y180" s="49"/>
      <c r="Z180" s="50"/>
      <c r="AA180" s="51"/>
      <c r="AB180" s="50"/>
      <c r="AC180" s="52"/>
      <c r="AE180" s="102"/>
      <c r="AF180" s="103"/>
      <c r="AG180"/>
      <c r="AH180" s="145"/>
      <c r="AI180" s="108"/>
      <c r="AJ180" s="145"/>
      <c r="AK180" s="146"/>
      <c r="AL180"/>
      <c r="AM180" s="107"/>
      <c r="AN180" s="108"/>
      <c r="AO180" s="108"/>
      <c r="AP180" s="108"/>
      <c r="AQ180" s="108"/>
      <c r="AR180" s="108">
        <f t="shared" si="34"/>
        <v>0</v>
      </c>
      <c r="AS180"/>
    </row>
    <row r="181" spans="2:45">
      <c r="B181" s="96"/>
      <c r="C181" s="96"/>
      <c r="D181" s="96"/>
      <c r="E181" s="96"/>
      <c r="F181" s="96"/>
      <c r="L181" s="89"/>
      <c r="M181" s="125"/>
      <c r="N181" s="23"/>
      <c r="O181" s="37"/>
      <c r="P181" s="121"/>
      <c r="Q181" s="123"/>
      <c r="R181" s="124"/>
      <c r="S181" s="124"/>
      <c r="T181" s="37"/>
      <c r="V181" s="121"/>
      <c r="W181" s="122"/>
      <c r="Y181" s="49"/>
      <c r="Z181" s="50"/>
      <c r="AA181" s="51"/>
      <c r="AB181" s="50"/>
      <c r="AC181" s="52"/>
      <c r="AE181" s="102"/>
      <c r="AF181" s="103"/>
      <c r="AG181"/>
      <c r="AH181" s="145"/>
      <c r="AI181" s="108"/>
      <c r="AJ181" s="145"/>
      <c r="AK181" s="146"/>
      <c r="AL181"/>
      <c r="AM181" s="107"/>
      <c r="AN181" s="108"/>
      <c r="AO181" s="108"/>
      <c r="AP181" s="108"/>
      <c r="AQ181" s="108"/>
      <c r="AR181" s="108">
        <f t="shared" si="34"/>
        <v>0</v>
      </c>
      <c r="AS181"/>
    </row>
    <row r="182" spans="2:45">
      <c r="B182" s="96"/>
      <c r="C182" s="96"/>
      <c r="D182" s="96"/>
      <c r="E182" s="96"/>
      <c r="F182" s="96"/>
      <c r="L182" s="89"/>
      <c r="M182" s="125"/>
      <c r="N182" s="23"/>
      <c r="O182" s="37"/>
      <c r="P182" s="121"/>
      <c r="Q182" s="123"/>
      <c r="R182" s="124"/>
      <c r="S182" s="124"/>
      <c r="T182" s="37"/>
      <c r="V182" s="121"/>
      <c r="W182" s="122"/>
      <c r="Y182" s="49"/>
      <c r="Z182" s="50"/>
      <c r="AA182" s="51"/>
      <c r="AB182" s="50"/>
      <c r="AC182" s="52"/>
      <c r="AE182" s="102"/>
      <c r="AF182" s="103"/>
      <c r="AG182"/>
      <c r="AH182" s="145"/>
      <c r="AI182" s="108"/>
      <c r="AJ182" s="145"/>
      <c r="AK182" s="146"/>
      <c r="AL182"/>
      <c r="AM182" s="107"/>
      <c r="AN182" s="108"/>
      <c r="AO182" s="108"/>
      <c r="AP182" s="108"/>
      <c r="AQ182" s="108"/>
      <c r="AR182" s="108">
        <f t="shared" si="34"/>
        <v>0</v>
      </c>
      <c r="AS182"/>
    </row>
    <row r="183" spans="2:45">
      <c r="B183" s="96"/>
      <c r="C183" s="96" t="s">
        <v>42</v>
      </c>
      <c r="D183" s="96"/>
      <c r="E183" s="96"/>
      <c r="F183" s="96"/>
      <c r="L183" s="89"/>
      <c r="M183" s="125"/>
      <c r="N183" s="23"/>
      <c r="O183" s="37"/>
      <c r="P183" s="121"/>
      <c r="Q183" s="123"/>
      <c r="R183" s="124"/>
      <c r="S183" s="124"/>
      <c r="T183" s="37"/>
      <c r="V183" s="121"/>
      <c r="W183" s="122"/>
      <c r="Y183" s="49"/>
      <c r="Z183" s="50"/>
      <c r="AA183" s="51"/>
      <c r="AB183" s="50"/>
      <c r="AC183" s="52"/>
      <c r="AE183" s="102"/>
      <c r="AF183" s="103"/>
      <c r="AG183"/>
      <c r="AH183" s="145"/>
      <c r="AI183" s="108"/>
      <c r="AJ183" s="145"/>
      <c r="AK183" s="146"/>
      <c r="AL183"/>
      <c r="AM183" s="107"/>
      <c r="AN183" s="108"/>
      <c r="AO183" s="108"/>
      <c r="AP183" s="108"/>
      <c r="AQ183" s="108"/>
      <c r="AR183" s="108">
        <f t="shared" si="34"/>
        <v>0</v>
      </c>
      <c r="AS183"/>
    </row>
    <row r="184" spans="2:45">
      <c r="B184" s="96"/>
      <c r="C184" s="96" t="s">
        <v>42</v>
      </c>
      <c r="D184" s="96"/>
      <c r="E184" s="96"/>
      <c r="F184" s="96"/>
      <c r="L184" s="89"/>
      <c r="M184" s="125"/>
      <c r="N184" s="23"/>
      <c r="O184" s="37"/>
      <c r="P184" s="121"/>
      <c r="Q184" s="123"/>
      <c r="R184" s="124"/>
      <c r="S184" s="124"/>
      <c r="T184" s="37"/>
      <c r="V184" s="121"/>
      <c r="W184" s="122"/>
      <c r="Y184" s="49"/>
      <c r="Z184" s="50"/>
      <c r="AA184" s="51"/>
      <c r="AB184" s="50"/>
      <c r="AC184" s="52"/>
      <c r="AE184" s="102"/>
      <c r="AF184" s="103"/>
      <c r="AG184"/>
      <c r="AH184" s="145"/>
      <c r="AI184" s="108"/>
      <c r="AJ184" s="145"/>
      <c r="AK184" s="146"/>
      <c r="AL184"/>
      <c r="AM184" s="107"/>
      <c r="AN184" s="108"/>
      <c r="AO184" s="108"/>
      <c r="AP184" s="108"/>
      <c r="AQ184" s="108"/>
      <c r="AR184" s="108">
        <f t="shared" si="34"/>
        <v>0</v>
      </c>
      <c r="AS184"/>
    </row>
    <row r="185" spans="2:45">
      <c r="B185" s="96"/>
      <c r="C185" s="96" t="s">
        <v>42</v>
      </c>
      <c r="D185" s="96"/>
      <c r="E185" s="96"/>
      <c r="F185" s="96"/>
      <c r="L185" s="89"/>
      <c r="M185" s="125"/>
      <c r="N185" s="23"/>
      <c r="O185" s="37"/>
      <c r="P185" s="121"/>
      <c r="Q185" s="123"/>
      <c r="R185" s="124"/>
      <c r="S185" s="124"/>
      <c r="T185" s="37"/>
      <c r="V185" s="121"/>
      <c r="W185" s="122"/>
      <c r="Y185" s="49"/>
      <c r="Z185" s="50"/>
      <c r="AA185" s="51"/>
      <c r="AB185" s="50"/>
      <c r="AC185" s="52"/>
      <c r="AE185" s="102"/>
      <c r="AF185" s="103"/>
      <c r="AG185"/>
      <c r="AH185" s="145"/>
      <c r="AI185" s="108"/>
      <c r="AJ185" s="145"/>
      <c r="AK185" s="146"/>
      <c r="AL185"/>
      <c r="AM185" s="107"/>
      <c r="AN185" s="108"/>
      <c r="AO185" s="108"/>
      <c r="AP185" s="108"/>
      <c r="AQ185" s="108"/>
      <c r="AR185" s="108">
        <f t="shared" si="34"/>
        <v>0</v>
      </c>
      <c r="AS185"/>
    </row>
    <row r="186" spans="2:45">
      <c r="B186" s="96"/>
      <c r="C186" s="96" t="s">
        <v>42</v>
      </c>
      <c r="D186" s="96"/>
      <c r="E186" s="96"/>
      <c r="F186" s="96"/>
      <c r="L186" s="89"/>
      <c r="M186" s="125"/>
      <c r="N186" s="23"/>
      <c r="O186" s="37"/>
      <c r="P186" s="121"/>
      <c r="Q186" s="123"/>
      <c r="R186" s="124"/>
      <c r="S186" s="124"/>
      <c r="T186" s="37"/>
      <c r="V186" s="121"/>
      <c r="W186" s="122"/>
      <c r="Y186" s="49"/>
      <c r="Z186" s="50"/>
      <c r="AA186" s="51"/>
      <c r="AB186" s="50"/>
      <c r="AC186" s="52"/>
      <c r="AE186" s="102"/>
      <c r="AF186" s="103"/>
      <c r="AG186"/>
      <c r="AH186" s="145"/>
      <c r="AI186" s="108"/>
      <c r="AJ186" s="145"/>
      <c r="AK186" s="146"/>
      <c r="AL186"/>
      <c r="AM186" s="107"/>
      <c r="AN186" s="108"/>
      <c r="AO186" s="108"/>
      <c r="AP186" s="108"/>
      <c r="AQ186" s="108"/>
      <c r="AR186" s="108">
        <f t="shared" si="34"/>
        <v>0</v>
      </c>
      <c r="AS186"/>
    </row>
    <row r="187" spans="2:45">
      <c r="B187" s="96"/>
      <c r="C187" s="96" t="s">
        <v>42</v>
      </c>
      <c r="D187" s="96"/>
      <c r="E187" s="96"/>
      <c r="F187" s="96"/>
      <c r="L187" s="89"/>
      <c r="M187" s="125"/>
      <c r="N187" s="23"/>
      <c r="O187" s="37"/>
      <c r="P187" s="121"/>
      <c r="Q187" s="123"/>
      <c r="R187" s="124"/>
      <c r="S187" s="124"/>
      <c r="T187" s="37"/>
      <c r="V187" s="121"/>
      <c r="W187" s="122"/>
      <c r="Y187" s="49"/>
      <c r="Z187" s="50"/>
      <c r="AA187" s="51"/>
      <c r="AB187" s="50"/>
      <c r="AC187" s="52"/>
      <c r="AE187" s="102"/>
      <c r="AF187" s="103"/>
      <c r="AG187"/>
      <c r="AH187" s="145"/>
      <c r="AI187" s="108"/>
      <c r="AJ187" s="145"/>
      <c r="AK187" s="146"/>
      <c r="AL187"/>
      <c r="AM187" s="107"/>
      <c r="AN187" s="108"/>
      <c r="AO187" s="108"/>
      <c r="AP187" s="108"/>
      <c r="AQ187" s="108"/>
      <c r="AR187" s="108">
        <f t="shared" si="34"/>
        <v>0</v>
      </c>
      <c r="AS187"/>
    </row>
    <row r="188" spans="2:45">
      <c r="B188" s="96"/>
      <c r="C188" s="96" t="s">
        <v>42</v>
      </c>
      <c r="D188" s="96"/>
      <c r="E188" s="96"/>
      <c r="F188" s="96"/>
      <c r="L188" s="89"/>
      <c r="M188" s="125"/>
      <c r="N188" s="23"/>
      <c r="O188" s="37"/>
      <c r="P188" s="121"/>
      <c r="Q188" s="123"/>
      <c r="R188" s="124"/>
      <c r="S188" s="124"/>
      <c r="T188" s="37"/>
      <c r="V188" s="121"/>
      <c r="W188" s="122"/>
      <c r="Y188" s="49"/>
      <c r="Z188" s="50"/>
      <c r="AA188" s="51"/>
      <c r="AB188" s="50"/>
      <c r="AC188" s="52"/>
      <c r="AE188" s="102"/>
      <c r="AF188" s="103"/>
      <c r="AG188"/>
      <c r="AH188" s="145"/>
      <c r="AI188" s="108"/>
      <c r="AJ188" s="145"/>
      <c r="AK188" s="146"/>
      <c r="AL188"/>
      <c r="AM188" s="107"/>
      <c r="AN188" s="108"/>
      <c r="AO188" s="108"/>
      <c r="AP188" s="108"/>
      <c r="AQ188" s="108"/>
      <c r="AR188" s="108">
        <f t="shared" si="34"/>
        <v>0</v>
      </c>
      <c r="AS188"/>
    </row>
    <row r="189" spans="2:45">
      <c r="B189" s="96"/>
      <c r="C189" s="96" t="s">
        <v>42</v>
      </c>
      <c r="D189" s="96"/>
      <c r="E189" s="96"/>
      <c r="F189" s="96"/>
      <c r="L189" s="89"/>
      <c r="M189" s="125"/>
      <c r="N189" s="23"/>
      <c r="O189" s="37"/>
      <c r="P189" s="121"/>
      <c r="Q189" s="123"/>
      <c r="R189" s="124"/>
      <c r="S189" s="124"/>
      <c r="T189" s="37"/>
      <c r="V189" s="121"/>
      <c r="W189" s="122"/>
      <c r="Y189" s="49"/>
      <c r="Z189" s="50"/>
      <c r="AA189" s="51"/>
      <c r="AB189" s="50"/>
      <c r="AC189" s="52"/>
      <c r="AE189" s="102"/>
      <c r="AF189" s="103"/>
      <c r="AG189"/>
      <c r="AH189" s="145"/>
      <c r="AI189" s="108"/>
      <c r="AJ189" s="145"/>
      <c r="AK189" s="146"/>
      <c r="AL189"/>
      <c r="AM189" s="107"/>
      <c r="AN189" s="108"/>
      <c r="AO189" s="108"/>
      <c r="AP189" s="108"/>
      <c r="AQ189" s="108"/>
      <c r="AR189" s="108">
        <f t="shared" si="34"/>
        <v>0</v>
      </c>
      <c r="AS189"/>
    </row>
    <row r="190" spans="2:45">
      <c r="B190" s="96"/>
      <c r="C190" s="96" t="s">
        <v>42</v>
      </c>
      <c r="D190" s="96"/>
      <c r="E190" s="96"/>
      <c r="F190" s="96"/>
      <c r="L190" s="89"/>
      <c r="M190" s="125"/>
      <c r="N190" s="23"/>
      <c r="O190" s="37"/>
      <c r="P190" s="121"/>
      <c r="Q190" s="123"/>
      <c r="R190" s="124"/>
      <c r="S190" s="124"/>
      <c r="T190" s="37"/>
      <c r="V190" s="121"/>
      <c r="W190" s="122"/>
      <c r="Y190" s="49"/>
      <c r="Z190" s="50"/>
      <c r="AA190" s="51"/>
      <c r="AB190" s="50"/>
      <c r="AC190" s="52"/>
      <c r="AE190" s="102"/>
      <c r="AF190" s="103"/>
      <c r="AG190"/>
      <c r="AH190" s="145"/>
      <c r="AI190" s="108"/>
      <c r="AJ190" s="145"/>
      <c r="AK190" s="146"/>
      <c r="AL190"/>
      <c r="AM190" s="107"/>
      <c r="AN190" s="108"/>
      <c r="AO190" s="108"/>
      <c r="AP190" s="108"/>
      <c r="AQ190" s="108"/>
      <c r="AR190" s="108">
        <f t="shared" si="34"/>
        <v>0</v>
      </c>
      <c r="AS190"/>
    </row>
    <row r="191" spans="2:45">
      <c r="B191" s="96"/>
      <c r="C191" s="96" t="s">
        <v>42</v>
      </c>
      <c r="D191" s="96"/>
      <c r="E191" s="96"/>
      <c r="F191" s="96"/>
      <c r="L191" s="89"/>
      <c r="M191" s="125"/>
      <c r="N191" s="23"/>
      <c r="O191" s="37"/>
      <c r="P191" s="121"/>
      <c r="Q191" s="123"/>
      <c r="R191" s="124"/>
      <c r="S191" s="124"/>
      <c r="T191" s="37"/>
      <c r="V191" s="121"/>
      <c r="W191" s="122"/>
      <c r="Y191" s="49"/>
      <c r="Z191" s="50"/>
      <c r="AA191" s="51"/>
      <c r="AB191" s="50"/>
      <c r="AC191" s="52"/>
      <c r="AE191" s="102"/>
      <c r="AF191" s="103"/>
      <c r="AG191"/>
      <c r="AH191" s="145"/>
      <c r="AI191" s="108"/>
      <c r="AJ191" s="145"/>
      <c r="AK191" s="146"/>
      <c r="AL191"/>
      <c r="AM191" s="107"/>
      <c r="AN191" s="108"/>
      <c r="AO191" s="108"/>
      <c r="AP191" s="108"/>
      <c r="AQ191" s="108"/>
      <c r="AR191" s="108">
        <f t="shared" si="34"/>
        <v>0</v>
      </c>
      <c r="AS191"/>
    </row>
    <row r="192" spans="2:45">
      <c r="B192" s="96"/>
      <c r="C192" s="96" t="s">
        <v>42</v>
      </c>
      <c r="D192" s="96"/>
      <c r="E192" s="96"/>
      <c r="F192" s="96"/>
      <c r="L192" s="89"/>
      <c r="M192" s="125"/>
      <c r="N192" s="23"/>
      <c r="O192" s="37"/>
      <c r="P192" s="121"/>
      <c r="Q192" s="123"/>
      <c r="R192" s="124"/>
      <c r="S192" s="124"/>
      <c r="T192" s="37"/>
      <c r="V192" s="121"/>
      <c r="W192" s="122"/>
      <c r="Y192" s="49"/>
      <c r="Z192" s="50"/>
      <c r="AA192" s="51"/>
      <c r="AB192" s="50"/>
      <c r="AC192" s="52"/>
      <c r="AE192" s="102"/>
      <c r="AF192" s="103"/>
      <c r="AG192"/>
      <c r="AH192" s="145"/>
      <c r="AI192" s="108"/>
      <c r="AJ192" s="145"/>
      <c r="AK192" s="146"/>
      <c r="AL192"/>
      <c r="AM192" s="107"/>
      <c r="AN192" s="108"/>
      <c r="AO192" s="108"/>
      <c r="AP192" s="108"/>
      <c r="AQ192" s="108"/>
      <c r="AR192" s="108">
        <f t="shared" si="34"/>
        <v>0</v>
      </c>
      <c r="AS192"/>
    </row>
    <row r="193" spans="2:45">
      <c r="B193" s="96"/>
      <c r="C193" s="96" t="s">
        <v>42</v>
      </c>
      <c r="D193" s="96"/>
      <c r="E193" s="96"/>
      <c r="F193" s="96"/>
      <c r="L193" s="89"/>
      <c r="M193" s="125"/>
      <c r="N193" s="23"/>
      <c r="O193" s="37"/>
      <c r="P193" s="121"/>
      <c r="Q193" s="123"/>
      <c r="R193" s="124"/>
      <c r="S193" s="124"/>
      <c r="T193" s="37"/>
      <c r="V193" s="121"/>
      <c r="W193" s="122"/>
      <c r="Y193" s="49"/>
      <c r="Z193" s="50"/>
      <c r="AA193" s="51"/>
      <c r="AB193" s="50"/>
      <c r="AC193" s="52"/>
      <c r="AE193" s="102"/>
      <c r="AF193" s="103"/>
      <c r="AG193"/>
      <c r="AH193" s="145"/>
      <c r="AI193" s="108"/>
      <c r="AJ193" s="145"/>
      <c r="AK193" s="146"/>
      <c r="AL193"/>
      <c r="AM193" s="107"/>
      <c r="AN193" s="108"/>
      <c r="AO193" s="108"/>
      <c r="AP193" s="108"/>
      <c r="AQ193" s="108"/>
      <c r="AR193" s="108">
        <f t="shared" si="34"/>
        <v>0</v>
      </c>
      <c r="AS193"/>
    </row>
    <row r="194" spans="2:45">
      <c r="B194" s="96"/>
      <c r="C194" s="96" t="s">
        <v>42</v>
      </c>
      <c r="D194" s="96"/>
      <c r="E194" s="96"/>
      <c r="F194" s="96"/>
      <c r="L194" s="89"/>
      <c r="M194" s="125"/>
      <c r="N194" s="23"/>
      <c r="O194" s="37"/>
      <c r="P194" s="121"/>
      <c r="Q194" s="123"/>
      <c r="R194" s="124"/>
      <c r="S194" s="124"/>
      <c r="T194" s="37"/>
      <c r="V194" s="121"/>
      <c r="W194" s="122"/>
      <c r="Y194" s="49"/>
      <c r="Z194" s="50"/>
      <c r="AA194" s="51"/>
      <c r="AB194" s="50"/>
      <c r="AC194" s="52"/>
      <c r="AE194" s="102"/>
      <c r="AF194" s="103"/>
      <c r="AG194"/>
      <c r="AH194" s="145"/>
      <c r="AI194" s="108"/>
      <c r="AJ194" s="145"/>
      <c r="AK194" s="146"/>
      <c r="AL194"/>
      <c r="AM194" s="107"/>
      <c r="AN194" s="108"/>
      <c r="AO194" s="108"/>
      <c r="AP194" s="108"/>
      <c r="AQ194" s="108"/>
      <c r="AR194" s="108">
        <f t="shared" si="34"/>
        <v>0</v>
      </c>
      <c r="AS194"/>
    </row>
    <row r="195" spans="2:45">
      <c r="B195" s="96"/>
      <c r="C195" s="96" t="s">
        <v>42</v>
      </c>
      <c r="D195" s="96"/>
      <c r="E195" s="96"/>
      <c r="F195" s="96"/>
      <c r="L195" s="89"/>
      <c r="M195" s="125"/>
      <c r="N195" s="23"/>
      <c r="O195" s="37"/>
      <c r="P195" s="121"/>
      <c r="Q195" s="123"/>
      <c r="R195" s="124"/>
      <c r="S195" s="124"/>
      <c r="T195" s="37"/>
      <c r="V195" s="121"/>
      <c r="W195" s="122"/>
      <c r="Y195" s="49"/>
      <c r="Z195" s="50"/>
      <c r="AA195" s="51"/>
      <c r="AB195" s="50"/>
      <c r="AC195" s="52"/>
      <c r="AE195" s="102"/>
      <c r="AF195" s="103"/>
      <c r="AG195"/>
      <c r="AH195" s="145"/>
      <c r="AI195" s="108"/>
      <c r="AJ195" s="145"/>
      <c r="AK195" s="146"/>
      <c r="AL195"/>
      <c r="AM195" s="107"/>
      <c r="AN195" s="108"/>
      <c r="AO195" s="108"/>
      <c r="AP195" s="108"/>
      <c r="AQ195" s="108"/>
      <c r="AR195" s="108">
        <f t="shared" si="34"/>
        <v>0</v>
      </c>
      <c r="AS195"/>
    </row>
    <row r="196" spans="2:45">
      <c r="B196" s="96"/>
      <c r="C196" s="96" t="s">
        <v>42</v>
      </c>
      <c r="D196" s="96"/>
      <c r="E196" s="96"/>
      <c r="F196" s="96"/>
      <c r="L196" s="89"/>
      <c r="M196" s="125"/>
      <c r="N196" s="23"/>
      <c r="O196" s="37"/>
      <c r="P196" s="121"/>
      <c r="Q196" s="123"/>
      <c r="R196" s="124"/>
      <c r="S196" s="124"/>
      <c r="T196" s="37"/>
      <c r="V196" s="121"/>
      <c r="W196" s="122"/>
      <c r="Y196" s="49"/>
      <c r="Z196" s="50"/>
      <c r="AA196" s="51"/>
      <c r="AB196" s="50"/>
      <c r="AC196" s="52"/>
      <c r="AE196" s="102"/>
      <c r="AF196" s="103"/>
      <c r="AG196"/>
      <c r="AH196" s="145"/>
      <c r="AI196" s="108"/>
      <c r="AJ196" s="145"/>
      <c r="AK196" s="146"/>
      <c r="AL196"/>
      <c r="AM196" s="107"/>
      <c r="AN196" s="108"/>
      <c r="AO196" s="108"/>
      <c r="AP196" s="108"/>
      <c r="AQ196" s="108"/>
      <c r="AR196" s="108">
        <f t="shared" si="34"/>
        <v>0</v>
      </c>
      <c r="AS196"/>
    </row>
    <row r="197" spans="2:45">
      <c r="B197" s="96"/>
      <c r="C197" s="96" t="s">
        <v>42</v>
      </c>
      <c r="D197" s="96"/>
      <c r="E197" s="96"/>
      <c r="F197" s="96"/>
      <c r="L197" s="89"/>
      <c r="M197" s="125"/>
      <c r="N197" s="23"/>
      <c r="O197" s="37"/>
      <c r="P197" s="121"/>
      <c r="Q197" s="123"/>
      <c r="R197" s="124"/>
      <c r="S197" s="124"/>
      <c r="T197" s="37"/>
      <c r="V197" s="121"/>
      <c r="W197" s="122"/>
      <c r="Y197" s="49"/>
      <c r="Z197" s="50"/>
      <c r="AA197" s="51"/>
      <c r="AB197" s="50"/>
      <c r="AC197" s="52"/>
      <c r="AE197" s="102"/>
      <c r="AF197" s="103"/>
      <c r="AG197"/>
      <c r="AH197" s="145"/>
      <c r="AI197" s="108"/>
      <c r="AJ197" s="145"/>
      <c r="AK197" s="146"/>
      <c r="AL197"/>
      <c r="AM197" s="107"/>
      <c r="AN197" s="108"/>
      <c r="AO197" s="108"/>
      <c r="AP197" s="108"/>
      <c r="AQ197" s="108"/>
      <c r="AR197" s="108">
        <f t="shared" si="34"/>
        <v>0</v>
      </c>
      <c r="AS197"/>
    </row>
    <row r="198" spans="2:45">
      <c r="B198" s="96"/>
      <c r="C198" s="96" t="s">
        <v>42</v>
      </c>
      <c r="D198" s="96"/>
      <c r="E198" s="96"/>
      <c r="F198" s="96"/>
      <c r="L198" s="89"/>
      <c r="M198" s="125"/>
      <c r="N198" s="23"/>
      <c r="O198" s="37"/>
      <c r="P198" s="121"/>
      <c r="Q198" s="123"/>
      <c r="R198" s="124"/>
      <c r="S198" s="124"/>
      <c r="T198" s="37"/>
      <c r="V198" s="121"/>
      <c r="W198" s="122"/>
      <c r="Y198" s="49"/>
      <c r="Z198" s="50"/>
      <c r="AA198" s="51"/>
      <c r="AB198" s="50"/>
      <c r="AC198" s="52"/>
      <c r="AE198" s="102"/>
      <c r="AF198" s="103"/>
      <c r="AG198"/>
      <c r="AH198" s="145"/>
      <c r="AI198" s="108"/>
      <c r="AJ198" s="145"/>
      <c r="AK198" s="146"/>
      <c r="AL198"/>
      <c r="AM198" s="107"/>
      <c r="AN198" s="108"/>
      <c r="AO198" s="108"/>
      <c r="AP198" s="108"/>
      <c r="AQ198" s="108"/>
      <c r="AR198" s="108">
        <f t="shared" si="34"/>
        <v>0</v>
      </c>
      <c r="AS198"/>
    </row>
    <row r="199" spans="2:45">
      <c r="B199" s="96"/>
      <c r="C199" s="96" t="s">
        <v>42</v>
      </c>
      <c r="D199" s="96"/>
      <c r="E199" s="96"/>
      <c r="F199" s="96"/>
      <c r="L199" s="89"/>
      <c r="M199" s="125"/>
      <c r="N199" s="23"/>
      <c r="O199" s="37"/>
      <c r="P199" s="121"/>
      <c r="Q199" s="123"/>
      <c r="R199" s="124"/>
      <c r="S199" s="124"/>
      <c r="T199" s="37"/>
      <c r="V199" s="121"/>
      <c r="W199" s="122"/>
      <c r="Y199" s="49"/>
      <c r="Z199" s="50"/>
      <c r="AA199" s="51"/>
      <c r="AB199" s="50"/>
      <c r="AC199" s="52"/>
      <c r="AE199" s="102"/>
      <c r="AF199" s="103"/>
      <c r="AG199"/>
      <c r="AH199" s="145"/>
      <c r="AI199" s="108"/>
      <c r="AJ199" s="145"/>
      <c r="AK199" s="146"/>
      <c r="AL199"/>
      <c r="AM199" s="107"/>
      <c r="AN199" s="108"/>
      <c r="AO199" s="108"/>
      <c r="AP199" s="108"/>
      <c r="AQ199" s="108"/>
      <c r="AR199" s="108">
        <f t="shared" ref="AR199:AR262" si="35">IF(ISERROR(AQ199),"na",AQ199)</f>
        <v>0</v>
      </c>
      <c r="AS199"/>
    </row>
    <row r="200" spans="2:45">
      <c r="B200" s="96"/>
      <c r="C200" s="96" t="s">
        <v>42</v>
      </c>
      <c r="D200" s="96"/>
      <c r="E200" s="96"/>
      <c r="F200" s="96"/>
      <c r="L200" s="89"/>
      <c r="M200" s="125"/>
      <c r="N200" s="23"/>
      <c r="O200" s="37"/>
      <c r="P200" s="121"/>
      <c r="Q200" s="123"/>
      <c r="R200" s="124"/>
      <c r="S200" s="124"/>
      <c r="T200" s="37"/>
      <c r="V200" s="121"/>
      <c r="W200" s="122"/>
      <c r="Y200" s="49"/>
      <c r="Z200" s="50"/>
      <c r="AA200" s="51"/>
      <c r="AB200" s="50"/>
      <c r="AC200" s="52"/>
      <c r="AE200" s="102"/>
      <c r="AF200" s="103"/>
      <c r="AG200"/>
      <c r="AH200" s="145"/>
      <c r="AI200" s="108"/>
      <c r="AJ200" s="145"/>
      <c r="AK200" s="146"/>
      <c r="AL200"/>
      <c r="AM200" s="107"/>
      <c r="AN200" s="108"/>
      <c r="AO200" s="108"/>
      <c r="AP200" s="108"/>
      <c r="AQ200" s="108"/>
      <c r="AR200" s="108">
        <f t="shared" si="35"/>
        <v>0</v>
      </c>
      <c r="AS200"/>
    </row>
    <row r="201" spans="2:45">
      <c r="B201" s="96"/>
      <c r="C201" s="96" t="s">
        <v>42</v>
      </c>
      <c r="D201" s="96"/>
      <c r="E201" s="96"/>
      <c r="F201" s="96"/>
      <c r="L201" s="89"/>
      <c r="M201" s="125"/>
      <c r="N201" s="23"/>
      <c r="O201" s="37"/>
      <c r="P201" s="121"/>
      <c r="Q201" s="123"/>
      <c r="R201" s="124"/>
      <c r="S201" s="124"/>
      <c r="T201" s="37"/>
      <c r="V201" s="121"/>
      <c r="W201" s="122"/>
      <c r="Y201" s="49"/>
      <c r="Z201" s="50"/>
      <c r="AA201" s="51"/>
      <c r="AB201" s="50"/>
      <c r="AC201" s="52"/>
      <c r="AE201" s="102"/>
      <c r="AF201" s="103"/>
      <c r="AG201"/>
      <c r="AH201" s="145"/>
      <c r="AI201" s="108"/>
      <c r="AJ201" s="145"/>
      <c r="AK201" s="146"/>
      <c r="AL201"/>
      <c r="AM201" s="107"/>
      <c r="AN201" s="108"/>
      <c r="AO201" s="108"/>
      <c r="AP201" s="108"/>
      <c r="AQ201" s="108"/>
      <c r="AR201" s="108">
        <f t="shared" si="35"/>
        <v>0</v>
      </c>
      <c r="AS201"/>
    </row>
    <row r="202" spans="2:45">
      <c r="L202" s="89"/>
      <c r="M202" s="125"/>
      <c r="N202" s="23"/>
      <c r="O202" s="37"/>
      <c r="P202" s="121"/>
      <c r="Q202" s="123"/>
      <c r="R202" s="124"/>
      <c r="S202" s="124"/>
      <c r="T202" s="37"/>
      <c r="V202" s="121"/>
      <c r="W202" s="122"/>
      <c r="Y202" s="49"/>
      <c r="Z202" s="50"/>
      <c r="AA202" s="51"/>
      <c r="AB202" s="50"/>
      <c r="AC202" s="52"/>
      <c r="AE202" s="102"/>
      <c r="AF202" s="103"/>
      <c r="AG202"/>
      <c r="AH202" s="145"/>
      <c r="AI202" s="108"/>
      <c r="AJ202" s="145"/>
      <c r="AK202" s="146"/>
      <c r="AL202"/>
      <c r="AM202" s="107"/>
      <c r="AN202" s="108"/>
      <c r="AO202" s="108"/>
      <c r="AP202" s="108"/>
      <c r="AQ202" s="108"/>
      <c r="AR202" s="108">
        <f t="shared" si="35"/>
        <v>0</v>
      </c>
      <c r="AS202"/>
    </row>
    <row r="203" spans="2:45">
      <c r="L203" s="89"/>
      <c r="M203" s="125"/>
      <c r="N203" s="23"/>
      <c r="O203" s="37"/>
      <c r="P203" s="121"/>
      <c r="Q203" s="123"/>
      <c r="R203" s="124"/>
      <c r="S203" s="124"/>
      <c r="T203" s="37"/>
      <c r="V203" s="121"/>
      <c r="W203" s="122"/>
      <c r="Y203" s="49"/>
      <c r="Z203" s="50"/>
      <c r="AA203" s="51"/>
      <c r="AB203" s="50"/>
      <c r="AC203" s="52"/>
      <c r="AE203" s="102"/>
      <c r="AF203" s="103"/>
      <c r="AG203"/>
      <c r="AH203" s="145"/>
      <c r="AI203" s="108"/>
      <c r="AJ203" s="145"/>
      <c r="AK203" s="146"/>
      <c r="AL203"/>
      <c r="AM203" s="107"/>
      <c r="AN203" s="108"/>
      <c r="AO203" s="108"/>
      <c r="AP203" s="108"/>
      <c r="AQ203" s="108"/>
      <c r="AR203" s="108">
        <f t="shared" si="35"/>
        <v>0</v>
      </c>
      <c r="AS203"/>
    </row>
    <row r="204" spans="2:45">
      <c r="L204" s="89"/>
      <c r="M204" s="125"/>
      <c r="N204" s="23"/>
      <c r="O204" s="37"/>
      <c r="P204" s="121"/>
      <c r="Q204" s="123"/>
      <c r="R204" s="124"/>
      <c r="S204" s="124"/>
      <c r="T204" s="37"/>
      <c r="V204" s="121"/>
      <c r="W204" s="122"/>
      <c r="Y204" s="49"/>
      <c r="Z204" s="50"/>
      <c r="AA204" s="51"/>
      <c r="AB204" s="50"/>
      <c r="AC204" s="52"/>
      <c r="AE204" s="102"/>
      <c r="AF204" s="103"/>
      <c r="AG204"/>
      <c r="AH204" s="145"/>
      <c r="AI204" s="108"/>
      <c r="AJ204" s="145"/>
      <c r="AK204" s="146"/>
      <c r="AL204"/>
      <c r="AM204" s="107"/>
      <c r="AN204" s="108"/>
      <c r="AO204" s="108"/>
      <c r="AP204" s="108"/>
      <c r="AQ204" s="108"/>
      <c r="AR204" s="108">
        <f t="shared" si="35"/>
        <v>0</v>
      </c>
      <c r="AS204"/>
    </row>
    <row r="205" spans="2:45">
      <c r="L205" s="89"/>
      <c r="M205" s="125"/>
      <c r="N205" s="23"/>
      <c r="O205" s="37"/>
      <c r="P205" s="121"/>
      <c r="Q205" s="123"/>
      <c r="R205" s="124"/>
      <c r="S205" s="124"/>
      <c r="T205" s="37"/>
      <c r="V205" s="121"/>
      <c r="W205" s="122"/>
      <c r="Y205" s="49"/>
      <c r="Z205" s="50"/>
      <c r="AA205" s="51"/>
      <c r="AB205" s="50"/>
      <c r="AC205" s="52"/>
      <c r="AE205" s="102"/>
      <c r="AF205" s="103"/>
      <c r="AG205"/>
      <c r="AH205" s="145"/>
      <c r="AI205" s="108"/>
      <c r="AJ205" s="145"/>
      <c r="AK205" s="146"/>
      <c r="AL205"/>
      <c r="AM205" s="107"/>
      <c r="AN205" s="108"/>
      <c r="AO205" s="108"/>
      <c r="AP205" s="108"/>
      <c r="AQ205" s="108"/>
      <c r="AR205" s="108">
        <f t="shared" si="35"/>
        <v>0</v>
      </c>
      <c r="AS205"/>
    </row>
    <row r="206" spans="2:45">
      <c r="L206" s="89"/>
      <c r="M206" s="125"/>
      <c r="N206" s="23"/>
      <c r="O206" s="37"/>
      <c r="P206" s="121"/>
      <c r="Q206" s="123"/>
      <c r="R206" s="124"/>
      <c r="S206" s="124"/>
      <c r="T206" s="37"/>
      <c r="V206" s="121"/>
      <c r="W206" s="122"/>
      <c r="Y206" s="49"/>
      <c r="Z206" s="50"/>
      <c r="AA206" s="51"/>
      <c r="AB206" s="50"/>
      <c r="AC206" s="52"/>
      <c r="AE206" s="102"/>
      <c r="AF206" s="103"/>
      <c r="AG206"/>
      <c r="AH206" s="145"/>
      <c r="AI206" s="108"/>
      <c r="AJ206" s="145"/>
      <c r="AK206" s="146"/>
      <c r="AL206"/>
      <c r="AM206" s="107"/>
      <c r="AN206" s="108"/>
      <c r="AO206" s="108"/>
      <c r="AP206" s="108"/>
      <c r="AQ206" s="108"/>
      <c r="AR206" s="108">
        <f t="shared" si="35"/>
        <v>0</v>
      </c>
      <c r="AS206"/>
    </row>
    <row r="207" spans="2:45">
      <c r="L207" s="89"/>
      <c r="M207" s="125"/>
      <c r="N207" s="23"/>
      <c r="O207" s="37"/>
      <c r="P207" s="121"/>
      <c r="Q207" s="123"/>
      <c r="R207" s="124"/>
      <c r="S207" s="124"/>
      <c r="T207" s="37"/>
      <c r="V207" s="121"/>
      <c r="W207" s="122"/>
      <c r="Y207" s="49"/>
      <c r="Z207" s="50"/>
      <c r="AA207" s="51"/>
      <c r="AB207" s="50"/>
      <c r="AC207" s="52"/>
      <c r="AE207" s="102"/>
      <c r="AF207" s="103"/>
      <c r="AG207"/>
      <c r="AH207" s="145"/>
      <c r="AI207" s="108"/>
      <c r="AJ207" s="145"/>
      <c r="AK207" s="146"/>
      <c r="AL207"/>
      <c r="AM207" s="107"/>
      <c r="AN207" s="108"/>
      <c r="AO207" s="108"/>
      <c r="AP207" s="108"/>
      <c r="AQ207" s="108"/>
      <c r="AR207" s="108">
        <f t="shared" si="35"/>
        <v>0</v>
      </c>
      <c r="AS207"/>
    </row>
    <row r="208" spans="2:45">
      <c r="L208" s="89"/>
      <c r="M208" s="125"/>
      <c r="N208" s="23"/>
      <c r="O208" s="37"/>
      <c r="P208" s="121"/>
      <c r="Q208" s="123"/>
      <c r="R208" s="124"/>
      <c r="S208" s="124"/>
      <c r="T208" s="37"/>
      <c r="V208" s="121"/>
      <c r="W208" s="122"/>
      <c r="Y208" s="49"/>
      <c r="Z208" s="50"/>
      <c r="AA208" s="51"/>
      <c r="AB208" s="50"/>
      <c r="AC208" s="52"/>
      <c r="AE208" s="102"/>
      <c r="AF208" s="103"/>
      <c r="AG208"/>
      <c r="AH208" s="145"/>
      <c r="AI208" s="108"/>
      <c r="AJ208" s="145"/>
      <c r="AK208" s="146"/>
      <c r="AL208"/>
      <c r="AM208" s="107"/>
      <c r="AN208" s="108"/>
      <c r="AO208" s="108"/>
      <c r="AP208" s="108"/>
      <c r="AQ208" s="108"/>
      <c r="AR208" s="108">
        <f t="shared" si="35"/>
        <v>0</v>
      </c>
      <c r="AS208"/>
    </row>
    <row r="209" spans="12:45">
      <c r="L209" s="89"/>
      <c r="M209" s="125"/>
      <c r="N209" s="23"/>
      <c r="O209" s="37"/>
      <c r="P209" s="121"/>
      <c r="Q209" s="123"/>
      <c r="R209" s="124"/>
      <c r="S209" s="124"/>
      <c r="T209" s="37"/>
      <c r="V209" s="121"/>
      <c r="W209" s="122"/>
      <c r="Y209" s="49"/>
      <c r="Z209" s="50"/>
      <c r="AA209" s="51"/>
      <c r="AB209" s="50"/>
      <c r="AC209" s="52"/>
      <c r="AE209" s="102"/>
      <c r="AF209" s="103"/>
      <c r="AG209"/>
      <c r="AH209" s="145"/>
      <c r="AI209" s="108"/>
      <c r="AJ209" s="145"/>
      <c r="AK209" s="146"/>
      <c r="AL209"/>
      <c r="AM209" s="107"/>
      <c r="AN209" s="108"/>
      <c r="AO209" s="108"/>
      <c r="AP209" s="108"/>
      <c r="AQ209" s="108"/>
      <c r="AR209" s="108">
        <f t="shared" si="35"/>
        <v>0</v>
      </c>
      <c r="AS209"/>
    </row>
    <row r="210" spans="12:45">
      <c r="L210" s="89"/>
      <c r="M210" s="125"/>
      <c r="N210" s="23"/>
      <c r="O210" s="37"/>
      <c r="P210" s="121"/>
      <c r="Q210" s="123"/>
      <c r="R210" s="124"/>
      <c r="S210" s="124"/>
      <c r="T210" s="37"/>
      <c r="V210" s="121"/>
      <c r="W210" s="122"/>
      <c r="Y210" s="49"/>
      <c r="Z210" s="50"/>
      <c r="AA210" s="51"/>
      <c r="AB210" s="50"/>
      <c r="AC210" s="52"/>
      <c r="AE210" s="102"/>
      <c r="AF210" s="103"/>
      <c r="AG210"/>
      <c r="AH210" s="145"/>
      <c r="AI210" s="108"/>
      <c r="AJ210" s="145"/>
      <c r="AK210" s="146"/>
      <c r="AL210"/>
      <c r="AM210" s="107"/>
      <c r="AN210" s="108"/>
      <c r="AO210" s="108"/>
      <c r="AP210" s="108"/>
      <c r="AQ210" s="108"/>
      <c r="AR210" s="108">
        <f t="shared" si="35"/>
        <v>0</v>
      </c>
      <c r="AS210"/>
    </row>
    <row r="211" spans="12:45">
      <c r="L211" s="89"/>
      <c r="M211" s="125"/>
      <c r="N211" s="23"/>
      <c r="O211" s="37"/>
      <c r="P211" s="121"/>
      <c r="Q211" s="123"/>
      <c r="R211" s="124"/>
      <c r="S211" s="124"/>
      <c r="T211" s="37"/>
      <c r="V211" s="121"/>
      <c r="W211" s="122"/>
      <c r="Y211" s="49"/>
      <c r="Z211" s="50"/>
      <c r="AA211" s="51"/>
      <c r="AB211" s="50"/>
      <c r="AC211" s="52"/>
      <c r="AE211" s="102"/>
      <c r="AF211" s="103"/>
      <c r="AG211"/>
      <c r="AH211" s="145"/>
      <c r="AI211" s="108"/>
      <c r="AJ211" s="145"/>
      <c r="AK211" s="146"/>
      <c r="AL211"/>
      <c r="AM211" s="107"/>
      <c r="AN211" s="108"/>
      <c r="AO211" s="108"/>
      <c r="AP211" s="108"/>
      <c r="AQ211" s="108"/>
      <c r="AR211" s="108">
        <f t="shared" si="35"/>
        <v>0</v>
      </c>
      <c r="AS211"/>
    </row>
    <row r="212" spans="12:45">
      <c r="L212" s="89"/>
      <c r="M212" s="125"/>
      <c r="N212" s="23"/>
      <c r="O212" s="37"/>
      <c r="P212" s="121"/>
      <c r="Q212" s="123"/>
      <c r="R212" s="124"/>
      <c r="S212" s="124"/>
      <c r="T212" s="37"/>
      <c r="V212" s="121"/>
      <c r="W212" s="122"/>
      <c r="Y212" s="49"/>
      <c r="Z212" s="50"/>
      <c r="AA212" s="51"/>
      <c r="AB212" s="50"/>
      <c r="AC212" s="52"/>
      <c r="AE212" s="102"/>
      <c r="AF212" s="103"/>
      <c r="AG212"/>
      <c r="AH212" s="145"/>
      <c r="AI212" s="108"/>
      <c r="AJ212" s="145"/>
      <c r="AK212" s="146"/>
      <c r="AL212"/>
      <c r="AM212" s="107"/>
      <c r="AN212" s="108"/>
      <c r="AO212" s="108"/>
      <c r="AP212" s="108"/>
      <c r="AQ212" s="108"/>
      <c r="AR212" s="108">
        <f t="shared" si="35"/>
        <v>0</v>
      </c>
      <c r="AS212"/>
    </row>
    <row r="213" spans="12:45">
      <c r="L213" s="89"/>
      <c r="M213" s="125"/>
      <c r="N213" s="23"/>
      <c r="O213" s="37"/>
      <c r="P213" s="121"/>
      <c r="Q213" s="123"/>
      <c r="R213" s="124"/>
      <c r="S213" s="124"/>
      <c r="T213" s="37"/>
      <c r="V213" s="121"/>
      <c r="W213" s="122"/>
      <c r="Y213" s="49"/>
      <c r="Z213" s="50"/>
      <c r="AA213" s="51"/>
      <c r="AB213" s="50"/>
      <c r="AC213" s="52"/>
      <c r="AE213" s="102"/>
      <c r="AF213" s="103"/>
      <c r="AG213"/>
      <c r="AH213" s="145"/>
      <c r="AI213" s="108"/>
      <c r="AJ213" s="145"/>
      <c r="AK213" s="146"/>
      <c r="AL213"/>
      <c r="AM213" s="107"/>
      <c r="AN213" s="108"/>
      <c r="AO213" s="108"/>
      <c r="AP213" s="108"/>
      <c r="AQ213" s="108"/>
      <c r="AR213" s="108">
        <f t="shared" si="35"/>
        <v>0</v>
      </c>
      <c r="AS213"/>
    </row>
    <row r="214" spans="12:45">
      <c r="L214" s="89"/>
      <c r="M214" s="125"/>
      <c r="N214" s="23"/>
      <c r="O214" s="37"/>
      <c r="P214" s="121"/>
      <c r="Q214" s="123"/>
      <c r="R214" s="124"/>
      <c r="S214" s="124"/>
      <c r="T214" s="37"/>
      <c r="V214" s="121"/>
      <c r="W214" s="122"/>
      <c r="Y214" s="49"/>
      <c r="Z214" s="50"/>
      <c r="AA214" s="51"/>
      <c r="AB214" s="50"/>
      <c r="AC214" s="52"/>
      <c r="AE214" s="102"/>
      <c r="AF214" s="103"/>
      <c r="AG214"/>
      <c r="AH214" s="145"/>
      <c r="AI214" s="108"/>
      <c r="AJ214" s="145"/>
      <c r="AK214" s="146"/>
      <c r="AL214"/>
      <c r="AM214" s="107"/>
      <c r="AN214" s="108"/>
      <c r="AO214" s="108"/>
      <c r="AP214" s="108"/>
      <c r="AQ214" s="108"/>
      <c r="AR214" s="108">
        <f t="shared" si="35"/>
        <v>0</v>
      </c>
      <c r="AS214"/>
    </row>
    <row r="215" spans="12:45">
      <c r="L215" s="89"/>
      <c r="M215" s="125"/>
      <c r="N215" s="23"/>
      <c r="O215" s="37"/>
      <c r="P215" s="121"/>
      <c r="Q215" s="123"/>
      <c r="R215" s="124"/>
      <c r="S215" s="124"/>
      <c r="T215" s="37"/>
      <c r="V215" s="121"/>
      <c r="W215" s="122"/>
      <c r="Y215" s="49"/>
      <c r="Z215" s="50"/>
      <c r="AA215" s="51"/>
      <c r="AB215" s="50"/>
      <c r="AC215" s="52"/>
      <c r="AE215" s="102"/>
      <c r="AF215" s="103"/>
      <c r="AG215"/>
      <c r="AH215" s="145"/>
      <c r="AI215" s="108"/>
      <c r="AJ215" s="145"/>
      <c r="AK215" s="146"/>
      <c r="AL215"/>
      <c r="AM215" s="107"/>
      <c r="AN215" s="108"/>
      <c r="AO215" s="108"/>
      <c r="AP215" s="108"/>
      <c r="AQ215" s="108"/>
      <c r="AR215" s="108">
        <f t="shared" si="35"/>
        <v>0</v>
      </c>
      <c r="AS215"/>
    </row>
    <row r="216" spans="12:45">
      <c r="L216" s="89"/>
      <c r="M216" s="125"/>
      <c r="N216" s="23"/>
      <c r="O216" s="37"/>
      <c r="P216" s="121"/>
      <c r="Q216" s="123"/>
      <c r="R216" s="124"/>
      <c r="S216" s="124"/>
      <c r="T216" s="37"/>
      <c r="V216" s="121"/>
      <c r="W216" s="122"/>
      <c r="Y216" s="49"/>
      <c r="Z216" s="50"/>
      <c r="AA216" s="51"/>
      <c r="AB216" s="50"/>
      <c r="AC216" s="52"/>
      <c r="AE216" s="102"/>
      <c r="AF216" s="103"/>
      <c r="AG216"/>
      <c r="AH216" s="145"/>
      <c r="AI216" s="108"/>
      <c r="AJ216" s="145"/>
      <c r="AK216" s="146"/>
      <c r="AL216"/>
      <c r="AM216" s="107"/>
      <c r="AN216" s="108"/>
      <c r="AO216" s="108"/>
      <c r="AP216" s="108"/>
      <c r="AQ216" s="108"/>
      <c r="AR216" s="108">
        <f t="shared" si="35"/>
        <v>0</v>
      </c>
      <c r="AS216"/>
    </row>
    <row r="217" spans="12:45">
      <c r="L217" s="89"/>
      <c r="M217" s="125"/>
      <c r="N217" s="23"/>
      <c r="O217" s="37"/>
      <c r="P217" s="121"/>
      <c r="Q217" s="123"/>
      <c r="R217" s="124"/>
      <c r="S217" s="124"/>
      <c r="T217" s="37"/>
      <c r="V217" s="121"/>
      <c r="W217" s="122"/>
      <c r="Y217" s="49"/>
      <c r="Z217" s="50"/>
      <c r="AA217" s="51"/>
      <c r="AB217" s="50"/>
      <c r="AC217" s="52"/>
      <c r="AE217" s="102"/>
      <c r="AF217" s="103"/>
      <c r="AG217"/>
      <c r="AH217" s="145"/>
      <c r="AI217" s="108"/>
      <c r="AJ217" s="145"/>
      <c r="AK217" s="146"/>
      <c r="AL217"/>
      <c r="AM217" s="107"/>
      <c r="AN217" s="108"/>
      <c r="AO217" s="108"/>
      <c r="AP217" s="108"/>
      <c r="AQ217" s="108"/>
      <c r="AR217" s="108">
        <f t="shared" si="35"/>
        <v>0</v>
      </c>
      <c r="AS217"/>
    </row>
    <row r="218" spans="12:45">
      <c r="L218" s="89"/>
      <c r="M218" s="125"/>
      <c r="N218" s="23"/>
      <c r="O218" s="37"/>
      <c r="P218" s="121"/>
      <c r="Q218" s="123"/>
      <c r="R218" s="124"/>
      <c r="S218" s="124"/>
      <c r="T218" s="37"/>
      <c r="V218" s="121"/>
      <c r="W218" s="122"/>
      <c r="Y218" s="49"/>
      <c r="Z218" s="50"/>
      <c r="AA218" s="51"/>
      <c r="AB218" s="50"/>
      <c r="AC218" s="52"/>
      <c r="AE218" s="102"/>
      <c r="AF218" s="103"/>
      <c r="AG218"/>
      <c r="AH218" s="145"/>
      <c r="AI218" s="108"/>
      <c r="AJ218" s="145"/>
      <c r="AK218" s="146"/>
      <c r="AL218"/>
      <c r="AM218" s="107"/>
      <c r="AN218" s="108"/>
      <c r="AO218" s="108"/>
      <c r="AP218" s="108"/>
      <c r="AQ218" s="108"/>
      <c r="AR218" s="108">
        <f t="shared" si="35"/>
        <v>0</v>
      </c>
      <c r="AS218"/>
    </row>
    <row r="219" spans="12:45">
      <c r="L219" s="89"/>
      <c r="M219" s="125"/>
      <c r="N219" s="23"/>
      <c r="O219" s="37"/>
      <c r="P219" s="121"/>
      <c r="Q219" s="123"/>
      <c r="R219" s="124"/>
      <c r="S219" s="124"/>
      <c r="T219" s="37"/>
      <c r="V219" s="121"/>
      <c r="W219" s="122"/>
      <c r="Y219" s="49"/>
      <c r="Z219" s="50"/>
      <c r="AA219" s="51"/>
      <c r="AB219" s="50"/>
      <c r="AC219" s="52"/>
      <c r="AE219" s="102"/>
      <c r="AF219" s="103"/>
      <c r="AG219"/>
      <c r="AH219" s="145"/>
      <c r="AI219" s="108"/>
      <c r="AJ219" s="145"/>
      <c r="AK219" s="146"/>
      <c r="AL219"/>
      <c r="AM219" s="107"/>
      <c r="AN219" s="108"/>
      <c r="AO219" s="108"/>
      <c r="AP219" s="108"/>
      <c r="AQ219" s="108"/>
      <c r="AR219" s="108">
        <f t="shared" si="35"/>
        <v>0</v>
      </c>
      <c r="AS219"/>
    </row>
    <row r="220" spans="12:45">
      <c r="L220" s="89"/>
      <c r="M220" s="125"/>
      <c r="N220" s="23"/>
      <c r="O220" s="37"/>
      <c r="P220" s="121"/>
      <c r="Q220" s="123"/>
      <c r="R220" s="124"/>
      <c r="S220" s="124"/>
      <c r="T220" s="37"/>
      <c r="V220" s="121"/>
      <c r="W220" s="122"/>
      <c r="Y220" s="49"/>
      <c r="Z220" s="50"/>
      <c r="AA220" s="51"/>
      <c r="AB220" s="50"/>
      <c r="AC220" s="52"/>
      <c r="AE220" s="102"/>
      <c r="AF220" s="103"/>
      <c r="AG220"/>
      <c r="AH220" s="145"/>
      <c r="AI220" s="108"/>
      <c r="AJ220" s="145"/>
      <c r="AK220" s="146"/>
      <c r="AL220"/>
      <c r="AM220" s="107"/>
      <c r="AN220" s="108"/>
      <c r="AO220" s="108"/>
      <c r="AP220" s="108"/>
      <c r="AQ220" s="108"/>
      <c r="AR220" s="108">
        <f t="shared" si="35"/>
        <v>0</v>
      </c>
      <c r="AS220"/>
    </row>
    <row r="221" spans="12:45">
      <c r="L221" s="89"/>
      <c r="M221" s="125"/>
      <c r="N221" s="23"/>
      <c r="O221" s="37"/>
      <c r="P221" s="121"/>
      <c r="Q221" s="123"/>
      <c r="R221" s="124"/>
      <c r="S221" s="124"/>
      <c r="T221" s="37"/>
      <c r="V221" s="121"/>
      <c r="W221" s="122"/>
      <c r="Y221" s="49"/>
      <c r="Z221" s="50"/>
      <c r="AA221" s="51"/>
      <c r="AB221" s="50"/>
      <c r="AC221" s="52"/>
      <c r="AE221" s="102"/>
      <c r="AF221" s="103"/>
      <c r="AG221"/>
      <c r="AH221" s="145"/>
      <c r="AI221" s="108"/>
      <c r="AJ221" s="145"/>
      <c r="AK221" s="146"/>
      <c r="AL221"/>
      <c r="AM221" s="107"/>
      <c r="AN221" s="108"/>
      <c r="AO221" s="108"/>
      <c r="AP221" s="108"/>
      <c r="AQ221" s="108"/>
      <c r="AR221" s="108">
        <f t="shared" si="35"/>
        <v>0</v>
      </c>
      <c r="AS221"/>
    </row>
    <row r="222" spans="12:45">
      <c r="L222" s="89"/>
      <c r="M222" s="125"/>
      <c r="N222" s="23"/>
      <c r="O222" s="37"/>
      <c r="P222" s="121"/>
      <c r="Q222" s="123"/>
      <c r="R222" s="124"/>
      <c r="S222" s="124"/>
      <c r="T222" s="37"/>
      <c r="V222" s="121"/>
      <c r="W222" s="122"/>
      <c r="Y222" s="49"/>
      <c r="Z222" s="50"/>
      <c r="AA222" s="51"/>
      <c r="AB222" s="50"/>
      <c r="AC222" s="52"/>
      <c r="AE222" s="102"/>
      <c r="AF222" s="103"/>
      <c r="AG222"/>
      <c r="AH222" s="145"/>
      <c r="AI222" s="108"/>
      <c r="AJ222" s="145"/>
      <c r="AK222" s="146"/>
      <c r="AL222"/>
      <c r="AM222" s="107"/>
      <c r="AN222" s="108"/>
      <c r="AO222" s="108"/>
      <c r="AP222" s="108"/>
      <c r="AQ222" s="108"/>
      <c r="AR222" s="108">
        <f t="shared" si="35"/>
        <v>0</v>
      </c>
      <c r="AS222"/>
    </row>
    <row r="223" spans="12:45">
      <c r="L223" s="89"/>
      <c r="M223" s="125"/>
      <c r="N223" s="23"/>
      <c r="O223" s="37"/>
      <c r="P223" s="121"/>
      <c r="Q223" s="123"/>
      <c r="R223" s="124"/>
      <c r="S223" s="124"/>
      <c r="T223" s="37"/>
      <c r="V223" s="121"/>
      <c r="W223" s="122"/>
      <c r="Y223" s="49"/>
      <c r="Z223" s="50"/>
      <c r="AA223" s="51"/>
      <c r="AB223" s="50"/>
      <c r="AC223" s="52"/>
      <c r="AE223" s="102"/>
      <c r="AF223" s="103"/>
      <c r="AG223"/>
      <c r="AH223" s="145"/>
      <c r="AI223" s="108"/>
      <c r="AJ223" s="145"/>
      <c r="AK223" s="146"/>
      <c r="AL223"/>
      <c r="AM223" s="107"/>
      <c r="AN223" s="108"/>
      <c r="AO223" s="108"/>
      <c r="AP223" s="108"/>
      <c r="AQ223" s="108"/>
      <c r="AR223" s="108">
        <f t="shared" si="35"/>
        <v>0</v>
      </c>
      <c r="AS223"/>
    </row>
    <row r="224" spans="12:45">
      <c r="L224" s="89"/>
      <c r="M224" s="125"/>
      <c r="N224" s="23"/>
      <c r="O224" s="37"/>
      <c r="P224" s="121"/>
      <c r="Q224" s="123"/>
      <c r="R224" s="124"/>
      <c r="S224" s="124"/>
      <c r="T224" s="37"/>
      <c r="V224" s="121"/>
      <c r="W224" s="122"/>
      <c r="Y224" s="49"/>
      <c r="Z224" s="50"/>
      <c r="AA224" s="51"/>
      <c r="AB224" s="50"/>
      <c r="AC224" s="52"/>
      <c r="AE224" s="102"/>
      <c r="AF224" s="103"/>
      <c r="AG224"/>
      <c r="AH224" s="145"/>
      <c r="AI224" s="108"/>
      <c r="AJ224" s="145"/>
      <c r="AK224" s="146"/>
      <c r="AL224"/>
      <c r="AM224" s="107"/>
      <c r="AN224" s="108"/>
      <c r="AO224" s="108"/>
      <c r="AP224" s="108"/>
      <c r="AQ224" s="108"/>
      <c r="AR224" s="108">
        <f t="shared" si="35"/>
        <v>0</v>
      </c>
      <c r="AS224"/>
    </row>
    <row r="225" spans="12:45">
      <c r="L225" s="89"/>
      <c r="M225" s="125"/>
      <c r="N225" s="23"/>
      <c r="O225" s="37"/>
      <c r="P225" s="121"/>
      <c r="Q225" s="123"/>
      <c r="R225" s="124"/>
      <c r="S225" s="124"/>
      <c r="T225" s="37"/>
      <c r="V225" s="121"/>
      <c r="W225" s="122"/>
      <c r="Y225" s="49"/>
      <c r="Z225" s="50"/>
      <c r="AA225" s="51"/>
      <c r="AB225" s="50"/>
      <c r="AC225" s="52"/>
      <c r="AE225" s="102"/>
      <c r="AF225" s="103"/>
      <c r="AG225"/>
      <c r="AH225" s="145"/>
      <c r="AI225" s="108"/>
      <c r="AJ225" s="145"/>
      <c r="AK225" s="146"/>
      <c r="AL225"/>
      <c r="AM225" s="107"/>
      <c r="AN225" s="108"/>
      <c r="AO225" s="108"/>
      <c r="AP225" s="108"/>
      <c r="AQ225" s="108"/>
      <c r="AR225" s="108">
        <f t="shared" si="35"/>
        <v>0</v>
      </c>
      <c r="AS225"/>
    </row>
    <row r="226" spans="12:45">
      <c r="L226" s="89"/>
      <c r="M226" s="125"/>
      <c r="N226" s="23"/>
      <c r="O226" s="37"/>
      <c r="P226" s="121"/>
      <c r="Q226" s="123"/>
      <c r="R226" s="124"/>
      <c r="S226" s="124"/>
      <c r="T226" s="37"/>
      <c r="V226" s="121"/>
      <c r="W226" s="122"/>
      <c r="Y226" s="49"/>
      <c r="Z226" s="50"/>
      <c r="AA226" s="51"/>
      <c r="AB226" s="50"/>
      <c r="AC226" s="52"/>
      <c r="AE226" s="102"/>
      <c r="AF226" s="103"/>
      <c r="AG226"/>
      <c r="AH226" s="145"/>
      <c r="AI226" s="108"/>
      <c r="AJ226" s="145"/>
      <c r="AK226" s="146"/>
      <c r="AL226"/>
      <c r="AM226" s="107"/>
      <c r="AN226" s="108"/>
      <c r="AO226" s="108"/>
      <c r="AP226" s="108"/>
      <c r="AQ226" s="108"/>
      <c r="AR226" s="108">
        <f t="shared" si="35"/>
        <v>0</v>
      </c>
      <c r="AS226"/>
    </row>
    <row r="227" spans="12:45">
      <c r="L227" s="89"/>
      <c r="M227" s="125"/>
      <c r="N227" s="23"/>
      <c r="O227" s="37"/>
      <c r="P227" s="121"/>
      <c r="Q227" s="123"/>
      <c r="R227" s="124"/>
      <c r="S227" s="124"/>
      <c r="T227" s="37"/>
      <c r="V227" s="121"/>
      <c r="W227" s="122"/>
      <c r="Y227" s="49"/>
      <c r="Z227" s="50"/>
      <c r="AA227" s="51"/>
      <c r="AB227" s="50"/>
      <c r="AC227" s="52"/>
      <c r="AE227" s="102"/>
      <c r="AF227" s="103"/>
      <c r="AG227"/>
      <c r="AH227" s="145"/>
      <c r="AI227" s="108"/>
      <c r="AJ227" s="145"/>
      <c r="AK227" s="146"/>
      <c r="AL227"/>
      <c r="AM227" s="107"/>
      <c r="AN227" s="108"/>
      <c r="AO227" s="108"/>
      <c r="AP227" s="108"/>
      <c r="AQ227" s="108"/>
      <c r="AR227" s="108">
        <f t="shared" si="35"/>
        <v>0</v>
      </c>
      <c r="AS227"/>
    </row>
    <row r="228" spans="12:45">
      <c r="L228" s="89"/>
      <c r="M228" s="125"/>
      <c r="N228" s="23"/>
      <c r="O228" s="37"/>
      <c r="P228" s="121"/>
      <c r="Q228" s="123"/>
      <c r="R228" s="124"/>
      <c r="S228" s="124"/>
      <c r="T228" s="37"/>
      <c r="V228" s="121"/>
      <c r="W228" s="122"/>
      <c r="Y228" s="49"/>
      <c r="Z228" s="50"/>
      <c r="AA228" s="51"/>
      <c r="AB228" s="50"/>
      <c r="AC228" s="52"/>
      <c r="AE228" s="102"/>
      <c r="AF228" s="103"/>
      <c r="AG228"/>
      <c r="AH228" s="145"/>
      <c r="AI228" s="108"/>
      <c r="AJ228" s="145"/>
      <c r="AK228" s="146"/>
      <c r="AL228"/>
      <c r="AM228" s="107"/>
      <c r="AN228" s="108"/>
      <c r="AO228" s="108"/>
      <c r="AP228" s="108"/>
      <c r="AQ228" s="108"/>
      <c r="AR228" s="108">
        <f t="shared" si="35"/>
        <v>0</v>
      </c>
      <c r="AS228"/>
    </row>
    <row r="229" spans="12:45">
      <c r="L229" s="89"/>
      <c r="M229" s="125"/>
      <c r="N229" s="23"/>
      <c r="O229" s="37"/>
      <c r="P229" s="121"/>
      <c r="Q229" s="123"/>
      <c r="R229" s="124"/>
      <c r="S229" s="124"/>
      <c r="T229" s="37"/>
      <c r="V229" s="121"/>
      <c r="W229" s="122"/>
      <c r="Y229" s="49"/>
      <c r="Z229" s="50"/>
      <c r="AA229" s="51"/>
      <c r="AB229" s="50"/>
      <c r="AC229" s="52"/>
      <c r="AE229" s="102"/>
      <c r="AF229" s="103"/>
      <c r="AG229"/>
      <c r="AH229" s="145"/>
      <c r="AI229" s="108"/>
      <c r="AJ229" s="145"/>
      <c r="AK229" s="146"/>
      <c r="AL229"/>
      <c r="AM229" s="107"/>
      <c r="AN229" s="108"/>
      <c r="AO229" s="108"/>
      <c r="AP229" s="108"/>
      <c r="AQ229" s="108"/>
      <c r="AR229" s="108">
        <f t="shared" si="35"/>
        <v>0</v>
      </c>
      <c r="AS229"/>
    </row>
    <row r="230" spans="12:45">
      <c r="L230" s="89"/>
      <c r="M230" s="125"/>
      <c r="N230" s="23"/>
      <c r="O230" s="37"/>
      <c r="P230" s="121"/>
      <c r="Q230" s="123"/>
      <c r="R230" s="124"/>
      <c r="S230" s="124"/>
      <c r="T230" s="37"/>
      <c r="V230" s="121"/>
      <c r="W230" s="122"/>
      <c r="Y230" s="49"/>
      <c r="Z230" s="50"/>
      <c r="AA230" s="51"/>
      <c r="AB230" s="50"/>
      <c r="AC230" s="52"/>
      <c r="AE230" s="102"/>
      <c r="AF230" s="103"/>
      <c r="AG230"/>
      <c r="AH230" s="145"/>
      <c r="AI230" s="108"/>
      <c r="AJ230" s="145"/>
      <c r="AK230" s="146"/>
      <c r="AL230"/>
      <c r="AM230" s="107"/>
      <c r="AN230" s="108"/>
      <c r="AO230" s="108"/>
      <c r="AP230" s="108"/>
      <c r="AQ230" s="108"/>
      <c r="AR230" s="108">
        <f t="shared" si="35"/>
        <v>0</v>
      </c>
      <c r="AS230"/>
    </row>
    <row r="231" spans="12:45">
      <c r="L231" s="89"/>
      <c r="M231" s="125"/>
      <c r="N231" s="23"/>
      <c r="O231" s="37"/>
      <c r="P231" s="121"/>
      <c r="Q231" s="123"/>
      <c r="R231" s="124"/>
      <c r="S231" s="124"/>
      <c r="T231" s="37"/>
      <c r="V231" s="121"/>
      <c r="W231" s="122"/>
      <c r="Y231" s="49"/>
      <c r="Z231" s="50"/>
      <c r="AA231" s="51"/>
      <c r="AB231" s="50"/>
      <c r="AC231" s="52"/>
      <c r="AE231" s="102"/>
      <c r="AF231" s="103"/>
      <c r="AG231"/>
      <c r="AH231" s="145"/>
      <c r="AI231" s="108"/>
      <c r="AJ231" s="145"/>
      <c r="AK231" s="146"/>
      <c r="AL231"/>
      <c r="AM231" s="107"/>
      <c r="AN231" s="108"/>
      <c r="AO231" s="108"/>
      <c r="AP231" s="108"/>
      <c r="AQ231" s="108"/>
      <c r="AR231" s="108">
        <f t="shared" si="35"/>
        <v>0</v>
      </c>
      <c r="AS231"/>
    </row>
    <row r="232" spans="12:45">
      <c r="L232" s="89"/>
      <c r="M232" s="125"/>
      <c r="N232" s="23"/>
      <c r="O232" s="37"/>
      <c r="P232" s="121"/>
      <c r="Q232" s="123"/>
      <c r="R232" s="124"/>
      <c r="S232" s="124"/>
      <c r="T232" s="37"/>
      <c r="V232" s="121"/>
      <c r="W232" s="122"/>
      <c r="Y232" s="49"/>
      <c r="Z232" s="50"/>
      <c r="AA232" s="51"/>
      <c r="AB232" s="50"/>
      <c r="AC232" s="52"/>
      <c r="AE232" s="102"/>
      <c r="AF232" s="103"/>
      <c r="AG232"/>
      <c r="AH232" s="145"/>
      <c r="AI232" s="108"/>
      <c r="AJ232" s="145"/>
      <c r="AK232" s="146"/>
      <c r="AL232"/>
      <c r="AM232" s="107"/>
      <c r="AN232" s="108"/>
      <c r="AO232" s="108"/>
      <c r="AP232" s="108"/>
      <c r="AQ232" s="108"/>
      <c r="AR232" s="108">
        <f t="shared" si="35"/>
        <v>0</v>
      </c>
      <c r="AS232"/>
    </row>
    <row r="233" spans="12:45">
      <c r="L233" s="89"/>
      <c r="M233" s="125"/>
      <c r="N233" s="23"/>
      <c r="O233" s="37"/>
      <c r="P233" s="121"/>
      <c r="Q233" s="123"/>
      <c r="R233" s="124"/>
      <c r="S233" s="124"/>
      <c r="T233" s="37"/>
      <c r="V233" s="121"/>
      <c r="W233" s="122"/>
      <c r="Y233" s="49"/>
      <c r="Z233" s="50"/>
      <c r="AA233" s="51"/>
      <c r="AB233" s="50"/>
      <c r="AC233" s="52"/>
      <c r="AE233" s="102"/>
      <c r="AF233" s="103"/>
      <c r="AG233"/>
      <c r="AH233" s="145"/>
      <c r="AI233" s="108"/>
      <c r="AJ233" s="145"/>
      <c r="AK233" s="146"/>
      <c r="AL233"/>
      <c r="AM233" s="107"/>
      <c r="AN233" s="108"/>
      <c r="AO233" s="108"/>
      <c r="AP233" s="108"/>
      <c r="AQ233" s="108"/>
      <c r="AR233" s="108">
        <f t="shared" si="35"/>
        <v>0</v>
      </c>
      <c r="AS233"/>
    </row>
    <row r="234" spans="12:45">
      <c r="L234" s="89"/>
      <c r="M234" s="125"/>
      <c r="N234" s="23"/>
      <c r="O234" s="37"/>
      <c r="P234" s="121"/>
      <c r="Q234" s="123"/>
      <c r="R234" s="124"/>
      <c r="S234" s="124"/>
      <c r="T234" s="37"/>
      <c r="V234" s="121"/>
      <c r="W234" s="122"/>
      <c r="Y234" s="49"/>
      <c r="Z234" s="50"/>
      <c r="AA234" s="51"/>
      <c r="AB234" s="50"/>
      <c r="AC234" s="52"/>
      <c r="AE234" s="102"/>
      <c r="AF234" s="103"/>
      <c r="AG234"/>
      <c r="AH234" s="145"/>
      <c r="AI234" s="108"/>
      <c r="AJ234" s="145"/>
      <c r="AK234" s="146"/>
      <c r="AL234"/>
      <c r="AM234" s="107"/>
      <c r="AN234" s="108"/>
      <c r="AO234" s="108"/>
      <c r="AP234" s="108"/>
      <c r="AQ234" s="108"/>
      <c r="AR234" s="108">
        <f t="shared" si="35"/>
        <v>0</v>
      </c>
      <c r="AS234"/>
    </row>
    <row r="235" spans="12:45">
      <c r="L235" s="89"/>
      <c r="M235" s="125"/>
      <c r="N235" s="23"/>
      <c r="O235" s="37"/>
      <c r="P235" s="121"/>
      <c r="Q235" s="123"/>
      <c r="R235" s="124"/>
      <c r="S235" s="124"/>
      <c r="T235" s="37"/>
      <c r="V235" s="121"/>
      <c r="W235" s="122"/>
      <c r="Y235" s="49"/>
      <c r="Z235" s="50"/>
      <c r="AA235" s="51"/>
      <c r="AB235" s="50"/>
      <c r="AC235" s="52"/>
      <c r="AE235" s="102"/>
      <c r="AF235" s="103"/>
      <c r="AG235"/>
      <c r="AH235" s="145"/>
      <c r="AI235" s="108"/>
      <c r="AJ235" s="145"/>
      <c r="AK235" s="146"/>
      <c r="AL235"/>
      <c r="AM235" s="107"/>
      <c r="AN235" s="108"/>
      <c r="AO235" s="108"/>
      <c r="AP235" s="108"/>
      <c r="AQ235" s="108"/>
      <c r="AR235" s="108">
        <f t="shared" si="35"/>
        <v>0</v>
      </c>
      <c r="AS235"/>
    </row>
    <row r="236" spans="12:45">
      <c r="L236" s="89"/>
      <c r="M236" s="125"/>
      <c r="N236" s="23"/>
      <c r="O236" s="37"/>
      <c r="P236" s="121"/>
      <c r="Q236" s="123"/>
      <c r="R236" s="124"/>
      <c r="S236" s="124"/>
      <c r="T236" s="37"/>
      <c r="V236" s="121"/>
      <c r="W236" s="122"/>
      <c r="Y236" s="49"/>
      <c r="Z236" s="50"/>
      <c r="AA236" s="51"/>
      <c r="AB236" s="50"/>
      <c r="AC236" s="52"/>
      <c r="AE236" s="102"/>
      <c r="AF236" s="103"/>
      <c r="AG236"/>
      <c r="AH236" s="145"/>
      <c r="AI236" s="108"/>
      <c r="AJ236" s="145"/>
      <c r="AK236" s="146"/>
      <c r="AL236"/>
      <c r="AM236" s="107"/>
      <c r="AN236" s="108"/>
      <c r="AO236" s="108"/>
      <c r="AP236" s="108"/>
      <c r="AQ236" s="108"/>
      <c r="AR236" s="108">
        <f t="shared" si="35"/>
        <v>0</v>
      </c>
      <c r="AS236"/>
    </row>
    <row r="237" spans="12:45">
      <c r="L237" s="89"/>
      <c r="M237" s="125"/>
      <c r="N237" s="23"/>
      <c r="O237" s="37"/>
      <c r="P237" s="121"/>
      <c r="Q237" s="123"/>
      <c r="R237" s="124"/>
      <c r="S237" s="124"/>
      <c r="T237" s="37"/>
      <c r="V237" s="121"/>
      <c r="W237" s="122"/>
      <c r="Y237" s="49"/>
      <c r="Z237" s="50"/>
      <c r="AA237" s="51"/>
      <c r="AB237" s="50"/>
      <c r="AC237" s="52"/>
      <c r="AE237" s="102"/>
      <c r="AF237" s="103"/>
      <c r="AG237"/>
      <c r="AH237" s="145"/>
      <c r="AI237" s="108"/>
      <c r="AJ237" s="145"/>
      <c r="AK237" s="146"/>
      <c r="AL237"/>
      <c r="AM237" s="107"/>
      <c r="AN237" s="108"/>
      <c r="AO237" s="108"/>
      <c r="AP237" s="108"/>
      <c r="AQ237" s="108"/>
      <c r="AR237" s="108">
        <f t="shared" si="35"/>
        <v>0</v>
      </c>
      <c r="AS237"/>
    </row>
    <row r="238" spans="12:45">
      <c r="L238" s="89"/>
      <c r="M238" s="125"/>
      <c r="N238" s="23"/>
      <c r="O238" s="37"/>
      <c r="P238" s="121"/>
      <c r="Q238" s="123"/>
      <c r="R238" s="124"/>
      <c r="S238" s="124"/>
      <c r="T238" s="37"/>
      <c r="V238" s="121"/>
      <c r="W238" s="122"/>
      <c r="Y238" s="49"/>
      <c r="Z238" s="50"/>
      <c r="AA238" s="51"/>
      <c r="AB238" s="50"/>
      <c r="AC238" s="52"/>
      <c r="AE238" s="102"/>
      <c r="AF238" s="103"/>
      <c r="AG238"/>
      <c r="AH238" s="145"/>
      <c r="AI238" s="108"/>
      <c r="AJ238" s="145"/>
      <c r="AK238" s="146"/>
      <c r="AL238"/>
      <c r="AM238" s="107"/>
      <c r="AN238" s="108"/>
      <c r="AO238" s="108"/>
      <c r="AP238" s="108"/>
      <c r="AQ238" s="108"/>
      <c r="AR238" s="108">
        <f t="shared" si="35"/>
        <v>0</v>
      </c>
      <c r="AS238"/>
    </row>
    <row r="239" spans="12:45">
      <c r="L239" s="89"/>
      <c r="M239" s="125"/>
      <c r="N239" s="23"/>
      <c r="O239" s="37"/>
      <c r="P239" s="121"/>
      <c r="Q239" s="123"/>
      <c r="R239" s="124"/>
      <c r="S239" s="124"/>
      <c r="T239" s="37"/>
      <c r="V239" s="121"/>
      <c r="W239" s="122"/>
      <c r="Y239" s="49"/>
      <c r="Z239" s="50"/>
      <c r="AA239" s="51"/>
      <c r="AB239" s="50"/>
      <c r="AC239" s="52"/>
      <c r="AE239" s="102"/>
      <c r="AF239" s="103"/>
      <c r="AG239"/>
      <c r="AH239" s="145"/>
      <c r="AI239" s="108"/>
      <c r="AJ239" s="145"/>
      <c r="AK239" s="146"/>
      <c r="AL239"/>
      <c r="AM239" s="107"/>
      <c r="AN239" s="108"/>
      <c r="AO239" s="108"/>
      <c r="AP239" s="108"/>
      <c r="AQ239" s="108"/>
      <c r="AR239" s="108">
        <f t="shared" si="35"/>
        <v>0</v>
      </c>
      <c r="AS239"/>
    </row>
    <row r="240" spans="12:45">
      <c r="L240" s="89"/>
      <c r="M240" s="125"/>
      <c r="N240" s="23"/>
      <c r="O240" s="37"/>
      <c r="P240" s="121"/>
      <c r="Q240" s="123"/>
      <c r="R240" s="124"/>
      <c r="S240" s="124"/>
      <c r="T240" s="37"/>
      <c r="V240" s="121"/>
      <c r="W240" s="122"/>
      <c r="Y240" s="49"/>
      <c r="Z240" s="50"/>
      <c r="AA240" s="51"/>
      <c r="AB240" s="50"/>
      <c r="AC240" s="52"/>
      <c r="AE240" s="102"/>
      <c r="AF240" s="103"/>
      <c r="AG240"/>
      <c r="AH240" s="145"/>
      <c r="AI240" s="108"/>
      <c r="AJ240" s="145"/>
      <c r="AK240" s="146"/>
      <c r="AL240"/>
      <c r="AM240" s="107"/>
      <c r="AN240" s="108"/>
      <c r="AO240" s="108"/>
      <c r="AP240" s="108"/>
      <c r="AQ240" s="108"/>
      <c r="AR240" s="108">
        <f t="shared" si="35"/>
        <v>0</v>
      </c>
      <c r="AS240"/>
    </row>
    <row r="241" spans="12:45">
      <c r="L241" s="89"/>
      <c r="M241" s="125"/>
      <c r="N241" s="23"/>
      <c r="O241" s="37"/>
      <c r="P241" s="121"/>
      <c r="Q241" s="123"/>
      <c r="R241" s="124"/>
      <c r="S241" s="124"/>
      <c r="T241" s="37"/>
      <c r="V241" s="121"/>
      <c r="W241" s="122"/>
      <c r="Y241" s="49"/>
      <c r="Z241" s="50"/>
      <c r="AA241" s="51"/>
      <c r="AB241" s="50"/>
      <c r="AC241" s="52"/>
      <c r="AE241" s="102"/>
      <c r="AF241" s="103"/>
      <c r="AG241"/>
      <c r="AH241" s="145"/>
      <c r="AI241" s="108"/>
      <c r="AJ241" s="145"/>
      <c r="AK241" s="146"/>
      <c r="AL241"/>
      <c r="AM241" s="107"/>
      <c r="AN241" s="108"/>
      <c r="AO241" s="108"/>
      <c r="AP241" s="108"/>
      <c r="AQ241" s="108"/>
      <c r="AR241" s="108">
        <f t="shared" si="35"/>
        <v>0</v>
      </c>
      <c r="AS241"/>
    </row>
    <row r="242" spans="12:45">
      <c r="L242" s="89"/>
      <c r="M242" s="125"/>
      <c r="N242" s="23"/>
      <c r="O242" s="37"/>
      <c r="P242" s="121"/>
      <c r="Q242" s="123"/>
      <c r="R242" s="124"/>
      <c r="S242" s="124"/>
      <c r="T242" s="37"/>
      <c r="V242" s="121"/>
      <c r="W242" s="122"/>
      <c r="Y242" s="49"/>
      <c r="Z242" s="50"/>
      <c r="AA242" s="51"/>
      <c r="AB242" s="50"/>
      <c r="AC242" s="52"/>
      <c r="AE242" s="102"/>
      <c r="AF242" s="103"/>
      <c r="AG242"/>
      <c r="AH242" s="145"/>
      <c r="AI242" s="108"/>
      <c r="AJ242" s="145"/>
      <c r="AK242" s="146"/>
      <c r="AL242"/>
      <c r="AM242" s="107"/>
      <c r="AN242" s="108"/>
      <c r="AO242" s="108"/>
      <c r="AP242" s="108"/>
      <c r="AQ242" s="108"/>
      <c r="AR242" s="108">
        <f t="shared" si="35"/>
        <v>0</v>
      </c>
      <c r="AS242"/>
    </row>
    <row r="243" spans="12:45">
      <c r="L243" s="89"/>
      <c r="M243" s="125"/>
      <c r="N243" s="23"/>
      <c r="O243" s="37"/>
      <c r="P243" s="121"/>
      <c r="Q243" s="123"/>
      <c r="R243" s="124"/>
      <c r="S243" s="124"/>
      <c r="T243" s="37"/>
      <c r="V243" s="121"/>
      <c r="W243" s="122"/>
      <c r="Y243" s="49"/>
      <c r="Z243" s="50"/>
      <c r="AA243" s="51"/>
      <c r="AB243" s="50"/>
      <c r="AC243" s="52"/>
      <c r="AE243" s="102"/>
      <c r="AF243" s="103"/>
      <c r="AG243"/>
      <c r="AH243" s="145"/>
      <c r="AI243" s="108"/>
      <c r="AJ243" s="145"/>
      <c r="AK243" s="146"/>
      <c r="AL243"/>
      <c r="AM243" s="107"/>
      <c r="AN243" s="108"/>
      <c r="AO243" s="108"/>
      <c r="AP243" s="108"/>
      <c r="AQ243" s="108"/>
      <c r="AR243" s="108">
        <f t="shared" si="35"/>
        <v>0</v>
      </c>
      <c r="AS243"/>
    </row>
    <row r="244" spans="12:45">
      <c r="L244" s="89"/>
      <c r="M244" s="125"/>
      <c r="N244" s="23"/>
      <c r="O244" s="37"/>
      <c r="P244" s="121"/>
      <c r="Q244" s="123"/>
      <c r="R244" s="124"/>
      <c r="S244" s="124"/>
      <c r="T244" s="37"/>
      <c r="V244" s="121"/>
      <c r="W244" s="122"/>
      <c r="Y244" s="49"/>
      <c r="Z244" s="50"/>
      <c r="AA244" s="51"/>
      <c r="AB244" s="50"/>
      <c r="AC244" s="52"/>
      <c r="AE244" s="102"/>
      <c r="AF244" s="103"/>
      <c r="AG244"/>
      <c r="AH244" s="145"/>
      <c r="AI244" s="108"/>
      <c r="AJ244" s="145"/>
      <c r="AK244" s="146"/>
      <c r="AL244"/>
      <c r="AM244" s="107"/>
      <c r="AN244" s="108"/>
      <c r="AO244" s="108"/>
      <c r="AP244" s="108"/>
      <c r="AQ244" s="108"/>
      <c r="AR244" s="108">
        <f t="shared" si="35"/>
        <v>0</v>
      </c>
      <c r="AS244"/>
    </row>
    <row r="245" spans="12:45">
      <c r="L245" s="89"/>
      <c r="M245" s="125"/>
      <c r="N245" s="23"/>
      <c r="O245" s="37"/>
      <c r="P245" s="121"/>
      <c r="Q245" s="123"/>
      <c r="R245" s="124"/>
      <c r="S245" s="124"/>
      <c r="T245" s="37"/>
      <c r="V245" s="121"/>
      <c r="W245" s="122"/>
      <c r="Y245" s="49"/>
      <c r="Z245" s="50"/>
      <c r="AA245" s="51"/>
      <c r="AB245" s="50"/>
      <c r="AC245" s="52"/>
      <c r="AE245" s="102"/>
      <c r="AF245" s="103"/>
      <c r="AG245"/>
      <c r="AH245" s="145"/>
      <c r="AI245" s="108"/>
      <c r="AJ245" s="145"/>
      <c r="AK245" s="146"/>
      <c r="AL245"/>
      <c r="AM245" s="107"/>
      <c r="AN245" s="108"/>
      <c r="AO245" s="108"/>
      <c r="AP245" s="108"/>
      <c r="AQ245" s="108"/>
      <c r="AR245" s="108">
        <f t="shared" si="35"/>
        <v>0</v>
      </c>
      <c r="AS245"/>
    </row>
    <row r="246" spans="12:45">
      <c r="L246" s="89"/>
      <c r="M246" s="125"/>
      <c r="N246" s="23"/>
      <c r="O246" s="37"/>
      <c r="P246" s="121"/>
      <c r="Q246" s="123"/>
      <c r="R246" s="124"/>
      <c r="S246" s="124"/>
      <c r="T246" s="37"/>
      <c r="V246" s="121"/>
      <c r="W246" s="122"/>
      <c r="Y246" s="49"/>
      <c r="Z246" s="50"/>
      <c r="AA246" s="51"/>
      <c r="AB246" s="50"/>
      <c r="AC246" s="52"/>
      <c r="AE246" s="102"/>
      <c r="AF246" s="103"/>
      <c r="AG246"/>
      <c r="AH246" s="145"/>
      <c r="AI246" s="108"/>
      <c r="AJ246" s="145"/>
      <c r="AK246" s="146"/>
      <c r="AL246"/>
      <c r="AM246" s="107"/>
      <c r="AN246" s="108"/>
      <c r="AO246" s="108"/>
      <c r="AP246" s="108"/>
      <c r="AQ246" s="108"/>
      <c r="AR246" s="108">
        <f t="shared" si="35"/>
        <v>0</v>
      </c>
      <c r="AS246"/>
    </row>
    <row r="247" spans="12:45">
      <c r="L247" s="89"/>
      <c r="M247" s="125"/>
      <c r="N247" s="23"/>
      <c r="O247" s="37"/>
      <c r="P247" s="121"/>
      <c r="Q247" s="123"/>
      <c r="R247" s="124"/>
      <c r="S247" s="124"/>
      <c r="T247" s="37"/>
      <c r="V247" s="121"/>
      <c r="W247" s="122"/>
      <c r="Y247" s="49"/>
      <c r="Z247" s="50"/>
      <c r="AA247" s="51"/>
      <c r="AB247" s="50"/>
      <c r="AC247" s="52"/>
      <c r="AE247" s="102"/>
      <c r="AF247" s="103"/>
      <c r="AG247"/>
      <c r="AH247" s="145"/>
      <c r="AI247" s="108"/>
      <c r="AJ247" s="145"/>
      <c r="AK247" s="146"/>
      <c r="AL247"/>
      <c r="AM247" s="107"/>
      <c r="AN247" s="108"/>
      <c r="AO247" s="108"/>
      <c r="AP247" s="108"/>
      <c r="AQ247" s="108"/>
      <c r="AR247" s="108">
        <f t="shared" si="35"/>
        <v>0</v>
      </c>
      <c r="AS247"/>
    </row>
    <row r="248" spans="12:45">
      <c r="L248" s="89"/>
      <c r="M248" s="125"/>
      <c r="N248" s="23"/>
      <c r="O248" s="37"/>
      <c r="P248" s="121"/>
      <c r="Q248" s="123"/>
      <c r="R248" s="124"/>
      <c r="S248" s="124"/>
      <c r="T248" s="37"/>
      <c r="V248" s="121"/>
      <c r="W248" s="122"/>
      <c r="Y248" s="49"/>
      <c r="Z248" s="50"/>
      <c r="AA248" s="51"/>
      <c r="AB248" s="50"/>
      <c r="AC248" s="52"/>
      <c r="AE248" s="102"/>
      <c r="AF248" s="103"/>
      <c r="AG248"/>
      <c r="AH248" s="145"/>
      <c r="AI248" s="108"/>
      <c r="AJ248" s="145"/>
      <c r="AK248" s="146"/>
      <c r="AL248"/>
      <c r="AM248" s="107"/>
      <c r="AN248" s="108"/>
      <c r="AO248" s="108"/>
      <c r="AP248" s="108"/>
      <c r="AQ248" s="108"/>
      <c r="AR248" s="108">
        <f t="shared" si="35"/>
        <v>0</v>
      </c>
      <c r="AS248"/>
    </row>
    <row r="249" spans="12:45">
      <c r="L249" s="89"/>
      <c r="M249" s="125"/>
      <c r="N249" s="23"/>
      <c r="O249" s="37"/>
      <c r="P249" s="121"/>
      <c r="Q249" s="123"/>
      <c r="R249" s="124"/>
      <c r="S249" s="124"/>
      <c r="T249" s="37"/>
      <c r="V249" s="121"/>
      <c r="W249" s="122"/>
      <c r="Y249" s="49"/>
      <c r="Z249" s="50"/>
      <c r="AA249" s="51"/>
      <c r="AB249" s="50"/>
      <c r="AC249" s="52"/>
      <c r="AE249" s="102"/>
      <c r="AF249" s="103"/>
      <c r="AG249"/>
      <c r="AH249" s="145"/>
      <c r="AI249" s="108"/>
      <c r="AJ249" s="145"/>
      <c r="AK249" s="146"/>
      <c r="AL249"/>
      <c r="AM249" s="107"/>
      <c r="AN249" s="108"/>
      <c r="AO249" s="108"/>
      <c r="AP249" s="108"/>
      <c r="AQ249" s="108"/>
      <c r="AR249" s="108">
        <f t="shared" si="35"/>
        <v>0</v>
      </c>
      <c r="AS249"/>
    </row>
    <row r="250" spans="12:45">
      <c r="L250" s="89"/>
      <c r="M250" s="125"/>
      <c r="N250" s="23"/>
      <c r="O250" s="37"/>
      <c r="P250" s="121"/>
      <c r="Q250" s="123"/>
      <c r="R250" s="124"/>
      <c r="S250" s="124"/>
      <c r="T250" s="37"/>
      <c r="V250" s="121"/>
      <c r="W250" s="122"/>
      <c r="Y250" s="49"/>
      <c r="Z250" s="50"/>
      <c r="AA250" s="51"/>
      <c r="AB250" s="50"/>
      <c r="AC250" s="52"/>
      <c r="AE250" s="102"/>
      <c r="AF250" s="103"/>
      <c r="AG250"/>
      <c r="AH250" s="145"/>
      <c r="AI250" s="108"/>
      <c r="AJ250" s="145"/>
      <c r="AK250" s="146"/>
      <c r="AL250"/>
      <c r="AM250" s="107"/>
      <c r="AN250" s="108"/>
      <c r="AO250" s="108"/>
      <c r="AP250" s="108"/>
      <c r="AQ250" s="108"/>
      <c r="AR250" s="108">
        <f t="shared" si="35"/>
        <v>0</v>
      </c>
      <c r="AS250"/>
    </row>
    <row r="251" spans="12:45">
      <c r="L251" s="89"/>
      <c r="M251" s="125"/>
      <c r="N251" s="23"/>
      <c r="O251" s="37"/>
      <c r="P251" s="121"/>
      <c r="Q251" s="123"/>
      <c r="R251" s="124"/>
      <c r="S251" s="124"/>
      <c r="T251" s="37"/>
      <c r="V251" s="121"/>
      <c r="W251" s="122"/>
      <c r="Y251" s="49"/>
      <c r="Z251" s="50"/>
      <c r="AA251" s="51"/>
      <c r="AB251" s="50"/>
      <c r="AC251" s="52"/>
      <c r="AE251" s="102"/>
      <c r="AF251" s="103"/>
      <c r="AG251"/>
      <c r="AH251" s="145"/>
      <c r="AI251" s="108"/>
      <c r="AJ251" s="145"/>
      <c r="AK251" s="146"/>
      <c r="AL251"/>
      <c r="AM251" s="107"/>
      <c r="AN251" s="108"/>
      <c r="AO251" s="108"/>
      <c r="AP251" s="108"/>
      <c r="AQ251" s="108"/>
      <c r="AR251" s="108">
        <f t="shared" si="35"/>
        <v>0</v>
      </c>
      <c r="AS251"/>
    </row>
    <row r="252" spans="12:45">
      <c r="L252" s="89"/>
      <c r="M252" s="125"/>
      <c r="N252" s="23"/>
      <c r="O252" s="37"/>
      <c r="P252" s="121"/>
      <c r="Q252" s="123"/>
      <c r="R252" s="124"/>
      <c r="S252" s="124"/>
      <c r="T252" s="37"/>
      <c r="V252" s="121"/>
      <c r="W252" s="122"/>
      <c r="Y252" s="49"/>
      <c r="Z252" s="50"/>
      <c r="AA252" s="51"/>
      <c r="AB252" s="50"/>
      <c r="AC252" s="52"/>
      <c r="AE252" s="102"/>
      <c r="AF252" s="103"/>
      <c r="AG252"/>
      <c r="AH252" s="145"/>
      <c r="AI252" s="108"/>
      <c r="AJ252" s="145"/>
      <c r="AK252" s="146"/>
      <c r="AL252"/>
      <c r="AM252" s="107"/>
      <c r="AN252" s="108"/>
      <c r="AO252" s="108"/>
      <c r="AP252" s="108"/>
      <c r="AQ252" s="108"/>
      <c r="AR252" s="108">
        <f t="shared" si="35"/>
        <v>0</v>
      </c>
      <c r="AS252"/>
    </row>
    <row r="253" spans="12:45">
      <c r="L253" s="89"/>
      <c r="M253" s="125"/>
      <c r="N253" s="23"/>
      <c r="O253" s="37"/>
      <c r="P253" s="121"/>
      <c r="Q253" s="123"/>
      <c r="R253" s="124"/>
      <c r="S253" s="124"/>
      <c r="T253" s="37"/>
      <c r="V253" s="121"/>
      <c r="W253" s="122"/>
      <c r="Y253" s="49"/>
      <c r="Z253" s="50"/>
      <c r="AA253" s="51"/>
      <c r="AB253" s="50"/>
      <c r="AC253" s="52"/>
      <c r="AE253" s="102"/>
      <c r="AF253" s="103"/>
      <c r="AG253"/>
      <c r="AH253" s="145"/>
      <c r="AI253" s="108"/>
      <c r="AJ253" s="145"/>
      <c r="AK253" s="146"/>
      <c r="AL253"/>
      <c r="AM253" s="107"/>
      <c r="AN253" s="108"/>
      <c r="AO253" s="108"/>
      <c r="AP253" s="108"/>
      <c r="AQ253" s="108"/>
      <c r="AR253" s="108">
        <f t="shared" si="35"/>
        <v>0</v>
      </c>
      <c r="AS253"/>
    </row>
    <row r="254" spans="12:45">
      <c r="L254" s="89"/>
      <c r="M254" s="125"/>
      <c r="N254" s="23"/>
      <c r="O254" s="37"/>
      <c r="P254" s="121"/>
      <c r="Q254" s="123"/>
      <c r="R254" s="124"/>
      <c r="S254" s="124"/>
      <c r="T254" s="37"/>
      <c r="V254" s="121"/>
      <c r="W254" s="122"/>
      <c r="Y254" s="49"/>
      <c r="Z254" s="50"/>
      <c r="AA254" s="51"/>
      <c r="AB254" s="50"/>
      <c r="AC254" s="52"/>
      <c r="AE254" s="102"/>
      <c r="AF254" s="103"/>
      <c r="AG254"/>
      <c r="AH254" s="145"/>
      <c r="AI254" s="108"/>
      <c r="AJ254" s="145"/>
      <c r="AK254" s="146"/>
      <c r="AL254"/>
      <c r="AM254" s="107"/>
      <c r="AN254" s="108"/>
      <c r="AO254" s="108"/>
      <c r="AP254" s="108"/>
      <c r="AQ254" s="108"/>
      <c r="AR254" s="108">
        <f t="shared" si="35"/>
        <v>0</v>
      </c>
      <c r="AS254"/>
    </row>
    <row r="255" spans="12:45">
      <c r="L255" s="89"/>
      <c r="M255" s="125"/>
      <c r="N255" s="23"/>
      <c r="O255" s="37"/>
      <c r="P255" s="121"/>
      <c r="Q255" s="123"/>
      <c r="R255" s="124"/>
      <c r="S255" s="124"/>
      <c r="T255" s="37"/>
      <c r="V255" s="121"/>
      <c r="W255" s="122"/>
      <c r="Y255" s="49"/>
      <c r="Z255" s="50"/>
      <c r="AA255" s="51"/>
      <c r="AB255" s="50"/>
      <c r="AC255" s="52"/>
      <c r="AE255" s="102"/>
      <c r="AF255" s="103"/>
      <c r="AG255"/>
      <c r="AH255" s="145"/>
      <c r="AI255" s="108"/>
      <c r="AJ255" s="145"/>
      <c r="AK255" s="146"/>
      <c r="AL255"/>
      <c r="AM255" s="107"/>
      <c r="AN255" s="108"/>
      <c r="AO255" s="108"/>
      <c r="AP255" s="108"/>
      <c r="AQ255" s="108"/>
      <c r="AR255" s="108">
        <f t="shared" si="35"/>
        <v>0</v>
      </c>
      <c r="AS255"/>
    </row>
    <row r="256" spans="12:45">
      <c r="L256" s="89"/>
      <c r="M256" s="125"/>
      <c r="N256" s="23"/>
      <c r="O256" s="37"/>
      <c r="P256" s="121"/>
      <c r="Q256" s="123"/>
      <c r="R256" s="124"/>
      <c r="S256" s="124"/>
      <c r="T256" s="37"/>
      <c r="V256" s="121"/>
      <c r="W256" s="122"/>
      <c r="Y256" s="49"/>
      <c r="Z256" s="50"/>
      <c r="AA256" s="51"/>
      <c r="AB256" s="50"/>
      <c r="AC256" s="52"/>
      <c r="AE256" s="102"/>
      <c r="AF256" s="103"/>
      <c r="AG256"/>
      <c r="AH256" s="145"/>
      <c r="AI256" s="108"/>
      <c r="AJ256" s="145"/>
      <c r="AK256" s="146"/>
      <c r="AL256"/>
      <c r="AM256" s="107"/>
      <c r="AN256" s="108"/>
      <c r="AO256" s="108"/>
      <c r="AP256" s="108"/>
      <c r="AQ256" s="108"/>
      <c r="AR256" s="108">
        <f t="shared" si="35"/>
        <v>0</v>
      </c>
      <c r="AS256"/>
    </row>
    <row r="257" spans="12:45">
      <c r="L257" s="89"/>
      <c r="M257" s="125"/>
      <c r="N257" s="23"/>
      <c r="O257" s="37"/>
      <c r="P257" s="121"/>
      <c r="Q257" s="123"/>
      <c r="R257" s="124"/>
      <c r="S257" s="124"/>
      <c r="T257" s="37"/>
      <c r="V257" s="121"/>
      <c r="W257" s="122"/>
      <c r="Y257" s="49"/>
      <c r="Z257" s="50"/>
      <c r="AA257" s="51"/>
      <c r="AB257" s="50"/>
      <c r="AC257" s="52"/>
      <c r="AE257" s="102"/>
      <c r="AF257" s="103"/>
      <c r="AG257"/>
      <c r="AH257" s="145"/>
      <c r="AI257" s="108"/>
      <c r="AJ257" s="145"/>
      <c r="AK257" s="146"/>
      <c r="AL257"/>
      <c r="AM257" s="107"/>
      <c r="AN257" s="108"/>
      <c r="AO257" s="108"/>
      <c r="AP257" s="108"/>
      <c r="AQ257" s="108"/>
      <c r="AR257" s="108">
        <f t="shared" si="35"/>
        <v>0</v>
      </c>
      <c r="AS257"/>
    </row>
    <row r="258" spans="12:45">
      <c r="L258" s="89"/>
      <c r="M258" s="125"/>
      <c r="N258" s="23"/>
      <c r="O258" s="37"/>
      <c r="P258" s="121"/>
      <c r="Q258" s="123"/>
      <c r="R258" s="124"/>
      <c r="S258" s="124"/>
      <c r="T258" s="37"/>
      <c r="V258" s="121"/>
      <c r="W258" s="122"/>
      <c r="Y258" s="49"/>
      <c r="Z258" s="50"/>
      <c r="AA258" s="51"/>
      <c r="AB258" s="50"/>
      <c r="AC258" s="52"/>
      <c r="AE258" s="102"/>
      <c r="AF258" s="103"/>
      <c r="AG258"/>
      <c r="AH258" s="145"/>
      <c r="AI258" s="108"/>
      <c r="AJ258" s="145"/>
      <c r="AK258" s="146"/>
      <c r="AL258"/>
      <c r="AM258" s="107"/>
      <c r="AN258" s="108"/>
      <c r="AO258" s="108"/>
      <c r="AP258" s="108"/>
      <c r="AQ258" s="108"/>
      <c r="AR258" s="108">
        <f t="shared" si="35"/>
        <v>0</v>
      </c>
      <c r="AS258"/>
    </row>
    <row r="259" spans="12:45">
      <c r="L259" s="89"/>
      <c r="M259" s="125"/>
      <c r="N259" s="23"/>
      <c r="O259" s="37"/>
      <c r="P259" s="121"/>
      <c r="Q259" s="123"/>
      <c r="R259" s="124"/>
      <c r="S259" s="124"/>
      <c r="T259" s="37"/>
      <c r="V259" s="121"/>
      <c r="W259" s="122"/>
      <c r="Y259" s="49"/>
      <c r="Z259" s="50"/>
      <c r="AA259" s="51"/>
      <c r="AB259" s="50"/>
      <c r="AC259" s="52"/>
      <c r="AE259" s="102"/>
      <c r="AF259" s="103"/>
      <c r="AG259"/>
      <c r="AH259" s="145"/>
      <c r="AI259" s="108"/>
      <c r="AJ259" s="145"/>
      <c r="AK259" s="146"/>
      <c r="AL259"/>
      <c r="AM259" s="107"/>
      <c r="AN259" s="108"/>
      <c r="AO259" s="108"/>
      <c r="AP259" s="108"/>
      <c r="AQ259" s="108"/>
      <c r="AR259" s="108">
        <f t="shared" si="35"/>
        <v>0</v>
      </c>
      <c r="AS259"/>
    </row>
    <row r="260" spans="12:45">
      <c r="L260" s="89"/>
      <c r="M260" s="125"/>
      <c r="N260" s="23"/>
      <c r="O260" s="37"/>
      <c r="P260" s="121"/>
      <c r="Q260" s="123"/>
      <c r="R260" s="124"/>
      <c r="S260" s="124"/>
      <c r="T260" s="37"/>
      <c r="V260" s="121"/>
      <c r="W260" s="122"/>
      <c r="Y260" s="49"/>
      <c r="Z260" s="50"/>
      <c r="AA260" s="51"/>
      <c r="AB260" s="50"/>
      <c r="AC260" s="52"/>
      <c r="AE260" s="102"/>
      <c r="AF260" s="103"/>
      <c r="AG260"/>
      <c r="AH260" s="145"/>
      <c r="AI260" s="108"/>
      <c r="AJ260" s="145"/>
      <c r="AK260" s="146"/>
      <c r="AL260"/>
      <c r="AM260" s="107"/>
      <c r="AN260" s="108"/>
      <c r="AO260" s="108"/>
      <c r="AP260" s="108"/>
      <c r="AQ260" s="108"/>
      <c r="AR260" s="108">
        <f t="shared" si="35"/>
        <v>0</v>
      </c>
      <c r="AS260"/>
    </row>
    <row r="261" spans="12:45">
      <c r="L261" s="89"/>
      <c r="M261" s="125"/>
      <c r="N261" s="23"/>
      <c r="O261" s="37"/>
      <c r="P261" s="121"/>
      <c r="Q261" s="123"/>
      <c r="R261" s="124"/>
      <c r="S261" s="124"/>
      <c r="T261" s="37"/>
      <c r="V261" s="121"/>
      <c r="W261" s="122"/>
      <c r="Y261" s="49"/>
      <c r="Z261" s="50"/>
      <c r="AA261" s="51"/>
      <c r="AB261" s="50"/>
      <c r="AC261" s="52"/>
      <c r="AE261" s="102"/>
      <c r="AF261" s="103"/>
      <c r="AG261"/>
      <c r="AH261" s="145"/>
      <c r="AI261" s="108"/>
      <c r="AJ261" s="145"/>
      <c r="AK261" s="146"/>
      <c r="AL261"/>
      <c r="AM261" s="107"/>
      <c r="AN261" s="108"/>
      <c r="AO261" s="108"/>
      <c r="AP261" s="108"/>
      <c r="AQ261" s="108"/>
      <c r="AR261" s="108">
        <f t="shared" si="35"/>
        <v>0</v>
      </c>
      <c r="AS261"/>
    </row>
    <row r="262" spans="12:45">
      <c r="L262" s="89"/>
      <c r="M262" s="125"/>
      <c r="N262" s="23"/>
      <c r="O262" s="37"/>
      <c r="P262" s="121"/>
      <c r="Q262" s="123"/>
      <c r="R262" s="124"/>
      <c r="S262" s="124"/>
      <c r="T262" s="37"/>
      <c r="V262" s="121"/>
      <c r="W262" s="122"/>
      <c r="Y262" s="49"/>
      <c r="Z262" s="50"/>
      <c r="AA262" s="51"/>
      <c r="AB262" s="50"/>
      <c r="AC262" s="52"/>
      <c r="AE262" s="102"/>
      <c r="AF262" s="103"/>
      <c r="AG262"/>
      <c r="AH262" s="145"/>
      <c r="AI262" s="108"/>
      <c r="AJ262" s="145"/>
      <c r="AK262" s="146"/>
      <c r="AL262"/>
      <c r="AM262" s="107"/>
      <c r="AN262" s="108"/>
      <c r="AO262" s="108"/>
      <c r="AP262" s="108"/>
      <c r="AQ262" s="108"/>
      <c r="AR262" s="108">
        <f t="shared" si="35"/>
        <v>0</v>
      </c>
      <c r="AS262"/>
    </row>
    <row r="263" spans="12:45">
      <c r="L263" s="89"/>
      <c r="M263" s="125"/>
      <c r="N263" s="23"/>
      <c r="O263" s="37"/>
      <c r="P263" s="121"/>
      <c r="Q263" s="123"/>
      <c r="R263" s="124"/>
      <c r="S263" s="124"/>
      <c r="T263" s="37"/>
      <c r="V263" s="121"/>
      <c r="W263" s="122"/>
      <c r="Y263" s="49"/>
      <c r="Z263" s="50"/>
      <c r="AA263" s="51"/>
      <c r="AB263" s="50"/>
      <c r="AC263" s="52"/>
      <c r="AE263" s="102"/>
      <c r="AF263" s="103"/>
      <c r="AG263"/>
      <c r="AH263" s="145"/>
      <c r="AI263" s="108"/>
      <c r="AJ263" s="145"/>
      <c r="AK263" s="146"/>
      <c r="AL263"/>
      <c r="AM263" s="107"/>
      <c r="AN263" s="108"/>
      <c r="AO263" s="108"/>
      <c r="AP263" s="108"/>
      <c r="AQ263" s="108"/>
      <c r="AR263" s="108">
        <f t="shared" ref="AR263:AR306" si="36">IF(ISERROR(AQ263),"na",AQ263)</f>
        <v>0</v>
      </c>
      <c r="AS263"/>
    </row>
    <row r="264" spans="12:45">
      <c r="L264" s="89"/>
      <c r="M264" s="125"/>
      <c r="N264" s="23"/>
      <c r="O264" s="37"/>
      <c r="P264" s="121"/>
      <c r="Q264" s="123"/>
      <c r="R264" s="124"/>
      <c r="S264" s="124"/>
      <c r="T264" s="37"/>
      <c r="V264" s="121"/>
      <c r="W264" s="122"/>
      <c r="Y264" s="49"/>
      <c r="Z264" s="50"/>
      <c r="AA264" s="51"/>
      <c r="AB264" s="50"/>
      <c r="AC264" s="52"/>
      <c r="AE264" s="102"/>
      <c r="AF264" s="103"/>
      <c r="AG264"/>
      <c r="AH264" s="145"/>
      <c r="AI264" s="108"/>
      <c r="AJ264" s="145"/>
      <c r="AK264" s="146"/>
      <c r="AL264"/>
      <c r="AM264" s="107"/>
      <c r="AN264" s="108"/>
      <c r="AO264" s="108"/>
      <c r="AP264" s="108"/>
      <c r="AQ264" s="108"/>
      <c r="AR264" s="108">
        <f t="shared" si="36"/>
        <v>0</v>
      </c>
      <c r="AS264"/>
    </row>
    <row r="265" spans="12:45">
      <c r="L265" s="89"/>
      <c r="M265" s="125"/>
      <c r="N265" s="23"/>
      <c r="O265" s="37"/>
      <c r="P265" s="121"/>
      <c r="Q265" s="123"/>
      <c r="R265" s="124"/>
      <c r="S265" s="124"/>
      <c r="T265" s="37"/>
      <c r="V265" s="121"/>
      <c r="W265" s="122"/>
      <c r="Y265" s="49"/>
      <c r="Z265" s="50"/>
      <c r="AA265" s="51"/>
      <c r="AB265" s="50"/>
      <c r="AC265" s="52"/>
      <c r="AE265" s="102"/>
      <c r="AF265" s="103"/>
      <c r="AG265"/>
      <c r="AH265" s="145"/>
      <c r="AI265" s="108"/>
      <c r="AJ265" s="145"/>
      <c r="AK265" s="146"/>
      <c r="AL265"/>
      <c r="AM265" s="107"/>
      <c r="AN265" s="108"/>
      <c r="AO265" s="108"/>
      <c r="AP265" s="108"/>
      <c r="AQ265" s="108"/>
      <c r="AR265" s="108">
        <f t="shared" si="36"/>
        <v>0</v>
      </c>
      <c r="AS265"/>
    </row>
    <row r="266" spans="12:45">
      <c r="L266" s="89"/>
      <c r="M266" s="125"/>
      <c r="N266" s="23"/>
      <c r="O266" s="37"/>
      <c r="P266" s="121"/>
      <c r="Q266" s="123"/>
      <c r="R266" s="124"/>
      <c r="S266" s="124"/>
      <c r="T266" s="37"/>
      <c r="V266" s="121"/>
      <c r="W266" s="122"/>
      <c r="Y266" s="49"/>
      <c r="Z266" s="50"/>
      <c r="AA266" s="51"/>
      <c r="AB266" s="50"/>
      <c r="AC266" s="52"/>
      <c r="AE266" s="102"/>
      <c r="AF266" s="103"/>
      <c r="AG266"/>
      <c r="AH266" s="145"/>
      <c r="AI266" s="108"/>
      <c r="AJ266" s="145"/>
      <c r="AK266" s="146"/>
      <c r="AL266"/>
      <c r="AM266" s="107"/>
      <c r="AN266" s="108"/>
      <c r="AO266" s="108"/>
      <c r="AP266" s="108"/>
      <c r="AQ266" s="108"/>
      <c r="AR266" s="108">
        <f t="shared" si="36"/>
        <v>0</v>
      </c>
      <c r="AS266"/>
    </row>
    <row r="267" spans="12:45">
      <c r="L267" s="89"/>
      <c r="M267" s="125"/>
      <c r="N267" s="23"/>
      <c r="O267" s="37"/>
      <c r="P267" s="121"/>
      <c r="Q267" s="123"/>
      <c r="R267" s="124"/>
      <c r="S267" s="124"/>
      <c r="T267" s="37"/>
      <c r="V267" s="121"/>
      <c r="W267" s="122"/>
      <c r="Y267" s="49"/>
      <c r="Z267" s="50"/>
      <c r="AA267" s="51"/>
      <c r="AB267" s="50"/>
      <c r="AC267" s="52"/>
      <c r="AE267" s="102"/>
      <c r="AF267" s="103"/>
      <c r="AG267"/>
      <c r="AH267" s="145"/>
      <c r="AI267" s="108"/>
      <c r="AJ267" s="145"/>
      <c r="AK267" s="146"/>
      <c r="AL267"/>
      <c r="AM267" s="107"/>
      <c r="AN267" s="108"/>
      <c r="AO267" s="108"/>
      <c r="AP267" s="108"/>
      <c r="AQ267" s="108"/>
      <c r="AR267" s="108">
        <f t="shared" si="36"/>
        <v>0</v>
      </c>
      <c r="AS267"/>
    </row>
    <row r="268" spans="12:45">
      <c r="L268" s="89"/>
      <c r="M268" s="125"/>
      <c r="N268" s="23"/>
      <c r="O268" s="37"/>
      <c r="P268" s="121"/>
      <c r="Q268" s="123"/>
      <c r="R268" s="124"/>
      <c r="S268" s="124"/>
      <c r="T268" s="37"/>
      <c r="V268" s="121"/>
      <c r="W268" s="122"/>
      <c r="Y268" s="49"/>
      <c r="Z268" s="50"/>
      <c r="AA268" s="51"/>
      <c r="AB268" s="50"/>
      <c r="AC268" s="52"/>
      <c r="AE268" s="102"/>
      <c r="AF268" s="103"/>
      <c r="AG268"/>
      <c r="AH268" s="145"/>
      <c r="AI268" s="108"/>
      <c r="AJ268" s="145"/>
      <c r="AK268" s="146"/>
      <c r="AL268"/>
      <c r="AM268" s="107"/>
      <c r="AN268" s="108"/>
      <c r="AO268" s="108"/>
      <c r="AP268" s="108"/>
      <c r="AQ268" s="108"/>
      <c r="AR268" s="108">
        <f t="shared" si="36"/>
        <v>0</v>
      </c>
      <c r="AS268"/>
    </row>
    <row r="269" spans="12:45">
      <c r="L269" s="89"/>
      <c r="M269" s="125"/>
      <c r="N269" s="23"/>
      <c r="O269" s="37"/>
      <c r="P269" s="121"/>
      <c r="Q269" s="123"/>
      <c r="R269" s="124"/>
      <c r="S269" s="124"/>
      <c r="T269" s="37"/>
      <c r="V269" s="121"/>
      <c r="W269" s="122"/>
      <c r="Y269" s="49"/>
      <c r="Z269" s="50"/>
      <c r="AA269" s="51"/>
      <c r="AB269" s="50"/>
      <c r="AC269" s="52"/>
      <c r="AE269" s="102"/>
      <c r="AF269" s="103"/>
      <c r="AG269"/>
      <c r="AH269" s="145"/>
      <c r="AI269" s="108"/>
      <c r="AJ269" s="145"/>
      <c r="AK269" s="146"/>
      <c r="AL269"/>
      <c r="AM269" s="107"/>
      <c r="AN269" s="108"/>
      <c r="AO269" s="108"/>
      <c r="AP269" s="108"/>
      <c r="AQ269" s="108"/>
      <c r="AR269" s="108">
        <f t="shared" si="36"/>
        <v>0</v>
      </c>
      <c r="AS269"/>
    </row>
    <row r="270" spans="12:45">
      <c r="L270" s="89"/>
      <c r="M270" s="125"/>
      <c r="N270" s="23"/>
      <c r="O270" s="37"/>
      <c r="P270" s="121"/>
      <c r="Q270" s="123"/>
      <c r="R270" s="124"/>
      <c r="S270" s="124"/>
      <c r="T270" s="37"/>
      <c r="V270" s="121"/>
      <c r="W270" s="122"/>
      <c r="Y270" s="49"/>
      <c r="Z270" s="50"/>
      <c r="AA270" s="51"/>
      <c r="AB270" s="50"/>
      <c r="AC270" s="52"/>
      <c r="AE270" s="102"/>
      <c r="AF270" s="103"/>
      <c r="AG270"/>
      <c r="AH270" s="145"/>
      <c r="AI270" s="108"/>
      <c r="AJ270" s="145"/>
      <c r="AK270" s="146"/>
      <c r="AL270"/>
      <c r="AM270" s="107"/>
      <c r="AN270" s="108"/>
      <c r="AO270" s="108"/>
      <c r="AP270" s="108"/>
      <c r="AQ270" s="108"/>
      <c r="AR270" s="108">
        <f t="shared" si="36"/>
        <v>0</v>
      </c>
      <c r="AS270"/>
    </row>
    <row r="271" spans="12:45">
      <c r="L271" s="89"/>
      <c r="M271" s="125"/>
      <c r="N271" s="23"/>
      <c r="O271" s="37"/>
      <c r="P271" s="121"/>
      <c r="Q271" s="123"/>
      <c r="R271" s="124"/>
      <c r="S271" s="124"/>
      <c r="T271" s="37"/>
      <c r="V271" s="121"/>
      <c r="W271" s="122"/>
      <c r="Y271" s="49"/>
      <c r="Z271" s="50"/>
      <c r="AA271" s="51"/>
      <c r="AB271" s="50"/>
      <c r="AC271" s="52"/>
      <c r="AE271" s="102"/>
      <c r="AF271" s="103"/>
      <c r="AG271"/>
      <c r="AH271" s="145"/>
      <c r="AI271" s="108"/>
      <c r="AJ271" s="145"/>
      <c r="AK271" s="146"/>
      <c r="AL271"/>
      <c r="AM271" s="107"/>
      <c r="AN271" s="108"/>
      <c r="AO271" s="108"/>
      <c r="AP271" s="108"/>
      <c r="AQ271" s="108"/>
      <c r="AR271" s="108">
        <f t="shared" si="36"/>
        <v>0</v>
      </c>
      <c r="AS271"/>
    </row>
    <row r="272" spans="12:45">
      <c r="L272" s="89"/>
      <c r="M272" s="125"/>
      <c r="N272" s="23"/>
      <c r="O272" s="37"/>
      <c r="P272" s="121"/>
      <c r="Q272" s="123"/>
      <c r="R272" s="124"/>
      <c r="S272" s="124"/>
      <c r="T272" s="37"/>
      <c r="V272" s="121"/>
      <c r="W272" s="122"/>
      <c r="Y272" s="49"/>
      <c r="Z272" s="50"/>
      <c r="AA272" s="51"/>
      <c r="AB272" s="50"/>
      <c r="AC272" s="52"/>
      <c r="AE272" s="102"/>
      <c r="AF272" s="103"/>
      <c r="AG272"/>
      <c r="AH272" s="145"/>
      <c r="AI272" s="108"/>
      <c r="AJ272" s="145"/>
      <c r="AK272" s="146"/>
      <c r="AL272"/>
      <c r="AM272" s="107"/>
      <c r="AN272" s="108"/>
      <c r="AO272" s="108"/>
      <c r="AP272" s="108"/>
      <c r="AQ272" s="108"/>
      <c r="AR272" s="108">
        <f t="shared" si="36"/>
        <v>0</v>
      </c>
      <c r="AS272"/>
    </row>
    <row r="273" spans="12:45">
      <c r="L273" s="89"/>
      <c r="M273" s="125"/>
      <c r="N273" s="23"/>
      <c r="O273" s="37"/>
      <c r="P273" s="121"/>
      <c r="Q273" s="123"/>
      <c r="R273" s="124"/>
      <c r="S273" s="124"/>
      <c r="T273" s="37"/>
      <c r="V273" s="121"/>
      <c r="W273" s="122"/>
      <c r="Y273" s="49"/>
      <c r="Z273" s="50"/>
      <c r="AA273" s="51"/>
      <c r="AB273" s="50"/>
      <c r="AC273" s="52"/>
      <c r="AE273" s="102"/>
      <c r="AF273" s="103"/>
      <c r="AG273"/>
      <c r="AH273" s="145"/>
      <c r="AI273" s="108"/>
      <c r="AJ273" s="145"/>
      <c r="AK273" s="146"/>
      <c r="AL273"/>
      <c r="AM273" s="107"/>
      <c r="AN273" s="108"/>
      <c r="AO273" s="108"/>
      <c r="AP273" s="108"/>
      <c r="AQ273" s="108"/>
      <c r="AR273" s="108">
        <f t="shared" si="36"/>
        <v>0</v>
      </c>
      <c r="AS273"/>
    </row>
    <row r="274" spans="12:45">
      <c r="L274" s="89"/>
      <c r="M274" s="125"/>
      <c r="N274" s="23"/>
      <c r="O274" s="37"/>
      <c r="P274" s="121"/>
      <c r="Q274" s="123"/>
      <c r="R274" s="124"/>
      <c r="S274" s="124"/>
      <c r="T274" s="37"/>
      <c r="V274" s="121"/>
      <c r="W274" s="122"/>
      <c r="Y274" s="49"/>
      <c r="Z274" s="50"/>
      <c r="AA274" s="51"/>
      <c r="AB274" s="50"/>
      <c r="AC274" s="52"/>
      <c r="AE274" s="102"/>
      <c r="AF274" s="103"/>
      <c r="AG274"/>
      <c r="AH274" s="145"/>
      <c r="AI274" s="108"/>
      <c r="AJ274" s="145"/>
      <c r="AK274" s="146"/>
      <c r="AL274"/>
      <c r="AM274" s="107"/>
      <c r="AN274" s="108"/>
      <c r="AO274" s="108"/>
      <c r="AP274" s="108"/>
      <c r="AQ274" s="108"/>
      <c r="AR274" s="108">
        <f t="shared" si="36"/>
        <v>0</v>
      </c>
      <c r="AS274"/>
    </row>
    <row r="275" spans="12:45">
      <c r="L275" s="89"/>
      <c r="M275" s="125"/>
      <c r="N275" s="23"/>
      <c r="O275" s="37"/>
      <c r="P275" s="121"/>
      <c r="Q275" s="123"/>
      <c r="R275" s="124"/>
      <c r="S275" s="124"/>
      <c r="T275" s="37"/>
      <c r="V275" s="121"/>
      <c r="W275" s="122"/>
      <c r="Y275" s="49"/>
      <c r="Z275" s="50"/>
      <c r="AA275" s="51"/>
      <c r="AB275" s="50"/>
      <c r="AC275" s="52"/>
      <c r="AE275" s="102"/>
      <c r="AF275" s="103"/>
      <c r="AG275"/>
      <c r="AH275" s="145"/>
      <c r="AI275" s="108"/>
      <c r="AJ275" s="145"/>
      <c r="AK275" s="146"/>
      <c r="AL275"/>
      <c r="AM275" s="107"/>
      <c r="AN275" s="108"/>
      <c r="AO275" s="108"/>
      <c r="AP275" s="108"/>
      <c r="AQ275" s="108"/>
      <c r="AR275" s="108">
        <f t="shared" si="36"/>
        <v>0</v>
      </c>
      <c r="AS275"/>
    </row>
    <row r="276" spans="12:45">
      <c r="L276" s="89"/>
      <c r="M276" s="125"/>
      <c r="N276" s="23"/>
      <c r="O276" s="37"/>
      <c r="P276" s="121"/>
      <c r="Q276" s="123"/>
      <c r="R276" s="124"/>
      <c r="S276" s="124"/>
      <c r="T276" s="37"/>
      <c r="V276" s="121"/>
      <c r="W276" s="122"/>
      <c r="Y276" s="49"/>
      <c r="Z276" s="50"/>
      <c r="AA276" s="51"/>
      <c r="AB276" s="50"/>
      <c r="AC276" s="52"/>
      <c r="AE276" s="102"/>
      <c r="AF276" s="103"/>
      <c r="AG276"/>
      <c r="AH276" s="145"/>
      <c r="AI276" s="108"/>
      <c r="AJ276" s="145"/>
      <c r="AK276" s="146"/>
      <c r="AL276"/>
      <c r="AM276" s="107"/>
      <c r="AN276" s="108"/>
      <c r="AO276" s="108"/>
      <c r="AP276" s="108"/>
      <c r="AQ276" s="108"/>
      <c r="AR276" s="108">
        <f t="shared" si="36"/>
        <v>0</v>
      </c>
      <c r="AS276"/>
    </row>
    <row r="277" spans="12:45">
      <c r="L277" s="89"/>
      <c r="M277" s="125"/>
      <c r="N277" s="23"/>
      <c r="O277" s="37"/>
      <c r="P277" s="121"/>
      <c r="Q277" s="123"/>
      <c r="R277" s="124"/>
      <c r="S277" s="124"/>
      <c r="T277" s="37"/>
      <c r="V277" s="121"/>
      <c r="W277" s="122"/>
      <c r="Y277" s="49"/>
      <c r="Z277" s="50"/>
      <c r="AA277" s="51"/>
      <c r="AB277" s="50"/>
      <c r="AC277" s="52"/>
      <c r="AE277" s="102"/>
      <c r="AF277" s="103"/>
      <c r="AG277"/>
      <c r="AH277" s="145"/>
      <c r="AI277" s="108"/>
      <c r="AJ277" s="145"/>
      <c r="AK277" s="146"/>
      <c r="AL277"/>
      <c r="AM277" s="107"/>
      <c r="AN277" s="108"/>
      <c r="AO277" s="108"/>
      <c r="AP277" s="108"/>
      <c r="AQ277" s="108"/>
      <c r="AR277" s="108">
        <f t="shared" si="36"/>
        <v>0</v>
      </c>
      <c r="AS277"/>
    </row>
    <row r="278" spans="12:45">
      <c r="L278" s="89"/>
      <c r="M278" s="125"/>
      <c r="N278" s="23"/>
      <c r="O278" s="37"/>
      <c r="P278" s="121"/>
      <c r="Q278" s="123"/>
      <c r="R278" s="124"/>
      <c r="S278" s="124"/>
      <c r="T278" s="37"/>
      <c r="V278" s="121"/>
      <c r="W278" s="122"/>
      <c r="Y278" s="49"/>
      <c r="Z278" s="50"/>
      <c r="AA278" s="51"/>
      <c r="AB278" s="50"/>
      <c r="AC278" s="52"/>
      <c r="AE278" s="102"/>
      <c r="AF278" s="103"/>
      <c r="AG278"/>
      <c r="AH278" s="145"/>
      <c r="AI278" s="108"/>
      <c r="AJ278" s="145"/>
      <c r="AK278" s="146"/>
      <c r="AL278"/>
      <c r="AM278" s="107"/>
      <c r="AN278" s="108"/>
      <c r="AO278" s="108"/>
      <c r="AP278" s="108"/>
      <c r="AQ278" s="108"/>
      <c r="AR278" s="108">
        <f t="shared" si="36"/>
        <v>0</v>
      </c>
      <c r="AS278"/>
    </row>
    <row r="279" spans="12:45">
      <c r="L279" s="89"/>
      <c r="M279" s="125"/>
      <c r="N279" s="23"/>
      <c r="O279" s="37"/>
      <c r="P279" s="121"/>
      <c r="Q279" s="123"/>
      <c r="R279" s="124"/>
      <c r="S279" s="124"/>
      <c r="T279" s="37"/>
      <c r="V279" s="121"/>
      <c r="W279" s="122"/>
      <c r="Y279" s="49"/>
      <c r="Z279" s="50"/>
      <c r="AA279" s="51"/>
      <c r="AB279" s="50"/>
      <c r="AC279" s="52"/>
      <c r="AE279" s="102"/>
      <c r="AF279" s="103"/>
      <c r="AG279"/>
      <c r="AH279" s="145"/>
      <c r="AI279" s="108"/>
      <c r="AJ279" s="145"/>
      <c r="AK279" s="146"/>
      <c r="AL279"/>
      <c r="AM279" s="107"/>
      <c r="AN279" s="108"/>
      <c r="AO279" s="108"/>
      <c r="AP279" s="108"/>
      <c r="AQ279" s="108"/>
      <c r="AR279" s="108">
        <f t="shared" si="36"/>
        <v>0</v>
      </c>
      <c r="AS279"/>
    </row>
    <row r="280" spans="12:45">
      <c r="L280" s="89"/>
      <c r="M280" s="125"/>
      <c r="N280" s="23"/>
      <c r="O280" s="37"/>
      <c r="P280" s="121"/>
      <c r="Q280" s="123"/>
      <c r="R280" s="124"/>
      <c r="S280" s="124"/>
      <c r="T280" s="37"/>
      <c r="V280" s="121"/>
      <c r="W280" s="122"/>
      <c r="Y280" s="49"/>
      <c r="Z280" s="50"/>
      <c r="AA280" s="51"/>
      <c r="AB280" s="50"/>
      <c r="AC280" s="52"/>
      <c r="AE280" s="102"/>
      <c r="AF280" s="103"/>
      <c r="AG280"/>
      <c r="AH280" s="145"/>
      <c r="AI280" s="108"/>
      <c r="AJ280" s="145"/>
      <c r="AK280" s="146"/>
      <c r="AL280"/>
      <c r="AM280" s="107"/>
      <c r="AN280" s="108"/>
      <c r="AO280" s="108"/>
      <c r="AP280" s="108"/>
      <c r="AQ280" s="108"/>
      <c r="AR280" s="108">
        <f t="shared" si="36"/>
        <v>0</v>
      </c>
      <c r="AS280"/>
    </row>
    <row r="281" spans="12:45">
      <c r="L281" s="89"/>
      <c r="M281" s="125"/>
      <c r="N281" s="23"/>
      <c r="O281" s="37"/>
      <c r="P281" s="121"/>
      <c r="Q281" s="123"/>
      <c r="R281" s="124"/>
      <c r="S281" s="124"/>
      <c r="T281" s="37"/>
      <c r="V281" s="121"/>
      <c r="W281" s="122"/>
      <c r="Y281" s="49"/>
      <c r="Z281" s="50"/>
      <c r="AA281" s="51"/>
      <c r="AB281" s="50"/>
      <c r="AC281" s="52"/>
      <c r="AE281" s="102"/>
      <c r="AF281" s="103"/>
      <c r="AG281"/>
      <c r="AH281" s="145"/>
      <c r="AI281" s="108"/>
      <c r="AJ281" s="145"/>
      <c r="AK281" s="146"/>
      <c r="AL281"/>
      <c r="AM281" s="107"/>
      <c r="AN281" s="108"/>
      <c r="AO281" s="108"/>
      <c r="AP281" s="108"/>
      <c r="AQ281" s="108"/>
      <c r="AR281" s="108">
        <f t="shared" si="36"/>
        <v>0</v>
      </c>
      <c r="AS281"/>
    </row>
    <row r="282" spans="12:45">
      <c r="L282" s="89"/>
      <c r="M282" s="125"/>
      <c r="N282" s="23"/>
      <c r="O282" s="37"/>
      <c r="P282" s="121"/>
      <c r="Q282" s="123"/>
      <c r="R282" s="124"/>
      <c r="S282" s="124"/>
      <c r="T282" s="37"/>
      <c r="V282" s="121"/>
      <c r="W282" s="122"/>
      <c r="Y282" s="49"/>
      <c r="Z282" s="50"/>
      <c r="AA282" s="51"/>
      <c r="AB282" s="50"/>
      <c r="AC282" s="52"/>
      <c r="AE282" s="102"/>
      <c r="AF282" s="103"/>
      <c r="AG282"/>
      <c r="AH282" s="145"/>
      <c r="AI282" s="108"/>
      <c r="AJ282" s="145"/>
      <c r="AK282" s="146"/>
      <c r="AL282"/>
      <c r="AM282" s="107"/>
      <c r="AN282" s="108"/>
      <c r="AO282" s="108"/>
      <c r="AP282" s="108"/>
      <c r="AQ282" s="108"/>
      <c r="AR282" s="108">
        <f t="shared" si="36"/>
        <v>0</v>
      </c>
      <c r="AS282"/>
    </row>
    <row r="283" spans="12:45">
      <c r="L283" s="89"/>
      <c r="M283" s="125"/>
      <c r="N283" s="23"/>
      <c r="O283" s="37"/>
      <c r="P283" s="121"/>
      <c r="Q283" s="123"/>
      <c r="R283" s="124"/>
      <c r="S283" s="124"/>
      <c r="T283" s="37"/>
      <c r="V283" s="121"/>
      <c r="W283" s="122"/>
      <c r="Y283" s="49"/>
      <c r="Z283" s="50"/>
      <c r="AA283" s="51"/>
      <c r="AB283" s="50"/>
      <c r="AC283" s="52"/>
      <c r="AE283" s="102"/>
      <c r="AF283" s="103"/>
      <c r="AG283"/>
      <c r="AH283" s="145"/>
      <c r="AI283" s="108"/>
      <c r="AJ283" s="145"/>
      <c r="AK283" s="146"/>
      <c r="AL283"/>
      <c r="AM283" s="107"/>
      <c r="AN283" s="108"/>
      <c r="AO283" s="108"/>
      <c r="AP283" s="108"/>
      <c r="AQ283" s="108"/>
      <c r="AR283" s="108">
        <f t="shared" si="36"/>
        <v>0</v>
      </c>
      <c r="AS283"/>
    </row>
    <row r="284" spans="12:45">
      <c r="L284" s="89"/>
      <c r="M284" s="125"/>
      <c r="N284" s="23"/>
      <c r="O284" s="37"/>
      <c r="P284" s="121"/>
      <c r="Q284" s="123"/>
      <c r="R284" s="124"/>
      <c r="S284" s="124"/>
      <c r="T284" s="37"/>
      <c r="V284" s="121"/>
      <c r="W284" s="122"/>
      <c r="Y284" s="49"/>
      <c r="Z284" s="50"/>
      <c r="AA284" s="51"/>
      <c r="AB284" s="50"/>
      <c r="AC284" s="52"/>
      <c r="AE284" s="102"/>
      <c r="AF284" s="103"/>
      <c r="AG284"/>
      <c r="AH284" s="145"/>
      <c r="AI284" s="108"/>
      <c r="AJ284" s="145"/>
      <c r="AK284" s="146"/>
      <c r="AL284"/>
      <c r="AM284" s="107"/>
      <c r="AN284" s="108"/>
      <c r="AO284" s="108"/>
      <c r="AP284" s="108"/>
      <c r="AQ284" s="108"/>
      <c r="AR284" s="108">
        <f t="shared" si="36"/>
        <v>0</v>
      </c>
      <c r="AS284"/>
    </row>
    <row r="285" spans="12:45">
      <c r="L285" s="89"/>
      <c r="M285" s="125"/>
      <c r="N285" s="23"/>
      <c r="O285" s="37"/>
      <c r="P285" s="121"/>
      <c r="Q285" s="123"/>
      <c r="R285" s="124"/>
      <c r="S285" s="124"/>
      <c r="T285" s="37"/>
      <c r="V285" s="121"/>
      <c r="W285" s="122"/>
      <c r="Y285" s="49"/>
      <c r="Z285" s="50"/>
      <c r="AA285" s="51"/>
      <c r="AB285" s="50"/>
      <c r="AC285" s="52"/>
      <c r="AE285" s="102"/>
      <c r="AF285" s="103"/>
      <c r="AG285"/>
      <c r="AH285" s="145"/>
      <c r="AI285" s="108"/>
      <c r="AJ285" s="145"/>
      <c r="AK285" s="146"/>
      <c r="AL285"/>
      <c r="AM285" s="107"/>
      <c r="AN285" s="108"/>
      <c r="AO285" s="108"/>
      <c r="AP285" s="108"/>
      <c r="AQ285" s="108"/>
      <c r="AR285" s="108">
        <f t="shared" si="36"/>
        <v>0</v>
      </c>
      <c r="AS285"/>
    </row>
    <row r="286" spans="12:45">
      <c r="L286" s="89"/>
      <c r="M286" s="125"/>
      <c r="N286" s="23"/>
      <c r="O286" s="37"/>
      <c r="P286" s="121"/>
      <c r="Q286" s="123"/>
      <c r="R286" s="124"/>
      <c r="S286" s="124"/>
      <c r="T286" s="37"/>
      <c r="V286" s="121"/>
      <c r="W286" s="122"/>
      <c r="Y286" s="49"/>
      <c r="Z286" s="50"/>
      <c r="AA286" s="51"/>
      <c r="AB286" s="50"/>
      <c r="AC286" s="52"/>
      <c r="AE286" s="102"/>
      <c r="AF286" s="103"/>
      <c r="AG286"/>
      <c r="AH286" s="145"/>
      <c r="AI286" s="108"/>
      <c r="AJ286" s="145"/>
      <c r="AK286" s="146"/>
      <c r="AL286"/>
      <c r="AM286" s="107"/>
      <c r="AN286" s="108"/>
      <c r="AO286" s="108"/>
      <c r="AP286" s="108"/>
      <c r="AQ286" s="108"/>
      <c r="AR286" s="108">
        <f t="shared" si="36"/>
        <v>0</v>
      </c>
      <c r="AS286"/>
    </row>
    <row r="287" spans="12:45">
      <c r="L287" s="89"/>
      <c r="M287" s="125"/>
      <c r="N287" s="23"/>
      <c r="O287" s="37"/>
      <c r="P287" s="121"/>
      <c r="Q287" s="123"/>
      <c r="R287" s="124"/>
      <c r="S287" s="124"/>
      <c r="T287" s="37"/>
      <c r="V287" s="121"/>
      <c r="W287" s="122"/>
      <c r="Y287" s="49"/>
      <c r="Z287" s="50"/>
      <c r="AA287" s="51"/>
      <c r="AB287" s="50"/>
      <c r="AC287" s="52"/>
      <c r="AE287" s="102"/>
      <c r="AF287" s="103"/>
      <c r="AG287"/>
      <c r="AH287" s="145"/>
      <c r="AI287" s="108"/>
      <c r="AJ287" s="145"/>
      <c r="AK287" s="146"/>
      <c r="AL287"/>
      <c r="AM287" s="107"/>
      <c r="AN287" s="108"/>
      <c r="AO287" s="108"/>
      <c r="AP287" s="108"/>
      <c r="AQ287" s="108"/>
      <c r="AR287" s="108">
        <f t="shared" si="36"/>
        <v>0</v>
      </c>
      <c r="AS287"/>
    </row>
    <row r="288" spans="12:45">
      <c r="L288" s="89"/>
      <c r="M288" s="125"/>
      <c r="N288" s="23"/>
      <c r="O288" s="37"/>
      <c r="P288" s="121"/>
      <c r="Q288" s="123"/>
      <c r="R288" s="124"/>
      <c r="S288" s="124"/>
      <c r="T288" s="37"/>
      <c r="V288" s="121"/>
      <c r="W288" s="122"/>
      <c r="Y288" s="49"/>
      <c r="Z288" s="50"/>
      <c r="AA288" s="51"/>
      <c r="AB288" s="50"/>
      <c r="AC288" s="52"/>
      <c r="AE288" s="102"/>
      <c r="AF288" s="103"/>
      <c r="AG288"/>
      <c r="AH288" s="145"/>
      <c r="AI288" s="108"/>
      <c r="AJ288" s="145"/>
      <c r="AK288" s="146"/>
      <c r="AL288"/>
      <c r="AM288" s="107"/>
      <c r="AN288" s="108"/>
      <c r="AO288" s="108"/>
      <c r="AP288" s="108"/>
      <c r="AQ288" s="108"/>
      <c r="AR288" s="108">
        <f t="shared" si="36"/>
        <v>0</v>
      </c>
      <c r="AS288"/>
    </row>
    <row r="289" spans="12:45">
      <c r="L289" s="89"/>
      <c r="M289" s="125"/>
      <c r="N289" s="23"/>
      <c r="O289" s="37"/>
      <c r="P289" s="121"/>
      <c r="Q289" s="123"/>
      <c r="R289" s="124"/>
      <c r="S289" s="124"/>
      <c r="T289" s="37"/>
      <c r="V289" s="121"/>
      <c r="W289" s="122"/>
      <c r="Y289" s="49"/>
      <c r="Z289" s="50"/>
      <c r="AA289" s="51"/>
      <c r="AB289" s="50"/>
      <c r="AC289" s="52"/>
      <c r="AE289" s="102"/>
      <c r="AF289" s="103"/>
      <c r="AG289"/>
      <c r="AH289" s="145"/>
      <c r="AI289" s="108"/>
      <c r="AJ289" s="145"/>
      <c r="AK289" s="146"/>
      <c r="AL289"/>
      <c r="AM289" s="107"/>
      <c r="AN289" s="108"/>
      <c r="AO289" s="108"/>
      <c r="AP289" s="108"/>
      <c r="AQ289" s="108"/>
      <c r="AR289" s="108">
        <f t="shared" si="36"/>
        <v>0</v>
      </c>
      <c r="AS289"/>
    </row>
    <row r="290" spans="12:45">
      <c r="L290" s="89"/>
      <c r="M290" s="125"/>
      <c r="N290" s="23"/>
      <c r="O290" s="37"/>
      <c r="P290" s="121"/>
      <c r="Q290" s="123"/>
      <c r="R290" s="124"/>
      <c r="S290" s="124"/>
      <c r="T290" s="37"/>
      <c r="V290" s="121"/>
      <c r="W290" s="122"/>
      <c r="Y290" s="49"/>
      <c r="Z290" s="50"/>
      <c r="AA290" s="51"/>
      <c r="AB290" s="50"/>
      <c r="AC290" s="52"/>
      <c r="AE290" s="102"/>
      <c r="AF290" s="103"/>
      <c r="AG290"/>
      <c r="AH290" s="145"/>
      <c r="AI290" s="108"/>
      <c r="AJ290" s="145"/>
      <c r="AK290" s="146"/>
      <c r="AL290"/>
      <c r="AM290" s="107"/>
      <c r="AN290" s="108"/>
      <c r="AO290" s="108"/>
      <c r="AP290" s="108"/>
      <c r="AQ290" s="108"/>
      <c r="AR290" s="108">
        <f t="shared" si="36"/>
        <v>0</v>
      </c>
      <c r="AS290"/>
    </row>
    <row r="291" spans="12:45">
      <c r="L291" s="89"/>
      <c r="M291" s="125"/>
      <c r="N291" s="23"/>
      <c r="O291" s="37"/>
      <c r="P291" s="121"/>
      <c r="Q291" s="123"/>
      <c r="R291" s="124"/>
      <c r="S291" s="124"/>
      <c r="T291" s="37"/>
      <c r="V291" s="121"/>
      <c r="W291" s="122"/>
      <c r="Y291" s="49"/>
      <c r="Z291" s="50"/>
      <c r="AA291" s="51"/>
      <c r="AB291" s="50"/>
      <c r="AC291" s="52"/>
      <c r="AE291" s="102"/>
      <c r="AF291" s="103"/>
      <c r="AG291"/>
      <c r="AH291" s="145"/>
      <c r="AI291" s="108"/>
      <c r="AJ291" s="145"/>
      <c r="AK291" s="146"/>
      <c r="AL291"/>
      <c r="AM291" s="107"/>
      <c r="AN291" s="108"/>
      <c r="AO291" s="108"/>
      <c r="AP291" s="108"/>
      <c r="AQ291" s="108"/>
      <c r="AR291" s="108">
        <f t="shared" si="36"/>
        <v>0</v>
      </c>
      <c r="AS291"/>
    </row>
    <row r="292" spans="12:45">
      <c r="L292" s="89"/>
      <c r="M292" s="125"/>
      <c r="N292" s="23"/>
      <c r="O292" s="37"/>
      <c r="P292" s="121"/>
      <c r="Q292" s="123"/>
      <c r="R292" s="124"/>
      <c r="S292" s="124"/>
      <c r="T292" s="37"/>
      <c r="V292" s="121"/>
      <c r="W292" s="122"/>
      <c r="Y292" s="49"/>
      <c r="Z292" s="50"/>
      <c r="AA292" s="51"/>
      <c r="AB292" s="50"/>
      <c r="AC292" s="52"/>
      <c r="AE292" s="102"/>
      <c r="AF292" s="103"/>
      <c r="AG292"/>
      <c r="AH292" s="145"/>
      <c r="AI292" s="108"/>
      <c r="AJ292" s="145"/>
      <c r="AK292" s="146"/>
      <c r="AL292"/>
      <c r="AM292" s="107"/>
      <c r="AN292" s="108"/>
      <c r="AO292" s="108"/>
      <c r="AP292" s="108"/>
      <c r="AQ292" s="108"/>
      <c r="AR292" s="108">
        <f t="shared" si="36"/>
        <v>0</v>
      </c>
      <c r="AS292"/>
    </row>
    <row r="293" spans="12:45">
      <c r="L293" s="89"/>
      <c r="M293" s="125"/>
      <c r="N293" s="23"/>
      <c r="O293" s="37"/>
      <c r="P293" s="121"/>
      <c r="Q293" s="123"/>
      <c r="R293" s="124"/>
      <c r="S293" s="124"/>
      <c r="T293" s="37"/>
      <c r="V293" s="121"/>
      <c r="W293" s="122"/>
      <c r="Y293" s="49"/>
      <c r="Z293" s="50"/>
      <c r="AA293" s="51"/>
      <c r="AB293" s="50"/>
      <c r="AC293" s="52"/>
      <c r="AE293" s="102"/>
      <c r="AF293" s="103"/>
      <c r="AG293"/>
      <c r="AH293" s="145"/>
      <c r="AI293" s="108"/>
      <c r="AJ293" s="145"/>
      <c r="AK293" s="146"/>
      <c r="AL293"/>
      <c r="AM293" s="107"/>
      <c r="AN293" s="108"/>
      <c r="AO293" s="108"/>
      <c r="AP293" s="108"/>
      <c r="AQ293" s="108"/>
      <c r="AR293" s="108">
        <f t="shared" si="36"/>
        <v>0</v>
      </c>
      <c r="AS293"/>
    </row>
    <row r="294" spans="12:45">
      <c r="L294" s="89"/>
      <c r="M294" s="125"/>
      <c r="N294" s="23"/>
      <c r="O294" s="37"/>
      <c r="P294" s="121"/>
      <c r="Q294" s="123"/>
      <c r="R294" s="124"/>
      <c r="S294" s="124"/>
      <c r="T294" s="37"/>
      <c r="V294" s="121"/>
      <c r="W294" s="122"/>
      <c r="Y294" s="49"/>
      <c r="Z294" s="50"/>
      <c r="AA294" s="51"/>
      <c r="AB294" s="50"/>
      <c r="AC294" s="52"/>
      <c r="AE294" s="102"/>
      <c r="AF294" s="103"/>
      <c r="AG294"/>
      <c r="AH294" s="145"/>
      <c r="AI294" s="108"/>
      <c r="AJ294" s="145"/>
      <c r="AK294" s="146"/>
      <c r="AL294"/>
      <c r="AM294" s="107"/>
      <c r="AN294" s="108"/>
      <c r="AO294" s="108"/>
      <c r="AP294" s="108"/>
      <c r="AQ294" s="108"/>
      <c r="AR294" s="108">
        <f t="shared" si="36"/>
        <v>0</v>
      </c>
      <c r="AS294"/>
    </row>
    <row r="295" spans="12:45">
      <c r="L295" s="89"/>
      <c r="M295" s="125"/>
      <c r="N295" s="23"/>
      <c r="O295" s="37"/>
      <c r="P295" s="121"/>
      <c r="Q295" s="123"/>
      <c r="R295" s="124"/>
      <c r="S295" s="124"/>
      <c r="T295" s="37"/>
      <c r="V295" s="121"/>
      <c r="W295" s="122"/>
      <c r="Y295" s="49"/>
      <c r="Z295" s="50"/>
      <c r="AA295" s="51"/>
      <c r="AB295" s="50"/>
      <c r="AC295" s="52"/>
      <c r="AE295" s="102"/>
      <c r="AF295" s="102"/>
      <c r="AG295" s="147"/>
      <c r="AH295" s="145"/>
      <c r="AI295" s="108"/>
      <c r="AJ295" s="145"/>
      <c r="AK295" s="146"/>
      <c r="AL295" s="147"/>
      <c r="AM295" s="107"/>
      <c r="AN295" s="108"/>
      <c r="AO295" s="108"/>
      <c r="AP295" s="108"/>
      <c r="AQ295" s="108"/>
      <c r="AR295" s="108">
        <f t="shared" si="36"/>
        <v>0</v>
      </c>
      <c r="AS295"/>
    </row>
    <row r="296" spans="12:45">
      <c r="L296" s="89"/>
      <c r="M296" s="125"/>
      <c r="N296" s="23"/>
      <c r="O296" s="37"/>
      <c r="P296" s="121"/>
      <c r="Q296" s="123"/>
      <c r="R296" s="124"/>
      <c r="S296" s="124"/>
      <c r="T296" s="37"/>
      <c r="V296" s="121"/>
      <c r="W296" s="122"/>
      <c r="Y296" s="49"/>
      <c r="Z296" s="50"/>
      <c r="AA296" s="51"/>
      <c r="AB296" s="50"/>
      <c r="AC296" s="52"/>
      <c r="AE296" s="102"/>
      <c r="AF296" s="102"/>
      <c r="AG296" s="147"/>
      <c r="AH296" s="145"/>
      <c r="AI296" s="108"/>
      <c r="AJ296" s="145"/>
      <c r="AK296" s="146"/>
      <c r="AL296" s="147"/>
      <c r="AM296" s="107"/>
      <c r="AN296" s="108"/>
      <c r="AO296" s="108"/>
      <c r="AP296" s="108"/>
      <c r="AQ296" s="108"/>
      <c r="AR296" s="108">
        <f t="shared" si="36"/>
        <v>0</v>
      </c>
      <c r="AS296"/>
    </row>
    <row r="297" spans="12:45">
      <c r="L297" s="89"/>
      <c r="M297" s="125"/>
      <c r="N297" s="23"/>
      <c r="O297" s="37"/>
      <c r="P297" s="121"/>
      <c r="Q297" s="123"/>
      <c r="R297" s="124"/>
      <c r="S297" s="124"/>
      <c r="T297" s="37"/>
      <c r="V297" s="121"/>
      <c r="W297" s="122"/>
      <c r="Y297" s="49"/>
      <c r="Z297" s="50"/>
      <c r="AA297" s="51"/>
      <c r="AB297" s="50"/>
      <c r="AC297" s="52"/>
      <c r="AE297" s="102"/>
      <c r="AF297" s="102"/>
      <c r="AG297" s="147"/>
      <c r="AH297" s="145"/>
      <c r="AI297" s="108"/>
      <c r="AJ297" s="145"/>
      <c r="AK297" s="146"/>
      <c r="AL297" s="147"/>
      <c r="AM297" s="107"/>
      <c r="AN297" s="108"/>
      <c r="AO297" s="108"/>
      <c r="AP297" s="108"/>
      <c r="AQ297" s="108"/>
      <c r="AR297" s="108">
        <f t="shared" si="36"/>
        <v>0</v>
      </c>
      <c r="AS297"/>
    </row>
    <row r="298" spans="12:45">
      <c r="L298" s="89"/>
      <c r="M298" s="125"/>
      <c r="N298" s="23"/>
      <c r="O298" s="37"/>
      <c r="P298" s="121"/>
      <c r="Q298" s="123"/>
      <c r="R298" s="124"/>
      <c r="S298" s="124"/>
      <c r="T298" s="37"/>
      <c r="V298" s="121"/>
      <c r="W298" s="122"/>
      <c r="Y298" s="49"/>
      <c r="Z298" s="50"/>
      <c r="AA298" s="51"/>
      <c r="AB298" s="50"/>
      <c r="AC298" s="52"/>
      <c r="AE298" s="102"/>
      <c r="AF298" s="102"/>
      <c r="AG298" s="147"/>
      <c r="AH298" s="145"/>
      <c r="AI298" s="108"/>
      <c r="AJ298" s="145"/>
      <c r="AK298" s="146"/>
      <c r="AL298" s="147"/>
      <c r="AM298" s="107"/>
      <c r="AN298" s="108"/>
      <c r="AO298" s="108"/>
      <c r="AP298" s="108"/>
      <c r="AQ298" s="108"/>
      <c r="AR298" s="108">
        <f t="shared" si="36"/>
        <v>0</v>
      </c>
      <c r="AS298"/>
    </row>
    <row r="299" spans="12:45">
      <c r="L299" s="89"/>
      <c r="M299" s="125"/>
      <c r="N299" s="23"/>
      <c r="O299" s="37"/>
      <c r="P299" s="121"/>
      <c r="Q299" s="123"/>
      <c r="R299" s="124"/>
      <c r="S299" s="124"/>
      <c r="T299" s="37"/>
      <c r="V299" s="121"/>
      <c r="W299" s="122"/>
      <c r="Y299" s="49"/>
      <c r="Z299" s="50"/>
      <c r="AA299" s="51"/>
      <c r="AB299" s="50"/>
      <c r="AC299" s="52"/>
      <c r="AE299" s="102"/>
      <c r="AF299" s="102"/>
      <c r="AG299" s="147"/>
      <c r="AH299" s="145"/>
      <c r="AI299" s="108"/>
      <c r="AJ299" s="145"/>
      <c r="AK299" s="146"/>
      <c r="AL299" s="147"/>
      <c r="AM299" s="107"/>
      <c r="AN299" s="108"/>
      <c r="AO299" s="108"/>
      <c r="AP299" s="108"/>
      <c r="AQ299" s="108"/>
      <c r="AR299" s="108">
        <f t="shared" si="36"/>
        <v>0</v>
      </c>
      <c r="AS299"/>
    </row>
    <row r="300" spans="12:45">
      <c r="L300" s="89"/>
      <c r="M300" s="125"/>
      <c r="N300" s="23"/>
      <c r="O300" s="37"/>
      <c r="P300" s="121"/>
      <c r="Q300" s="123"/>
      <c r="R300" s="124"/>
      <c r="S300" s="124"/>
      <c r="T300" s="37"/>
      <c r="V300" s="121"/>
      <c r="W300" s="122"/>
      <c r="Y300" s="49"/>
      <c r="Z300" s="50"/>
      <c r="AA300" s="51"/>
      <c r="AB300" s="50"/>
      <c r="AC300" s="52"/>
      <c r="AE300" s="102"/>
      <c r="AF300" s="102"/>
      <c r="AG300" s="147"/>
      <c r="AH300" s="145"/>
      <c r="AI300" s="108"/>
      <c r="AJ300" s="145"/>
      <c r="AK300" s="146"/>
      <c r="AL300" s="147"/>
      <c r="AM300" s="107"/>
      <c r="AN300" s="108"/>
      <c r="AO300" s="108"/>
      <c r="AP300" s="108"/>
      <c r="AQ300" s="108"/>
      <c r="AR300" s="108">
        <f t="shared" si="36"/>
        <v>0</v>
      </c>
      <c r="AS300"/>
    </row>
    <row r="301" spans="12:45">
      <c r="L301" s="89"/>
      <c r="M301" s="125"/>
      <c r="N301" s="23"/>
      <c r="O301" s="37"/>
      <c r="P301" s="121"/>
      <c r="Q301" s="123"/>
      <c r="R301" s="124"/>
      <c r="S301" s="124"/>
      <c r="T301" s="37"/>
      <c r="V301" s="121"/>
      <c r="W301" s="122"/>
      <c r="Y301" s="49"/>
      <c r="Z301" s="50"/>
      <c r="AA301" s="51"/>
      <c r="AB301" s="50"/>
      <c r="AC301" s="52"/>
      <c r="AE301" s="102"/>
      <c r="AF301" s="102"/>
      <c r="AG301" s="147"/>
      <c r="AH301" s="145"/>
      <c r="AI301" s="108"/>
      <c r="AJ301" s="145"/>
      <c r="AK301" s="146"/>
      <c r="AL301" s="147"/>
      <c r="AM301" s="107"/>
      <c r="AN301" s="108"/>
      <c r="AO301" s="108"/>
      <c r="AP301" s="108"/>
      <c r="AQ301" s="108"/>
      <c r="AR301" s="108">
        <f t="shared" si="36"/>
        <v>0</v>
      </c>
      <c r="AS301"/>
    </row>
    <row r="302" spans="12:45">
      <c r="L302" s="89"/>
      <c r="M302" s="125"/>
      <c r="N302" s="23"/>
      <c r="O302" s="37"/>
      <c r="P302" s="121"/>
      <c r="Q302" s="123"/>
      <c r="R302" s="124"/>
      <c r="S302" s="124"/>
      <c r="T302" s="37"/>
      <c r="V302" s="121"/>
      <c r="W302" s="122"/>
      <c r="Y302" s="49"/>
      <c r="Z302" s="50"/>
      <c r="AA302" s="51"/>
      <c r="AB302" s="50"/>
      <c r="AC302" s="52"/>
      <c r="AE302" s="102"/>
      <c r="AF302" s="102"/>
      <c r="AG302" s="147"/>
      <c r="AH302" s="145"/>
      <c r="AI302" s="108"/>
      <c r="AJ302" s="145"/>
      <c r="AK302" s="146"/>
      <c r="AL302" s="147"/>
      <c r="AM302" s="107"/>
      <c r="AN302" s="108"/>
      <c r="AO302" s="108"/>
      <c r="AP302" s="108"/>
      <c r="AQ302" s="108"/>
      <c r="AR302" s="108">
        <f t="shared" si="36"/>
        <v>0</v>
      </c>
      <c r="AS302"/>
    </row>
    <row r="303" spans="12:45">
      <c r="L303" s="89"/>
      <c r="M303" s="125"/>
      <c r="N303" s="23"/>
      <c r="O303" s="37"/>
      <c r="P303" s="121"/>
      <c r="Q303" s="123"/>
      <c r="R303" s="124"/>
      <c r="S303" s="124"/>
      <c r="T303" s="37"/>
      <c r="V303" s="121"/>
      <c r="W303" s="122"/>
      <c r="Y303" s="49"/>
      <c r="Z303" s="50"/>
      <c r="AA303" s="51"/>
      <c r="AB303" s="50"/>
      <c r="AC303" s="52"/>
      <c r="AE303" s="102"/>
      <c r="AF303" s="102"/>
      <c r="AG303" s="147"/>
      <c r="AH303" s="145"/>
      <c r="AI303" s="108"/>
      <c r="AJ303" s="145"/>
      <c r="AK303" s="146"/>
      <c r="AL303" s="147"/>
      <c r="AM303" s="107"/>
      <c r="AN303" s="108"/>
      <c r="AO303" s="108"/>
      <c r="AP303" s="108"/>
      <c r="AQ303" s="108"/>
      <c r="AR303" s="108">
        <f t="shared" si="36"/>
        <v>0</v>
      </c>
      <c r="AS303"/>
    </row>
    <row r="304" spans="12:45">
      <c r="L304" s="89"/>
      <c r="M304" s="125"/>
      <c r="N304" s="23"/>
      <c r="O304" s="37"/>
      <c r="P304" s="121"/>
      <c r="Q304" s="123"/>
      <c r="R304" s="124"/>
      <c r="S304" s="124"/>
      <c r="T304" s="37"/>
      <c r="V304" s="121"/>
      <c r="W304" s="122"/>
      <c r="Y304" s="49"/>
      <c r="Z304" s="50"/>
      <c r="AA304" s="51"/>
      <c r="AB304" s="50"/>
      <c r="AC304" s="52"/>
      <c r="AE304" s="102"/>
      <c r="AF304" s="102"/>
      <c r="AG304" s="147"/>
      <c r="AH304" s="145"/>
      <c r="AI304" s="108"/>
      <c r="AJ304" s="145"/>
      <c r="AK304" s="146"/>
      <c r="AL304" s="147"/>
      <c r="AM304" s="107"/>
      <c r="AN304" s="108"/>
      <c r="AO304" s="108"/>
      <c r="AP304" s="108"/>
      <c r="AQ304" s="108"/>
      <c r="AR304" s="108">
        <f t="shared" si="36"/>
        <v>0</v>
      </c>
      <c r="AS304"/>
    </row>
    <row r="305" spans="12:45">
      <c r="L305" s="89"/>
      <c r="M305" s="125"/>
      <c r="N305" s="23"/>
      <c r="O305" s="37"/>
      <c r="P305" s="121"/>
      <c r="Q305" s="123"/>
      <c r="R305" s="124"/>
      <c r="S305" s="124"/>
      <c r="T305" s="37"/>
      <c r="V305" s="121"/>
      <c r="W305" s="122"/>
      <c r="Y305" s="49"/>
      <c r="Z305" s="50"/>
      <c r="AA305" s="51"/>
      <c r="AB305" s="50"/>
      <c r="AC305" s="52"/>
      <c r="AE305" s="102"/>
      <c r="AF305" s="102"/>
      <c r="AG305" s="147"/>
      <c r="AH305" s="145"/>
      <c r="AI305" s="108"/>
      <c r="AJ305" s="145"/>
      <c r="AK305" s="146"/>
      <c r="AL305" s="147"/>
      <c r="AM305" s="107"/>
      <c r="AN305" s="108"/>
      <c r="AO305" s="108"/>
      <c r="AP305" s="108"/>
      <c r="AQ305" s="108"/>
      <c r="AR305" s="108">
        <f t="shared" si="36"/>
        <v>0</v>
      </c>
      <c r="AS305"/>
    </row>
    <row r="306" spans="12:45" ht="13.5" thickBot="1">
      <c r="L306" s="126"/>
      <c r="M306" s="127"/>
      <c r="N306" s="128"/>
      <c r="O306" s="129"/>
      <c r="P306" s="130"/>
      <c r="Q306" s="131"/>
      <c r="R306" s="132"/>
      <c r="S306" s="132"/>
      <c r="T306" s="129"/>
      <c r="U306" s="133"/>
      <c r="V306" s="130"/>
      <c r="W306" s="134"/>
      <c r="X306" s="133"/>
      <c r="Y306" s="135"/>
      <c r="Z306" s="136"/>
      <c r="AA306" s="137"/>
      <c r="AB306" s="136"/>
      <c r="AC306" s="138"/>
      <c r="AD306" s="133"/>
      <c r="AE306" s="139"/>
      <c r="AF306" s="139"/>
      <c r="AG306" s="140"/>
      <c r="AH306" s="148"/>
      <c r="AI306" s="142"/>
      <c r="AJ306" s="148"/>
      <c r="AK306" s="149"/>
      <c r="AL306" s="140"/>
      <c r="AM306" s="141"/>
      <c r="AN306" s="142"/>
      <c r="AO306" s="142"/>
      <c r="AP306" s="142"/>
      <c r="AQ306" s="142"/>
      <c r="AR306" s="142">
        <f t="shared" si="36"/>
        <v>0</v>
      </c>
      <c r="AS306"/>
    </row>
    <row r="307" spans="12:45" ht="13.5" thickTop="1">
      <c r="AE307" s="56"/>
      <c r="AF307" s="56"/>
      <c r="AG307" s="56"/>
      <c r="AH307"/>
      <c r="AI307"/>
      <c r="AJ307"/>
      <c r="AK307"/>
      <c r="AL307"/>
      <c r="AM307"/>
      <c r="AN307"/>
      <c r="AO307"/>
      <c r="AP307"/>
      <c r="AQ307"/>
      <c r="AR307"/>
      <c r="AS307"/>
    </row>
    <row r="400" customFormat="1"/>
    <row r="401" spans="4:179" customFormat="1">
      <c r="E401" s="1" t="s">
        <v>95</v>
      </c>
    </row>
    <row r="402" spans="4:179" customFormat="1" ht="13.5" thickBot="1">
      <c r="M402" s="203">
        <v>1</v>
      </c>
      <c r="N402" s="203">
        <v>2</v>
      </c>
      <c r="O402" s="203">
        <v>3</v>
      </c>
      <c r="P402" s="203">
        <v>4</v>
      </c>
      <c r="Q402" s="203">
        <v>5</v>
      </c>
      <c r="R402" s="203">
        <v>6</v>
      </c>
      <c r="S402" s="203">
        <v>7</v>
      </c>
      <c r="T402" s="203">
        <v>8</v>
      </c>
      <c r="U402" s="203">
        <v>9</v>
      </c>
      <c r="V402" s="203">
        <v>10</v>
      </c>
      <c r="W402" s="203">
        <v>11</v>
      </c>
      <c r="X402" s="203">
        <v>12</v>
      </c>
      <c r="Y402" s="203">
        <v>13</v>
      </c>
      <c r="Z402" s="203">
        <v>14</v>
      </c>
      <c r="AA402" s="203">
        <v>15</v>
      </c>
      <c r="AB402" s="203">
        <v>16</v>
      </c>
      <c r="AC402" s="203">
        <v>17</v>
      </c>
      <c r="AD402" s="203">
        <v>18</v>
      </c>
      <c r="AE402" s="203">
        <v>19</v>
      </c>
      <c r="AF402" s="203">
        <v>20</v>
      </c>
      <c r="AG402" s="203">
        <v>21</v>
      </c>
      <c r="AH402" s="203">
        <v>22</v>
      </c>
      <c r="AI402" s="203">
        <v>23</v>
      </c>
      <c r="AJ402" s="203">
        <v>24</v>
      </c>
      <c r="AK402" s="203">
        <v>25</v>
      </c>
      <c r="AL402" s="203">
        <v>26</v>
      </c>
      <c r="AM402" s="203">
        <v>27</v>
      </c>
      <c r="AN402" s="203">
        <v>28</v>
      </c>
      <c r="AO402" s="203">
        <v>29</v>
      </c>
      <c r="AP402" s="203">
        <v>30</v>
      </c>
      <c r="AQ402" s="203">
        <v>31</v>
      </c>
      <c r="AR402" s="203">
        <v>32</v>
      </c>
      <c r="AS402" s="203">
        <v>33</v>
      </c>
      <c r="AT402" s="203">
        <v>34</v>
      </c>
      <c r="AU402" s="203">
        <v>35</v>
      </c>
      <c r="AV402" s="203">
        <v>36</v>
      </c>
      <c r="AW402" s="203">
        <v>37</v>
      </c>
      <c r="AX402" s="203">
        <v>38</v>
      </c>
      <c r="AY402" s="203">
        <v>39</v>
      </c>
      <c r="AZ402" s="203">
        <v>40</v>
      </c>
      <c r="BA402" s="203">
        <v>41</v>
      </c>
      <c r="BB402" s="203">
        <v>42</v>
      </c>
      <c r="BC402" s="203">
        <v>43</v>
      </c>
      <c r="BD402" s="203">
        <v>44</v>
      </c>
      <c r="BE402" s="203">
        <v>45</v>
      </c>
      <c r="BF402" s="203">
        <v>46</v>
      </c>
      <c r="BG402" s="203">
        <v>47</v>
      </c>
      <c r="BH402" s="203">
        <v>48</v>
      </c>
      <c r="BI402" s="203">
        <v>49</v>
      </c>
      <c r="BJ402" s="203">
        <v>50</v>
      </c>
      <c r="BK402" s="203">
        <v>51</v>
      </c>
      <c r="BL402" s="203">
        <v>52</v>
      </c>
      <c r="BM402" s="203">
        <v>53</v>
      </c>
      <c r="BN402" s="203">
        <v>54</v>
      </c>
      <c r="BO402" s="203">
        <v>55</v>
      </c>
      <c r="BP402" s="203">
        <v>56</v>
      </c>
      <c r="BQ402" s="203">
        <v>57</v>
      </c>
      <c r="BR402" s="203">
        <v>58</v>
      </c>
      <c r="BS402" s="203">
        <v>59</v>
      </c>
      <c r="BT402" s="203">
        <v>60</v>
      </c>
      <c r="BU402" s="203">
        <v>61</v>
      </c>
      <c r="BV402" s="203">
        <v>62</v>
      </c>
      <c r="BW402" s="203">
        <v>63</v>
      </c>
      <c r="BX402" s="203">
        <v>64</v>
      </c>
      <c r="BY402" s="203">
        <v>65</v>
      </c>
      <c r="BZ402" s="203">
        <v>66</v>
      </c>
      <c r="CA402" s="203">
        <v>67</v>
      </c>
      <c r="CB402" s="203">
        <v>68</v>
      </c>
      <c r="CC402" s="203">
        <v>69</v>
      </c>
      <c r="CD402" s="203">
        <v>70</v>
      </c>
      <c r="CE402" s="203">
        <v>71</v>
      </c>
      <c r="CF402" s="203">
        <v>72</v>
      </c>
      <c r="CG402" s="203">
        <v>73</v>
      </c>
      <c r="CH402" s="203">
        <v>74</v>
      </c>
      <c r="CI402" s="203">
        <v>75</v>
      </c>
      <c r="CJ402" s="203">
        <v>76</v>
      </c>
      <c r="CK402" s="203">
        <v>77</v>
      </c>
      <c r="CL402" s="203">
        <v>78</v>
      </c>
      <c r="CM402" s="203">
        <v>79</v>
      </c>
      <c r="CN402" s="203">
        <v>80</v>
      </c>
      <c r="CO402" s="203">
        <v>81</v>
      </c>
      <c r="CP402" s="203">
        <v>82</v>
      </c>
      <c r="CQ402" s="203">
        <v>83</v>
      </c>
      <c r="CR402" s="203">
        <v>84</v>
      </c>
      <c r="CS402" s="203">
        <v>85</v>
      </c>
      <c r="CT402" s="203">
        <v>86</v>
      </c>
      <c r="CU402" s="203">
        <v>87</v>
      </c>
      <c r="CV402" s="203">
        <v>88</v>
      </c>
      <c r="CW402" s="203">
        <v>89</v>
      </c>
      <c r="CX402" s="203">
        <v>90</v>
      </c>
      <c r="CY402" s="203">
        <v>91</v>
      </c>
      <c r="CZ402" s="203">
        <v>92</v>
      </c>
      <c r="DA402" s="203">
        <v>93</v>
      </c>
      <c r="DB402" s="203">
        <v>94</v>
      </c>
      <c r="DC402" s="203">
        <v>95</v>
      </c>
      <c r="DD402" s="203">
        <v>96</v>
      </c>
      <c r="DE402" s="203">
        <v>97</v>
      </c>
      <c r="DF402" s="203">
        <v>98</v>
      </c>
      <c r="DG402" s="203">
        <v>99</v>
      </c>
      <c r="DH402" s="203">
        <v>100</v>
      </c>
      <c r="DI402" s="203">
        <v>101</v>
      </c>
      <c r="DJ402" s="203">
        <v>102</v>
      </c>
      <c r="DK402" s="203">
        <v>103</v>
      </c>
      <c r="DL402" s="203">
        <v>104</v>
      </c>
      <c r="DM402" s="203">
        <v>105</v>
      </c>
      <c r="DN402" s="203">
        <v>106</v>
      </c>
      <c r="DO402" s="203">
        <v>107</v>
      </c>
      <c r="DP402" s="203">
        <v>108</v>
      </c>
      <c r="DQ402" s="203">
        <v>109</v>
      </c>
      <c r="DR402" s="203">
        <v>110</v>
      </c>
      <c r="DS402" s="203">
        <v>111</v>
      </c>
      <c r="DT402" s="203">
        <v>112</v>
      </c>
      <c r="DU402" s="203">
        <v>113</v>
      </c>
      <c r="DV402" s="203">
        <v>114</v>
      </c>
      <c r="DW402" s="203">
        <v>115</v>
      </c>
      <c r="DX402" s="203">
        <v>116</v>
      </c>
      <c r="DY402" s="203">
        <v>117</v>
      </c>
      <c r="DZ402" s="203">
        <v>118</v>
      </c>
      <c r="EA402" s="203">
        <v>119</v>
      </c>
      <c r="EB402" s="203">
        <v>120</v>
      </c>
      <c r="EC402" s="203">
        <v>121</v>
      </c>
      <c r="ED402" s="203">
        <v>122</v>
      </c>
      <c r="EE402" s="203">
        <v>123</v>
      </c>
      <c r="EF402" s="203">
        <v>124</v>
      </c>
      <c r="EG402" s="203">
        <v>125</v>
      </c>
      <c r="EH402" s="203">
        <v>126</v>
      </c>
      <c r="EI402" s="203">
        <v>127</v>
      </c>
      <c r="EJ402" s="203">
        <v>128</v>
      </c>
      <c r="EK402" s="203">
        <v>129</v>
      </c>
      <c r="EL402" s="203">
        <v>130</v>
      </c>
      <c r="EM402" s="203">
        <v>131</v>
      </c>
      <c r="EN402" s="203">
        <v>132</v>
      </c>
      <c r="EO402" s="203">
        <v>133</v>
      </c>
      <c r="EP402" s="203">
        <v>134</v>
      </c>
      <c r="EQ402" s="203">
        <v>135</v>
      </c>
      <c r="ER402" s="203">
        <v>136</v>
      </c>
      <c r="ES402" s="203">
        <v>137</v>
      </c>
      <c r="ET402" s="203">
        <v>138</v>
      </c>
      <c r="EU402" s="203">
        <v>139</v>
      </c>
      <c r="EV402" s="203">
        <v>140</v>
      </c>
      <c r="EW402" s="203">
        <v>141</v>
      </c>
      <c r="EX402" s="203">
        <v>142</v>
      </c>
      <c r="EY402" s="203">
        <v>143</v>
      </c>
      <c r="EZ402" s="203">
        <v>144</v>
      </c>
      <c r="FA402" s="203">
        <v>145</v>
      </c>
      <c r="FB402" s="203">
        <v>146</v>
      </c>
      <c r="FC402" s="203">
        <v>147</v>
      </c>
      <c r="FD402" s="203">
        <v>148</v>
      </c>
      <c r="FE402" s="203">
        <v>149</v>
      </c>
      <c r="FF402" s="203">
        <v>150</v>
      </c>
      <c r="FG402" s="203">
        <v>151</v>
      </c>
      <c r="FH402" s="203">
        <v>152</v>
      </c>
      <c r="FI402" s="203">
        <v>153</v>
      </c>
      <c r="FJ402" s="203">
        <v>154</v>
      </c>
      <c r="FK402" s="203">
        <v>155</v>
      </c>
      <c r="FL402" s="203">
        <v>156</v>
      </c>
      <c r="FM402" s="203">
        <v>157</v>
      </c>
      <c r="FN402" s="203">
        <v>158</v>
      </c>
      <c r="FO402" s="203">
        <v>159</v>
      </c>
      <c r="FP402" s="203">
        <v>160</v>
      </c>
      <c r="FQ402" s="203">
        <v>161</v>
      </c>
      <c r="FR402" s="203">
        <v>162</v>
      </c>
      <c r="FS402" s="203">
        <v>163</v>
      </c>
      <c r="FT402" s="203">
        <v>164</v>
      </c>
      <c r="FU402" s="203">
        <v>165</v>
      </c>
      <c r="FV402" s="203">
        <v>166</v>
      </c>
      <c r="FW402" s="203">
        <v>167</v>
      </c>
    </row>
    <row r="403" spans="4:179" customFormat="1" ht="13.5" thickBot="1">
      <c r="F403" s="204" t="s">
        <v>96</v>
      </c>
      <c r="G403" s="205" t="s">
        <v>376</v>
      </c>
      <c r="K403" s="204" t="s">
        <v>98</v>
      </c>
      <c r="L403" s="205">
        <v>15</v>
      </c>
      <c r="M403" s="206">
        <v>5</v>
      </c>
      <c r="N403" s="207">
        <v>1</v>
      </c>
      <c r="O403" s="207">
        <v>20</v>
      </c>
      <c r="P403" s="207">
        <v>1</v>
      </c>
      <c r="Q403" s="207">
        <v>20</v>
      </c>
      <c r="R403" s="207">
        <v>14</v>
      </c>
      <c r="S403" s="207">
        <v>15</v>
      </c>
      <c r="T403" s="207">
        <v>4</v>
      </c>
      <c r="U403" s="207">
        <v>14</v>
      </c>
      <c r="V403" s="207">
        <v>15</v>
      </c>
      <c r="W403" s="207">
        <v>4</v>
      </c>
      <c r="X403" s="207">
        <v>18</v>
      </c>
      <c r="Y403" s="207">
        <v>21</v>
      </c>
      <c r="Z403" s="207">
        <v>1</v>
      </c>
      <c r="AA403" s="207">
        <v>1</v>
      </c>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07"/>
      <c r="CK403" s="207"/>
      <c r="CL403" s="207"/>
      <c r="CM403" s="207"/>
      <c r="CN403" s="207"/>
      <c r="CO403" s="207"/>
      <c r="CP403" s="207"/>
      <c r="CQ403" s="207"/>
      <c r="CR403" s="207"/>
      <c r="CS403" s="207"/>
      <c r="CT403" s="207"/>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c r="EM403" s="207"/>
      <c r="EN403" s="207"/>
      <c r="EO403" s="207"/>
      <c r="EP403" s="207"/>
      <c r="EQ403" s="207"/>
      <c r="ER403" s="207"/>
      <c r="ES403" s="207"/>
      <c r="ET403" s="207"/>
      <c r="EU403" s="207"/>
      <c r="EV403" s="207"/>
      <c r="EW403" s="207"/>
      <c r="EX403" s="207"/>
      <c r="EY403" s="207"/>
      <c r="EZ403" s="207"/>
      <c r="FA403" s="207"/>
      <c r="FB403" s="207"/>
      <c r="FC403" s="207"/>
      <c r="FD403" s="207"/>
      <c r="FE403" s="207"/>
      <c r="FF403" s="207"/>
      <c r="FG403" s="207"/>
      <c r="FH403" s="207"/>
      <c r="FI403" s="207"/>
      <c r="FJ403" s="207"/>
      <c r="FK403" s="207"/>
      <c r="FL403" s="207"/>
      <c r="FM403" s="207"/>
      <c r="FN403" s="207"/>
      <c r="FO403" s="207"/>
      <c r="FP403" s="207"/>
      <c r="FQ403" s="207"/>
      <c r="FR403" s="207"/>
      <c r="FS403" s="207"/>
      <c r="FT403" s="207"/>
      <c r="FU403" s="207"/>
      <c r="FV403" s="207"/>
      <c r="FW403" s="208"/>
    </row>
    <row r="404" spans="4:179" customFormat="1" ht="13.5" thickBot="1">
      <c r="F404" s="204" t="s">
        <v>99</v>
      </c>
      <c r="G404" s="209">
        <v>5</v>
      </c>
      <c r="K404" s="204" t="s">
        <v>100</v>
      </c>
      <c r="L404" s="210">
        <v>0</v>
      </c>
    </row>
    <row r="405" spans="4:179" customFormat="1" ht="13.5" thickBot="1">
      <c r="F405" s="204" t="s">
        <v>101</v>
      </c>
      <c r="G405" s="210">
        <v>86</v>
      </c>
    </row>
    <row r="406" spans="4:179" customFormat="1"/>
    <row r="407" spans="4:179" customFormat="1">
      <c r="D407" s="1" t="s">
        <v>102</v>
      </c>
    </row>
    <row r="408" spans="4:179" customFormat="1">
      <c r="D408" s="1"/>
    </row>
    <row r="409" spans="4:179" customFormat="1" ht="13.5" thickBot="1">
      <c r="D409" s="211" t="s">
        <v>33</v>
      </c>
      <c r="E409" t="s">
        <v>103</v>
      </c>
      <c r="F409" t="s">
        <v>35</v>
      </c>
      <c r="G409" t="s">
        <v>104</v>
      </c>
      <c r="H409" t="s">
        <v>105</v>
      </c>
      <c r="I409" t="s">
        <v>106</v>
      </c>
      <c r="J409" t="s">
        <v>107</v>
      </c>
      <c r="K409" t="s">
        <v>108</v>
      </c>
      <c r="L409" t="s">
        <v>109</v>
      </c>
      <c r="M409" t="s">
        <v>394</v>
      </c>
      <c r="N409" t="s">
        <v>110</v>
      </c>
      <c r="O409" t="s">
        <v>111</v>
      </c>
      <c r="P409" t="s">
        <v>112</v>
      </c>
      <c r="Q409" t="s">
        <v>113</v>
      </c>
      <c r="R409" t="s">
        <v>114</v>
      </c>
      <c r="S409" t="s">
        <v>115</v>
      </c>
      <c r="T409" t="s">
        <v>116</v>
      </c>
      <c r="U409" t="s">
        <v>117</v>
      </c>
      <c r="V409" t="s">
        <v>118</v>
      </c>
      <c r="W409" t="s">
        <v>119</v>
      </c>
      <c r="X409" t="s">
        <v>120</v>
      </c>
      <c r="Y409" t="s">
        <v>121</v>
      </c>
    </row>
    <row r="410" spans="4:179" s="212" customFormat="1">
      <c r="D410" t="s">
        <v>292</v>
      </c>
      <c r="E410" s="212" t="str">
        <f>CONCATENATE(D410," Academy")</f>
        <v>Autumnham Academy</v>
      </c>
      <c r="F410" s="212" t="s">
        <v>37</v>
      </c>
      <c r="G410" s="212" t="s">
        <v>18</v>
      </c>
      <c r="H410" s="212" t="s">
        <v>123</v>
      </c>
      <c r="I410" s="212" t="s">
        <v>124</v>
      </c>
      <c r="J410" s="212" t="s">
        <v>125</v>
      </c>
      <c r="K410" s="212" t="s">
        <v>126</v>
      </c>
      <c r="L410" s="212" t="s">
        <v>127</v>
      </c>
      <c r="M410" s="212" t="s">
        <v>395</v>
      </c>
      <c r="N410" s="212" t="s">
        <v>129</v>
      </c>
      <c r="O410" s="212" t="s">
        <v>130</v>
      </c>
      <c r="P410" s="212" t="s">
        <v>131</v>
      </c>
      <c r="Q410" s="212" t="s">
        <v>132</v>
      </c>
      <c r="R410" s="212">
        <v>0</v>
      </c>
      <c r="S410" s="212">
        <v>0</v>
      </c>
      <c r="T410" s="212">
        <v>0</v>
      </c>
      <c r="U410" s="212">
        <v>0</v>
      </c>
      <c r="V410" s="212">
        <v>0</v>
      </c>
      <c r="W410" s="212">
        <v>0</v>
      </c>
      <c r="X410" s="212">
        <v>0</v>
      </c>
      <c r="Y410" s="212">
        <v>0</v>
      </c>
    </row>
    <row r="411" spans="4:179" s="213" customFormat="1">
      <c r="D411" t="s">
        <v>293</v>
      </c>
      <c r="E411" s="213" t="str">
        <f>CONCATENATE(D411," Academy")</f>
        <v>Bearcaster Academy</v>
      </c>
      <c r="F411" s="213" t="s">
        <v>37</v>
      </c>
      <c r="G411" s="213" t="s">
        <v>18</v>
      </c>
      <c r="H411" s="213" t="s">
        <v>134</v>
      </c>
      <c r="I411" s="213" t="s">
        <v>125</v>
      </c>
      <c r="J411" s="213" t="s">
        <v>135</v>
      </c>
      <c r="K411" s="213" t="s">
        <v>126</v>
      </c>
      <c r="L411" s="213" t="s">
        <v>136</v>
      </c>
      <c r="M411" s="213" t="s">
        <v>396</v>
      </c>
      <c r="N411" s="213" t="s">
        <v>129</v>
      </c>
      <c r="O411" s="213" t="s">
        <v>132</v>
      </c>
    </row>
    <row r="412" spans="4:179" s="213" customFormat="1">
      <c r="D412" t="s">
        <v>294</v>
      </c>
      <c r="E412" s="213" t="str">
        <f t="shared" ref="E412:E475" si="37">CONCATENATE(D412," Academy")</f>
        <v>Bunbridge Academy</v>
      </c>
      <c r="F412" s="213" t="s">
        <v>39</v>
      </c>
      <c r="G412" s="213" t="s">
        <v>18</v>
      </c>
      <c r="H412" s="213" t="s">
        <v>124</v>
      </c>
      <c r="I412" s="213" t="s">
        <v>139</v>
      </c>
      <c r="J412" s="213" t="s">
        <v>140</v>
      </c>
      <c r="K412" s="213" t="s">
        <v>141</v>
      </c>
      <c r="L412" s="213" t="s">
        <v>142</v>
      </c>
      <c r="M412" s="213" t="s">
        <v>127</v>
      </c>
      <c r="N412" s="213" t="s">
        <v>143</v>
      </c>
      <c r="O412" s="213" t="s">
        <v>131</v>
      </c>
    </row>
    <row r="413" spans="4:179" s="213" customFormat="1">
      <c r="D413" t="s">
        <v>295</v>
      </c>
      <c r="E413" s="213" t="str">
        <f t="shared" si="37"/>
        <v>Castfield Academy</v>
      </c>
      <c r="F413" s="213" t="s">
        <v>38</v>
      </c>
      <c r="G413" s="213" t="s">
        <v>38</v>
      </c>
      <c r="H413" s="213" t="s">
        <v>145</v>
      </c>
      <c r="I413" s="213" t="s">
        <v>146</v>
      </c>
      <c r="J413" s="213" t="s">
        <v>147</v>
      </c>
      <c r="K413" s="213" t="s">
        <v>148</v>
      </c>
      <c r="L413" s="213" t="s">
        <v>149</v>
      </c>
      <c r="M413" s="213" t="s">
        <v>150</v>
      </c>
      <c r="N413" s="213" t="s">
        <v>151</v>
      </c>
      <c r="O413" s="213" t="s">
        <v>152</v>
      </c>
      <c r="P413" s="213" t="s">
        <v>153</v>
      </c>
      <c r="Q413" s="213" t="s">
        <v>154</v>
      </c>
      <c r="R413" s="213" t="s">
        <v>155</v>
      </c>
      <c r="S413" s="213" t="s">
        <v>156</v>
      </c>
    </row>
    <row r="414" spans="4:179" s="213" customFormat="1">
      <c r="D414" t="s">
        <v>296</v>
      </c>
      <c r="E414" s="213" t="str">
        <f t="shared" si="37"/>
        <v>Dogcaster Academy</v>
      </c>
      <c r="F414" s="213" t="s">
        <v>40</v>
      </c>
      <c r="G414" s="213" t="s">
        <v>18</v>
      </c>
      <c r="H414" s="213" t="s">
        <v>158</v>
      </c>
      <c r="I414" s="213" t="s">
        <v>159</v>
      </c>
      <c r="J414" s="213" t="s">
        <v>160</v>
      </c>
      <c r="K414" s="213" t="s">
        <v>136</v>
      </c>
      <c r="L414" s="213" t="s">
        <v>161</v>
      </c>
      <c r="M414" s="213" t="s">
        <v>130</v>
      </c>
      <c r="N414" s="213" t="s">
        <v>162</v>
      </c>
      <c r="O414" s="213" t="s">
        <v>163</v>
      </c>
      <c r="P414" s="213" t="s">
        <v>164</v>
      </c>
    </row>
    <row r="415" spans="4:179" s="213" customFormat="1">
      <c r="D415" t="s">
        <v>297</v>
      </c>
      <c r="E415" s="213" t="str">
        <f t="shared" si="37"/>
        <v>Faropolis Academy</v>
      </c>
      <c r="F415" s="213" t="s">
        <v>39</v>
      </c>
      <c r="G415" s="213" t="s">
        <v>18</v>
      </c>
      <c r="H415" s="213" t="s">
        <v>138</v>
      </c>
      <c r="I415" s="213" t="s">
        <v>166</v>
      </c>
      <c r="J415" s="213" t="s">
        <v>124</v>
      </c>
      <c r="K415" s="213" t="s">
        <v>139</v>
      </c>
      <c r="L415" s="213" t="s">
        <v>140</v>
      </c>
      <c r="M415" s="213" t="s">
        <v>141</v>
      </c>
      <c r="N415" s="213" t="s">
        <v>142</v>
      </c>
      <c r="O415" s="213" t="s">
        <v>127</v>
      </c>
      <c r="P415" s="213" t="s">
        <v>167</v>
      </c>
      <c r="Q415" s="213" t="s">
        <v>143</v>
      </c>
      <c r="R415" s="213" t="s">
        <v>168</v>
      </c>
      <c r="S415" s="213" t="s">
        <v>169</v>
      </c>
      <c r="T415" s="213" t="s">
        <v>131</v>
      </c>
    </row>
    <row r="416" spans="4:179" s="213" customFormat="1">
      <c r="D416" t="s">
        <v>298</v>
      </c>
      <c r="E416" s="213" t="str">
        <f t="shared" si="37"/>
        <v>Flancity Academy</v>
      </c>
      <c r="F416" s="213" t="s">
        <v>36</v>
      </c>
      <c r="G416" s="213" t="s">
        <v>18</v>
      </c>
      <c r="H416" s="213" t="s">
        <v>133</v>
      </c>
      <c r="I416" s="213" t="s">
        <v>157</v>
      </c>
      <c r="J416" s="213" t="s">
        <v>145</v>
      </c>
      <c r="K416" s="213" t="s">
        <v>170</v>
      </c>
      <c r="L416" s="213" t="s">
        <v>158</v>
      </c>
      <c r="M416" s="213" t="s">
        <v>171</v>
      </c>
      <c r="N416" s="213" t="s">
        <v>149</v>
      </c>
      <c r="O416" s="213" t="s">
        <v>135</v>
      </c>
      <c r="P416" s="213" t="s">
        <v>172</v>
      </c>
      <c r="Q416" s="213" t="s">
        <v>137</v>
      </c>
    </row>
    <row r="417" spans="4:25" s="213" customFormat="1">
      <c r="D417" t="s">
        <v>299</v>
      </c>
      <c r="E417" s="213" t="str">
        <f t="shared" si="37"/>
        <v>Funforest Academy</v>
      </c>
      <c r="F417" s="213" t="s">
        <v>40</v>
      </c>
      <c r="G417" s="213" t="s">
        <v>18</v>
      </c>
      <c r="H417" s="213" t="s">
        <v>165</v>
      </c>
      <c r="I417" s="213" t="s">
        <v>173</v>
      </c>
      <c r="J417" s="213" t="s">
        <v>158</v>
      </c>
      <c r="K417" s="213" t="s">
        <v>124</v>
      </c>
      <c r="L417" s="213" t="s">
        <v>139</v>
      </c>
      <c r="M417" s="213" t="s">
        <v>174</v>
      </c>
      <c r="N417" s="213" t="s">
        <v>175</v>
      </c>
      <c r="O417" s="213" t="s">
        <v>176</v>
      </c>
      <c r="P417" s="213" t="s">
        <v>177</v>
      </c>
      <c r="Q417" s="213" t="s">
        <v>178</v>
      </c>
      <c r="R417" s="213" t="s">
        <v>128</v>
      </c>
      <c r="S417" s="213" t="s">
        <v>179</v>
      </c>
      <c r="T417" s="213" t="s">
        <v>180</v>
      </c>
      <c r="U417" s="213" t="s">
        <v>181</v>
      </c>
      <c r="V417" s="213" t="s">
        <v>168</v>
      </c>
      <c r="W417" s="213" t="s">
        <v>130</v>
      </c>
      <c r="X417" s="213" t="s">
        <v>162</v>
      </c>
      <c r="Y417" s="213" t="s">
        <v>164</v>
      </c>
    </row>
    <row r="418" spans="4:25" s="213" customFormat="1">
      <c r="D418" t="s">
        <v>300</v>
      </c>
      <c r="E418" s="213" t="str">
        <f t="shared" si="37"/>
        <v>Greenbridge Academy</v>
      </c>
      <c r="F418" s="213" t="s">
        <v>40</v>
      </c>
      <c r="G418" s="213" t="s">
        <v>18</v>
      </c>
      <c r="H418" s="213" t="s">
        <v>170</v>
      </c>
      <c r="I418" s="213" t="s">
        <v>182</v>
      </c>
      <c r="J418" s="213" t="s">
        <v>183</v>
      </c>
      <c r="K418" s="213" t="s">
        <v>184</v>
      </c>
      <c r="L418" s="213" t="s">
        <v>185</v>
      </c>
      <c r="M418" s="213" t="s">
        <v>186</v>
      </c>
      <c r="N418" s="213" t="s">
        <v>187</v>
      </c>
      <c r="O418" s="213" t="s">
        <v>188</v>
      </c>
      <c r="P418" s="213" t="s">
        <v>128</v>
      </c>
      <c r="Q418" s="213" t="s">
        <v>130</v>
      </c>
      <c r="R418" s="213" t="s">
        <v>162</v>
      </c>
      <c r="S418" s="213" t="s">
        <v>189</v>
      </c>
    </row>
    <row r="419" spans="4:25" s="213" customFormat="1">
      <c r="D419" t="s">
        <v>301</v>
      </c>
      <c r="E419" s="213" t="str">
        <f t="shared" si="37"/>
        <v>Handham Academy</v>
      </c>
      <c r="F419" s="213" t="s">
        <v>39</v>
      </c>
      <c r="G419" s="213" t="s">
        <v>18</v>
      </c>
      <c r="H419" s="213" t="s">
        <v>138</v>
      </c>
      <c r="I419" s="213" t="s">
        <v>165</v>
      </c>
      <c r="J419" s="213" t="s">
        <v>123</v>
      </c>
      <c r="K419" s="213" t="s">
        <v>124</v>
      </c>
      <c r="L419" s="213" t="s">
        <v>182</v>
      </c>
      <c r="M419" s="213" t="s">
        <v>139</v>
      </c>
      <c r="N419" s="213" t="s">
        <v>190</v>
      </c>
      <c r="O419" s="213" t="s">
        <v>140</v>
      </c>
      <c r="P419" s="213" t="s">
        <v>141</v>
      </c>
      <c r="Q419" s="213" t="s">
        <v>142</v>
      </c>
      <c r="R419" s="213" t="s">
        <v>127</v>
      </c>
      <c r="S419" s="213" t="s">
        <v>178</v>
      </c>
      <c r="T419" s="213" t="s">
        <v>167</v>
      </c>
      <c r="U419" s="213" t="s">
        <v>191</v>
      </c>
      <c r="V419" s="213" t="s">
        <v>143</v>
      </c>
      <c r="W419" s="213" t="s">
        <v>168</v>
      </c>
      <c r="X419" s="213" t="s">
        <v>169</v>
      </c>
      <c r="Y419" s="213" t="s">
        <v>131</v>
      </c>
    </row>
    <row r="420" spans="4:25" s="213" customFormat="1">
      <c r="D420" t="s">
        <v>302</v>
      </c>
      <c r="E420" s="213" t="str">
        <f t="shared" si="37"/>
        <v>Lemoncester Academy</v>
      </c>
      <c r="F420" s="213" t="s">
        <v>38</v>
      </c>
      <c r="G420" s="213" t="s">
        <v>38</v>
      </c>
      <c r="H420" s="213" t="s">
        <v>144</v>
      </c>
      <c r="I420" s="213" t="s">
        <v>146</v>
      </c>
      <c r="J420" s="213" t="s">
        <v>147</v>
      </c>
      <c r="K420" s="213" t="s">
        <v>148</v>
      </c>
      <c r="L420" s="213" t="s">
        <v>149</v>
      </c>
      <c r="M420" s="213" t="s">
        <v>150</v>
      </c>
      <c r="N420" s="213" t="s">
        <v>151</v>
      </c>
      <c r="O420" s="213" t="s">
        <v>152</v>
      </c>
      <c r="P420" s="213" t="s">
        <v>153</v>
      </c>
      <c r="Q420" s="213" t="s">
        <v>154</v>
      </c>
      <c r="R420" s="213" t="s">
        <v>155</v>
      </c>
      <c r="S420" s="213" t="s">
        <v>156</v>
      </c>
    </row>
    <row r="421" spans="4:25" s="213" customFormat="1">
      <c r="D421" t="s">
        <v>303</v>
      </c>
      <c r="E421" s="213" t="str">
        <f t="shared" si="37"/>
        <v>Lotcester Academy</v>
      </c>
      <c r="F421" s="213" t="s">
        <v>59</v>
      </c>
      <c r="G421" s="213" t="s">
        <v>59</v>
      </c>
      <c r="H421" s="213" t="s">
        <v>173</v>
      </c>
      <c r="I421" s="213" t="s">
        <v>170</v>
      </c>
      <c r="J421" s="213" t="s">
        <v>124</v>
      </c>
      <c r="K421" s="213" t="s">
        <v>192</v>
      </c>
      <c r="L421" s="213" t="s">
        <v>139</v>
      </c>
      <c r="M421" s="213" t="s">
        <v>125</v>
      </c>
      <c r="N421" s="213" t="s">
        <v>141</v>
      </c>
      <c r="O421" s="213" t="s">
        <v>126</v>
      </c>
      <c r="P421" s="213" t="s">
        <v>177</v>
      </c>
      <c r="Q421" s="213" t="s">
        <v>185</v>
      </c>
      <c r="R421" s="213" t="s">
        <v>186</v>
      </c>
      <c r="S421" s="213" t="s">
        <v>193</v>
      </c>
      <c r="T421" s="213" t="s">
        <v>194</v>
      </c>
      <c r="U421" s="213" t="s">
        <v>195</v>
      </c>
      <c r="V421" s="213" t="s">
        <v>180</v>
      </c>
      <c r="W421" s="213" t="s">
        <v>181</v>
      </c>
      <c r="X421" s="213" t="s">
        <v>169</v>
      </c>
    </row>
    <row r="422" spans="4:25" s="213" customFormat="1">
      <c r="D422" s="211" t="s">
        <v>410</v>
      </c>
      <c r="E422" s="213" t="str">
        <f t="shared" si="37"/>
        <v>Noseton Academy</v>
      </c>
      <c r="F422" s="213" t="s">
        <v>60</v>
      </c>
      <c r="G422" s="213" t="s">
        <v>60</v>
      </c>
      <c r="H422" s="213">
        <v>0</v>
      </c>
      <c r="I422" s="213">
        <v>0</v>
      </c>
      <c r="J422" s="213">
        <v>0</v>
      </c>
      <c r="K422" s="213">
        <v>0</v>
      </c>
      <c r="L422" s="213">
        <v>0</v>
      </c>
      <c r="M422" s="213">
        <v>0</v>
      </c>
      <c r="N422" s="213">
        <v>0</v>
      </c>
      <c r="O422" s="213">
        <v>0</v>
      </c>
      <c r="P422" s="213">
        <v>0</v>
      </c>
      <c r="Q422" s="213">
        <v>0</v>
      </c>
      <c r="R422" s="213">
        <v>0</v>
      </c>
      <c r="S422" s="213">
        <v>0</v>
      </c>
      <c r="T422" s="213">
        <v>0</v>
      </c>
      <c r="U422" s="213">
        <v>0</v>
      </c>
      <c r="V422" s="213">
        <v>0</v>
      </c>
      <c r="W422" s="213">
        <v>0</v>
      </c>
      <c r="X422" s="213">
        <v>0</v>
      </c>
      <c r="Y422" s="213">
        <v>0</v>
      </c>
    </row>
    <row r="423" spans="4:25" s="213" customFormat="1">
      <c r="D423" t="s">
        <v>305</v>
      </c>
      <c r="E423" s="213" t="str">
        <f t="shared" si="37"/>
        <v>Plumfield Academy</v>
      </c>
      <c r="F423" s="213" t="s">
        <v>36</v>
      </c>
      <c r="G423" s="213" t="s">
        <v>18</v>
      </c>
      <c r="H423" s="213" t="s">
        <v>123</v>
      </c>
      <c r="I423" s="213" t="s">
        <v>173</v>
      </c>
      <c r="J423" s="213" t="s">
        <v>166</v>
      </c>
      <c r="K423" s="213" t="s">
        <v>197</v>
      </c>
      <c r="L423" s="213" t="s">
        <v>182</v>
      </c>
      <c r="M423" s="213" t="s">
        <v>190</v>
      </c>
      <c r="N423" s="213" t="s">
        <v>183</v>
      </c>
      <c r="O423" s="213" t="s">
        <v>184</v>
      </c>
      <c r="P423" s="213" t="s">
        <v>187</v>
      </c>
      <c r="Q423" s="213" t="s">
        <v>188</v>
      </c>
      <c r="R423" s="213" t="s">
        <v>128</v>
      </c>
      <c r="S423" s="213" t="s">
        <v>129</v>
      </c>
      <c r="T423" s="213" t="s">
        <v>198</v>
      </c>
      <c r="U423" s="213" t="s">
        <v>199</v>
      </c>
    </row>
    <row r="424" spans="4:25" s="213" customFormat="1">
      <c r="D424" t="s">
        <v>306</v>
      </c>
      <c r="E424" s="213" t="str">
        <f t="shared" si="37"/>
        <v>Potround Academy</v>
      </c>
      <c r="F424" s="213" t="s">
        <v>40</v>
      </c>
      <c r="G424" s="213" t="s">
        <v>18</v>
      </c>
      <c r="H424" s="213" t="s">
        <v>157</v>
      </c>
      <c r="I424" s="213" t="s">
        <v>178</v>
      </c>
      <c r="J424" s="213" t="s">
        <v>179</v>
      </c>
      <c r="K424" s="213" t="s">
        <v>200</v>
      </c>
      <c r="L424" s="213" t="s">
        <v>198</v>
      </c>
      <c r="M424" s="213" t="s">
        <v>130</v>
      </c>
      <c r="N424" s="213" t="s">
        <v>163</v>
      </c>
      <c r="O424" s="213" t="s">
        <v>164</v>
      </c>
    </row>
    <row r="425" spans="4:25" s="213" customFormat="1">
      <c r="D425" t="s">
        <v>307</v>
      </c>
      <c r="E425" s="213" t="str">
        <f t="shared" si="37"/>
        <v>Roundcester Academy</v>
      </c>
      <c r="F425" s="213" t="s">
        <v>40</v>
      </c>
      <c r="G425" s="213" t="s">
        <v>18</v>
      </c>
      <c r="H425" s="213" t="s">
        <v>170</v>
      </c>
      <c r="I425" s="213" t="s">
        <v>192</v>
      </c>
      <c r="J425" s="213" t="s">
        <v>190</v>
      </c>
      <c r="K425" s="213" t="s">
        <v>140</v>
      </c>
      <c r="L425" s="213" t="s">
        <v>125</v>
      </c>
      <c r="M425" s="213" t="s">
        <v>183</v>
      </c>
      <c r="N425" s="213" t="s">
        <v>184</v>
      </c>
      <c r="O425" s="213" t="s">
        <v>186</v>
      </c>
      <c r="P425" s="213" t="s">
        <v>167</v>
      </c>
      <c r="Q425" s="213" t="s">
        <v>191</v>
      </c>
      <c r="R425" s="213" t="s">
        <v>188</v>
      </c>
      <c r="S425" s="213" t="s">
        <v>179</v>
      </c>
      <c r="T425" s="213" t="s">
        <v>198</v>
      </c>
      <c r="U425" s="213" t="s">
        <v>169</v>
      </c>
    </row>
    <row r="426" spans="4:25" s="213" customFormat="1">
      <c r="D426" t="s">
        <v>308</v>
      </c>
      <c r="E426" s="213" t="str">
        <f t="shared" si="37"/>
        <v>Snowhampton Academy</v>
      </c>
      <c r="F426" s="213" t="s">
        <v>38</v>
      </c>
      <c r="G426" s="213" t="s">
        <v>38</v>
      </c>
      <c r="H426" s="213" t="s">
        <v>144</v>
      </c>
      <c r="I426" s="213" t="s">
        <v>134</v>
      </c>
      <c r="J426" s="213" t="s">
        <v>145</v>
      </c>
      <c r="K426" s="213" t="s">
        <v>171</v>
      </c>
      <c r="L426" s="213" t="s">
        <v>147</v>
      </c>
      <c r="M426" s="213" t="s">
        <v>397</v>
      </c>
      <c r="N426" s="213" t="s">
        <v>149</v>
      </c>
      <c r="O426" s="213" t="s">
        <v>150</v>
      </c>
      <c r="P426" s="213" t="s">
        <v>151</v>
      </c>
      <c r="Q426" s="213" t="s">
        <v>152</v>
      </c>
      <c r="R426" s="213" t="s">
        <v>153</v>
      </c>
      <c r="S426" s="213" t="s">
        <v>154</v>
      </c>
      <c r="T426" s="213" t="s">
        <v>155</v>
      </c>
      <c r="U426" s="213" t="s">
        <v>156</v>
      </c>
    </row>
    <row r="427" spans="4:25" s="213" customFormat="1">
      <c r="D427" t="s">
        <v>309</v>
      </c>
      <c r="E427" s="213" t="str">
        <f t="shared" si="37"/>
        <v>Summerville Academy</v>
      </c>
      <c r="F427" s="213" t="s">
        <v>39</v>
      </c>
      <c r="G427" s="213" t="s">
        <v>18</v>
      </c>
      <c r="H427" s="213" t="s">
        <v>138</v>
      </c>
      <c r="I427" s="213" t="s">
        <v>165</v>
      </c>
      <c r="J427" s="213" t="s">
        <v>166</v>
      </c>
      <c r="K427" s="213" t="s">
        <v>139</v>
      </c>
      <c r="L427" s="213" t="s">
        <v>140</v>
      </c>
      <c r="M427" s="213" t="s">
        <v>141</v>
      </c>
      <c r="N427" s="213" t="s">
        <v>142</v>
      </c>
      <c r="O427" s="213" t="s">
        <v>127</v>
      </c>
      <c r="P427" s="213" t="s">
        <v>167</v>
      </c>
      <c r="Q427" s="213" t="s">
        <v>143</v>
      </c>
      <c r="R427" s="213" t="s">
        <v>168</v>
      </c>
      <c r="S427" s="213" t="s">
        <v>169</v>
      </c>
      <c r="T427" s="213" t="s">
        <v>131</v>
      </c>
    </row>
    <row r="428" spans="4:25" s="213" customFormat="1">
      <c r="D428" t="s">
        <v>310</v>
      </c>
      <c r="E428" s="213" t="str">
        <f t="shared" si="37"/>
        <v>Tartcity Academy</v>
      </c>
      <c r="F428" s="213" t="s">
        <v>60</v>
      </c>
      <c r="G428" s="213" t="s">
        <v>60</v>
      </c>
      <c r="H428" s="213" t="s">
        <v>196</v>
      </c>
      <c r="I428" s="213" t="s">
        <v>174</v>
      </c>
      <c r="J428" s="213" t="s">
        <v>193</v>
      </c>
      <c r="K428" s="213" t="s">
        <v>194</v>
      </c>
      <c r="L428" s="213" t="s">
        <v>195</v>
      </c>
      <c r="M428" s="213" t="s">
        <v>180</v>
      </c>
      <c r="N428" s="213" t="s">
        <v>181</v>
      </c>
      <c r="O428" s="213" t="s">
        <v>201</v>
      </c>
    </row>
    <row r="429" spans="4:25" s="213" customFormat="1">
      <c r="D429" t="s">
        <v>311</v>
      </c>
      <c r="E429" s="213" t="str">
        <f t="shared" si="37"/>
        <v>Toegreen Academy</v>
      </c>
      <c r="F429" s="213" t="s">
        <v>40</v>
      </c>
      <c r="G429" s="213" t="s">
        <v>18</v>
      </c>
      <c r="H429" s="213" t="s">
        <v>157</v>
      </c>
      <c r="I429" s="213" t="s">
        <v>172</v>
      </c>
      <c r="J429" s="213" t="s">
        <v>159</v>
      </c>
      <c r="K429" s="213" t="s">
        <v>160</v>
      </c>
      <c r="L429" s="213" t="s">
        <v>136</v>
      </c>
      <c r="M429" s="213" t="s">
        <v>396</v>
      </c>
      <c r="N429" s="213" t="s">
        <v>161</v>
      </c>
      <c r="O429" s="213" t="s">
        <v>130</v>
      </c>
      <c r="P429" s="213" t="s">
        <v>162</v>
      </c>
      <c r="Q429" s="213" t="s">
        <v>163</v>
      </c>
      <c r="R429" s="213" t="s">
        <v>164</v>
      </c>
    </row>
    <row r="430" spans="4:25" s="213" customFormat="1">
      <c r="D430" t="s">
        <v>312</v>
      </c>
      <c r="E430" s="213" t="str">
        <f t="shared" si="37"/>
        <v>Wintercester Academy</v>
      </c>
      <c r="F430" s="213" t="s">
        <v>38</v>
      </c>
      <c r="G430" s="213" t="s">
        <v>38</v>
      </c>
      <c r="H430" s="213" t="s">
        <v>145</v>
      </c>
      <c r="I430" s="213" t="s">
        <v>148</v>
      </c>
      <c r="J430" s="213" t="s">
        <v>149</v>
      </c>
      <c r="K430" s="213" t="s">
        <v>150</v>
      </c>
      <c r="L430" s="213" t="s">
        <v>151</v>
      </c>
      <c r="M430" s="213" t="s">
        <v>152</v>
      </c>
      <c r="N430" s="213" t="s">
        <v>153</v>
      </c>
      <c r="O430" s="213" t="s">
        <v>156</v>
      </c>
    </row>
    <row r="431" spans="4:25" s="213" customFormat="1">
      <c r="D431" t="s">
        <v>313</v>
      </c>
      <c r="E431" s="213" t="str">
        <f t="shared" si="37"/>
        <v>Fatcester Academy</v>
      </c>
      <c r="F431" s="213" t="s">
        <v>41</v>
      </c>
      <c r="G431" s="213" t="s">
        <v>18</v>
      </c>
      <c r="H431" s="213" t="s">
        <v>123</v>
      </c>
      <c r="I431" s="213" t="s">
        <v>166</v>
      </c>
      <c r="J431" s="213" t="s">
        <v>196</v>
      </c>
      <c r="K431" s="213" t="s">
        <v>170</v>
      </c>
      <c r="L431" s="213" t="s">
        <v>197</v>
      </c>
      <c r="M431" s="213" t="s">
        <v>190</v>
      </c>
      <c r="N431" s="213" t="s">
        <v>183</v>
      </c>
      <c r="O431" s="213" t="s">
        <v>184</v>
      </c>
      <c r="P431" s="213" t="s">
        <v>187</v>
      </c>
      <c r="Q431" s="213" t="s">
        <v>191</v>
      </c>
      <c r="R431" s="213" t="s">
        <v>188</v>
      </c>
      <c r="S431" s="213" t="s">
        <v>198</v>
      </c>
      <c r="T431" s="213" t="s">
        <v>202</v>
      </c>
      <c r="U431" s="213" t="s">
        <v>199</v>
      </c>
      <c r="V431" s="213" t="s">
        <v>201</v>
      </c>
      <c r="W431" s="213" t="s">
        <v>189</v>
      </c>
    </row>
    <row r="432" spans="4:25" s="213" customFormat="1">
      <c r="D432" t="s">
        <v>314</v>
      </c>
      <c r="E432" s="213" t="str">
        <f t="shared" si="37"/>
        <v>Fatlake Academy</v>
      </c>
      <c r="F432" s="213" t="s">
        <v>40</v>
      </c>
      <c r="G432" s="213" t="s">
        <v>18</v>
      </c>
      <c r="H432" s="213" t="s">
        <v>197</v>
      </c>
      <c r="I432" s="213" t="s">
        <v>171</v>
      </c>
      <c r="J432" s="213" t="s">
        <v>174</v>
      </c>
      <c r="K432" s="213" t="s">
        <v>125</v>
      </c>
      <c r="L432" s="213" t="s">
        <v>172</v>
      </c>
      <c r="M432" s="213" t="s">
        <v>177</v>
      </c>
      <c r="N432" s="213" t="s">
        <v>185</v>
      </c>
      <c r="O432" s="213" t="s">
        <v>186</v>
      </c>
      <c r="P432" s="213" t="s">
        <v>187</v>
      </c>
      <c r="Q432" s="213" t="s">
        <v>193</v>
      </c>
      <c r="R432" s="213" t="s">
        <v>194</v>
      </c>
      <c r="S432" s="213" t="s">
        <v>191</v>
      </c>
      <c r="T432" s="213" t="s">
        <v>195</v>
      </c>
      <c r="U432" s="213" t="s">
        <v>179</v>
      </c>
      <c r="V432" s="213" t="s">
        <v>180</v>
      </c>
      <c r="W432" s="213" t="s">
        <v>198</v>
      </c>
      <c r="X432" s="213" t="s">
        <v>181</v>
      </c>
      <c r="Y432" s="213" t="s">
        <v>201</v>
      </c>
    </row>
    <row r="433" spans="4:25" s="213" customFormat="1">
      <c r="D433" t="s">
        <v>315</v>
      </c>
      <c r="E433" s="213" t="str">
        <f t="shared" si="37"/>
        <v>Fishcity Academy</v>
      </c>
      <c r="F433" s="213" t="s">
        <v>39</v>
      </c>
      <c r="G433" s="213" t="s">
        <v>18</v>
      </c>
      <c r="H433" s="213">
        <v>0</v>
      </c>
      <c r="I433" s="213">
        <v>0</v>
      </c>
      <c r="J433" s="213">
        <v>0</v>
      </c>
      <c r="K433" s="213">
        <v>0</v>
      </c>
      <c r="L433" s="213">
        <v>0</v>
      </c>
      <c r="M433" s="213">
        <v>0</v>
      </c>
      <c r="N433" s="213">
        <v>0</v>
      </c>
      <c r="O433" s="213">
        <v>0</v>
      </c>
      <c r="P433" s="213">
        <v>0</v>
      </c>
      <c r="Q433" s="213">
        <v>0</v>
      </c>
      <c r="R433" s="213">
        <v>0</v>
      </c>
      <c r="S433" s="213">
        <v>0</v>
      </c>
      <c r="T433" s="213">
        <v>0</v>
      </c>
      <c r="U433" s="213">
        <v>0</v>
      </c>
      <c r="V433" s="213">
        <v>0</v>
      </c>
      <c r="W433" s="213">
        <v>0</v>
      </c>
      <c r="X433" s="213">
        <v>0</v>
      </c>
      <c r="Y433" s="213">
        <v>0</v>
      </c>
    </row>
    <row r="434" spans="4:25" s="213" customFormat="1">
      <c r="D434" t="s">
        <v>316</v>
      </c>
      <c r="E434" s="213" t="str">
        <f t="shared" si="37"/>
        <v>Fishlake Academy</v>
      </c>
      <c r="F434" s="213" t="s">
        <v>40</v>
      </c>
      <c r="G434" s="213" t="s">
        <v>18</v>
      </c>
      <c r="H434" s="213" t="s">
        <v>123</v>
      </c>
      <c r="I434" s="213" t="s">
        <v>171</v>
      </c>
      <c r="J434" s="213" t="s">
        <v>192</v>
      </c>
      <c r="K434" s="213" t="s">
        <v>176</v>
      </c>
      <c r="L434" s="213" t="s">
        <v>178</v>
      </c>
      <c r="M434" s="213" t="s">
        <v>160</v>
      </c>
      <c r="N434" s="213" t="s">
        <v>136</v>
      </c>
      <c r="O434" s="213" t="s">
        <v>191</v>
      </c>
      <c r="P434" s="213" t="s">
        <v>128</v>
      </c>
      <c r="Q434" s="213" t="s">
        <v>137</v>
      </c>
      <c r="R434" s="213" t="s">
        <v>179</v>
      </c>
    </row>
    <row r="435" spans="4:25" s="213" customFormat="1">
      <c r="D435" t="s">
        <v>317</v>
      </c>
      <c r="E435" s="213" t="str">
        <f t="shared" si="37"/>
        <v>Flanfield Academy</v>
      </c>
      <c r="F435" s="213" t="s">
        <v>60</v>
      </c>
      <c r="G435" s="213" t="s">
        <v>60</v>
      </c>
      <c r="H435" s="213">
        <v>0</v>
      </c>
      <c r="I435" s="213">
        <v>0</v>
      </c>
      <c r="J435" s="213">
        <v>0</v>
      </c>
      <c r="K435" s="213">
        <v>0</v>
      </c>
      <c r="L435" s="213">
        <v>0</v>
      </c>
      <c r="M435" s="213">
        <v>0</v>
      </c>
      <c r="N435" s="213">
        <v>0</v>
      </c>
      <c r="O435" s="213">
        <v>0</v>
      </c>
      <c r="P435" s="213">
        <v>0</v>
      </c>
      <c r="Q435" s="213">
        <v>0</v>
      </c>
      <c r="R435" s="213">
        <v>0</v>
      </c>
      <c r="S435" s="213">
        <v>0</v>
      </c>
      <c r="T435" s="213">
        <v>0</v>
      </c>
      <c r="U435" s="213">
        <v>0</v>
      </c>
      <c r="V435" s="213">
        <v>0</v>
      </c>
      <c r="W435" s="213">
        <v>0</v>
      </c>
      <c r="X435" s="213">
        <v>0</v>
      </c>
      <c r="Y435" s="213">
        <v>0</v>
      </c>
    </row>
    <row r="436" spans="4:25" s="213" customFormat="1">
      <c r="D436" t="s">
        <v>318</v>
      </c>
      <c r="E436" s="213" t="str">
        <f t="shared" si="37"/>
        <v>Flan-on-sea Academy</v>
      </c>
      <c r="F436" s="213" t="s">
        <v>39</v>
      </c>
      <c r="G436" s="213" t="s">
        <v>18</v>
      </c>
      <c r="H436" s="213" t="s">
        <v>138</v>
      </c>
      <c r="I436" s="213" t="s">
        <v>165</v>
      </c>
      <c r="J436" s="213" t="s">
        <v>166</v>
      </c>
      <c r="K436" s="213" t="s">
        <v>124</v>
      </c>
      <c r="L436" s="213" t="s">
        <v>139</v>
      </c>
      <c r="M436" s="213" t="s">
        <v>141</v>
      </c>
      <c r="N436" s="213" t="s">
        <v>175</v>
      </c>
      <c r="O436" s="213" t="s">
        <v>142</v>
      </c>
      <c r="P436" s="213" t="s">
        <v>127</v>
      </c>
      <c r="Q436" s="213" t="s">
        <v>167</v>
      </c>
      <c r="R436" s="213" t="s">
        <v>143</v>
      </c>
      <c r="S436" s="213" t="s">
        <v>168</v>
      </c>
      <c r="T436" s="213" t="s">
        <v>169</v>
      </c>
      <c r="U436" s="213" t="s">
        <v>131</v>
      </c>
    </row>
    <row r="437" spans="4:25" s="213" customFormat="1">
      <c r="D437" t="s">
        <v>319</v>
      </c>
      <c r="E437" s="213" t="str">
        <f t="shared" si="37"/>
        <v>Footfield Academy</v>
      </c>
      <c r="F437" s="213" t="s">
        <v>38</v>
      </c>
      <c r="G437" s="213" t="s">
        <v>38</v>
      </c>
      <c r="H437" s="213" t="s">
        <v>144</v>
      </c>
      <c r="I437" s="213" t="s">
        <v>145</v>
      </c>
      <c r="J437" s="213" t="s">
        <v>146</v>
      </c>
      <c r="K437" s="213" t="s">
        <v>140</v>
      </c>
      <c r="L437" s="213" t="s">
        <v>150</v>
      </c>
      <c r="M437" s="213" t="s">
        <v>151</v>
      </c>
      <c r="N437" s="213" t="s">
        <v>153</v>
      </c>
      <c r="O437" s="213" t="s">
        <v>178</v>
      </c>
      <c r="P437" s="213" t="s">
        <v>167</v>
      </c>
      <c r="Q437" s="213" t="s">
        <v>154</v>
      </c>
      <c r="R437" s="213" t="s">
        <v>131</v>
      </c>
    </row>
    <row r="438" spans="4:25" s="213" customFormat="1">
      <c r="D438" t="s">
        <v>320</v>
      </c>
      <c r="E438" s="213" t="str">
        <f t="shared" si="37"/>
        <v>Footnorton Academy</v>
      </c>
      <c r="F438" s="213" t="s">
        <v>38</v>
      </c>
      <c r="G438" s="213" t="s">
        <v>38</v>
      </c>
      <c r="H438" s="213" t="s">
        <v>145</v>
      </c>
      <c r="I438" s="213" t="s">
        <v>147</v>
      </c>
      <c r="J438" s="213" t="s">
        <v>148</v>
      </c>
      <c r="K438" s="213" t="s">
        <v>150</v>
      </c>
      <c r="L438" s="213" t="s">
        <v>151</v>
      </c>
      <c r="M438" s="213" t="s">
        <v>152</v>
      </c>
      <c r="N438" s="213" t="s">
        <v>153</v>
      </c>
      <c r="O438" s="213" t="s">
        <v>156</v>
      </c>
    </row>
    <row r="439" spans="4:25" s="213" customFormat="1">
      <c r="D439" t="s">
        <v>321</v>
      </c>
      <c r="E439" s="213" t="str">
        <f t="shared" si="37"/>
        <v>Funfield Academy</v>
      </c>
      <c r="F439" s="213" t="s">
        <v>37</v>
      </c>
      <c r="G439" s="213" t="s">
        <v>18</v>
      </c>
      <c r="H439" s="213" t="s">
        <v>122</v>
      </c>
      <c r="I439" s="213" t="s">
        <v>133</v>
      </c>
      <c r="J439" s="213" t="s">
        <v>173</v>
      </c>
      <c r="K439" s="213" t="s">
        <v>192</v>
      </c>
      <c r="L439" s="213" t="s">
        <v>126</v>
      </c>
      <c r="M439" s="213" t="s">
        <v>186</v>
      </c>
      <c r="N439" s="213" t="s">
        <v>167</v>
      </c>
      <c r="O439" s="213" t="s">
        <v>195</v>
      </c>
      <c r="P439" s="213" t="s">
        <v>129</v>
      </c>
      <c r="Q439" s="213" t="s">
        <v>180</v>
      </c>
      <c r="R439" s="213" t="s">
        <v>169</v>
      </c>
      <c r="S439" s="213" t="s">
        <v>132</v>
      </c>
    </row>
    <row r="440" spans="4:25" s="213" customFormat="1">
      <c r="D440" t="s">
        <v>322</v>
      </c>
      <c r="E440" s="213" t="str">
        <f t="shared" si="37"/>
        <v>Funton Academy</v>
      </c>
      <c r="F440" s="213" t="s">
        <v>36</v>
      </c>
      <c r="G440" s="213" t="s">
        <v>18</v>
      </c>
      <c r="H440" s="213" t="s">
        <v>157</v>
      </c>
      <c r="I440" s="213" t="s">
        <v>134</v>
      </c>
      <c r="J440" s="213" t="s">
        <v>170</v>
      </c>
      <c r="K440" s="213" t="s">
        <v>176</v>
      </c>
      <c r="L440" s="213" t="s">
        <v>159</v>
      </c>
      <c r="M440" s="213" t="s">
        <v>160</v>
      </c>
      <c r="N440" s="213" t="s">
        <v>136</v>
      </c>
      <c r="O440" s="213" t="s">
        <v>143</v>
      </c>
      <c r="P440" s="213" t="s">
        <v>200</v>
      </c>
      <c r="Q440" s="213" t="s">
        <v>161</v>
      </c>
      <c r="R440" s="213" t="s">
        <v>162</v>
      </c>
      <c r="S440" s="213" t="s">
        <v>203</v>
      </c>
      <c r="T440" s="213" t="s">
        <v>163</v>
      </c>
      <c r="U440" s="213" t="s">
        <v>164</v>
      </c>
    </row>
    <row r="441" spans="4:25" s="213" customFormat="1">
      <c r="D441" t="s">
        <v>323</v>
      </c>
      <c r="E441" s="213" t="str">
        <f t="shared" si="37"/>
        <v>Furford Academy</v>
      </c>
      <c r="F441" s="213" t="s">
        <v>41</v>
      </c>
      <c r="G441" s="213" t="s">
        <v>18</v>
      </c>
      <c r="H441" s="213" t="s">
        <v>171</v>
      </c>
      <c r="I441" s="213" t="s">
        <v>192</v>
      </c>
      <c r="J441" s="213" t="s">
        <v>187</v>
      </c>
      <c r="K441" s="213" t="s">
        <v>191</v>
      </c>
      <c r="L441" s="213" t="s">
        <v>161</v>
      </c>
      <c r="M441" s="213" t="s">
        <v>198</v>
      </c>
      <c r="N441" s="213" t="s">
        <v>203</v>
      </c>
      <c r="O441" s="213" t="s">
        <v>202</v>
      </c>
      <c r="P441" s="213" t="s">
        <v>189</v>
      </c>
    </row>
    <row r="442" spans="4:25" s="213" customFormat="1">
      <c r="D442" t="s">
        <v>324</v>
      </c>
      <c r="E442" s="213" t="str">
        <f t="shared" si="37"/>
        <v>Furview Academy</v>
      </c>
      <c r="F442" s="213" t="s">
        <v>38</v>
      </c>
      <c r="G442" s="213" t="s">
        <v>38</v>
      </c>
      <c r="H442" s="213" t="s">
        <v>145</v>
      </c>
      <c r="I442" s="213" t="s">
        <v>147</v>
      </c>
      <c r="J442" s="213" t="s">
        <v>148</v>
      </c>
      <c r="K442" s="213" t="s">
        <v>149</v>
      </c>
      <c r="L442" s="213" t="s">
        <v>151</v>
      </c>
      <c r="M442" s="213" t="s">
        <v>152</v>
      </c>
      <c r="N442" s="213" t="s">
        <v>153</v>
      </c>
      <c r="O442" s="213" t="s">
        <v>154</v>
      </c>
      <c r="P442" s="213" t="s">
        <v>155</v>
      </c>
      <c r="Q442" s="213" t="s">
        <v>156</v>
      </c>
    </row>
    <row r="443" spans="4:25" s="213" customFormat="1">
      <c r="D443" t="s">
        <v>325</v>
      </c>
      <c r="E443" s="213" t="str">
        <f t="shared" si="37"/>
        <v>Gageforest Academy</v>
      </c>
      <c r="F443" s="213" t="s">
        <v>39</v>
      </c>
      <c r="G443" s="213" t="s">
        <v>18</v>
      </c>
      <c r="H443" s="213" t="s">
        <v>138</v>
      </c>
      <c r="I443" s="213" t="s">
        <v>165</v>
      </c>
      <c r="J443" s="213" t="s">
        <v>166</v>
      </c>
      <c r="K443" s="213" t="s">
        <v>124</v>
      </c>
      <c r="L443" s="213" t="s">
        <v>139</v>
      </c>
      <c r="M443" s="213" t="s">
        <v>140</v>
      </c>
      <c r="N443" s="213" t="s">
        <v>142</v>
      </c>
      <c r="O443" s="213" t="s">
        <v>127</v>
      </c>
      <c r="P443" s="213" t="s">
        <v>167</v>
      </c>
      <c r="Q443" s="213" t="s">
        <v>143</v>
      </c>
      <c r="R443" s="213" t="s">
        <v>168</v>
      </c>
      <c r="S443" s="213" t="s">
        <v>169</v>
      </c>
      <c r="T443" s="213" t="s">
        <v>131</v>
      </c>
    </row>
    <row r="444" spans="4:25" s="213" customFormat="1">
      <c r="D444" t="s">
        <v>326</v>
      </c>
      <c r="E444" s="213" t="str">
        <f t="shared" si="37"/>
        <v>Greencounty Academy</v>
      </c>
      <c r="F444" s="213" t="s">
        <v>38</v>
      </c>
      <c r="G444" s="213" t="s">
        <v>38</v>
      </c>
      <c r="H444" s="213" t="s">
        <v>145</v>
      </c>
      <c r="I444" s="213" t="s">
        <v>147</v>
      </c>
      <c r="J444" s="213" t="s">
        <v>148</v>
      </c>
      <c r="K444" s="213" t="s">
        <v>149</v>
      </c>
      <c r="L444" s="213" t="s">
        <v>150</v>
      </c>
      <c r="M444" s="213" t="s">
        <v>152</v>
      </c>
      <c r="N444" s="213" t="s">
        <v>153</v>
      </c>
      <c r="O444" s="213" t="s">
        <v>154</v>
      </c>
      <c r="P444" s="213" t="s">
        <v>155</v>
      </c>
      <c r="Q444" s="213" t="s">
        <v>156</v>
      </c>
    </row>
    <row r="445" spans="4:25" s="213" customFormat="1">
      <c r="D445" t="s">
        <v>327</v>
      </c>
      <c r="E445" s="213" t="str">
        <f t="shared" si="37"/>
        <v>Gunchester Academy</v>
      </c>
      <c r="F445" s="213" t="s">
        <v>60</v>
      </c>
      <c r="G445" s="213" t="s">
        <v>60</v>
      </c>
      <c r="H445" s="213" t="s">
        <v>196</v>
      </c>
      <c r="I445" s="213" t="s">
        <v>197</v>
      </c>
      <c r="J445" s="213" t="s">
        <v>174</v>
      </c>
      <c r="K445" s="213" t="s">
        <v>177</v>
      </c>
      <c r="L445" s="213" t="s">
        <v>193</v>
      </c>
      <c r="M445" s="213" t="s">
        <v>398</v>
      </c>
      <c r="N445" s="213" t="s">
        <v>195</v>
      </c>
      <c r="O445" s="213" t="s">
        <v>180</v>
      </c>
      <c r="P445" s="213" t="s">
        <v>181</v>
      </c>
      <c r="Q445" s="213" t="s">
        <v>201</v>
      </c>
    </row>
    <row r="446" spans="4:25" s="213" customFormat="1">
      <c r="D446" t="s">
        <v>328</v>
      </c>
      <c r="E446" s="213" t="str">
        <f t="shared" si="37"/>
        <v>Gun-on-sea Academy</v>
      </c>
      <c r="F446" s="213" t="s">
        <v>37</v>
      </c>
      <c r="G446" s="213" t="s">
        <v>18</v>
      </c>
      <c r="H446" s="213" t="s">
        <v>122</v>
      </c>
      <c r="I446" s="213" t="s">
        <v>133</v>
      </c>
      <c r="J446" s="213" t="s">
        <v>170</v>
      </c>
      <c r="K446" s="213" t="s">
        <v>197</v>
      </c>
      <c r="L446" s="213" t="s">
        <v>190</v>
      </c>
      <c r="M446" s="213" t="s">
        <v>125</v>
      </c>
      <c r="N446" s="213" t="s">
        <v>135</v>
      </c>
      <c r="O446" s="213" t="s">
        <v>191</v>
      </c>
      <c r="P446" s="213" t="s">
        <v>129</v>
      </c>
      <c r="Q446" s="213" t="s">
        <v>179</v>
      </c>
      <c r="R446" s="213" t="s">
        <v>201</v>
      </c>
      <c r="S446" s="213" t="s">
        <v>132</v>
      </c>
    </row>
    <row r="447" spans="4:25" s="213" customFormat="1">
      <c r="D447" t="s">
        <v>329</v>
      </c>
      <c r="E447" s="213" t="str">
        <f t="shared" si="37"/>
        <v>Handcester Academy</v>
      </c>
      <c r="F447" s="213" t="s">
        <v>40</v>
      </c>
      <c r="G447" s="213" t="s">
        <v>18</v>
      </c>
      <c r="H447" s="213">
        <v>0</v>
      </c>
      <c r="I447" s="213">
        <v>0</v>
      </c>
      <c r="J447" s="213">
        <v>0</v>
      </c>
      <c r="K447" s="213">
        <v>0</v>
      </c>
      <c r="L447" s="213">
        <v>0</v>
      </c>
      <c r="M447" s="213">
        <v>0</v>
      </c>
      <c r="N447" s="213">
        <v>0</v>
      </c>
      <c r="O447" s="213">
        <v>0</v>
      </c>
      <c r="P447" s="213">
        <v>0</v>
      </c>
      <c r="Q447" s="213">
        <v>0</v>
      </c>
      <c r="R447" s="213">
        <v>0</v>
      </c>
      <c r="S447" s="213">
        <v>0</v>
      </c>
      <c r="T447" s="213">
        <v>0</v>
      </c>
      <c r="U447" s="213">
        <v>0</v>
      </c>
      <c r="V447" s="213">
        <v>0</v>
      </c>
      <c r="W447" s="213">
        <v>0</v>
      </c>
      <c r="X447" s="213">
        <v>0</v>
      </c>
      <c r="Y447" s="213">
        <v>0</v>
      </c>
    </row>
    <row r="448" spans="4:25" s="213" customFormat="1">
      <c r="D448" t="s">
        <v>330</v>
      </c>
      <c r="E448" s="213" t="str">
        <f t="shared" si="37"/>
        <v>Handround Academy</v>
      </c>
      <c r="F448" s="213" t="s">
        <v>39</v>
      </c>
      <c r="G448" s="213" t="s">
        <v>18</v>
      </c>
      <c r="H448" s="213" t="s">
        <v>138</v>
      </c>
      <c r="I448" s="213" t="s">
        <v>165</v>
      </c>
      <c r="J448" s="213" t="s">
        <v>166</v>
      </c>
      <c r="K448" s="213" t="s">
        <v>124</v>
      </c>
      <c r="L448" s="213" t="s">
        <v>139</v>
      </c>
      <c r="M448" s="213" t="s">
        <v>140</v>
      </c>
      <c r="N448" s="213" t="s">
        <v>141</v>
      </c>
      <c r="O448" s="213" t="s">
        <v>127</v>
      </c>
      <c r="P448" s="213" t="s">
        <v>167</v>
      </c>
      <c r="Q448" s="213" t="s">
        <v>143</v>
      </c>
      <c r="R448" s="213" t="s">
        <v>168</v>
      </c>
      <c r="S448" s="213" t="s">
        <v>169</v>
      </c>
      <c r="T448" s="213" t="s">
        <v>131</v>
      </c>
    </row>
    <row r="449" spans="4:25" s="213" customFormat="1">
      <c r="D449" t="s">
        <v>331</v>
      </c>
      <c r="E449" s="213" t="str">
        <f t="shared" si="37"/>
        <v>Headlake Academy</v>
      </c>
      <c r="F449" s="213" t="s">
        <v>60</v>
      </c>
      <c r="G449" s="213" t="s">
        <v>60</v>
      </c>
      <c r="H449" s="213" t="s">
        <v>173</v>
      </c>
      <c r="I449" s="213" t="s">
        <v>196</v>
      </c>
      <c r="J449" s="213" t="s">
        <v>124</v>
      </c>
      <c r="K449" s="213" t="s">
        <v>192</v>
      </c>
      <c r="L449" s="213" t="s">
        <v>139</v>
      </c>
      <c r="M449" s="213" t="s">
        <v>174</v>
      </c>
      <c r="N449" s="213" t="s">
        <v>175</v>
      </c>
      <c r="O449" s="213" t="s">
        <v>127</v>
      </c>
      <c r="P449" s="213" t="s">
        <v>185</v>
      </c>
      <c r="Q449" s="213" t="s">
        <v>186</v>
      </c>
      <c r="R449" s="213" t="s">
        <v>167</v>
      </c>
      <c r="S449" s="213" t="s">
        <v>193</v>
      </c>
      <c r="T449" s="213" t="s">
        <v>194</v>
      </c>
      <c r="U449" s="213" t="s">
        <v>195</v>
      </c>
      <c r="V449" s="213" t="s">
        <v>180</v>
      </c>
      <c r="W449" s="213" t="s">
        <v>181</v>
      </c>
      <c r="X449" s="213" t="s">
        <v>169</v>
      </c>
      <c r="Y449" s="213" t="s">
        <v>201</v>
      </c>
    </row>
    <row r="450" spans="4:25" s="213" customFormat="1">
      <c r="D450" t="s">
        <v>332</v>
      </c>
      <c r="E450" s="213" t="str">
        <f t="shared" si="37"/>
        <v>Legcaster Academy</v>
      </c>
      <c r="F450" s="213" t="s">
        <v>41</v>
      </c>
      <c r="G450" s="213" t="s">
        <v>18</v>
      </c>
      <c r="H450" s="213" t="s">
        <v>123</v>
      </c>
      <c r="I450" s="213" t="s">
        <v>173</v>
      </c>
      <c r="J450" s="213" t="s">
        <v>182</v>
      </c>
      <c r="K450" s="213" t="s">
        <v>190</v>
      </c>
      <c r="L450" s="213" t="s">
        <v>172</v>
      </c>
      <c r="M450" s="213" t="s">
        <v>184</v>
      </c>
      <c r="N450" s="213" t="s">
        <v>187</v>
      </c>
      <c r="O450" s="213" t="s">
        <v>191</v>
      </c>
      <c r="P450" s="213" t="s">
        <v>188</v>
      </c>
      <c r="Q450" s="213" t="s">
        <v>198</v>
      </c>
      <c r="R450" s="213" t="s">
        <v>202</v>
      </c>
      <c r="S450" s="213" t="s">
        <v>199</v>
      </c>
      <c r="T450" s="213" t="s">
        <v>189</v>
      </c>
    </row>
    <row r="451" spans="4:25" s="213" customFormat="1">
      <c r="D451" t="s">
        <v>333</v>
      </c>
      <c r="E451" s="213" t="str">
        <f t="shared" si="37"/>
        <v>Leground Academy</v>
      </c>
      <c r="F451" s="213" t="s">
        <v>39</v>
      </c>
      <c r="G451" s="213" t="s">
        <v>18</v>
      </c>
      <c r="H451" s="213" t="s">
        <v>138</v>
      </c>
      <c r="I451" s="213" t="s">
        <v>173</v>
      </c>
      <c r="J451" s="213" t="s">
        <v>124</v>
      </c>
      <c r="K451" s="213" t="s">
        <v>139</v>
      </c>
      <c r="L451" s="213" t="s">
        <v>140</v>
      </c>
      <c r="M451" s="213" t="s">
        <v>141</v>
      </c>
      <c r="N451" s="213" t="s">
        <v>167</v>
      </c>
      <c r="O451" s="213" t="s">
        <v>180</v>
      </c>
      <c r="P451" s="213" t="s">
        <v>169</v>
      </c>
      <c r="Q451" s="213" t="s">
        <v>131</v>
      </c>
    </row>
    <row r="452" spans="4:25" s="213" customFormat="1">
      <c r="D452" t="s">
        <v>334</v>
      </c>
      <c r="E452" s="213" t="str">
        <f t="shared" si="37"/>
        <v>Lemonfield Academy</v>
      </c>
      <c r="F452" s="213" t="s">
        <v>40</v>
      </c>
      <c r="G452" s="213" t="s">
        <v>18</v>
      </c>
      <c r="H452" s="213" t="s">
        <v>138</v>
      </c>
      <c r="I452" s="213" t="s">
        <v>123</v>
      </c>
      <c r="J452" s="213" t="s">
        <v>173</v>
      </c>
      <c r="K452" s="213" t="s">
        <v>196</v>
      </c>
      <c r="L452" s="213" t="s">
        <v>170</v>
      </c>
      <c r="M452" s="213" t="s">
        <v>197</v>
      </c>
      <c r="N452" s="213" t="s">
        <v>182</v>
      </c>
      <c r="O452" s="213" t="s">
        <v>190</v>
      </c>
      <c r="P452" s="213" t="s">
        <v>174</v>
      </c>
      <c r="Q452" s="213" t="s">
        <v>140</v>
      </c>
      <c r="R452" s="213" t="s">
        <v>141</v>
      </c>
      <c r="S452" s="213" t="s">
        <v>183</v>
      </c>
      <c r="T452" s="213" t="s">
        <v>187</v>
      </c>
      <c r="U452" s="213" t="s">
        <v>191</v>
      </c>
      <c r="V452" s="213" t="s">
        <v>188</v>
      </c>
      <c r="W452" s="213" t="s">
        <v>201</v>
      </c>
    </row>
    <row r="453" spans="4:25" s="213" customFormat="1">
      <c r="D453" t="s">
        <v>335</v>
      </c>
      <c r="E453" s="213" t="str">
        <f t="shared" si="37"/>
        <v>Lemonshire Academy</v>
      </c>
      <c r="F453" s="213" t="s">
        <v>38</v>
      </c>
      <c r="G453" s="213" t="s">
        <v>38</v>
      </c>
      <c r="H453" s="213">
        <v>0</v>
      </c>
      <c r="I453" s="213">
        <v>0</v>
      </c>
      <c r="J453" s="213">
        <v>0</v>
      </c>
      <c r="K453" s="213">
        <v>0</v>
      </c>
      <c r="L453" s="213">
        <v>0</v>
      </c>
      <c r="M453" s="213">
        <v>0</v>
      </c>
      <c r="N453" s="213">
        <v>0</v>
      </c>
      <c r="O453" s="213">
        <v>0</v>
      </c>
      <c r="P453" s="213">
        <v>0</v>
      </c>
      <c r="Q453" s="213">
        <v>0</v>
      </c>
      <c r="R453" s="213">
        <v>0</v>
      </c>
      <c r="S453" s="213">
        <v>0</v>
      </c>
      <c r="T453" s="213">
        <v>0</v>
      </c>
      <c r="U453" s="213">
        <v>0</v>
      </c>
      <c r="V453" s="213">
        <v>0</v>
      </c>
      <c r="W453" s="213">
        <v>0</v>
      </c>
      <c r="X453" s="213">
        <v>0</v>
      </c>
      <c r="Y453" s="213">
        <v>0</v>
      </c>
    </row>
    <row r="454" spans="4:25" s="213" customFormat="1">
      <c r="D454" t="s">
        <v>336</v>
      </c>
      <c r="E454" s="213" t="str">
        <f t="shared" si="37"/>
        <v>Longcounty Academy</v>
      </c>
      <c r="F454" s="213" t="s">
        <v>41</v>
      </c>
      <c r="G454" s="213" t="s">
        <v>18</v>
      </c>
      <c r="H454" s="213" t="s">
        <v>173</v>
      </c>
      <c r="I454" s="213" t="s">
        <v>192</v>
      </c>
      <c r="J454" s="213" t="s">
        <v>190</v>
      </c>
      <c r="K454" s="213" t="s">
        <v>177</v>
      </c>
      <c r="L454" s="213" t="s">
        <v>183</v>
      </c>
      <c r="M454" s="213" t="s">
        <v>184</v>
      </c>
      <c r="N454" s="213" t="s">
        <v>186</v>
      </c>
      <c r="O454" s="213" t="s">
        <v>204</v>
      </c>
      <c r="P454" s="213" t="s">
        <v>187</v>
      </c>
      <c r="Q454" s="213" t="s">
        <v>167</v>
      </c>
      <c r="R454" s="213" t="s">
        <v>136</v>
      </c>
      <c r="S454" s="213" t="s">
        <v>188</v>
      </c>
      <c r="T454" s="213" t="s">
        <v>198</v>
      </c>
      <c r="U454" s="213" t="s">
        <v>181</v>
      </c>
      <c r="V454" s="213" t="s">
        <v>169</v>
      </c>
      <c r="W454" s="213" t="s">
        <v>199</v>
      </c>
      <c r="X454" s="213" t="s">
        <v>163</v>
      </c>
      <c r="Y454" s="213" t="s">
        <v>189</v>
      </c>
    </row>
    <row r="455" spans="4:25" s="213" customFormat="1">
      <c r="D455" t="s">
        <v>337</v>
      </c>
      <c r="E455" s="213" t="str">
        <f t="shared" si="37"/>
        <v>Longton Academy</v>
      </c>
      <c r="F455" s="213" t="s">
        <v>40</v>
      </c>
      <c r="G455" s="213" t="s">
        <v>18</v>
      </c>
      <c r="H455" s="213" t="s">
        <v>157</v>
      </c>
      <c r="I455" s="213" t="s">
        <v>123</v>
      </c>
      <c r="J455" s="213" t="s">
        <v>158</v>
      </c>
      <c r="K455" s="213" t="s">
        <v>171</v>
      </c>
      <c r="L455" s="213" t="s">
        <v>190</v>
      </c>
      <c r="M455" s="213" t="s">
        <v>184</v>
      </c>
      <c r="N455" s="213" t="s">
        <v>178</v>
      </c>
      <c r="O455" s="213" t="s">
        <v>160</v>
      </c>
      <c r="P455" s="213" t="s">
        <v>136</v>
      </c>
      <c r="Q455" s="213" t="s">
        <v>191</v>
      </c>
      <c r="R455" s="213" t="s">
        <v>188</v>
      </c>
      <c r="S455" s="213" t="s">
        <v>128</v>
      </c>
      <c r="T455" s="213" t="s">
        <v>179</v>
      </c>
      <c r="U455" s="213" t="s">
        <v>161</v>
      </c>
      <c r="V455" s="213" t="s">
        <v>130</v>
      </c>
      <c r="W455" s="213" t="s">
        <v>162</v>
      </c>
      <c r="X455" s="213" t="s">
        <v>163</v>
      </c>
      <c r="Y455" s="213" t="s">
        <v>164</v>
      </c>
    </row>
    <row r="456" spans="4:25" s="213" customFormat="1">
      <c r="D456" t="s">
        <v>338</v>
      </c>
      <c r="E456" s="213" t="str">
        <f t="shared" si="37"/>
        <v>Lootford Academy</v>
      </c>
      <c r="F456" s="213" t="s">
        <v>41</v>
      </c>
      <c r="G456" s="213" t="s">
        <v>18</v>
      </c>
      <c r="H456" s="213" t="s">
        <v>173</v>
      </c>
      <c r="I456" s="213" t="s">
        <v>170</v>
      </c>
      <c r="J456" s="213" t="s">
        <v>124</v>
      </c>
      <c r="K456" s="213" t="s">
        <v>172</v>
      </c>
      <c r="L456" s="213" t="s">
        <v>184</v>
      </c>
      <c r="M456" s="213" t="s">
        <v>399</v>
      </c>
      <c r="N456" s="213" t="s">
        <v>187</v>
      </c>
      <c r="O456" s="213" t="s">
        <v>193</v>
      </c>
      <c r="P456" s="213" t="s">
        <v>188</v>
      </c>
      <c r="Q456" s="213" t="s">
        <v>180</v>
      </c>
      <c r="R456" s="213" t="s">
        <v>198</v>
      </c>
      <c r="S456" s="213" t="s">
        <v>203</v>
      </c>
      <c r="T456" s="213" t="s">
        <v>202</v>
      </c>
      <c r="U456" s="213" t="s">
        <v>163</v>
      </c>
      <c r="V456" s="213" t="s">
        <v>189</v>
      </c>
    </row>
    <row r="457" spans="4:25" s="213" customFormat="1">
      <c r="D457" t="s">
        <v>339</v>
      </c>
      <c r="E457" s="213" t="str">
        <f t="shared" si="37"/>
        <v>Loot-on-sea Academy</v>
      </c>
      <c r="F457" s="213" t="s">
        <v>38</v>
      </c>
      <c r="G457" s="213" t="s">
        <v>38</v>
      </c>
      <c r="H457" s="213" t="s">
        <v>145</v>
      </c>
      <c r="I457" s="213" t="s">
        <v>146</v>
      </c>
      <c r="J457" s="213" t="s">
        <v>147</v>
      </c>
      <c r="K457" s="213" t="s">
        <v>148</v>
      </c>
      <c r="L457" s="213" t="s">
        <v>149</v>
      </c>
      <c r="M457" s="213" t="s">
        <v>150</v>
      </c>
      <c r="N457" s="213" t="s">
        <v>151</v>
      </c>
      <c r="O457" s="213" t="s">
        <v>152</v>
      </c>
      <c r="P457" s="213" t="s">
        <v>154</v>
      </c>
      <c r="Q457" s="213" t="s">
        <v>155</v>
      </c>
      <c r="R457" s="213" t="s">
        <v>156</v>
      </c>
    </row>
    <row r="458" spans="4:25" s="213" customFormat="1">
      <c r="D458" t="s">
        <v>340</v>
      </c>
      <c r="E458" s="213" t="str">
        <f t="shared" si="37"/>
        <v>Lotgreen Academy</v>
      </c>
      <c r="F458" s="213" t="s">
        <v>40</v>
      </c>
      <c r="G458" s="213" t="s">
        <v>18</v>
      </c>
      <c r="H458" s="213" t="s">
        <v>157</v>
      </c>
      <c r="I458" s="213" t="s">
        <v>123</v>
      </c>
      <c r="J458" s="213" t="s">
        <v>158</v>
      </c>
      <c r="K458" s="213" t="s">
        <v>171</v>
      </c>
      <c r="L458" s="213" t="s">
        <v>190</v>
      </c>
      <c r="M458" s="213" t="s">
        <v>176</v>
      </c>
      <c r="N458" s="213" t="s">
        <v>159</v>
      </c>
      <c r="O458" s="213" t="s">
        <v>160</v>
      </c>
      <c r="P458" s="213" t="s">
        <v>136</v>
      </c>
      <c r="Q458" s="213" t="s">
        <v>191</v>
      </c>
      <c r="R458" s="213" t="s">
        <v>188</v>
      </c>
      <c r="S458" s="213" t="s">
        <v>128</v>
      </c>
      <c r="T458" s="213" t="s">
        <v>137</v>
      </c>
      <c r="U458" s="213" t="s">
        <v>179</v>
      </c>
      <c r="V458" s="213" t="s">
        <v>161</v>
      </c>
      <c r="W458" s="213" t="s">
        <v>130</v>
      </c>
      <c r="X458" s="213" t="s">
        <v>162</v>
      </c>
      <c r="Y458" s="213" t="s">
        <v>163</v>
      </c>
    </row>
    <row r="459" spans="4:25" s="213" customFormat="1">
      <c r="D459" t="s">
        <v>341</v>
      </c>
      <c r="E459" s="213" t="str">
        <f t="shared" si="37"/>
        <v>Lotworth Academy</v>
      </c>
      <c r="F459" s="213" t="s">
        <v>59</v>
      </c>
      <c r="G459" s="213" t="s">
        <v>59</v>
      </c>
      <c r="H459" s="213" t="s">
        <v>134</v>
      </c>
      <c r="I459" s="213" t="s">
        <v>135</v>
      </c>
      <c r="J459" s="213" t="s">
        <v>185</v>
      </c>
      <c r="K459" s="213" t="s">
        <v>186</v>
      </c>
      <c r="L459" s="213" t="s">
        <v>179</v>
      </c>
      <c r="M459" s="213" t="s">
        <v>161</v>
      </c>
      <c r="N459" s="213" t="s">
        <v>162</v>
      </c>
      <c r="O459" s="213" t="s">
        <v>203</v>
      </c>
      <c r="P459" s="213" t="s">
        <v>163</v>
      </c>
      <c r="Q459" s="213" t="s">
        <v>189</v>
      </c>
    </row>
    <row r="460" spans="4:25" s="213" customFormat="1">
      <c r="D460" t="s">
        <v>342</v>
      </c>
      <c r="E460" s="213" t="str">
        <f t="shared" si="37"/>
        <v>Nearforest Academy</v>
      </c>
      <c r="F460" s="213" t="s">
        <v>39</v>
      </c>
      <c r="G460" s="213" t="s">
        <v>18</v>
      </c>
      <c r="H460" s="213" t="s">
        <v>138</v>
      </c>
      <c r="I460" s="213" t="s">
        <v>165</v>
      </c>
      <c r="J460" s="213" t="s">
        <v>166</v>
      </c>
      <c r="K460" s="213" t="s">
        <v>124</v>
      </c>
      <c r="L460" s="213" t="s">
        <v>139</v>
      </c>
      <c r="M460" s="213" t="s">
        <v>140</v>
      </c>
      <c r="N460" s="213" t="s">
        <v>141</v>
      </c>
      <c r="O460" s="213" t="s">
        <v>142</v>
      </c>
      <c r="P460" s="213" t="s">
        <v>127</v>
      </c>
      <c r="Q460" s="213" t="s">
        <v>167</v>
      </c>
      <c r="R460" s="213" t="s">
        <v>143</v>
      </c>
      <c r="S460" s="213" t="s">
        <v>168</v>
      </c>
      <c r="T460" s="213" t="s">
        <v>169</v>
      </c>
      <c r="U460" s="213" t="s">
        <v>131</v>
      </c>
    </row>
    <row r="461" spans="4:25" s="213" customFormat="1">
      <c r="D461" t="s">
        <v>343</v>
      </c>
      <c r="E461" s="213" t="str">
        <f t="shared" si="37"/>
        <v>Nearton Academy</v>
      </c>
      <c r="F461" s="213" t="s">
        <v>41</v>
      </c>
      <c r="G461" s="213" t="s">
        <v>18</v>
      </c>
      <c r="H461" s="213" t="s">
        <v>123</v>
      </c>
      <c r="I461" s="213" t="s">
        <v>173</v>
      </c>
      <c r="J461" s="213" t="s">
        <v>170</v>
      </c>
      <c r="K461" s="213" t="s">
        <v>197</v>
      </c>
      <c r="L461" s="213" t="s">
        <v>182</v>
      </c>
      <c r="M461" s="213" t="s">
        <v>192</v>
      </c>
      <c r="N461" s="213" t="s">
        <v>172</v>
      </c>
      <c r="O461" s="213" t="s">
        <v>183</v>
      </c>
      <c r="P461" s="213" t="s">
        <v>185</v>
      </c>
      <c r="Q461" s="213" t="s">
        <v>186</v>
      </c>
      <c r="R461" s="213" t="s">
        <v>191</v>
      </c>
      <c r="S461" s="213" t="s">
        <v>188</v>
      </c>
      <c r="T461" s="213" t="s">
        <v>200</v>
      </c>
      <c r="U461" s="213" t="s">
        <v>198</v>
      </c>
      <c r="V461" s="213" t="s">
        <v>203</v>
      </c>
      <c r="W461" s="213" t="s">
        <v>202</v>
      </c>
      <c r="X461" s="213" t="s">
        <v>199</v>
      </c>
      <c r="Y461" s="213" t="s">
        <v>189</v>
      </c>
    </row>
    <row r="462" spans="4:25" s="213" customFormat="1">
      <c r="D462" t="s">
        <v>304</v>
      </c>
      <c r="E462" s="213" t="str">
        <f t="shared" si="37"/>
        <v>Noseforest Academy</v>
      </c>
      <c r="F462" s="213" t="s">
        <v>39</v>
      </c>
      <c r="G462" s="213" t="s">
        <v>18</v>
      </c>
      <c r="H462" s="213" t="s">
        <v>138</v>
      </c>
      <c r="I462" s="213" t="s">
        <v>165</v>
      </c>
      <c r="J462" s="213" t="s">
        <v>166</v>
      </c>
      <c r="K462" s="213" t="s">
        <v>124</v>
      </c>
      <c r="L462" s="213" t="s">
        <v>182</v>
      </c>
      <c r="M462" s="213" t="s">
        <v>139</v>
      </c>
      <c r="N462" s="213" t="s">
        <v>140</v>
      </c>
      <c r="O462" s="213" t="s">
        <v>141</v>
      </c>
      <c r="P462" s="213" t="s">
        <v>142</v>
      </c>
      <c r="Q462" s="213" t="s">
        <v>183</v>
      </c>
      <c r="R462" s="213" t="s">
        <v>127</v>
      </c>
      <c r="S462" s="213" t="s">
        <v>185</v>
      </c>
      <c r="T462" s="213" t="s">
        <v>186</v>
      </c>
      <c r="U462" s="213" t="s">
        <v>187</v>
      </c>
      <c r="V462" s="213" t="s">
        <v>143</v>
      </c>
      <c r="W462" s="213" t="s">
        <v>168</v>
      </c>
      <c r="X462" s="213" t="s">
        <v>169</v>
      </c>
      <c r="Y462" s="213" t="s">
        <v>131</v>
      </c>
    </row>
    <row r="463" spans="4:25" s="213" customFormat="1">
      <c r="D463" t="s">
        <v>344</v>
      </c>
      <c r="E463" s="213" t="str">
        <f t="shared" si="37"/>
        <v>Noseville Academy</v>
      </c>
      <c r="F463" s="213" t="s">
        <v>60</v>
      </c>
      <c r="G463" s="213" t="s">
        <v>60</v>
      </c>
      <c r="H463" s="213" t="s">
        <v>196</v>
      </c>
      <c r="I463" s="213" t="s">
        <v>197</v>
      </c>
      <c r="J463" s="213" t="s">
        <v>174</v>
      </c>
      <c r="K463" s="213" t="s">
        <v>175</v>
      </c>
      <c r="L463" s="213" t="s">
        <v>177</v>
      </c>
      <c r="M463" s="213" t="s">
        <v>398</v>
      </c>
      <c r="N463" s="213" t="s">
        <v>195</v>
      </c>
      <c r="O463" s="213" t="s">
        <v>180</v>
      </c>
      <c r="P463" s="213" t="s">
        <v>181</v>
      </c>
      <c r="Q463" s="213" t="s">
        <v>201</v>
      </c>
    </row>
    <row r="464" spans="4:25" s="213" customFormat="1">
      <c r="D464" t="s">
        <v>345</v>
      </c>
      <c r="E464" s="213" t="str">
        <f t="shared" si="37"/>
        <v>Over Underopolis Academy</v>
      </c>
      <c r="F464" s="213" t="s">
        <v>40</v>
      </c>
      <c r="G464" s="213" t="s">
        <v>18</v>
      </c>
      <c r="H464" s="213" t="s">
        <v>171</v>
      </c>
      <c r="I464" s="213" t="s">
        <v>182</v>
      </c>
      <c r="J464" s="213" t="s">
        <v>190</v>
      </c>
      <c r="K464" s="213" t="s">
        <v>136</v>
      </c>
      <c r="L464" s="213" t="s">
        <v>128</v>
      </c>
      <c r="M464" s="213" t="s">
        <v>161</v>
      </c>
      <c r="N464" s="213" t="s">
        <v>199</v>
      </c>
    </row>
    <row r="465" spans="4:25" s="213" customFormat="1">
      <c r="D465" t="s">
        <v>346</v>
      </c>
      <c r="E465" s="213" t="str">
        <f t="shared" si="37"/>
        <v>Pearforest Academy</v>
      </c>
      <c r="F465" s="213" t="s">
        <v>40</v>
      </c>
      <c r="G465" s="213" t="s">
        <v>18</v>
      </c>
      <c r="H465" s="213" t="s">
        <v>171</v>
      </c>
      <c r="I465" s="213" t="s">
        <v>176</v>
      </c>
      <c r="J465" s="213" t="s">
        <v>159</v>
      </c>
      <c r="K465" s="213" t="s">
        <v>160</v>
      </c>
      <c r="L465" s="213" t="s">
        <v>137</v>
      </c>
      <c r="M465" s="213" t="s">
        <v>161</v>
      </c>
      <c r="N465" s="213" t="s">
        <v>162</v>
      </c>
      <c r="O465" s="213" t="s">
        <v>163</v>
      </c>
    </row>
    <row r="466" spans="4:25" s="213" customFormat="1">
      <c r="D466" t="s">
        <v>347</v>
      </c>
      <c r="E466" s="213" t="str">
        <f t="shared" si="37"/>
        <v>Pear-on-sea Academy</v>
      </c>
      <c r="F466" s="213" t="s">
        <v>60</v>
      </c>
      <c r="G466" s="213" t="s">
        <v>60</v>
      </c>
      <c r="H466" s="213" t="s">
        <v>196</v>
      </c>
      <c r="I466" s="213" t="s">
        <v>197</v>
      </c>
      <c r="J466" s="213" t="s">
        <v>174</v>
      </c>
      <c r="K466" s="213" t="s">
        <v>175</v>
      </c>
      <c r="L466" s="213" t="s">
        <v>177</v>
      </c>
      <c r="M466" s="213" t="s">
        <v>193</v>
      </c>
      <c r="N466" s="213" t="s">
        <v>195</v>
      </c>
      <c r="O466" s="213" t="s">
        <v>180</v>
      </c>
      <c r="P466" s="213" t="s">
        <v>181</v>
      </c>
      <c r="Q466" s="213" t="s">
        <v>201</v>
      </c>
    </row>
    <row r="467" spans="4:25" s="213" customFormat="1">
      <c r="D467" t="s">
        <v>305</v>
      </c>
      <c r="E467" s="213" t="str">
        <f t="shared" si="37"/>
        <v>Plumfield Academy</v>
      </c>
      <c r="F467" s="213" t="s">
        <v>40</v>
      </c>
      <c r="G467" s="213" t="s">
        <v>18</v>
      </c>
      <c r="H467" s="213" t="s">
        <v>123</v>
      </c>
      <c r="I467" s="213" t="s">
        <v>171</v>
      </c>
      <c r="J467" s="213" t="s">
        <v>192</v>
      </c>
      <c r="K467" s="213" t="s">
        <v>190</v>
      </c>
      <c r="L467" s="213" t="s">
        <v>172</v>
      </c>
      <c r="M467" s="213" t="s">
        <v>184</v>
      </c>
      <c r="N467" s="213" t="s">
        <v>187</v>
      </c>
      <c r="O467" s="213" t="s">
        <v>136</v>
      </c>
      <c r="P467" s="213" t="s">
        <v>188</v>
      </c>
      <c r="Q467" s="213" t="s">
        <v>128</v>
      </c>
      <c r="R467" s="213" t="s">
        <v>179</v>
      </c>
      <c r="S467" s="213" t="s">
        <v>198</v>
      </c>
    </row>
    <row r="468" spans="4:25" s="213" customFormat="1">
      <c r="D468" s="211" t="s">
        <v>411</v>
      </c>
      <c r="E468" s="213" t="str">
        <f t="shared" si="37"/>
        <v>Plumhampton Academy</v>
      </c>
      <c r="F468" s="213" t="s">
        <v>40</v>
      </c>
      <c r="G468" s="213" t="s">
        <v>18</v>
      </c>
      <c r="H468" s="213" t="s">
        <v>138</v>
      </c>
      <c r="I468" s="213" t="s">
        <v>173</v>
      </c>
      <c r="J468" s="213" t="s">
        <v>170</v>
      </c>
      <c r="K468" s="213" t="s">
        <v>182</v>
      </c>
      <c r="L468" s="213" t="s">
        <v>172</v>
      </c>
      <c r="M468" s="213" t="s">
        <v>127</v>
      </c>
      <c r="N468" s="213" t="s">
        <v>184</v>
      </c>
      <c r="O468" s="213" t="s">
        <v>185</v>
      </c>
      <c r="P468" s="213" t="s">
        <v>159</v>
      </c>
      <c r="Q468" s="213" t="s">
        <v>186</v>
      </c>
      <c r="R468" s="213" t="s">
        <v>187</v>
      </c>
      <c r="S468" s="213" t="s">
        <v>167</v>
      </c>
      <c r="T468" s="213" t="s">
        <v>128</v>
      </c>
      <c r="U468" s="213" t="s">
        <v>198</v>
      </c>
      <c r="V468" s="213" t="s">
        <v>169</v>
      </c>
      <c r="W468" s="213" t="s">
        <v>202</v>
      </c>
      <c r="X468" s="213" t="s">
        <v>199</v>
      </c>
      <c r="Y468" s="213" t="s">
        <v>189</v>
      </c>
    </row>
    <row r="469" spans="4:25" s="213" customFormat="1">
      <c r="D469" t="s">
        <v>349</v>
      </c>
      <c r="E469" s="213" t="str">
        <f t="shared" si="37"/>
        <v>Poorhampton Academy</v>
      </c>
      <c r="F469" s="213" t="s">
        <v>60</v>
      </c>
      <c r="G469" s="213" t="s">
        <v>60</v>
      </c>
      <c r="H469" s="213" t="s">
        <v>145</v>
      </c>
      <c r="I469" s="213" t="s">
        <v>196</v>
      </c>
      <c r="J469" s="213" t="s">
        <v>158</v>
      </c>
      <c r="K469" s="213" t="s">
        <v>197</v>
      </c>
      <c r="L469" s="213" t="s">
        <v>192</v>
      </c>
      <c r="M469" s="213" t="s">
        <v>174</v>
      </c>
      <c r="N469" s="213" t="s">
        <v>149</v>
      </c>
      <c r="O469" s="213" t="s">
        <v>175</v>
      </c>
      <c r="P469" s="213" t="s">
        <v>177</v>
      </c>
      <c r="Q469" s="213" t="s">
        <v>184</v>
      </c>
      <c r="R469" s="213" t="s">
        <v>152</v>
      </c>
      <c r="S469" s="213" t="s">
        <v>153</v>
      </c>
      <c r="T469" s="213" t="s">
        <v>193</v>
      </c>
      <c r="U469" s="213" t="s">
        <v>194</v>
      </c>
      <c r="V469" s="213" t="s">
        <v>188</v>
      </c>
      <c r="W469" s="213" t="s">
        <v>180</v>
      </c>
      <c r="X469" s="213" t="s">
        <v>181</v>
      </c>
      <c r="Y469" s="213" t="s">
        <v>201</v>
      </c>
    </row>
    <row r="470" spans="4:25" s="213" customFormat="1">
      <c r="D470" t="s">
        <v>350</v>
      </c>
      <c r="E470" s="213" t="str">
        <f t="shared" si="37"/>
        <v>Potcity Academy</v>
      </c>
      <c r="F470" s="213" t="s">
        <v>40</v>
      </c>
      <c r="G470" s="213" t="s">
        <v>18</v>
      </c>
      <c r="H470" s="213" t="s">
        <v>165</v>
      </c>
      <c r="I470" s="213" t="s">
        <v>158</v>
      </c>
      <c r="J470" s="213" t="s">
        <v>124</v>
      </c>
      <c r="K470" s="213" t="s">
        <v>190</v>
      </c>
      <c r="L470" s="213" t="s">
        <v>172</v>
      </c>
      <c r="M470" s="213" t="s">
        <v>175</v>
      </c>
      <c r="N470" s="213" t="s">
        <v>142</v>
      </c>
      <c r="O470" s="213" t="s">
        <v>159</v>
      </c>
      <c r="P470" s="213" t="s">
        <v>178</v>
      </c>
      <c r="Q470" s="213" t="s">
        <v>191</v>
      </c>
      <c r="R470" s="213" t="s">
        <v>179</v>
      </c>
      <c r="S470" s="213" t="s">
        <v>200</v>
      </c>
      <c r="T470" s="213" t="s">
        <v>168</v>
      </c>
      <c r="U470" s="213" t="s">
        <v>130</v>
      </c>
      <c r="V470" s="213" t="s">
        <v>203</v>
      </c>
      <c r="W470" s="213" t="s">
        <v>199</v>
      </c>
      <c r="X470" s="213" t="s">
        <v>131</v>
      </c>
      <c r="Y470" s="213" t="s">
        <v>163</v>
      </c>
    </row>
    <row r="471" spans="4:25" s="213" customFormat="1">
      <c r="D471" t="s">
        <v>351</v>
      </c>
      <c r="E471" s="213" t="str">
        <f t="shared" si="37"/>
        <v>Potshire Academy</v>
      </c>
      <c r="F471" s="213" t="s">
        <v>40</v>
      </c>
      <c r="G471" s="213" t="s">
        <v>18</v>
      </c>
      <c r="H471" s="213" t="s">
        <v>157</v>
      </c>
      <c r="I471" s="213" t="s">
        <v>134</v>
      </c>
      <c r="J471" s="213" t="s">
        <v>171</v>
      </c>
      <c r="K471" s="213" t="s">
        <v>135</v>
      </c>
      <c r="L471" s="213" t="s">
        <v>176</v>
      </c>
      <c r="M471" s="213" t="s">
        <v>159</v>
      </c>
      <c r="N471" s="213" t="s">
        <v>160</v>
      </c>
      <c r="O471" s="213" t="s">
        <v>136</v>
      </c>
      <c r="P471" s="213" t="s">
        <v>161</v>
      </c>
      <c r="Q471" s="213" t="s">
        <v>130</v>
      </c>
      <c r="R471" s="213" t="s">
        <v>162</v>
      </c>
      <c r="S471" s="213" t="s">
        <v>163</v>
      </c>
      <c r="T471" s="213" t="s">
        <v>164</v>
      </c>
    </row>
    <row r="472" spans="4:25" s="213" customFormat="1">
      <c r="D472" t="s">
        <v>352</v>
      </c>
      <c r="E472" s="213" t="str">
        <f t="shared" si="37"/>
        <v>Rainforest Academy</v>
      </c>
      <c r="F472" s="213" t="s">
        <v>38</v>
      </c>
      <c r="G472" s="213" t="s">
        <v>38</v>
      </c>
      <c r="H472" s="213" t="s">
        <v>144</v>
      </c>
      <c r="I472" s="213" t="s">
        <v>145</v>
      </c>
      <c r="J472" s="213" t="s">
        <v>147</v>
      </c>
      <c r="K472" s="213" t="s">
        <v>148</v>
      </c>
      <c r="L472" s="213" t="s">
        <v>149</v>
      </c>
      <c r="M472" s="213" t="s">
        <v>150</v>
      </c>
      <c r="N472" s="213" t="s">
        <v>151</v>
      </c>
      <c r="O472" s="213" t="s">
        <v>152</v>
      </c>
      <c r="P472" s="213" t="s">
        <v>153</v>
      </c>
      <c r="Q472" s="213" t="s">
        <v>155</v>
      </c>
    </row>
    <row r="473" spans="4:25" s="213" customFormat="1">
      <c r="D473" t="s">
        <v>353</v>
      </c>
      <c r="E473" s="213" t="str">
        <f t="shared" si="37"/>
        <v>Richfield Academy</v>
      </c>
      <c r="F473" s="213" t="s">
        <v>37</v>
      </c>
      <c r="G473" s="213" t="s">
        <v>18</v>
      </c>
      <c r="H473" s="213" t="s">
        <v>122</v>
      </c>
      <c r="I473" s="213" t="s">
        <v>133</v>
      </c>
      <c r="J473" s="213" t="s">
        <v>166</v>
      </c>
      <c r="K473" s="213" t="s">
        <v>170</v>
      </c>
      <c r="L473" s="213" t="s">
        <v>190</v>
      </c>
      <c r="M473" s="213" t="s">
        <v>125</v>
      </c>
      <c r="N473" s="213" t="s">
        <v>172</v>
      </c>
      <c r="O473" s="213" t="s">
        <v>126</v>
      </c>
      <c r="P473" s="213" t="s">
        <v>183</v>
      </c>
      <c r="Q473" s="213" t="s">
        <v>179</v>
      </c>
      <c r="R473" s="213" t="s">
        <v>202</v>
      </c>
      <c r="S473" s="213" t="s">
        <v>199</v>
      </c>
      <c r="T473" s="213" t="s">
        <v>132</v>
      </c>
      <c r="U473" s="213" t="s">
        <v>189</v>
      </c>
    </row>
    <row r="474" spans="4:25" s="213" customFormat="1">
      <c r="D474" t="s">
        <v>354</v>
      </c>
      <c r="E474" s="213" t="str">
        <f t="shared" si="37"/>
        <v>Roundcaster Academy</v>
      </c>
      <c r="F474" s="213" t="s">
        <v>39</v>
      </c>
      <c r="G474" s="213" t="s">
        <v>18</v>
      </c>
      <c r="H474" s="213" t="s">
        <v>138</v>
      </c>
      <c r="I474" s="213" t="s">
        <v>165</v>
      </c>
      <c r="J474" s="213" t="s">
        <v>166</v>
      </c>
      <c r="K474" s="213" t="s">
        <v>124</v>
      </c>
      <c r="L474" s="213" t="s">
        <v>142</v>
      </c>
      <c r="M474" s="213" t="s">
        <v>168</v>
      </c>
      <c r="N474" s="213" t="s">
        <v>131</v>
      </c>
    </row>
    <row r="475" spans="4:25" s="213" customFormat="1">
      <c r="D475" t="s">
        <v>355</v>
      </c>
      <c r="E475" s="213" t="str">
        <f t="shared" si="37"/>
        <v>Roundround Academy</v>
      </c>
      <c r="F475" s="213" t="s">
        <v>40</v>
      </c>
      <c r="G475" s="213" t="s">
        <v>18</v>
      </c>
      <c r="H475" s="213" t="s">
        <v>158</v>
      </c>
      <c r="I475" s="213" t="s">
        <v>197</v>
      </c>
      <c r="J475" s="213" t="s">
        <v>182</v>
      </c>
      <c r="K475" s="213" t="s">
        <v>192</v>
      </c>
      <c r="L475" s="213" t="s">
        <v>190</v>
      </c>
      <c r="M475" s="213" t="s">
        <v>174</v>
      </c>
      <c r="N475" s="213" t="s">
        <v>184</v>
      </c>
      <c r="O475" s="213" t="s">
        <v>178</v>
      </c>
      <c r="P475" s="213" t="s">
        <v>194</v>
      </c>
      <c r="Q475" s="213" t="s">
        <v>191</v>
      </c>
      <c r="R475" s="213" t="s">
        <v>188</v>
      </c>
      <c r="S475" s="213" t="s">
        <v>195</v>
      </c>
      <c r="T475" s="213" t="s">
        <v>128</v>
      </c>
      <c r="U475" s="213" t="s">
        <v>200</v>
      </c>
      <c r="V475" s="213" t="s">
        <v>130</v>
      </c>
      <c r="W475" s="213" t="s">
        <v>162</v>
      </c>
      <c r="X475" s="213" t="s">
        <v>199</v>
      </c>
      <c r="Y475" s="213" t="s">
        <v>201</v>
      </c>
    </row>
    <row r="476" spans="4:25" s="213" customFormat="1">
      <c r="D476" t="s">
        <v>356</v>
      </c>
      <c r="E476" s="213" t="str">
        <f t="shared" ref="E476:E495" si="38">CONCATENATE(D476," Academy")</f>
        <v>Shortfield Academy</v>
      </c>
      <c r="F476" s="213" t="s">
        <v>41</v>
      </c>
      <c r="G476" s="213" t="s">
        <v>18</v>
      </c>
      <c r="H476" s="213" t="s">
        <v>182</v>
      </c>
      <c r="I476" s="213" t="s">
        <v>172</v>
      </c>
      <c r="J476" s="213" t="s">
        <v>183</v>
      </c>
      <c r="K476" s="213" t="s">
        <v>185</v>
      </c>
      <c r="L476" s="213" t="s">
        <v>186</v>
      </c>
      <c r="M476" s="213" t="s">
        <v>187</v>
      </c>
      <c r="N476" s="213" t="s">
        <v>198</v>
      </c>
      <c r="O476" s="213" t="s">
        <v>203</v>
      </c>
      <c r="P476" s="213" t="s">
        <v>202</v>
      </c>
      <c r="Q476" s="213" t="s">
        <v>199</v>
      </c>
      <c r="R476" s="213" t="s">
        <v>201</v>
      </c>
      <c r="S476" s="213" t="s">
        <v>189</v>
      </c>
    </row>
    <row r="477" spans="4:25" s="213" customFormat="1">
      <c r="D477" t="s">
        <v>357</v>
      </c>
      <c r="E477" s="213" t="str">
        <f t="shared" si="38"/>
        <v>Shortopolis Academy</v>
      </c>
      <c r="F477" s="213" t="s">
        <v>40</v>
      </c>
      <c r="G477" s="213" t="s">
        <v>18</v>
      </c>
      <c r="H477" s="213" t="s">
        <v>171</v>
      </c>
      <c r="I477" s="213" t="s">
        <v>192</v>
      </c>
      <c r="J477" s="213" t="s">
        <v>172</v>
      </c>
      <c r="K477" s="213" t="s">
        <v>159</v>
      </c>
      <c r="L477" s="213" t="s">
        <v>187</v>
      </c>
      <c r="M477" s="213" t="s">
        <v>160</v>
      </c>
      <c r="N477" s="213" t="s">
        <v>136</v>
      </c>
      <c r="O477" s="213" t="s">
        <v>198</v>
      </c>
      <c r="P477" s="213" t="s">
        <v>162</v>
      </c>
      <c r="Q477" s="213" t="s">
        <v>202</v>
      </c>
      <c r="R477" s="213" t="s">
        <v>163</v>
      </c>
      <c r="S477" s="213" t="s">
        <v>189</v>
      </c>
    </row>
    <row r="478" spans="4:25" s="213" customFormat="1">
      <c r="D478" t="s">
        <v>358</v>
      </c>
      <c r="E478" s="213" t="str">
        <f t="shared" si="38"/>
        <v>Snowfield Academy</v>
      </c>
      <c r="F478" s="213" t="s">
        <v>60</v>
      </c>
      <c r="G478" s="213" t="s">
        <v>60</v>
      </c>
      <c r="H478" s="213" t="s">
        <v>196</v>
      </c>
      <c r="I478" s="213" t="s">
        <v>197</v>
      </c>
      <c r="J478" s="213" t="s">
        <v>174</v>
      </c>
      <c r="K478" s="213" t="s">
        <v>175</v>
      </c>
      <c r="L478" s="213" t="s">
        <v>177</v>
      </c>
      <c r="M478" s="213" t="s">
        <v>193</v>
      </c>
      <c r="N478" s="213" t="s">
        <v>194</v>
      </c>
      <c r="O478" s="213" t="s">
        <v>195</v>
      </c>
      <c r="P478" s="213" t="s">
        <v>181</v>
      </c>
      <c r="Q478" s="213" t="s">
        <v>201</v>
      </c>
    </row>
    <row r="479" spans="4:25" s="213" customFormat="1">
      <c r="D479" t="s">
        <v>359</v>
      </c>
      <c r="E479" s="213" t="str">
        <f t="shared" si="38"/>
        <v>Snowton Academy</v>
      </c>
      <c r="F479" s="213" t="s">
        <v>41</v>
      </c>
      <c r="G479" s="213" t="s">
        <v>18</v>
      </c>
      <c r="H479" s="213" t="s">
        <v>171</v>
      </c>
      <c r="I479" s="213" t="s">
        <v>192</v>
      </c>
      <c r="J479" s="213" t="s">
        <v>190</v>
      </c>
      <c r="K479" s="213" t="s">
        <v>172</v>
      </c>
      <c r="L479" s="213" t="s">
        <v>183</v>
      </c>
      <c r="M479" s="213" t="s">
        <v>178</v>
      </c>
      <c r="N479" s="213" t="s">
        <v>187</v>
      </c>
      <c r="O479" s="213" t="s">
        <v>191</v>
      </c>
      <c r="P479" s="213" t="s">
        <v>179</v>
      </c>
      <c r="Q479" s="213" t="s">
        <v>161</v>
      </c>
      <c r="R479" s="213" t="s">
        <v>189</v>
      </c>
    </row>
    <row r="480" spans="4:25" s="213" customFormat="1">
      <c r="D480" t="s">
        <v>360</v>
      </c>
      <c r="E480" s="213" t="str">
        <f t="shared" si="38"/>
        <v>Springfield Academy</v>
      </c>
      <c r="F480" s="213" t="s">
        <v>60</v>
      </c>
      <c r="G480" s="213" t="s">
        <v>60</v>
      </c>
      <c r="H480" s="213" t="s">
        <v>196</v>
      </c>
      <c r="I480" s="213" t="s">
        <v>197</v>
      </c>
      <c r="J480" s="213" t="s">
        <v>174</v>
      </c>
      <c r="K480" s="213" t="s">
        <v>175</v>
      </c>
      <c r="L480" s="213" t="s">
        <v>177</v>
      </c>
      <c r="M480" s="213" t="s">
        <v>193</v>
      </c>
      <c r="N480" s="213" t="s">
        <v>194</v>
      </c>
      <c r="O480" s="213" t="s">
        <v>195</v>
      </c>
      <c r="P480" s="213" t="s">
        <v>180</v>
      </c>
      <c r="Q480" s="213" t="s">
        <v>201</v>
      </c>
    </row>
    <row r="481" spans="4:25" s="213" customFormat="1">
      <c r="D481" t="s">
        <v>361</v>
      </c>
      <c r="E481" s="213" t="str">
        <f t="shared" si="38"/>
        <v>Springville Academy</v>
      </c>
      <c r="F481" s="213" t="s">
        <v>39</v>
      </c>
      <c r="G481" s="213" t="s">
        <v>18</v>
      </c>
      <c r="H481" s="213" t="s">
        <v>138</v>
      </c>
      <c r="I481" s="213" t="s">
        <v>165</v>
      </c>
      <c r="J481" s="213" t="s">
        <v>166</v>
      </c>
      <c r="K481" s="213" t="s">
        <v>124</v>
      </c>
      <c r="L481" s="213" t="s">
        <v>139</v>
      </c>
      <c r="M481" s="213" t="s">
        <v>140</v>
      </c>
      <c r="N481" s="213" t="s">
        <v>141</v>
      </c>
      <c r="O481" s="213" t="s">
        <v>142</v>
      </c>
      <c r="P481" s="213" t="s">
        <v>127</v>
      </c>
      <c r="Q481" s="213" t="s">
        <v>167</v>
      </c>
      <c r="R481" s="213" t="s">
        <v>143</v>
      </c>
      <c r="S481" s="213" t="s">
        <v>169</v>
      </c>
      <c r="T481" s="213" t="s">
        <v>131</v>
      </c>
    </row>
    <row r="482" spans="4:25" s="213" customFormat="1">
      <c r="D482" t="s">
        <v>362</v>
      </c>
      <c r="E482" s="213" t="str">
        <f t="shared" si="38"/>
        <v>Summerham Academy</v>
      </c>
      <c r="F482" s="213" t="s">
        <v>40</v>
      </c>
      <c r="G482" s="213" t="s">
        <v>18</v>
      </c>
      <c r="H482" s="213" t="s">
        <v>157</v>
      </c>
      <c r="I482" s="213" t="s">
        <v>123</v>
      </c>
      <c r="J482" s="213" t="s">
        <v>173</v>
      </c>
      <c r="K482" s="213" t="s">
        <v>184</v>
      </c>
      <c r="L482" s="213" t="s">
        <v>159</v>
      </c>
      <c r="M482" s="213" t="s">
        <v>188</v>
      </c>
      <c r="N482" s="213" t="s">
        <v>128</v>
      </c>
      <c r="O482" s="213" t="s">
        <v>137</v>
      </c>
      <c r="P482" s="213" t="s">
        <v>162</v>
      </c>
    </row>
    <row r="483" spans="4:25" s="213" customFormat="1">
      <c r="D483" t="s">
        <v>363</v>
      </c>
      <c r="E483" s="213" t="str">
        <f t="shared" si="38"/>
        <v>Summerton Academy</v>
      </c>
      <c r="F483" s="213" t="s">
        <v>40</v>
      </c>
      <c r="G483" s="213" t="s">
        <v>18</v>
      </c>
      <c r="H483" s="213" t="s">
        <v>157</v>
      </c>
      <c r="I483" s="213" t="s">
        <v>158</v>
      </c>
      <c r="J483" s="213" t="s">
        <v>171</v>
      </c>
      <c r="K483" s="213" t="s">
        <v>159</v>
      </c>
      <c r="L483" s="213" t="s">
        <v>178</v>
      </c>
      <c r="M483" s="213" t="s">
        <v>160</v>
      </c>
      <c r="N483" s="213" t="s">
        <v>188</v>
      </c>
      <c r="O483" s="213" t="s">
        <v>179</v>
      </c>
      <c r="P483" s="213" t="s">
        <v>200</v>
      </c>
      <c r="Q483" s="213" t="s">
        <v>161</v>
      </c>
      <c r="R483" s="213" t="s">
        <v>130</v>
      </c>
      <c r="S483" s="213" t="s">
        <v>163</v>
      </c>
    </row>
    <row r="484" spans="4:25" s="213" customFormat="1">
      <c r="D484" t="s">
        <v>364</v>
      </c>
      <c r="E484" s="213" t="str">
        <f t="shared" si="38"/>
        <v>Sunlightford Academy</v>
      </c>
      <c r="F484" s="213" t="s">
        <v>38</v>
      </c>
      <c r="G484" s="213" t="s">
        <v>38</v>
      </c>
      <c r="H484" s="213" t="s">
        <v>144</v>
      </c>
      <c r="I484" s="213" t="s">
        <v>145</v>
      </c>
      <c r="J484" s="213" t="s">
        <v>146</v>
      </c>
      <c r="K484" s="213" t="s">
        <v>147</v>
      </c>
      <c r="L484" s="213" t="s">
        <v>148</v>
      </c>
      <c r="M484" s="213" t="s">
        <v>149</v>
      </c>
      <c r="N484" s="213" t="s">
        <v>150</v>
      </c>
      <c r="O484" s="213" t="s">
        <v>151</v>
      </c>
      <c r="P484" s="213" t="s">
        <v>152</v>
      </c>
      <c r="Q484" s="213" t="s">
        <v>153</v>
      </c>
      <c r="R484" s="213" t="s">
        <v>154</v>
      </c>
      <c r="S484" s="213" t="s">
        <v>156</v>
      </c>
    </row>
    <row r="485" spans="4:25" s="213" customFormat="1">
      <c r="D485" t="s">
        <v>365</v>
      </c>
      <c r="E485" s="213" t="str">
        <f t="shared" si="38"/>
        <v>Sunlightworth Academy</v>
      </c>
      <c r="F485" s="213" t="s">
        <v>39</v>
      </c>
      <c r="G485" s="213" t="s">
        <v>18</v>
      </c>
      <c r="H485" s="213" t="s">
        <v>138</v>
      </c>
      <c r="I485" s="213" t="s">
        <v>165</v>
      </c>
      <c r="J485" s="213" t="s">
        <v>123</v>
      </c>
      <c r="K485" s="213" t="s">
        <v>166</v>
      </c>
      <c r="L485" s="213" t="s">
        <v>124</v>
      </c>
      <c r="M485" s="213" t="s">
        <v>139</v>
      </c>
      <c r="N485" s="213" t="s">
        <v>140</v>
      </c>
      <c r="O485" s="213" t="s">
        <v>141</v>
      </c>
      <c r="P485" s="213" t="s">
        <v>142</v>
      </c>
      <c r="Q485" s="213" t="s">
        <v>127</v>
      </c>
      <c r="R485" s="213" t="s">
        <v>184</v>
      </c>
      <c r="S485" s="213" t="s">
        <v>167</v>
      </c>
      <c r="T485" s="213" t="s">
        <v>143</v>
      </c>
      <c r="U485" s="213" t="s">
        <v>168</v>
      </c>
      <c r="V485" s="213" t="s">
        <v>131</v>
      </c>
    </row>
    <row r="486" spans="4:25" s="213" customFormat="1">
      <c r="D486" t="s">
        <v>366</v>
      </c>
      <c r="E486" s="213" t="str">
        <f t="shared" si="38"/>
        <v>Tanhill Academy</v>
      </c>
      <c r="F486" s="213" t="s">
        <v>41</v>
      </c>
      <c r="G486" s="213" t="s">
        <v>18</v>
      </c>
      <c r="H486" s="213" t="s">
        <v>182</v>
      </c>
      <c r="I486" s="213" t="s">
        <v>172</v>
      </c>
      <c r="J486" s="213" t="s">
        <v>183</v>
      </c>
      <c r="K486" s="213" t="s">
        <v>185</v>
      </c>
      <c r="L486" s="213" t="s">
        <v>186</v>
      </c>
      <c r="M486" s="213" t="s">
        <v>187</v>
      </c>
      <c r="N486" s="213" t="s">
        <v>200</v>
      </c>
      <c r="O486" s="213" t="s">
        <v>198</v>
      </c>
      <c r="P486" s="213" t="s">
        <v>202</v>
      </c>
      <c r="Q486" s="213" t="s">
        <v>199</v>
      </c>
      <c r="R486" s="213" t="s">
        <v>189</v>
      </c>
    </row>
    <row r="487" spans="4:25" s="213" customFormat="1">
      <c r="D487" t="s">
        <v>367</v>
      </c>
      <c r="E487" s="213" t="str">
        <f t="shared" si="38"/>
        <v>Tartcounty Academy</v>
      </c>
      <c r="F487" s="213" t="s">
        <v>41</v>
      </c>
      <c r="G487" s="213" t="s">
        <v>18</v>
      </c>
      <c r="H487" s="213" t="s">
        <v>122</v>
      </c>
      <c r="I487" s="213" t="s">
        <v>124</v>
      </c>
      <c r="J487" s="213" t="s">
        <v>190</v>
      </c>
      <c r="K487" s="213" t="s">
        <v>172</v>
      </c>
      <c r="L487" s="213" t="s">
        <v>175</v>
      </c>
      <c r="M487" s="213" t="s">
        <v>176</v>
      </c>
      <c r="N487" s="213" t="s">
        <v>183</v>
      </c>
      <c r="O487" s="213" t="s">
        <v>184</v>
      </c>
      <c r="P487" s="213" t="s">
        <v>187</v>
      </c>
      <c r="Q487" s="213" t="s">
        <v>188</v>
      </c>
      <c r="R487" s="213" t="s">
        <v>128</v>
      </c>
      <c r="S487" s="213" t="s">
        <v>198</v>
      </c>
      <c r="T487" s="213" t="s">
        <v>131</v>
      </c>
      <c r="U487" s="213" t="s">
        <v>163</v>
      </c>
      <c r="V487" s="213" t="s">
        <v>189</v>
      </c>
    </row>
    <row r="488" spans="4:25" s="213" customFormat="1">
      <c r="D488" t="s">
        <v>368</v>
      </c>
      <c r="E488" s="213" t="str">
        <f t="shared" si="38"/>
        <v>Thincaster Academy</v>
      </c>
      <c r="F488" s="213" t="s">
        <v>41</v>
      </c>
      <c r="G488" s="213" t="s">
        <v>18</v>
      </c>
      <c r="H488" s="213" t="s">
        <v>182</v>
      </c>
      <c r="I488" s="213" t="s">
        <v>172</v>
      </c>
      <c r="J488" s="213" t="s">
        <v>183</v>
      </c>
      <c r="K488" s="213" t="s">
        <v>185</v>
      </c>
      <c r="L488" s="213" t="s">
        <v>186</v>
      </c>
      <c r="M488" s="213" t="s">
        <v>187</v>
      </c>
      <c r="N488" s="213" t="s">
        <v>200</v>
      </c>
      <c r="O488" s="213" t="s">
        <v>198</v>
      </c>
      <c r="P488" s="213" t="s">
        <v>203</v>
      </c>
      <c r="Q488" s="213" t="s">
        <v>202</v>
      </c>
      <c r="R488" s="213" t="s">
        <v>189</v>
      </c>
    </row>
    <row r="489" spans="4:25" s="213" customFormat="1">
      <c r="D489" t="s">
        <v>369</v>
      </c>
      <c r="E489" s="213" t="str">
        <f t="shared" si="38"/>
        <v>Thin-on-sea Academy</v>
      </c>
      <c r="F489" s="213" t="s">
        <v>39</v>
      </c>
      <c r="G489" s="213" t="s">
        <v>18</v>
      </c>
      <c r="H489" s="213" t="s">
        <v>138</v>
      </c>
      <c r="I489" s="213" t="s">
        <v>165</v>
      </c>
      <c r="J489" s="213" t="s">
        <v>123</v>
      </c>
      <c r="K489" s="213" t="s">
        <v>166</v>
      </c>
      <c r="L489" s="213" t="s">
        <v>124</v>
      </c>
      <c r="M489" s="213" t="s">
        <v>182</v>
      </c>
      <c r="N489" s="213" t="s">
        <v>139</v>
      </c>
      <c r="O489" s="213" t="s">
        <v>140</v>
      </c>
      <c r="P489" s="213" t="s">
        <v>141</v>
      </c>
      <c r="Q489" s="213" t="s">
        <v>142</v>
      </c>
      <c r="R489" s="213" t="s">
        <v>183</v>
      </c>
      <c r="S489" s="213" t="s">
        <v>127</v>
      </c>
      <c r="T489" s="213" t="s">
        <v>184</v>
      </c>
      <c r="U489" s="213" t="s">
        <v>167</v>
      </c>
      <c r="V489" s="213" t="s">
        <v>188</v>
      </c>
      <c r="W489" s="213" t="s">
        <v>143</v>
      </c>
      <c r="X489" s="213" t="s">
        <v>168</v>
      </c>
      <c r="Y489" s="213" t="s">
        <v>169</v>
      </c>
    </row>
    <row r="490" spans="4:25" s="213" customFormat="1">
      <c r="D490" t="s">
        <v>370</v>
      </c>
      <c r="E490" s="213" t="str">
        <f t="shared" si="38"/>
        <v>Tickgreen Academy</v>
      </c>
      <c r="F490" s="213" t="s">
        <v>40</v>
      </c>
      <c r="G490" s="213" t="s">
        <v>18</v>
      </c>
      <c r="H490" s="213" t="s">
        <v>157</v>
      </c>
      <c r="I490" s="213" t="s">
        <v>197</v>
      </c>
      <c r="J490" s="213" t="s">
        <v>135</v>
      </c>
      <c r="K490" s="213" t="s">
        <v>172</v>
      </c>
      <c r="L490" s="213" t="s">
        <v>159</v>
      </c>
      <c r="M490" s="213" t="s">
        <v>186</v>
      </c>
      <c r="N490" s="213" t="s">
        <v>204</v>
      </c>
      <c r="O490" s="213" t="s">
        <v>143</v>
      </c>
      <c r="P490" s="213" t="s">
        <v>200</v>
      </c>
      <c r="Q490" s="213" t="s">
        <v>161</v>
      </c>
      <c r="R490" s="213" t="s">
        <v>162</v>
      </c>
      <c r="S490" s="213" t="s">
        <v>203</v>
      </c>
      <c r="T490" s="213" t="s">
        <v>132</v>
      </c>
      <c r="U490" s="213" t="s">
        <v>189</v>
      </c>
    </row>
    <row r="491" spans="4:25" s="213" customFormat="1">
      <c r="D491" t="s">
        <v>371</v>
      </c>
      <c r="E491" s="213" t="str">
        <f t="shared" si="38"/>
        <v>Tickville Academy</v>
      </c>
      <c r="F491" s="213" t="s">
        <v>60</v>
      </c>
      <c r="G491" s="213" t="s">
        <v>60</v>
      </c>
      <c r="H491" s="213" t="s">
        <v>196</v>
      </c>
      <c r="I491" s="213" t="s">
        <v>158</v>
      </c>
      <c r="J491" s="213" t="s">
        <v>197</v>
      </c>
      <c r="K491" s="213" t="s">
        <v>174</v>
      </c>
      <c r="L491" s="213" t="s">
        <v>175</v>
      </c>
      <c r="M491" s="213" t="s">
        <v>177</v>
      </c>
      <c r="N491" s="213" t="s">
        <v>193</v>
      </c>
      <c r="O491" s="213" t="s">
        <v>194</v>
      </c>
      <c r="P491" s="213" t="s">
        <v>191</v>
      </c>
      <c r="Q491" s="213" t="s">
        <v>195</v>
      </c>
      <c r="R491" s="213" t="s">
        <v>179</v>
      </c>
      <c r="S491" s="213" t="s">
        <v>180</v>
      </c>
      <c r="T491" s="213" t="s">
        <v>181</v>
      </c>
    </row>
    <row r="492" spans="4:25" s="213" customFormat="1">
      <c r="D492" t="s">
        <v>372</v>
      </c>
      <c r="E492" s="213" t="str">
        <f t="shared" si="38"/>
        <v>Toeforest Academy</v>
      </c>
      <c r="F492" s="213" t="s">
        <v>40</v>
      </c>
      <c r="G492" s="213" t="s">
        <v>18</v>
      </c>
      <c r="H492" s="213" t="s">
        <v>157</v>
      </c>
      <c r="I492" s="213" t="s">
        <v>134</v>
      </c>
      <c r="J492" s="213" t="s">
        <v>171</v>
      </c>
      <c r="K492" s="213" t="s">
        <v>135</v>
      </c>
      <c r="L492" s="213" t="s">
        <v>176</v>
      </c>
      <c r="M492" s="213" t="s">
        <v>160</v>
      </c>
      <c r="N492" s="213" t="s">
        <v>136</v>
      </c>
      <c r="O492" s="213" t="s">
        <v>137</v>
      </c>
    </row>
    <row r="493" spans="4:25" s="213" customFormat="1">
      <c r="D493" t="s">
        <v>373</v>
      </c>
      <c r="E493" s="213" t="str">
        <f t="shared" si="38"/>
        <v>Totcaster Academy</v>
      </c>
      <c r="F493" s="213" t="s">
        <v>38</v>
      </c>
      <c r="G493" s="213" t="s">
        <v>38</v>
      </c>
      <c r="H493" s="213" t="s">
        <v>144</v>
      </c>
      <c r="I493" s="213" t="s">
        <v>145</v>
      </c>
      <c r="J493" s="213" t="s">
        <v>147</v>
      </c>
      <c r="K493" s="213" t="s">
        <v>148</v>
      </c>
      <c r="L493" s="213" t="s">
        <v>149</v>
      </c>
      <c r="M493" s="213" t="s">
        <v>150</v>
      </c>
      <c r="N493" s="213" t="s">
        <v>151</v>
      </c>
      <c r="O493" s="213" t="s">
        <v>152</v>
      </c>
      <c r="P493" s="213" t="s">
        <v>153</v>
      </c>
      <c r="Q493" s="213" t="s">
        <v>154</v>
      </c>
      <c r="R493" s="213" t="s">
        <v>155</v>
      </c>
    </row>
    <row r="494" spans="4:25" s="213" customFormat="1">
      <c r="D494" t="s">
        <v>374</v>
      </c>
      <c r="E494" s="213" t="str">
        <f t="shared" si="38"/>
        <v>Tothampton Academy</v>
      </c>
      <c r="F494" s="213" t="s">
        <v>37</v>
      </c>
      <c r="G494" s="213" t="s">
        <v>18</v>
      </c>
      <c r="H494" s="213">
        <v>0</v>
      </c>
      <c r="I494" s="213">
        <v>0</v>
      </c>
      <c r="J494" s="213">
        <v>0</v>
      </c>
      <c r="K494" s="213">
        <v>0</v>
      </c>
      <c r="L494" s="213">
        <v>0</v>
      </c>
      <c r="M494" s="213">
        <v>0</v>
      </c>
      <c r="N494" s="213">
        <v>0</v>
      </c>
      <c r="O494" s="213">
        <v>0</v>
      </c>
      <c r="P494" s="213">
        <v>0</v>
      </c>
      <c r="Q494" s="213">
        <v>0</v>
      </c>
      <c r="R494" s="213">
        <v>0</v>
      </c>
      <c r="S494" s="213">
        <v>0</v>
      </c>
      <c r="T494" s="213">
        <v>0</v>
      </c>
      <c r="U494" s="213">
        <v>0</v>
      </c>
      <c r="V494" s="213">
        <v>0</v>
      </c>
      <c r="W494" s="213">
        <v>0</v>
      </c>
      <c r="X494" s="213">
        <v>0</v>
      </c>
      <c r="Y494" s="213">
        <v>0</v>
      </c>
    </row>
    <row r="495" spans="4:25" s="214" customFormat="1" ht="13.5" thickBot="1">
      <c r="D495" t="s">
        <v>375</v>
      </c>
      <c r="E495" s="213" t="str">
        <f t="shared" si="38"/>
        <v>Winterford Academy</v>
      </c>
      <c r="F495" s="214" t="s">
        <v>41</v>
      </c>
      <c r="G495" s="214" t="s">
        <v>18</v>
      </c>
      <c r="H495" s="214" t="s">
        <v>190</v>
      </c>
      <c r="I495" s="214" t="s">
        <v>142</v>
      </c>
      <c r="J495" s="214" t="s">
        <v>177</v>
      </c>
      <c r="K495" s="214" t="s">
        <v>185</v>
      </c>
      <c r="L495" s="214" t="s">
        <v>159</v>
      </c>
      <c r="M495" s="214" t="s">
        <v>186</v>
      </c>
      <c r="N495" s="214" t="s">
        <v>178</v>
      </c>
      <c r="O495" s="214" t="s">
        <v>187</v>
      </c>
      <c r="P495" s="214" t="s">
        <v>160</v>
      </c>
      <c r="Q495" s="214" t="s">
        <v>195</v>
      </c>
      <c r="R495" s="214" t="s">
        <v>128</v>
      </c>
      <c r="S495" s="214" t="s">
        <v>154</v>
      </c>
      <c r="T495" s="214" t="s">
        <v>200</v>
      </c>
      <c r="U495" s="214" t="s">
        <v>198</v>
      </c>
      <c r="V495" s="214" t="s">
        <v>203</v>
      </c>
      <c r="W495" s="214" t="s">
        <v>202</v>
      </c>
      <c r="X495" s="214" t="s">
        <v>199</v>
      </c>
      <c r="Y495" s="214" t="s">
        <v>201</v>
      </c>
    </row>
    <row r="496" spans="4:25" customFormat="1"/>
    <row r="497" spans="4:8" s="157" customFormat="1" ht="13.5" thickBot="1">
      <c r="D497" s="215" t="s">
        <v>205</v>
      </c>
    </row>
    <row r="498" spans="4:8" s="217" customFormat="1">
      <c r="D498" s="216" t="s">
        <v>377</v>
      </c>
      <c r="E498" s="216" t="s">
        <v>378</v>
      </c>
      <c r="F498" s="216" t="s">
        <v>379</v>
      </c>
      <c r="G498" s="216" t="s">
        <v>380</v>
      </c>
      <c r="H498" s="216" t="s">
        <v>381</v>
      </c>
    </row>
    <row r="499" spans="4:8" s="217" customFormat="1">
      <c r="D499" s="216" t="s">
        <v>210</v>
      </c>
      <c r="E499" s="216" t="s">
        <v>210</v>
      </c>
      <c r="F499" s="216" t="s">
        <v>210</v>
      </c>
      <c r="G499" s="216" t="s">
        <v>210</v>
      </c>
      <c r="H499" s="216" t="s">
        <v>210</v>
      </c>
    </row>
    <row r="500" spans="4:8" s="217" customFormat="1">
      <c r="D500" s="218" t="s">
        <v>211</v>
      </c>
      <c r="E500" s="218" t="s">
        <v>212</v>
      </c>
      <c r="F500" s="218" t="s">
        <v>213</v>
      </c>
      <c r="G500" s="218" t="s">
        <v>214</v>
      </c>
      <c r="H500" s="218" t="s">
        <v>212</v>
      </c>
    </row>
    <row r="501" spans="4:8" s="217" customFormat="1">
      <c r="D501" s="216">
        <v>509.76507217662049</v>
      </c>
      <c r="E501" s="216">
        <v>550.66348682198986</v>
      </c>
      <c r="F501" s="216">
        <v>0.92572884234361741</v>
      </c>
      <c r="G501" s="234" t="s">
        <v>291</v>
      </c>
      <c r="H501" s="216" t="s">
        <v>59</v>
      </c>
    </row>
    <row r="502" spans="4:8" customFormat="1">
      <c r="D502" s="219">
        <v>874.3718592964824</v>
      </c>
      <c r="E502" s="219">
        <v>263.37033299697276</v>
      </c>
      <c r="F502" s="219">
        <v>3.3199329983249579</v>
      </c>
      <c r="G502" s="219">
        <v>167.25</v>
      </c>
      <c r="H502" s="219">
        <v>46.6</v>
      </c>
    </row>
    <row r="503" spans="4:8" customFormat="1">
      <c r="D503" s="219">
        <v>429.89497819138967</v>
      </c>
      <c r="E503" s="219">
        <v>394.21157684630737</v>
      </c>
      <c r="F503" s="219">
        <v>1.0905184003741075</v>
      </c>
      <c r="G503" s="219">
        <v>127</v>
      </c>
      <c r="H503" s="219">
        <v>47.391304347826093</v>
      </c>
    </row>
    <row r="504" spans="4:8" customFormat="1">
      <c r="D504" s="219">
        <v>1174.7940921829154</v>
      </c>
      <c r="E504" s="219">
        <v>248.86354416588429</v>
      </c>
      <c r="F504" s="219">
        <v>4.7206355439502863</v>
      </c>
      <c r="G504" s="219">
        <v>171.01635991820041</v>
      </c>
      <c r="H504" s="219">
        <v>52.772801635991819</v>
      </c>
    </row>
    <row r="505" spans="4:8" customFormat="1">
      <c r="D505" s="219">
        <v>1327.1876161827829</v>
      </c>
      <c r="E505" s="219">
        <v>379.05605736744127</v>
      </c>
      <c r="F505" s="219">
        <v>3.5012964187939679</v>
      </c>
      <c r="G505" s="219">
        <v>112.9009900990099</v>
      </c>
      <c r="H505" s="219">
        <v>51.431261261261263</v>
      </c>
    </row>
    <row r="506" spans="4:8" customFormat="1">
      <c r="D506" s="219">
        <v>997.92552451570384</v>
      </c>
      <c r="E506" s="219">
        <v>334.77613959150551</v>
      </c>
      <c r="F506" s="219">
        <v>2.9808741021190293</v>
      </c>
      <c r="G506" s="219">
        <v>173.28395061728395</v>
      </c>
      <c r="H506" s="219">
        <v>57.777777777777779</v>
      </c>
    </row>
    <row r="507" spans="4:8" customFormat="1">
      <c r="D507" s="219">
        <v>1483.0432337136324</v>
      </c>
      <c r="E507" s="219">
        <v>211.64021164021162</v>
      </c>
      <c r="F507" s="219">
        <v>7.0073792792969138</v>
      </c>
      <c r="G507" s="219">
        <v>191.5</v>
      </c>
      <c r="H507" s="219">
        <v>40.5</v>
      </c>
    </row>
    <row r="508" spans="4:8" customFormat="1">
      <c r="D508" s="219">
        <v>644.00112279449093</v>
      </c>
      <c r="E508" s="219">
        <v>313.63880757512396</v>
      </c>
      <c r="F508" s="219">
        <v>2.0533209132299017</v>
      </c>
      <c r="G508" s="219">
        <v>182.55865921787711</v>
      </c>
      <c r="H508" s="219">
        <v>56.648044692737436</v>
      </c>
    </row>
    <row r="509" spans="4:8" customFormat="1">
      <c r="D509" s="219">
        <v>871.89618800750793</v>
      </c>
      <c r="E509" s="219">
        <v>292.12598425196853</v>
      </c>
      <c r="F509" s="219">
        <v>2.9846581098909297</v>
      </c>
      <c r="G509" s="219">
        <v>187.03883495145629</v>
      </c>
      <c r="H509" s="219">
        <v>54.854368932038831</v>
      </c>
    </row>
    <row r="510" spans="4:8" customFormat="1">
      <c r="D510" s="219">
        <v>764.62825927012364</v>
      </c>
      <c r="E510" s="219">
        <v>381.5731653727845</v>
      </c>
      <c r="F510" s="219">
        <v>2.0038837336035065</v>
      </c>
      <c r="G510" s="219">
        <v>161.26530612244898</v>
      </c>
      <c r="H510" s="219">
        <v>62.142857142857146</v>
      </c>
    </row>
    <row r="511" spans="4:8" customFormat="1">
      <c r="D511" s="219">
        <v>2015.3476884701895</v>
      </c>
      <c r="E511" s="219">
        <v>249.90089024899149</v>
      </c>
      <c r="F511" s="219">
        <v>8.0645878710643082</v>
      </c>
      <c r="G511" s="219">
        <v>173.75226586102718</v>
      </c>
      <c r="H511" s="219">
        <v>43.420845921450145</v>
      </c>
    </row>
    <row r="512" spans="4:8" customFormat="1">
      <c r="D512" s="235" t="s">
        <v>291</v>
      </c>
      <c r="E512" s="235" t="s">
        <v>291</v>
      </c>
      <c r="F512" s="219">
        <v>1.188884950612594</v>
      </c>
      <c r="G512" s="219">
        <v>184.254752851711</v>
      </c>
      <c r="H512" s="219">
        <v>42.464028776978417</v>
      </c>
    </row>
    <row r="513" spans="4:8" customFormat="1">
      <c r="D513" s="219">
        <v>460.87428507149559</v>
      </c>
      <c r="E513" s="219">
        <v>275.06192152261758</v>
      </c>
      <c r="F513" s="219">
        <v>1.6755292136414424</v>
      </c>
      <c r="G513" s="219">
        <v>163.21276595744683</v>
      </c>
      <c r="H513" s="219">
        <v>44.893617021276597</v>
      </c>
    </row>
    <row r="514" spans="4:8" customFormat="1">
      <c r="D514" s="219">
        <v>696.59633059910516</v>
      </c>
      <c r="E514" s="219">
        <v>313.00215897552175</v>
      </c>
      <c r="F514" s="219">
        <v>2.2255320310860291</v>
      </c>
      <c r="G514" s="219">
        <v>165.21953188054883</v>
      </c>
      <c r="H514" s="219">
        <v>53.85794995964487</v>
      </c>
    </row>
    <row r="515" spans="4:8" customFormat="1">
      <c r="D515" s="219">
        <v>905.46143243840061</v>
      </c>
      <c r="E515" s="219">
        <v>356.56559350134927</v>
      </c>
      <c r="F515" s="219">
        <v>2.5393965344414933</v>
      </c>
      <c r="G515" s="219">
        <v>179.87624466571833</v>
      </c>
      <c r="H515" s="219">
        <v>65.64495530012772</v>
      </c>
    </row>
    <row r="516" spans="4:8" customFormat="1">
      <c r="D516" s="219">
        <v>1073.4331478332263</v>
      </c>
      <c r="E516" s="219">
        <v>392.22891566265059</v>
      </c>
      <c r="F516" s="219">
        <v>2.736751690067817</v>
      </c>
      <c r="G516" s="219">
        <v>146.45454545454547</v>
      </c>
      <c r="H516" s="219">
        <v>53.581818181818186</v>
      </c>
    </row>
    <row r="517" spans="4:8" customFormat="1">
      <c r="D517" s="219">
        <v>2118.6861745789906</v>
      </c>
      <c r="E517" s="219">
        <v>294.73135106937923</v>
      </c>
      <c r="F517" s="219">
        <v>7.1885334454299556</v>
      </c>
      <c r="G517" s="219">
        <v>209.66666666666666</v>
      </c>
      <c r="H517" s="219">
        <v>61.111111111111114</v>
      </c>
    </row>
    <row r="518" spans="4:8" customFormat="1">
      <c r="D518" s="219">
        <v>495.73151686710685</v>
      </c>
      <c r="E518" s="219">
        <v>328.63034772562662</v>
      </c>
      <c r="F518" s="219">
        <v>1.5084775958700958</v>
      </c>
      <c r="G518" s="219">
        <v>173.28985507246378</v>
      </c>
      <c r="H518" s="219" t="s">
        <v>215</v>
      </c>
    </row>
    <row r="519" spans="4:8" customFormat="1">
      <c r="D519" s="219">
        <v>604.78078156644995</v>
      </c>
      <c r="E519" s="219">
        <v>235.08580768183052</v>
      </c>
      <c r="F519" s="219">
        <v>2.5725958854350384</v>
      </c>
      <c r="G519" s="219">
        <v>172.11904761904762</v>
      </c>
      <c r="H519" s="219">
        <v>42.514563106796111</v>
      </c>
    </row>
    <row r="520" spans="4:8" customFormat="1">
      <c r="D520" s="219">
        <v>791.45321366300743</v>
      </c>
      <c r="E520" s="219">
        <v>271.99422313154412</v>
      </c>
      <c r="F520" s="219">
        <v>2.9098162620911188</v>
      </c>
      <c r="G520" s="219">
        <v>193.23255813953489</v>
      </c>
      <c r="H520" s="219">
        <v>52.558139534883722</v>
      </c>
    </row>
    <row r="521" spans="4:8" customFormat="1">
      <c r="D521" s="219">
        <v>3574.4757955113441</v>
      </c>
      <c r="E521" s="219">
        <v>281.12944266601005</v>
      </c>
      <c r="F521" s="219">
        <v>12.714697406340058</v>
      </c>
      <c r="G521" s="219">
        <v>186.96240601503757</v>
      </c>
      <c r="H521" s="219">
        <v>52.631578947368418</v>
      </c>
    </row>
    <row r="522" spans="4:8" customFormat="1">
      <c r="D522" s="219">
        <v>772.83374416415518</v>
      </c>
      <c r="E522" s="219">
        <v>242.10981409424988</v>
      </c>
      <c r="F522" s="219">
        <v>3.1920793754494481</v>
      </c>
      <c r="G522" s="219">
        <v>195.46478873239437</v>
      </c>
      <c r="H522" s="219">
        <v>47.323943661971832</v>
      </c>
    </row>
    <row r="523" spans="4:8" customFormat="1">
      <c r="D523" s="219">
        <v>751.3740528228866</v>
      </c>
      <c r="E523" s="219">
        <v>278.83292045141758</v>
      </c>
      <c r="F523" s="219">
        <v>2.6947106948722079</v>
      </c>
      <c r="G523" s="219">
        <v>175.3125</v>
      </c>
      <c r="H523" s="219">
        <v>48.429203539823014</v>
      </c>
    </row>
    <row r="524" spans="4:8" customFormat="1">
      <c r="D524" s="219">
        <v>304.89247346469892</v>
      </c>
      <c r="E524" s="219">
        <v>350.35963613285389</v>
      </c>
      <c r="F524" s="219">
        <v>0.87022716666221755</v>
      </c>
      <c r="G524" s="219">
        <v>158</v>
      </c>
      <c r="H524" s="219">
        <v>74.037500000000023</v>
      </c>
    </row>
    <row r="525" spans="4:8" customFormat="1">
      <c r="D525" s="219">
        <v>651.30337860142095</v>
      </c>
      <c r="E525" s="219">
        <v>248.06582787159732</v>
      </c>
      <c r="F525" s="219">
        <v>2.6255263943026672</v>
      </c>
      <c r="G525" s="219">
        <v>173.57851239669424</v>
      </c>
      <c r="H525" s="219">
        <v>43.060495867768587</v>
      </c>
    </row>
    <row r="526" spans="4:8" customFormat="1">
      <c r="D526" s="219">
        <v>514.9414854098095</v>
      </c>
      <c r="E526" s="219">
        <v>303.28732618808959</v>
      </c>
      <c r="F526" s="219">
        <v>1.6978668112575808</v>
      </c>
      <c r="G526" s="219">
        <v>187.39149888143177</v>
      </c>
      <c r="H526" s="219">
        <v>59.395973154362423</v>
      </c>
    </row>
    <row r="527" spans="4:8" customFormat="1">
      <c r="D527" s="219">
        <v>499.33635674381941</v>
      </c>
      <c r="E527" s="219">
        <v>451.96413321947057</v>
      </c>
      <c r="F527" s="219">
        <v>1.1048141213925602</v>
      </c>
      <c r="G527" s="219">
        <v>106.69565217391306</v>
      </c>
      <c r="H527" s="219">
        <v>39.836956521739125</v>
      </c>
    </row>
    <row r="528" spans="4:8" customFormat="1">
      <c r="D528" s="219">
        <v>2190.7459867799812</v>
      </c>
      <c r="E528" s="219">
        <v>254.88903537684027</v>
      </c>
      <c r="F528" s="219">
        <v>8.594900849858357</v>
      </c>
      <c r="G528" s="219">
        <v>206.86363636363635</v>
      </c>
      <c r="H528" s="219">
        <v>52.72727272727272</v>
      </c>
    </row>
    <row r="529" spans="4:8" customFormat="1">
      <c r="D529" s="219">
        <v>2413.8559419238472</v>
      </c>
      <c r="E529" s="219">
        <v>294.34697855750488</v>
      </c>
      <c r="F529" s="219">
        <v>8.2007158821651238</v>
      </c>
      <c r="G529" s="219">
        <v>167.33333333333334</v>
      </c>
      <c r="H529" s="219">
        <v>48.666666666666671</v>
      </c>
    </row>
    <row r="530" spans="4:8" customFormat="1">
      <c r="D530" s="219">
        <v>718.33942315167542</v>
      </c>
      <c r="E530" s="219">
        <v>358.43128127545674</v>
      </c>
      <c r="F530" s="219">
        <v>2.0041203451760867</v>
      </c>
      <c r="G530" s="219">
        <v>156.77108433734938</v>
      </c>
      <c r="H530" s="219">
        <v>56.204819277108427</v>
      </c>
    </row>
    <row r="531" spans="4:8" customFormat="1">
      <c r="D531" s="219">
        <v>1536.2897641856093</v>
      </c>
      <c r="E531" s="219">
        <v>388.82589952021311</v>
      </c>
      <c r="F531" s="219">
        <v>3.9510993637031251</v>
      </c>
      <c r="G531" s="219">
        <v>178.41296060991107</v>
      </c>
      <c r="H531" s="219">
        <v>67.471410419313855</v>
      </c>
    </row>
    <row r="532" spans="4:8" customFormat="1">
      <c r="D532" s="219">
        <v>808.93748190534586</v>
      </c>
      <c r="E532" s="219">
        <v>209.50952717007766</v>
      </c>
      <c r="F532" s="219">
        <v>3.8611011767911574</v>
      </c>
      <c r="G532" s="219">
        <v>192.87012987012986</v>
      </c>
      <c r="H532" s="219">
        <v>42.662337662337663</v>
      </c>
    </row>
    <row r="533" spans="4:8" customFormat="1">
      <c r="D533" s="219">
        <v>1426.1513067937517</v>
      </c>
      <c r="E533" s="219">
        <v>347.98812593443262</v>
      </c>
      <c r="F533" s="219">
        <v>4.0982757758305377</v>
      </c>
      <c r="G533" s="219">
        <v>181.33787465940054</v>
      </c>
      <c r="H533" s="219">
        <v>53.978201634877387</v>
      </c>
    </row>
    <row r="534" spans="4:8" customFormat="1">
      <c r="D534" s="219">
        <v>720.25893593809872</v>
      </c>
      <c r="E534" s="219">
        <v>446.93396226415092</v>
      </c>
      <c r="F534" s="219">
        <v>1.6115556139195455</v>
      </c>
      <c r="G534" s="219">
        <v>143.83333333333334</v>
      </c>
      <c r="H534" s="219">
        <v>71</v>
      </c>
    </row>
    <row r="535" spans="4:8" customFormat="1">
      <c r="D535" s="219">
        <v>1779.4575821032736</v>
      </c>
      <c r="E535" s="219">
        <v>314.95208822997643</v>
      </c>
      <c r="F535" s="219">
        <v>5.6499310485724505</v>
      </c>
      <c r="G535" s="219">
        <v>204.85185185185185</v>
      </c>
      <c r="H535" s="219">
        <v>64.518518518518505</v>
      </c>
    </row>
    <row r="536" spans="4:8" customFormat="1">
      <c r="D536" s="219">
        <v>337.1571275499183</v>
      </c>
      <c r="E536" s="219">
        <v>538.48129440972525</v>
      </c>
      <c r="F536" s="219">
        <v>0.6261259788411121</v>
      </c>
      <c r="G536" s="219">
        <v>130.2811059907834</v>
      </c>
      <c r="H536" s="219">
        <v>59.400921658986185</v>
      </c>
    </row>
    <row r="537" spans="4:8" customFormat="1">
      <c r="D537" s="219">
        <v>416.18047452353164</v>
      </c>
      <c r="E537" s="219">
        <v>277.71769693299302</v>
      </c>
      <c r="F537" s="219">
        <v>1.4985738363801373</v>
      </c>
      <c r="G537" s="219">
        <v>146.82887700534758</v>
      </c>
      <c r="H537" s="219">
        <v>46.63101604278075</v>
      </c>
    </row>
    <row r="538" spans="4:8" customFormat="1">
      <c r="D538" s="219">
        <v>723.62224621534074</v>
      </c>
      <c r="E538" s="219">
        <v>255.95449697831495</v>
      </c>
      <c r="F538" s="219">
        <v>2.8271519147274358</v>
      </c>
      <c r="G538" s="219">
        <v>144.42857142857142</v>
      </c>
      <c r="H538" s="219">
        <v>69.811320754716974</v>
      </c>
    </row>
    <row r="539" spans="4:8" customFormat="1">
      <c r="D539" s="219">
        <v>912.57328418190639</v>
      </c>
      <c r="E539" s="219">
        <v>399.72527472527474</v>
      </c>
      <c r="F539" s="219">
        <v>2.2830012057884117</v>
      </c>
      <c r="G539" s="219">
        <v>188.5</v>
      </c>
      <c r="H539" s="219">
        <v>78</v>
      </c>
    </row>
    <row r="540" spans="4:8" customFormat="1">
      <c r="D540" s="219">
        <v>335.7755426183769</v>
      </c>
      <c r="E540" s="219">
        <v>350.96651162418027</v>
      </c>
      <c r="F540" s="219">
        <v>0.95671675643495568</v>
      </c>
      <c r="G540" s="219">
        <v>171.85725308641975</v>
      </c>
      <c r="H540" s="219">
        <v>60.496998535871157</v>
      </c>
    </row>
    <row r="541" spans="4:8" customFormat="1">
      <c r="D541" s="219">
        <v>553.35891918961977</v>
      </c>
      <c r="E541" s="219">
        <v>277.16376223033291</v>
      </c>
      <c r="F541" s="219">
        <v>1.9965052961352103</v>
      </c>
      <c r="G541" s="219">
        <v>184.31452750352608</v>
      </c>
      <c r="H541" s="219">
        <v>50.987306064880116</v>
      </c>
    </row>
    <row r="542" spans="4:8" customFormat="1">
      <c r="D542" s="219">
        <v>709.97636841942801</v>
      </c>
      <c r="E542" s="219">
        <v>357.82195332757135</v>
      </c>
      <c r="F542" s="219">
        <v>1.9841610102929423</v>
      </c>
      <c r="G542" s="219">
        <v>160.63636363636363</v>
      </c>
      <c r="H542" s="219">
        <v>53.272727272727266</v>
      </c>
    </row>
    <row r="543" spans="4:8" customFormat="1">
      <c r="D543" s="219">
        <v>683.84221206979862</v>
      </c>
      <c r="E543" s="219">
        <v>336.04439607546664</v>
      </c>
      <c r="F543" s="219">
        <v>2.0349757950322309</v>
      </c>
      <c r="G543" s="219">
        <v>172.9273903666427</v>
      </c>
      <c r="H543" s="219">
        <v>58.662832494608196</v>
      </c>
    </row>
    <row r="544" spans="4:8" customFormat="1">
      <c r="D544" s="219">
        <v>2010.1101717693018</v>
      </c>
      <c r="E544" s="219">
        <v>330.74599472335876</v>
      </c>
      <c r="F544" s="219">
        <v>6.0775041991078078</v>
      </c>
      <c r="G544" s="219">
        <v>188.09933774834434</v>
      </c>
      <c r="H544" s="219">
        <v>61.920529801324506</v>
      </c>
    </row>
    <row r="545" spans="4:8" customFormat="1">
      <c r="D545" s="219">
        <v>511.97034474899027</v>
      </c>
      <c r="E545" s="219">
        <v>353.02519161916575</v>
      </c>
      <c r="F545" s="219">
        <v>1.4502374247027967</v>
      </c>
      <c r="G545" s="219">
        <v>152.97073518915064</v>
      </c>
      <c r="H545" s="219">
        <v>52.608645131303746</v>
      </c>
    </row>
    <row r="546" spans="4:8" customFormat="1">
      <c r="D546" s="219">
        <v>591.0178030874556</v>
      </c>
      <c r="E546" s="219">
        <v>287.58662900188318</v>
      </c>
      <c r="F546" s="219">
        <v>2.0550948600728773</v>
      </c>
      <c r="G546" s="219">
        <v>180.33333333333334</v>
      </c>
      <c r="H546" s="219">
        <v>53.236166666666662</v>
      </c>
    </row>
    <row r="547" spans="4:8" customFormat="1">
      <c r="D547" s="219">
        <v>511.22550220016308</v>
      </c>
      <c r="E547" s="219">
        <v>252.14321734745337</v>
      </c>
      <c r="F547" s="219">
        <v>2.0275203417258467</v>
      </c>
      <c r="G547" s="219">
        <v>169.8136842105263</v>
      </c>
      <c r="H547" s="219">
        <v>43.263157894736842</v>
      </c>
    </row>
    <row r="548" spans="4:8" customFormat="1">
      <c r="D548" s="219">
        <v>2091.027048354224</v>
      </c>
      <c r="E548" s="219">
        <v>201.53330983433204</v>
      </c>
      <c r="F548" s="219">
        <v>10.37559026879044</v>
      </c>
      <c r="G548" s="219">
        <v>202.64285714285714</v>
      </c>
      <c r="H548" s="219">
        <v>40.839285714285715</v>
      </c>
    </row>
    <row r="549" spans="4:8" customFormat="1">
      <c r="D549" s="219">
        <v>488.30530649212545</v>
      </c>
      <c r="E549" s="219">
        <v>304.5267489711934</v>
      </c>
      <c r="F549" s="219">
        <v>1.6034890469944121</v>
      </c>
      <c r="G549" s="219">
        <v>176.72727272727272</v>
      </c>
      <c r="H549" s="219">
        <v>53.81818181818182</v>
      </c>
    </row>
    <row r="550" spans="4:8" customFormat="1">
      <c r="D550" s="219">
        <v>597.2762645914396</v>
      </c>
      <c r="E550" s="219">
        <v>286.17504218052329</v>
      </c>
      <c r="F550" s="219">
        <v>2.0871011673151751</v>
      </c>
      <c r="G550" s="219">
        <v>174.51067323481118</v>
      </c>
      <c r="H550" s="219">
        <v>49.589490968801314</v>
      </c>
    </row>
    <row r="551" spans="4:8" customFormat="1">
      <c r="D551" s="219">
        <v>758.09655556352197</v>
      </c>
      <c r="E551" s="219">
        <v>329.36326156665143</v>
      </c>
      <c r="F551" s="219">
        <v>2.3017034503409852</v>
      </c>
      <c r="G551" s="219">
        <v>173.54545454545453</v>
      </c>
      <c r="H551" s="219">
        <v>59</v>
      </c>
    </row>
    <row r="552" spans="4:8" customFormat="1">
      <c r="D552" s="219">
        <v>512.46055276419304</v>
      </c>
      <c r="E552" s="219">
        <v>249.69565104773747</v>
      </c>
      <c r="F552" s="219">
        <v>2.0523407220505394</v>
      </c>
      <c r="G552" s="219">
        <v>196.34728033472803</v>
      </c>
      <c r="H552" s="219">
        <v>53.64016736401674</v>
      </c>
    </row>
    <row r="553" spans="4:8" customFormat="1">
      <c r="D553" s="219">
        <v>699.42064217221139</v>
      </c>
      <c r="E553" s="219">
        <v>279.32586421526378</v>
      </c>
      <c r="F553" s="219">
        <v>2.503959467330958</v>
      </c>
      <c r="G553" s="219">
        <v>204.76470588235293</v>
      </c>
      <c r="H553" s="219">
        <v>57.196078431372548</v>
      </c>
    </row>
    <row r="554" spans="4:8" customFormat="1">
      <c r="D554" s="219">
        <v>413.58422428369863</v>
      </c>
      <c r="E554" s="219">
        <v>249.0508731966591</v>
      </c>
      <c r="F554" s="219">
        <v>1.6606415347000947</v>
      </c>
      <c r="G554" s="219">
        <v>179</v>
      </c>
      <c r="H554" s="219">
        <v>47.5625</v>
      </c>
    </row>
    <row r="555" spans="4:8" customFormat="1">
      <c r="D555" s="219">
        <v>1234.1537353964598</v>
      </c>
      <c r="E555" s="219">
        <v>286.10354223433245</v>
      </c>
      <c r="F555" s="219">
        <v>4.3136611513381018</v>
      </c>
      <c r="G555" s="219">
        <v>183.88235294117646</v>
      </c>
      <c r="H555" s="219">
        <v>52.549019607843142</v>
      </c>
    </row>
    <row r="556" spans="4:8" customFormat="1">
      <c r="D556" s="219">
        <v>1153.3565011240119</v>
      </c>
      <c r="E556" s="219">
        <v>230.31230448383729</v>
      </c>
      <c r="F556" s="219">
        <v>5.0077936726344179</v>
      </c>
      <c r="G556" s="219">
        <v>182.66666666666666</v>
      </c>
      <c r="H556" s="219">
        <v>42.070380952380944</v>
      </c>
    </row>
    <row r="557" spans="4:8" customFormat="1">
      <c r="D557" s="219">
        <v>398.37679268064176</v>
      </c>
      <c r="E557" s="219">
        <v>272.16399328276106</v>
      </c>
      <c r="F557" s="219">
        <v>1.4637380495323407</v>
      </c>
      <c r="G557" s="219">
        <v>187.30107526881719</v>
      </c>
      <c r="H557" s="219">
        <v>50.86021505376344</v>
      </c>
    </row>
    <row r="558" spans="4:8" customFormat="1">
      <c r="D558" s="219">
        <v>816.61040072167236</v>
      </c>
      <c r="E558" s="219">
        <v>258.57958019156308</v>
      </c>
      <c r="F558" s="219">
        <v>3.1580622109321403</v>
      </c>
      <c r="G558" s="219">
        <v>179.30643127364439</v>
      </c>
      <c r="H558" s="219">
        <v>46.764186633039095</v>
      </c>
    </row>
    <row r="559" spans="4:8" customFormat="1">
      <c r="D559" s="219">
        <v>555.19275268155218</v>
      </c>
      <c r="E559" s="219">
        <v>299.41872189528817</v>
      </c>
      <c r="F559" s="219">
        <v>1.8542352634706409</v>
      </c>
      <c r="G559" s="219">
        <v>186.55345302360939</v>
      </c>
      <c r="H559" s="219">
        <v>61.056453739637078</v>
      </c>
    </row>
    <row r="560" spans="4:8" customFormat="1">
      <c r="D560" s="219">
        <v>301.83014468683132</v>
      </c>
      <c r="E560" s="219">
        <v>219.0034762456547</v>
      </c>
      <c r="F560" s="219">
        <v>1.3781979622472773</v>
      </c>
      <c r="G560" s="219">
        <v>181.61538461538461</v>
      </c>
      <c r="H560" s="219">
        <v>40.692307692307693</v>
      </c>
    </row>
    <row r="561" spans="4:8" customFormat="1">
      <c r="D561" s="219">
        <v>823.65212387152474</v>
      </c>
      <c r="E561" s="219">
        <v>255.92883166811959</v>
      </c>
      <c r="F561" s="219">
        <v>3.2182857964967808</v>
      </c>
      <c r="G561" s="219">
        <v>176.77806788511748</v>
      </c>
      <c r="H561" s="219">
        <v>45.459057071960302</v>
      </c>
    </row>
    <row r="562" spans="4:8" customFormat="1">
      <c r="D562" s="219">
        <v>1000.8797600524005</v>
      </c>
      <c r="E562" s="219">
        <v>234.86135791859954</v>
      </c>
      <c r="F562" s="219">
        <v>4.2615769955621854</v>
      </c>
      <c r="G562" s="219">
        <v>178.46842470506593</v>
      </c>
      <c r="H562" s="219">
        <v>41.915336571825122</v>
      </c>
    </row>
    <row r="563" spans="4:8" customFormat="1">
      <c r="D563" s="219">
        <v>2000.6062017700558</v>
      </c>
      <c r="E563" s="219">
        <v>321.71581769436995</v>
      </c>
      <c r="F563" s="219">
        <v>6.2185509438352575</v>
      </c>
      <c r="G563" s="219">
        <v>155.85714285714286</v>
      </c>
      <c r="H563" s="219">
        <v>55</v>
      </c>
    </row>
    <row r="564" spans="4:8" customFormat="1">
      <c r="D564" s="219">
        <v>593.67323623621223</v>
      </c>
      <c r="E564" s="219">
        <v>313.14741035856576</v>
      </c>
      <c r="F564" s="219">
        <v>1.8958267467594054</v>
      </c>
      <c r="G564" s="219">
        <v>177.69736842105263</v>
      </c>
      <c r="H564" s="219">
        <v>57.10526315789474</v>
      </c>
    </row>
    <row r="565" spans="4:8" customFormat="1">
      <c r="D565" s="219">
        <v>1208.2615719416297</v>
      </c>
      <c r="E565" s="219">
        <v>388.66222890272712</v>
      </c>
      <c r="F565" s="219">
        <v>3.1087702433879385</v>
      </c>
      <c r="G565" s="219">
        <v>172.4736842105263</v>
      </c>
      <c r="H565" s="219">
        <v>68.960000000000008</v>
      </c>
    </row>
    <row r="566" spans="4:8" customFormat="1">
      <c r="D566" s="219">
        <v>891.3327043948841</v>
      </c>
      <c r="E566" s="219">
        <v>273.99157952072409</v>
      </c>
      <c r="F566" s="219">
        <v>3.2531390415502379</v>
      </c>
      <c r="G566" s="219">
        <v>173.54796747939918</v>
      </c>
      <c r="H566" s="219">
        <v>48.423848238650365</v>
      </c>
    </row>
    <row r="567" spans="4:8" customFormat="1">
      <c r="D567" s="219">
        <v>921.30955608201839</v>
      </c>
      <c r="E567" s="219">
        <v>301.80180180180184</v>
      </c>
      <c r="F567" s="219">
        <v>3.052697335077732</v>
      </c>
      <c r="G567" s="219">
        <v>173.41176470588235</v>
      </c>
      <c r="H567" s="219">
        <v>58.470588235294116</v>
      </c>
    </row>
    <row r="568" spans="4:8" customFormat="1">
      <c r="D568" s="219">
        <v>730.55593157699093</v>
      </c>
      <c r="E568" s="219">
        <v>220.99447513812154</v>
      </c>
      <c r="F568" s="219">
        <v>3.3057655903858838</v>
      </c>
      <c r="G568" s="219">
        <v>192.3125</v>
      </c>
      <c r="H568" s="219">
        <v>42.5</v>
      </c>
    </row>
    <row r="569" spans="4:8" customFormat="1">
      <c r="D569" s="219">
        <v>252.33673693468432</v>
      </c>
      <c r="E569" s="219">
        <v>206.55085959885389</v>
      </c>
      <c r="F569" s="219">
        <v>1.221668781358509</v>
      </c>
      <c r="G569" s="219">
        <v>171.6</v>
      </c>
      <c r="H569" s="219">
        <v>42.943799999999996</v>
      </c>
    </row>
    <row r="570" spans="4:8" customFormat="1">
      <c r="D570" s="219">
        <v>957.3784005519924</v>
      </c>
      <c r="E570" s="219">
        <v>299.64075767472241</v>
      </c>
      <c r="F570" s="219">
        <v>3.1950873705615268</v>
      </c>
      <c r="G570" s="219">
        <v>183.98581560283688</v>
      </c>
      <c r="H570" s="219">
        <v>58.085106382978722</v>
      </c>
    </row>
    <row r="571" spans="4:8" customFormat="1">
      <c r="D571" s="219">
        <v>402.03432415911772</v>
      </c>
      <c r="E571" s="219">
        <v>356.14725515592306</v>
      </c>
      <c r="F571" s="219">
        <v>1.1288429668876854</v>
      </c>
      <c r="G571" s="219">
        <v>174.60869565217391</v>
      </c>
      <c r="H571" s="219">
        <v>61.269598372287867</v>
      </c>
    </row>
    <row r="572" spans="4:8" customFormat="1">
      <c r="D572" s="219">
        <v>700.57473780800069</v>
      </c>
      <c r="E572" s="219">
        <v>330.38559949723935</v>
      </c>
      <c r="F572" s="219">
        <v>2.1204760100745692</v>
      </c>
      <c r="G572" s="219">
        <v>179.3568281938326</v>
      </c>
      <c r="H572" s="219">
        <v>57.228464419475657</v>
      </c>
    </row>
    <row r="573" spans="4:8" customFormat="1">
      <c r="D573" s="219">
        <v>923.54981042157681</v>
      </c>
      <c r="E573" s="219">
        <v>273.39837139839415</v>
      </c>
      <c r="F573" s="219">
        <v>3.3780369857280044</v>
      </c>
      <c r="G573" s="219">
        <v>184.14983713355048</v>
      </c>
      <c r="H573" s="219">
        <v>51.857002938295786</v>
      </c>
    </row>
    <row r="574" spans="4:8" customFormat="1">
      <c r="D574" s="219">
        <v>653.2535014617697</v>
      </c>
      <c r="E574" s="219">
        <v>272.89324493129624</v>
      </c>
      <c r="F574" s="219">
        <v>2.3938060527157172</v>
      </c>
      <c r="G574" s="219">
        <v>207.48979591836735</v>
      </c>
      <c r="H574" s="219">
        <v>54.897959183673464</v>
      </c>
    </row>
    <row r="575" spans="4:8" customFormat="1">
      <c r="D575" s="219">
        <v>3734.5725466586391</v>
      </c>
      <c r="E575" s="219">
        <v>488.50716149037754</v>
      </c>
      <c r="F575" s="219">
        <v>7.6448675496688736</v>
      </c>
      <c r="G575" s="219">
        <v>135.37410071942446</v>
      </c>
      <c r="H575" s="219">
        <v>67.446043165467628</v>
      </c>
    </row>
    <row r="576" spans="4:8" customFormat="1">
      <c r="D576" s="219">
        <v>532.75461543814754</v>
      </c>
      <c r="E576" s="219">
        <v>376.27501462843765</v>
      </c>
      <c r="F576" s="219">
        <v>1.415864978343645</v>
      </c>
      <c r="G576" s="219">
        <v>188.5</v>
      </c>
      <c r="H576" s="219">
        <v>82.509</v>
      </c>
    </row>
    <row r="577" spans="4:8" customFormat="1">
      <c r="D577" s="219">
        <v>1040.1267576940045</v>
      </c>
      <c r="E577" s="219">
        <v>280.0008582401785</v>
      </c>
      <c r="F577" s="219">
        <v>3.7147270341643273</v>
      </c>
      <c r="G577" s="219">
        <v>166.14285714285714</v>
      </c>
      <c r="H577" s="219">
        <v>46.062271062271066</v>
      </c>
    </row>
    <row r="578" spans="4:8" customFormat="1">
      <c r="D578" s="219">
        <v>879.81116018168564</v>
      </c>
      <c r="E578" s="219">
        <v>265.93001841620628</v>
      </c>
      <c r="F578" s="219">
        <v>3.3084311632870862</v>
      </c>
      <c r="G578" s="219">
        <v>176.1764705882353</v>
      </c>
      <c r="H578" s="219">
        <v>48.058823529411768</v>
      </c>
    </row>
    <row r="579" spans="4:8" customFormat="1">
      <c r="D579" s="219">
        <v>684.52138126734644</v>
      </c>
      <c r="E579" s="219">
        <v>265.7718120805369</v>
      </c>
      <c r="F579" s="219">
        <v>2.5755981264857226</v>
      </c>
      <c r="G579" s="219">
        <v>189.63157894736841</v>
      </c>
      <c r="H579" s="219">
        <v>49.05263157894737</v>
      </c>
    </row>
    <row r="580" spans="4:8" customFormat="1">
      <c r="D580" s="219">
        <v>523.59980133433464</v>
      </c>
      <c r="E580" s="219">
        <v>360.44993857493853</v>
      </c>
      <c r="F580" s="219">
        <v>1.4526283550065768</v>
      </c>
      <c r="G580" s="219">
        <v>201.75000000000003</v>
      </c>
      <c r="H580" s="219">
        <v>93.062499999999886</v>
      </c>
    </row>
    <row r="581" spans="4:8" customFormat="1">
      <c r="D581" s="219">
        <v>890.90460426763696</v>
      </c>
      <c r="E581" s="219">
        <v>301.33371371514164</v>
      </c>
      <c r="F581" s="219">
        <v>2.9565380961979963</v>
      </c>
      <c r="G581" s="219">
        <v>186.63636363636363</v>
      </c>
      <c r="H581" s="219">
        <v>57.402597402597401</v>
      </c>
    </row>
    <row r="582" spans="4:8" customFormat="1">
      <c r="D582" s="219">
        <v>527.40500915142786</v>
      </c>
      <c r="E582" s="219">
        <v>286.70639621180112</v>
      </c>
      <c r="F582" s="219">
        <v>1.8395299725431078</v>
      </c>
      <c r="G582" s="219">
        <v>176.93061884462736</v>
      </c>
      <c r="H582" s="219">
        <v>51.153902689989707</v>
      </c>
    </row>
    <row r="583" spans="4:8" customFormat="1">
      <c r="D583" s="219">
        <v>922.71796273277323</v>
      </c>
      <c r="E583" s="219">
        <v>283.31679148245058</v>
      </c>
      <c r="F583" s="219">
        <v>3.2568417773781295</v>
      </c>
      <c r="G583" s="219">
        <v>181.68852459016395</v>
      </c>
      <c r="H583" s="219">
        <v>51.47540983606558</v>
      </c>
    </row>
    <row r="584" spans="4:8" customFormat="1">
      <c r="D584" s="219">
        <v>905.4786786402907</v>
      </c>
      <c r="E584" s="219">
        <v>287.35632183908046</v>
      </c>
      <c r="F584" s="219">
        <v>3.1510658016682114</v>
      </c>
      <c r="G584" s="219" t="s">
        <v>59</v>
      </c>
      <c r="H584" s="219" t="s">
        <v>59</v>
      </c>
    </row>
    <row r="585" spans="4:8" customFormat="1">
      <c r="D585" s="219">
        <v>388.32875982263431</v>
      </c>
      <c r="E585" s="219">
        <v>372.77071656050953</v>
      </c>
      <c r="F585" s="219">
        <v>1.0417362270450752</v>
      </c>
      <c r="G585" s="219">
        <v>162</v>
      </c>
      <c r="H585" s="219">
        <v>59.524999999999999</v>
      </c>
    </row>
    <row r="586" spans="4:8" customFormat="1">
      <c r="D586" s="219">
        <v>846.11963539234603</v>
      </c>
      <c r="E586" s="219">
        <v>313.20014936519789</v>
      </c>
      <c r="F586" s="219">
        <v>2.7015301145522539</v>
      </c>
      <c r="G586" s="219">
        <v>180.21518987341773</v>
      </c>
      <c r="H586" s="219">
        <v>55.443037974683541</v>
      </c>
    </row>
    <row r="587" spans="4:8" customFormat="1"/>
    <row r="588" spans="4:8" customFormat="1"/>
    <row r="589" spans="4:8" customFormat="1"/>
    <row r="590" spans="4:8" customFormat="1"/>
    <row r="591" spans="4:8" customFormat="1"/>
    <row r="592" spans="4:8" customFormat="1"/>
    <row r="593" spans="4:4" customFormat="1"/>
    <row r="594" spans="4:4" customFormat="1">
      <c r="D594" s="219" t="s">
        <v>216</v>
      </c>
    </row>
    <row r="595" spans="4:4" customFormat="1">
      <c r="D595" s="219" t="s">
        <v>217</v>
      </c>
    </row>
    <row r="596" spans="4:4" customFormat="1">
      <c r="D596" s="220" t="s">
        <v>218</v>
      </c>
    </row>
    <row r="597" spans="4:4" customFormat="1">
      <c r="D597" s="219">
        <v>0.99981654742249126</v>
      </c>
    </row>
    <row r="598" spans="4:4" customFormat="1">
      <c r="D598" s="219">
        <v>2.8254288597376387E-2</v>
      </c>
    </row>
    <row r="599" spans="4:4" customFormat="1">
      <c r="D599" s="219">
        <v>0.37325349301397204</v>
      </c>
    </row>
    <row r="600" spans="4:4" customFormat="1">
      <c r="D600" s="219">
        <v>3.0715022543667491E-2</v>
      </c>
    </row>
    <row r="601" spans="4:4" customFormat="1">
      <c r="D601" s="219">
        <v>3.4475625732607047E-2</v>
      </c>
    </row>
    <row r="602" spans="4:4" customFormat="1">
      <c r="D602" s="219">
        <v>5.072365751386447E-2</v>
      </c>
    </row>
    <row r="603" spans="4:4" customFormat="1">
      <c r="D603" s="219">
        <v>0</v>
      </c>
    </row>
    <row r="604" spans="4:4" customFormat="1">
      <c r="D604" s="219">
        <v>4.8896909016822865E-2</v>
      </c>
    </row>
    <row r="605" spans="4:4" customFormat="1">
      <c r="D605" s="219">
        <v>0</v>
      </c>
    </row>
    <row r="606" spans="4:4" customFormat="1">
      <c r="D606" s="219">
        <v>3.6576444769568395E-2</v>
      </c>
    </row>
    <row r="607" spans="4:4" customFormat="1">
      <c r="D607" s="219">
        <v>0</v>
      </c>
    </row>
    <row r="608" spans="4:4" customFormat="1">
      <c r="D608" s="219">
        <v>3.3280085197018104E-2</v>
      </c>
    </row>
    <row r="609" spans="4:4" customFormat="1">
      <c r="D609" s="219">
        <v>0</v>
      </c>
    </row>
    <row r="610" spans="4:4" customFormat="1">
      <c r="D610" s="219">
        <v>0</v>
      </c>
    </row>
    <row r="611" spans="4:4" customFormat="1">
      <c r="D611" s="219">
        <v>0</v>
      </c>
    </row>
    <row r="612" spans="4:4" customFormat="1">
      <c r="D612" s="219">
        <v>0.12516969861525931</v>
      </c>
    </row>
    <row r="613" spans="4:4" customFormat="1">
      <c r="D613" s="219">
        <v>1.5649452269170579E-2</v>
      </c>
    </row>
    <row r="614" spans="4:4" customFormat="1">
      <c r="D614" s="219">
        <v>0.92842562718114185</v>
      </c>
    </row>
    <row r="615" spans="4:4" customFormat="1">
      <c r="D615" s="219">
        <v>0</v>
      </c>
    </row>
    <row r="616" spans="4:4" customFormat="1">
      <c r="D616" s="219">
        <v>0</v>
      </c>
    </row>
    <row r="617" spans="4:4" customFormat="1">
      <c r="D617" s="219">
        <v>0</v>
      </c>
    </row>
    <row r="618" spans="4:4" customFormat="1">
      <c r="D618" s="219">
        <v>0</v>
      </c>
    </row>
    <row r="619" spans="4:4" customFormat="1">
      <c r="D619" s="219">
        <v>1.8500246669955599E-2</v>
      </c>
    </row>
    <row r="620" spans="4:4" customFormat="1">
      <c r="D620" s="219">
        <v>0.86629997884493337</v>
      </c>
    </row>
    <row r="621" spans="4:4" customFormat="1">
      <c r="D621" s="219">
        <v>0</v>
      </c>
    </row>
    <row r="622" spans="4:4" customFormat="1">
      <c r="D622" s="219">
        <v>5.0983413396175112E-2</v>
      </c>
    </row>
    <row r="623" spans="4:4" customFormat="1">
      <c r="D623" s="219">
        <v>0.6197706848466068</v>
      </c>
    </row>
    <row r="624" spans="4:4" customFormat="1">
      <c r="D624" s="219">
        <v>0</v>
      </c>
    </row>
    <row r="625" spans="4:4" customFormat="1">
      <c r="D625" s="219">
        <v>2.1442495126705652E-2</v>
      </c>
    </row>
    <row r="626" spans="4:4" customFormat="1">
      <c r="D626" s="219">
        <v>0</v>
      </c>
    </row>
    <row r="627" spans="4:4" customFormat="1">
      <c r="D627" s="219">
        <v>0</v>
      </c>
    </row>
    <row r="628" spans="4:4" customFormat="1">
      <c r="D628" s="219">
        <v>0</v>
      </c>
    </row>
    <row r="629" spans="4:4" customFormat="1">
      <c r="D629" s="219">
        <v>0</v>
      </c>
    </row>
    <row r="630" spans="4:4" customFormat="1">
      <c r="D630" s="219">
        <v>0.51270468661773005</v>
      </c>
    </row>
    <row r="631" spans="4:4" customFormat="1">
      <c r="D631" s="219">
        <v>0</v>
      </c>
    </row>
    <row r="632" spans="4:4" customFormat="1">
      <c r="D632" s="219">
        <v>0.13281801171743199</v>
      </c>
    </row>
    <row r="633" spans="4:4" customFormat="1">
      <c r="D633" s="219">
        <v>0</v>
      </c>
    </row>
    <row r="634" spans="4:4" customFormat="1">
      <c r="D634" s="219">
        <v>0.91747596505783036</v>
      </c>
    </row>
    <row r="635" spans="4:4" customFormat="1">
      <c r="D635" s="219">
        <v>0.22321428571428573</v>
      </c>
    </row>
    <row r="636" spans="4:4" customFormat="1">
      <c r="D636" s="219">
        <v>9.1761556458003921E-2</v>
      </c>
    </row>
    <row r="637" spans="4:4" customFormat="1">
      <c r="D637" s="219">
        <v>0</v>
      </c>
    </row>
    <row r="638" spans="4:4" customFormat="1">
      <c r="D638" s="219">
        <v>0.59351276742581094</v>
      </c>
    </row>
    <row r="639" spans="4:4" customFormat="1">
      <c r="D639" s="219">
        <v>1.272358624539283E-2</v>
      </c>
    </row>
    <row r="640" spans="4:4" customFormat="1">
      <c r="D640" s="219">
        <v>0</v>
      </c>
    </row>
    <row r="641" spans="4:4" customFormat="1">
      <c r="D641" s="219">
        <v>3.8055457457042991E-3</v>
      </c>
    </row>
    <row r="642" spans="4:4" customFormat="1">
      <c r="D642" s="219">
        <v>0</v>
      </c>
    </row>
    <row r="643" spans="4:4" customFormat="1">
      <c r="D643" s="219">
        <v>2.2717222077505105E-2</v>
      </c>
    </row>
    <row r="644" spans="4:4" customFormat="1">
      <c r="D644" s="219">
        <v>0</v>
      </c>
    </row>
    <row r="645" spans="4:4" customFormat="1">
      <c r="D645" s="219">
        <v>0</v>
      </c>
    </row>
    <row r="646" spans="4:4" customFormat="1">
      <c r="D646" s="219">
        <v>9.3216626117434299E-3</v>
      </c>
    </row>
    <row r="647" spans="4:4" customFormat="1">
      <c r="D647" s="219">
        <v>7.9706825469537335E-2</v>
      </c>
    </row>
    <row r="648" spans="4:4" customFormat="1">
      <c r="D648" s="219">
        <v>0</v>
      </c>
    </row>
    <row r="649" spans="4:4" customFormat="1">
      <c r="D649" s="219">
        <v>0</v>
      </c>
    </row>
    <row r="650" spans="4:4" customFormat="1">
      <c r="D650" s="219">
        <v>5.5555555555555558E-3</v>
      </c>
    </row>
    <row r="651" spans="4:4" customFormat="1">
      <c r="D651" s="219">
        <v>0</v>
      </c>
    </row>
    <row r="652" spans="4:4" customFormat="1">
      <c r="D652" s="219">
        <v>0</v>
      </c>
    </row>
    <row r="653" spans="4:4" customFormat="1">
      <c r="D653" s="219">
        <v>0</v>
      </c>
    </row>
    <row r="654" spans="4:4" customFormat="1">
      <c r="D654" s="219">
        <v>7.3590253119197313E-2</v>
      </c>
    </row>
    <row r="655" spans="4:4" customFormat="1">
      <c r="D655" s="219">
        <v>4.4259140474663228E-2</v>
      </c>
    </row>
    <row r="656" spans="4:4" customFormat="1">
      <c r="D656" s="219">
        <v>0</v>
      </c>
    </row>
    <row r="657" spans="4:4" customFormat="1">
      <c r="D657" s="219">
        <v>0</v>
      </c>
    </row>
    <row r="658" spans="4:4" customFormat="1">
      <c r="D658" s="219">
        <v>0</v>
      </c>
    </row>
    <row r="659" spans="4:4" customFormat="1">
      <c r="D659" s="219">
        <v>3.7235627047959491E-2</v>
      </c>
    </row>
    <row r="660" spans="4:4" customFormat="1">
      <c r="D660" s="219">
        <v>3.5012504465880674E-2</v>
      </c>
    </row>
    <row r="661" spans="4:4" customFormat="1">
      <c r="D661" s="219">
        <v>0.23548779614916615</v>
      </c>
    </row>
    <row r="662" spans="4:4" customFormat="1">
      <c r="D662" s="219">
        <v>0</v>
      </c>
    </row>
    <row r="663" spans="4:4" customFormat="1">
      <c r="D663" s="219">
        <v>1.2870012870012869E-2</v>
      </c>
    </row>
    <row r="664" spans="4:4" customFormat="1">
      <c r="D664" s="219">
        <v>0</v>
      </c>
    </row>
    <row r="665" spans="4:4" customFormat="1">
      <c r="D665" s="219">
        <v>0</v>
      </c>
    </row>
    <row r="666" spans="4:4" customFormat="1">
      <c r="D666" s="219">
        <v>0</v>
      </c>
    </row>
    <row r="667" spans="4:4" customFormat="1">
      <c r="D667" s="219">
        <v>0</v>
      </c>
    </row>
    <row r="668" spans="4:4" customFormat="1">
      <c r="D668" s="219">
        <v>1.9723055430003699E-2</v>
      </c>
    </row>
    <row r="669" spans="4:4" customFormat="1">
      <c r="D669" s="219">
        <v>0</v>
      </c>
    </row>
    <row r="670" spans="4:4" customFormat="1">
      <c r="D670" s="219">
        <v>5.9220875358563893E-2</v>
      </c>
    </row>
    <row r="671" spans="4:4" customFormat="1">
      <c r="D671" s="219">
        <v>7.3829797706354283E-2</v>
      </c>
    </row>
    <row r="672" spans="4:4" customFormat="1">
      <c r="D672" s="219">
        <v>0.33820947922761851</v>
      </c>
    </row>
    <row r="673" spans="4:4" customFormat="1">
      <c r="D673" s="219">
        <v>2.6820005578561162E-2</v>
      </c>
    </row>
    <row r="674" spans="4:4" customFormat="1">
      <c r="D674" s="219">
        <v>0</v>
      </c>
    </row>
    <row r="675" spans="4:4" customFormat="1">
      <c r="D675" s="219">
        <v>3.275167785234899E-2</v>
      </c>
    </row>
    <row r="676" spans="4:4" customFormat="1">
      <c r="D676" s="219">
        <v>0.89214113873295908</v>
      </c>
    </row>
    <row r="677" spans="4:4" customFormat="1">
      <c r="D677" s="219">
        <v>6.9103724690760832E-3</v>
      </c>
    </row>
    <row r="678" spans="4:4" customFormat="1">
      <c r="D678" s="219">
        <v>5.681110269174923E-2</v>
      </c>
    </row>
    <row r="679" spans="4:4" customFormat="1">
      <c r="D679" s="219">
        <v>0</v>
      </c>
    </row>
    <row r="680" spans="4:4" customFormat="1">
      <c r="D680" s="219">
        <v>1</v>
      </c>
    </row>
    <row r="681" spans="4:4" customFormat="1">
      <c r="D681" s="219">
        <v>0</v>
      </c>
    </row>
    <row r="682" spans="4:4" customFormat="1">
      <c r="D682" s="219">
        <v>0</v>
      </c>
    </row>
    <row r="683" spans="4:4" customFormat="1"/>
    <row r="684" spans="4:4" customFormat="1"/>
    <row r="685" spans="4:4" customFormat="1"/>
    <row r="686" spans="4:4" customFormat="1"/>
    <row r="687" spans="4:4" customFormat="1"/>
    <row r="688" spans="4:4" customFormat="1"/>
    <row r="689" spans="4:23" customFormat="1"/>
    <row r="690" spans="4:23" customFormat="1">
      <c r="D690" s="219" t="s">
        <v>206</v>
      </c>
      <c r="E690" s="219" t="s">
        <v>207</v>
      </c>
      <c r="F690" s="219" t="s">
        <v>208</v>
      </c>
      <c r="G690" s="219" t="s">
        <v>219</v>
      </c>
      <c r="H690" s="219" t="s">
        <v>220</v>
      </c>
      <c r="I690" s="219" t="s">
        <v>221</v>
      </c>
      <c r="J690" s="219" t="s">
        <v>222</v>
      </c>
      <c r="K690" s="219" t="s">
        <v>209</v>
      </c>
      <c r="L690" s="219" t="s">
        <v>223</v>
      </c>
      <c r="M690" s="219" t="s">
        <v>400</v>
      </c>
      <c r="N690" s="219" t="s">
        <v>224</v>
      </c>
      <c r="O690" s="219" t="s">
        <v>225</v>
      </c>
      <c r="P690" s="219" t="s">
        <v>226</v>
      </c>
      <c r="Q690" s="219" t="s">
        <v>227</v>
      </c>
      <c r="R690" s="219" t="s">
        <v>228</v>
      </c>
      <c r="S690" s="219" t="s">
        <v>229</v>
      </c>
      <c r="T690" s="219" t="s">
        <v>230</v>
      </c>
      <c r="U690" s="219" t="s">
        <v>231</v>
      </c>
      <c r="V690" s="219" t="s">
        <v>232</v>
      </c>
      <c r="W690" s="219" t="s">
        <v>233</v>
      </c>
    </row>
    <row r="691" spans="4:23" customFormat="1">
      <c r="D691" s="219" t="s">
        <v>234</v>
      </c>
      <c r="E691" s="219" t="s">
        <v>234</v>
      </c>
      <c r="F691" s="219" t="s">
        <v>234</v>
      </c>
      <c r="G691" s="219" t="s">
        <v>234</v>
      </c>
      <c r="H691" s="219" t="s">
        <v>234</v>
      </c>
      <c r="I691" s="219" t="s">
        <v>234</v>
      </c>
      <c r="J691" s="219" t="s">
        <v>234</v>
      </c>
      <c r="K691" s="219" t="s">
        <v>234</v>
      </c>
      <c r="L691" s="219" t="s">
        <v>234</v>
      </c>
      <c r="M691" s="219" t="s">
        <v>234</v>
      </c>
      <c r="N691" s="219" t="s">
        <v>234</v>
      </c>
      <c r="O691" s="219" t="s">
        <v>234</v>
      </c>
      <c r="P691" s="219" t="s">
        <v>234</v>
      </c>
      <c r="Q691" s="219" t="s">
        <v>234</v>
      </c>
      <c r="R691" s="219" t="s">
        <v>234</v>
      </c>
      <c r="S691" s="219" t="s">
        <v>234</v>
      </c>
      <c r="T691" s="219" t="s">
        <v>234</v>
      </c>
      <c r="U691" s="219" t="s">
        <v>234</v>
      </c>
      <c r="V691" s="219" t="s">
        <v>234</v>
      </c>
      <c r="W691" s="219" t="s">
        <v>234</v>
      </c>
    </row>
    <row r="692" spans="4:23" customFormat="1">
      <c r="D692" s="220" t="s">
        <v>211</v>
      </c>
      <c r="E692" s="220" t="s">
        <v>212</v>
      </c>
      <c r="F692" s="220" t="s">
        <v>235</v>
      </c>
      <c r="G692" s="220" t="s">
        <v>214</v>
      </c>
      <c r="H692" s="220" t="s">
        <v>212</v>
      </c>
      <c r="I692" s="220" t="s">
        <v>212</v>
      </c>
      <c r="J692" s="220" t="s">
        <v>212</v>
      </c>
      <c r="K692" s="220" t="s">
        <v>235</v>
      </c>
      <c r="L692" s="220" t="s">
        <v>214</v>
      </c>
      <c r="M692" s="220" t="s">
        <v>235</v>
      </c>
      <c r="N692" s="220" t="s">
        <v>214</v>
      </c>
      <c r="O692" s="220" t="s">
        <v>236</v>
      </c>
      <c r="P692" s="220" t="s">
        <v>218</v>
      </c>
      <c r="Q692" s="220" t="s">
        <v>237</v>
      </c>
      <c r="R692" s="220" t="s">
        <v>211</v>
      </c>
      <c r="S692" s="220" t="s">
        <v>238</v>
      </c>
      <c r="T692" s="220" t="s">
        <v>238</v>
      </c>
      <c r="U692" s="220" t="s">
        <v>238</v>
      </c>
      <c r="V692" s="220" t="s">
        <v>238</v>
      </c>
      <c r="W692" s="220" t="s">
        <v>238</v>
      </c>
    </row>
    <row r="693" spans="4:23" customFormat="1">
      <c r="D693" s="219">
        <v>509.76507217662049</v>
      </c>
      <c r="E693" s="219">
        <v>550.66348682198986</v>
      </c>
      <c r="F693" s="219">
        <v>0.92572884234361741</v>
      </c>
      <c r="G693" s="234" t="s">
        <v>291</v>
      </c>
      <c r="H693" s="219" t="s">
        <v>59</v>
      </c>
      <c r="I693" s="219">
        <v>67.5</v>
      </c>
      <c r="J693" s="219" t="s">
        <v>59</v>
      </c>
      <c r="K693" s="219">
        <v>3.0000000000000249</v>
      </c>
      <c r="L693" s="219">
        <v>9</v>
      </c>
      <c r="M693" s="219" t="s">
        <v>59</v>
      </c>
      <c r="N693" s="219">
        <v>0</v>
      </c>
      <c r="O693" s="219">
        <v>0</v>
      </c>
      <c r="P693" s="219">
        <v>1.505751972535084E-2</v>
      </c>
      <c r="Q693" s="219" t="s">
        <v>215</v>
      </c>
      <c r="R693" s="219" t="s">
        <v>59</v>
      </c>
      <c r="S693" s="219" t="s">
        <v>215</v>
      </c>
      <c r="T693" s="219">
        <v>0</v>
      </c>
      <c r="U693" s="219">
        <v>0</v>
      </c>
      <c r="V693" s="219">
        <v>0</v>
      </c>
      <c r="W693" s="219">
        <v>0</v>
      </c>
    </row>
    <row r="694" spans="4:23" customFormat="1">
      <c r="D694" s="219">
        <v>874.3718592964824</v>
      </c>
      <c r="E694" s="219">
        <v>263.37033299697276</v>
      </c>
      <c r="F694" s="219">
        <v>3.3199329983249579</v>
      </c>
      <c r="G694" s="219">
        <v>167.25</v>
      </c>
      <c r="H694" s="219">
        <v>46.6</v>
      </c>
      <c r="I694" s="219">
        <v>44.6</v>
      </c>
      <c r="J694" s="219">
        <v>2</v>
      </c>
      <c r="K694" s="219">
        <v>167.25</v>
      </c>
      <c r="L694" s="219">
        <v>8.75</v>
      </c>
      <c r="M694" s="219">
        <v>30</v>
      </c>
      <c r="N694" s="219">
        <v>1.75</v>
      </c>
      <c r="O694" s="219">
        <v>10.5</v>
      </c>
      <c r="P694" s="219">
        <v>0.15008576329331047</v>
      </c>
      <c r="Q694" s="219">
        <v>211</v>
      </c>
      <c r="R694" s="219">
        <v>2</v>
      </c>
      <c r="S694" s="219">
        <v>0.2</v>
      </c>
      <c r="T694" s="219">
        <v>1.4</v>
      </c>
      <c r="U694" s="219">
        <v>0.2</v>
      </c>
      <c r="V694" s="219">
        <v>0.2</v>
      </c>
      <c r="W694" s="219">
        <v>0</v>
      </c>
    </row>
    <row r="695" spans="4:23" customFormat="1">
      <c r="D695" s="219">
        <v>429.89497819138967</v>
      </c>
      <c r="E695" s="219">
        <v>394.21157684630737</v>
      </c>
      <c r="F695" s="219">
        <v>1.0905184003741075</v>
      </c>
      <c r="G695" s="219">
        <v>127</v>
      </c>
      <c r="H695" s="219">
        <v>47.391304347826093</v>
      </c>
      <c r="I695" s="219">
        <v>34.565217391304351</v>
      </c>
      <c r="J695" s="219">
        <v>12.826086956521742</v>
      </c>
      <c r="K695" s="219">
        <v>127</v>
      </c>
      <c r="L695" s="219">
        <v>9</v>
      </c>
      <c r="M695" s="219">
        <v>27</v>
      </c>
      <c r="N695" s="219">
        <v>32.5</v>
      </c>
      <c r="O695" s="219">
        <v>4</v>
      </c>
      <c r="P695" s="219">
        <v>0.19968051118210864</v>
      </c>
      <c r="Q695" s="219">
        <v>189.5</v>
      </c>
      <c r="R695" s="219">
        <v>12.826086956521742</v>
      </c>
      <c r="S695" s="219">
        <v>0.21739130434782611</v>
      </c>
      <c r="T695" s="219">
        <v>5.2173913043478262</v>
      </c>
      <c r="U695" s="219">
        <v>0.21739130434782611</v>
      </c>
      <c r="V695" s="219">
        <v>0.21739130434782611</v>
      </c>
      <c r="W695" s="219">
        <v>6.9565217391304355</v>
      </c>
    </row>
    <row r="696" spans="4:23" customFormat="1">
      <c r="D696" s="219">
        <v>1174.7940921829154</v>
      </c>
      <c r="E696" s="219">
        <v>248.86354416588429</v>
      </c>
      <c r="F696" s="219">
        <v>4.7206355439502863</v>
      </c>
      <c r="G696" s="219">
        <v>171.01635991820041</v>
      </c>
      <c r="H696" s="219">
        <v>52.772801635991819</v>
      </c>
      <c r="I696" s="219">
        <v>39.468302658486714</v>
      </c>
      <c r="J696" s="219">
        <v>13.304498977505105</v>
      </c>
      <c r="K696" s="219">
        <v>171.01635991820041</v>
      </c>
      <c r="L696" s="219">
        <v>8.3210633946830264</v>
      </c>
      <c r="M696" s="219">
        <v>33.738241308793455</v>
      </c>
      <c r="N696" s="219">
        <v>2.3967280163599183</v>
      </c>
      <c r="O696" s="219">
        <v>10.963190184049081</v>
      </c>
      <c r="P696" s="219">
        <v>0.14826844100458061</v>
      </c>
      <c r="Q696" s="219">
        <v>201.73006134969327</v>
      </c>
      <c r="R696" s="219">
        <v>13.304498977505105</v>
      </c>
      <c r="S696" s="219">
        <v>0.30777096114519426</v>
      </c>
      <c r="T696" s="219">
        <v>2.3697341513292431</v>
      </c>
      <c r="U696" s="219">
        <v>2.1063394683026586</v>
      </c>
      <c r="V696" s="219">
        <v>2.7946830265848672</v>
      </c>
      <c r="W696" s="219">
        <v>5.7259713701431494</v>
      </c>
    </row>
    <row r="697" spans="4:23" customFormat="1">
      <c r="D697" s="219">
        <v>1327.1876161827829</v>
      </c>
      <c r="E697" s="219">
        <v>379.05605736744127</v>
      </c>
      <c r="F697" s="219">
        <v>3.5012964187939679</v>
      </c>
      <c r="G697" s="219">
        <v>112.9009900990099</v>
      </c>
      <c r="H697" s="219">
        <v>51.431261261261263</v>
      </c>
      <c r="I697" s="219">
        <v>41.289189189189187</v>
      </c>
      <c r="J697" s="219">
        <v>10.142072072072075</v>
      </c>
      <c r="K697" s="219">
        <v>112.9009900990099</v>
      </c>
      <c r="L697" s="219">
        <v>9</v>
      </c>
      <c r="M697" s="219">
        <v>23.366336633663366</v>
      </c>
      <c r="N697" s="219">
        <v>9.207920792079209</v>
      </c>
      <c r="O697" s="219">
        <v>6.9306930693069306</v>
      </c>
      <c r="P697" s="219">
        <v>0.41075854223377889</v>
      </c>
      <c r="Q697" s="219">
        <v>213.00000000000003</v>
      </c>
      <c r="R697" s="219">
        <v>10.142072072072075</v>
      </c>
      <c r="S697" s="219">
        <v>0.5705405405405406</v>
      </c>
      <c r="T697" s="219">
        <v>3.6087387387387388</v>
      </c>
      <c r="U697" s="219">
        <v>1.563963963963964</v>
      </c>
      <c r="V697" s="219">
        <v>3.3993693693693694</v>
      </c>
      <c r="W697" s="219">
        <v>0.99945945945945946</v>
      </c>
    </row>
    <row r="698" spans="4:23" customFormat="1">
      <c r="D698" s="219">
        <v>997.92552451570384</v>
      </c>
      <c r="E698" s="219">
        <v>334.77613959150551</v>
      </c>
      <c r="F698" s="219">
        <v>2.9808741021190293</v>
      </c>
      <c r="G698" s="219">
        <v>173.28395061728395</v>
      </c>
      <c r="H698" s="219">
        <v>57.777777777777779</v>
      </c>
      <c r="I698" s="219">
        <v>43.580246913580247</v>
      </c>
      <c r="J698" s="219">
        <v>14.197530864197532</v>
      </c>
      <c r="K698" s="219">
        <v>173.28395061728395</v>
      </c>
      <c r="L698" s="219">
        <v>9.9456790123456802</v>
      </c>
      <c r="M698" s="219">
        <v>28.223456790123461</v>
      </c>
      <c r="N698" s="219">
        <v>5.401234567901235</v>
      </c>
      <c r="O698" s="219">
        <v>5.624691358024692</v>
      </c>
      <c r="P698" s="219">
        <v>0.12328344757251618</v>
      </c>
      <c r="Q698" s="219">
        <v>198.95308641975311</v>
      </c>
      <c r="R698" s="219">
        <v>14.197530864197532</v>
      </c>
      <c r="S698" s="219">
        <v>1.2345679012345681</v>
      </c>
      <c r="T698" s="219">
        <v>2.8395061728395063</v>
      </c>
      <c r="U698" s="219">
        <v>4.1975308641975309</v>
      </c>
      <c r="V698" s="219">
        <v>1.3580246913580247</v>
      </c>
      <c r="W698" s="219">
        <v>4.5679012345679011</v>
      </c>
    </row>
    <row r="699" spans="4:23" customFormat="1">
      <c r="D699" s="219">
        <v>1483.0432337136324</v>
      </c>
      <c r="E699" s="219">
        <v>211.64021164021162</v>
      </c>
      <c r="F699" s="219">
        <v>7.0073792792969138</v>
      </c>
      <c r="G699" s="219">
        <v>191.5</v>
      </c>
      <c r="H699" s="219">
        <v>40.5</v>
      </c>
      <c r="I699" s="219">
        <v>35.5</v>
      </c>
      <c r="J699" s="219">
        <v>5</v>
      </c>
      <c r="K699" s="219">
        <v>191.5</v>
      </c>
      <c r="L699" s="219">
        <v>9</v>
      </c>
      <c r="M699" s="219">
        <v>31.125</v>
      </c>
      <c r="N699" s="219">
        <v>2.375</v>
      </c>
      <c r="O699" s="219">
        <v>5.5</v>
      </c>
      <c r="P699" s="219">
        <v>0.10093896713615023</v>
      </c>
      <c r="Q699" s="219">
        <v>213</v>
      </c>
      <c r="R699" s="219">
        <v>5</v>
      </c>
      <c r="S699" s="219">
        <v>1</v>
      </c>
      <c r="T699" s="219">
        <v>0.25</v>
      </c>
      <c r="U699" s="219">
        <v>1.375</v>
      </c>
      <c r="V699" s="219">
        <v>2.375</v>
      </c>
      <c r="W699" s="219">
        <v>0</v>
      </c>
    </row>
    <row r="700" spans="4:23" customFormat="1">
      <c r="D700" s="219">
        <v>644.00112279449093</v>
      </c>
      <c r="E700" s="219">
        <v>313.63880757512396</v>
      </c>
      <c r="F700" s="219">
        <v>2.0533209132299017</v>
      </c>
      <c r="G700" s="219">
        <v>182.55865921787711</v>
      </c>
      <c r="H700" s="219">
        <v>56.648044692737436</v>
      </c>
      <c r="I700" s="219">
        <v>50.279329608938554</v>
      </c>
      <c r="J700" s="219">
        <v>6.3687150837988824</v>
      </c>
      <c r="K700" s="219">
        <v>182.55865921787711</v>
      </c>
      <c r="L700" s="219">
        <v>8.6033519553072626</v>
      </c>
      <c r="M700" s="219">
        <v>25.92178770949721</v>
      </c>
      <c r="N700" s="219">
        <v>11.508379888268157</v>
      </c>
      <c r="O700" s="219">
        <v>6.033519553072626</v>
      </c>
      <c r="P700" s="219">
        <v>0.11489515173373177</v>
      </c>
      <c r="Q700" s="219">
        <v>207.47486033519556</v>
      </c>
      <c r="R700" s="219">
        <v>6.3687150837988824</v>
      </c>
      <c r="S700" s="219">
        <v>0.55865921787709505</v>
      </c>
      <c r="T700" s="219">
        <v>1.564245810055866</v>
      </c>
      <c r="U700" s="219">
        <v>1.787709497206704</v>
      </c>
      <c r="V700" s="219">
        <v>1.787709497206704</v>
      </c>
      <c r="W700" s="219">
        <v>0.67039106145251404</v>
      </c>
    </row>
    <row r="701" spans="4:23" customFormat="1">
      <c r="D701" s="219">
        <v>871.89618800750793</v>
      </c>
      <c r="E701" s="219">
        <v>292.12598425196853</v>
      </c>
      <c r="F701" s="219">
        <v>2.9846581098909297</v>
      </c>
      <c r="G701" s="219">
        <v>187.03883495145629</v>
      </c>
      <c r="H701" s="219">
        <v>54.854368932038831</v>
      </c>
      <c r="I701" s="219">
        <v>44.174757281553397</v>
      </c>
      <c r="J701" s="219">
        <v>10.679611650485434</v>
      </c>
      <c r="K701" s="219">
        <v>187.03883495145629</v>
      </c>
      <c r="L701" s="219">
        <v>9.5145631067961158</v>
      </c>
      <c r="M701" s="219">
        <v>28.640776699029125</v>
      </c>
      <c r="N701" s="219">
        <v>6.6019417475728153</v>
      </c>
      <c r="O701" s="219">
        <v>4.7087378640776691</v>
      </c>
      <c r="P701" s="219">
        <v>0.13590491141511549</v>
      </c>
      <c r="Q701" s="219">
        <v>216.45631067961165</v>
      </c>
      <c r="R701" s="219">
        <v>10.679611650485434</v>
      </c>
      <c r="S701" s="219">
        <v>0.29126213592233008</v>
      </c>
      <c r="T701" s="219">
        <v>0.63106796116504849</v>
      </c>
      <c r="U701" s="219">
        <v>4.5145631067961158</v>
      </c>
      <c r="V701" s="219">
        <v>2.378640776699029</v>
      </c>
      <c r="W701" s="219">
        <v>2.8640776699029122</v>
      </c>
    </row>
    <row r="702" spans="4:23" customFormat="1">
      <c r="D702" s="219">
        <v>764.62825927012364</v>
      </c>
      <c r="E702" s="219">
        <v>381.5731653727845</v>
      </c>
      <c r="F702" s="219">
        <v>2.0038837336035065</v>
      </c>
      <c r="G702" s="219">
        <v>161.26530612244898</v>
      </c>
      <c r="H702" s="219">
        <v>62.142857142857146</v>
      </c>
      <c r="I702" s="219">
        <v>45.918367346938773</v>
      </c>
      <c r="J702" s="219">
        <v>16.224489795918373</v>
      </c>
      <c r="K702" s="219">
        <v>161.26530612244898</v>
      </c>
      <c r="L702" s="219">
        <v>9</v>
      </c>
      <c r="M702" s="219">
        <v>24.795918367346935</v>
      </c>
      <c r="N702" s="219">
        <v>1.3265306122448979</v>
      </c>
      <c r="O702" s="219">
        <v>9.2857142857142847</v>
      </c>
      <c r="P702" s="219">
        <v>0.25109569028487949</v>
      </c>
      <c r="Q702" s="219">
        <v>217.38775510204081</v>
      </c>
      <c r="R702" s="219">
        <v>16.224489795918373</v>
      </c>
      <c r="S702" s="219">
        <v>0.51020408163265307</v>
      </c>
      <c r="T702" s="219">
        <v>1.2244897959183672</v>
      </c>
      <c r="U702" s="219">
        <v>3.1632653061224487</v>
      </c>
      <c r="V702" s="219">
        <v>4.5918367346938771</v>
      </c>
      <c r="W702" s="219">
        <v>6.7346938775510203</v>
      </c>
    </row>
    <row r="703" spans="4:23" customFormat="1">
      <c r="D703" s="219">
        <v>2015.3476884701895</v>
      </c>
      <c r="E703" s="219">
        <v>249.90089024899149</v>
      </c>
      <c r="F703" s="219">
        <v>8.0645878710643082</v>
      </c>
      <c r="G703" s="219">
        <v>173.75226586102718</v>
      </c>
      <c r="H703" s="219">
        <v>43.420845921450145</v>
      </c>
      <c r="I703" s="219">
        <v>32.32628398791541</v>
      </c>
      <c r="J703" s="219">
        <v>11.094561933534735</v>
      </c>
      <c r="K703" s="219">
        <v>173.75226586102718</v>
      </c>
      <c r="L703" s="219">
        <v>9</v>
      </c>
      <c r="M703" s="219">
        <v>37.764350453172206</v>
      </c>
      <c r="N703" s="219">
        <v>9.3655589123867067</v>
      </c>
      <c r="O703" s="219">
        <v>3.6253776435045317</v>
      </c>
      <c r="P703" s="219">
        <v>0.1327059958981783</v>
      </c>
      <c r="Q703" s="219">
        <v>200.33836858006043</v>
      </c>
      <c r="R703" s="219">
        <v>11.094561933534735</v>
      </c>
      <c r="S703" s="219">
        <v>0.17764350453172204</v>
      </c>
      <c r="T703" s="219">
        <v>1.2190332326283988</v>
      </c>
      <c r="U703" s="219">
        <v>2.9305135951661629</v>
      </c>
      <c r="V703" s="219">
        <v>2.8398791540785497</v>
      </c>
      <c r="W703" s="219">
        <v>3.9274924471299091</v>
      </c>
    </row>
    <row r="704" spans="4:23" customFormat="1">
      <c r="D704" s="235" t="s">
        <v>291</v>
      </c>
      <c r="E704" s="235" t="s">
        <v>291</v>
      </c>
      <c r="F704" s="219">
        <v>1.188884950612594</v>
      </c>
      <c r="G704" s="219">
        <v>184.254752851711</v>
      </c>
      <c r="H704" s="219">
        <v>42.464028776978417</v>
      </c>
      <c r="I704" s="219">
        <v>39.49640287769784</v>
      </c>
      <c r="J704" s="219">
        <v>2.9676258992805771</v>
      </c>
      <c r="K704" s="219">
        <v>184.254752851711</v>
      </c>
      <c r="L704" s="219">
        <v>9</v>
      </c>
      <c r="M704" s="219">
        <v>32.927756653992397</v>
      </c>
      <c r="N704" s="219">
        <v>7.7186311787072244</v>
      </c>
      <c r="O704" s="219">
        <v>4.5627376425855513</v>
      </c>
      <c r="P704" s="219">
        <v>0.10531867832715147</v>
      </c>
      <c r="Q704" s="219">
        <v>205.88973384030416</v>
      </c>
      <c r="R704" s="219">
        <v>2.9676258992805771</v>
      </c>
      <c r="S704" s="219">
        <v>1.6906474820143884</v>
      </c>
      <c r="T704" s="219">
        <v>1.1870503597122302</v>
      </c>
      <c r="U704" s="219">
        <v>1.7985611510791366E-2</v>
      </c>
      <c r="V704" s="219">
        <v>3.5971223021582732E-2</v>
      </c>
      <c r="W704" s="219">
        <v>3.5971223021582732E-2</v>
      </c>
    </row>
    <row r="705" spans="4:23" customFormat="1">
      <c r="D705" s="219">
        <v>460.87428507149559</v>
      </c>
      <c r="E705" s="219">
        <v>275.06192152261758</v>
      </c>
      <c r="F705" s="219">
        <v>1.6755292136414424</v>
      </c>
      <c r="G705" s="219">
        <v>163.21276595744683</v>
      </c>
      <c r="H705" s="219">
        <v>44.893617021276597</v>
      </c>
      <c r="I705" s="219">
        <v>41.702127659574465</v>
      </c>
      <c r="J705" s="219">
        <v>3.191489361702132</v>
      </c>
      <c r="K705" s="219">
        <v>163.21276595744683</v>
      </c>
      <c r="L705" s="219">
        <v>9</v>
      </c>
      <c r="M705" s="219">
        <v>25.106382978723403</v>
      </c>
      <c r="N705" s="219">
        <v>4.1489361702127656</v>
      </c>
      <c r="O705" s="219">
        <v>24.148936170212764</v>
      </c>
      <c r="P705" s="219">
        <v>0.17746086210594036</v>
      </c>
      <c r="Q705" s="219">
        <v>198.42553191489364</v>
      </c>
      <c r="R705" s="219">
        <v>3.191489361702132</v>
      </c>
      <c r="S705" s="219">
        <v>0.31914893617021273</v>
      </c>
      <c r="T705" s="219">
        <v>1.7021276595744681</v>
      </c>
      <c r="U705" s="219">
        <v>0.95744680851063824</v>
      </c>
      <c r="V705" s="219">
        <v>0</v>
      </c>
      <c r="W705" s="219">
        <v>0.21276595744680851</v>
      </c>
    </row>
    <row r="706" spans="4:23" customFormat="1">
      <c r="D706" s="219">
        <v>696.59633059910516</v>
      </c>
      <c r="E706" s="219">
        <v>313.00215897552175</v>
      </c>
      <c r="F706" s="219">
        <v>2.2255320310860291</v>
      </c>
      <c r="G706" s="219">
        <v>165.21953188054883</v>
      </c>
      <c r="H706" s="219">
        <v>53.85794995964487</v>
      </c>
      <c r="I706" s="219">
        <v>41.388216303470536</v>
      </c>
      <c r="J706" s="219">
        <v>12.469733656174334</v>
      </c>
      <c r="K706" s="219">
        <v>165.21953188054883</v>
      </c>
      <c r="L706" s="219">
        <v>9</v>
      </c>
      <c r="M706" s="219">
        <v>38.310734463276837</v>
      </c>
      <c r="N706" s="219">
        <v>22.050040355125098</v>
      </c>
      <c r="O706" s="219">
        <v>3.1073446327683616</v>
      </c>
      <c r="P706" s="219">
        <v>0.11804900326142685</v>
      </c>
      <c r="Q706" s="219">
        <v>187.33414043583537</v>
      </c>
      <c r="R706" s="219">
        <v>12.469733656174334</v>
      </c>
      <c r="S706" s="219">
        <v>0.14527845036319612</v>
      </c>
      <c r="T706" s="219">
        <v>1.049233252623083</v>
      </c>
      <c r="U706" s="219">
        <v>3.7853107344632764</v>
      </c>
      <c r="V706" s="219">
        <v>4.0839386602098466</v>
      </c>
      <c r="W706" s="219">
        <v>3.4059725585149314</v>
      </c>
    </row>
    <row r="707" spans="4:23" customFormat="1">
      <c r="D707" s="219">
        <v>905.46143243840061</v>
      </c>
      <c r="E707" s="219">
        <v>356.56559350134927</v>
      </c>
      <c r="F707" s="219">
        <v>2.5393965344414933</v>
      </c>
      <c r="G707" s="219">
        <v>179.87624466571833</v>
      </c>
      <c r="H707" s="219">
        <v>65.64495530012772</v>
      </c>
      <c r="I707" s="219">
        <v>48.531289910600258</v>
      </c>
      <c r="J707" s="219">
        <v>17.113665389527462</v>
      </c>
      <c r="K707" s="219">
        <v>179.87624466571833</v>
      </c>
      <c r="L707" s="219">
        <v>9</v>
      </c>
      <c r="M707" s="219">
        <v>28.591749644381224</v>
      </c>
      <c r="N707" s="219">
        <v>5.2631578947368416</v>
      </c>
      <c r="O707" s="219">
        <v>6.6856330014224747</v>
      </c>
      <c r="P707" s="219">
        <v>0.13083875480093818</v>
      </c>
      <c r="Q707" s="219">
        <v>210.17496443812232</v>
      </c>
      <c r="R707" s="219">
        <v>17.113665389527462</v>
      </c>
      <c r="S707" s="219">
        <v>1.1494252873563218</v>
      </c>
      <c r="T707" s="219">
        <v>2.8097062579821199</v>
      </c>
      <c r="U707" s="219">
        <v>1.6602809706257982</v>
      </c>
      <c r="V707" s="219">
        <v>4.0868454661558111</v>
      </c>
      <c r="W707" s="219">
        <v>7.4074074074074074</v>
      </c>
    </row>
    <row r="708" spans="4:23" customFormat="1">
      <c r="D708" s="219">
        <v>1073.4331478332263</v>
      </c>
      <c r="E708" s="219">
        <v>392.22891566265059</v>
      </c>
      <c r="F708" s="219">
        <v>2.736751690067817</v>
      </c>
      <c r="G708" s="219">
        <v>146.45454545454547</v>
      </c>
      <c r="H708" s="219">
        <v>53.581818181818186</v>
      </c>
      <c r="I708" s="219">
        <v>40.231818181818184</v>
      </c>
      <c r="J708" s="219">
        <v>13.350000000000001</v>
      </c>
      <c r="K708" s="219">
        <v>146.45454545454547</v>
      </c>
      <c r="L708" s="219">
        <v>8</v>
      </c>
      <c r="M708" s="219">
        <v>23.318181818181817</v>
      </c>
      <c r="N708" s="219">
        <v>2.7272727272727271</v>
      </c>
      <c r="O708" s="219">
        <v>7.8636363636363633</v>
      </c>
      <c r="P708" s="219">
        <v>0.15817142857142857</v>
      </c>
      <c r="Q708" s="219">
        <v>177.13636363636363</v>
      </c>
      <c r="R708" s="219">
        <v>13.350000000000001</v>
      </c>
      <c r="S708" s="219">
        <v>0.31363636363636366</v>
      </c>
      <c r="T708" s="219">
        <v>2.9136363636363636</v>
      </c>
      <c r="U708" s="219">
        <v>2.9318181818181817</v>
      </c>
      <c r="V708" s="219">
        <v>1.9227272727272726</v>
      </c>
      <c r="W708" s="219">
        <v>5.2681818181818185</v>
      </c>
    </row>
    <row r="709" spans="4:23" customFormat="1">
      <c r="D709" s="219">
        <v>2118.6861745789906</v>
      </c>
      <c r="E709" s="219">
        <v>294.73135106937923</v>
      </c>
      <c r="F709" s="219">
        <v>7.1885334454299556</v>
      </c>
      <c r="G709" s="219">
        <v>209.66666666666666</v>
      </c>
      <c r="H709" s="219">
        <v>61.111111111111114</v>
      </c>
      <c r="I709" s="219">
        <v>39.333333333333336</v>
      </c>
      <c r="J709" s="219">
        <v>21.777777777777779</v>
      </c>
      <c r="K709" s="219">
        <v>209.66666666666666</v>
      </c>
      <c r="L709" s="219">
        <v>9</v>
      </c>
      <c r="M709" s="219">
        <v>25.555555555555557</v>
      </c>
      <c r="N709" s="219">
        <v>2.2222222222222223</v>
      </c>
      <c r="O709" s="219">
        <v>8.8888888888888893</v>
      </c>
      <c r="P709" s="219">
        <v>3.0349013657056147E-2</v>
      </c>
      <c r="Q709" s="219">
        <v>216.33333333333334</v>
      </c>
      <c r="R709" s="219">
        <v>21.777777777777779</v>
      </c>
      <c r="S709" s="219">
        <v>0</v>
      </c>
      <c r="T709" s="219">
        <v>5.1111111111111107</v>
      </c>
      <c r="U709" s="219">
        <v>2.6666666666666665</v>
      </c>
      <c r="V709" s="219">
        <v>3.1111111111111112</v>
      </c>
      <c r="W709" s="219">
        <v>10.888888888888889</v>
      </c>
    </row>
    <row r="710" spans="4:23" customFormat="1">
      <c r="D710" s="219">
        <v>495.73151686710685</v>
      </c>
      <c r="E710" s="219">
        <v>328.63034772562662</v>
      </c>
      <c r="F710" s="219">
        <v>1.5084775958700958</v>
      </c>
      <c r="G710" s="219">
        <v>173.28985507246378</v>
      </c>
      <c r="H710" s="219" t="s">
        <v>215</v>
      </c>
      <c r="I710" s="219">
        <v>30.434782608695656</v>
      </c>
      <c r="J710" s="219" t="s">
        <v>59</v>
      </c>
      <c r="K710" s="219">
        <v>173.28985507246378</v>
      </c>
      <c r="L710" s="219">
        <v>9</v>
      </c>
      <c r="M710" s="219">
        <v>28.985507246376812</v>
      </c>
      <c r="N710" s="219">
        <v>5.7971014492753632</v>
      </c>
      <c r="O710" s="219">
        <v>4.3478260869565224</v>
      </c>
      <c r="P710" s="219">
        <v>4.4607879581600965E-2</v>
      </c>
      <c r="Q710" s="219">
        <v>213.86956521739131</v>
      </c>
      <c r="R710" s="219" t="s">
        <v>59</v>
      </c>
      <c r="S710" s="219">
        <v>0</v>
      </c>
      <c r="T710" s="219">
        <v>5.7971014492753632</v>
      </c>
      <c r="U710" s="219">
        <v>0</v>
      </c>
      <c r="V710" s="219">
        <v>0</v>
      </c>
      <c r="W710" s="219" t="s">
        <v>215</v>
      </c>
    </row>
    <row r="711" spans="4:23" customFormat="1">
      <c r="D711" s="219">
        <v>604.78078156644995</v>
      </c>
      <c r="E711" s="219">
        <v>235.08580768183052</v>
      </c>
      <c r="F711" s="219">
        <v>2.5725958854350384</v>
      </c>
      <c r="G711" s="219">
        <v>172.11904761904762</v>
      </c>
      <c r="H711" s="219">
        <v>42.514563106796111</v>
      </c>
      <c r="I711" s="219">
        <v>37.466019417475721</v>
      </c>
      <c r="J711" s="219">
        <v>5.0485436893203897</v>
      </c>
      <c r="K711" s="219">
        <v>172.11904761904762</v>
      </c>
      <c r="L711" s="219">
        <v>9.6428571428571423</v>
      </c>
      <c r="M711" s="219">
        <v>26.369047619047617</v>
      </c>
      <c r="N711" s="219">
        <v>12.797619047619047</v>
      </c>
      <c r="O711" s="219">
        <v>4.4047619047619042</v>
      </c>
      <c r="P711" s="219">
        <v>0.16240041483995662</v>
      </c>
      <c r="Q711" s="219">
        <v>207.29761904761907</v>
      </c>
      <c r="R711" s="219">
        <v>5.0485436893203897</v>
      </c>
      <c r="S711" s="219">
        <v>0.43689320388349512</v>
      </c>
      <c r="T711" s="219">
        <v>0.58252427184466016</v>
      </c>
      <c r="U711" s="219">
        <v>2.5728155339805823</v>
      </c>
      <c r="V711" s="219">
        <v>1.407766990291262</v>
      </c>
      <c r="W711" s="219">
        <v>4.8543689320388349E-2</v>
      </c>
    </row>
    <row r="712" spans="4:23" customFormat="1">
      <c r="D712" s="219">
        <v>791.45321366300743</v>
      </c>
      <c r="E712" s="219">
        <v>271.99422313154412</v>
      </c>
      <c r="F712" s="219">
        <v>2.9098162620911188</v>
      </c>
      <c r="G712" s="219">
        <v>193.23255813953489</v>
      </c>
      <c r="H712" s="219">
        <v>52.558139534883722</v>
      </c>
      <c r="I712" s="219">
        <v>40.465116279069768</v>
      </c>
      <c r="J712" s="219">
        <v>12.093023255813954</v>
      </c>
      <c r="K712" s="219">
        <v>193.23255813953489</v>
      </c>
      <c r="L712" s="219">
        <v>9.0000000000000018</v>
      </c>
      <c r="M712" s="219">
        <v>31.627906976744189</v>
      </c>
      <c r="N712" s="219">
        <v>3.7209302325581395</v>
      </c>
      <c r="O712" s="219">
        <v>3.9534883720930236</v>
      </c>
      <c r="P712" s="219">
        <v>9.5766677549243659E-2</v>
      </c>
      <c r="Q712" s="219">
        <v>213.69767441860466</v>
      </c>
      <c r="R712" s="219">
        <v>12.093023255813954</v>
      </c>
      <c r="S712" s="219">
        <v>0.23255813953488372</v>
      </c>
      <c r="T712" s="219">
        <v>1.8604651162790697</v>
      </c>
      <c r="U712" s="219">
        <v>1.3953488372093024</v>
      </c>
      <c r="V712" s="219">
        <v>2.558139534883721</v>
      </c>
      <c r="W712" s="219">
        <v>6.0465116279069768</v>
      </c>
    </row>
    <row r="713" spans="4:23" customFormat="1">
      <c r="D713" s="219">
        <v>3574.4757955113441</v>
      </c>
      <c r="E713" s="219">
        <v>281.12944266601005</v>
      </c>
      <c r="F713" s="219">
        <v>12.714697406340058</v>
      </c>
      <c r="G713" s="219">
        <v>186.96240601503757</v>
      </c>
      <c r="H713" s="219">
        <v>52.631578947368418</v>
      </c>
      <c r="I713" s="219">
        <v>39.097744360902254</v>
      </c>
      <c r="J713" s="219">
        <v>13.533834586466163</v>
      </c>
      <c r="K713" s="219">
        <v>186.96240601503757</v>
      </c>
      <c r="L713" s="219">
        <v>9</v>
      </c>
      <c r="M713" s="219">
        <v>27.443609022556391</v>
      </c>
      <c r="N713" s="219">
        <v>3.7593984962406015</v>
      </c>
      <c r="O713" s="219">
        <v>8.2706766917293226</v>
      </c>
      <c r="P713" s="219">
        <v>0.11559254517000997</v>
      </c>
      <c r="Q713" s="219">
        <v>211.3984962406015</v>
      </c>
      <c r="R713" s="219">
        <v>13.533834586466163</v>
      </c>
      <c r="S713" s="219">
        <v>1.5037593984962405</v>
      </c>
      <c r="T713" s="219">
        <v>1.1278195488721805</v>
      </c>
      <c r="U713" s="219">
        <v>1.5037593984962405</v>
      </c>
      <c r="V713" s="219">
        <v>2.6315789473684208</v>
      </c>
      <c r="W713" s="219">
        <v>6.7669172932330826</v>
      </c>
    </row>
    <row r="714" spans="4:23" customFormat="1">
      <c r="D714" s="219">
        <v>772.83374416415518</v>
      </c>
      <c r="E714" s="219">
        <v>242.10981409424988</v>
      </c>
      <c r="F714" s="219">
        <v>3.1920793754494481</v>
      </c>
      <c r="G714" s="219">
        <v>195.46478873239437</v>
      </c>
      <c r="H714" s="219">
        <v>47.323943661971832</v>
      </c>
      <c r="I714" s="219">
        <v>38.239436619718312</v>
      </c>
      <c r="J714" s="219">
        <v>9.0845070422535201</v>
      </c>
      <c r="K714" s="219">
        <v>195.46478873239437</v>
      </c>
      <c r="L714" s="219">
        <v>9</v>
      </c>
      <c r="M714" s="219">
        <v>23.591549295774648</v>
      </c>
      <c r="N714" s="219">
        <v>4.647887323943662</v>
      </c>
      <c r="O714" s="219">
        <v>4.084507042253521</v>
      </c>
      <c r="P714" s="219">
        <v>0.10481842224085661</v>
      </c>
      <c r="Q714" s="219">
        <v>218.35211267605635</v>
      </c>
      <c r="R714" s="219">
        <v>9.0845070422535201</v>
      </c>
      <c r="S714" s="219">
        <v>0.21126760563380284</v>
      </c>
      <c r="T714" s="219">
        <v>0.63380281690140849</v>
      </c>
      <c r="U714" s="219">
        <v>0.49295774647887325</v>
      </c>
      <c r="V714" s="219">
        <v>0.84507042253521136</v>
      </c>
      <c r="W714" s="219">
        <v>6.9014084507042259</v>
      </c>
    </row>
    <row r="715" spans="4:23" customFormat="1">
      <c r="D715" s="219">
        <v>751.3740528228866</v>
      </c>
      <c r="E715" s="219">
        <v>278.83292045141758</v>
      </c>
      <c r="F715" s="219">
        <v>2.6947106948722079</v>
      </c>
      <c r="G715" s="219">
        <v>175.3125</v>
      </c>
      <c r="H715" s="219">
        <v>48.429203539823014</v>
      </c>
      <c r="I715" s="219">
        <v>39.137168141592923</v>
      </c>
      <c r="J715" s="219">
        <v>9.2920353982300909</v>
      </c>
      <c r="K715" s="219">
        <v>175.3125</v>
      </c>
      <c r="L715" s="219">
        <v>7.9464285714285721</v>
      </c>
      <c r="M715" s="219">
        <v>27.633928571428573</v>
      </c>
      <c r="N715" s="219">
        <v>8.9732142857142865</v>
      </c>
      <c r="O715" s="219">
        <v>6.9196428571428577</v>
      </c>
      <c r="P715" s="219">
        <v>0.15435961618690031</v>
      </c>
      <c r="Q715" s="219">
        <v>208.21428571428572</v>
      </c>
      <c r="R715" s="219">
        <v>9.2920353982300909</v>
      </c>
      <c r="S715" s="219">
        <v>0.50884955752212391</v>
      </c>
      <c r="T715" s="219">
        <v>0.46460176991150448</v>
      </c>
      <c r="U715" s="219">
        <v>2.6548672566371683</v>
      </c>
      <c r="V715" s="219">
        <v>0.30973451327433632</v>
      </c>
      <c r="W715" s="219">
        <v>5.3539823008849563</v>
      </c>
    </row>
    <row r="716" spans="4:23" customFormat="1">
      <c r="D716" s="219">
        <v>304.89247346469892</v>
      </c>
      <c r="E716" s="219">
        <v>350.35963613285389</v>
      </c>
      <c r="F716" s="219">
        <v>0.87022716666221755</v>
      </c>
      <c r="G716" s="219">
        <v>158</v>
      </c>
      <c r="H716" s="219">
        <v>74.037500000000023</v>
      </c>
      <c r="I716" s="219">
        <v>62.5</v>
      </c>
      <c r="J716" s="219">
        <v>11.537500000000023</v>
      </c>
      <c r="K716" s="219">
        <v>158</v>
      </c>
      <c r="L716" s="219">
        <v>9</v>
      </c>
      <c r="M716" s="219" t="s">
        <v>215</v>
      </c>
      <c r="N716" s="219">
        <v>0</v>
      </c>
      <c r="O716" s="219">
        <v>12.5</v>
      </c>
      <c r="P716" s="219">
        <v>2.2741368616911308E-2</v>
      </c>
      <c r="Q716" s="219">
        <v>185.5</v>
      </c>
      <c r="R716" s="219">
        <v>11.537500000000023</v>
      </c>
      <c r="S716" s="219">
        <v>0</v>
      </c>
      <c r="T716" s="219">
        <v>11.25</v>
      </c>
      <c r="U716" s="219">
        <v>0</v>
      </c>
      <c r="V716" s="219">
        <v>0</v>
      </c>
      <c r="W716" s="219">
        <v>0.28749999999999998</v>
      </c>
    </row>
    <row r="717" spans="4:23" customFormat="1">
      <c r="D717" s="219">
        <v>651.30337860142095</v>
      </c>
      <c r="E717" s="219">
        <v>248.06582787159732</v>
      </c>
      <c r="F717" s="219">
        <v>2.6255263943026672</v>
      </c>
      <c r="G717" s="219">
        <v>173.57851239669424</v>
      </c>
      <c r="H717" s="219">
        <v>43.060495867768587</v>
      </c>
      <c r="I717" s="219">
        <v>31.81487603305785</v>
      </c>
      <c r="J717" s="219">
        <v>11.245619834710737</v>
      </c>
      <c r="K717" s="219">
        <v>173.57851239669424</v>
      </c>
      <c r="L717" s="219">
        <v>9</v>
      </c>
      <c r="M717" s="219">
        <v>25.537190082644628</v>
      </c>
      <c r="N717" s="219">
        <v>9.2561983471074392</v>
      </c>
      <c r="O717" s="219">
        <v>7.4380165289256199</v>
      </c>
      <c r="P717" s="219">
        <v>0.1732078888320277</v>
      </c>
      <c r="Q717" s="219">
        <v>209.91735537190084</v>
      </c>
      <c r="R717" s="219">
        <v>11.245619834710737</v>
      </c>
      <c r="S717" s="219">
        <v>0.34024793388429753</v>
      </c>
      <c r="T717" s="219">
        <v>1.9797520661157024</v>
      </c>
      <c r="U717" s="219">
        <v>2.4793388429752068</v>
      </c>
      <c r="V717" s="219">
        <v>1.4049586776859504</v>
      </c>
      <c r="W717" s="219">
        <v>5.0413223140495873</v>
      </c>
    </row>
    <row r="718" spans="4:23" customFormat="1">
      <c r="D718" s="219">
        <v>514.9414854098095</v>
      </c>
      <c r="E718" s="219">
        <v>303.28732618808959</v>
      </c>
      <c r="F718" s="219">
        <v>1.6978668112575808</v>
      </c>
      <c r="G718" s="219">
        <v>187.39149888143177</v>
      </c>
      <c r="H718" s="219">
        <v>59.395973154362423</v>
      </c>
      <c r="I718" s="219">
        <v>47.762863534675617</v>
      </c>
      <c r="J718" s="219">
        <v>11.633109619686806</v>
      </c>
      <c r="K718" s="219">
        <v>187.39149888143177</v>
      </c>
      <c r="L718" s="219">
        <v>8.6129753914988818</v>
      </c>
      <c r="M718" s="219">
        <v>24.384787472035796</v>
      </c>
      <c r="N718" s="219">
        <v>3.0201342281879198</v>
      </c>
      <c r="O718" s="219">
        <v>11.185682326621924</v>
      </c>
      <c r="P718" s="219">
        <v>0.1188051595383571</v>
      </c>
      <c r="Q718" s="219">
        <v>214.01342281879195</v>
      </c>
      <c r="R718" s="219">
        <v>11.633109619686806</v>
      </c>
      <c r="S718" s="219">
        <v>0.2237136465324385</v>
      </c>
      <c r="T718" s="219">
        <v>1.789709172259508</v>
      </c>
      <c r="U718" s="219">
        <v>2.1252796420581657</v>
      </c>
      <c r="V718" s="219">
        <v>2.2371364653243848</v>
      </c>
      <c r="W718" s="219">
        <v>5.2572706935123046</v>
      </c>
    </row>
    <row r="719" spans="4:23" customFormat="1">
      <c r="D719" s="219">
        <v>499.33635674381941</v>
      </c>
      <c r="E719" s="219">
        <v>451.96413321947057</v>
      </c>
      <c r="F719" s="219">
        <v>1.1048141213925602</v>
      </c>
      <c r="G719" s="219">
        <v>106.69565217391306</v>
      </c>
      <c r="H719" s="219">
        <v>39.836956521739125</v>
      </c>
      <c r="I719" s="219">
        <v>34.130434782608695</v>
      </c>
      <c r="J719" s="219">
        <v>5.7065217391304301</v>
      </c>
      <c r="K719" s="219">
        <v>106.69565217391306</v>
      </c>
      <c r="L719" s="219">
        <v>9</v>
      </c>
      <c r="M719" s="219">
        <v>32.826086956521742</v>
      </c>
      <c r="N719" s="219">
        <v>4.1304347826086962</v>
      </c>
      <c r="O719" s="219">
        <v>21.739130434782609</v>
      </c>
      <c r="P719" s="219">
        <v>0.2370256531504906</v>
      </c>
      <c r="Q719" s="219">
        <v>193.86956521739131</v>
      </c>
      <c r="R719" s="219">
        <v>5.7065217391304301</v>
      </c>
      <c r="S719" s="219">
        <v>0.10869565217391305</v>
      </c>
      <c r="T719" s="219">
        <v>1.847826086956522</v>
      </c>
      <c r="U719" s="219">
        <v>0.92391304347826098</v>
      </c>
      <c r="V719" s="219">
        <v>1.0869565217391306</v>
      </c>
      <c r="W719" s="219">
        <v>1.7391304347826089</v>
      </c>
    </row>
    <row r="720" spans="4:23" customFormat="1">
      <c r="D720" s="219">
        <v>2190.7459867799812</v>
      </c>
      <c r="E720" s="219">
        <v>254.88903537684027</v>
      </c>
      <c r="F720" s="219">
        <v>8.594900849858357</v>
      </c>
      <c r="G720" s="219">
        <v>206.86363636363635</v>
      </c>
      <c r="H720" s="219">
        <v>52.72727272727272</v>
      </c>
      <c r="I720" s="219">
        <v>42.5</v>
      </c>
      <c r="J720" s="219">
        <v>10.22727272727272</v>
      </c>
      <c r="K720" s="219">
        <v>206.86363636363635</v>
      </c>
      <c r="L720" s="219">
        <v>9</v>
      </c>
      <c r="M720" s="219">
        <v>24.77272727272727</v>
      </c>
      <c r="N720" s="219">
        <v>9.7727272727272716</v>
      </c>
      <c r="O720" s="219">
        <v>6.1363636363636358</v>
      </c>
      <c r="P720" s="219">
        <v>2.569043031470777E-2</v>
      </c>
      <c r="Q720" s="219">
        <v>212.31818181818181</v>
      </c>
      <c r="R720" s="219">
        <v>10.22727272727272</v>
      </c>
      <c r="S720" s="219">
        <v>0.22727272727272727</v>
      </c>
      <c r="T720" s="219">
        <v>0.22727272727272727</v>
      </c>
      <c r="U720" s="219">
        <v>3.8636363636363633</v>
      </c>
      <c r="V720" s="219">
        <v>3.1818181818181817</v>
      </c>
      <c r="W720" s="219">
        <v>2.7272727272727271</v>
      </c>
    </row>
    <row r="721" spans="4:23" customFormat="1">
      <c r="D721" s="219">
        <v>2413.8559419238472</v>
      </c>
      <c r="E721" s="219">
        <v>294.34697855750488</v>
      </c>
      <c r="F721" s="219">
        <v>8.2007158821651238</v>
      </c>
      <c r="G721" s="219">
        <v>167.33333333333334</v>
      </c>
      <c r="H721" s="219">
        <v>48.666666666666671</v>
      </c>
      <c r="I721" s="219">
        <v>36.666666666666664</v>
      </c>
      <c r="J721" s="219">
        <v>12.000000000000007</v>
      </c>
      <c r="K721" s="219">
        <v>167.33333333333334</v>
      </c>
      <c r="L721" s="219">
        <v>9</v>
      </c>
      <c r="M721" s="219">
        <v>29</v>
      </c>
      <c r="N721" s="219">
        <v>35.333333333333336</v>
      </c>
      <c r="O721" s="219">
        <v>4.333333333333333</v>
      </c>
      <c r="P721" s="219">
        <v>7.899461400359066E-2</v>
      </c>
      <c r="Q721" s="219">
        <v>182</v>
      </c>
      <c r="R721" s="219">
        <v>12.000000000000007</v>
      </c>
      <c r="S721" s="219">
        <v>0.33333333333333331</v>
      </c>
      <c r="T721" s="219">
        <v>0.33333333333333331</v>
      </c>
      <c r="U721" s="219">
        <v>1.6666666666666667</v>
      </c>
      <c r="V721" s="219">
        <v>2.6666666666666665</v>
      </c>
      <c r="W721" s="219">
        <v>7</v>
      </c>
    </row>
    <row r="722" spans="4:23" customFormat="1">
      <c r="D722" s="219">
        <v>718.33942315167542</v>
      </c>
      <c r="E722" s="219">
        <v>358.43128127545674</v>
      </c>
      <c r="F722" s="219">
        <v>2.0041203451760867</v>
      </c>
      <c r="G722" s="219">
        <v>156.77108433734938</v>
      </c>
      <c r="H722" s="219">
        <v>56.204819277108427</v>
      </c>
      <c r="I722" s="219">
        <v>41.807228915662648</v>
      </c>
      <c r="J722" s="219">
        <v>14.397590361445779</v>
      </c>
      <c r="K722" s="219">
        <v>156.77108433734938</v>
      </c>
      <c r="L722" s="219">
        <v>9</v>
      </c>
      <c r="M722" s="219">
        <v>28.975903614457827</v>
      </c>
      <c r="N722" s="219">
        <v>5.4819277108433733</v>
      </c>
      <c r="O722" s="219">
        <v>4.0963855421686741</v>
      </c>
      <c r="P722" s="219">
        <v>0.24672918837559335</v>
      </c>
      <c r="Q722" s="219">
        <v>208.12048192771084</v>
      </c>
      <c r="R722" s="219">
        <v>14.397590361445779</v>
      </c>
      <c r="S722" s="219">
        <v>0.12048192771084336</v>
      </c>
      <c r="T722" s="219">
        <v>0.12048192771084336</v>
      </c>
      <c r="U722" s="219">
        <v>2.2289156626506021</v>
      </c>
      <c r="V722" s="219">
        <v>3.2530120481927707</v>
      </c>
      <c r="W722" s="219">
        <v>8.6746987951807224</v>
      </c>
    </row>
    <row r="723" spans="4:23" customFormat="1">
      <c r="D723" s="219">
        <v>1536.2897641856093</v>
      </c>
      <c r="E723" s="219">
        <v>388.82589952021311</v>
      </c>
      <c r="F723" s="219">
        <v>3.9510993637031251</v>
      </c>
      <c r="G723" s="219">
        <v>178.41296060991107</v>
      </c>
      <c r="H723" s="219">
        <v>67.471410419313855</v>
      </c>
      <c r="I723" s="219">
        <v>44.853875476493009</v>
      </c>
      <c r="J723" s="219">
        <v>22.617534942820846</v>
      </c>
      <c r="K723" s="219">
        <v>178.41296060991107</v>
      </c>
      <c r="L723" s="219">
        <v>9</v>
      </c>
      <c r="M723" s="219">
        <v>30.749682337992375</v>
      </c>
      <c r="N723" s="219">
        <v>5.082592121982211</v>
      </c>
      <c r="O723" s="219">
        <v>6.3532401524777633</v>
      </c>
      <c r="P723" s="219">
        <v>0.23159683167940923</v>
      </c>
      <c r="Q723" s="219">
        <v>207.12960609911056</v>
      </c>
      <c r="R723" s="219">
        <v>22.617534942820846</v>
      </c>
      <c r="S723" s="219">
        <v>1.7789072426937738</v>
      </c>
      <c r="T723" s="219">
        <v>1.3977128335451079</v>
      </c>
      <c r="U723" s="219">
        <v>4.5743329097839895</v>
      </c>
      <c r="V723" s="219">
        <v>2.5412960609911055</v>
      </c>
      <c r="W723" s="219">
        <v>12.325285895806861</v>
      </c>
    </row>
    <row r="724" spans="4:23" customFormat="1">
      <c r="D724" s="219">
        <v>808.93748190534586</v>
      </c>
      <c r="E724" s="219">
        <v>209.50952717007766</v>
      </c>
      <c r="F724" s="219">
        <v>3.8611011767911574</v>
      </c>
      <c r="G724" s="219">
        <v>192.87012987012986</v>
      </c>
      <c r="H724" s="219">
        <v>42.662337662337663</v>
      </c>
      <c r="I724" s="219">
        <v>35.844155844155843</v>
      </c>
      <c r="J724" s="219">
        <v>6.8181818181818201</v>
      </c>
      <c r="K724" s="219">
        <v>192.87012987012986</v>
      </c>
      <c r="L724" s="219">
        <v>9</v>
      </c>
      <c r="M724" s="219">
        <v>31.168831168831169</v>
      </c>
      <c r="N724" s="219">
        <v>4.3506493506493502</v>
      </c>
      <c r="O724" s="219">
        <v>4.3506493506493502</v>
      </c>
      <c r="P724" s="219">
        <v>8.9789164010786959E-2</v>
      </c>
      <c r="Q724" s="219">
        <v>211.89610389610388</v>
      </c>
      <c r="R724" s="219">
        <v>6.8181818181818201</v>
      </c>
      <c r="S724" s="219">
        <v>0.25974025974025972</v>
      </c>
      <c r="T724" s="219">
        <v>0.38961038961038963</v>
      </c>
      <c r="U724" s="219">
        <v>3.3116883116883118</v>
      </c>
      <c r="V724" s="219">
        <v>1.2987012987012987</v>
      </c>
      <c r="W724" s="219">
        <v>1.5584415584415585</v>
      </c>
    </row>
    <row r="725" spans="4:23" customFormat="1">
      <c r="D725" s="219">
        <v>1426.1513067937517</v>
      </c>
      <c r="E725" s="219">
        <v>347.98812593443262</v>
      </c>
      <c r="F725" s="219">
        <v>4.0982757758305377</v>
      </c>
      <c r="G725" s="219">
        <v>181.33787465940054</v>
      </c>
      <c r="H725" s="219">
        <v>53.978201634877387</v>
      </c>
      <c r="I725" s="219">
        <v>40.490463215258856</v>
      </c>
      <c r="J725" s="219">
        <v>13.48773841961853</v>
      </c>
      <c r="K725" s="219">
        <v>181.33787465940054</v>
      </c>
      <c r="L725" s="219">
        <v>9</v>
      </c>
      <c r="M725" s="219">
        <v>29.155313351498638</v>
      </c>
      <c r="N725" s="219">
        <v>19.618528610354225</v>
      </c>
      <c r="O725" s="219">
        <v>6.8119891008174385</v>
      </c>
      <c r="P725" s="219">
        <v>7.3763761116755505E-2</v>
      </c>
      <c r="Q725" s="219">
        <v>195.7792915531335</v>
      </c>
      <c r="R725" s="219">
        <v>13.48773841961853</v>
      </c>
      <c r="S725" s="219">
        <v>0.19073569482288827</v>
      </c>
      <c r="T725" s="219">
        <v>0.40871934604904631</v>
      </c>
      <c r="U725" s="219">
        <v>3.0517711171662123</v>
      </c>
      <c r="V725" s="219">
        <v>1.7438692098092645</v>
      </c>
      <c r="W725" s="219">
        <v>8.0926430517711179</v>
      </c>
    </row>
    <row r="726" spans="4:23" customFormat="1">
      <c r="D726" s="219">
        <v>720.25893593809872</v>
      </c>
      <c r="E726" s="219">
        <v>446.93396226415092</v>
      </c>
      <c r="F726" s="219">
        <v>1.6115556139195455</v>
      </c>
      <c r="G726" s="219">
        <v>143.83333333333334</v>
      </c>
      <c r="H726" s="219">
        <v>71</v>
      </c>
      <c r="I726" s="219">
        <v>46.833333333333336</v>
      </c>
      <c r="J726" s="219">
        <v>24.166666666666664</v>
      </c>
      <c r="K726" s="219">
        <v>143.83333333333334</v>
      </c>
      <c r="L726" s="219">
        <v>9</v>
      </c>
      <c r="M726" s="219">
        <v>25</v>
      </c>
      <c r="N726" s="219">
        <v>32</v>
      </c>
      <c r="O726" s="219">
        <v>1.6666666666666667</v>
      </c>
      <c r="P726" s="219">
        <v>0.14609450337512053</v>
      </c>
      <c r="Q726" s="219">
        <v>194.33333333333334</v>
      </c>
      <c r="R726" s="219">
        <v>24.166666666666664</v>
      </c>
      <c r="S726" s="219">
        <v>1.5</v>
      </c>
      <c r="T726" s="219">
        <v>4.5</v>
      </c>
      <c r="U726" s="219">
        <v>3.5</v>
      </c>
      <c r="V726" s="219">
        <v>5.833333333333333</v>
      </c>
      <c r="W726" s="219">
        <v>8.8333333333333339</v>
      </c>
    </row>
    <row r="727" spans="4:23" customFormat="1">
      <c r="D727" s="219">
        <v>1779.4575821032736</v>
      </c>
      <c r="E727" s="219">
        <v>314.95208822997643</v>
      </c>
      <c r="F727" s="219">
        <v>5.6499310485724505</v>
      </c>
      <c r="G727" s="219">
        <v>204.85185185185185</v>
      </c>
      <c r="H727" s="219">
        <v>64.518518518518505</v>
      </c>
      <c r="I727" s="219">
        <v>50</v>
      </c>
      <c r="J727" s="219">
        <v>14.518518518518505</v>
      </c>
      <c r="K727" s="219">
        <v>204.85185185185185</v>
      </c>
      <c r="L727" s="219">
        <v>9</v>
      </c>
      <c r="M727" s="219">
        <v>32.962962962962962</v>
      </c>
      <c r="N727" s="219">
        <v>1.1111111111111109</v>
      </c>
      <c r="O727" s="219">
        <v>7.4074074074074066</v>
      </c>
      <c r="P727" s="219">
        <v>3.1518122920679389E-2</v>
      </c>
      <c r="Q727" s="219">
        <v>211.5185185185185</v>
      </c>
      <c r="R727" s="219">
        <v>14.518518518518505</v>
      </c>
      <c r="S727" s="219">
        <v>1.1111111111111109</v>
      </c>
      <c r="T727" s="219">
        <v>0.7407407407407407</v>
      </c>
      <c r="U727" s="219">
        <v>2.7037037037037033</v>
      </c>
      <c r="V727" s="219">
        <v>0.96296296296296291</v>
      </c>
      <c r="W727" s="219">
        <v>9</v>
      </c>
    </row>
    <row r="728" spans="4:23" customFormat="1">
      <c r="D728" s="219">
        <v>337.1571275499183</v>
      </c>
      <c r="E728" s="219">
        <v>538.48129440972525</v>
      </c>
      <c r="F728" s="219">
        <v>0.6261259788411121</v>
      </c>
      <c r="G728" s="219">
        <v>130.2811059907834</v>
      </c>
      <c r="H728" s="219">
        <v>59.400921658986185</v>
      </c>
      <c r="I728" s="219">
        <v>51.105990783410142</v>
      </c>
      <c r="J728" s="219">
        <v>8.2949308755760427</v>
      </c>
      <c r="K728" s="219">
        <v>130.2811059907834</v>
      </c>
      <c r="L728" s="219">
        <v>9</v>
      </c>
      <c r="M728" s="219">
        <v>27.603686635944701</v>
      </c>
      <c r="N728" s="219">
        <v>6.3594470046082954</v>
      </c>
      <c r="O728" s="219">
        <v>8.7557603686635943</v>
      </c>
      <c r="P728" s="219">
        <v>0.34471668911177661</v>
      </c>
      <c r="Q728" s="219">
        <v>209.31336405529956</v>
      </c>
      <c r="R728" s="219">
        <v>8.2949308755760427</v>
      </c>
      <c r="S728" s="219">
        <v>0.92165898617511521</v>
      </c>
      <c r="T728" s="219">
        <v>1.5207373271889402</v>
      </c>
      <c r="U728" s="219">
        <v>0.82949308755760376</v>
      </c>
      <c r="V728" s="219">
        <v>0.55299539170506917</v>
      </c>
      <c r="W728" s="219">
        <v>4.4700460829493087</v>
      </c>
    </row>
    <row r="729" spans="4:23" customFormat="1">
      <c r="D729" s="219">
        <v>416.18047452353164</v>
      </c>
      <c r="E729" s="219">
        <v>277.71769693299302</v>
      </c>
      <c r="F729" s="219">
        <v>1.4985738363801373</v>
      </c>
      <c r="G729" s="219">
        <v>146.82887700534758</v>
      </c>
      <c r="H729" s="219">
        <v>46.63101604278075</v>
      </c>
      <c r="I729" s="219">
        <v>45.989304812834227</v>
      </c>
      <c r="J729" s="219">
        <v>0.64171122994652308</v>
      </c>
      <c r="K729" s="219">
        <v>146.82887700534758</v>
      </c>
      <c r="L729" s="219">
        <v>9.0000000000000018</v>
      </c>
      <c r="M729" s="219">
        <v>29.62566844919786</v>
      </c>
      <c r="N729" s="219">
        <v>1.7112299465240641</v>
      </c>
      <c r="O729" s="219">
        <v>2.5668449197860963</v>
      </c>
      <c r="P729" s="219">
        <v>0.3169390750553524</v>
      </c>
      <c r="Q729" s="219">
        <v>214.95721925133691</v>
      </c>
      <c r="R729" s="219">
        <v>0.64171122994652308</v>
      </c>
      <c r="S729" s="219">
        <v>0.21390374331550802</v>
      </c>
      <c r="T729" s="219">
        <v>0.42780748663101603</v>
      </c>
      <c r="U729" s="219" t="s">
        <v>59</v>
      </c>
      <c r="V729" s="219" t="s">
        <v>59</v>
      </c>
      <c r="W729" s="219" t="s">
        <v>59</v>
      </c>
    </row>
    <row r="730" spans="4:23" customFormat="1">
      <c r="D730" s="219">
        <v>723.62224621534074</v>
      </c>
      <c r="E730" s="219">
        <v>255.95449697831495</v>
      </c>
      <c r="F730" s="219">
        <v>2.8271519147274358</v>
      </c>
      <c r="G730" s="219">
        <v>144.42857142857142</v>
      </c>
      <c r="H730" s="219">
        <v>69.811320754716974</v>
      </c>
      <c r="I730" s="219">
        <v>54.716981132075468</v>
      </c>
      <c r="J730" s="219">
        <v>15.094339622641506</v>
      </c>
      <c r="K730" s="219">
        <v>144.42857142857142</v>
      </c>
      <c r="L730" s="219">
        <v>9</v>
      </c>
      <c r="M730" s="219">
        <v>31.428571428571431</v>
      </c>
      <c r="N730" s="219">
        <v>0</v>
      </c>
      <c r="O730" s="219">
        <v>0</v>
      </c>
      <c r="P730" s="219">
        <v>5.2702140446581294E-2</v>
      </c>
      <c r="Q730" s="219">
        <v>221.57142857142858</v>
      </c>
      <c r="R730" s="219">
        <v>15.094339622641506</v>
      </c>
      <c r="S730" s="219">
        <v>0</v>
      </c>
      <c r="T730" s="219">
        <v>15.094339622641508</v>
      </c>
      <c r="U730" s="219">
        <v>0</v>
      </c>
      <c r="V730" s="219">
        <v>0</v>
      </c>
      <c r="W730" s="219">
        <v>0</v>
      </c>
    </row>
    <row r="731" spans="4:23" customFormat="1">
      <c r="D731" s="219">
        <v>912.57328418190639</v>
      </c>
      <c r="E731" s="219">
        <v>399.72527472527474</v>
      </c>
      <c r="F731" s="219">
        <v>2.2830012057884117</v>
      </c>
      <c r="G731" s="219">
        <v>188.5</v>
      </c>
      <c r="H731" s="219">
        <v>78</v>
      </c>
      <c r="I731" s="219">
        <v>55.666666666666664</v>
      </c>
      <c r="J731" s="219">
        <v>22.333333333333336</v>
      </c>
      <c r="K731" s="219">
        <v>188.5</v>
      </c>
      <c r="L731" s="219">
        <v>9</v>
      </c>
      <c r="M731" s="219">
        <v>35</v>
      </c>
      <c r="N731" s="219">
        <v>2.5</v>
      </c>
      <c r="O731" s="219">
        <v>5.5</v>
      </c>
      <c r="P731" s="219">
        <v>7.848101265822785E-2</v>
      </c>
      <c r="Q731" s="219">
        <v>207.83333333333334</v>
      </c>
      <c r="R731" s="219">
        <v>22.333333333333336</v>
      </c>
      <c r="S731" s="219">
        <v>1.1666666666666667</v>
      </c>
      <c r="T731" s="219">
        <v>2.6666666666666665</v>
      </c>
      <c r="U731" s="219">
        <v>5.833333333333333</v>
      </c>
      <c r="V731" s="219">
        <v>4.833333333333333</v>
      </c>
      <c r="W731" s="219">
        <v>7.833333333333333</v>
      </c>
    </row>
    <row r="732" spans="4:23" customFormat="1">
      <c r="D732" s="219">
        <v>335.7755426183769</v>
      </c>
      <c r="E732" s="219">
        <v>350.96651162418027</v>
      </c>
      <c r="F732" s="219">
        <v>0.95671675643495568</v>
      </c>
      <c r="G732" s="219">
        <v>171.85725308641975</v>
      </c>
      <c r="H732" s="219">
        <v>60.496998535871157</v>
      </c>
      <c r="I732" s="219">
        <v>49.567715959004396</v>
      </c>
      <c r="J732" s="219">
        <v>10.929282576866761</v>
      </c>
      <c r="K732" s="219">
        <v>171.85725308641975</v>
      </c>
      <c r="L732" s="219">
        <v>9.182098765432098</v>
      </c>
      <c r="M732" s="219">
        <v>24.074074074074073</v>
      </c>
      <c r="N732" s="219">
        <v>7.8472222222222223</v>
      </c>
      <c r="O732" s="219">
        <v>15.155864197530862</v>
      </c>
      <c r="P732" s="219">
        <v>0.15180412122459613</v>
      </c>
      <c r="Q732" s="219">
        <v>208.27700617283949</v>
      </c>
      <c r="R732" s="219">
        <v>10.929282576866761</v>
      </c>
      <c r="S732" s="219">
        <v>0.4103953147877013</v>
      </c>
      <c r="T732" s="219">
        <v>6.3314787701317714</v>
      </c>
      <c r="U732" s="219">
        <v>1.3909224011713031</v>
      </c>
      <c r="V732" s="219">
        <v>1.185944363103953</v>
      </c>
      <c r="W732" s="219">
        <v>1.6105417276720351</v>
      </c>
    </row>
    <row r="733" spans="4:23" customFormat="1">
      <c r="D733" s="219">
        <v>553.35891918961977</v>
      </c>
      <c r="E733" s="219">
        <v>277.16376223033291</v>
      </c>
      <c r="F733" s="219">
        <v>1.9965052961352103</v>
      </c>
      <c r="G733" s="219">
        <v>184.31452750352608</v>
      </c>
      <c r="H733" s="219">
        <v>50.987306064880116</v>
      </c>
      <c r="I733" s="219">
        <v>41.889985895627646</v>
      </c>
      <c r="J733" s="219">
        <v>9.0973201692524697</v>
      </c>
      <c r="K733" s="219">
        <v>184.31452750352608</v>
      </c>
      <c r="L733" s="219">
        <v>9</v>
      </c>
      <c r="M733" s="219">
        <v>27.626939351198871</v>
      </c>
      <c r="N733" s="219">
        <v>0.45839210155148097</v>
      </c>
      <c r="O733" s="219">
        <v>10.443582510578279</v>
      </c>
      <c r="P733" s="219">
        <v>0.13888742454993544</v>
      </c>
      <c r="Q733" s="219">
        <v>214.0423131170663</v>
      </c>
      <c r="R733" s="219">
        <v>9.0973201692524697</v>
      </c>
      <c r="S733" s="219">
        <v>0.21156558533145275</v>
      </c>
      <c r="T733" s="219">
        <v>0.56417489421720735</v>
      </c>
      <c r="U733" s="219">
        <v>4.090267983074753</v>
      </c>
      <c r="V733" s="219">
        <v>2.9619181946403388</v>
      </c>
      <c r="W733" s="219">
        <v>1.2693935119887165</v>
      </c>
    </row>
    <row r="734" spans="4:23" customFormat="1">
      <c r="D734" s="219">
        <v>709.97636841942801</v>
      </c>
      <c r="E734" s="219">
        <v>357.82195332757135</v>
      </c>
      <c r="F734" s="219">
        <v>1.9841610102929423</v>
      </c>
      <c r="G734" s="219">
        <v>160.63636363636363</v>
      </c>
      <c r="H734" s="219">
        <v>53.272727272727266</v>
      </c>
      <c r="I734" s="219">
        <v>49.81818181818182</v>
      </c>
      <c r="J734" s="219">
        <v>3.4545454545454461</v>
      </c>
      <c r="K734" s="219">
        <v>160.63636363636363</v>
      </c>
      <c r="L734" s="219">
        <v>9</v>
      </c>
      <c r="M734" s="219">
        <v>35.636363636363633</v>
      </c>
      <c r="N734" s="219">
        <v>5.4545454545454541</v>
      </c>
      <c r="O734" s="219">
        <v>20.363636363636363</v>
      </c>
      <c r="P734" s="219">
        <v>6.2540435626482635E-2</v>
      </c>
      <c r="Q734" s="219">
        <v>187</v>
      </c>
      <c r="R734" s="219">
        <v>3.4545454545454461</v>
      </c>
      <c r="S734" s="219">
        <v>0.54545454545454541</v>
      </c>
      <c r="T734" s="219">
        <v>2.9090909090909092</v>
      </c>
      <c r="U734" s="219">
        <v>0</v>
      </c>
      <c r="V734" s="219">
        <v>0</v>
      </c>
      <c r="W734" s="219">
        <v>0</v>
      </c>
    </row>
    <row r="735" spans="4:23" customFormat="1">
      <c r="D735" s="219">
        <v>683.84221206979862</v>
      </c>
      <c r="E735" s="219">
        <v>336.04439607546664</v>
      </c>
      <c r="F735" s="219">
        <v>2.0349757950322309</v>
      </c>
      <c r="G735" s="219">
        <v>172.9273903666427</v>
      </c>
      <c r="H735" s="219">
        <v>58.662832494608196</v>
      </c>
      <c r="I735" s="219">
        <v>48.526240115025161</v>
      </c>
      <c r="J735" s="219">
        <v>10.136592379583035</v>
      </c>
      <c r="K735" s="219">
        <v>172.9273903666427</v>
      </c>
      <c r="L735" s="219">
        <v>9.9928109273903658</v>
      </c>
      <c r="M735" s="219">
        <v>28.971962616822431</v>
      </c>
      <c r="N735" s="219">
        <v>3.3069734004313442</v>
      </c>
      <c r="O735" s="219">
        <v>7.4766355140186915</v>
      </c>
      <c r="P735" s="219">
        <v>0.16800868727846416</v>
      </c>
      <c r="Q735" s="219">
        <v>208.29762760603882</v>
      </c>
      <c r="R735" s="219">
        <v>10.136592379583035</v>
      </c>
      <c r="S735" s="219">
        <v>0</v>
      </c>
      <c r="T735" s="219">
        <v>0.71890726096333568</v>
      </c>
      <c r="U735" s="219">
        <v>2.0129403306973401</v>
      </c>
      <c r="V735" s="219">
        <v>4.5291157440690153</v>
      </c>
      <c r="W735" s="219">
        <v>2.8756290438533427</v>
      </c>
    </row>
    <row r="736" spans="4:23" customFormat="1">
      <c r="D736" s="219">
        <v>2010.1101717693018</v>
      </c>
      <c r="E736" s="219">
        <v>330.74599472335876</v>
      </c>
      <c r="F736" s="219">
        <v>6.0775041991078078</v>
      </c>
      <c r="G736" s="219">
        <v>188.09933774834434</v>
      </c>
      <c r="H736" s="219">
        <v>61.920529801324506</v>
      </c>
      <c r="I736" s="219">
        <v>49.006622516556291</v>
      </c>
      <c r="J736" s="219">
        <v>12.913907284768214</v>
      </c>
      <c r="K736" s="219">
        <v>188.09933774834434</v>
      </c>
      <c r="L736" s="219">
        <v>9</v>
      </c>
      <c r="M736" s="219">
        <v>33.11258278145695</v>
      </c>
      <c r="N736" s="219">
        <v>2.6490066225165565</v>
      </c>
      <c r="O736" s="219">
        <v>7.2847682119205297</v>
      </c>
      <c r="P736" s="219">
        <v>9.7628570528768943E-2</v>
      </c>
      <c r="Q736" s="219">
        <v>208.62913907284766</v>
      </c>
      <c r="R736" s="219">
        <v>12.913907284768214</v>
      </c>
      <c r="S736" s="219">
        <v>0.99337748344370858</v>
      </c>
      <c r="T736" s="219">
        <v>4.3046357615894042</v>
      </c>
      <c r="U736" s="219">
        <v>1.6556291390728477</v>
      </c>
      <c r="V736" s="219">
        <v>3.6423841059602649</v>
      </c>
      <c r="W736" s="219">
        <v>2.3178807947019866</v>
      </c>
    </row>
    <row r="737" spans="4:23" customFormat="1">
      <c r="D737" s="219">
        <v>511.97034474899027</v>
      </c>
      <c r="E737" s="219">
        <v>353.02519161916575</v>
      </c>
      <c r="F737" s="219">
        <v>1.4502374247027967</v>
      </c>
      <c r="G737" s="219">
        <v>152.97073518915064</v>
      </c>
      <c r="H737" s="219">
        <v>52.608645131303746</v>
      </c>
      <c r="I737" s="219">
        <v>42.394840808738095</v>
      </c>
      <c r="J737" s="219">
        <v>10.21380432256565</v>
      </c>
      <c r="K737" s="219">
        <v>152.97073518915064</v>
      </c>
      <c r="L737" s="219">
        <v>9.7549369497977629</v>
      </c>
      <c r="M737" s="219">
        <v>35.21294313585534</v>
      </c>
      <c r="N737" s="219">
        <v>2.2008089459909588</v>
      </c>
      <c r="O737" s="219">
        <v>12.491077801570306</v>
      </c>
      <c r="P737" s="219">
        <v>0.24048022050186368</v>
      </c>
      <c r="Q737" s="219">
        <v>199.78253628360696</v>
      </c>
      <c r="R737" s="219">
        <v>10.21380432256565</v>
      </c>
      <c r="S737" s="219">
        <v>0.10457820125493841</v>
      </c>
      <c r="T737" s="219">
        <v>1.0574018126888218</v>
      </c>
      <c r="U737" s="219">
        <v>4.9209853590518247</v>
      </c>
      <c r="V737" s="219">
        <v>2.2658610271903323</v>
      </c>
      <c r="W737" s="219">
        <v>1.8649779223797351</v>
      </c>
    </row>
    <row r="738" spans="4:23" customFormat="1">
      <c r="D738" s="219">
        <v>591.0178030874556</v>
      </c>
      <c r="E738" s="219">
        <v>287.58662900188318</v>
      </c>
      <c r="F738" s="219">
        <v>2.0550948600728773</v>
      </c>
      <c r="G738" s="219">
        <v>180.33333333333334</v>
      </c>
      <c r="H738" s="219">
        <v>53.236166666666662</v>
      </c>
      <c r="I738" s="219">
        <v>43.166666666666664</v>
      </c>
      <c r="J738" s="219">
        <v>10.069499999999998</v>
      </c>
      <c r="K738" s="219">
        <v>180.33333333333334</v>
      </c>
      <c r="L738" s="219">
        <v>9</v>
      </c>
      <c r="M738" s="219">
        <v>29.5</v>
      </c>
      <c r="N738" s="219">
        <v>2.8333333333333335</v>
      </c>
      <c r="O738" s="219">
        <v>6.166666666666667</v>
      </c>
      <c r="P738" s="219">
        <v>0.15534738485558158</v>
      </c>
      <c r="Q738" s="219">
        <v>213.5</v>
      </c>
      <c r="R738" s="219">
        <v>10.069499999999998</v>
      </c>
      <c r="S738" s="219">
        <v>6.9499999999999992E-2</v>
      </c>
      <c r="T738" s="219">
        <v>1.6666666666666667</v>
      </c>
      <c r="U738" s="219">
        <v>3</v>
      </c>
      <c r="V738" s="219">
        <v>1.8333333333333333</v>
      </c>
      <c r="W738" s="219">
        <v>3.5</v>
      </c>
    </row>
    <row r="739" spans="4:23" customFormat="1">
      <c r="D739" s="219">
        <v>511.22550220016308</v>
      </c>
      <c r="E739" s="219">
        <v>252.14321734745337</v>
      </c>
      <c r="F739" s="219">
        <v>2.0275203417258467</v>
      </c>
      <c r="G739" s="219">
        <v>169.8136842105263</v>
      </c>
      <c r="H739" s="219">
        <v>43.263157894736842</v>
      </c>
      <c r="I739" s="219">
        <v>38.421052631578945</v>
      </c>
      <c r="J739" s="219">
        <v>4.8421052631578974</v>
      </c>
      <c r="K739" s="219">
        <v>169.8136842105263</v>
      </c>
      <c r="L739" s="219">
        <v>9</v>
      </c>
      <c r="M739" s="219">
        <v>32.157894736842103</v>
      </c>
      <c r="N739" s="219">
        <v>7.7894736842105265</v>
      </c>
      <c r="O739" s="219">
        <v>13.368421052631579</v>
      </c>
      <c r="P739" s="219">
        <v>0.14191180675042755</v>
      </c>
      <c r="Q739" s="219">
        <v>198.55052631578948</v>
      </c>
      <c r="R739" s="219">
        <v>4.8421052631578974</v>
      </c>
      <c r="S739" s="219">
        <v>0.47368421052631576</v>
      </c>
      <c r="T739" s="219">
        <v>1.9473684210526316</v>
      </c>
      <c r="U739" s="219">
        <v>1.263157894736842</v>
      </c>
      <c r="V739" s="219">
        <v>1.1052631578947369</v>
      </c>
      <c r="W739" s="219">
        <v>5.2631578947368418E-2</v>
      </c>
    </row>
    <row r="740" spans="4:23" customFormat="1">
      <c r="D740" s="219">
        <v>2091.027048354224</v>
      </c>
      <c r="E740" s="219">
        <v>201.53330983433204</v>
      </c>
      <c r="F740" s="219">
        <v>10.37559026879044</v>
      </c>
      <c r="G740" s="219">
        <v>202.64285714285714</v>
      </c>
      <c r="H740" s="219">
        <v>40.839285714285715</v>
      </c>
      <c r="I740" s="219">
        <v>36.839285714285715</v>
      </c>
      <c r="J740" s="219">
        <v>4</v>
      </c>
      <c r="K740" s="219">
        <v>202.64285714285714</v>
      </c>
      <c r="L740" s="219">
        <v>9</v>
      </c>
      <c r="M740" s="219">
        <v>35.535714285714285</v>
      </c>
      <c r="N740" s="219">
        <v>3.3928571428571432</v>
      </c>
      <c r="O740" s="219">
        <v>3.3928571428571432</v>
      </c>
      <c r="P740" s="219">
        <v>3.1575354155999318E-2</v>
      </c>
      <c r="Q740" s="219">
        <v>209.25</v>
      </c>
      <c r="R740" s="219">
        <v>4</v>
      </c>
      <c r="S740" s="219">
        <v>7.1428571428571438E-2</v>
      </c>
      <c r="T740" s="219">
        <v>0.17857142857142858</v>
      </c>
      <c r="U740" s="219">
        <v>1.0714285714285714</v>
      </c>
      <c r="V740" s="219">
        <v>0.7142857142857143</v>
      </c>
      <c r="W740" s="219">
        <v>1.9642857142857144</v>
      </c>
    </row>
    <row r="741" spans="4:23" customFormat="1">
      <c r="D741" s="219">
        <v>488.30530649212545</v>
      </c>
      <c r="E741" s="219">
        <v>304.5267489711934</v>
      </c>
      <c r="F741" s="219">
        <v>1.6034890469944121</v>
      </c>
      <c r="G741" s="219">
        <v>176.72727272727272</v>
      </c>
      <c r="H741" s="219">
        <v>53.81818181818182</v>
      </c>
      <c r="I741" s="219">
        <v>44.18181818181818</v>
      </c>
      <c r="J741" s="219">
        <v>9.6363636363636402</v>
      </c>
      <c r="K741" s="219">
        <v>176.72727272727272</v>
      </c>
      <c r="L741" s="219">
        <v>9.454545454545455</v>
      </c>
      <c r="M741" s="219">
        <v>30.727272727272727</v>
      </c>
      <c r="N741" s="219">
        <v>9.0909090909090917</v>
      </c>
      <c r="O741" s="219">
        <v>12.363636363636363</v>
      </c>
      <c r="P741" s="219">
        <v>0.11796733212341198</v>
      </c>
      <c r="Q741" s="219">
        <v>200.36363636363637</v>
      </c>
      <c r="R741" s="219">
        <v>9.6363636363636402</v>
      </c>
      <c r="S741" s="219">
        <v>0.18181818181818182</v>
      </c>
      <c r="T741" s="219">
        <v>1.0909090909090908</v>
      </c>
      <c r="U741" s="219">
        <v>1.4545454545454546</v>
      </c>
      <c r="V741" s="219">
        <v>2.1818181818181817</v>
      </c>
      <c r="W741" s="219">
        <v>4.7272727272727275</v>
      </c>
    </row>
    <row r="742" spans="4:23" customFormat="1">
      <c r="D742" s="219">
        <v>597.2762645914396</v>
      </c>
      <c r="E742" s="219">
        <v>286.17504218052329</v>
      </c>
      <c r="F742" s="219">
        <v>2.0871011673151751</v>
      </c>
      <c r="G742" s="219">
        <v>174.51067323481118</v>
      </c>
      <c r="H742" s="219">
        <v>49.589490968801314</v>
      </c>
      <c r="I742" s="219">
        <v>33.990147783251231</v>
      </c>
      <c r="J742" s="219">
        <v>15.599343185550083</v>
      </c>
      <c r="K742" s="219">
        <v>174.51067323481118</v>
      </c>
      <c r="L742" s="219">
        <v>9</v>
      </c>
      <c r="M742" s="219">
        <v>33.990147783251231</v>
      </c>
      <c r="N742" s="219">
        <v>18.555008210180624</v>
      </c>
      <c r="O742" s="219">
        <v>17.077175697865353</v>
      </c>
      <c r="P742" s="219">
        <v>4.7924598631486459E-2</v>
      </c>
      <c r="Q742" s="219">
        <v>183.37766830870279</v>
      </c>
      <c r="R742" s="219">
        <v>15.599343185550083</v>
      </c>
      <c r="S742" s="219">
        <v>0.16420361247947454</v>
      </c>
      <c r="T742" s="219">
        <v>1.6420361247947455</v>
      </c>
      <c r="U742" s="219" t="s">
        <v>215</v>
      </c>
      <c r="V742" s="219">
        <v>3.1198686371100166</v>
      </c>
      <c r="W742" s="219">
        <v>0.16420361247947454</v>
      </c>
    </row>
    <row r="743" spans="4:23" customFormat="1">
      <c r="D743" s="219">
        <v>758.09655556352197</v>
      </c>
      <c r="E743" s="219">
        <v>329.36326156665143</v>
      </c>
      <c r="F743" s="219">
        <v>2.3017034503409852</v>
      </c>
      <c r="G743" s="219">
        <v>173.54545454545453</v>
      </c>
      <c r="H743" s="219">
        <v>59</v>
      </c>
      <c r="I743" s="219">
        <v>50.909090909090907</v>
      </c>
      <c r="J743" s="219">
        <v>8.0909090909090935</v>
      </c>
      <c r="K743" s="219">
        <v>173.54545454545453</v>
      </c>
      <c r="L743" s="219">
        <v>9</v>
      </c>
      <c r="M743" s="219">
        <v>33.81818181818182</v>
      </c>
      <c r="N743" s="219">
        <v>1.8181818181818181</v>
      </c>
      <c r="O743" s="219">
        <v>4.5454545454545459</v>
      </c>
      <c r="P743" s="219">
        <v>0.16135228582404917</v>
      </c>
      <c r="Q743" s="219">
        <v>211.72727272727272</v>
      </c>
      <c r="R743" s="219">
        <v>8.0909090909090935</v>
      </c>
      <c r="S743" s="219">
        <v>9.0909090909090912E-2</v>
      </c>
      <c r="T743" s="219">
        <v>1.2727272727272727</v>
      </c>
      <c r="U743" s="219">
        <v>2.7272727272727271</v>
      </c>
      <c r="V743" s="219">
        <v>2.1818181818181817</v>
      </c>
      <c r="W743" s="219">
        <v>1.8181818181818181</v>
      </c>
    </row>
    <row r="744" spans="4:23" customFormat="1">
      <c r="D744" s="219">
        <v>512.46055276419304</v>
      </c>
      <c r="E744" s="219">
        <v>249.69565104773747</v>
      </c>
      <c r="F744" s="219">
        <v>2.0523407220505394</v>
      </c>
      <c r="G744" s="219">
        <v>196.34728033472803</v>
      </c>
      <c r="H744" s="219">
        <v>53.64016736401674</v>
      </c>
      <c r="I744" s="219">
        <v>46.527196652719667</v>
      </c>
      <c r="J744" s="219">
        <v>7.1129707112970735</v>
      </c>
      <c r="K744" s="219">
        <v>196.34728033472803</v>
      </c>
      <c r="L744" s="219">
        <v>9</v>
      </c>
      <c r="M744" s="219">
        <v>27.447698744769877</v>
      </c>
      <c r="N744" s="219">
        <v>4.1004184100418408</v>
      </c>
      <c r="O744" s="219">
        <v>8.03347280334728</v>
      </c>
      <c r="P744" s="219">
        <v>7.5639687198376895E-2</v>
      </c>
      <c r="Q744" s="219">
        <v>212.41422594142259</v>
      </c>
      <c r="R744" s="219">
        <v>7.1129707112970735</v>
      </c>
      <c r="S744" s="219">
        <v>8.3682008368200847E-2</v>
      </c>
      <c r="T744" s="219">
        <v>3.3472803347280338</v>
      </c>
      <c r="U744" s="219">
        <v>2.0920502092050208</v>
      </c>
      <c r="V744" s="219">
        <v>0.83682008368200844</v>
      </c>
      <c r="W744" s="219">
        <v>0.75313807531380761</v>
      </c>
    </row>
    <row r="745" spans="4:23" customFormat="1">
      <c r="D745" s="219">
        <v>699.42064217221139</v>
      </c>
      <c r="E745" s="219">
        <v>279.32586421526378</v>
      </c>
      <c r="F745" s="219">
        <v>2.503959467330958</v>
      </c>
      <c r="G745" s="219">
        <v>204.76470588235293</v>
      </c>
      <c r="H745" s="219">
        <v>57.196078431372548</v>
      </c>
      <c r="I745" s="219">
        <v>46.470588235294116</v>
      </c>
      <c r="J745" s="219">
        <v>10.725490196078432</v>
      </c>
      <c r="K745" s="219">
        <v>204.76470588235293</v>
      </c>
      <c r="L745" s="219">
        <v>8.9999999999999982</v>
      </c>
      <c r="M745" s="219">
        <v>27.124183006535947</v>
      </c>
      <c r="N745" s="219">
        <v>3.594771241830065</v>
      </c>
      <c r="O745" s="219">
        <v>4.3137254901960782</v>
      </c>
      <c r="P745" s="219">
        <v>5.7178970176652924E-2</v>
      </c>
      <c r="Q745" s="219">
        <v>217.1830065359477</v>
      </c>
      <c r="R745" s="219">
        <v>10.725490196078432</v>
      </c>
      <c r="S745" s="219">
        <v>2.6143790849673203E-2</v>
      </c>
      <c r="T745" s="219">
        <v>1.0392156862745099</v>
      </c>
      <c r="U745" s="219">
        <v>1.607843137254902</v>
      </c>
      <c r="V745" s="219">
        <v>1.196078431372549</v>
      </c>
      <c r="W745" s="219">
        <v>6.856209150326797</v>
      </c>
    </row>
    <row r="746" spans="4:23" customFormat="1">
      <c r="D746" s="219">
        <v>413.58422428369863</v>
      </c>
      <c r="E746" s="219">
        <v>249.0508731966591</v>
      </c>
      <c r="F746" s="219">
        <v>1.6606415347000947</v>
      </c>
      <c r="G746" s="219">
        <v>179</v>
      </c>
      <c r="H746" s="219">
        <v>47.5625</v>
      </c>
      <c r="I746" s="219">
        <v>42.625</v>
      </c>
      <c r="J746" s="219">
        <v>4.9375</v>
      </c>
      <c r="K746" s="219">
        <v>179</v>
      </c>
      <c r="L746" s="219">
        <v>9</v>
      </c>
      <c r="M746" s="219">
        <v>27</v>
      </c>
      <c r="N746" s="219">
        <v>9.4375</v>
      </c>
      <c r="O746" s="219">
        <v>7.875</v>
      </c>
      <c r="P746" s="219">
        <v>0.14029850746268657</v>
      </c>
      <c r="Q746" s="219">
        <v>208.375</v>
      </c>
      <c r="R746" s="219">
        <v>4.9375</v>
      </c>
      <c r="S746" s="219">
        <v>0.1875</v>
      </c>
      <c r="T746" s="219">
        <v>1.4375</v>
      </c>
      <c r="U746" s="219">
        <v>1.6875</v>
      </c>
      <c r="V746" s="219">
        <v>1.5</v>
      </c>
      <c r="W746" s="219">
        <v>0.125</v>
      </c>
    </row>
    <row r="747" spans="4:23" customFormat="1">
      <c r="D747" s="219">
        <v>1234.1537353964598</v>
      </c>
      <c r="E747" s="219">
        <v>286.10354223433245</v>
      </c>
      <c r="F747" s="219">
        <v>4.3136611513381018</v>
      </c>
      <c r="G747" s="219">
        <v>183.88235294117646</v>
      </c>
      <c r="H747" s="219">
        <v>52.549019607843142</v>
      </c>
      <c r="I747" s="219">
        <v>40.392156862745104</v>
      </c>
      <c r="J747" s="219">
        <v>12.156862745098039</v>
      </c>
      <c r="K747" s="219">
        <v>183.88235294117646</v>
      </c>
      <c r="L747" s="219">
        <v>9</v>
      </c>
      <c r="M747" s="219">
        <v>29.215686274509807</v>
      </c>
      <c r="N747" s="219">
        <v>6.3725490196078436</v>
      </c>
      <c r="O747" s="219">
        <v>12.941176470588236</v>
      </c>
      <c r="P747" s="219">
        <v>8.9779675822575955E-2</v>
      </c>
      <c r="Q747" s="219">
        <v>202.01960784313727</v>
      </c>
      <c r="R747" s="219">
        <v>12.156862745098039</v>
      </c>
      <c r="S747" s="219">
        <v>0.29411764705882354</v>
      </c>
      <c r="T747" s="219">
        <v>1.3725490196078431</v>
      </c>
      <c r="U747" s="219">
        <v>1.2745098039215688</v>
      </c>
      <c r="V747" s="219">
        <v>4.3137254901960791</v>
      </c>
      <c r="W747" s="219">
        <v>4.9019607843137258</v>
      </c>
    </row>
    <row r="748" spans="4:23" customFormat="1">
      <c r="D748" s="219">
        <v>1153.3565011240119</v>
      </c>
      <c r="E748" s="219">
        <v>230.31230448383729</v>
      </c>
      <c r="F748" s="219">
        <v>5.0077936726344179</v>
      </c>
      <c r="G748" s="219">
        <v>182.66666666666666</v>
      </c>
      <c r="H748" s="219">
        <v>42.070380952380944</v>
      </c>
      <c r="I748" s="219">
        <v>34.647238095238095</v>
      </c>
      <c r="J748" s="219">
        <v>7.4231428571428495</v>
      </c>
      <c r="K748" s="219">
        <v>182.66666666666666</v>
      </c>
      <c r="L748" s="219">
        <v>8.9523809523809526</v>
      </c>
      <c r="M748" s="219">
        <v>32.952380952380949</v>
      </c>
      <c r="N748" s="219">
        <v>8.5714285714285712</v>
      </c>
      <c r="O748" s="219">
        <v>6.2857142857142856</v>
      </c>
      <c r="P748" s="219">
        <v>0.10707635009310987</v>
      </c>
      <c r="Q748" s="219">
        <v>204.57142857142858</v>
      </c>
      <c r="R748" s="219">
        <v>7.4231428571428495</v>
      </c>
      <c r="S748" s="219">
        <v>0.32904761904761903</v>
      </c>
      <c r="T748" s="219">
        <v>0.32266666666666666</v>
      </c>
      <c r="U748" s="219">
        <v>0.94</v>
      </c>
      <c r="V748" s="219">
        <v>1.7933333333333332</v>
      </c>
      <c r="W748" s="219">
        <v>4.038095238095238</v>
      </c>
    </row>
    <row r="749" spans="4:23" customFormat="1">
      <c r="D749" s="219">
        <v>398.37679268064176</v>
      </c>
      <c r="E749" s="219">
        <v>272.16399328276106</v>
      </c>
      <c r="F749" s="219">
        <v>1.4637380495323407</v>
      </c>
      <c r="G749" s="219">
        <v>187.30107526881719</v>
      </c>
      <c r="H749" s="219">
        <v>50.86021505376344</v>
      </c>
      <c r="I749" s="219">
        <v>48.494623655913976</v>
      </c>
      <c r="J749" s="219">
        <v>2.3655913978494638</v>
      </c>
      <c r="K749" s="219">
        <v>187.30107526881719</v>
      </c>
      <c r="L749" s="219">
        <v>9</v>
      </c>
      <c r="M749" s="219">
        <v>32.365591397849457</v>
      </c>
      <c r="N749" s="219">
        <v>7.6344086021505371</v>
      </c>
      <c r="O749" s="219">
        <v>5.4838709677419351</v>
      </c>
      <c r="P749" s="219">
        <v>9.459951140911689E-2</v>
      </c>
      <c r="Q749" s="219">
        <v>206.87096774193549</v>
      </c>
      <c r="R749" s="219">
        <v>2.3655913978494638</v>
      </c>
      <c r="S749" s="219">
        <v>1.075268817204301</v>
      </c>
      <c r="T749" s="219">
        <v>1.2903225806451613</v>
      </c>
      <c r="U749" s="219" t="s">
        <v>59</v>
      </c>
      <c r="V749" s="219" t="s">
        <v>59</v>
      </c>
      <c r="W749" s="219" t="s">
        <v>59</v>
      </c>
    </row>
    <row r="750" spans="4:23" customFormat="1">
      <c r="D750" s="219">
        <v>816.61040072167236</v>
      </c>
      <c r="E750" s="219">
        <v>258.57958019156308</v>
      </c>
      <c r="F750" s="219">
        <v>3.1580622109321403</v>
      </c>
      <c r="G750" s="219">
        <v>179.30643127364439</v>
      </c>
      <c r="H750" s="219">
        <v>46.764186633039095</v>
      </c>
      <c r="I750" s="219">
        <v>34.244010088272383</v>
      </c>
      <c r="J750" s="219">
        <v>12.520176544766713</v>
      </c>
      <c r="K750" s="219">
        <v>179.30643127364439</v>
      </c>
      <c r="L750" s="219">
        <v>7.036569987389659</v>
      </c>
      <c r="M750" s="219">
        <v>28.045397225725097</v>
      </c>
      <c r="N750" s="219">
        <v>9.6469104665825984</v>
      </c>
      <c r="O750" s="219">
        <v>4.1488020176544769</v>
      </c>
      <c r="P750" s="219">
        <v>0.14103030472619416</v>
      </c>
      <c r="Q750" s="219">
        <v>211.03404791929384</v>
      </c>
      <c r="R750" s="219">
        <v>12.520176544766713</v>
      </c>
      <c r="S750" s="219">
        <v>0.32534678436317782</v>
      </c>
      <c r="T750" s="219">
        <v>0.65132408575031531</v>
      </c>
      <c r="U750" s="219">
        <v>2.2950819672131146</v>
      </c>
      <c r="V750" s="219">
        <v>4.1475409836065573</v>
      </c>
      <c r="W750" s="219">
        <v>5.1008827238335437</v>
      </c>
    </row>
    <row r="751" spans="4:23" customFormat="1">
      <c r="D751" s="219">
        <v>555.19275268155218</v>
      </c>
      <c r="E751" s="219">
        <v>299.41872189528817</v>
      </c>
      <c r="F751" s="219">
        <v>1.8542352634706409</v>
      </c>
      <c r="G751" s="219">
        <v>186.55345302360939</v>
      </c>
      <c r="H751" s="219">
        <v>61.056453739637078</v>
      </c>
      <c r="I751" s="219">
        <v>40.919163595224163</v>
      </c>
      <c r="J751" s="219">
        <v>20.137290144412916</v>
      </c>
      <c r="K751" s="219">
        <v>186.55345302360939</v>
      </c>
      <c r="L751" s="219">
        <v>9</v>
      </c>
      <c r="M751" s="219">
        <v>33.359638657852734</v>
      </c>
      <c r="N751" s="219">
        <v>1.0605486472719992</v>
      </c>
      <c r="O751" s="219">
        <v>6.190216236334134</v>
      </c>
      <c r="P751" s="219">
        <v>0.11220165815258348</v>
      </c>
      <c r="Q751" s="219">
        <v>211.22225645442578</v>
      </c>
      <c r="R751" s="219">
        <v>20.137290144412916</v>
      </c>
      <c r="S751" s="219">
        <v>4.4554090567166381E-2</v>
      </c>
      <c r="T751" s="219">
        <v>2.0831694235459333</v>
      </c>
      <c r="U751" s="219">
        <v>2.7588110880855803</v>
      </c>
      <c r="V751" s="219">
        <v>1.6966350289143426</v>
      </c>
      <c r="W751" s="219">
        <v>13.5541205132999</v>
      </c>
    </row>
    <row r="752" spans="4:23" customFormat="1">
      <c r="D752" s="219">
        <v>301.83014468683132</v>
      </c>
      <c r="E752" s="219">
        <v>219.0034762456547</v>
      </c>
      <c r="F752" s="219">
        <v>1.3781979622472773</v>
      </c>
      <c r="G752" s="219">
        <v>181.61538461538461</v>
      </c>
      <c r="H752" s="219">
        <v>40.692307692307693</v>
      </c>
      <c r="I752" s="219">
        <v>39.07692307692308</v>
      </c>
      <c r="J752" s="219">
        <v>1.6153846153846132</v>
      </c>
      <c r="K752" s="219">
        <v>181.61538461538461</v>
      </c>
      <c r="L752" s="219">
        <v>9</v>
      </c>
      <c r="M752" s="219">
        <v>28.307692307692307</v>
      </c>
      <c r="N752" s="219">
        <v>0.76923076923076927</v>
      </c>
      <c r="O752" s="219">
        <v>10.153846153846153</v>
      </c>
      <c r="P752" s="219">
        <v>0.14487504527345166</v>
      </c>
      <c r="Q752" s="219">
        <v>212.38461538461539</v>
      </c>
      <c r="R752" s="219">
        <v>1.6153846153846132</v>
      </c>
      <c r="S752" s="219">
        <v>0.61538461538461542</v>
      </c>
      <c r="T752" s="219">
        <v>0.76923076923076927</v>
      </c>
      <c r="U752" s="219">
        <v>7.6923076923076927E-2</v>
      </c>
      <c r="V752" s="219">
        <v>7.6923076923076927E-2</v>
      </c>
      <c r="W752" s="219">
        <v>7.6923076923076927E-2</v>
      </c>
    </row>
    <row r="753" spans="4:23" customFormat="1">
      <c r="D753" s="219">
        <v>823.65212387152474</v>
      </c>
      <c r="E753" s="219">
        <v>255.92883166811959</v>
      </c>
      <c r="F753" s="219">
        <v>3.2182857964967808</v>
      </c>
      <c r="G753" s="219">
        <v>176.77806788511748</v>
      </c>
      <c r="H753" s="219">
        <v>45.459057071960302</v>
      </c>
      <c r="I753" s="219">
        <v>40.794044665012407</v>
      </c>
      <c r="J753" s="219">
        <v>4.6650124069478949</v>
      </c>
      <c r="K753" s="219">
        <v>176.77806788511748</v>
      </c>
      <c r="L753" s="219">
        <v>9.190600522193213</v>
      </c>
      <c r="M753" s="219">
        <v>26.214099216710185</v>
      </c>
      <c r="N753" s="219">
        <v>15.039164490861619</v>
      </c>
      <c r="O753" s="219">
        <v>3.0287206266318538</v>
      </c>
      <c r="P753" s="219">
        <v>0.13696251856710201</v>
      </c>
      <c r="Q753" s="219">
        <v>205.81201044386421</v>
      </c>
      <c r="R753" s="219">
        <v>4.6650124069478949</v>
      </c>
      <c r="S753" s="219">
        <v>0.89330024813895792</v>
      </c>
      <c r="T753" s="219">
        <v>1.2903225806451615</v>
      </c>
      <c r="U753" s="219">
        <v>0.99255583126550873</v>
      </c>
      <c r="V753" s="219">
        <v>0.3970223325062035</v>
      </c>
      <c r="W753" s="219">
        <v>1.0918114143920596</v>
      </c>
    </row>
    <row r="754" spans="4:23" customFormat="1">
      <c r="D754" s="219">
        <v>1000.8797600524005</v>
      </c>
      <c r="E754" s="219">
        <v>234.86135791859954</v>
      </c>
      <c r="F754" s="219">
        <v>4.2615769955621854</v>
      </c>
      <c r="G754" s="219">
        <v>178.46842470506593</v>
      </c>
      <c r="H754" s="219">
        <v>41.915336571825122</v>
      </c>
      <c r="I754" s="219">
        <v>36.224843858431647</v>
      </c>
      <c r="J754" s="219">
        <v>5.6904927133934748</v>
      </c>
      <c r="K754" s="219">
        <v>178.46842470506593</v>
      </c>
      <c r="L754" s="219">
        <v>9</v>
      </c>
      <c r="M754" s="219">
        <v>30.950728660652324</v>
      </c>
      <c r="N754" s="219">
        <v>3.0534351145038165</v>
      </c>
      <c r="O754" s="219">
        <v>7.3560027758501043</v>
      </c>
      <c r="P754" s="219">
        <v>0.15673518639354958</v>
      </c>
      <c r="Q754" s="219">
        <v>211.63983344899376</v>
      </c>
      <c r="R754" s="219">
        <v>5.6904927133934748</v>
      </c>
      <c r="S754" s="219">
        <v>0.13879250520471895</v>
      </c>
      <c r="T754" s="219">
        <v>0.41637751561415681</v>
      </c>
      <c r="U754" s="219">
        <v>1.6655100624566272</v>
      </c>
      <c r="V754" s="219">
        <v>2.2206800832755031</v>
      </c>
      <c r="W754" s="219">
        <v>1.2491325468424705</v>
      </c>
    </row>
    <row r="755" spans="4:23" customFormat="1">
      <c r="D755" s="219">
        <v>2000.6062017700558</v>
      </c>
      <c r="E755" s="219">
        <v>321.71581769436995</v>
      </c>
      <c r="F755" s="219">
        <v>6.2185509438352575</v>
      </c>
      <c r="G755" s="219">
        <v>155.85714285714286</v>
      </c>
      <c r="H755" s="219">
        <v>55</v>
      </c>
      <c r="I755" s="219">
        <v>38.684210526315795</v>
      </c>
      <c r="J755" s="219">
        <v>16.315789473684205</v>
      </c>
      <c r="K755" s="219">
        <v>155.85714285714286</v>
      </c>
      <c r="L755" s="219">
        <v>9</v>
      </c>
      <c r="M755" s="219">
        <v>33.928571428571431</v>
      </c>
      <c r="N755" s="219">
        <v>13.928571428571429</v>
      </c>
      <c r="O755" s="219">
        <v>13.214285714285715</v>
      </c>
      <c r="P755" s="219">
        <v>0.13635194237200926</v>
      </c>
      <c r="Q755" s="219">
        <v>190.85714285714286</v>
      </c>
      <c r="R755" s="219">
        <v>16.315789473684205</v>
      </c>
      <c r="S755" s="219">
        <v>0.52631578947368418</v>
      </c>
      <c r="T755" s="219">
        <v>2.1052631578947367</v>
      </c>
      <c r="U755" s="219">
        <v>2.3684210526315792</v>
      </c>
      <c r="V755" s="219">
        <v>2.6315789473684212</v>
      </c>
      <c r="W755" s="219">
        <v>8.6842105263157894</v>
      </c>
    </row>
    <row r="756" spans="4:23" customFormat="1">
      <c r="D756" s="219">
        <v>593.67323623621223</v>
      </c>
      <c r="E756" s="219">
        <v>313.14741035856576</v>
      </c>
      <c r="F756" s="219">
        <v>1.8958267467594054</v>
      </c>
      <c r="G756" s="219">
        <v>177.69736842105263</v>
      </c>
      <c r="H756" s="219">
        <v>57.10526315789474</v>
      </c>
      <c r="I756" s="219">
        <v>48.55263157894737</v>
      </c>
      <c r="J756" s="219">
        <v>8.5526315789473699</v>
      </c>
      <c r="K756" s="219">
        <v>177.69736842105263</v>
      </c>
      <c r="L756" s="219">
        <v>9.0000000000000018</v>
      </c>
      <c r="M756" s="219">
        <v>31.05263157894737</v>
      </c>
      <c r="N756" s="219">
        <v>1.3421052631578947</v>
      </c>
      <c r="O756" s="219">
        <v>9.5394736842105274</v>
      </c>
      <c r="P756" s="219">
        <v>0.14794520547945206</v>
      </c>
      <c r="Q756" s="219">
        <v>209.67105263157896</v>
      </c>
      <c r="R756" s="219">
        <v>8.5526315789473699</v>
      </c>
      <c r="S756" s="219">
        <v>0.13157894736842105</v>
      </c>
      <c r="T756" s="219">
        <v>0.52631578947368418</v>
      </c>
      <c r="U756" s="219">
        <v>3.0263157894736845</v>
      </c>
      <c r="V756" s="219">
        <v>0.52631578947368418</v>
      </c>
      <c r="W756" s="219">
        <v>4.3421052631578947</v>
      </c>
    </row>
    <row r="757" spans="4:23" customFormat="1">
      <c r="D757" s="219">
        <v>1208.2615719416297</v>
      </c>
      <c r="E757" s="219">
        <v>388.66222890272712</v>
      </c>
      <c r="F757" s="219">
        <v>3.1087702433879385</v>
      </c>
      <c r="G757" s="219">
        <v>172.4736842105263</v>
      </c>
      <c r="H757" s="219">
        <v>68.960000000000008</v>
      </c>
      <c r="I757" s="219">
        <v>52.8</v>
      </c>
      <c r="J757" s="219">
        <v>16.160000000000011</v>
      </c>
      <c r="K757" s="219">
        <v>172.4736842105263</v>
      </c>
      <c r="L757" s="219">
        <v>9</v>
      </c>
      <c r="M757" s="219">
        <v>30.526315789473685</v>
      </c>
      <c r="N757" s="219">
        <v>1.9298245614035088</v>
      </c>
      <c r="O757" s="219">
        <v>9.2982456140350873</v>
      </c>
      <c r="P757" s="219">
        <v>0.13764582433183137</v>
      </c>
      <c r="Q757" s="219">
        <v>208.96491228070172</v>
      </c>
      <c r="R757" s="219">
        <v>16.160000000000011</v>
      </c>
      <c r="S757" s="219">
        <v>0.96</v>
      </c>
      <c r="T757" s="219">
        <v>1.76</v>
      </c>
      <c r="U757" s="219">
        <v>2.72</v>
      </c>
      <c r="V757" s="219">
        <v>7.36</v>
      </c>
      <c r="W757" s="219">
        <v>3.36</v>
      </c>
    </row>
    <row r="758" spans="4:23" customFormat="1">
      <c r="D758" s="219">
        <v>891.3327043948841</v>
      </c>
      <c r="E758" s="219">
        <v>273.99157952072409</v>
      </c>
      <c r="F758" s="219">
        <v>3.2531390415502379</v>
      </c>
      <c r="G758" s="219">
        <v>173.54796747939918</v>
      </c>
      <c r="H758" s="219">
        <v>48.423848238650365</v>
      </c>
      <c r="I758" s="219">
        <v>41.749593496079783</v>
      </c>
      <c r="J758" s="219">
        <v>6.6742547425705823</v>
      </c>
      <c r="K758" s="219">
        <v>173.54796747939918</v>
      </c>
      <c r="L758" s="219">
        <v>9</v>
      </c>
      <c r="M758" s="219">
        <v>33.37127371285289</v>
      </c>
      <c r="N758" s="219">
        <v>3.1241192412032492</v>
      </c>
      <c r="O758" s="219">
        <v>9.585365853691787</v>
      </c>
      <c r="P758" s="219">
        <v>0.15838888071224128</v>
      </c>
      <c r="Q758" s="219">
        <v>206.20921409197862</v>
      </c>
      <c r="R758" s="219">
        <v>6.6742547425705823</v>
      </c>
      <c r="S758" s="219">
        <v>0.21300813008203973</v>
      </c>
      <c r="T758" s="219">
        <v>2.4850948509571302</v>
      </c>
      <c r="U758" s="219">
        <v>2.0590785907930504</v>
      </c>
      <c r="V758" s="219">
        <v>0.8520325203281589</v>
      </c>
      <c r="W758" s="219">
        <v>1.0650406504101986</v>
      </c>
    </row>
    <row r="759" spans="4:23" customFormat="1">
      <c r="D759" s="219">
        <v>921.30955608201839</v>
      </c>
      <c r="E759" s="219">
        <v>301.80180180180184</v>
      </c>
      <c r="F759" s="219">
        <v>3.052697335077732</v>
      </c>
      <c r="G759" s="219">
        <v>173.41176470588235</v>
      </c>
      <c r="H759" s="219">
        <v>58.470588235294116</v>
      </c>
      <c r="I759" s="219">
        <v>48.941176470588232</v>
      </c>
      <c r="J759" s="219">
        <v>9.529411764705884</v>
      </c>
      <c r="K759" s="219">
        <v>173.41176470588235</v>
      </c>
      <c r="L759" s="219">
        <v>9.6470588235294112</v>
      </c>
      <c r="M759" s="219">
        <v>34.352941176470587</v>
      </c>
      <c r="N759" s="219">
        <v>16.470588235294116</v>
      </c>
      <c r="O759" s="219">
        <v>5.2941176470588234</v>
      </c>
      <c r="P759" s="219">
        <v>0.11098398169336385</v>
      </c>
      <c r="Q759" s="219">
        <v>196.23529411764707</v>
      </c>
      <c r="R759" s="219">
        <v>9.529411764705884</v>
      </c>
      <c r="S759" s="219">
        <v>0.11764705882352941</v>
      </c>
      <c r="T759" s="219">
        <v>1.5294117647058822</v>
      </c>
      <c r="U759" s="219">
        <v>1.6470588235294117</v>
      </c>
      <c r="V759" s="219">
        <v>2.3529411764705883</v>
      </c>
      <c r="W759" s="219">
        <v>3.8823529411764706</v>
      </c>
    </row>
    <row r="760" spans="4:23" customFormat="1">
      <c r="D760" s="219">
        <v>730.55593157699093</v>
      </c>
      <c r="E760" s="219">
        <v>220.99447513812154</v>
      </c>
      <c r="F760" s="219">
        <v>3.3057655903858838</v>
      </c>
      <c r="G760" s="219">
        <v>192.3125</v>
      </c>
      <c r="H760" s="219">
        <v>42.5</v>
      </c>
      <c r="I760" s="219">
        <v>35.125</v>
      </c>
      <c r="J760" s="219">
        <v>7.375</v>
      </c>
      <c r="K760" s="219">
        <v>192.3125</v>
      </c>
      <c r="L760" s="219">
        <v>9</v>
      </c>
      <c r="M760" s="219">
        <v>29.75</v>
      </c>
      <c r="N760" s="219">
        <v>1</v>
      </c>
      <c r="O760" s="219">
        <v>4.6875</v>
      </c>
      <c r="P760" s="219">
        <v>0.10889081957717926</v>
      </c>
      <c r="Q760" s="219">
        <v>215.8125</v>
      </c>
      <c r="R760" s="219">
        <v>7.375</v>
      </c>
      <c r="S760" s="219">
        <v>0.5</v>
      </c>
      <c r="T760" s="219">
        <v>1.125</v>
      </c>
      <c r="U760" s="219">
        <v>0.625</v>
      </c>
      <c r="V760" s="219">
        <v>1.5</v>
      </c>
      <c r="W760" s="219">
        <v>3.625</v>
      </c>
    </row>
    <row r="761" spans="4:23" customFormat="1">
      <c r="D761" s="219">
        <v>252.33673693468432</v>
      </c>
      <c r="E761" s="219">
        <v>206.55085959885389</v>
      </c>
      <c r="F761" s="219">
        <v>1.221668781358509</v>
      </c>
      <c r="G761" s="219">
        <v>171.6</v>
      </c>
      <c r="H761" s="219">
        <v>42.943799999999996</v>
      </c>
      <c r="I761" s="219">
        <v>38.671499999999995</v>
      </c>
      <c r="J761" s="219">
        <v>4.2723000000000013</v>
      </c>
      <c r="K761" s="219">
        <v>171.6</v>
      </c>
      <c r="L761" s="219">
        <v>10</v>
      </c>
      <c r="M761" s="219">
        <v>28.6</v>
      </c>
      <c r="N761" s="219">
        <v>13.3</v>
      </c>
      <c r="O761" s="219">
        <v>11.7</v>
      </c>
      <c r="P761" s="219">
        <v>9.8265895953757232E-2</v>
      </c>
      <c r="Q761" s="219">
        <v>190.3</v>
      </c>
      <c r="R761" s="219">
        <v>4.2723000000000013</v>
      </c>
      <c r="S761" s="219">
        <v>0.46379999999999999</v>
      </c>
      <c r="T761" s="219">
        <v>1.5085000000000002</v>
      </c>
      <c r="U761" s="219">
        <v>1</v>
      </c>
      <c r="V761" s="219">
        <v>0.3</v>
      </c>
      <c r="W761" s="219">
        <v>1</v>
      </c>
    </row>
    <row r="762" spans="4:23" customFormat="1">
      <c r="D762" s="219">
        <v>957.3784005519924</v>
      </c>
      <c r="E762" s="219">
        <v>299.64075767472241</v>
      </c>
      <c r="F762" s="219">
        <v>3.1950873705615268</v>
      </c>
      <c r="G762" s="219">
        <v>183.98581560283688</v>
      </c>
      <c r="H762" s="219">
        <v>58.085106382978722</v>
      </c>
      <c r="I762" s="219">
        <v>39.361702127659576</v>
      </c>
      <c r="J762" s="219">
        <v>18.723404255319146</v>
      </c>
      <c r="K762" s="219">
        <v>183.98581560283688</v>
      </c>
      <c r="L762" s="219">
        <v>8.6524822695035457</v>
      </c>
      <c r="M762" s="219">
        <v>34.255319148936174</v>
      </c>
      <c r="N762" s="219">
        <v>10.141843971631205</v>
      </c>
      <c r="O762" s="219">
        <v>3.4751773049645389</v>
      </c>
      <c r="P762" s="219">
        <v>0.1008595591293498</v>
      </c>
      <c r="Q762" s="219">
        <v>204.6241134751773</v>
      </c>
      <c r="R762" s="219">
        <v>18.723404255319146</v>
      </c>
      <c r="S762" s="219">
        <v>7.0921985815602842E-2</v>
      </c>
      <c r="T762" s="219">
        <v>0.21276595744680851</v>
      </c>
      <c r="U762" s="219">
        <v>1.8439716312056738</v>
      </c>
      <c r="V762" s="219">
        <v>1.4184397163120568</v>
      </c>
      <c r="W762" s="219">
        <v>15.177304964539008</v>
      </c>
    </row>
    <row r="763" spans="4:23" customFormat="1">
      <c r="D763" s="219">
        <v>402.03432415911772</v>
      </c>
      <c r="E763" s="219">
        <v>356.14725515592306</v>
      </c>
      <c r="F763" s="219">
        <v>1.1288429668876854</v>
      </c>
      <c r="G763" s="219">
        <v>174.60869565217391</v>
      </c>
      <c r="H763" s="219">
        <v>61.269598372287867</v>
      </c>
      <c r="I763" s="219">
        <v>52.016431001761084</v>
      </c>
      <c r="J763" s="219">
        <v>9.2531673705267821</v>
      </c>
      <c r="K763" s="219">
        <v>174.60869565217391</v>
      </c>
      <c r="L763" s="219">
        <v>9.7391304347826093</v>
      </c>
      <c r="M763" s="219">
        <v>26</v>
      </c>
      <c r="N763" s="219">
        <v>15.739130434782609</v>
      </c>
      <c r="O763" s="219">
        <v>10.869565217391305</v>
      </c>
      <c r="P763" s="219">
        <v>0.11539456662354464</v>
      </c>
      <c r="Q763" s="219">
        <v>197.7391304347826</v>
      </c>
      <c r="R763" s="219">
        <v>9.2531673705267821</v>
      </c>
      <c r="S763" s="219">
        <v>0.29160326226340899</v>
      </c>
      <c r="T763" s="219">
        <v>0.4557423017080719</v>
      </c>
      <c r="U763" s="219">
        <v>2.7414639150580471</v>
      </c>
      <c r="V763" s="219">
        <v>3.2349069023885653</v>
      </c>
      <c r="W763" s="219">
        <v>2.5294509891086907</v>
      </c>
    </row>
    <row r="764" spans="4:23" customFormat="1">
      <c r="D764" s="219">
        <v>700.57473780800069</v>
      </c>
      <c r="E764" s="219">
        <v>330.38559949723935</v>
      </c>
      <c r="F764" s="219">
        <v>2.1204760100745692</v>
      </c>
      <c r="G764" s="219">
        <v>179.3568281938326</v>
      </c>
      <c r="H764" s="219">
        <v>57.228464419475657</v>
      </c>
      <c r="I764" s="219">
        <v>53.033707865168537</v>
      </c>
      <c r="J764" s="219">
        <v>4.1947565543071192</v>
      </c>
      <c r="K764" s="219">
        <v>179.3568281938326</v>
      </c>
      <c r="L764" s="219">
        <v>8.1057268722466969</v>
      </c>
      <c r="M764" s="219">
        <v>28.898678414096917</v>
      </c>
      <c r="N764" s="219">
        <v>2.643171806167401</v>
      </c>
      <c r="O764" s="219">
        <v>15.330396475770925</v>
      </c>
      <c r="P764" s="219">
        <v>0.13443824021054879</v>
      </c>
      <c r="Q764" s="219">
        <v>206.49339207048456</v>
      </c>
      <c r="R764" s="219">
        <v>4.1947565543071192</v>
      </c>
      <c r="S764" s="219">
        <v>0.449438202247191</v>
      </c>
      <c r="T764" s="219">
        <v>2.696629213483146</v>
      </c>
      <c r="U764" s="219">
        <v>0.29962546816479402</v>
      </c>
      <c r="V764" s="219">
        <v>0.59925093632958804</v>
      </c>
      <c r="W764" s="219">
        <v>0.14981273408239701</v>
      </c>
    </row>
    <row r="765" spans="4:23" customFormat="1">
      <c r="D765" s="219">
        <v>923.54981042157681</v>
      </c>
      <c r="E765" s="219">
        <v>273.39837139839415</v>
      </c>
      <c r="F765" s="219">
        <v>3.3780369857280044</v>
      </c>
      <c r="G765" s="219">
        <v>184.14983713355048</v>
      </c>
      <c r="H765" s="219">
        <v>51.857002938295786</v>
      </c>
      <c r="I765" s="219">
        <v>40.568070519098917</v>
      </c>
      <c r="J765" s="219">
        <v>11.288932419196868</v>
      </c>
      <c r="K765" s="219">
        <v>184.14983713355048</v>
      </c>
      <c r="L765" s="219">
        <v>9.5548317046688371</v>
      </c>
      <c r="M765" s="219">
        <v>25.732899022801302</v>
      </c>
      <c r="N765" s="219">
        <v>8.4690553745928323</v>
      </c>
      <c r="O765" s="219">
        <v>10.966340933767643</v>
      </c>
      <c r="P765" s="219">
        <v>0.10848954255148537</v>
      </c>
      <c r="Q765" s="219">
        <v>206.95114006514655</v>
      </c>
      <c r="R765" s="219">
        <v>11.288932419196868</v>
      </c>
      <c r="S765" s="219">
        <v>0.51518119490695391</v>
      </c>
      <c r="T765" s="219">
        <v>1.1753183153770812</v>
      </c>
      <c r="U765" s="219">
        <v>4.0156709108716937</v>
      </c>
      <c r="V765" s="219">
        <v>3.1341821743388834</v>
      </c>
      <c r="W765" s="219">
        <v>2.4485798237022527</v>
      </c>
    </row>
    <row r="766" spans="4:23" customFormat="1">
      <c r="D766" s="219">
        <v>653.2535014617697</v>
      </c>
      <c r="E766" s="219">
        <v>272.89324493129624</v>
      </c>
      <c r="F766" s="219">
        <v>2.3938060527157172</v>
      </c>
      <c r="G766" s="219">
        <v>207.48979591836735</v>
      </c>
      <c r="H766" s="219">
        <v>54.897959183673464</v>
      </c>
      <c r="I766" s="219">
        <v>40.612244897959179</v>
      </c>
      <c r="J766" s="219">
        <v>14.285714285714285</v>
      </c>
      <c r="K766" s="219">
        <v>207.48979591836735</v>
      </c>
      <c r="L766" s="219">
        <v>9</v>
      </c>
      <c r="M766" s="219">
        <v>25.510204081632651</v>
      </c>
      <c r="N766" s="219">
        <v>2.6530612244897958</v>
      </c>
      <c r="O766" s="219">
        <v>3.0612244897959182</v>
      </c>
      <c r="P766" s="219">
        <v>6.0832536716781085E-2</v>
      </c>
      <c r="Q766" s="219">
        <v>221.77551020408163</v>
      </c>
      <c r="R766" s="219">
        <v>14.285714285714285</v>
      </c>
      <c r="S766" s="219">
        <v>0.81632653061224481</v>
      </c>
      <c r="T766" s="219">
        <v>1.4285714285714284</v>
      </c>
      <c r="U766" s="219">
        <v>2.2448979591836733</v>
      </c>
      <c r="V766" s="219">
        <v>2.6530612244897958</v>
      </c>
      <c r="W766" s="219">
        <v>7.1428571428571423</v>
      </c>
    </row>
    <row r="767" spans="4:23" customFormat="1">
      <c r="D767" s="219">
        <v>3734.5725466586391</v>
      </c>
      <c r="E767" s="219">
        <v>488.50716149037754</v>
      </c>
      <c r="F767" s="219">
        <v>7.6448675496688736</v>
      </c>
      <c r="G767" s="219">
        <v>135.37410071942446</v>
      </c>
      <c r="H767" s="219">
        <v>67.446043165467628</v>
      </c>
      <c r="I767" s="219">
        <v>56.834532374100725</v>
      </c>
      <c r="J767" s="219">
        <v>10.611510791366904</v>
      </c>
      <c r="K767" s="219">
        <v>135.37410071942446</v>
      </c>
      <c r="L767" s="219">
        <v>9</v>
      </c>
      <c r="M767" s="219">
        <v>34.892086330935257</v>
      </c>
      <c r="N767" s="219">
        <v>1.7985611510791368</v>
      </c>
      <c r="O767" s="219">
        <v>14.748201438848922</v>
      </c>
      <c r="P767" s="219">
        <v>0.3116847918148864</v>
      </c>
      <c r="Q767" s="219">
        <v>201.56115107913672</v>
      </c>
      <c r="R767" s="219">
        <v>10.611510791366904</v>
      </c>
      <c r="S767" s="219">
        <v>0.35971223021582738</v>
      </c>
      <c r="T767" s="219">
        <v>1.9784172661870505</v>
      </c>
      <c r="U767" s="219">
        <v>1.4388489208633095</v>
      </c>
      <c r="V767" s="219">
        <v>4.3165467625899288</v>
      </c>
      <c r="W767" s="219">
        <v>2.5179856115107917</v>
      </c>
    </row>
    <row r="768" spans="4:23" customFormat="1">
      <c r="D768" s="219">
        <v>532.75461543814754</v>
      </c>
      <c r="E768" s="219">
        <v>376.27501462843765</v>
      </c>
      <c r="F768" s="219">
        <v>1.415864978343645</v>
      </c>
      <c r="G768" s="219">
        <v>188.5</v>
      </c>
      <c r="H768" s="219">
        <v>82.509</v>
      </c>
      <c r="I768" s="219">
        <v>54.694833333333328</v>
      </c>
      <c r="J768" s="219">
        <v>27.814166666666672</v>
      </c>
      <c r="K768" s="219">
        <v>188.5</v>
      </c>
      <c r="L768" s="219">
        <v>9</v>
      </c>
      <c r="M768" s="219">
        <v>36</v>
      </c>
      <c r="N768" s="219">
        <v>19</v>
      </c>
      <c r="O768" s="219">
        <v>0.83333333333333337</v>
      </c>
      <c r="P768" s="219">
        <v>1.6119746689694875E-2</v>
      </c>
      <c r="Q768" s="219">
        <v>193.16666666666666</v>
      </c>
      <c r="R768" s="219">
        <v>27.814166666666672</v>
      </c>
      <c r="S768" s="219">
        <v>0.22933333333333331</v>
      </c>
      <c r="T768" s="219">
        <v>6.956833333333333</v>
      </c>
      <c r="U768" s="219">
        <v>8.9281666666666677</v>
      </c>
      <c r="V768" s="219">
        <v>5.3348333333333331</v>
      </c>
      <c r="W768" s="219">
        <v>6.3649999999999993</v>
      </c>
    </row>
    <row r="769" spans="4:23" customFormat="1">
      <c r="D769" s="219">
        <v>1040.1267576940045</v>
      </c>
      <c r="E769" s="219">
        <v>280.0008582401785</v>
      </c>
      <c r="F769" s="219">
        <v>3.7147270341643273</v>
      </c>
      <c r="G769" s="219">
        <v>166.14285714285714</v>
      </c>
      <c r="H769" s="219">
        <v>46.062271062271066</v>
      </c>
      <c r="I769" s="219">
        <v>39.560439560439562</v>
      </c>
      <c r="J769" s="219">
        <v>6.5018315018315036</v>
      </c>
      <c r="K769" s="219">
        <v>166.14285714285714</v>
      </c>
      <c r="L769" s="219">
        <v>9</v>
      </c>
      <c r="M769" s="219">
        <v>33.699633699633701</v>
      </c>
      <c r="N769" s="219">
        <v>4.8058608058608057</v>
      </c>
      <c r="O769" s="219">
        <v>3.4798534798534799</v>
      </c>
      <c r="P769" s="219">
        <v>0.20678387255986522</v>
      </c>
      <c r="Q769" s="219">
        <v>210.64835164835168</v>
      </c>
      <c r="R769" s="219">
        <v>6.5018315018315036</v>
      </c>
      <c r="S769" s="219">
        <v>0.27472527472527475</v>
      </c>
      <c r="T769" s="219">
        <v>1.4652014652014651</v>
      </c>
      <c r="U769" s="219">
        <v>0.91575091575091572</v>
      </c>
      <c r="V769" s="219">
        <v>2.9304029304029302</v>
      </c>
      <c r="W769" s="219">
        <v>0.91575091575091572</v>
      </c>
    </row>
    <row r="770" spans="4:23" customFormat="1">
      <c r="D770" s="219">
        <v>879.81116018168564</v>
      </c>
      <c r="E770" s="219">
        <v>265.93001841620628</v>
      </c>
      <c r="F770" s="219">
        <v>3.3084311632870862</v>
      </c>
      <c r="G770" s="219">
        <v>176.1764705882353</v>
      </c>
      <c r="H770" s="219">
        <v>48.058823529411768</v>
      </c>
      <c r="I770" s="219">
        <v>38.882352941176471</v>
      </c>
      <c r="J770" s="219">
        <v>9.176470588235297</v>
      </c>
      <c r="K770" s="219">
        <v>176.1764705882353</v>
      </c>
      <c r="L770" s="219">
        <v>9</v>
      </c>
      <c r="M770" s="219">
        <v>35.470588235294116</v>
      </c>
      <c r="N770" s="219">
        <v>3.7058823529411766</v>
      </c>
      <c r="O770" s="219">
        <v>9.4705882352941178</v>
      </c>
      <c r="P770" s="219">
        <v>0.13062409288824384</v>
      </c>
      <c r="Q770" s="219">
        <v>202.64705882352942</v>
      </c>
      <c r="R770" s="219">
        <v>9.176470588235297</v>
      </c>
      <c r="S770" s="219">
        <v>0.11764705882352941</v>
      </c>
      <c r="T770" s="219">
        <v>0.70588235294117652</v>
      </c>
      <c r="U770" s="219">
        <v>1.7647058823529411</v>
      </c>
      <c r="V770" s="219">
        <v>2</v>
      </c>
      <c r="W770" s="219">
        <v>4.5882352941176467</v>
      </c>
    </row>
    <row r="771" spans="4:23" customFormat="1">
      <c r="D771" s="219">
        <v>684.52138126734644</v>
      </c>
      <c r="E771" s="219">
        <v>265.7718120805369</v>
      </c>
      <c r="F771" s="219">
        <v>2.5755981264857226</v>
      </c>
      <c r="G771" s="219">
        <v>189.63157894736841</v>
      </c>
      <c r="H771" s="219">
        <v>49.05263157894737</v>
      </c>
      <c r="I771" s="219">
        <v>39.473684210526315</v>
      </c>
      <c r="J771" s="219">
        <v>9.5789473684210549</v>
      </c>
      <c r="K771" s="219">
        <v>189.63157894736841</v>
      </c>
      <c r="L771" s="219">
        <v>9</v>
      </c>
      <c r="M771" s="219">
        <v>29.368421052631579</v>
      </c>
      <c r="N771" s="219">
        <v>7.8947368421052628</v>
      </c>
      <c r="O771" s="219">
        <v>5.6842105263157894</v>
      </c>
      <c r="P771" s="219">
        <v>9.3894429579177818E-2</v>
      </c>
      <c r="Q771" s="219">
        <v>209.94736842105263</v>
      </c>
      <c r="R771" s="219">
        <v>9.5789473684210549</v>
      </c>
      <c r="S771" s="219">
        <v>0.10526315789473684</v>
      </c>
      <c r="T771" s="219">
        <v>0.42105263157894735</v>
      </c>
      <c r="U771" s="219">
        <v>5.2631578947368425</v>
      </c>
      <c r="V771" s="219">
        <v>1.5789473684210527</v>
      </c>
      <c r="W771" s="219">
        <v>2.2105263157894739</v>
      </c>
    </row>
    <row r="772" spans="4:23" customFormat="1">
      <c r="D772" s="219">
        <v>523.59980133433464</v>
      </c>
      <c r="E772" s="219">
        <v>360.44993857493853</v>
      </c>
      <c r="F772" s="219">
        <v>1.4526283550065768</v>
      </c>
      <c r="G772" s="219">
        <v>201.75000000000003</v>
      </c>
      <c r="H772" s="219">
        <v>93.062499999999886</v>
      </c>
      <c r="I772" s="219">
        <v>66.25</v>
      </c>
      <c r="J772" s="219">
        <v>26.812499999999886</v>
      </c>
      <c r="K772" s="219">
        <v>201.75000000000003</v>
      </c>
      <c r="L772" s="219">
        <v>9</v>
      </c>
      <c r="M772" s="219">
        <v>31.25</v>
      </c>
      <c r="N772" s="219">
        <v>12.5</v>
      </c>
      <c r="O772" s="219">
        <v>7.5</v>
      </c>
      <c r="P772" s="219" t="s">
        <v>59</v>
      </c>
      <c r="Q772" s="219">
        <v>201.75000000000003</v>
      </c>
      <c r="R772" s="219">
        <v>26.812499999999886</v>
      </c>
      <c r="S772" s="219">
        <v>1</v>
      </c>
      <c r="T772" s="219">
        <v>7.5</v>
      </c>
      <c r="U772" s="219">
        <v>0.87499999999999989</v>
      </c>
      <c r="V772" s="219">
        <v>1.625</v>
      </c>
      <c r="W772" s="219">
        <v>15.8125</v>
      </c>
    </row>
    <row r="773" spans="4:23" customFormat="1">
      <c r="D773" s="219">
        <v>890.90460426763696</v>
      </c>
      <c r="E773" s="219">
        <v>301.33371371514164</v>
      </c>
      <c r="F773" s="219">
        <v>2.9565380961979963</v>
      </c>
      <c r="G773" s="219">
        <v>186.63636363636363</v>
      </c>
      <c r="H773" s="219">
        <v>57.402597402597401</v>
      </c>
      <c r="I773" s="219">
        <v>44.675324675324674</v>
      </c>
      <c r="J773" s="219">
        <v>12.727272727272727</v>
      </c>
      <c r="K773" s="219">
        <v>186.63636363636363</v>
      </c>
      <c r="L773" s="219">
        <v>9</v>
      </c>
      <c r="M773" s="219">
        <v>29.480519480519479</v>
      </c>
      <c r="N773" s="219">
        <v>3.8961038961038961</v>
      </c>
      <c r="O773" s="219">
        <v>6.1038961038961039</v>
      </c>
      <c r="P773" s="219">
        <v>0.12302284710017575</v>
      </c>
      <c r="Q773" s="219">
        <v>212.99999999999997</v>
      </c>
      <c r="R773" s="219">
        <v>12.727272727272727</v>
      </c>
      <c r="S773" s="219">
        <v>0.12987012987012986</v>
      </c>
      <c r="T773" s="219">
        <v>1.0389610389610389</v>
      </c>
      <c r="U773" s="219">
        <v>0.77922077922077926</v>
      </c>
      <c r="V773" s="219">
        <v>3.116883116883117</v>
      </c>
      <c r="W773" s="219">
        <v>7.662337662337662</v>
      </c>
    </row>
    <row r="774" spans="4:23" customFormat="1">
      <c r="D774" s="219">
        <v>527.40500915142786</v>
      </c>
      <c r="E774" s="219">
        <v>286.70639621180112</v>
      </c>
      <c r="F774" s="219">
        <v>1.8395299725431078</v>
      </c>
      <c r="G774" s="219">
        <v>176.93061884462736</v>
      </c>
      <c r="H774" s="219">
        <v>51.153902689989707</v>
      </c>
      <c r="I774" s="219">
        <v>42.775246214905188</v>
      </c>
      <c r="J774" s="219">
        <v>8.3786564750845187</v>
      </c>
      <c r="K774" s="219">
        <v>176.93061884462736</v>
      </c>
      <c r="L774" s="219">
        <v>9</v>
      </c>
      <c r="M774" s="219">
        <v>29.913273555784212</v>
      </c>
      <c r="N774" s="219">
        <v>8.1581655152138755</v>
      </c>
      <c r="O774" s="219">
        <v>13.817433485227106</v>
      </c>
      <c r="P774" s="219">
        <v>0.11264401224064934</v>
      </c>
      <c r="Q774" s="219">
        <v>200.74364251065705</v>
      </c>
      <c r="R774" s="219">
        <v>8.3786564750845187</v>
      </c>
      <c r="S774" s="219">
        <v>0.44098191974129058</v>
      </c>
      <c r="T774" s="219">
        <v>1.4699397324709687</v>
      </c>
      <c r="U774" s="219">
        <v>1.9109216522122594</v>
      </c>
      <c r="V774" s="219">
        <v>3.233867411436131</v>
      </c>
      <c r="W774" s="219">
        <v>1.3229457592238718</v>
      </c>
    </row>
    <row r="775" spans="4:23" customFormat="1">
      <c r="D775" s="219">
        <v>922.71796273277323</v>
      </c>
      <c r="E775" s="219">
        <v>283.31679148245058</v>
      </c>
      <c r="F775" s="219">
        <v>3.2568417773781295</v>
      </c>
      <c r="G775" s="219">
        <v>181.68852459016395</v>
      </c>
      <c r="H775" s="219">
        <v>51.47540983606558</v>
      </c>
      <c r="I775" s="219">
        <v>44.590163934426229</v>
      </c>
      <c r="J775" s="219">
        <v>6.885245901639351</v>
      </c>
      <c r="K775" s="219">
        <v>181.68852459016395</v>
      </c>
      <c r="L775" s="219">
        <v>9</v>
      </c>
      <c r="M775" s="219">
        <v>31.147540983606561</v>
      </c>
      <c r="N775" s="219">
        <v>4.918032786885246</v>
      </c>
      <c r="O775" s="219">
        <v>16.393442622950822</v>
      </c>
      <c r="P775" s="219">
        <v>9.028974800952147E-2</v>
      </c>
      <c r="Q775" s="219">
        <v>199.72131147540983</v>
      </c>
      <c r="R775" s="219">
        <v>6.885245901639351</v>
      </c>
      <c r="S775" s="219">
        <v>0.98360655737704927</v>
      </c>
      <c r="T775" s="219">
        <v>0.65573770491803285</v>
      </c>
      <c r="U775" s="219">
        <v>1.3114754098360657</v>
      </c>
      <c r="V775" s="219">
        <v>1.3114754098360657</v>
      </c>
      <c r="W775" s="219">
        <v>2.6229508196721314</v>
      </c>
    </row>
    <row r="776" spans="4:23" customFormat="1">
      <c r="D776" s="219">
        <v>905.4786786402907</v>
      </c>
      <c r="E776" s="219">
        <v>287.35632183908046</v>
      </c>
      <c r="F776" s="219">
        <v>3.1510658016682114</v>
      </c>
      <c r="G776" s="219" t="s">
        <v>59</v>
      </c>
      <c r="H776" s="219" t="s">
        <v>59</v>
      </c>
      <c r="I776" s="219" t="s">
        <v>59</v>
      </c>
      <c r="J776" s="219" t="s">
        <v>59</v>
      </c>
      <c r="K776" s="219" t="s">
        <v>59</v>
      </c>
      <c r="L776" s="219" t="s">
        <v>59</v>
      </c>
      <c r="M776" s="219" t="s">
        <v>59</v>
      </c>
      <c r="N776" s="219" t="s">
        <v>59</v>
      </c>
      <c r="O776" s="219" t="s">
        <v>59</v>
      </c>
      <c r="P776" s="219" t="s">
        <v>59</v>
      </c>
      <c r="Q776" s="219" t="s">
        <v>59</v>
      </c>
      <c r="R776" s="219" t="s">
        <v>59</v>
      </c>
      <c r="S776" s="219" t="s">
        <v>59</v>
      </c>
      <c r="T776" s="219" t="s">
        <v>59</v>
      </c>
      <c r="U776" s="219" t="s">
        <v>59</v>
      </c>
      <c r="V776" s="219" t="s">
        <v>59</v>
      </c>
      <c r="W776" s="219" t="s">
        <v>59</v>
      </c>
    </row>
    <row r="777" spans="4:23" customFormat="1">
      <c r="D777" s="219">
        <v>388.32875982263431</v>
      </c>
      <c r="E777" s="219">
        <v>372.77071656050953</v>
      </c>
      <c r="F777" s="219">
        <v>1.0417362270450752</v>
      </c>
      <c r="G777" s="219">
        <v>162</v>
      </c>
      <c r="H777" s="219">
        <v>59.524999999999999</v>
      </c>
      <c r="I777" s="219">
        <v>51</v>
      </c>
      <c r="J777" s="219">
        <v>8.5249999999999986</v>
      </c>
      <c r="K777" s="219">
        <v>162</v>
      </c>
      <c r="L777" s="219">
        <v>8</v>
      </c>
      <c r="M777" s="219">
        <v>33.5</v>
      </c>
      <c r="N777" s="219">
        <v>2</v>
      </c>
      <c r="O777" s="219">
        <v>5.25</v>
      </c>
      <c r="P777" s="219">
        <v>0.22131147540983606</v>
      </c>
      <c r="Q777" s="219">
        <v>209.25</v>
      </c>
      <c r="R777" s="219">
        <v>8.5249999999999986</v>
      </c>
      <c r="S777" s="219">
        <v>2.5000000000000001E-2</v>
      </c>
      <c r="T777" s="219">
        <v>1.5</v>
      </c>
      <c r="U777" s="219">
        <v>4</v>
      </c>
      <c r="V777" s="219">
        <v>2.75</v>
      </c>
      <c r="W777" s="219">
        <v>0.25</v>
      </c>
    </row>
    <row r="778" spans="4:23" customFormat="1">
      <c r="D778" s="219">
        <v>846.11963539234603</v>
      </c>
      <c r="E778" s="219">
        <v>313.20014936519789</v>
      </c>
      <c r="F778" s="219">
        <v>2.7015301145522539</v>
      </c>
      <c r="G778" s="219">
        <v>180.21518987341773</v>
      </c>
      <c r="H778" s="219">
        <v>55.443037974683541</v>
      </c>
      <c r="I778" s="219">
        <v>42.151898734177216</v>
      </c>
      <c r="J778" s="219">
        <v>13.291139240506325</v>
      </c>
      <c r="K778" s="219">
        <v>180.21518987341773</v>
      </c>
      <c r="L778" s="219">
        <v>8.9999999999999982</v>
      </c>
      <c r="M778" s="219">
        <v>29.746835443037973</v>
      </c>
      <c r="N778" s="219">
        <v>6.0126582278481013</v>
      </c>
      <c r="O778" s="219">
        <v>0.94936708860759489</v>
      </c>
      <c r="P778" s="219">
        <v>0.1667934687189091</v>
      </c>
      <c r="Q778" s="219">
        <v>216.29113924050631</v>
      </c>
      <c r="R778" s="219">
        <v>13.291139240506325</v>
      </c>
      <c r="S778" s="219">
        <v>0.12658227848101264</v>
      </c>
      <c r="T778" s="219">
        <v>0.50632911392405056</v>
      </c>
      <c r="U778" s="219">
        <v>3.1645569620253164</v>
      </c>
      <c r="V778" s="219">
        <v>5.0632911392405058</v>
      </c>
      <c r="W778" s="219">
        <v>4.4303797468354427</v>
      </c>
    </row>
    <row r="779" spans="4:23" customFormat="1"/>
    <row r="780" spans="4:23" customFormat="1"/>
    <row r="781" spans="4:23" customFormat="1"/>
    <row r="782" spans="4:23" customFormat="1"/>
    <row r="783" spans="4:23" customFormat="1"/>
    <row r="784" spans="4:23" customFormat="1"/>
    <row r="785" spans="4:4" customFormat="1"/>
    <row r="786" spans="4:4" customFormat="1">
      <c r="D786" s="219" t="s">
        <v>216</v>
      </c>
    </row>
    <row r="787" spans="4:4" customFormat="1">
      <c r="D787" s="219" t="s">
        <v>239</v>
      </c>
    </row>
    <row r="788" spans="4:4" customFormat="1">
      <c r="D788" s="220" t="s">
        <v>218</v>
      </c>
    </row>
    <row r="789" spans="4:4" customFormat="1">
      <c r="D789" s="219">
        <v>0.99993884166106051</v>
      </c>
    </row>
    <row r="790" spans="4:4" customFormat="1">
      <c r="D790" s="219">
        <v>0</v>
      </c>
    </row>
    <row r="791" spans="4:4" customFormat="1">
      <c r="D791" s="219">
        <v>0.34881442288849696</v>
      </c>
    </row>
    <row r="792" spans="4:4" customFormat="1">
      <c r="D792" s="219">
        <v>0</v>
      </c>
    </row>
    <row r="793" spans="4:4" customFormat="1">
      <c r="D793" s="219">
        <v>3.4473248758963043E-2</v>
      </c>
    </row>
    <row r="794" spans="4:4" customFormat="1">
      <c r="D794" s="219">
        <v>0.16516308119361556</v>
      </c>
    </row>
    <row r="795" spans="4:4" customFormat="1">
      <c r="D795" s="219">
        <v>0</v>
      </c>
    </row>
    <row r="796" spans="4:4" customFormat="1">
      <c r="D796" s="219">
        <v>5.3708577259788386E-2</v>
      </c>
    </row>
    <row r="797" spans="4:4" customFormat="1">
      <c r="D797" s="219">
        <v>0</v>
      </c>
    </row>
    <row r="798" spans="4:4" customFormat="1">
      <c r="D798" s="219">
        <v>0</v>
      </c>
    </row>
    <row r="799" spans="4:4" customFormat="1">
      <c r="D799" s="219">
        <v>0</v>
      </c>
    </row>
    <row r="800" spans="4:4" customFormat="1">
      <c r="D800" s="219">
        <v>1.9018276563777789E-2</v>
      </c>
    </row>
    <row r="801" spans="4:4" customFormat="1">
      <c r="D801" s="219">
        <v>0</v>
      </c>
    </row>
    <row r="802" spans="4:4" customFormat="1">
      <c r="D802" s="219">
        <v>0</v>
      </c>
    </row>
    <row r="803" spans="4:4" customFormat="1">
      <c r="D803" s="219">
        <v>0</v>
      </c>
    </row>
    <row r="804" spans="4:4" customFormat="1">
      <c r="D804" s="219">
        <v>8.5765874210051163E-2</v>
      </c>
    </row>
    <row r="805" spans="4:4" customFormat="1">
      <c r="D805" s="219">
        <v>1.7878426698450536E-2</v>
      </c>
    </row>
    <row r="806" spans="4:4" customFormat="1">
      <c r="D806" s="219">
        <v>0.93394873525264821</v>
      </c>
    </row>
    <row r="807" spans="4:4" customFormat="1">
      <c r="D807" s="219">
        <v>0</v>
      </c>
    </row>
    <row r="808" spans="4:4" customFormat="1">
      <c r="D808" s="219">
        <v>0</v>
      </c>
    </row>
    <row r="809" spans="4:4" customFormat="1">
      <c r="D809" s="219">
        <v>0</v>
      </c>
    </row>
    <row r="810" spans="4:4" customFormat="1">
      <c r="D810" s="219">
        <v>0</v>
      </c>
    </row>
    <row r="811" spans="4:4" customFormat="1">
      <c r="D811" s="219">
        <v>7.1084031480071084E-3</v>
      </c>
    </row>
    <row r="812" spans="4:4" customFormat="1">
      <c r="D812" s="219">
        <v>0.9431669470929146</v>
      </c>
    </row>
    <row r="813" spans="4:4" customFormat="1">
      <c r="D813" s="219">
        <v>0</v>
      </c>
    </row>
    <row r="814" spans="4:4" customFormat="1">
      <c r="D814" s="219">
        <v>0.11219189301381081</v>
      </c>
    </row>
    <row r="815" spans="4:4" customFormat="1">
      <c r="D815" s="219">
        <v>0.60231892787230834</v>
      </c>
    </row>
    <row r="816" spans="4:4" customFormat="1">
      <c r="D816" s="219">
        <v>0</v>
      </c>
    </row>
    <row r="817" spans="4:4" customFormat="1">
      <c r="D817" s="219">
        <v>1.7391304347826087E-2</v>
      </c>
    </row>
    <row r="818" spans="4:4" customFormat="1">
      <c r="D818" s="219">
        <v>0</v>
      </c>
    </row>
    <row r="819" spans="4:4" customFormat="1">
      <c r="D819" s="219">
        <v>0</v>
      </c>
    </row>
    <row r="820" spans="4:4" customFormat="1">
      <c r="D820" s="219">
        <v>0</v>
      </c>
    </row>
    <row r="821" spans="4:4" customFormat="1">
      <c r="D821" s="219">
        <v>0</v>
      </c>
    </row>
    <row r="822" spans="4:4" customFormat="1">
      <c r="D822" s="219">
        <v>0.49073064340239914</v>
      </c>
    </row>
    <row r="823" spans="4:4" customFormat="1">
      <c r="D823" s="219">
        <v>0</v>
      </c>
    </row>
    <row r="824" spans="4:4" customFormat="1">
      <c r="D824" s="219">
        <v>8.9490869512637558E-2</v>
      </c>
    </row>
    <row r="825" spans="4:4" customFormat="1">
      <c r="D825" s="219">
        <v>0</v>
      </c>
    </row>
    <row r="826" spans="4:4" customFormat="1">
      <c r="D826" s="219">
        <v>0.90368842394774329</v>
      </c>
    </row>
    <row r="827" spans="4:4" customFormat="1">
      <c r="D827" s="219">
        <v>0.20719520319786808</v>
      </c>
    </row>
    <row r="828" spans="4:4" customFormat="1">
      <c r="D828" s="219">
        <v>9.5642526492979843E-2</v>
      </c>
    </row>
    <row r="829" spans="4:4" customFormat="1">
      <c r="D829" s="219">
        <v>0</v>
      </c>
    </row>
    <row r="830" spans="4:4" customFormat="1">
      <c r="D830" s="219">
        <v>0.54878048780487809</v>
      </c>
    </row>
    <row r="831" spans="4:4" customFormat="1">
      <c r="D831" s="219">
        <v>1.1846432328439967E-2</v>
      </c>
    </row>
    <row r="832" spans="4:4" customFormat="1">
      <c r="D832" s="219">
        <v>6.9009540568983662E-3</v>
      </c>
    </row>
    <row r="833" spans="4:4" customFormat="1">
      <c r="D833" s="219">
        <v>1.8202469711090401E-2</v>
      </c>
    </row>
    <row r="834" spans="4:4" customFormat="1">
      <c r="D834" s="219">
        <v>0</v>
      </c>
    </row>
    <row r="835" spans="4:4" customFormat="1">
      <c r="D835" s="219">
        <v>1.5454517355422989E-2</v>
      </c>
    </row>
    <row r="836" spans="4:4" customFormat="1">
      <c r="D836" s="219">
        <v>0</v>
      </c>
    </row>
    <row r="837" spans="4:4" customFormat="1">
      <c r="D837" s="219">
        <v>0</v>
      </c>
    </row>
    <row r="838" spans="4:4" customFormat="1">
      <c r="D838" s="219">
        <v>1.7129300525013061E-2</v>
      </c>
    </row>
    <row r="839" spans="4:4" customFormat="1">
      <c r="D839" s="219">
        <v>7.9670329670329665E-2</v>
      </c>
    </row>
    <row r="840" spans="4:4" customFormat="1">
      <c r="D840" s="219">
        <v>0</v>
      </c>
    </row>
    <row r="841" spans="4:4" customFormat="1">
      <c r="D841" s="219">
        <v>0</v>
      </c>
    </row>
    <row r="842" spans="4:4" customFormat="1">
      <c r="D842" s="219">
        <v>1.8694765465669613E-2</v>
      </c>
    </row>
    <row r="843" spans="4:4" customFormat="1">
      <c r="D843" s="219">
        <v>0</v>
      </c>
    </row>
    <row r="844" spans="4:4" customFormat="1">
      <c r="D844" s="219">
        <v>0</v>
      </c>
    </row>
    <row r="845" spans="4:4" customFormat="1">
      <c r="D845" s="219">
        <v>0</v>
      </c>
    </row>
    <row r="846" spans="4:4" customFormat="1">
      <c r="D846" s="219">
        <v>8.0582774626095921E-2</v>
      </c>
    </row>
    <row r="847" spans="4:4" customFormat="1">
      <c r="D847" s="219">
        <v>4.0439052570768345E-2</v>
      </c>
    </row>
    <row r="848" spans="4:4" customFormat="1">
      <c r="D848" s="219">
        <v>0</v>
      </c>
    </row>
    <row r="849" spans="4:4" customFormat="1">
      <c r="D849" s="219">
        <v>0</v>
      </c>
    </row>
    <row r="850" spans="4:4" customFormat="1">
      <c r="D850" s="219">
        <v>0</v>
      </c>
    </row>
    <row r="851" spans="4:4" customFormat="1">
      <c r="D851" s="219">
        <v>5.2489502099580088E-2</v>
      </c>
    </row>
    <row r="852" spans="4:4" customFormat="1">
      <c r="D852" s="219">
        <v>4.4163109082879438E-2</v>
      </c>
    </row>
    <row r="853" spans="4:4" customFormat="1">
      <c r="D853" s="219">
        <v>0.14363986376425295</v>
      </c>
    </row>
    <row r="854" spans="4:4" customFormat="1">
      <c r="D854" s="219">
        <v>0</v>
      </c>
    </row>
    <row r="855" spans="4:4" customFormat="1">
      <c r="D855" s="219">
        <v>1.0214504596527068E-2</v>
      </c>
    </row>
    <row r="856" spans="4:4" customFormat="1">
      <c r="D856" s="219">
        <v>0</v>
      </c>
    </row>
    <row r="857" spans="4:4" customFormat="1">
      <c r="D857" s="219">
        <v>0</v>
      </c>
    </row>
    <row r="858" spans="4:4" customFormat="1">
      <c r="D858" s="219">
        <v>0</v>
      </c>
    </row>
    <row r="859" spans="4:4" customFormat="1">
      <c r="D859" s="219">
        <v>0</v>
      </c>
    </row>
    <row r="860" spans="4:4" customFormat="1">
      <c r="D860" s="219">
        <v>3.3901178065937787E-2</v>
      </c>
    </row>
    <row r="861" spans="4:4" customFormat="1">
      <c r="D861" s="219">
        <v>0</v>
      </c>
    </row>
    <row r="862" spans="4:4" customFormat="1">
      <c r="D862" s="219">
        <v>5.4109525142270729E-2</v>
      </c>
    </row>
    <row r="863" spans="4:4" customFormat="1">
      <c r="D863" s="219">
        <v>5.8730608773137835E-2</v>
      </c>
    </row>
    <row r="864" spans="4:4" customFormat="1">
      <c r="D864" s="219">
        <v>0.23759398496240602</v>
      </c>
    </row>
    <row r="865" spans="4:4" customFormat="1">
      <c r="D865" s="219">
        <v>2.7113644127998094E-2</v>
      </c>
    </row>
    <row r="866" spans="4:4" customFormat="1">
      <c r="D866" s="219">
        <v>0</v>
      </c>
    </row>
    <row r="867" spans="4:4" customFormat="1">
      <c r="D867" s="219">
        <v>2.8351559335763468E-2</v>
      </c>
    </row>
    <row r="868" spans="4:4" customFormat="1">
      <c r="D868" s="219">
        <v>0.86783935242839361</v>
      </c>
    </row>
    <row r="869" spans="4:4" customFormat="1">
      <c r="D869" s="219">
        <v>0</v>
      </c>
    </row>
    <row r="870" spans="4:4" customFormat="1">
      <c r="D870" s="219">
        <v>5.6973465903107125E-2</v>
      </c>
    </row>
    <row r="871" spans="4:4" customFormat="1">
      <c r="D871" s="219">
        <v>0</v>
      </c>
    </row>
    <row r="872" spans="4:4" customFormat="1">
      <c r="D872" s="219">
        <v>1</v>
      </c>
    </row>
    <row r="873" spans="4:4" customFormat="1">
      <c r="D873" s="219">
        <v>0</v>
      </c>
    </row>
    <row r="874" spans="4:4" customFormat="1">
      <c r="D874" s="219">
        <v>0</v>
      </c>
    </row>
    <row r="875" spans="4:4" customFormat="1"/>
    <row r="876" spans="4:4" customFormat="1"/>
    <row r="877" spans="4:4" customFormat="1"/>
    <row r="878" spans="4:4" customFormat="1"/>
    <row r="879" spans="4:4" customFormat="1"/>
    <row r="880" spans="4:4" customFormat="1"/>
    <row r="881" spans="4:23" customFormat="1"/>
    <row r="882" spans="4:23" customFormat="1">
      <c r="D882" s="219" t="s">
        <v>206</v>
      </c>
      <c r="E882" s="219" t="s">
        <v>240</v>
      </c>
      <c r="F882" s="219" t="s">
        <v>208</v>
      </c>
      <c r="G882" s="219" t="s">
        <v>219</v>
      </c>
      <c r="H882" s="219" t="s">
        <v>220</v>
      </c>
      <c r="I882" s="219" t="s">
        <v>241</v>
      </c>
      <c r="J882" s="219" t="s">
        <v>242</v>
      </c>
      <c r="K882" s="219" t="s">
        <v>209</v>
      </c>
      <c r="L882" s="219" t="s">
        <v>223</v>
      </c>
      <c r="M882" s="219" t="s">
        <v>400</v>
      </c>
      <c r="N882" s="219" t="s">
        <v>224</v>
      </c>
      <c r="O882" s="219" t="s">
        <v>243</v>
      </c>
      <c r="P882" s="219" t="s">
        <v>244</v>
      </c>
      <c r="Q882" s="219" t="s">
        <v>245</v>
      </c>
      <c r="R882" s="219" t="s">
        <v>246</v>
      </c>
      <c r="S882" s="219" t="s">
        <v>247</v>
      </c>
      <c r="T882" s="219" t="s">
        <v>248</v>
      </c>
      <c r="U882" s="219" t="s">
        <v>249</v>
      </c>
      <c r="V882" s="219" t="s">
        <v>250</v>
      </c>
      <c r="W882" s="219" t="s">
        <v>251</v>
      </c>
    </row>
    <row r="883" spans="4:23" customFormat="1">
      <c r="D883" s="219" t="s">
        <v>252</v>
      </c>
      <c r="E883" s="219" t="s">
        <v>252</v>
      </c>
      <c r="F883" s="219" t="s">
        <v>252</v>
      </c>
      <c r="G883" s="219" t="s">
        <v>252</v>
      </c>
      <c r="H883" s="219" t="s">
        <v>252</v>
      </c>
      <c r="I883" s="219" t="s">
        <v>252</v>
      </c>
      <c r="J883" s="219" t="s">
        <v>252</v>
      </c>
      <c r="K883" s="219" t="s">
        <v>252</v>
      </c>
      <c r="L883" s="219" t="s">
        <v>252</v>
      </c>
      <c r="M883" s="219" t="s">
        <v>252</v>
      </c>
      <c r="N883" s="219" t="s">
        <v>252</v>
      </c>
      <c r="O883" s="219" t="s">
        <v>252</v>
      </c>
      <c r="P883" s="219" t="s">
        <v>252</v>
      </c>
      <c r="Q883" s="219" t="s">
        <v>252</v>
      </c>
      <c r="R883" s="219" t="s">
        <v>252</v>
      </c>
      <c r="S883" s="219" t="s">
        <v>252</v>
      </c>
      <c r="T883" s="219" t="s">
        <v>252</v>
      </c>
      <c r="U883" s="219" t="s">
        <v>252</v>
      </c>
      <c r="V883" s="219" t="s">
        <v>252</v>
      </c>
      <c r="W883" s="219" t="s">
        <v>252</v>
      </c>
    </row>
    <row r="884" spans="4:23" customFormat="1">
      <c r="D884" s="220" t="s">
        <v>211</v>
      </c>
      <c r="E884" s="220" t="s">
        <v>212</v>
      </c>
      <c r="F884" s="220" t="s">
        <v>235</v>
      </c>
      <c r="G884" s="220" t="s">
        <v>214</v>
      </c>
      <c r="H884" s="220" t="s">
        <v>212</v>
      </c>
      <c r="I884" s="220" t="s">
        <v>212</v>
      </c>
      <c r="J884" s="220" t="s">
        <v>212</v>
      </c>
      <c r="K884" s="220" t="s">
        <v>236</v>
      </c>
      <c r="L884" s="220" t="s">
        <v>237</v>
      </c>
      <c r="M884" s="220" t="s">
        <v>237</v>
      </c>
      <c r="N884" s="220" t="s">
        <v>237</v>
      </c>
      <c r="O884" s="220" t="s">
        <v>237</v>
      </c>
      <c r="P884" s="220" t="s">
        <v>218</v>
      </c>
      <c r="Q884" s="220" t="s">
        <v>237</v>
      </c>
      <c r="R884" s="220" t="s">
        <v>212</v>
      </c>
      <c r="S884" s="220" t="s">
        <v>253</v>
      </c>
      <c r="T884" s="220" t="s">
        <v>253</v>
      </c>
      <c r="U884" s="220" t="s">
        <v>253</v>
      </c>
      <c r="V884" s="220" t="s">
        <v>253</v>
      </c>
      <c r="W884" s="220" t="s">
        <v>253</v>
      </c>
    </row>
    <row r="885" spans="4:23" customFormat="1">
      <c r="D885" s="219">
        <v>608.42663523865656</v>
      </c>
      <c r="E885" s="219">
        <v>631.4598495504863</v>
      </c>
      <c r="F885" s="219">
        <v>0.96352386564525638</v>
      </c>
      <c r="G885" s="219" t="s">
        <v>59</v>
      </c>
      <c r="H885" s="219" t="s">
        <v>59</v>
      </c>
      <c r="I885" s="219">
        <v>75</v>
      </c>
      <c r="J885" s="219" t="s">
        <v>59</v>
      </c>
      <c r="K885" s="219" t="s">
        <v>59</v>
      </c>
      <c r="L885" s="219">
        <v>10</v>
      </c>
      <c r="M885" s="219" t="s">
        <v>59</v>
      </c>
      <c r="N885" s="219">
        <v>0</v>
      </c>
      <c r="O885" s="219">
        <v>0</v>
      </c>
      <c r="P885" s="219">
        <v>1.5059333775073791E-2</v>
      </c>
      <c r="Q885" s="219" t="s">
        <v>215</v>
      </c>
      <c r="R885" s="219" t="s">
        <v>59</v>
      </c>
      <c r="S885" s="219" t="s">
        <v>215</v>
      </c>
      <c r="T885" s="219">
        <v>0</v>
      </c>
      <c r="U885" s="219">
        <v>0</v>
      </c>
      <c r="V885" s="219">
        <v>0</v>
      </c>
      <c r="W885" s="219">
        <v>0</v>
      </c>
    </row>
    <row r="886" spans="4:23" customFormat="1">
      <c r="D886" s="219">
        <v>906.19765494137357</v>
      </c>
      <c r="E886" s="219">
        <v>297.57975797579758</v>
      </c>
      <c r="F886" s="219">
        <v>3.0452261306532664</v>
      </c>
      <c r="G886" s="219">
        <v>181.8</v>
      </c>
      <c r="H886" s="219">
        <v>49.9</v>
      </c>
      <c r="I886" s="219">
        <v>41.8</v>
      </c>
      <c r="J886" s="219">
        <v>8.1000000000000014</v>
      </c>
      <c r="K886" s="219">
        <v>181.8</v>
      </c>
      <c r="L886" s="219">
        <v>10</v>
      </c>
      <c r="M886" s="219">
        <v>29.4</v>
      </c>
      <c r="N886" s="219">
        <v>5</v>
      </c>
      <c r="O886" s="219">
        <v>11.6</v>
      </c>
      <c r="P886" s="219">
        <v>0.11317073170731708</v>
      </c>
      <c r="Q886" s="219">
        <v>205</v>
      </c>
      <c r="R886" s="219">
        <v>8.1000000000000014</v>
      </c>
      <c r="S886" s="219">
        <v>0.4</v>
      </c>
      <c r="T886" s="219">
        <v>0.1</v>
      </c>
      <c r="U886" s="219">
        <v>1.6</v>
      </c>
      <c r="V886" s="219">
        <v>1.8</v>
      </c>
      <c r="W886" s="219">
        <v>4.2</v>
      </c>
    </row>
    <row r="887" spans="4:23" customFormat="1">
      <c r="D887" s="219">
        <v>383.09628436295992</v>
      </c>
      <c r="E887" s="219">
        <v>344.89515970997451</v>
      </c>
      <c r="F887" s="219">
        <v>1.1107615563091957</v>
      </c>
      <c r="G887" s="219">
        <v>184.61111111111109</v>
      </c>
      <c r="H887" s="219">
        <v>79.722222222222214</v>
      </c>
      <c r="I887" s="219">
        <v>63.333333333333329</v>
      </c>
      <c r="J887" s="219">
        <v>16.388888888888886</v>
      </c>
      <c r="K887" s="219">
        <v>184.61111111111109</v>
      </c>
      <c r="L887" s="219">
        <v>10</v>
      </c>
      <c r="M887" s="219">
        <v>15</v>
      </c>
      <c r="N887" s="219">
        <v>4.166666666666667</v>
      </c>
      <c r="O887" s="219">
        <v>2.7777777777777777</v>
      </c>
      <c r="P887" s="219">
        <v>0.13552430967304763</v>
      </c>
      <c r="Q887" s="219">
        <v>229.05555555555554</v>
      </c>
      <c r="R887" s="219">
        <v>16.388888888888886</v>
      </c>
      <c r="S887" s="219">
        <v>0.27777777777777779</v>
      </c>
      <c r="T887" s="219">
        <v>6.6666666666666661</v>
      </c>
      <c r="U887" s="219">
        <v>0.27777777777777779</v>
      </c>
      <c r="V887" s="219">
        <v>0.27777777777777779</v>
      </c>
      <c r="W887" s="219">
        <v>8.8888888888888893</v>
      </c>
    </row>
    <row r="888" spans="4:23" customFormat="1">
      <c r="D888" s="219">
        <v>1582.1901320677639</v>
      </c>
      <c r="E888" s="219">
        <v>250.43952712943317</v>
      </c>
      <c r="F888" s="219">
        <v>6.3176534080023634</v>
      </c>
      <c r="G888" s="219">
        <v>181.83464566929135</v>
      </c>
      <c r="H888" s="219">
        <v>45.538582677165358</v>
      </c>
      <c r="I888" s="219">
        <v>38.137007874015751</v>
      </c>
      <c r="J888" s="219">
        <v>7.4015748031496074</v>
      </c>
      <c r="K888" s="219">
        <v>181.83464566929135</v>
      </c>
      <c r="L888" s="219">
        <v>9.2913385826771666</v>
      </c>
      <c r="M888" s="219">
        <v>29.559055118110237</v>
      </c>
      <c r="N888" s="219">
        <v>5.0393700787401574</v>
      </c>
      <c r="O888" s="219">
        <v>6.9291338582677167</v>
      </c>
      <c r="P888" s="219">
        <v>0.13486681901622147</v>
      </c>
      <c r="Q888" s="219">
        <v>210.18110236220474</v>
      </c>
      <c r="R888" s="219">
        <v>7.4015748031496074</v>
      </c>
      <c r="S888" s="219">
        <v>0.23622047244094491</v>
      </c>
      <c r="T888" s="219">
        <v>1.921259842519685</v>
      </c>
      <c r="U888" s="219">
        <v>1.6692913385826773</v>
      </c>
      <c r="V888" s="219">
        <v>1.5275590551181102</v>
      </c>
      <c r="W888" s="219">
        <v>2.0472440944881889</v>
      </c>
    </row>
    <row r="889" spans="4:23" customFormat="1">
      <c r="D889" s="219">
        <v>1119.6036869474526</v>
      </c>
      <c r="E889" s="219">
        <v>319.74627688913398</v>
      </c>
      <c r="F889" s="219">
        <v>3.5015378375637951</v>
      </c>
      <c r="G889" s="219">
        <v>128.47706422018348</v>
      </c>
      <c r="H889" s="219">
        <v>42.879816513761469</v>
      </c>
      <c r="I889" s="219">
        <v>35.825688073394495</v>
      </c>
      <c r="J889" s="219">
        <v>7.0541284403669735</v>
      </c>
      <c r="K889" s="219">
        <v>128.47706422018348</v>
      </c>
      <c r="L889" s="219">
        <v>10</v>
      </c>
      <c r="M889" s="219">
        <v>21.651376146788991</v>
      </c>
      <c r="N889" s="219">
        <v>5.2752293577981648</v>
      </c>
      <c r="O889" s="219">
        <v>7.3394495412844032</v>
      </c>
      <c r="P889" s="219">
        <v>0.39752430007476947</v>
      </c>
      <c r="Q889" s="219">
        <v>216.27522935779817</v>
      </c>
      <c r="R889" s="219">
        <v>7.0541284403669735</v>
      </c>
      <c r="S889" s="219">
        <v>0.13761467889908258</v>
      </c>
      <c r="T889" s="219">
        <v>0.76972477064220191</v>
      </c>
      <c r="U889" s="219">
        <v>1.6513761467889907</v>
      </c>
      <c r="V889" s="219">
        <v>3.4862385321100917</v>
      </c>
      <c r="W889" s="219">
        <v>1.0091743119266054</v>
      </c>
    </row>
    <row r="890" spans="4:23" customFormat="1">
      <c r="D890" s="219">
        <v>991.87749103379031</v>
      </c>
      <c r="E890" s="219">
        <v>341.42956280360858</v>
      </c>
      <c r="F890" s="219">
        <v>2.9050720824790486</v>
      </c>
      <c r="G890" s="219">
        <v>174.3478260869565</v>
      </c>
      <c r="H890" s="219">
        <v>60.869565217391298</v>
      </c>
      <c r="I890" s="219">
        <v>46.666666666666664</v>
      </c>
      <c r="J890" s="219">
        <v>14.202898550724633</v>
      </c>
      <c r="K890" s="219">
        <v>174.3478260869565</v>
      </c>
      <c r="L890" s="219" t="s">
        <v>215</v>
      </c>
      <c r="M890" s="219">
        <v>30.724637681159418</v>
      </c>
      <c r="N890" s="219">
        <v>6.6666666666666661</v>
      </c>
      <c r="O890" s="219">
        <v>5.7971014492753623</v>
      </c>
      <c r="P890" s="219">
        <v>0.10441267868241144</v>
      </c>
      <c r="Q890" s="219">
        <v>198.69565217391303</v>
      </c>
      <c r="R890" s="219">
        <v>14.202898550724633</v>
      </c>
      <c r="S890" s="219">
        <v>1.3043478260869565</v>
      </c>
      <c r="T890" s="219">
        <v>2.7536231884057969</v>
      </c>
      <c r="U890" s="219">
        <v>4.2028985507246377</v>
      </c>
      <c r="V890" s="219">
        <v>1.3043478260869565</v>
      </c>
      <c r="W890" s="219">
        <v>4.63768115942029</v>
      </c>
    </row>
    <row r="891" spans="4:23" customFormat="1">
      <c r="D891" s="219">
        <v>1569.2790462968874</v>
      </c>
      <c r="E891" s="219">
        <v>267.91277258566976</v>
      </c>
      <c r="F891" s="219">
        <v>5.8574252774569873</v>
      </c>
      <c r="G891" s="219">
        <v>168</v>
      </c>
      <c r="H891" s="219">
        <v>44.5</v>
      </c>
      <c r="I891" s="219">
        <v>37</v>
      </c>
      <c r="J891" s="219">
        <v>7.5</v>
      </c>
      <c r="K891" s="219">
        <v>168</v>
      </c>
      <c r="L891" s="219">
        <v>10</v>
      </c>
      <c r="M891" s="219">
        <v>32.75</v>
      </c>
      <c r="N891" s="219">
        <v>8</v>
      </c>
      <c r="O891" s="219">
        <v>11.625</v>
      </c>
      <c r="P891" s="219">
        <v>0.1455816910362365</v>
      </c>
      <c r="Q891" s="219">
        <v>196.625</v>
      </c>
      <c r="R891" s="219">
        <v>7.5</v>
      </c>
      <c r="S891" s="219">
        <v>1.5</v>
      </c>
      <c r="T891" s="219">
        <v>1.75</v>
      </c>
      <c r="U891" s="219">
        <v>1.375</v>
      </c>
      <c r="V891" s="219">
        <v>2.875</v>
      </c>
      <c r="W891" s="219">
        <v>0</v>
      </c>
    </row>
    <row r="892" spans="4:23" customFormat="1">
      <c r="D892" s="219">
        <v>673.44117412223909</v>
      </c>
      <c r="E892" s="219">
        <v>303.3316757831924</v>
      </c>
      <c r="F892" s="219">
        <v>2.220147870753808</v>
      </c>
      <c r="G892" s="219">
        <v>177.96969696969697</v>
      </c>
      <c r="H892" s="219">
        <v>55.454545454545453</v>
      </c>
      <c r="I892" s="219">
        <v>49.898989898989896</v>
      </c>
      <c r="J892" s="219">
        <v>5.5555555555555571</v>
      </c>
      <c r="K892" s="219">
        <v>177.96969696969697</v>
      </c>
      <c r="L892" s="219">
        <v>10</v>
      </c>
      <c r="M892" s="219">
        <v>30</v>
      </c>
      <c r="N892" s="219">
        <v>5.1515151515151514</v>
      </c>
      <c r="O892" s="219">
        <v>11.616161616161616</v>
      </c>
      <c r="P892" s="219">
        <v>0.12253169329374616</v>
      </c>
      <c r="Q892" s="219">
        <v>204.23232323232324</v>
      </c>
      <c r="R892" s="219">
        <v>5.5555555555555571</v>
      </c>
      <c r="S892" s="219">
        <v>0.30303030303030304</v>
      </c>
      <c r="T892" s="219">
        <v>1.6161616161616161</v>
      </c>
      <c r="U892" s="219">
        <v>1.4141414141414141</v>
      </c>
      <c r="V892" s="219">
        <v>1.6161616161616161</v>
      </c>
      <c r="W892" s="219">
        <v>0.60606060606060608</v>
      </c>
    </row>
    <row r="893" spans="4:23" customFormat="1">
      <c r="D893" s="219">
        <v>763.26884121980072</v>
      </c>
      <c r="E893" s="219">
        <v>323.39420252841273</v>
      </c>
      <c r="F893" s="219">
        <v>2.3601809656830244</v>
      </c>
      <c r="G893" s="219">
        <v>176.36263128800442</v>
      </c>
      <c r="H893" s="219">
        <v>56.937534549474847</v>
      </c>
      <c r="I893" s="219">
        <v>45.550027639579881</v>
      </c>
      <c r="J893" s="219">
        <v>11.387506909894967</v>
      </c>
      <c r="K893" s="219">
        <v>176.36263128800442</v>
      </c>
      <c r="L893" s="219">
        <v>9.9502487562189064</v>
      </c>
      <c r="M893" s="219">
        <v>29.463792150359314</v>
      </c>
      <c r="N893" s="219">
        <v>7.075732448866777</v>
      </c>
      <c r="O893" s="219">
        <v>0</v>
      </c>
      <c r="P893" s="219">
        <v>0.16512272988956928</v>
      </c>
      <c r="Q893" s="219">
        <v>211.24378109452738</v>
      </c>
      <c r="R893" s="219">
        <v>11.387506909894967</v>
      </c>
      <c r="S893" s="219">
        <v>0.11055831951354339</v>
      </c>
      <c r="T893" s="219">
        <v>0.71862907683803212</v>
      </c>
      <c r="U893" s="219">
        <v>4.6987285793255946</v>
      </c>
      <c r="V893" s="219">
        <v>2.5981205085682699</v>
      </c>
      <c r="W893" s="219">
        <v>3.2614704256495299</v>
      </c>
    </row>
    <row r="894" spans="4:23" customFormat="1">
      <c r="D894" s="219">
        <v>515.81673886630654</v>
      </c>
      <c r="E894" s="219">
        <v>395.78454332552695</v>
      </c>
      <c r="F894" s="219">
        <v>1.3032766124018513</v>
      </c>
      <c r="G894" s="219">
        <v>169.14285714285717</v>
      </c>
      <c r="H894" s="219">
        <v>61.714285714285715</v>
      </c>
      <c r="I894" s="219">
        <v>43</v>
      </c>
      <c r="J894" s="219">
        <v>18.714285714285715</v>
      </c>
      <c r="K894" s="219">
        <v>169.14285714285717</v>
      </c>
      <c r="L894" s="219">
        <v>10</v>
      </c>
      <c r="M894" s="219">
        <v>29.285714285714285</v>
      </c>
      <c r="N894" s="219">
        <v>5</v>
      </c>
      <c r="O894" s="219">
        <v>8.5714285714285712</v>
      </c>
      <c r="P894" s="219">
        <v>0.18569463548830811</v>
      </c>
      <c r="Q894" s="219">
        <v>207.71428571428572</v>
      </c>
      <c r="R894" s="219">
        <v>18.714285714285715</v>
      </c>
      <c r="S894" s="219">
        <v>0.14285714285714285</v>
      </c>
      <c r="T894" s="219">
        <v>0.8571428571428571</v>
      </c>
      <c r="U894" s="219">
        <v>3.2857142857142856</v>
      </c>
      <c r="V894" s="219">
        <v>3.8571428571428572</v>
      </c>
      <c r="W894" s="219">
        <v>10.571428571428571</v>
      </c>
    </row>
    <row r="895" spans="4:23" customFormat="1">
      <c r="D895" s="219">
        <v>2007.1051757613375</v>
      </c>
      <c r="E895" s="219">
        <v>232.06477732793525</v>
      </c>
      <c r="F895" s="219">
        <v>8.6489005305835711</v>
      </c>
      <c r="G895" s="219">
        <v>187.68996960486322</v>
      </c>
      <c r="H895" s="219">
        <v>43.556231003039514</v>
      </c>
      <c r="I895" s="219">
        <v>32.218844984802431</v>
      </c>
      <c r="J895" s="219">
        <v>11.337386018237083</v>
      </c>
      <c r="K895" s="219">
        <v>187.68996960486322</v>
      </c>
      <c r="L895" s="219">
        <v>10</v>
      </c>
      <c r="M895" s="219">
        <v>33.738601823708208</v>
      </c>
      <c r="N895" s="219">
        <v>7.2948328267477205</v>
      </c>
      <c r="O895" s="219">
        <v>7.598784194528875</v>
      </c>
      <c r="P895" s="219">
        <v>6.7924528301886791E-2</v>
      </c>
      <c r="Q895" s="219">
        <v>201.36778115501519</v>
      </c>
      <c r="R895" s="219">
        <v>11.337386018237083</v>
      </c>
      <c r="S895" s="219">
        <v>0.18237082066869301</v>
      </c>
      <c r="T895" s="219">
        <v>1.1854103343465046</v>
      </c>
      <c r="U895" s="219">
        <v>2.841945288753799</v>
      </c>
      <c r="V895" s="219">
        <v>2.9483282674772036</v>
      </c>
      <c r="W895" s="219">
        <v>4.1793313069908811</v>
      </c>
    </row>
    <row r="896" spans="4:23" customFormat="1">
      <c r="D896" s="235" t="s">
        <v>291</v>
      </c>
      <c r="E896" s="235" t="s">
        <v>291</v>
      </c>
      <c r="F896" s="219">
        <v>1.1021954229637569</v>
      </c>
      <c r="G896" s="219">
        <v>181.14234875444839</v>
      </c>
      <c r="H896" s="219">
        <v>43.686246922265212</v>
      </c>
      <c r="I896" s="219">
        <v>41.505451987337317</v>
      </c>
      <c r="J896" s="219">
        <v>2.1807949349278957</v>
      </c>
      <c r="K896" s="219">
        <v>181.14234875444839</v>
      </c>
      <c r="L896" s="219">
        <v>10</v>
      </c>
      <c r="M896" s="219">
        <v>33.02491103202847</v>
      </c>
      <c r="N896" s="219">
        <v>7.1174377224199281</v>
      </c>
      <c r="O896" s="219">
        <v>3.5587188612099641</v>
      </c>
      <c r="P896" s="219">
        <v>0.11525971294442294</v>
      </c>
      <c r="Q896" s="219">
        <v>205.51957295373666</v>
      </c>
      <c r="R896" s="219">
        <v>2.1807949349278957</v>
      </c>
      <c r="S896" s="219">
        <v>1.6531832571227576</v>
      </c>
      <c r="T896" s="219">
        <v>0.38691523039043263</v>
      </c>
      <c r="U896" s="219">
        <v>3.5174111853675694E-2</v>
      </c>
      <c r="V896" s="219">
        <v>7.0348223707351387E-2</v>
      </c>
      <c r="W896" s="219">
        <v>3.5174111853675694E-2</v>
      </c>
    </row>
    <row r="897" spans="4:23" customFormat="1">
      <c r="D897" s="219">
        <v>500.19057479323459</v>
      </c>
      <c r="E897" s="219">
        <v>253.99994454149683</v>
      </c>
      <c r="F897" s="219">
        <v>1.9692546614376003</v>
      </c>
      <c r="G897" s="219">
        <v>169.3098591549296</v>
      </c>
      <c r="H897" s="219">
        <v>43.004694835680752</v>
      </c>
      <c r="I897" s="219">
        <v>39.624413145539904</v>
      </c>
      <c r="J897" s="219">
        <v>3.3802816901408477</v>
      </c>
      <c r="K897" s="219">
        <v>169.3098591549296</v>
      </c>
      <c r="L897" s="219">
        <v>10</v>
      </c>
      <c r="M897" s="219">
        <v>25.164319248826292</v>
      </c>
      <c r="N897" s="219">
        <v>5.164319248826291</v>
      </c>
      <c r="O897" s="219">
        <v>21.032863849765256</v>
      </c>
      <c r="P897" s="219">
        <v>0.1519177856689321</v>
      </c>
      <c r="Q897" s="219">
        <v>199.63849765258217</v>
      </c>
      <c r="R897" s="219">
        <v>3.3802816901408477</v>
      </c>
      <c r="S897" s="219">
        <v>0.56338028169014087</v>
      </c>
      <c r="T897" s="219">
        <v>1.784037558685446</v>
      </c>
      <c r="U897" s="219">
        <v>0.84507042253521125</v>
      </c>
      <c r="V897" s="219">
        <v>0</v>
      </c>
      <c r="W897" s="219">
        <v>0.18779342723004694</v>
      </c>
    </row>
    <row r="898" spans="4:23" customFormat="1">
      <c r="D898" s="219">
        <v>708.25142020563931</v>
      </c>
      <c r="E898" s="219">
        <v>279.99477784063708</v>
      </c>
      <c r="F898" s="219">
        <v>2.5295165348003397</v>
      </c>
      <c r="G898" s="219">
        <v>167.4748201438849</v>
      </c>
      <c r="H898" s="219">
        <v>48.374100719424455</v>
      </c>
      <c r="I898" s="219">
        <v>37.194244604316545</v>
      </c>
      <c r="J898" s="219">
        <v>11.17985611510791</v>
      </c>
      <c r="K898" s="219">
        <v>167.4748201438849</v>
      </c>
      <c r="L898" s="219">
        <v>10</v>
      </c>
      <c r="M898" s="219">
        <v>35.17985611510791</v>
      </c>
      <c r="N898" s="219">
        <v>15.39568345323741</v>
      </c>
      <c r="O898" s="219">
        <v>3.7410071942446042</v>
      </c>
      <c r="P898" s="219">
        <v>0.14850579757855079</v>
      </c>
      <c r="Q898" s="219">
        <v>196.68345323741008</v>
      </c>
      <c r="R898" s="219">
        <v>11.17985611510791</v>
      </c>
      <c r="S898" s="219">
        <v>7.9136690647482022E-2</v>
      </c>
      <c r="T898" s="219">
        <v>0.53956834532374098</v>
      </c>
      <c r="U898" s="219">
        <v>3.3812949640287768</v>
      </c>
      <c r="V898" s="219">
        <v>4.086330935251798</v>
      </c>
      <c r="W898" s="219">
        <v>3.093525179856115</v>
      </c>
    </row>
    <row r="899" spans="4:23" customFormat="1">
      <c r="D899" s="219">
        <v>965.35576843627132</v>
      </c>
      <c r="E899" s="219">
        <v>372.02987101154105</v>
      </c>
      <c r="F899" s="219">
        <v>2.5948340272018755</v>
      </c>
      <c r="G899" s="219">
        <v>186.45569620253164</v>
      </c>
      <c r="H899" s="219">
        <v>69.367088607594937</v>
      </c>
      <c r="I899" s="219">
        <v>52.151898734177216</v>
      </c>
      <c r="J899" s="219">
        <v>17.215189873417721</v>
      </c>
      <c r="K899" s="219">
        <v>186.45569620253164</v>
      </c>
      <c r="L899" s="219">
        <v>10</v>
      </c>
      <c r="M899" s="219">
        <v>32.531645569620252</v>
      </c>
      <c r="N899" s="219">
        <v>6.3291139240506329</v>
      </c>
      <c r="O899" s="219">
        <v>6.8354430379746836</v>
      </c>
      <c r="P899" s="219">
        <v>8.7360594795539037E-2</v>
      </c>
      <c r="Q899" s="219">
        <v>204.30379746835442</v>
      </c>
      <c r="R899" s="219">
        <v>17.215189873417721</v>
      </c>
      <c r="S899" s="219">
        <v>0.63291139240506322</v>
      </c>
      <c r="T899" s="219">
        <v>3.5443037974683542</v>
      </c>
      <c r="U899" s="219">
        <v>1.6455696202531644</v>
      </c>
      <c r="V899" s="219">
        <v>4.0506329113924044</v>
      </c>
      <c r="W899" s="219">
        <v>7.3417721518987342</v>
      </c>
    </row>
    <row r="900" spans="4:23" customFormat="1">
      <c r="D900" s="219">
        <v>957.90430766364659</v>
      </c>
      <c r="E900" s="219">
        <v>369.72637607381483</v>
      </c>
      <c r="F900" s="219">
        <v>2.5908465547840809</v>
      </c>
      <c r="G900" s="219">
        <v>138.09090909090909</v>
      </c>
      <c r="H900" s="219">
        <v>52.113636363636367</v>
      </c>
      <c r="I900" s="219">
        <v>39.113636363636367</v>
      </c>
      <c r="J900" s="219">
        <v>13</v>
      </c>
      <c r="K900" s="219">
        <v>138.09090909090909</v>
      </c>
      <c r="L900" s="219">
        <v>10</v>
      </c>
      <c r="M900" s="219">
        <v>28.772727272727273</v>
      </c>
      <c r="N900" s="219">
        <v>7.1363636363636367</v>
      </c>
      <c r="O900" s="219">
        <v>13.636363636363637</v>
      </c>
      <c r="P900" s="219">
        <v>0.19246658566221142</v>
      </c>
      <c r="Q900" s="219">
        <v>174.09090909090909</v>
      </c>
      <c r="R900" s="219">
        <v>13</v>
      </c>
      <c r="S900" s="219">
        <v>0.52272727272727271</v>
      </c>
      <c r="T900" s="219">
        <v>2.3409090909090908</v>
      </c>
      <c r="U900" s="219">
        <v>2.9545454545454546</v>
      </c>
      <c r="V900" s="219">
        <v>1.9090909090909092</v>
      </c>
      <c r="W900" s="219">
        <v>5.2727272727272725</v>
      </c>
    </row>
    <row r="901" spans="4:23" customFormat="1">
      <c r="D901" s="219">
        <v>1889.9430654651526</v>
      </c>
      <c r="E901" s="219">
        <v>300.35756853396902</v>
      </c>
      <c r="F901" s="219">
        <v>6.2923104441478692</v>
      </c>
      <c r="G901" s="219">
        <v>206</v>
      </c>
      <c r="H901" s="219">
        <v>61.5</v>
      </c>
      <c r="I901" s="219">
        <v>39</v>
      </c>
      <c r="J901" s="219">
        <v>22.5</v>
      </c>
      <c r="K901" s="219">
        <v>206</v>
      </c>
      <c r="L901" s="219">
        <v>10</v>
      </c>
      <c r="M901" s="219">
        <v>25</v>
      </c>
      <c r="N901" s="219">
        <v>2.5</v>
      </c>
      <c r="O901" s="219">
        <v>10</v>
      </c>
      <c r="P901" s="219">
        <v>3.4522439585730723E-2</v>
      </c>
      <c r="Q901" s="219">
        <v>213.5</v>
      </c>
      <c r="R901" s="219">
        <v>22.5</v>
      </c>
      <c r="S901" s="219">
        <v>0</v>
      </c>
      <c r="T901" s="219">
        <v>5</v>
      </c>
      <c r="U901" s="219">
        <v>4</v>
      </c>
      <c r="V901" s="219">
        <v>3.25</v>
      </c>
      <c r="W901" s="219">
        <v>10.25</v>
      </c>
    </row>
    <row r="902" spans="4:23" customFormat="1">
      <c r="D902" s="219">
        <v>504.76123484282823</v>
      </c>
      <c r="E902" s="219">
        <v>336.82409226208409</v>
      </c>
      <c r="F902" s="219">
        <v>1.4985900546866808</v>
      </c>
      <c r="G902" s="219">
        <v>176.80645161290323</v>
      </c>
      <c r="H902" s="219" t="s">
        <v>59</v>
      </c>
      <c r="I902" s="219">
        <v>32.258064516129032</v>
      </c>
      <c r="J902" s="219" t="s">
        <v>59</v>
      </c>
      <c r="K902" s="219">
        <v>176.80645161290323</v>
      </c>
      <c r="L902" s="219">
        <v>10</v>
      </c>
      <c r="M902" s="219">
        <v>27.419354838709676</v>
      </c>
      <c r="N902" s="219">
        <v>6.4516129032258069</v>
      </c>
      <c r="O902" s="219">
        <v>4.838709677419355</v>
      </c>
      <c r="P902" s="219">
        <v>4.1579561335627908E-2</v>
      </c>
      <c r="Q902" s="219">
        <v>212.29032258064518</v>
      </c>
      <c r="R902" s="219" t="s">
        <v>59</v>
      </c>
      <c r="S902" s="219">
        <v>0</v>
      </c>
      <c r="T902" s="219">
        <v>6.4516129032258069</v>
      </c>
      <c r="U902" s="219">
        <v>0</v>
      </c>
      <c r="V902" s="219">
        <v>0</v>
      </c>
      <c r="W902" s="219" t="s">
        <v>215</v>
      </c>
    </row>
    <row r="903" spans="4:23" customFormat="1">
      <c r="D903" s="219">
        <v>637.71785773519059</v>
      </c>
      <c r="E903" s="219">
        <v>235.14211886304909</v>
      </c>
      <c r="F903" s="219">
        <v>2.7120528675111952</v>
      </c>
      <c r="G903" s="219">
        <v>173.39999999999998</v>
      </c>
      <c r="H903" s="219">
        <v>40.967741935483872</v>
      </c>
      <c r="I903" s="219">
        <v>35.990783410138249</v>
      </c>
      <c r="J903" s="219">
        <v>4.9769585253456228</v>
      </c>
      <c r="K903" s="219">
        <v>173.39999999999998</v>
      </c>
      <c r="L903" s="219">
        <v>10</v>
      </c>
      <c r="M903" s="219">
        <v>29.05</v>
      </c>
      <c r="N903" s="219">
        <v>7.5</v>
      </c>
      <c r="O903" s="219">
        <v>5</v>
      </c>
      <c r="P903" s="219">
        <v>0.15657015590200446</v>
      </c>
      <c r="Q903" s="219">
        <v>208.45</v>
      </c>
      <c r="R903" s="219">
        <v>4.9769585253456228</v>
      </c>
      <c r="S903" s="219">
        <v>0.50691244239631339</v>
      </c>
      <c r="T903" s="219">
        <v>0.50691244239631339</v>
      </c>
      <c r="U903" s="219">
        <v>2.5345622119815667</v>
      </c>
      <c r="V903" s="219">
        <v>1.3824884792626728</v>
      </c>
      <c r="W903" s="219">
        <v>4.6082949308755762E-2</v>
      </c>
    </row>
    <row r="904" spans="4:23" customFormat="1">
      <c r="D904" s="219">
        <v>801.94125235396677</v>
      </c>
      <c r="E904" s="219">
        <v>275.80392629170183</v>
      </c>
      <c r="F904" s="219">
        <v>2.9076498769847099</v>
      </c>
      <c r="G904" s="219">
        <v>193.09302325581393</v>
      </c>
      <c r="H904" s="219">
        <v>53.255813953488371</v>
      </c>
      <c r="I904" s="219">
        <v>41.162790697674417</v>
      </c>
      <c r="J904" s="219">
        <v>12.093023255813954</v>
      </c>
      <c r="K904" s="219">
        <v>193.09302325581393</v>
      </c>
      <c r="L904" s="219">
        <v>10</v>
      </c>
      <c r="M904" s="219">
        <v>31.395348837209305</v>
      </c>
      <c r="N904" s="219">
        <v>3.7209302325581395</v>
      </c>
      <c r="O904" s="219">
        <v>2.3255813953488373</v>
      </c>
      <c r="P904" s="219">
        <v>9.5829249700533595E-2</v>
      </c>
      <c r="Q904" s="219">
        <v>213.55813953488371</v>
      </c>
      <c r="R904" s="219">
        <v>12.093023255813954</v>
      </c>
      <c r="S904" s="219">
        <v>0.23255813953488372</v>
      </c>
      <c r="T904" s="219">
        <v>1.8604651162790697</v>
      </c>
      <c r="U904" s="219">
        <v>1.3953488372093024</v>
      </c>
      <c r="V904" s="219">
        <v>2.558139534883721</v>
      </c>
      <c r="W904" s="219">
        <v>6.0465116279069768</v>
      </c>
    </row>
    <row r="905" spans="4:23" customFormat="1">
      <c r="D905" s="219">
        <v>3738.4939019200133</v>
      </c>
      <c r="E905" s="219">
        <v>301.68776371308013</v>
      </c>
      <c r="F905" s="219">
        <v>12.39193083573487</v>
      </c>
      <c r="G905" s="219">
        <v>186.15384615384613</v>
      </c>
      <c r="H905" s="219">
        <v>56.153846153846153</v>
      </c>
      <c r="I905" s="219">
        <v>41.153846153846153</v>
      </c>
      <c r="J905" s="219">
        <v>15</v>
      </c>
      <c r="K905" s="219">
        <v>186.15384615384613</v>
      </c>
      <c r="L905" s="219">
        <v>10</v>
      </c>
      <c r="M905" s="219">
        <v>26.923076923076923</v>
      </c>
      <c r="N905" s="219">
        <v>5.7692307692307692</v>
      </c>
      <c r="O905" s="219">
        <v>10.384615384615385</v>
      </c>
      <c r="P905" s="219">
        <v>0.10037174721189591</v>
      </c>
      <c r="Q905" s="219">
        <v>206.92307692307691</v>
      </c>
      <c r="R905" s="219">
        <v>15</v>
      </c>
      <c r="S905" s="219">
        <v>1.5384615384615383</v>
      </c>
      <c r="T905" s="219">
        <v>1.9230769230769229</v>
      </c>
      <c r="U905" s="219">
        <v>1.5384615384615383</v>
      </c>
      <c r="V905" s="219">
        <v>3.0769230769230766</v>
      </c>
      <c r="W905" s="219">
        <v>6.9230769230769225</v>
      </c>
    </row>
    <row r="906" spans="4:23" customFormat="1">
      <c r="D906" s="219">
        <v>761.67805388798251</v>
      </c>
      <c r="E906" s="219">
        <v>275.56924613911667</v>
      </c>
      <c r="F906" s="219">
        <v>2.7640169015938074</v>
      </c>
      <c r="G906" s="219">
        <v>180.62406015037595</v>
      </c>
      <c r="H906" s="219">
        <v>49.774436090225564</v>
      </c>
      <c r="I906" s="219">
        <v>40.601503759398497</v>
      </c>
      <c r="J906" s="219">
        <v>9.1729323308270665</v>
      </c>
      <c r="K906" s="219">
        <v>180.62406015037595</v>
      </c>
      <c r="L906" s="219">
        <v>10</v>
      </c>
      <c r="M906" s="219">
        <v>24.285714285714285</v>
      </c>
      <c r="N906" s="219">
        <v>5.1879699248120295</v>
      </c>
      <c r="O906" s="219">
        <v>7.969924812030075</v>
      </c>
      <c r="P906" s="219">
        <v>0.10705125822398988</v>
      </c>
      <c r="Q906" s="219">
        <v>202.27819548872182</v>
      </c>
      <c r="R906" s="219">
        <v>9.1729323308270665</v>
      </c>
      <c r="S906" s="219">
        <v>0.3007518796992481</v>
      </c>
      <c r="T906" s="219">
        <v>1.2781954887218046</v>
      </c>
      <c r="U906" s="219">
        <v>0.52631578947368418</v>
      </c>
      <c r="V906" s="219">
        <v>0.75187969924812026</v>
      </c>
      <c r="W906" s="219">
        <v>6.3157894736842106</v>
      </c>
    </row>
    <row r="907" spans="4:23" customFormat="1">
      <c r="D907" s="219">
        <v>801.64823667391943</v>
      </c>
      <c r="E907" s="219">
        <v>301.30882762461709</v>
      </c>
      <c r="F907" s="219">
        <v>2.660553436133128</v>
      </c>
      <c r="G907" s="219">
        <v>184.71428571428572</v>
      </c>
      <c r="H907" s="219">
        <v>55.213270142180093</v>
      </c>
      <c r="I907" s="219">
        <v>40.33175355450237</v>
      </c>
      <c r="J907" s="219">
        <v>14.881516587677723</v>
      </c>
      <c r="K907" s="219">
        <v>184.71428571428572</v>
      </c>
      <c r="L907" s="219">
        <v>9.4761904761904763</v>
      </c>
      <c r="M907" s="219">
        <v>30.571428571428573</v>
      </c>
      <c r="N907" s="219">
        <v>6</v>
      </c>
      <c r="O907" s="219">
        <v>5.2857142857142856</v>
      </c>
      <c r="P907" s="219">
        <v>0.11443345323741007</v>
      </c>
      <c r="Q907" s="219">
        <v>208.95238095238096</v>
      </c>
      <c r="R907" s="219">
        <v>14.881516587677723</v>
      </c>
      <c r="S907" s="219">
        <v>0.80568720379146919</v>
      </c>
      <c r="T907" s="219">
        <v>1.4691943127962084</v>
      </c>
      <c r="U907" s="219">
        <v>1.8957345971563979</v>
      </c>
      <c r="V907" s="219">
        <v>0.28436018957345971</v>
      </c>
      <c r="W907" s="219">
        <v>10.42654028436019</v>
      </c>
    </row>
    <row r="908" spans="4:23" customFormat="1">
      <c r="D908" s="219">
        <v>379.24010224754988</v>
      </c>
      <c r="E908" s="219">
        <v>385.11871377827634</v>
      </c>
      <c r="F908" s="219">
        <v>0.98473558588453602</v>
      </c>
      <c r="G908" s="219">
        <v>76</v>
      </c>
      <c r="H908" s="219" t="s">
        <v>59</v>
      </c>
      <c r="I908" s="219">
        <v>62.5</v>
      </c>
      <c r="J908" s="219" t="s">
        <v>59</v>
      </c>
      <c r="K908" s="219">
        <v>76</v>
      </c>
      <c r="L908" s="219">
        <v>10</v>
      </c>
      <c r="M908" s="219" t="s">
        <v>215</v>
      </c>
      <c r="N908" s="219">
        <v>0</v>
      </c>
      <c r="O908" s="219">
        <v>12.5</v>
      </c>
      <c r="P908" s="219">
        <v>7.440733690949991E-2</v>
      </c>
      <c r="Q908" s="219">
        <v>183.5</v>
      </c>
      <c r="R908" s="219" t="s">
        <v>59</v>
      </c>
      <c r="S908" s="219">
        <v>0</v>
      </c>
      <c r="T908" s="219">
        <v>40</v>
      </c>
      <c r="U908" s="219">
        <v>0</v>
      </c>
      <c r="V908" s="219">
        <v>0</v>
      </c>
      <c r="W908" s="219">
        <v>1.25</v>
      </c>
    </row>
    <row r="909" spans="4:23" customFormat="1">
      <c r="D909" s="219">
        <v>641.0389181439549</v>
      </c>
      <c r="E909" s="219">
        <v>250.11516785101691</v>
      </c>
      <c r="F909" s="219">
        <v>2.5629749832916766</v>
      </c>
      <c r="G909" s="219">
        <v>187.43243243243242</v>
      </c>
      <c r="H909" s="219">
        <v>47.095495495495499</v>
      </c>
      <c r="I909" s="219">
        <v>34.51531531531532</v>
      </c>
      <c r="J909" s="219">
        <v>12.580180180180179</v>
      </c>
      <c r="K909" s="219">
        <v>187.43243243243242</v>
      </c>
      <c r="L909" s="219">
        <v>9.9099099099099099</v>
      </c>
      <c r="M909" s="219">
        <v>30.495495495495497</v>
      </c>
      <c r="N909" s="219">
        <v>7.1171171171171173</v>
      </c>
      <c r="O909" s="219">
        <v>7.4774774774774775</v>
      </c>
      <c r="P909" s="219">
        <v>8.5695451549110083E-2</v>
      </c>
      <c r="Q909" s="219">
        <v>205</v>
      </c>
      <c r="R909" s="219">
        <v>12.580180180180179</v>
      </c>
      <c r="S909" s="219">
        <v>0.3603603603603604</v>
      </c>
      <c r="T909" s="219">
        <v>2.4900900900900904</v>
      </c>
      <c r="U909" s="219">
        <v>2.7027027027027026</v>
      </c>
      <c r="V909" s="219">
        <v>1.5315315315315317</v>
      </c>
      <c r="W909" s="219">
        <v>5.4954954954954953</v>
      </c>
    </row>
    <row r="910" spans="4:23" customFormat="1">
      <c r="D910" s="219">
        <v>617.49339140244092</v>
      </c>
      <c r="E910" s="219">
        <v>352.9426437025304</v>
      </c>
      <c r="F910" s="219">
        <v>1.7495573357887606</v>
      </c>
      <c r="G910" s="219">
        <v>174.68653421633553</v>
      </c>
      <c r="H910" s="219">
        <v>62.803532008830025</v>
      </c>
      <c r="I910" s="219">
        <v>50.331125827814567</v>
      </c>
      <c r="J910" s="219">
        <v>12.472406181015458</v>
      </c>
      <c r="K910" s="219">
        <v>174.68653421633553</v>
      </c>
      <c r="L910" s="219">
        <v>10.596026490066224</v>
      </c>
      <c r="M910" s="219">
        <v>27.814569536423839</v>
      </c>
      <c r="N910" s="219">
        <v>5.0772626931567322</v>
      </c>
      <c r="O910" s="219">
        <v>8.2781456953642376</v>
      </c>
      <c r="P910" s="219">
        <v>0.14854369859480529</v>
      </c>
      <c r="Q910" s="219">
        <v>209.01324503311258</v>
      </c>
      <c r="R910" s="219">
        <v>12.472406181015458</v>
      </c>
      <c r="S910" s="219">
        <v>0.33112582781456951</v>
      </c>
      <c r="T910" s="219">
        <v>2.4282560706401766</v>
      </c>
      <c r="U910" s="219">
        <v>2.0971302428256071</v>
      </c>
      <c r="V910" s="219">
        <v>2.4282560706401766</v>
      </c>
      <c r="W910" s="219">
        <v>5.1876379690949221</v>
      </c>
    </row>
    <row r="911" spans="4:23" customFormat="1">
      <c r="D911" s="219">
        <v>500.51570572054072</v>
      </c>
      <c r="E911" s="219">
        <v>432.00325732899023</v>
      </c>
      <c r="F911" s="219">
        <v>1.1585924347310537</v>
      </c>
      <c r="G911" s="219">
        <v>125.76190476190477</v>
      </c>
      <c r="H911" s="219">
        <v>40.595238095238102</v>
      </c>
      <c r="I911" s="219">
        <v>34.285714285714285</v>
      </c>
      <c r="J911" s="219">
        <v>6.3095238095238173</v>
      </c>
      <c r="K911" s="219">
        <v>125.76190476190477</v>
      </c>
      <c r="L911" s="219">
        <v>10</v>
      </c>
      <c r="M911" s="219">
        <v>43.571428571428569</v>
      </c>
      <c r="N911" s="219">
        <v>7.1428571428571423</v>
      </c>
      <c r="O911" s="219">
        <v>17.142857142857142</v>
      </c>
      <c r="P911" s="219">
        <v>0.15087584707837873</v>
      </c>
      <c r="Q911" s="219">
        <v>181.95238095238096</v>
      </c>
      <c r="R911" s="219">
        <v>6.3095238095238173</v>
      </c>
      <c r="S911" s="219">
        <v>0.11904761904761904</v>
      </c>
      <c r="T911" s="219">
        <v>2.0238095238095237</v>
      </c>
      <c r="U911" s="219">
        <v>1.0714285714285714</v>
      </c>
      <c r="V911" s="219">
        <v>1.1904761904761905</v>
      </c>
      <c r="W911" s="219">
        <v>1.9047619047619047</v>
      </c>
    </row>
    <row r="912" spans="4:23" customFormat="1">
      <c r="D912" s="219">
        <v>2254.0132200188859</v>
      </c>
      <c r="E912" s="219">
        <v>273.92701400045905</v>
      </c>
      <c r="F912" s="219">
        <v>8.2285174693106704</v>
      </c>
      <c r="G912" s="219">
        <v>198.04545454545453</v>
      </c>
      <c r="H912" s="219">
        <v>54.249999999999993</v>
      </c>
      <c r="I912" s="219">
        <v>42.727272727272727</v>
      </c>
      <c r="J912" s="219">
        <v>11.522727272727266</v>
      </c>
      <c r="K912" s="219">
        <v>198.04545454545453</v>
      </c>
      <c r="L912" s="219">
        <v>10</v>
      </c>
      <c r="M912" s="219">
        <v>29.09090909090909</v>
      </c>
      <c r="N912" s="219">
        <v>6.8181818181818175</v>
      </c>
      <c r="O912" s="219">
        <v>6.8181818181818175</v>
      </c>
      <c r="P912" s="219">
        <v>4.9105194238323879E-2</v>
      </c>
      <c r="Q912" s="219">
        <v>208.27272727272725</v>
      </c>
      <c r="R912" s="219">
        <v>11.522727272727266</v>
      </c>
      <c r="S912" s="219">
        <v>0.90909090909090906</v>
      </c>
      <c r="T912" s="219">
        <v>0.15909090909090906</v>
      </c>
      <c r="U912" s="219">
        <v>3.8636363636363633</v>
      </c>
      <c r="V912" s="219">
        <v>3.4090909090909087</v>
      </c>
      <c r="W912" s="219">
        <v>3.1818181818181817</v>
      </c>
    </row>
    <row r="913" spans="4:23" customFormat="1">
      <c r="D913" s="219">
        <v>2453.4928663854676</v>
      </c>
      <c r="E913" s="219">
        <v>253.91304347826087</v>
      </c>
      <c r="F913" s="219">
        <v>9.6627287546003</v>
      </c>
      <c r="G913" s="219">
        <v>188.33333333333334</v>
      </c>
      <c r="H913" s="219">
        <v>47</v>
      </c>
      <c r="I913" s="219">
        <v>34.666666666666664</v>
      </c>
      <c r="J913" s="219">
        <v>12.333333333333336</v>
      </c>
      <c r="K913" s="219">
        <v>188.33333333333334</v>
      </c>
      <c r="L913" s="219">
        <v>10</v>
      </c>
      <c r="M913" s="219">
        <v>29</v>
      </c>
      <c r="N913" s="219">
        <v>7</v>
      </c>
      <c r="O913" s="219">
        <v>6</v>
      </c>
      <c r="P913" s="219">
        <v>8.874801901743265E-2</v>
      </c>
      <c r="Q913" s="219">
        <v>207</v>
      </c>
      <c r="R913" s="219">
        <v>12.333333333333336</v>
      </c>
      <c r="S913" s="219">
        <v>0.33333333333333331</v>
      </c>
      <c r="T913" s="219">
        <v>0.66666666666666663</v>
      </c>
      <c r="U913" s="219">
        <v>2</v>
      </c>
      <c r="V913" s="219">
        <v>2.6666666666666665</v>
      </c>
      <c r="W913" s="219">
        <v>6.666666666666667</v>
      </c>
    </row>
    <row r="914" spans="4:23" customFormat="1">
      <c r="D914" s="219">
        <v>738.55243722304283</v>
      </c>
      <c r="E914" s="219">
        <v>362.33265952172087</v>
      </c>
      <c r="F914" s="219">
        <v>2.0383269843737852</v>
      </c>
      <c r="G914" s="219">
        <v>156.32544378698225</v>
      </c>
      <c r="H914" s="219">
        <v>56.568047337278109</v>
      </c>
      <c r="I914" s="219">
        <v>39.704142011834321</v>
      </c>
      <c r="J914" s="219">
        <v>16.863905325443788</v>
      </c>
      <c r="K914" s="219">
        <v>156.32544378698225</v>
      </c>
      <c r="L914" s="219">
        <v>10</v>
      </c>
      <c r="M914" s="219">
        <v>28.99408284023669</v>
      </c>
      <c r="N914" s="219">
        <v>5.0295857988165684</v>
      </c>
      <c r="O914" s="219">
        <v>5.0295857988165684</v>
      </c>
      <c r="P914" s="219">
        <v>0.26243055361679557</v>
      </c>
      <c r="Q914" s="219">
        <v>211.94674556213019</v>
      </c>
      <c r="R914" s="219">
        <v>16.863905325443788</v>
      </c>
      <c r="S914" s="219">
        <v>0.1775147928994083</v>
      </c>
      <c r="T914" s="219">
        <v>2.4260355029585803</v>
      </c>
      <c r="U914" s="219">
        <v>2.248520710059172</v>
      </c>
      <c r="V914" s="219">
        <v>3.2544378698224854</v>
      </c>
      <c r="W914" s="219">
        <v>8.7573964497041423</v>
      </c>
    </row>
    <row r="915" spans="4:23" customFormat="1">
      <c r="D915" s="219">
        <v>1642.1597250107411</v>
      </c>
      <c r="E915" s="219">
        <v>407.24815724815727</v>
      </c>
      <c r="F915" s="219">
        <v>4.0323318737820308</v>
      </c>
      <c r="G915" s="219">
        <v>166.8</v>
      </c>
      <c r="H915" s="219">
        <v>58.7</v>
      </c>
      <c r="I915" s="219">
        <v>40.4</v>
      </c>
      <c r="J915" s="219">
        <v>18.300000000000004</v>
      </c>
      <c r="K915" s="219">
        <v>166.8</v>
      </c>
      <c r="L915" s="219">
        <v>10</v>
      </c>
      <c r="M915" s="219">
        <v>30.3</v>
      </c>
      <c r="N915" s="219">
        <v>5.2</v>
      </c>
      <c r="O915" s="219">
        <v>10.4</v>
      </c>
      <c r="P915" s="219">
        <v>0.26906222611744085</v>
      </c>
      <c r="Q915" s="219">
        <v>202.1</v>
      </c>
      <c r="R915" s="219">
        <v>18.300000000000004</v>
      </c>
      <c r="S915" s="219">
        <v>1.7</v>
      </c>
      <c r="T915" s="219">
        <v>1.3</v>
      </c>
      <c r="U915" s="219">
        <v>3.6</v>
      </c>
      <c r="V915" s="219">
        <v>2</v>
      </c>
      <c r="W915" s="219">
        <v>9.6999999999999993</v>
      </c>
    </row>
    <row r="916" spans="4:23" customFormat="1">
      <c r="D916" s="219">
        <v>718.6770891874861</v>
      </c>
      <c r="E916" s="219">
        <v>218.73218265692222</v>
      </c>
      <c r="F916" s="219">
        <v>3.2856485975578598</v>
      </c>
      <c r="G916" s="219">
        <v>188.90209790209792</v>
      </c>
      <c r="H916" s="219">
        <v>41.3986013986014</v>
      </c>
      <c r="I916" s="219">
        <v>33.776223776223773</v>
      </c>
      <c r="J916" s="219">
        <v>7.6223776223776269</v>
      </c>
      <c r="K916" s="219">
        <v>188.90209790209792</v>
      </c>
      <c r="L916" s="219">
        <v>10</v>
      </c>
      <c r="M916" s="219">
        <v>32.867132867132867</v>
      </c>
      <c r="N916" s="219">
        <v>2.8671328671328671</v>
      </c>
      <c r="O916" s="219">
        <v>4.475524475524475</v>
      </c>
      <c r="P916" s="219">
        <v>9.6343625597966068E-2</v>
      </c>
      <c r="Q916" s="219">
        <v>209.04195804195805</v>
      </c>
      <c r="R916" s="219">
        <v>7.6223776223776269</v>
      </c>
      <c r="S916" s="219">
        <v>0.27972027972027969</v>
      </c>
      <c r="T916" s="219">
        <v>0.55944055944055937</v>
      </c>
      <c r="U916" s="219">
        <v>3.5664335664335662</v>
      </c>
      <c r="V916" s="219">
        <v>1.5384615384615383</v>
      </c>
      <c r="W916" s="219">
        <v>1.6783216783216783</v>
      </c>
    </row>
    <row r="917" spans="4:23" customFormat="1">
      <c r="D917" s="219">
        <v>1489.1388635965186</v>
      </c>
      <c r="E917" s="219">
        <v>299.10927018804296</v>
      </c>
      <c r="F917" s="219">
        <v>4.9785781051196842</v>
      </c>
      <c r="G917" s="219">
        <v>196.58011049723757</v>
      </c>
      <c r="H917" s="219">
        <v>58.176795580110493</v>
      </c>
      <c r="I917" s="219">
        <v>41.60220994475138</v>
      </c>
      <c r="J917" s="219">
        <v>16.574585635359114</v>
      </c>
      <c r="K917" s="219">
        <v>196.58011049723757</v>
      </c>
      <c r="L917" s="219">
        <v>10</v>
      </c>
      <c r="M917" s="219">
        <v>29.834254143646408</v>
      </c>
      <c r="N917" s="219">
        <v>6.6298342541436464</v>
      </c>
      <c r="O917" s="219">
        <v>4.972375690607735</v>
      </c>
      <c r="P917" s="219">
        <v>6.1954601776910707E-2</v>
      </c>
      <c r="Q917" s="219">
        <v>209.5635359116022</v>
      </c>
      <c r="R917" s="219">
        <v>16.574585635359114</v>
      </c>
      <c r="S917" s="219">
        <v>0.13812154696132597</v>
      </c>
      <c r="T917" s="219">
        <v>1.2154696132596685</v>
      </c>
      <c r="U917" s="219">
        <v>3.0386740331491713</v>
      </c>
      <c r="V917" s="219">
        <v>2.2099447513812156</v>
      </c>
      <c r="W917" s="219">
        <v>9.9723756906077341</v>
      </c>
    </row>
    <row r="918" spans="4:23" customFormat="1">
      <c r="D918" s="219">
        <v>737.36271014243357</v>
      </c>
      <c r="E918" s="219">
        <v>441.15974985787381</v>
      </c>
      <c r="F918" s="219">
        <v>1.6714188236347174</v>
      </c>
      <c r="G918" s="219">
        <v>155.66666666666666</v>
      </c>
      <c r="H918" s="219">
        <v>77.666666666666686</v>
      </c>
      <c r="I918" s="219">
        <v>52.333333333333336</v>
      </c>
      <c r="J918" s="219">
        <v>25.33333333333335</v>
      </c>
      <c r="K918" s="219">
        <v>155.66666666666666</v>
      </c>
      <c r="L918" s="219">
        <v>10</v>
      </c>
      <c r="M918" s="219">
        <v>25</v>
      </c>
      <c r="N918" s="219">
        <v>16.666666666666668</v>
      </c>
      <c r="O918" s="219">
        <v>1.6666666666666667</v>
      </c>
      <c r="P918" s="219">
        <v>0.14538676607642126</v>
      </c>
      <c r="Q918" s="219">
        <v>207.66666666666666</v>
      </c>
      <c r="R918" s="219">
        <v>25.33333333333335</v>
      </c>
      <c r="S918" s="219">
        <v>1.6666666666666667</v>
      </c>
      <c r="T918" s="219">
        <v>4</v>
      </c>
      <c r="U918" s="219">
        <v>3.3333333333333335</v>
      </c>
      <c r="V918" s="219" t="s">
        <v>215</v>
      </c>
      <c r="W918" s="219">
        <v>7.833333333333333</v>
      </c>
    </row>
    <row r="919" spans="4:23" customFormat="1">
      <c r="D919" s="219">
        <v>1777.4145768425356</v>
      </c>
      <c r="E919" s="219">
        <v>315.96150354094789</v>
      </c>
      <c r="F919" s="219">
        <v>5.6254149854435882</v>
      </c>
      <c r="G919" s="219">
        <v>203.96296296296296</v>
      </c>
      <c r="H919" s="219">
        <v>64.444444444444443</v>
      </c>
      <c r="I919" s="219">
        <v>50</v>
      </c>
      <c r="J919" s="219">
        <v>14.444444444444443</v>
      </c>
      <c r="K919" s="219">
        <v>203.96296296296296</v>
      </c>
      <c r="L919" s="219">
        <v>10</v>
      </c>
      <c r="M919" s="219">
        <v>32.962962962962962</v>
      </c>
      <c r="N919" s="219">
        <v>0</v>
      </c>
      <c r="O919" s="219">
        <v>7.4074074074074066</v>
      </c>
      <c r="P919" s="219">
        <v>3.1651134165640936E-2</v>
      </c>
      <c r="Q919" s="219">
        <v>210.62962962962962</v>
      </c>
      <c r="R919" s="219">
        <v>14.444444444444443</v>
      </c>
      <c r="S919" s="219">
        <v>1.1111111111111109</v>
      </c>
      <c r="T919" s="219">
        <v>0.7407407407407407</v>
      </c>
      <c r="U919" s="219">
        <v>2.5925925925925926</v>
      </c>
      <c r="V919" s="219">
        <v>1.1111111111111109</v>
      </c>
      <c r="W919" s="219">
        <v>8.8888888888888875</v>
      </c>
    </row>
    <row r="920" spans="4:23" customFormat="1">
      <c r="D920" s="219">
        <v>318.93241795262543</v>
      </c>
      <c r="E920" s="219">
        <v>327.37276478679507</v>
      </c>
      <c r="F920" s="219">
        <v>0.97421793214940622</v>
      </c>
      <c r="G920" s="219">
        <v>167.3111111111111</v>
      </c>
      <c r="H920" s="219">
        <v>51.288888888888891</v>
      </c>
      <c r="I920" s="219">
        <v>47.288888888888891</v>
      </c>
      <c r="J920" s="219">
        <v>4</v>
      </c>
      <c r="K920" s="219">
        <v>167.3111111111111</v>
      </c>
      <c r="L920" s="219">
        <v>10</v>
      </c>
      <c r="M920" s="219">
        <v>28.088888888888889</v>
      </c>
      <c r="N920" s="219">
        <v>4.0888888888888886</v>
      </c>
      <c r="O920" s="219">
        <v>9.6</v>
      </c>
      <c r="P920" s="219">
        <v>0.18153023854300704</v>
      </c>
      <c r="Q920" s="219">
        <v>208.06666666666666</v>
      </c>
      <c r="R920" s="219">
        <v>4</v>
      </c>
      <c r="S920" s="219">
        <v>0.8</v>
      </c>
      <c r="T920" s="219">
        <v>1.6444444444444444</v>
      </c>
      <c r="U920" s="219">
        <v>1.0222222222222221</v>
      </c>
      <c r="V920" s="219">
        <v>0.53333333333333333</v>
      </c>
      <c r="W920" s="219">
        <v>0</v>
      </c>
    </row>
    <row r="921" spans="4:23" customFormat="1">
      <c r="D921" s="219">
        <v>487.92973725662938</v>
      </c>
      <c r="E921" s="219">
        <v>284.22230511003357</v>
      </c>
      <c r="F921" s="219">
        <v>1.7167186687467497</v>
      </c>
      <c r="G921" s="219">
        <v>150.28985507246378</v>
      </c>
      <c r="H921" s="219">
        <v>47.439613526570049</v>
      </c>
      <c r="I921" s="219">
        <v>46.763285024154591</v>
      </c>
      <c r="J921" s="219">
        <v>0.67632850241545839</v>
      </c>
      <c r="K921" s="219">
        <v>150.28985507246378</v>
      </c>
      <c r="L921" s="219">
        <v>10</v>
      </c>
      <c r="M921" s="219">
        <v>29.371980676328505</v>
      </c>
      <c r="N921" s="219">
        <v>5.0241545893719808</v>
      </c>
      <c r="O921" s="219">
        <v>7.5362318840579716</v>
      </c>
      <c r="P921" s="219">
        <v>0.27397899649941659</v>
      </c>
      <c r="Q921" s="219">
        <v>207.00483091787441</v>
      </c>
      <c r="R921" s="219">
        <v>0.67632850241545839</v>
      </c>
      <c r="S921" s="219">
        <v>0.38647342995169082</v>
      </c>
      <c r="T921" s="219">
        <v>0.28985507246376813</v>
      </c>
      <c r="U921" s="219" t="s">
        <v>59</v>
      </c>
      <c r="V921" s="219" t="s">
        <v>59</v>
      </c>
      <c r="W921" s="219" t="s">
        <v>59</v>
      </c>
    </row>
    <row r="922" spans="4:23" customFormat="1">
      <c r="D922" s="219">
        <v>712.1361788150972</v>
      </c>
      <c r="E922" s="219">
        <v>256.18511440524765</v>
      </c>
      <c r="F922" s="219">
        <v>2.7797718867014312</v>
      </c>
      <c r="G922" s="219">
        <v>145.85714285714283</v>
      </c>
      <c r="H922" s="219">
        <v>66.666666666666686</v>
      </c>
      <c r="I922" s="219">
        <v>53.333333333333336</v>
      </c>
      <c r="J922" s="219">
        <v>13.33333333333335</v>
      </c>
      <c r="K922" s="219">
        <v>145.85714285714283</v>
      </c>
      <c r="L922" s="219">
        <v>10</v>
      </c>
      <c r="M922" s="219">
        <v>28.000000000000004</v>
      </c>
      <c r="N922" s="219">
        <v>0</v>
      </c>
      <c r="O922" s="219">
        <v>0</v>
      </c>
      <c r="P922" s="219">
        <v>6.1748306529653012E-2</v>
      </c>
      <c r="Q922" s="219">
        <v>223</v>
      </c>
      <c r="R922" s="219">
        <v>13.33333333333335</v>
      </c>
      <c r="S922" s="219">
        <v>0</v>
      </c>
      <c r="T922" s="219">
        <v>13.333333333333334</v>
      </c>
      <c r="U922" s="219">
        <v>0</v>
      </c>
      <c r="V922" s="219">
        <v>0</v>
      </c>
      <c r="W922" s="219">
        <v>0</v>
      </c>
    </row>
    <row r="923" spans="4:23" customFormat="1">
      <c r="D923" s="219">
        <v>950.20517218940779</v>
      </c>
      <c r="E923" s="219">
        <v>403.73084610259832</v>
      </c>
      <c r="F923" s="219">
        <v>2.3535609958024768</v>
      </c>
      <c r="G923" s="219">
        <v>198.33333333333331</v>
      </c>
      <c r="H923" s="219">
        <v>82.666666666666671</v>
      </c>
      <c r="I923" s="219">
        <v>59.5</v>
      </c>
      <c r="J923" s="219">
        <v>23.166666666666671</v>
      </c>
      <c r="K923" s="219">
        <v>198.33333333333331</v>
      </c>
      <c r="L923" s="219">
        <v>10</v>
      </c>
      <c r="M923" s="219">
        <v>28</v>
      </c>
      <c r="N923" s="219">
        <v>0</v>
      </c>
      <c r="O923" s="219">
        <v>3.3333333333333335</v>
      </c>
      <c r="P923" s="219">
        <v>8.5313833028641067E-2</v>
      </c>
      <c r="Q923" s="219">
        <v>219.66666666666666</v>
      </c>
      <c r="R923" s="219">
        <v>23.166666666666671</v>
      </c>
      <c r="S923" s="219">
        <v>1.1666666666666667</v>
      </c>
      <c r="T923" s="219">
        <v>2.1666666666666665</v>
      </c>
      <c r="U923" s="219">
        <v>6.333333333333333</v>
      </c>
      <c r="V923" s="219">
        <v>6.333333333333333</v>
      </c>
      <c r="W923" s="219">
        <v>7.166666666666667</v>
      </c>
    </row>
    <row r="924" spans="4:23" customFormat="1">
      <c r="D924" s="219">
        <v>364.8621745169475</v>
      </c>
      <c r="E924" s="219">
        <v>345.76632400220416</v>
      </c>
      <c r="F924" s="219">
        <v>1.0552276181604707</v>
      </c>
      <c r="G924" s="219">
        <v>146.16582349634626</v>
      </c>
      <c r="H924" s="219">
        <v>45.334457560427211</v>
      </c>
      <c r="I924" s="219">
        <v>39.179314221472737</v>
      </c>
      <c r="J924" s="219">
        <v>6.1551433389544741</v>
      </c>
      <c r="K924" s="219">
        <v>146.16582349634626</v>
      </c>
      <c r="L924" s="219">
        <v>10</v>
      </c>
      <c r="M924" s="219">
        <v>26.419336706014615</v>
      </c>
      <c r="N924" s="219">
        <v>5.6211354693648117</v>
      </c>
      <c r="O924" s="219">
        <v>20.854412591343454</v>
      </c>
      <c r="P924" s="219">
        <v>0.23738227032933806</v>
      </c>
      <c r="Q924" s="219">
        <v>196.47498594716134</v>
      </c>
      <c r="R924" s="219">
        <v>6.1551433389544741</v>
      </c>
      <c r="S924" s="219">
        <v>0.87127599775154585</v>
      </c>
      <c r="T924" s="219">
        <v>1.911186059584036</v>
      </c>
      <c r="U924" s="219">
        <v>1.0680157391793144</v>
      </c>
      <c r="V924" s="219">
        <v>1.2366498032602586</v>
      </c>
      <c r="W924" s="219">
        <v>1.0680157391793144</v>
      </c>
    </row>
    <row r="925" spans="4:23" customFormat="1">
      <c r="D925" s="219">
        <v>677.70249170498926</v>
      </c>
      <c r="E925" s="219">
        <v>347.33431516936668</v>
      </c>
      <c r="F925" s="219">
        <v>1.9511532898053248</v>
      </c>
      <c r="G925" s="219">
        <v>177.8256880733945</v>
      </c>
      <c r="H925" s="219">
        <v>60.477064220183486</v>
      </c>
      <c r="I925" s="219">
        <v>41.688073394495412</v>
      </c>
      <c r="J925" s="219">
        <v>18.788990825688074</v>
      </c>
      <c r="K925" s="219">
        <v>177.8256880733945</v>
      </c>
      <c r="L925" s="219">
        <v>10</v>
      </c>
      <c r="M925" s="219">
        <v>33.61467889908257</v>
      </c>
      <c r="N925" s="219">
        <v>3.0825688073394497</v>
      </c>
      <c r="O925" s="219">
        <v>6.1651376146788994</v>
      </c>
      <c r="P925" s="219">
        <v>0.1441250496754537</v>
      </c>
      <c r="Q925" s="219">
        <v>207.77064220183487</v>
      </c>
      <c r="R925" s="219">
        <v>18.788990825688074</v>
      </c>
      <c r="S925" s="219">
        <v>0.22018348623853212</v>
      </c>
      <c r="T925" s="219">
        <v>0.73394495412844041</v>
      </c>
      <c r="U925" s="219">
        <v>4.2568807339449544</v>
      </c>
      <c r="V925" s="219">
        <v>3.0825688073394497</v>
      </c>
      <c r="W925" s="219">
        <v>10.495412844036696</v>
      </c>
    </row>
    <row r="926" spans="4:23" customFormat="1">
      <c r="D926" s="219">
        <v>555.63367963259577</v>
      </c>
      <c r="E926" s="219">
        <v>395.1219512195122</v>
      </c>
      <c r="F926" s="219">
        <v>1.4062333867244707</v>
      </c>
      <c r="G926" s="219">
        <v>164.44444444444443</v>
      </c>
      <c r="H926" s="219">
        <v>64.666666666666671</v>
      </c>
      <c r="I926" s="219">
        <v>61.111111111111114</v>
      </c>
      <c r="J926" s="219">
        <v>3.5555555555555571</v>
      </c>
      <c r="K926" s="219">
        <v>164.44444444444443</v>
      </c>
      <c r="L926" s="219">
        <v>10</v>
      </c>
      <c r="M926" s="219">
        <v>31</v>
      </c>
      <c r="N926" s="219">
        <v>5.5555555555555554</v>
      </c>
      <c r="O926" s="219">
        <v>8.8888888888888893</v>
      </c>
      <c r="P926" s="219">
        <v>0.10136986301369863</v>
      </c>
      <c r="Q926" s="219">
        <v>205.55555555555554</v>
      </c>
      <c r="R926" s="219">
        <v>3.5555555555555571</v>
      </c>
      <c r="S926" s="219">
        <v>0.44444444444444442</v>
      </c>
      <c r="T926" s="219">
        <v>3.1111111111111112</v>
      </c>
      <c r="U926" s="219">
        <v>0</v>
      </c>
      <c r="V926" s="219">
        <v>0</v>
      </c>
      <c r="W926" s="219">
        <v>0</v>
      </c>
    </row>
    <row r="927" spans="4:23" customFormat="1">
      <c r="D927" s="219">
        <v>667.68668791719494</v>
      </c>
      <c r="E927" s="219">
        <v>339.54874743168028</v>
      </c>
      <c r="F927" s="219">
        <v>1.9663942010315865</v>
      </c>
      <c r="G927" s="219">
        <v>174.65159128978226</v>
      </c>
      <c r="H927" s="219">
        <v>60.38525963149079</v>
      </c>
      <c r="I927" s="219">
        <v>48.576214405360133</v>
      </c>
      <c r="J927" s="219">
        <v>11.809045226130657</v>
      </c>
      <c r="K927" s="219">
        <v>174.65159128978226</v>
      </c>
      <c r="L927" s="219">
        <v>10.217755443886098</v>
      </c>
      <c r="M927" s="219">
        <v>29.648241206030153</v>
      </c>
      <c r="N927" s="219">
        <v>9.2964824120603016</v>
      </c>
      <c r="O927" s="219">
        <v>10.301507537688442</v>
      </c>
      <c r="P927" s="219">
        <v>0.12844127631807181</v>
      </c>
      <c r="Q927" s="219">
        <v>200.69849246231158</v>
      </c>
      <c r="R927" s="219">
        <v>11.809045226130657</v>
      </c>
      <c r="S927" s="219">
        <v>0</v>
      </c>
      <c r="T927" s="219">
        <v>0.83752093802345062</v>
      </c>
      <c r="U927" s="219">
        <v>2.3450586264656619</v>
      </c>
      <c r="V927" s="219">
        <v>5.2763819095477391</v>
      </c>
      <c r="W927" s="219">
        <v>3.3500837520938025</v>
      </c>
    </row>
    <row r="928" spans="4:23" customFormat="1">
      <c r="D928" s="219">
        <v>2133.8430985470409</v>
      </c>
      <c r="E928" s="219">
        <v>328.18783240368401</v>
      </c>
      <c r="F928" s="219">
        <v>6.5018958287348365</v>
      </c>
      <c r="G928" s="219">
        <v>172.72523961661341</v>
      </c>
      <c r="H928" s="219">
        <v>55.623003194888177</v>
      </c>
      <c r="I928" s="219">
        <v>45.047923322683708</v>
      </c>
      <c r="J928" s="219">
        <v>10.575079872204469</v>
      </c>
      <c r="K928" s="219">
        <v>172.72523961661341</v>
      </c>
      <c r="L928" s="219">
        <v>10</v>
      </c>
      <c r="M928" s="219">
        <v>42.172523961661341</v>
      </c>
      <c r="N928" s="219">
        <v>7.0287539936102235</v>
      </c>
      <c r="O928" s="219">
        <v>7.0287539936102235</v>
      </c>
      <c r="P928" s="219">
        <v>9.3804230570798744E-2</v>
      </c>
      <c r="Q928" s="219">
        <v>191.89456869009584</v>
      </c>
      <c r="R928" s="219">
        <v>10.575079872204469</v>
      </c>
      <c r="S928" s="219">
        <v>0.95846645367412142</v>
      </c>
      <c r="T928" s="219">
        <v>3.0670926517571884</v>
      </c>
      <c r="U928" s="219">
        <v>1.1182108626198084</v>
      </c>
      <c r="V928" s="219">
        <v>3.1948881789137382</v>
      </c>
      <c r="W928" s="219">
        <v>2.2364217252396168</v>
      </c>
    </row>
    <row r="929" spans="4:23" customFormat="1">
      <c r="D929" s="219">
        <v>479.16001968612676</v>
      </c>
      <c r="E929" s="219">
        <v>309.74863195866834</v>
      </c>
      <c r="F929" s="219">
        <v>1.5469318351987558</v>
      </c>
      <c r="G929" s="219">
        <v>169.8287153652393</v>
      </c>
      <c r="H929" s="219">
        <v>52.107997481108313</v>
      </c>
      <c r="I929" s="219">
        <v>42.95340050377834</v>
      </c>
      <c r="J929" s="219">
        <v>9.1545969773299731</v>
      </c>
      <c r="K929" s="219">
        <v>169.8287153652393</v>
      </c>
      <c r="L929" s="219">
        <v>10</v>
      </c>
      <c r="M929" s="219">
        <v>32.493702770780857</v>
      </c>
      <c r="N929" s="219">
        <v>5.3526448362720398</v>
      </c>
      <c r="O929" s="219">
        <v>11.90176322418136</v>
      </c>
      <c r="P929" s="219">
        <v>0.14210401389183855</v>
      </c>
      <c r="Q929" s="219">
        <v>198.48110831234257</v>
      </c>
      <c r="R929" s="219">
        <v>9.1545969773299731</v>
      </c>
      <c r="S929" s="219">
        <v>5.0377833753148617E-2</v>
      </c>
      <c r="T929" s="219">
        <v>0.78085642317380355</v>
      </c>
      <c r="U929" s="219">
        <v>4.7670025188916876</v>
      </c>
      <c r="V929" s="219">
        <v>1.6801007556675063</v>
      </c>
      <c r="W929" s="219">
        <v>1.8762594458438286</v>
      </c>
    </row>
    <row r="930" spans="4:23" customFormat="1">
      <c r="D930" s="219">
        <v>559.24897792943659</v>
      </c>
      <c r="E930" s="219">
        <v>267.61737197888692</v>
      </c>
      <c r="F930" s="219">
        <v>2.0897334645882304</v>
      </c>
      <c r="G930" s="219">
        <v>186.42372881355931</v>
      </c>
      <c r="H930" s="219">
        <v>51.016949152542367</v>
      </c>
      <c r="I930" s="219">
        <v>44.406779661016948</v>
      </c>
      <c r="J930" s="219">
        <v>6.6101694915254186</v>
      </c>
      <c r="K930" s="219">
        <v>186.42372881355931</v>
      </c>
      <c r="L930" s="219">
        <v>10</v>
      </c>
      <c r="M930" s="219">
        <v>29.491525423728813</v>
      </c>
      <c r="N930" s="219">
        <v>4.0677966101694913</v>
      </c>
      <c r="O930" s="219">
        <v>4.7457627118644066</v>
      </c>
      <c r="P930" s="219">
        <v>0.1235158179934656</v>
      </c>
      <c r="Q930" s="219">
        <v>212.69491525423729</v>
      </c>
      <c r="R930" s="219">
        <v>6.6101694915254186</v>
      </c>
      <c r="S930" s="219">
        <v>0.22033898305084745</v>
      </c>
      <c r="T930" s="219">
        <v>1.7966101694915253</v>
      </c>
      <c r="U930" s="219">
        <v>1</v>
      </c>
      <c r="V930" s="219">
        <v>1.7288135593220337</v>
      </c>
      <c r="W930" s="219">
        <v>1.8644067796610169</v>
      </c>
    </row>
    <row r="931" spans="4:23" customFormat="1">
      <c r="D931" s="219">
        <v>573.70861913573845</v>
      </c>
      <c r="E931" s="219">
        <v>292.06696012595182</v>
      </c>
      <c r="F931" s="219">
        <v>1.9643050993797131</v>
      </c>
      <c r="G931" s="219">
        <v>174.06010928961749</v>
      </c>
      <c r="H931" s="219">
        <v>51.530054644808743</v>
      </c>
      <c r="I931" s="219">
        <v>48.032786885245898</v>
      </c>
      <c r="J931" s="219">
        <v>3.4972677595628454</v>
      </c>
      <c r="K931" s="219">
        <v>174.06010928961749</v>
      </c>
      <c r="L931" s="219">
        <v>10.491803278688524</v>
      </c>
      <c r="M931" s="219">
        <v>30.737704918032787</v>
      </c>
      <c r="N931" s="219">
        <v>5.4644808743169397</v>
      </c>
      <c r="O931" s="219">
        <v>17.15846994535519</v>
      </c>
      <c r="P931" s="219">
        <v>0.11308185755798014</v>
      </c>
      <c r="Q931" s="219">
        <v>196.60109289617486</v>
      </c>
      <c r="R931" s="219">
        <v>3.4972677595628454</v>
      </c>
      <c r="S931" s="219">
        <v>0.32786885245901637</v>
      </c>
      <c r="T931" s="219">
        <v>1.3114754098360655</v>
      </c>
      <c r="U931" s="219">
        <v>1.3114754098360655</v>
      </c>
      <c r="V931" s="219">
        <v>0.49180327868852458</v>
      </c>
      <c r="W931" s="219">
        <v>5.4644808743169397E-2</v>
      </c>
    </row>
    <row r="932" spans="4:23" customFormat="1">
      <c r="D932" s="219">
        <v>2121.0726424601412</v>
      </c>
      <c r="E932" s="219">
        <v>202.48147509908671</v>
      </c>
      <c r="F932" s="219">
        <v>10.475391101443572</v>
      </c>
      <c r="G932" s="219">
        <v>207.25</v>
      </c>
      <c r="H932" s="219">
        <v>41.964285714285715</v>
      </c>
      <c r="I932" s="219">
        <v>37.142857142857146</v>
      </c>
      <c r="J932" s="219">
        <v>4.8214285714285694</v>
      </c>
      <c r="K932" s="219">
        <v>207.25</v>
      </c>
      <c r="L932" s="219">
        <v>10</v>
      </c>
      <c r="M932" s="219">
        <v>33.75</v>
      </c>
      <c r="N932" s="219">
        <v>1.6071428571428572</v>
      </c>
      <c r="O932" s="219">
        <v>2.6785714285714288</v>
      </c>
      <c r="P932" s="219">
        <v>2.6832131477444243E-2</v>
      </c>
      <c r="Q932" s="219">
        <v>212.96428571428572</v>
      </c>
      <c r="R932" s="219">
        <v>4.8214285714285694</v>
      </c>
      <c r="S932" s="219">
        <v>0.17857142857142858</v>
      </c>
      <c r="T932" s="219">
        <v>0.17857142857142858</v>
      </c>
      <c r="U932" s="219">
        <v>1.25</v>
      </c>
      <c r="V932" s="219">
        <v>0.8928571428571429</v>
      </c>
      <c r="W932" s="219">
        <v>2.3214285714285716</v>
      </c>
    </row>
    <row r="933" spans="4:23" customFormat="1">
      <c r="D933" s="219">
        <v>575.73835123564777</v>
      </c>
      <c r="E933" s="219">
        <v>280.88531187122732</v>
      </c>
      <c r="F933" s="219">
        <v>2.0497275112042765</v>
      </c>
      <c r="G933" s="219">
        <v>191.15384615384616</v>
      </c>
      <c r="H933" s="219">
        <v>53.692307692307693</v>
      </c>
      <c r="I933" s="219">
        <v>45.692307692307693</v>
      </c>
      <c r="J933" s="219">
        <v>8</v>
      </c>
      <c r="K933" s="219">
        <v>191.15384615384616</v>
      </c>
      <c r="L933" s="219">
        <v>10</v>
      </c>
      <c r="M933" s="219">
        <v>28.615384615384617</v>
      </c>
      <c r="N933" s="219">
        <v>3.3846153846153846</v>
      </c>
      <c r="O933" s="219">
        <v>9.0769230769230766</v>
      </c>
      <c r="P933" s="219">
        <v>8.9410040307805055E-2</v>
      </c>
      <c r="Q933" s="219">
        <v>209.92307692307693</v>
      </c>
      <c r="R933" s="219">
        <v>8</v>
      </c>
      <c r="S933" s="219">
        <v>0.30769230769230771</v>
      </c>
      <c r="T933" s="219">
        <v>0.92307692307692313</v>
      </c>
      <c r="U933" s="219">
        <v>0.76923076923076927</v>
      </c>
      <c r="V933" s="219">
        <v>2.3076923076923075</v>
      </c>
      <c r="W933" s="219">
        <v>3.6923076923076925</v>
      </c>
    </row>
    <row r="934" spans="4:23" customFormat="1">
      <c r="D934" s="219" t="s">
        <v>59</v>
      </c>
      <c r="E934" s="219">
        <v>282.63345866271555</v>
      </c>
      <c r="F934" s="219" t="s">
        <v>59</v>
      </c>
      <c r="G934" s="219">
        <v>188.43842364532017</v>
      </c>
      <c r="H934" s="219">
        <v>52.216748768472911</v>
      </c>
      <c r="I934" s="219">
        <v>35.139573070607554</v>
      </c>
      <c r="J934" s="219">
        <v>17.077175697865357</v>
      </c>
      <c r="K934" s="219">
        <v>188.43842364532017</v>
      </c>
      <c r="L934" s="219">
        <v>10</v>
      </c>
      <c r="M934" s="219">
        <v>33.004926108374384</v>
      </c>
      <c r="N934" s="219">
        <v>4.9261083743842367</v>
      </c>
      <c r="O934" s="219">
        <v>14.77832512315271</v>
      </c>
      <c r="P934" s="219">
        <v>4.8876253472250511E-2</v>
      </c>
      <c r="Q934" s="219">
        <v>198.29064039408865</v>
      </c>
      <c r="R934" s="219">
        <v>17.077175697865357</v>
      </c>
      <c r="S934" s="219">
        <v>0.16420361247947454</v>
      </c>
      <c r="T934" s="219">
        <v>3.1198686371100166</v>
      </c>
      <c r="U934" s="219" t="s">
        <v>215</v>
      </c>
      <c r="V934" s="219">
        <v>3.1198686371100166</v>
      </c>
      <c r="W934" s="219">
        <v>0.16420361247947454</v>
      </c>
    </row>
    <row r="935" spans="4:23" customFormat="1">
      <c r="D935" s="219">
        <v>807.8631166519757</v>
      </c>
      <c r="E935" s="219">
        <v>350.82417582417588</v>
      </c>
      <c r="F935" s="219">
        <v>2.302757826635232</v>
      </c>
      <c r="G935" s="219">
        <v>172</v>
      </c>
      <c r="H935" s="219">
        <v>69.62</v>
      </c>
      <c r="I935" s="219">
        <v>61</v>
      </c>
      <c r="J935" s="219">
        <v>8.6200000000000045</v>
      </c>
      <c r="K935" s="219">
        <v>172</v>
      </c>
      <c r="L935" s="219">
        <v>10</v>
      </c>
      <c r="M935" s="219">
        <v>37.200000000000003</v>
      </c>
      <c r="N935" s="219">
        <v>7.2</v>
      </c>
      <c r="O935" s="219">
        <v>3.6</v>
      </c>
      <c r="P935" s="219">
        <v>0.12006446414182111</v>
      </c>
      <c r="Q935" s="219">
        <v>201.8</v>
      </c>
      <c r="R935" s="219">
        <v>8.6200000000000045</v>
      </c>
      <c r="S935" s="219">
        <v>0.22000000000000003</v>
      </c>
      <c r="T935" s="219">
        <v>0.8</v>
      </c>
      <c r="U935" s="219">
        <v>2.8</v>
      </c>
      <c r="V935" s="219">
        <v>2.6</v>
      </c>
      <c r="W935" s="219">
        <v>2.2000000000000002</v>
      </c>
    </row>
    <row r="936" spans="4:23" customFormat="1">
      <c r="D936" s="219">
        <v>478.43827540225499</v>
      </c>
      <c r="E936" s="219">
        <v>296.32556301856977</v>
      </c>
      <c r="F936" s="219">
        <v>1.6145697000574764</v>
      </c>
      <c r="G936" s="219">
        <v>193.26415094339623</v>
      </c>
      <c r="H936" s="219">
        <v>57.358490566037737</v>
      </c>
      <c r="I936" s="219">
        <v>50.566037735849058</v>
      </c>
      <c r="J936" s="219">
        <v>6.7924528301886795</v>
      </c>
      <c r="K936" s="219">
        <v>193.26415094339623</v>
      </c>
      <c r="L936" s="219">
        <v>10</v>
      </c>
      <c r="M936" s="219">
        <v>30.188679245283019</v>
      </c>
      <c r="N936" s="219">
        <v>4.433962264150944</v>
      </c>
      <c r="O936" s="219">
        <v>9.5283018867924536</v>
      </c>
      <c r="P936" s="219">
        <v>6.1394666911023556E-2</v>
      </c>
      <c r="Q936" s="219">
        <v>205.90566037735849</v>
      </c>
      <c r="R936" s="219">
        <v>6.7924528301886795</v>
      </c>
      <c r="S936" s="219">
        <v>9.4339622641509441E-2</v>
      </c>
      <c r="T936" s="219">
        <v>1.2264150943396226</v>
      </c>
      <c r="U936" s="219">
        <v>2.358490566037736</v>
      </c>
      <c r="V936" s="219">
        <v>0.84905660377358494</v>
      </c>
      <c r="W936" s="219">
        <v>2.2641509433962264</v>
      </c>
    </row>
    <row r="937" spans="4:23" customFormat="1">
      <c r="D937" s="219">
        <v>712.04873741426491</v>
      </c>
      <c r="E937" s="219">
        <v>325.78507107921564</v>
      </c>
      <c r="F937" s="219">
        <v>2.1856395538797666</v>
      </c>
      <c r="G937" s="219">
        <v>193.76724137931035</v>
      </c>
      <c r="H937" s="219">
        <v>63.510344827586202</v>
      </c>
      <c r="I937" s="219">
        <v>50.344827586206897</v>
      </c>
      <c r="J937" s="219">
        <v>13.165517241379305</v>
      </c>
      <c r="K937" s="219">
        <v>193.76724137931035</v>
      </c>
      <c r="L937" s="219">
        <v>10</v>
      </c>
      <c r="M937" s="219">
        <v>23.836206896551722</v>
      </c>
      <c r="N937" s="219">
        <v>2.1379310344827585</v>
      </c>
      <c r="O937" s="219">
        <v>3.8793103448275863</v>
      </c>
      <c r="P937" s="219">
        <v>0.1210651859382943</v>
      </c>
      <c r="Q937" s="219">
        <v>220.45689655172413</v>
      </c>
      <c r="R937" s="219">
        <v>13.165517241379305</v>
      </c>
      <c r="S937" s="219">
        <v>0.13103448275862067</v>
      </c>
      <c r="T937" s="219">
        <v>1.7931034482758621</v>
      </c>
      <c r="U937" s="219">
        <v>2.5310344827586211</v>
      </c>
      <c r="V937" s="219">
        <v>1.8758620689655172</v>
      </c>
      <c r="W937" s="219">
        <v>6.8344827586206893</v>
      </c>
    </row>
    <row r="938" spans="4:23" customFormat="1">
      <c r="D938" s="219">
        <v>482.30477374547178</v>
      </c>
      <c r="E938" s="219">
        <v>274.48869752421962</v>
      </c>
      <c r="F938" s="219">
        <v>1.7571024894491891</v>
      </c>
      <c r="G938" s="219">
        <v>160.38888888888889</v>
      </c>
      <c r="H938" s="219">
        <v>44</v>
      </c>
      <c r="I938" s="219">
        <v>39</v>
      </c>
      <c r="J938" s="219">
        <v>5</v>
      </c>
      <c r="K938" s="219">
        <v>160.38888888888889</v>
      </c>
      <c r="L938" s="219">
        <v>10</v>
      </c>
      <c r="M938" s="219">
        <v>26.222222222222221</v>
      </c>
      <c r="N938" s="219">
        <v>7.833333333333333</v>
      </c>
      <c r="O938" s="219">
        <v>7.1111111111111107</v>
      </c>
      <c r="P938" s="219">
        <v>0.22923762116845689</v>
      </c>
      <c r="Q938" s="219">
        <v>209</v>
      </c>
      <c r="R938" s="219">
        <v>5</v>
      </c>
      <c r="S938" s="219">
        <v>0.33333333333333331</v>
      </c>
      <c r="T938" s="219">
        <v>1.7222222222222223</v>
      </c>
      <c r="U938" s="219">
        <v>1.5</v>
      </c>
      <c r="V938" s="219">
        <v>1.3333333333333333</v>
      </c>
      <c r="W938" s="219">
        <v>0.1111111111111111</v>
      </c>
    </row>
    <row r="939" spans="4:23" customFormat="1">
      <c r="D939" s="219">
        <v>1139.9240563379919</v>
      </c>
      <c r="E939" s="219">
        <v>287.49923811458757</v>
      </c>
      <c r="F939" s="219">
        <v>3.9649637467340226</v>
      </c>
      <c r="G939" s="219">
        <v>187.95652173913047</v>
      </c>
      <c r="H939" s="219">
        <v>54.078126777732635</v>
      </c>
      <c r="I939" s="219">
        <v>42.004782608695656</v>
      </c>
      <c r="J939" s="219">
        <v>12.073344169036979</v>
      </c>
      <c r="K939" s="219">
        <v>187.95652173913047</v>
      </c>
      <c r="L939" s="219">
        <v>10</v>
      </c>
      <c r="M939" s="219">
        <v>30.65217391304348</v>
      </c>
      <c r="N939" s="219">
        <v>7.0652173913043486</v>
      </c>
      <c r="O939" s="219">
        <v>9.6739130434782616</v>
      </c>
      <c r="P939" s="219">
        <v>7.6873798846893021E-2</v>
      </c>
      <c r="Q939" s="219">
        <v>203.60869565217394</v>
      </c>
      <c r="R939" s="219">
        <v>12.073344169036979</v>
      </c>
      <c r="S939" s="219">
        <v>0.32608695652173914</v>
      </c>
      <c r="T939" s="219">
        <v>1.5217391304347827</v>
      </c>
      <c r="U939" s="219">
        <v>1.2413652986590817</v>
      </c>
      <c r="V939" s="219">
        <v>4.2015440877691992</v>
      </c>
      <c r="W939" s="219">
        <v>4.7826086956521747</v>
      </c>
    </row>
    <row r="940" spans="4:23" customFormat="1">
      <c r="D940" s="219">
        <v>1086.5345702252985</v>
      </c>
      <c r="E940" s="219">
        <v>236.58101193860145</v>
      </c>
      <c r="F940" s="219">
        <v>4.5926533212533585</v>
      </c>
      <c r="G940" s="219">
        <v>175.89999999999998</v>
      </c>
      <c r="H940" s="219">
        <v>41.614599999999996</v>
      </c>
      <c r="I940" s="219">
        <v>34.470999999999997</v>
      </c>
      <c r="J940" s="219">
        <v>7.1435999999999993</v>
      </c>
      <c r="K940" s="219">
        <v>175.89999999999998</v>
      </c>
      <c r="L940" s="219">
        <v>10.5</v>
      </c>
      <c r="M940" s="219">
        <v>33.299999999999997</v>
      </c>
      <c r="N940" s="219">
        <v>8</v>
      </c>
      <c r="O940" s="219">
        <v>6.5</v>
      </c>
      <c r="P940" s="219">
        <v>0.13221509620128269</v>
      </c>
      <c r="Q940" s="219">
        <v>202.7</v>
      </c>
      <c r="R940" s="219">
        <v>7.1435999999999993</v>
      </c>
      <c r="S940" s="219">
        <v>0.34550000000000003</v>
      </c>
      <c r="T940" s="219">
        <v>0.3</v>
      </c>
      <c r="U940" s="219">
        <v>0.59199999999999997</v>
      </c>
      <c r="V940" s="219">
        <v>1.7060999999999999</v>
      </c>
      <c r="W940" s="219">
        <v>4.2</v>
      </c>
    </row>
    <row r="941" spans="4:23" customFormat="1">
      <c r="D941" s="219">
        <v>403.46946783104909</v>
      </c>
      <c r="E941" s="219">
        <v>268.68992270173135</v>
      </c>
      <c r="F941" s="219">
        <v>1.5016174174828822</v>
      </c>
      <c r="G941" s="219">
        <v>190.25925925925927</v>
      </c>
      <c r="H941" s="219">
        <v>50.793650793650798</v>
      </c>
      <c r="I941" s="219">
        <v>48.25396825396826</v>
      </c>
      <c r="J941" s="219">
        <v>2.5396825396825378</v>
      </c>
      <c r="K941" s="219">
        <v>190.25925925925927</v>
      </c>
      <c r="L941" s="219">
        <v>10</v>
      </c>
      <c r="M941" s="219">
        <v>31.640211640211643</v>
      </c>
      <c r="N941" s="219">
        <v>4.9735449735449739</v>
      </c>
      <c r="O941" s="219">
        <v>6.5608465608465609</v>
      </c>
      <c r="P941" s="219">
        <v>8.4523536749917264E-2</v>
      </c>
      <c r="Q941" s="219">
        <v>207.82539682539684</v>
      </c>
      <c r="R941" s="219">
        <v>2.5396825396825378</v>
      </c>
      <c r="S941" s="219">
        <v>1.26984126984127</v>
      </c>
      <c r="T941" s="219">
        <v>1.26984126984127</v>
      </c>
      <c r="U941" s="219" t="s">
        <v>59</v>
      </c>
      <c r="V941" s="219" t="s">
        <v>59</v>
      </c>
      <c r="W941" s="219" t="s">
        <v>59</v>
      </c>
    </row>
    <row r="942" spans="4:23" customFormat="1">
      <c r="D942" s="219">
        <v>936.3311290660838</v>
      </c>
      <c r="E942" s="219">
        <v>261.01021566401818</v>
      </c>
      <c r="F942" s="219">
        <v>3.5873351802879747</v>
      </c>
      <c r="G942" s="219">
        <v>179.84867591424972</v>
      </c>
      <c r="H942" s="219">
        <v>47.606557377049185</v>
      </c>
      <c r="I942" s="219">
        <v>34.71689785624212</v>
      </c>
      <c r="J942" s="219">
        <v>12.889659520807065</v>
      </c>
      <c r="K942" s="219">
        <v>179.84867591424972</v>
      </c>
      <c r="L942" s="219">
        <v>10</v>
      </c>
      <c r="M942" s="219">
        <v>33.039092055485497</v>
      </c>
      <c r="N942" s="219">
        <v>8.0706179066834807</v>
      </c>
      <c r="O942" s="219">
        <v>3.7831021437578816</v>
      </c>
      <c r="P942" s="219">
        <v>0.11167105715267438</v>
      </c>
      <c r="Q942" s="219">
        <v>204.43883984867594</v>
      </c>
      <c r="R942" s="219">
        <v>12.889659520807065</v>
      </c>
      <c r="S942" s="219">
        <v>0.27301387137452715</v>
      </c>
      <c r="T942" s="219">
        <v>1.0731399747793191</v>
      </c>
      <c r="U942" s="219">
        <v>2.2950819672131146</v>
      </c>
      <c r="V942" s="219">
        <v>4.1475409836065573</v>
      </c>
      <c r="W942" s="219">
        <v>5.1008827238335437</v>
      </c>
    </row>
    <row r="943" spans="4:23" customFormat="1">
      <c r="D943" s="219">
        <v>501.94574924533782</v>
      </c>
      <c r="E943" s="219">
        <v>294.33743085433315</v>
      </c>
      <c r="F943" s="219">
        <v>1.7053412058004593</v>
      </c>
      <c r="G943" s="219">
        <v>174.68180591323298</v>
      </c>
      <c r="H943" s="219">
        <v>57.593130226217035</v>
      </c>
      <c r="I943" s="219">
        <v>40.042183481219013</v>
      </c>
      <c r="J943" s="219">
        <v>17.550946744998022</v>
      </c>
      <c r="K943" s="219">
        <v>174.68180591323298</v>
      </c>
      <c r="L943" s="219">
        <v>10</v>
      </c>
      <c r="M943" s="219">
        <v>32.066660063391446</v>
      </c>
      <c r="N943" s="219">
        <v>3.1549995047543584</v>
      </c>
      <c r="O943" s="219">
        <v>5.2583325079239307</v>
      </c>
      <c r="P943" s="219">
        <v>0.15716195539927796</v>
      </c>
      <c r="Q943" s="219">
        <v>208.62700822107766</v>
      </c>
      <c r="R943" s="219">
        <v>17.550946744998022</v>
      </c>
      <c r="S943" s="219">
        <v>0.4574749281893819</v>
      </c>
      <c r="T943" s="219">
        <v>1.2227726413926308</v>
      </c>
      <c r="U943" s="219">
        <v>2.6617679155110934</v>
      </c>
      <c r="V943" s="219">
        <v>3.2433394908874802</v>
      </c>
      <c r="W943" s="219">
        <v>9.9655917690174327</v>
      </c>
    </row>
    <row r="944" spans="4:23" customFormat="1">
      <c r="D944" s="219">
        <v>298.63617490178547</v>
      </c>
      <c r="E944" s="219">
        <v>240.82421120412107</v>
      </c>
      <c r="F944" s="219">
        <v>1.240058769044045</v>
      </c>
      <c r="G944" s="219">
        <v>164.76923076923077</v>
      </c>
      <c r="H944" s="219">
        <v>42.07692307692308</v>
      </c>
      <c r="I944" s="219">
        <v>39.846153846153847</v>
      </c>
      <c r="J944" s="219">
        <v>2.2307692307692335</v>
      </c>
      <c r="K944" s="219">
        <v>164.76923076923077</v>
      </c>
      <c r="L944" s="219">
        <v>10</v>
      </c>
      <c r="M944" s="219">
        <v>27.53846153846154</v>
      </c>
      <c r="N944" s="219">
        <v>5.7692307692307692</v>
      </c>
      <c r="O944" s="219">
        <v>10</v>
      </c>
      <c r="P944" s="219">
        <v>0.20223463687150839</v>
      </c>
      <c r="Q944" s="219">
        <v>206.53846153846155</v>
      </c>
      <c r="R944" s="219">
        <v>2.2307692307692335</v>
      </c>
      <c r="S944" s="219">
        <v>0.53846153846153844</v>
      </c>
      <c r="T944" s="219">
        <v>0.76923076923076927</v>
      </c>
      <c r="U944" s="219">
        <v>7.6923076923076927E-2</v>
      </c>
      <c r="V944" s="219">
        <v>0.76923076923076927</v>
      </c>
      <c r="W944" s="219">
        <v>7.6923076923076927E-2</v>
      </c>
    </row>
    <row r="945" spans="4:23" customFormat="1">
      <c r="D945" s="219">
        <v>909.97374384059287</v>
      </c>
      <c r="E945" s="219">
        <v>262.53732466164593</v>
      </c>
      <c r="F945" s="219">
        <v>3.4660738049850743</v>
      </c>
      <c r="G945" s="219">
        <v>181.91080698442664</v>
      </c>
      <c r="H945" s="219">
        <v>47.758376592732418</v>
      </c>
      <c r="I945" s="219">
        <v>39.169419537517697</v>
      </c>
      <c r="J945" s="219">
        <v>8.5889570552147205</v>
      </c>
      <c r="K945" s="219">
        <v>181.91080698442664</v>
      </c>
      <c r="L945" s="219">
        <v>10</v>
      </c>
      <c r="M945" s="219">
        <v>23.596035865974514</v>
      </c>
      <c r="N945" s="219">
        <v>5.6630486078338835</v>
      </c>
      <c r="O945" s="219">
        <v>6.7956583294006601</v>
      </c>
      <c r="P945" s="219">
        <v>0.15368773725544438</v>
      </c>
      <c r="Q945" s="219">
        <v>214.94525719679095</v>
      </c>
      <c r="R945" s="219">
        <v>8.5889570552147205</v>
      </c>
      <c r="S945" s="219">
        <v>1.2269938650306749</v>
      </c>
      <c r="T945" s="219">
        <v>5.2855120339782911</v>
      </c>
      <c r="U945" s="219">
        <v>1.0382255781028786</v>
      </c>
      <c r="V945" s="219">
        <v>0.28315243039169419</v>
      </c>
      <c r="W945" s="219">
        <v>0.7550731477111845</v>
      </c>
    </row>
    <row r="946" spans="4:23" customFormat="1">
      <c r="D946" s="219">
        <v>1057.2206736977344</v>
      </c>
      <c r="E946" s="219">
        <v>234.74437514947476</v>
      </c>
      <c r="F946" s="219">
        <v>4.5037103573814852</v>
      </c>
      <c r="G946" s="219">
        <v>189.39721254355399</v>
      </c>
      <c r="H946" s="219">
        <v>44.459930313588849</v>
      </c>
      <c r="I946" s="219">
        <v>38.88501742160279</v>
      </c>
      <c r="J946" s="219">
        <v>5.5749128919860595</v>
      </c>
      <c r="K946" s="219">
        <v>189.39721254355399</v>
      </c>
      <c r="L946" s="219">
        <v>10</v>
      </c>
      <c r="M946" s="219">
        <v>27.456445993031359</v>
      </c>
      <c r="N946" s="219">
        <v>4.8780487804878048</v>
      </c>
      <c r="O946" s="219">
        <v>6.6898954703832754</v>
      </c>
      <c r="P946" s="219">
        <v>0.1065141279155777</v>
      </c>
      <c r="Q946" s="219">
        <v>211.97560975609755</v>
      </c>
      <c r="R946" s="219">
        <v>5.5749128919860595</v>
      </c>
      <c r="S946" s="219">
        <v>0.27874564459930312</v>
      </c>
      <c r="T946" s="219">
        <v>0.41811846689895471</v>
      </c>
      <c r="U946" s="219">
        <v>1.6724738675958188</v>
      </c>
      <c r="V946" s="219">
        <v>2.229965156794425</v>
      </c>
      <c r="W946" s="219">
        <v>0.97560975609756095</v>
      </c>
    </row>
    <row r="947" spans="4:23" customFormat="1">
      <c r="D947" s="219">
        <v>2168.6916506928683</v>
      </c>
      <c r="E947" s="219">
        <v>364.42711457708458</v>
      </c>
      <c r="F947" s="219">
        <v>5.9509612867572201</v>
      </c>
      <c r="G947" s="219">
        <v>161.71428571428572</v>
      </c>
      <c r="H947" s="219">
        <v>65</v>
      </c>
      <c r="I947" s="219">
        <v>46.94444444444445</v>
      </c>
      <c r="J947" s="219">
        <v>18.05555555555555</v>
      </c>
      <c r="K947" s="219">
        <v>161.71428571428572</v>
      </c>
      <c r="L947" s="219">
        <v>10</v>
      </c>
      <c r="M947" s="219">
        <v>31.785714285714288</v>
      </c>
      <c r="N947" s="219">
        <v>4.2857142857142856</v>
      </c>
      <c r="O947" s="219">
        <v>14.285714285714286</v>
      </c>
      <c r="P947" s="219">
        <v>0.14160659114315141</v>
      </c>
      <c r="Q947" s="219">
        <v>198.14285714285714</v>
      </c>
      <c r="R947" s="219">
        <v>18.05555555555555</v>
      </c>
      <c r="S947" s="219">
        <v>0.55555555555555558</v>
      </c>
      <c r="T947" s="219">
        <v>3.3333333333333335</v>
      </c>
      <c r="U947" s="219">
        <v>2.7777777777777781</v>
      </c>
      <c r="V947" s="219">
        <v>2.5000000000000004</v>
      </c>
      <c r="W947" s="219">
        <v>8.8888888888888893</v>
      </c>
    </row>
    <row r="948" spans="4:23" customFormat="1">
      <c r="D948" s="219">
        <v>630.59224861555629</v>
      </c>
      <c r="E948" s="219">
        <v>329.65248457291329</v>
      </c>
      <c r="F948" s="219">
        <v>1.9129000329924115</v>
      </c>
      <c r="G948" s="219">
        <v>170.86842105263159</v>
      </c>
      <c r="H948" s="219">
        <v>54.736842105263158</v>
      </c>
      <c r="I948" s="219">
        <v>46.447368421052637</v>
      </c>
      <c r="J948" s="219">
        <v>8.2894736842105203</v>
      </c>
      <c r="K948" s="219">
        <v>170.86842105263159</v>
      </c>
      <c r="L948" s="219">
        <v>10</v>
      </c>
      <c r="M948" s="219">
        <v>28.157894736842106</v>
      </c>
      <c r="N948" s="219">
        <v>3.0263157894736845</v>
      </c>
      <c r="O948" s="219">
        <v>9.7368421052631575</v>
      </c>
      <c r="P948" s="219">
        <v>0.16935681095622401</v>
      </c>
      <c r="Q948" s="219">
        <v>207.31578947368422</v>
      </c>
      <c r="R948" s="219">
        <v>8.2894736842105203</v>
      </c>
      <c r="S948" s="219">
        <v>0.13157894736842105</v>
      </c>
      <c r="T948" s="219">
        <v>0.92105263157894746</v>
      </c>
      <c r="U948" s="219">
        <v>3.0263157894736845</v>
      </c>
      <c r="V948" s="219">
        <v>0.65789473684210531</v>
      </c>
      <c r="W948" s="219">
        <v>3.5526315789473686</v>
      </c>
    </row>
    <row r="949" spans="4:23" customFormat="1">
      <c r="D949" s="219">
        <v>1121.480354067369</v>
      </c>
      <c r="E949" s="219">
        <v>373.1674811195025</v>
      </c>
      <c r="F949" s="219">
        <v>3.0053003297686276</v>
      </c>
      <c r="G949" s="219">
        <v>183.58730158730157</v>
      </c>
      <c r="H949" s="219">
        <v>68.888888888888886</v>
      </c>
      <c r="I949" s="219">
        <v>51.269841269841272</v>
      </c>
      <c r="J949" s="219">
        <v>17.619047619047613</v>
      </c>
      <c r="K949" s="219">
        <v>183.58730158730157</v>
      </c>
      <c r="L949" s="219">
        <v>9</v>
      </c>
      <c r="M949" s="219">
        <v>26.031746031746032</v>
      </c>
      <c r="N949" s="219">
        <v>5.0793650793650791</v>
      </c>
      <c r="O949" s="219">
        <v>6.825396825396826</v>
      </c>
      <c r="P949" s="219">
        <v>0.12275915822291505</v>
      </c>
      <c r="Q949" s="219">
        <v>213.58730158730157</v>
      </c>
      <c r="R949" s="219">
        <v>17.619047619047613</v>
      </c>
      <c r="S949" s="219">
        <v>0.95238095238095244</v>
      </c>
      <c r="T949" s="219">
        <v>1.746031746031746</v>
      </c>
      <c r="U949" s="219">
        <v>3.3333333333333335</v>
      </c>
      <c r="V949" s="219">
        <v>7.7777777777777777</v>
      </c>
      <c r="W949" s="219">
        <v>3.8095238095238098</v>
      </c>
    </row>
    <row r="950" spans="4:23" customFormat="1">
      <c r="D950" s="219">
        <v>976.77732422456552</v>
      </c>
      <c r="E950" s="219">
        <v>267.89921641176295</v>
      </c>
      <c r="F950" s="219">
        <v>3.6460626399266953</v>
      </c>
      <c r="G950" s="219">
        <v>175.79546947271504</v>
      </c>
      <c r="H950" s="219">
        <v>46.895349290980683</v>
      </c>
      <c r="I950" s="219">
        <v>40.744055237297744</v>
      </c>
      <c r="J950" s="219">
        <v>6.151294053682939</v>
      </c>
      <c r="K950" s="219">
        <v>175.79546947271504</v>
      </c>
      <c r="L950" s="219">
        <v>10</v>
      </c>
      <c r="M950" s="219">
        <v>31.947043311063005</v>
      </c>
      <c r="N950" s="219">
        <v>5.0268639578484233</v>
      </c>
      <c r="O950" s="219">
        <v>13.030160522317622</v>
      </c>
      <c r="P950" s="219">
        <v>0.12422518781538595</v>
      </c>
      <c r="Q950" s="219">
        <v>200.73136042151577</v>
      </c>
      <c r="R950" s="219">
        <v>6.151294053682939</v>
      </c>
      <c r="S950" s="219">
        <v>0.33071473406897517</v>
      </c>
      <c r="T950" s="219">
        <v>1.7858595639724661</v>
      </c>
      <c r="U950" s="219">
        <v>1.7197166171586711</v>
      </c>
      <c r="V950" s="219">
        <v>1.5212877767172859</v>
      </c>
      <c r="W950" s="219">
        <v>0.79371536176554047</v>
      </c>
    </row>
    <row r="951" spans="4:23" customFormat="1">
      <c r="D951" s="219">
        <v>846.66187349967981</v>
      </c>
      <c r="E951" s="219">
        <v>252.34192037470726</v>
      </c>
      <c r="F951" s="219">
        <v>3.3552168908061559</v>
      </c>
      <c r="G951" s="219">
        <v>193.79999999999998</v>
      </c>
      <c r="H951" s="219">
        <v>46.5</v>
      </c>
      <c r="I951" s="219">
        <v>37.9</v>
      </c>
      <c r="J951" s="219">
        <v>8.6000000000000014</v>
      </c>
      <c r="K951" s="219">
        <v>193.79999999999998</v>
      </c>
      <c r="L951" s="219">
        <v>8.8000000000000007</v>
      </c>
      <c r="M951" s="219">
        <v>28.5</v>
      </c>
      <c r="N951" s="219">
        <v>7.2</v>
      </c>
      <c r="O951" s="219">
        <v>6</v>
      </c>
      <c r="P951" s="219">
        <v>7.0716658756525871E-2</v>
      </c>
      <c r="Q951" s="219">
        <v>208.7</v>
      </c>
      <c r="R951" s="219">
        <v>8.6000000000000014</v>
      </c>
      <c r="S951" s="219">
        <v>0.2</v>
      </c>
      <c r="T951" s="219">
        <v>1.4</v>
      </c>
      <c r="U951" s="219">
        <v>1.5</v>
      </c>
      <c r="V951" s="219">
        <v>2.1</v>
      </c>
      <c r="W951" s="219">
        <v>3.4</v>
      </c>
    </row>
    <row r="952" spans="4:23" customFormat="1">
      <c r="D952" s="219">
        <v>743.44809507540845</v>
      </c>
      <c r="E952" s="219">
        <v>227.63157894736844</v>
      </c>
      <c r="F952" s="219">
        <v>3.2660147529324299</v>
      </c>
      <c r="G952" s="219">
        <v>190</v>
      </c>
      <c r="H952" s="219">
        <v>43.25</v>
      </c>
      <c r="I952" s="219">
        <v>35.5</v>
      </c>
      <c r="J952" s="219">
        <v>7.75</v>
      </c>
      <c r="K952" s="219">
        <v>190</v>
      </c>
      <c r="L952" s="219">
        <v>10</v>
      </c>
      <c r="M952" s="219">
        <v>31</v>
      </c>
      <c r="N952" s="219">
        <v>3</v>
      </c>
      <c r="O952" s="219">
        <v>3.375</v>
      </c>
      <c r="P952" s="219">
        <v>0.11059098888238736</v>
      </c>
      <c r="Q952" s="219">
        <v>213.625</v>
      </c>
      <c r="R952" s="219">
        <v>7.75</v>
      </c>
      <c r="S952" s="219">
        <v>0.5</v>
      </c>
      <c r="T952" s="219">
        <v>1.5</v>
      </c>
      <c r="U952" s="219">
        <v>0.625</v>
      </c>
      <c r="V952" s="219">
        <v>1.5</v>
      </c>
      <c r="W952" s="219">
        <v>3.625</v>
      </c>
    </row>
    <row r="953" spans="4:23" customFormat="1">
      <c r="D953" s="219">
        <v>276.10128022947856</v>
      </c>
      <c r="E953" s="219">
        <v>201.20976491862569</v>
      </c>
      <c r="F953" s="219">
        <v>1.3722061667391783</v>
      </c>
      <c r="G953" s="219">
        <v>188.1</v>
      </c>
      <c r="H953" s="219">
        <v>43.256</v>
      </c>
      <c r="I953" s="219">
        <v>39.260000000000005</v>
      </c>
      <c r="J953" s="219">
        <v>3.9959999999999951</v>
      </c>
      <c r="K953" s="219">
        <v>188.1</v>
      </c>
      <c r="L953" s="219">
        <v>10</v>
      </c>
      <c r="M953" s="219">
        <v>25.2</v>
      </c>
      <c r="N953" s="219">
        <v>7</v>
      </c>
      <c r="O953" s="219">
        <v>8.9</v>
      </c>
      <c r="P953" s="219">
        <v>9.5238095238095233E-2</v>
      </c>
      <c r="Q953" s="219">
        <v>207.9</v>
      </c>
      <c r="R953" s="219">
        <v>3.9959999999999951</v>
      </c>
      <c r="S953" s="219">
        <v>0.95</v>
      </c>
      <c r="T953" s="219">
        <v>0.746</v>
      </c>
      <c r="U953" s="219">
        <v>1</v>
      </c>
      <c r="V953" s="219">
        <v>0.3</v>
      </c>
      <c r="W953" s="219">
        <v>1</v>
      </c>
    </row>
    <row r="954" spans="4:23" customFormat="1">
      <c r="D954" s="219">
        <v>349.56050592361584</v>
      </c>
      <c r="E954" s="219">
        <v>239.28571428571431</v>
      </c>
      <c r="F954" s="219">
        <v>1.4608498755016779</v>
      </c>
      <c r="G954" s="219">
        <v>185.69230769230771</v>
      </c>
      <c r="H954" s="219">
        <v>53.846153846153847</v>
      </c>
      <c r="I954" s="219">
        <v>39.07692307692308</v>
      </c>
      <c r="J954" s="219">
        <v>14.769230769230766</v>
      </c>
      <c r="K954" s="219">
        <v>185.69230769230771</v>
      </c>
      <c r="L954" s="219">
        <v>9.8461538461538467</v>
      </c>
      <c r="M954" s="219">
        <v>34.153846153846153</v>
      </c>
      <c r="N954" s="219">
        <v>4.2307692307692308</v>
      </c>
      <c r="O954" s="219">
        <v>2.3076923076923075</v>
      </c>
      <c r="P954" s="219">
        <v>0.116398243045388</v>
      </c>
      <c r="Q954" s="219">
        <v>210.15384615384616</v>
      </c>
      <c r="R954" s="219">
        <v>14.769230769230766</v>
      </c>
      <c r="S954" s="219">
        <v>0.15384615384615385</v>
      </c>
      <c r="T954" s="219">
        <v>0.30769230769230771</v>
      </c>
      <c r="U954" s="219">
        <v>2</v>
      </c>
      <c r="V954" s="219">
        <v>1.3846153846153846</v>
      </c>
      <c r="W954" s="219">
        <v>10.923076923076923</v>
      </c>
    </row>
    <row r="955" spans="4:23" customFormat="1">
      <c r="D955" s="219">
        <v>431.17707493922501</v>
      </c>
      <c r="E955" s="219">
        <v>353.83202584217815</v>
      </c>
      <c r="F955" s="219">
        <v>1.2185925621428784</v>
      </c>
      <c r="G955" s="219">
        <v>183.41666666666666</v>
      </c>
      <c r="H955" s="219">
        <v>63.94616666666667</v>
      </c>
      <c r="I955" s="219">
        <v>54.366416666666673</v>
      </c>
      <c r="J955" s="219">
        <v>9.5797499999999971</v>
      </c>
      <c r="K955" s="219">
        <v>183.41666666666666</v>
      </c>
      <c r="L955" s="219">
        <v>10</v>
      </c>
      <c r="M955" s="219">
        <v>27.583333333333332</v>
      </c>
      <c r="N955" s="219">
        <v>4</v>
      </c>
      <c r="O955" s="219">
        <v>10</v>
      </c>
      <c r="P955" s="219">
        <v>0.12415439713489852</v>
      </c>
      <c r="Q955" s="219">
        <v>209.41666666666666</v>
      </c>
      <c r="R955" s="219">
        <v>9.5797499999999971</v>
      </c>
      <c r="S955" s="219">
        <v>0.52274999999999994</v>
      </c>
      <c r="T955" s="219">
        <v>0.76566666666666672</v>
      </c>
      <c r="U955" s="219">
        <v>2.672333333333333</v>
      </c>
      <c r="V955" s="219">
        <v>3.1533333333333338</v>
      </c>
      <c r="W955" s="219">
        <v>2.4656666666666669</v>
      </c>
    </row>
    <row r="956" spans="4:23" customFormat="1">
      <c r="D956" s="219">
        <v>746.26439462156588</v>
      </c>
      <c r="E956" s="219">
        <v>359.66602440590879</v>
      </c>
      <c r="F956" s="219">
        <v>2.0748815400460323</v>
      </c>
      <c r="G956" s="219">
        <v>164.515625</v>
      </c>
      <c r="H956" s="219">
        <v>57.826086956521735</v>
      </c>
      <c r="I956" s="219">
        <v>53.623188405797102</v>
      </c>
      <c r="J956" s="219">
        <v>4.2028985507246333</v>
      </c>
      <c r="K956" s="219">
        <v>164.515625</v>
      </c>
      <c r="L956" s="219">
        <v>10</v>
      </c>
      <c r="M956" s="219">
        <v>29.609375</v>
      </c>
      <c r="N956" s="219">
        <v>2.5</v>
      </c>
      <c r="O956" s="219">
        <v>13.28125</v>
      </c>
      <c r="P956" s="219">
        <v>0.19068523218327729</v>
      </c>
      <c r="Q956" s="219">
        <v>205.609375</v>
      </c>
      <c r="R956" s="219">
        <v>4.2028985507246333</v>
      </c>
      <c r="S956" s="219">
        <v>0.14492753623188406</v>
      </c>
      <c r="T956" s="219">
        <v>3.1884057971014492</v>
      </c>
      <c r="U956" s="219">
        <v>0.28985507246376813</v>
      </c>
      <c r="V956" s="219">
        <v>0.43478260869565216</v>
      </c>
      <c r="W956" s="219">
        <v>0.14492753623188406</v>
      </c>
    </row>
    <row r="957" spans="4:23" customFormat="1">
      <c r="D957" s="219">
        <v>957.57916620789069</v>
      </c>
      <c r="E957" s="219">
        <v>299.41520467836256</v>
      </c>
      <c r="F957" s="219">
        <v>3.1981647933896351</v>
      </c>
      <c r="G957" s="219">
        <v>184.33333333333334</v>
      </c>
      <c r="H957" s="219">
        <v>54.58461538461539</v>
      </c>
      <c r="I957" s="219">
        <v>43.015384615384612</v>
      </c>
      <c r="J957" s="219">
        <v>11.569230769230778</v>
      </c>
      <c r="K957" s="219">
        <v>184.33333333333334</v>
      </c>
      <c r="L957" s="219">
        <v>10</v>
      </c>
      <c r="M957" s="219">
        <v>28.717948717948719</v>
      </c>
      <c r="N957" s="219">
        <v>4.3076923076923075</v>
      </c>
      <c r="O957" s="219">
        <v>10.564102564102564</v>
      </c>
      <c r="P957" s="219">
        <v>0.11126220793670416</v>
      </c>
      <c r="Q957" s="219">
        <v>207.41025641025641</v>
      </c>
      <c r="R957" s="219">
        <v>11.569230769230778</v>
      </c>
      <c r="S957" s="219">
        <v>0.38974358974358975</v>
      </c>
      <c r="T957" s="219">
        <v>1.1282051282051282</v>
      </c>
      <c r="U957" s="219">
        <v>4.2051282051282053</v>
      </c>
      <c r="V957" s="219">
        <v>3.2820512820512819</v>
      </c>
      <c r="W957" s="219">
        <v>2.5641025641025643</v>
      </c>
    </row>
    <row r="958" spans="4:23" customFormat="1">
      <c r="D958" s="219">
        <v>655.55368984719848</v>
      </c>
      <c r="E958" s="219">
        <v>276.18955325128405</v>
      </c>
      <c r="F958" s="219">
        <v>2.3735643949239442</v>
      </c>
      <c r="G958" s="219">
        <v>206.91836734693877</v>
      </c>
      <c r="H958" s="219">
        <v>55.510204081632651</v>
      </c>
      <c r="I958" s="219">
        <v>42.448979591836732</v>
      </c>
      <c r="J958" s="219">
        <v>13.061224489795919</v>
      </c>
      <c r="K958" s="219">
        <v>206.91836734693877</v>
      </c>
      <c r="L958" s="219">
        <v>10</v>
      </c>
      <c r="M958" s="219">
        <v>23.26530612244898</v>
      </c>
      <c r="N958" s="219">
        <v>5.1020408163265305</v>
      </c>
      <c r="O958" s="219">
        <v>3.2653061224489792</v>
      </c>
      <c r="P958" s="219">
        <v>5.384411686821431E-2</v>
      </c>
      <c r="Q958" s="219">
        <v>219.36734693877551</v>
      </c>
      <c r="R958" s="219">
        <v>13.061224489795919</v>
      </c>
      <c r="S958" s="219">
        <v>0.61224489795918358</v>
      </c>
      <c r="T958" s="219">
        <v>1.2244897959183672</v>
      </c>
      <c r="U958" s="219">
        <v>1.6326530612244896</v>
      </c>
      <c r="V958" s="219">
        <v>2.6530612244897958</v>
      </c>
      <c r="W958" s="219">
        <v>6.9387755102040813</v>
      </c>
    </row>
    <row r="959" spans="4:23" customFormat="1">
      <c r="D959" s="219">
        <v>4251.9566526189046</v>
      </c>
      <c r="E959" s="219">
        <v>457.69370974928108</v>
      </c>
      <c r="F959" s="219">
        <v>9.2899608669476219</v>
      </c>
      <c r="G959" s="219">
        <v>167.1870503597122</v>
      </c>
      <c r="H959" s="219">
        <v>77.338129496402885</v>
      </c>
      <c r="I959" s="219">
        <v>61.510791366906481</v>
      </c>
      <c r="J959" s="219">
        <v>15.827338129496404</v>
      </c>
      <c r="K959" s="219">
        <v>167.1870503597122</v>
      </c>
      <c r="L959" s="219">
        <v>10.000000000000002</v>
      </c>
      <c r="M959" s="219">
        <v>34.53237410071943</v>
      </c>
      <c r="N959" s="219">
        <v>3.2374100719424463</v>
      </c>
      <c r="O959" s="219">
        <v>4.3165467625899288</v>
      </c>
      <c r="P959" s="219">
        <v>0.18218556427837956</v>
      </c>
      <c r="Q959" s="219">
        <v>206.75539568345323</v>
      </c>
      <c r="R959" s="219">
        <v>15.827338129496404</v>
      </c>
      <c r="S959" s="219">
        <v>0.35971223021582738</v>
      </c>
      <c r="T959" s="219">
        <v>1.0791366906474822</v>
      </c>
      <c r="U959" s="219">
        <v>5.755395683453238</v>
      </c>
      <c r="V959" s="219">
        <v>3.5971223021582737</v>
      </c>
      <c r="W959" s="219">
        <v>5.0359712230215834</v>
      </c>
    </row>
    <row r="960" spans="4:23" customFormat="1">
      <c r="D960" s="219">
        <v>545.15523977743817</v>
      </c>
      <c r="E960" s="219">
        <v>395.80270676691725</v>
      </c>
      <c r="F960" s="219">
        <v>1.3773408581019952</v>
      </c>
      <c r="G960" s="219">
        <v>195</v>
      </c>
      <c r="H960" s="219">
        <v>78.464923076923071</v>
      </c>
      <c r="I960" s="219">
        <v>55.907538461538465</v>
      </c>
      <c r="J960" s="219">
        <v>22.557384615384606</v>
      </c>
      <c r="K960" s="219">
        <v>195</v>
      </c>
      <c r="L960" s="219">
        <v>10</v>
      </c>
      <c r="M960" s="219">
        <v>35.53846153846154</v>
      </c>
      <c r="N960" s="219">
        <v>5.8461538461538458</v>
      </c>
      <c r="O960" s="219">
        <v>5.384615384615385</v>
      </c>
      <c r="P960" s="219">
        <v>1.7725258493353029E-2</v>
      </c>
      <c r="Q960" s="219">
        <v>199.61538461538461</v>
      </c>
      <c r="R960" s="219">
        <v>22.557384615384606</v>
      </c>
      <c r="S960" s="219">
        <v>0.21169230769230768</v>
      </c>
      <c r="T960" s="219">
        <v>6.2012307692307695</v>
      </c>
      <c r="U960" s="219">
        <v>9.4486153846153833</v>
      </c>
      <c r="V960" s="219">
        <v>1.1309230769230769</v>
      </c>
      <c r="W960" s="219">
        <v>5.5649230769230762</v>
      </c>
    </row>
    <row r="961" spans="4:23" customFormat="1">
      <c r="D961" s="219">
        <v>1072.4597059272901</v>
      </c>
      <c r="E961" s="219">
        <v>292.82735658237942</v>
      </c>
      <c r="F961" s="219">
        <v>3.6624300353767705</v>
      </c>
      <c r="G961" s="219">
        <v>169.41359773371107</v>
      </c>
      <c r="H961" s="219">
        <v>49.10292728989613</v>
      </c>
      <c r="I961" s="219">
        <v>39.754485363550522</v>
      </c>
      <c r="J961" s="219">
        <v>9.3484419263456076</v>
      </c>
      <c r="K961" s="219">
        <v>169.41359773371107</v>
      </c>
      <c r="L961" s="219">
        <v>10</v>
      </c>
      <c r="M961" s="219">
        <v>30.028328611898019</v>
      </c>
      <c r="N961" s="219">
        <v>8.0264400377714828</v>
      </c>
      <c r="O961" s="219">
        <v>5.2880075542965059</v>
      </c>
      <c r="P961" s="219">
        <v>0.18007282945546865</v>
      </c>
      <c r="Q961" s="219">
        <v>207.657223796034</v>
      </c>
      <c r="R961" s="219">
        <v>9.3484419263456076</v>
      </c>
      <c r="S961" s="219">
        <v>0.56657223796033995</v>
      </c>
      <c r="T961" s="219">
        <v>3.5882908404154863</v>
      </c>
      <c r="U961" s="219">
        <v>0.94428706326723322</v>
      </c>
      <c r="V961" s="219">
        <v>3.4938621340887632</v>
      </c>
      <c r="W961" s="219">
        <v>0.75542965061378664</v>
      </c>
    </row>
    <row r="962" spans="4:23" customFormat="1">
      <c r="D962" s="219">
        <v>914.73334640262908</v>
      </c>
      <c r="E962" s="219">
        <v>239.65210766886744</v>
      </c>
      <c r="F962" s="219">
        <v>3.8169217675587319</v>
      </c>
      <c r="G962" s="219">
        <v>186.43478260869568</v>
      </c>
      <c r="H962" s="219">
        <v>45.978260869565219</v>
      </c>
      <c r="I962" s="219">
        <v>36.413043478260875</v>
      </c>
      <c r="J962" s="219">
        <v>9.5652173913043441</v>
      </c>
      <c r="K962" s="219">
        <v>186.43478260869568</v>
      </c>
      <c r="L962" s="219">
        <v>10</v>
      </c>
      <c r="M962" s="219">
        <v>30.978260869565219</v>
      </c>
      <c r="N962" s="219">
        <v>5.5434782608695654</v>
      </c>
      <c r="O962" s="219">
        <v>9.2391304347826093</v>
      </c>
      <c r="P962" s="219">
        <v>8.4347640401452054E-2</v>
      </c>
      <c r="Q962" s="219">
        <v>203.60869565217394</v>
      </c>
      <c r="R962" s="219">
        <v>9.5652173913043441</v>
      </c>
      <c r="S962" s="219">
        <v>0.16304347826086957</v>
      </c>
      <c r="T962" s="219">
        <v>1.5217391304347827</v>
      </c>
      <c r="U962" s="219">
        <v>1.6304347826086958</v>
      </c>
      <c r="V962" s="219">
        <v>2.0652173913043481</v>
      </c>
      <c r="W962" s="219">
        <v>4.1847826086956523</v>
      </c>
    </row>
    <row r="963" spans="4:23" customFormat="1">
      <c r="D963" s="219">
        <v>878.12338809043422</v>
      </c>
      <c r="E963" s="219">
        <v>257.18914540299716</v>
      </c>
      <c r="F963" s="219">
        <v>3.4143096774728852</v>
      </c>
      <c r="G963" s="219">
        <v>199.91666666666666</v>
      </c>
      <c r="H963" s="219">
        <v>52.416666666666664</v>
      </c>
      <c r="I963" s="219">
        <v>47.083333333333336</v>
      </c>
      <c r="J963" s="219">
        <v>5.3333333333333286</v>
      </c>
      <c r="K963" s="219">
        <v>199.91666666666666</v>
      </c>
      <c r="L963" s="219">
        <v>10</v>
      </c>
      <c r="M963" s="219">
        <v>29.25</v>
      </c>
      <c r="N963" s="219">
        <v>0</v>
      </c>
      <c r="O963" s="219">
        <v>8.3333333333333339</v>
      </c>
      <c r="P963" s="219">
        <v>6.1573546180159637E-2</v>
      </c>
      <c r="Q963" s="219">
        <v>213.41666666666666</v>
      </c>
      <c r="R963" s="219">
        <v>5.3333333333333286</v>
      </c>
      <c r="S963" s="219">
        <v>8.3333333333333329E-2</v>
      </c>
      <c r="T963" s="219">
        <v>1.5</v>
      </c>
      <c r="U963" s="219">
        <v>1.8333333333333333</v>
      </c>
      <c r="V963" s="219">
        <v>0.16666666666666666</v>
      </c>
      <c r="W963" s="219">
        <v>1.75</v>
      </c>
    </row>
    <row r="964" spans="4:23" customFormat="1">
      <c r="D964" s="219">
        <v>505.48656078971948</v>
      </c>
      <c r="E964" s="219">
        <v>397.62238989296372</v>
      </c>
      <c r="F964" s="219">
        <v>1.2712728800955897</v>
      </c>
      <c r="G964" s="219" t="s">
        <v>59</v>
      </c>
      <c r="H964" s="219" t="s">
        <v>59</v>
      </c>
      <c r="I964" s="219">
        <v>67.5</v>
      </c>
      <c r="J964" s="219" t="s">
        <v>59</v>
      </c>
      <c r="K964" s="219" t="s">
        <v>59</v>
      </c>
      <c r="L964" s="219">
        <v>10</v>
      </c>
      <c r="M964" s="219">
        <v>31.25</v>
      </c>
      <c r="N964" s="219">
        <v>0</v>
      </c>
      <c r="O964" s="219">
        <v>7.5</v>
      </c>
      <c r="P964" s="219" t="s">
        <v>59</v>
      </c>
      <c r="Q964" s="219">
        <v>212.25</v>
      </c>
      <c r="R964" s="219" t="s">
        <v>59</v>
      </c>
      <c r="S964" s="219">
        <v>1.25</v>
      </c>
      <c r="T964" s="219">
        <v>7.5</v>
      </c>
      <c r="U964" s="219">
        <v>0.87499999999999989</v>
      </c>
      <c r="V964" s="219">
        <v>1.95</v>
      </c>
      <c r="W964" s="219">
        <v>18.687499999999996</v>
      </c>
    </row>
    <row r="965" spans="4:23" customFormat="1">
      <c r="D965" s="219">
        <v>903.73818919157907</v>
      </c>
      <c r="E965" s="219">
        <v>308.58543315663354</v>
      </c>
      <c r="F965" s="219">
        <v>2.9286482513024343</v>
      </c>
      <c r="G965" s="219">
        <v>193.95774647887325</v>
      </c>
      <c r="H965" s="219">
        <v>61.592816901408455</v>
      </c>
      <c r="I965" s="219">
        <v>46.667464788732396</v>
      </c>
      <c r="J965" s="219">
        <v>14.925352112676059</v>
      </c>
      <c r="K965" s="219">
        <v>193.95774647887325</v>
      </c>
      <c r="L965" s="219">
        <v>10</v>
      </c>
      <c r="M965" s="219">
        <v>30</v>
      </c>
      <c r="N965" s="219">
        <v>5.6338028169014089</v>
      </c>
      <c r="O965" s="219">
        <v>2.8169014084507045</v>
      </c>
      <c r="P965" s="219">
        <v>8.6258377015460158E-2</v>
      </c>
      <c r="Q965" s="219">
        <v>212.26760563380282</v>
      </c>
      <c r="R965" s="219">
        <v>14.925352112676059</v>
      </c>
      <c r="S965" s="219">
        <v>0.51521126760563385</v>
      </c>
      <c r="T965" s="219">
        <v>1.8529577464788733</v>
      </c>
      <c r="U965" s="219">
        <v>0.91056338028169015</v>
      </c>
      <c r="V965" s="219">
        <v>3.3236619718309859</v>
      </c>
      <c r="W965" s="219">
        <v>8.322957746478874</v>
      </c>
    </row>
    <row r="966" spans="4:23" customFormat="1">
      <c r="D966" s="219">
        <v>486.57541691902986</v>
      </c>
      <c r="E966" s="219">
        <v>288.46132261200046</v>
      </c>
      <c r="F966" s="219">
        <v>1.6867960408456768</v>
      </c>
      <c r="G966" s="219">
        <v>182.25458792125457</v>
      </c>
      <c r="H966" s="219">
        <v>53.970637303970641</v>
      </c>
      <c r="I966" s="219">
        <v>44.127460794127465</v>
      </c>
      <c r="J966" s="219">
        <v>9.8431765098431754</v>
      </c>
      <c r="K966" s="219">
        <v>182.25458792125457</v>
      </c>
      <c r="L966" s="219">
        <v>10.093426760093427</v>
      </c>
      <c r="M966" s="219">
        <v>31.3646980313647</v>
      </c>
      <c r="N966" s="219">
        <v>5.9225892559225892</v>
      </c>
      <c r="O966" s="219">
        <v>6.756756756756757</v>
      </c>
      <c r="P966" s="219">
        <v>0.11294598348768009</v>
      </c>
      <c r="Q966" s="219">
        <v>206.86252919586252</v>
      </c>
      <c r="R966" s="219">
        <v>9.8431765098431754</v>
      </c>
      <c r="S966" s="219">
        <v>0.41708375041708379</v>
      </c>
      <c r="T966" s="219">
        <v>1.7517517517517518</v>
      </c>
      <c r="U966" s="219">
        <v>2.2522522522522523</v>
      </c>
      <c r="V966" s="219">
        <v>3.8371705038371706</v>
      </c>
      <c r="W966" s="219">
        <v>1.5849182515849183</v>
      </c>
    </row>
    <row r="967" spans="4:23" customFormat="1">
      <c r="D967" s="219">
        <v>872.76189468673147</v>
      </c>
      <c r="E967" s="219">
        <v>253.56441560659098</v>
      </c>
      <c r="F967" s="219">
        <v>3.4419730883722846</v>
      </c>
      <c r="G967" s="219">
        <v>186.71428571428569</v>
      </c>
      <c r="H967" s="219">
        <v>49.523809523809526</v>
      </c>
      <c r="I967" s="219">
        <v>42.857142857142861</v>
      </c>
      <c r="J967" s="219">
        <v>6.6666666666666643</v>
      </c>
      <c r="K967" s="219">
        <v>186.71428571428569</v>
      </c>
      <c r="L967" s="219">
        <v>10</v>
      </c>
      <c r="M967" s="219">
        <v>30.158730158730158</v>
      </c>
      <c r="N967" s="219">
        <v>4.7619047619047619</v>
      </c>
      <c r="O967" s="219">
        <v>11.111111111111111</v>
      </c>
      <c r="P967" s="219">
        <v>8.5516597994247073E-2</v>
      </c>
      <c r="Q967" s="219">
        <v>204.17460317460316</v>
      </c>
      <c r="R967" s="219">
        <v>6.6666666666666643</v>
      </c>
      <c r="S967" s="219">
        <v>0.95238095238095244</v>
      </c>
      <c r="T967" s="219">
        <v>0.63492063492063489</v>
      </c>
      <c r="U967" s="219">
        <v>1.2698412698412698</v>
      </c>
      <c r="V967" s="219">
        <v>1.2698412698412698</v>
      </c>
      <c r="W967" s="219">
        <v>2.5396825396825395</v>
      </c>
    </row>
    <row r="968" spans="4:23" customFormat="1">
      <c r="D968" s="219">
        <v>916.54037279470936</v>
      </c>
      <c r="E968" s="219">
        <v>261.78010471204186</v>
      </c>
      <c r="F968" s="219">
        <v>3.5011842240757902</v>
      </c>
      <c r="G968" s="219" t="s">
        <v>59</v>
      </c>
      <c r="H968" s="219" t="s">
        <v>59</v>
      </c>
      <c r="I968" s="219" t="s">
        <v>59</v>
      </c>
      <c r="J968" s="219" t="s">
        <v>59</v>
      </c>
      <c r="K968" s="219" t="s">
        <v>59</v>
      </c>
      <c r="L968" s="219" t="s">
        <v>59</v>
      </c>
      <c r="M968" s="219" t="s">
        <v>59</v>
      </c>
      <c r="N968" s="219" t="s">
        <v>59</v>
      </c>
      <c r="O968" s="219" t="s">
        <v>59</v>
      </c>
      <c r="P968" s="219" t="s">
        <v>59</v>
      </c>
      <c r="Q968" s="219" t="s">
        <v>59</v>
      </c>
      <c r="R968" s="219" t="s">
        <v>59</v>
      </c>
      <c r="S968" s="219" t="s">
        <v>59</v>
      </c>
      <c r="T968" s="219" t="s">
        <v>59</v>
      </c>
      <c r="U968" s="219" t="s">
        <v>59</v>
      </c>
      <c r="V968" s="219" t="s">
        <v>59</v>
      </c>
      <c r="W968" s="219" t="s">
        <v>59</v>
      </c>
    </row>
    <row r="969" spans="4:23" customFormat="1">
      <c r="D969" s="219">
        <v>366.83248224892941</v>
      </c>
      <c r="E969" s="219">
        <v>412.28075438596494</v>
      </c>
      <c r="F969" s="219">
        <v>0.88976377952755903</v>
      </c>
      <c r="G969" s="219">
        <v>153.75</v>
      </c>
      <c r="H969" s="219">
        <v>59.750005000000002</v>
      </c>
      <c r="I969" s="219">
        <v>51.000002500000001</v>
      </c>
      <c r="J969" s="219">
        <v>8.7500025000000008</v>
      </c>
      <c r="K969" s="219">
        <v>153.75</v>
      </c>
      <c r="L969" s="219">
        <v>8</v>
      </c>
      <c r="M969" s="219">
        <v>33.25</v>
      </c>
      <c r="N969" s="219">
        <v>2</v>
      </c>
      <c r="O969" s="219">
        <v>6.25</v>
      </c>
      <c r="P969" s="219">
        <v>0.26347305389221559</v>
      </c>
      <c r="Q969" s="219">
        <v>208.75</v>
      </c>
      <c r="R969" s="219">
        <v>8.7500025000000008</v>
      </c>
      <c r="S969" s="219">
        <v>2.5000000000000002E-6</v>
      </c>
      <c r="T969" s="219">
        <v>1.75</v>
      </c>
      <c r="U969" s="219">
        <v>4</v>
      </c>
      <c r="V969" s="219">
        <v>2.75</v>
      </c>
      <c r="W969" s="219">
        <v>0.25</v>
      </c>
    </row>
    <row r="970" spans="4:23" customFormat="1">
      <c r="D970" s="219">
        <v>702.36756619006974</v>
      </c>
      <c r="E970" s="219">
        <v>324.13873370577278</v>
      </c>
      <c r="F970" s="219">
        <v>2.16687329576484</v>
      </c>
      <c r="G970" s="219">
        <v>181.22388059701493</v>
      </c>
      <c r="H970" s="219">
        <v>56.64179104477612</v>
      </c>
      <c r="I970" s="219">
        <v>40.671641791044777</v>
      </c>
      <c r="J970" s="219">
        <v>15.970149253731343</v>
      </c>
      <c r="K970" s="219">
        <v>181.22388059701493</v>
      </c>
      <c r="L970" s="219">
        <v>10</v>
      </c>
      <c r="M970" s="219">
        <v>31.71641791044776</v>
      </c>
      <c r="N970" s="219">
        <v>3.7313432835820897</v>
      </c>
      <c r="O970" s="219">
        <v>0.74626865671641784</v>
      </c>
      <c r="P970" s="219">
        <v>0.15633685380767093</v>
      </c>
      <c r="Q970" s="219">
        <v>214.80597014925374</v>
      </c>
      <c r="R970" s="219">
        <v>15.970149253731343</v>
      </c>
      <c r="S970" s="219">
        <v>0.29850746268656714</v>
      </c>
      <c r="T970" s="219">
        <v>1.8656716417910448</v>
      </c>
      <c r="U970" s="219">
        <v>3.3582089552238803</v>
      </c>
      <c r="V970" s="219">
        <v>5.5970149253731343</v>
      </c>
      <c r="W970" s="219">
        <v>4.8507462686567164</v>
      </c>
    </row>
    <row r="971" spans="4:23" customFormat="1"/>
    <row r="972" spans="4:23" customFormat="1"/>
    <row r="973" spans="4:23" customFormat="1"/>
    <row r="974" spans="4:23" customFormat="1"/>
    <row r="975" spans="4:23" customFormat="1"/>
    <row r="976" spans="4:23" customFormat="1"/>
    <row r="977" spans="4:17" customFormat="1"/>
    <row r="978" spans="4:17" customFormat="1">
      <c r="D978" s="219" t="s">
        <v>254</v>
      </c>
      <c r="E978" s="219" t="s">
        <v>255</v>
      </c>
      <c r="F978" s="219" t="s">
        <v>256</v>
      </c>
      <c r="G978" s="219" t="s">
        <v>257</v>
      </c>
      <c r="H978" s="219" t="s">
        <v>258</v>
      </c>
      <c r="I978" s="219" t="s">
        <v>259</v>
      </c>
      <c r="J978" s="219" t="s">
        <v>260</v>
      </c>
      <c r="K978" s="219" t="s">
        <v>261</v>
      </c>
      <c r="L978" s="219" t="s">
        <v>262</v>
      </c>
      <c r="M978" s="219" t="s">
        <v>401</v>
      </c>
      <c r="N978" s="219" t="s">
        <v>263</v>
      </c>
      <c r="O978" s="219" t="s">
        <v>264</v>
      </c>
      <c r="P978" s="219" t="s">
        <v>265</v>
      </c>
      <c r="Q978" s="219" t="s">
        <v>266</v>
      </c>
    </row>
    <row r="979" spans="4:17" customFormat="1">
      <c r="D979" s="219" t="s">
        <v>267</v>
      </c>
      <c r="E979" s="219" t="s">
        <v>267</v>
      </c>
      <c r="F979" s="219" t="s">
        <v>267</v>
      </c>
      <c r="G979" s="219" t="s">
        <v>267</v>
      </c>
      <c r="H979" s="219" t="s">
        <v>267</v>
      </c>
      <c r="I979" s="219" t="s">
        <v>267</v>
      </c>
      <c r="J979" s="219" t="s">
        <v>267</v>
      </c>
      <c r="K979" s="219" t="s">
        <v>267</v>
      </c>
      <c r="L979" s="219" t="s">
        <v>267</v>
      </c>
      <c r="M979" s="219" t="s">
        <v>402</v>
      </c>
      <c r="N979" s="219" t="s">
        <v>267</v>
      </c>
      <c r="O979" s="219" t="s">
        <v>267</v>
      </c>
      <c r="P979" s="219" t="s">
        <v>267</v>
      </c>
      <c r="Q979" s="219" t="s">
        <v>267</v>
      </c>
    </row>
    <row r="980" spans="4:17" customFormat="1">
      <c r="D980" s="220" t="s">
        <v>213</v>
      </c>
      <c r="E980" s="220" t="s">
        <v>268</v>
      </c>
      <c r="F980" s="220" t="s">
        <v>268</v>
      </c>
      <c r="G980" s="220" t="s">
        <v>268</v>
      </c>
      <c r="H980" s="220" t="s">
        <v>269</v>
      </c>
      <c r="I980" s="220" t="s">
        <v>269</v>
      </c>
      <c r="J980" s="220" t="s">
        <v>268</v>
      </c>
      <c r="K980" s="220" t="s">
        <v>218</v>
      </c>
      <c r="L980" s="220" t="s">
        <v>268</v>
      </c>
      <c r="M980" s="220" t="s">
        <v>269</v>
      </c>
      <c r="N980" s="220" t="s">
        <v>269</v>
      </c>
      <c r="O980" s="220" t="s">
        <v>268</v>
      </c>
      <c r="P980" s="220" t="s">
        <v>268</v>
      </c>
      <c r="Q980" s="220" t="s">
        <v>269</v>
      </c>
    </row>
    <row r="981" spans="4:17" customFormat="1">
      <c r="D981" s="219">
        <v>0.92572884234361741</v>
      </c>
      <c r="E981" s="219">
        <v>0.28870648174356073</v>
      </c>
      <c r="F981" s="219">
        <v>0.33965468440418911</v>
      </c>
      <c r="G981" s="219">
        <v>0</v>
      </c>
      <c r="H981" s="219">
        <v>0.14859892442683273</v>
      </c>
      <c r="I981" s="219">
        <v>7.0761392584206065E-2</v>
      </c>
      <c r="J981" s="219">
        <v>2.1228417775261819E-2</v>
      </c>
      <c r="K981" s="219">
        <v>0</v>
      </c>
      <c r="L981" s="219">
        <v>0</v>
      </c>
      <c r="M981" s="219">
        <v>0</v>
      </c>
      <c r="N981" s="219">
        <v>0</v>
      </c>
      <c r="O981" s="219">
        <v>2.2732411882102319</v>
      </c>
      <c r="P981" s="219">
        <v>1.8389227498123422</v>
      </c>
      <c r="Q981" s="219">
        <v>0</v>
      </c>
    </row>
    <row r="982" spans="4:17" customFormat="1">
      <c r="D982" s="219">
        <v>3.3199329983249579</v>
      </c>
      <c r="E982" s="219">
        <v>0.82412060301507539</v>
      </c>
      <c r="F982" s="219">
        <v>0.81742043551088772</v>
      </c>
      <c r="G982" s="219">
        <v>0.22780569514237856</v>
      </c>
      <c r="H982" s="219">
        <v>0.23450586264656617</v>
      </c>
      <c r="I982" s="219">
        <v>0.22780569514237856</v>
      </c>
      <c r="J982" s="219">
        <v>0.31825795644891125</v>
      </c>
      <c r="K982" s="219">
        <v>2.5227043390514636E-2</v>
      </c>
      <c r="L982" s="219">
        <v>0.10050251256281408</v>
      </c>
      <c r="M982" s="219">
        <v>8.3752093802345065E-2</v>
      </c>
      <c r="N982" s="219">
        <v>0.15075376884422109</v>
      </c>
      <c r="O982" s="219">
        <v>1.021744825779408</v>
      </c>
      <c r="P982" s="219">
        <v>1.0560830599120326</v>
      </c>
      <c r="Q982" s="219">
        <v>0.10050251256281408</v>
      </c>
    </row>
    <row r="983" spans="4:17" customFormat="1">
      <c r="D983" s="219">
        <v>1.0905184003741075</v>
      </c>
      <c r="E983" s="219">
        <v>0.30255899730938313</v>
      </c>
      <c r="F983" s="219">
        <v>0.3907146763815415</v>
      </c>
      <c r="G983" s="219">
        <v>0.13060100603282723</v>
      </c>
      <c r="H983" s="219">
        <v>7.6183920185815893E-2</v>
      </c>
      <c r="I983" s="219">
        <v>4.8975377262310216E-2</v>
      </c>
      <c r="J983" s="219">
        <v>0</v>
      </c>
      <c r="K983" s="219">
        <v>0</v>
      </c>
      <c r="L983" s="219">
        <v>0</v>
      </c>
      <c r="M983" s="219">
        <v>1.0883417169402269E-2</v>
      </c>
      <c r="N983" s="219">
        <v>0</v>
      </c>
      <c r="O983" s="219">
        <v>0.74718637630173879</v>
      </c>
      <c r="P983" s="219">
        <v>0.351691087053704</v>
      </c>
      <c r="Q983" s="219">
        <v>0</v>
      </c>
    </row>
    <row r="984" spans="4:17" customFormat="1">
      <c r="D984" s="219">
        <v>4.7206355439502863</v>
      </c>
      <c r="E984" s="219">
        <v>1.0643138101802447</v>
      </c>
      <c r="F984" s="219">
        <v>0.73958100823598427</v>
      </c>
      <c r="G984" s="219">
        <v>0</v>
      </c>
      <c r="H984" s="219">
        <v>0.40696926383511517</v>
      </c>
      <c r="I984" s="219">
        <v>0.155444968883512</v>
      </c>
      <c r="J984" s="219">
        <v>0.88714703466288747</v>
      </c>
      <c r="K984" s="219">
        <v>0</v>
      </c>
      <c r="L984" s="219">
        <v>0.16299562207109547</v>
      </c>
      <c r="M984" s="219">
        <v>0.26941606011348579</v>
      </c>
      <c r="N984" s="219">
        <v>0.74718637630173879</v>
      </c>
      <c r="O984" s="219">
        <v>0.50414236980523297</v>
      </c>
      <c r="P984" s="219">
        <v>0.29922917575139085</v>
      </c>
      <c r="Q984" s="219">
        <v>0.28998885430574217</v>
      </c>
    </row>
    <row r="985" spans="4:17" customFormat="1">
      <c r="D985" s="219">
        <v>3.5012964187939679</v>
      </c>
      <c r="E985" s="219">
        <v>0.50697941663568458</v>
      </c>
      <c r="F985" s="219">
        <v>1.3278032340458406</v>
      </c>
      <c r="G985" s="219">
        <v>7.2425630947954941E-2</v>
      </c>
      <c r="H985" s="219">
        <v>0.16899313887856152</v>
      </c>
      <c r="I985" s="219">
        <v>0.12070938491325824</v>
      </c>
      <c r="J985" s="219">
        <v>0.18106407736988733</v>
      </c>
      <c r="K985" s="219">
        <v>2.0689655172413796E-2</v>
      </c>
      <c r="L985" s="219">
        <v>3.6212815473977471E-2</v>
      </c>
      <c r="M985" s="219">
        <v>2.4141876982651647E-2</v>
      </c>
      <c r="N985" s="219">
        <v>0.19313501586121318</v>
      </c>
      <c r="O985" s="219">
        <v>0.42361961782450142</v>
      </c>
      <c r="P985" s="219">
        <v>0.27867257389546474</v>
      </c>
      <c r="Q985" s="219">
        <v>0.16899313887856152</v>
      </c>
    </row>
    <row r="986" spans="4:17" customFormat="1">
      <c r="D986" s="219">
        <v>2.9808741021190293</v>
      </c>
      <c r="E986" s="219">
        <v>0.64736134379239929</v>
      </c>
      <c r="F986" s="219">
        <v>0.94109416989732453</v>
      </c>
      <c r="G986" s="219">
        <v>8.7353763590435229E-2</v>
      </c>
      <c r="H986" s="219">
        <v>0.31752175780045117</v>
      </c>
      <c r="I986" s="219">
        <v>0.10080055803188927</v>
      </c>
      <c r="J986" s="219">
        <v>0.31080844063552732</v>
      </c>
      <c r="K986" s="219">
        <v>2.9121748657532025E-2</v>
      </c>
      <c r="L986" s="219">
        <v>8.1204929550489996E-2</v>
      </c>
      <c r="M986" s="219">
        <v>6.2153624082462916E-2</v>
      </c>
      <c r="N986" s="219">
        <v>9.21317100411468E-2</v>
      </c>
      <c r="O986" s="219">
        <v>0.42278029220793667</v>
      </c>
      <c r="P986" s="219">
        <v>0.26913817064338702</v>
      </c>
      <c r="Q986" s="219">
        <v>1.4837842142294101E-2</v>
      </c>
    </row>
    <row r="987" spans="4:17" customFormat="1">
      <c r="D987" s="219">
        <v>7.0073792792969138</v>
      </c>
      <c r="E987" s="219">
        <v>0.97868425688504379</v>
      </c>
      <c r="F987" s="219">
        <v>0.83188161835228724</v>
      </c>
      <c r="G987" s="219">
        <v>0</v>
      </c>
      <c r="H987" s="219">
        <v>0.39147370275401749</v>
      </c>
      <c r="I987" s="219">
        <v>0.17126974495488265</v>
      </c>
      <c r="J987" s="219">
        <v>0.40615396660729319</v>
      </c>
      <c r="K987" s="219">
        <v>0.19343575418994413</v>
      </c>
      <c r="L987" s="219">
        <v>0</v>
      </c>
      <c r="M987" s="219">
        <v>9.7868425688504374E-2</v>
      </c>
      <c r="N987" s="219">
        <v>7.3401319266378287E-2</v>
      </c>
      <c r="O987" s="219">
        <v>0.42175051769876049</v>
      </c>
      <c r="P987" s="219">
        <v>0.2557004138725657</v>
      </c>
      <c r="Q987" s="219">
        <v>1.9329014073479613</v>
      </c>
    </row>
    <row r="988" spans="4:17" customFormat="1">
      <c r="D988" s="219">
        <v>2.0533209132299017</v>
      </c>
      <c r="E988" s="219">
        <v>0.27722715000296178</v>
      </c>
      <c r="F988" s="219">
        <v>0.90528157832825584</v>
      </c>
      <c r="G988" s="219">
        <v>5.5200096239527791E-2</v>
      </c>
      <c r="H988" s="219">
        <v>0.10549351725776422</v>
      </c>
      <c r="I988" s="219">
        <v>0.13738690619615807</v>
      </c>
      <c r="J988" s="219">
        <v>0.33120057743716674</v>
      </c>
      <c r="K988" s="219">
        <v>0</v>
      </c>
      <c r="L988" s="219">
        <v>3.6800064159685196E-2</v>
      </c>
      <c r="M988" s="219">
        <v>4.1706739380976555E-2</v>
      </c>
      <c r="N988" s="219">
        <v>4.5386745796945072E-2</v>
      </c>
      <c r="O988" s="219">
        <v>0.30284510274068954</v>
      </c>
      <c r="P988" s="219">
        <v>0.2455515874419025</v>
      </c>
      <c r="Q988" s="219">
        <v>0</v>
      </c>
    </row>
    <row r="989" spans="4:17" customFormat="1">
      <c r="D989" s="219">
        <v>2.9846581098909297</v>
      </c>
      <c r="E989" s="219">
        <v>0.24558344712307387</v>
      </c>
      <c r="F989" s="219">
        <v>0.60826055779766497</v>
      </c>
      <c r="G989" s="219">
        <v>5.8870155740955027E-3</v>
      </c>
      <c r="H989" s="219">
        <v>2.099506267509095E-2</v>
      </c>
      <c r="I989" s="219">
        <v>0.16361032441444875</v>
      </c>
      <c r="J989" s="219">
        <v>0.88144831332594842</v>
      </c>
      <c r="K989" s="219">
        <v>5.2967144895036421E-2</v>
      </c>
      <c r="L989" s="219">
        <v>0.31576574263336787</v>
      </c>
      <c r="M989" s="219">
        <v>7.1458795320939558E-2</v>
      </c>
      <c r="N989" s="219">
        <v>4.7625200172176314E-2</v>
      </c>
      <c r="O989" s="219">
        <v>0.28981496228489073</v>
      </c>
      <c r="P989" s="219">
        <v>0.24552364539297192</v>
      </c>
      <c r="Q989" s="219">
        <v>0.12410601448499763</v>
      </c>
    </row>
    <row r="990" spans="4:17" customFormat="1">
      <c r="D990" s="219">
        <v>2.0038837336035065</v>
      </c>
      <c r="E990" s="219">
        <v>0.3883733603506106</v>
      </c>
      <c r="F990" s="219">
        <v>0.50503887571284933</v>
      </c>
      <c r="G990" s="219">
        <v>0</v>
      </c>
      <c r="H990" s="219">
        <v>1.2280580564446185E-2</v>
      </c>
      <c r="I990" s="219">
        <v>4.7587249687228966E-2</v>
      </c>
      <c r="J990" s="219">
        <v>0.45284640831395306</v>
      </c>
      <c r="K990" s="219">
        <v>3.0651340996168584E-2</v>
      </c>
      <c r="L990" s="219">
        <v>6.1402902822230924E-2</v>
      </c>
      <c r="M990" s="219">
        <v>2.3026088558336596E-2</v>
      </c>
      <c r="N990" s="219">
        <v>0.1765333456139139</v>
      </c>
      <c r="O990" s="219">
        <v>0.25495750708215298</v>
      </c>
      <c r="P990" s="219">
        <v>0.21846169358226764</v>
      </c>
      <c r="Q990" s="219">
        <v>3.99118868344501E-2</v>
      </c>
    </row>
    <row r="991" spans="4:17" customFormat="1">
      <c r="D991" s="219">
        <v>8.0645878710643082</v>
      </c>
      <c r="E991" s="219">
        <v>3.2901123651036275</v>
      </c>
      <c r="F991" s="219">
        <v>3.4313189043784615</v>
      </c>
      <c r="G991" s="219">
        <v>0</v>
      </c>
      <c r="H991" s="219">
        <v>0.26829242462218422</v>
      </c>
      <c r="I991" s="219">
        <v>0</v>
      </c>
      <c r="J991" s="219">
        <v>0.43774027175198482</v>
      </c>
      <c r="K991" s="219">
        <v>0</v>
      </c>
      <c r="L991" s="219">
        <v>0.21180980891225071</v>
      </c>
      <c r="M991" s="219">
        <v>0</v>
      </c>
      <c r="N991" s="219">
        <v>0.42361961782450142</v>
      </c>
      <c r="O991" s="219">
        <v>0.21451555237754738</v>
      </c>
      <c r="P991" s="219">
        <v>0.21148659409978512</v>
      </c>
      <c r="Q991" s="219">
        <v>0</v>
      </c>
    </row>
    <row r="992" spans="4:17" customFormat="1">
      <c r="D992" s="219">
        <v>1.188884950612594</v>
      </c>
      <c r="E992" s="219">
        <v>0.31174066592930744</v>
      </c>
      <c r="F992" s="219">
        <v>0.38433780731010508</v>
      </c>
      <c r="G992" s="219">
        <v>0</v>
      </c>
      <c r="H992" s="219">
        <v>0.14946470284281865</v>
      </c>
      <c r="I992" s="219">
        <v>8.5408401624467792E-2</v>
      </c>
      <c r="J992" s="219">
        <v>0</v>
      </c>
      <c r="K992" s="219">
        <v>0</v>
      </c>
      <c r="L992" s="219">
        <v>4.2704200812233896E-2</v>
      </c>
      <c r="M992" s="219">
        <v>0</v>
      </c>
      <c r="N992" s="219">
        <v>9.3949241786914578E-2</v>
      </c>
      <c r="O992" s="219">
        <v>0.19313501586121318</v>
      </c>
      <c r="P992" s="219">
        <v>0.20916065608535064</v>
      </c>
      <c r="Q992" s="219">
        <v>0.11957176227425491</v>
      </c>
    </row>
    <row r="993" spans="4:17" customFormat="1">
      <c r="D993" s="219">
        <v>1.6755292136414424</v>
      </c>
      <c r="E993" s="219">
        <v>0.19221297197294604</v>
      </c>
      <c r="F993" s="219">
        <v>0.25992435982705203</v>
      </c>
      <c r="G993" s="219">
        <v>0</v>
      </c>
      <c r="H993" s="219">
        <v>4.1500528039613349E-2</v>
      </c>
      <c r="I993" s="219">
        <v>0.15289668225120706</v>
      </c>
      <c r="J993" s="219">
        <v>0.41718951871400789</v>
      </c>
      <c r="K993" s="219">
        <v>3.3246414602346806E-2</v>
      </c>
      <c r="L993" s="219">
        <v>0</v>
      </c>
      <c r="M993" s="219">
        <v>2.1842383178743867E-2</v>
      </c>
      <c r="N993" s="219">
        <v>0</v>
      </c>
      <c r="O993" s="219">
        <v>0.18227942649960938</v>
      </c>
      <c r="P993" s="219">
        <v>0.19313501586121318</v>
      </c>
      <c r="Q993" s="219">
        <v>0.40408408880676155</v>
      </c>
    </row>
    <row r="994" spans="4:17" customFormat="1">
      <c r="D994" s="219">
        <v>2.2255320310860291</v>
      </c>
      <c r="E994" s="219">
        <v>0.27280999295860053</v>
      </c>
      <c r="F994" s="219">
        <v>1.027041614939169</v>
      </c>
      <c r="G994" s="219">
        <v>0</v>
      </c>
      <c r="H994" s="219">
        <v>0</v>
      </c>
      <c r="I994" s="219">
        <v>6.0543717922459057E-2</v>
      </c>
      <c r="J994" s="219">
        <v>0</v>
      </c>
      <c r="K994" s="219">
        <v>3.8576430789926605E-2</v>
      </c>
      <c r="L994" s="219">
        <v>0.14621858275709523</v>
      </c>
      <c r="M994" s="219">
        <v>0.25538441014564545</v>
      </c>
      <c r="N994" s="219">
        <v>5.2838153823236991E-2</v>
      </c>
      <c r="O994" s="219">
        <v>0.1765333456139139</v>
      </c>
      <c r="P994" s="219">
        <v>0.16252340401827808</v>
      </c>
      <c r="Q994" s="219">
        <v>0.14200253839994942</v>
      </c>
    </row>
    <row r="995" spans="4:17" customFormat="1">
      <c r="D995" s="219">
        <v>2.5393965344414933</v>
      </c>
      <c r="E995" s="219">
        <v>0.99177974020003801</v>
      </c>
      <c r="F995" s="219">
        <v>0.76277198491406117</v>
      </c>
      <c r="G995" s="219">
        <v>0</v>
      </c>
      <c r="H995" s="219">
        <v>3.5231962351688739E-2</v>
      </c>
      <c r="I995" s="219">
        <v>4.2278354822026486E-2</v>
      </c>
      <c r="J995" s="219">
        <v>0.17087501740569039</v>
      </c>
      <c r="K995" s="219">
        <v>0</v>
      </c>
      <c r="L995" s="219">
        <v>5.2847943527533109E-2</v>
      </c>
      <c r="M995" s="219">
        <v>1.0569588705506621E-2</v>
      </c>
      <c r="N995" s="219">
        <v>3.6993560469273178E-2</v>
      </c>
      <c r="O995" s="219">
        <v>0.15970479356187239</v>
      </c>
      <c r="P995" s="219">
        <v>0.15181243343829859</v>
      </c>
      <c r="Q995" s="219">
        <v>0.43687633316094038</v>
      </c>
    </row>
    <row r="996" spans="4:17" customFormat="1">
      <c r="D996" s="219">
        <v>2.736751690067817</v>
      </c>
      <c r="E996" s="219">
        <v>0.23905361148182741</v>
      </c>
      <c r="F996" s="219">
        <v>0.50118826131362437</v>
      </c>
      <c r="G996" s="219">
        <v>0</v>
      </c>
      <c r="H996" s="219">
        <v>0.14837810367837562</v>
      </c>
      <c r="I996" s="219">
        <v>0.4294721778690761</v>
      </c>
      <c r="J996" s="219">
        <v>0.31324266332101519</v>
      </c>
      <c r="K996" s="219">
        <v>0.14615154237795747</v>
      </c>
      <c r="L996" s="219">
        <v>0.1187024829427005</v>
      </c>
      <c r="M996" s="219">
        <v>2.720265234103553E-2</v>
      </c>
      <c r="N996" s="219">
        <v>0</v>
      </c>
      <c r="O996" s="219">
        <v>0.15679953336458871</v>
      </c>
      <c r="P996" s="219">
        <v>0.12733332190598393</v>
      </c>
      <c r="Q996" s="219">
        <v>0.25306709905145175</v>
      </c>
    </row>
    <row r="997" spans="4:17" customFormat="1">
      <c r="D997" s="219">
        <v>7.1885334454299556</v>
      </c>
      <c r="E997" s="219">
        <v>1.1399656585345366</v>
      </c>
      <c r="F997" s="219">
        <v>0</v>
      </c>
      <c r="G997" s="219">
        <v>0</v>
      </c>
      <c r="H997" s="219">
        <v>7.4997740693061615E-2</v>
      </c>
      <c r="I997" s="219">
        <v>0.29999096277224646</v>
      </c>
      <c r="J997" s="219">
        <v>0.78747627727714697</v>
      </c>
      <c r="K997" s="219">
        <v>0</v>
      </c>
      <c r="L997" s="219">
        <v>0.29999096277224646</v>
      </c>
      <c r="M997" s="219">
        <v>0</v>
      </c>
      <c r="N997" s="219">
        <v>0</v>
      </c>
      <c r="O997" s="219">
        <v>0.153458199712803</v>
      </c>
      <c r="P997" s="219">
        <v>0.1104525735449636</v>
      </c>
      <c r="Q997" s="219">
        <v>4.5898617304153708</v>
      </c>
    </row>
    <row r="998" spans="4:17" customFormat="1">
      <c r="D998" s="219">
        <v>1.5084775958700958</v>
      </c>
      <c r="E998" s="219">
        <v>0.20316865445373231</v>
      </c>
      <c r="F998" s="219">
        <v>0.62034162493206257</v>
      </c>
      <c r="G998" s="219">
        <v>0</v>
      </c>
      <c r="H998" s="219">
        <v>7.6752602793632205E-2</v>
      </c>
      <c r="I998" s="219">
        <v>0.12099822087466723</v>
      </c>
      <c r="J998" s="219">
        <v>0.11738633368437866</v>
      </c>
      <c r="K998" s="219">
        <v>0</v>
      </c>
      <c r="L998" s="219">
        <v>3.9730759093174313E-2</v>
      </c>
      <c r="M998" s="219">
        <v>1.3544576963582152E-2</v>
      </c>
      <c r="N998" s="219">
        <v>9.0297179757214355E-3</v>
      </c>
      <c r="O998" s="219">
        <v>0.15075376884422109</v>
      </c>
      <c r="P998" s="219">
        <v>0.11003338371339833</v>
      </c>
      <c r="Q998" s="219">
        <v>4.6051561676179319E-2</v>
      </c>
    </row>
    <row r="999" spans="4:17" customFormat="1">
      <c r="D999" s="219">
        <v>2.5725958854350384</v>
      </c>
      <c r="E999" s="219">
        <v>0.47770440258918123</v>
      </c>
      <c r="F999" s="219">
        <v>0.58866263790940665</v>
      </c>
      <c r="G999" s="219">
        <v>1.1679814244234259E-3</v>
      </c>
      <c r="H999" s="219">
        <v>8.9934569680603801E-2</v>
      </c>
      <c r="I999" s="219">
        <v>0.20673271212294639</v>
      </c>
      <c r="J999" s="219">
        <v>0.67976518901443395</v>
      </c>
      <c r="K999" s="219">
        <v>0</v>
      </c>
      <c r="L999" s="219">
        <v>6.7742922616558704E-2</v>
      </c>
      <c r="M999" s="219">
        <v>1.4015777093081112E-2</v>
      </c>
      <c r="N999" s="219">
        <v>0</v>
      </c>
      <c r="O999" s="219">
        <v>0.13104035232292666</v>
      </c>
      <c r="P999" s="219">
        <v>0.10680765276832085</v>
      </c>
      <c r="Q999" s="219">
        <v>0</v>
      </c>
    </row>
    <row r="1000" spans="4:17" customFormat="1">
      <c r="D1000" s="219">
        <v>2.9098162620911188</v>
      </c>
      <c r="E1000" s="219">
        <v>0.62103039717045838</v>
      </c>
      <c r="F1000" s="219">
        <v>0.85572211703138745</v>
      </c>
      <c r="G1000" s="219">
        <v>0</v>
      </c>
      <c r="H1000" s="219">
        <v>0.22747043617290047</v>
      </c>
      <c r="I1000" s="219">
        <v>0.13720439007254315</v>
      </c>
      <c r="J1000" s="219">
        <v>0.40439188652960084</v>
      </c>
      <c r="K1000" s="219">
        <v>0</v>
      </c>
      <c r="L1000" s="219">
        <v>0.1588682411366289</v>
      </c>
      <c r="M1000" s="219">
        <v>4.6938343972185811E-2</v>
      </c>
      <c r="N1000" s="219">
        <v>5.7770269504228693E-2</v>
      </c>
      <c r="O1000" s="219">
        <v>0.12443161568789188</v>
      </c>
      <c r="P1000" s="219">
        <v>0.10055795218861562</v>
      </c>
      <c r="Q1000" s="219">
        <v>0</v>
      </c>
    </row>
    <row r="1001" spans="4:17" customFormat="1">
      <c r="D1001" s="219">
        <v>12.714697406340058</v>
      </c>
      <c r="E1001" s="219">
        <v>4.4799580822635576</v>
      </c>
      <c r="F1001" s="219">
        <v>2.7508514540214826</v>
      </c>
      <c r="G1001" s="219">
        <v>0</v>
      </c>
      <c r="H1001" s="219">
        <v>0.65496463190987686</v>
      </c>
      <c r="I1001" s="219">
        <v>0.49777312025150638</v>
      </c>
      <c r="J1001" s="219">
        <v>0.41917736442232117</v>
      </c>
      <c r="K1001" s="219">
        <v>7.422680412371134E-2</v>
      </c>
      <c r="L1001" s="219">
        <v>0.62876604663348179</v>
      </c>
      <c r="M1001" s="219">
        <v>5.2397170552790147E-2</v>
      </c>
      <c r="N1001" s="219">
        <v>1.021744825779408</v>
      </c>
      <c r="O1001" s="219">
        <v>0.10913515166940096</v>
      </c>
      <c r="P1001" s="219">
        <v>7.8399766682294356E-2</v>
      </c>
      <c r="Q1001" s="219">
        <v>1.2575320932669636</v>
      </c>
    </row>
    <row r="1002" spans="4:17" customFormat="1">
      <c r="D1002" s="219">
        <v>3.1920793754494481</v>
      </c>
      <c r="E1002" s="219">
        <v>0.17742913409882449</v>
      </c>
      <c r="F1002" s="219">
        <v>1.0469493939208783</v>
      </c>
      <c r="G1002" s="219">
        <v>0.37718378838226929</v>
      </c>
      <c r="H1002" s="219">
        <v>9.2827162872894942E-2</v>
      </c>
      <c r="I1002" s="219">
        <v>0.11515268305751525</v>
      </c>
      <c r="J1002" s="219">
        <v>0.19857962690530689</v>
      </c>
      <c r="K1002" s="219">
        <v>0</v>
      </c>
      <c r="L1002" s="219">
        <v>0.29493187191261555</v>
      </c>
      <c r="M1002" s="219">
        <v>0</v>
      </c>
      <c r="N1002" s="219">
        <v>4.2300985612964782E-2</v>
      </c>
      <c r="O1002" s="219">
        <v>0.10774358007429409</v>
      </c>
      <c r="P1002" s="219">
        <v>7.7716117915011068E-2</v>
      </c>
      <c r="Q1002" s="219">
        <v>0.28788170764378812</v>
      </c>
    </row>
    <row r="1003" spans="4:17" customFormat="1">
      <c r="D1003" s="219">
        <v>2.6947106948722079</v>
      </c>
      <c r="E1003" s="219">
        <v>0.40468926114779646</v>
      </c>
      <c r="F1003" s="219">
        <v>0.94972030276703057</v>
      </c>
      <c r="G1003" s="219">
        <v>8.1680401332582774E-3</v>
      </c>
      <c r="H1003" s="219">
        <v>8.1680401332582774E-3</v>
      </c>
      <c r="I1003" s="219">
        <v>3.5642356945127025E-2</v>
      </c>
      <c r="J1003" s="219">
        <v>0.4507273055352522</v>
      </c>
      <c r="K1003" s="219">
        <v>0</v>
      </c>
      <c r="L1003" s="219">
        <v>0.28959415017915707</v>
      </c>
      <c r="M1003" s="219">
        <v>5.1235888108620099E-2</v>
      </c>
      <c r="N1003" s="219">
        <v>0</v>
      </c>
      <c r="O1003" s="219">
        <v>0.10391180721525803</v>
      </c>
      <c r="P1003" s="219">
        <v>7.1133050234821776E-2</v>
      </c>
      <c r="Q1003" s="219">
        <v>0.49676534992270793</v>
      </c>
    </row>
    <row r="1004" spans="4:17" customFormat="1">
      <c r="D1004" s="219">
        <v>0.87022716666221755</v>
      </c>
      <c r="E1004" s="219">
        <v>8.1002740285884445E-2</v>
      </c>
      <c r="F1004" s="219">
        <v>0.44735604294249814</v>
      </c>
      <c r="G1004" s="219">
        <v>0</v>
      </c>
      <c r="H1004" s="219">
        <v>0</v>
      </c>
      <c r="I1004" s="219">
        <v>0.11598119631842545</v>
      </c>
      <c r="J1004" s="219">
        <v>0</v>
      </c>
      <c r="K1004" s="219">
        <v>3.9153439153439155E-2</v>
      </c>
      <c r="L1004" s="219">
        <v>5.5229141104012121E-2</v>
      </c>
      <c r="M1004" s="219">
        <v>0</v>
      </c>
      <c r="N1004" s="219">
        <v>0</v>
      </c>
      <c r="O1004" s="219">
        <v>9.8150564527471396E-2</v>
      </c>
      <c r="P1004" s="219">
        <v>7.0974417367171388E-2</v>
      </c>
      <c r="Q1004" s="219">
        <v>0</v>
      </c>
    </row>
    <row r="1005" spans="4:17" customFormat="1">
      <c r="D1005" s="219">
        <v>2.6255263943026672</v>
      </c>
      <c r="E1005" s="219">
        <v>0.48358018552673149</v>
      </c>
      <c r="F1005" s="219">
        <v>1.3100626844269634</v>
      </c>
      <c r="G1005" s="219">
        <v>0</v>
      </c>
      <c r="H1005" s="219">
        <v>0.16328681589214308</v>
      </c>
      <c r="I1005" s="219">
        <v>6.5314726356857242E-2</v>
      </c>
      <c r="J1005" s="219">
        <v>9.4203932245467165E-2</v>
      </c>
      <c r="K1005" s="219">
        <v>0</v>
      </c>
      <c r="L1005" s="219">
        <v>0.12434919056401667</v>
      </c>
      <c r="M1005" s="219">
        <v>0</v>
      </c>
      <c r="N1005" s="219">
        <v>0</v>
      </c>
      <c r="O1005" s="219">
        <v>9.5186785028260959E-2</v>
      </c>
      <c r="P1005" s="219">
        <v>6.5793997403463117E-2</v>
      </c>
      <c r="Q1005" s="219">
        <v>0.12058103327419797</v>
      </c>
    </row>
    <row r="1006" spans="4:17" customFormat="1">
      <c r="D1006" s="219">
        <v>1.6978668112575808</v>
      </c>
      <c r="E1006" s="219">
        <v>0.28583616351137725</v>
      </c>
      <c r="F1006" s="219">
        <v>0.42548131209708828</v>
      </c>
      <c r="G1006" s="219">
        <v>0</v>
      </c>
      <c r="H1006" s="219">
        <v>8.4005284696091781E-2</v>
      </c>
      <c r="I1006" s="219">
        <v>4.254813120970883E-2</v>
      </c>
      <c r="J1006" s="219">
        <v>0.12764439362912647</v>
      </c>
      <c r="K1006" s="219">
        <v>0</v>
      </c>
      <c r="L1006" s="219">
        <v>0.3709324259307949</v>
      </c>
      <c r="M1006" s="219">
        <v>2.1819554466517349E-3</v>
      </c>
      <c r="N1006" s="219">
        <v>1.8546621296539747E-2</v>
      </c>
      <c r="O1006" s="219">
        <v>9.3949241786914578E-2</v>
      </c>
      <c r="P1006" s="219">
        <v>6.4238978343288428E-2</v>
      </c>
      <c r="Q1006" s="219">
        <v>2.9456398529798419E-2</v>
      </c>
    </row>
    <row r="1007" spans="4:17" customFormat="1">
      <c r="D1007" s="219">
        <v>1.1048141213925602</v>
      </c>
      <c r="E1007" s="219">
        <v>0.27266548341797603</v>
      </c>
      <c r="F1007" s="219">
        <v>0.10378270995147876</v>
      </c>
      <c r="G1007" s="219">
        <v>2.358697953442699E-2</v>
      </c>
      <c r="H1007" s="219">
        <v>5.6608750882624778E-2</v>
      </c>
      <c r="I1007" s="219">
        <v>0.11321750176524956</v>
      </c>
      <c r="J1007" s="219">
        <v>1.886958362754159E-2</v>
      </c>
      <c r="K1007" s="219">
        <v>3.8729666924864452E-2</v>
      </c>
      <c r="L1007" s="219">
        <v>0.15095666902033272</v>
      </c>
      <c r="M1007" s="219">
        <v>1.886958362754159E-2</v>
      </c>
      <c r="N1007" s="219">
        <v>4.7173959068853979E-2</v>
      </c>
      <c r="O1007" s="219">
        <v>9.21317100411468E-2</v>
      </c>
      <c r="P1007" s="219">
        <v>6.2560109071464837E-2</v>
      </c>
      <c r="Q1007" s="219">
        <v>0.17265669019200555</v>
      </c>
    </row>
    <row r="1008" spans="4:17" customFormat="1">
      <c r="D1008" s="219">
        <v>8.594900849858357</v>
      </c>
      <c r="E1008" s="219">
        <v>2.3701605288007555</v>
      </c>
      <c r="F1008" s="219">
        <v>0</v>
      </c>
      <c r="G1008" s="219">
        <v>0</v>
      </c>
      <c r="H1008" s="219">
        <v>0.45325779036827191</v>
      </c>
      <c r="I1008" s="219">
        <v>0.18885741265344663</v>
      </c>
      <c r="J1008" s="219">
        <v>0.22662889518413595</v>
      </c>
      <c r="K1008" s="219">
        <v>4.3956043956043959E-2</v>
      </c>
      <c r="L1008" s="219">
        <v>0.2360717658168083</v>
      </c>
      <c r="M1008" s="219">
        <v>0</v>
      </c>
      <c r="N1008" s="219">
        <v>0.25495750708215298</v>
      </c>
      <c r="O1008" s="219">
        <v>8.8096450572519497E-2</v>
      </c>
      <c r="P1008" s="219">
        <v>5.9863209715171797E-2</v>
      </c>
      <c r="Q1008" s="219">
        <v>4.4853635505193576</v>
      </c>
    </row>
    <row r="1009" spans="4:17" customFormat="1">
      <c r="D1009" s="219">
        <v>8.2007158821651238</v>
      </c>
      <c r="E1009" s="219">
        <v>2.940830490530526</v>
      </c>
      <c r="F1009" s="219">
        <v>1.0082847396104659</v>
      </c>
      <c r="G1009" s="219">
        <v>0</v>
      </c>
      <c r="H1009" s="219">
        <v>0.72260406338750061</v>
      </c>
      <c r="I1009" s="219">
        <v>0.386509150184012</v>
      </c>
      <c r="J1009" s="219">
        <v>1.2267464331927336</v>
      </c>
      <c r="K1009" s="219">
        <v>0</v>
      </c>
      <c r="L1009" s="219">
        <v>0.30248542188313982</v>
      </c>
      <c r="M1009" s="219">
        <v>0</v>
      </c>
      <c r="N1009" s="219">
        <v>0.50414236980523297</v>
      </c>
      <c r="O1009" s="219">
        <v>7.3401319266378287E-2</v>
      </c>
      <c r="P1009" s="219">
        <v>5.8771844760049256E-2</v>
      </c>
      <c r="Q1009" s="219">
        <v>0.89065151998924497</v>
      </c>
    </row>
    <row r="1010" spans="4:17" customFormat="1">
      <c r="D1010" s="219">
        <v>2.0041203451760867</v>
      </c>
      <c r="E1010" s="219">
        <v>0.63010184249397494</v>
      </c>
      <c r="F1010" s="219">
        <v>0.50190468786441733</v>
      </c>
      <c r="G1010" s="219">
        <v>9.4068257793671773E-3</v>
      </c>
      <c r="H1010" s="219">
        <v>0.30614942081940449</v>
      </c>
      <c r="I1010" s="219">
        <v>0.17375417865194745</v>
      </c>
      <c r="J1010" s="219">
        <v>8.2484645883541943E-2</v>
      </c>
      <c r="K1010" s="219">
        <v>7.2539664067651959E-3</v>
      </c>
      <c r="L1010" s="219">
        <v>0.10223120578403172</v>
      </c>
      <c r="M1010" s="219">
        <v>5.0221565731166908E-2</v>
      </c>
      <c r="N1010" s="219">
        <v>0</v>
      </c>
      <c r="O1010" s="219">
        <v>6.3114259530884328E-2</v>
      </c>
      <c r="P1010" s="219">
        <v>5.8275951968346958E-2</v>
      </c>
      <c r="Q1010" s="219">
        <v>0.13332815050921248</v>
      </c>
    </row>
    <row r="1011" spans="4:17" customFormat="1">
      <c r="D1011" s="219">
        <v>3.9510993637031251</v>
      </c>
      <c r="E1011" s="219">
        <v>0.98324706461141131</v>
      </c>
      <c r="F1011" s="219">
        <v>1.0265506918093232</v>
      </c>
      <c r="G1011" s="219">
        <v>0</v>
      </c>
      <c r="H1011" s="219">
        <v>4.8398171574136825E-2</v>
      </c>
      <c r="I1011" s="219">
        <v>0.1069854319007235</v>
      </c>
      <c r="J1011" s="219">
        <v>0.79474892269108888</v>
      </c>
      <c r="K1011" s="219">
        <v>0</v>
      </c>
      <c r="L1011" s="219">
        <v>0.18595086973220989</v>
      </c>
      <c r="M1011" s="219">
        <v>3.5661810633574501E-2</v>
      </c>
      <c r="N1011" s="219">
        <v>0</v>
      </c>
      <c r="O1011" s="219">
        <v>6.2283047384942447E-2</v>
      </c>
      <c r="P1011" s="219">
        <v>5.7545750470116813E-2</v>
      </c>
      <c r="Q1011" s="219">
        <v>0.5400217038798425</v>
      </c>
    </row>
    <row r="1012" spans="4:17" customFormat="1">
      <c r="D1012" s="219">
        <v>3.8611011767911574</v>
      </c>
      <c r="E1012" s="219">
        <v>0.55518656652872145</v>
      </c>
      <c r="F1012" s="219">
        <v>2.1594373201178492</v>
      </c>
      <c r="G1012" s="219">
        <v>0</v>
      </c>
      <c r="H1012" s="219">
        <v>0.15667841754798276</v>
      </c>
      <c r="I1012" s="219">
        <v>0.26396907304279704</v>
      </c>
      <c r="J1012" s="219">
        <v>0.26226604676510157</v>
      </c>
      <c r="K1012" s="219">
        <v>0</v>
      </c>
      <c r="L1012" s="219">
        <v>0.29121749348592446</v>
      </c>
      <c r="M1012" s="219">
        <v>0.12942999710485531</v>
      </c>
      <c r="N1012" s="219">
        <v>4.2575656942386617E-2</v>
      </c>
      <c r="O1012" s="219">
        <v>5.7770269504228693E-2</v>
      </c>
      <c r="P1012" s="219">
        <v>5.7112071016956575E-2</v>
      </c>
      <c r="Q1012" s="219">
        <v>0</v>
      </c>
    </row>
    <row r="1013" spans="4:17" customFormat="1">
      <c r="D1013" s="219">
        <v>4.0982757758305377</v>
      </c>
      <c r="E1013" s="219">
        <v>1.2895339858635813</v>
      </c>
      <c r="F1013" s="219">
        <v>0.84992012704645137</v>
      </c>
      <c r="G1013" s="219">
        <v>0</v>
      </c>
      <c r="H1013" s="219">
        <v>0</v>
      </c>
      <c r="I1013" s="219">
        <v>0.30284510274068954</v>
      </c>
      <c r="J1013" s="219">
        <v>0.14653795293904334</v>
      </c>
      <c r="K1013" s="219">
        <v>9.0476190476190474E-2</v>
      </c>
      <c r="L1013" s="219">
        <v>0</v>
      </c>
      <c r="M1013" s="219">
        <v>0</v>
      </c>
      <c r="N1013" s="219">
        <v>0.30284510274068954</v>
      </c>
      <c r="O1013" s="219">
        <v>5.2838153823236991E-2</v>
      </c>
      <c r="P1013" s="219">
        <v>5.5779689791123944E-2</v>
      </c>
      <c r="Q1013" s="219">
        <v>0.48845984313014446</v>
      </c>
    </row>
    <row r="1014" spans="4:17" customFormat="1">
      <c r="D1014" s="219">
        <v>1.6115556139195455</v>
      </c>
      <c r="E1014" s="219">
        <v>0.26130766145511497</v>
      </c>
      <c r="F1014" s="219">
        <v>0.318320242136231</v>
      </c>
      <c r="G1014" s="219">
        <v>9.5020967801859989E-3</v>
      </c>
      <c r="H1014" s="219">
        <v>2.8506290340557999E-2</v>
      </c>
      <c r="I1014" s="219">
        <v>7.6016774241487992E-2</v>
      </c>
      <c r="J1014" s="219">
        <v>0.68890201656348493</v>
      </c>
      <c r="K1014" s="219">
        <v>0</v>
      </c>
      <c r="L1014" s="219">
        <v>4.7510483900929996E-2</v>
      </c>
      <c r="M1014" s="219">
        <v>1.9004193560371998E-2</v>
      </c>
      <c r="N1014" s="219">
        <v>0</v>
      </c>
      <c r="O1014" s="219">
        <v>4.7625200172176314E-2</v>
      </c>
      <c r="P1014" s="219">
        <v>5.0563982886036564E-2</v>
      </c>
      <c r="Q1014" s="219">
        <v>0</v>
      </c>
    </row>
    <row r="1015" spans="4:17" customFormat="1">
      <c r="D1015" s="219">
        <v>5.6499310485724505</v>
      </c>
      <c r="E1015" s="219">
        <v>2.0430052607385463</v>
      </c>
      <c r="F1015" s="219">
        <v>0.71505184125849131</v>
      </c>
      <c r="G1015" s="219">
        <v>0.61290157822156399</v>
      </c>
      <c r="H1015" s="219">
        <v>0.306450789110782</v>
      </c>
      <c r="I1015" s="219">
        <v>0.306450789110782</v>
      </c>
      <c r="J1015" s="219">
        <v>6.1290157822156396E-2</v>
      </c>
      <c r="K1015" s="219">
        <v>6.50994575045208E-2</v>
      </c>
      <c r="L1015" s="219">
        <v>0.10215026303692733</v>
      </c>
      <c r="M1015" s="219">
        <v>0.91935236733234593</v>
      </c>
      <c r="N1015" s="219">
        <v>0.21451555237754738</v>
      </c>
      <c r="O1015" s="219">
        <v>4.7173959068853979E-2</v>
      </c>
      <c r="P1015" s="219">
        <v>4.582106437968643E-2</v>
      </c>
      <c r="Q1015" s="219">
        <v>0</v>
      </c>
    </row>
    <row r="1016" spans="4:17" customFormat="1">
      <c r="D1016" s="219">
        <v>0.6261259788411121</v>
      </c>
      <c r="E1016" s="219">
        <v>0.12167673760545542</v>
      </c>
      <c r="F1016" s="219">
        <v>0.30821200054245312</v>
      </c>
      <c r="G1016" s="219">
        <v>0</v>
      </c>
      <c r="H1016" s="219">
        <v>1.8760730467801495E-2</v>
      </c>
      <c r="I1016" s="219">
        <v>1.7152667856275651E-2</v>
      </c>
      <c r="J1016" s="219">
        <v>3.5913398324077146E-2</v>
      </c>
      <c r="K1016" s="219">
        <v>0</v>
      </c>
      <c r="L1016" s="219">
        <v>0</v>
      </c>
      <c r="M1016" s="219">
        <v>0</v>
      </c>
      <c r="N1016" s="219">
        <v>0</v>
      </c>
      <c r="O1016" s="219">
        <v>4.5386745796945072E-2</v>
      </c>
      <c r="P1016" s="219">
        <v>4.4654239037543793E-2</v>
      </c>
      <c r="Q1016" s="219">
        <v>0</v>
      </c>
    </row>
    <row r="1017" spans="4:17" customFormat="1">
      <c r="D1017" s="219">
        <v>1.4985738363801373</v>
      </c>
      <c r="E1017" s="219">
        <v>0.44470374692078313</v>
      </c>
      <c r="F1017" s="219">
        <v>0.50304680409697911</v>
      </c>
      <c r="G1017" s="219">
        <v>0</v>
      </c>
      <c r="H1017" s="219">
        <v>4.408142097757034E-2</v>
      </c>
      <c r="I1017" s="219">
        <v>0</v>
      </c>
      <c r="J1017" s="219">
        <v>0.10501750291715287</v>
      </c>
      <c r="K1017" s="219">
        <v>0</v>
      </c>
      <c r="L1017" s="219">
        <v>0.14520938674964345</v>
      </c>
      <c r="M1017" s="219">
        <v>9.0755866718527173E-2</v>
      </c>
      <c r="N1017" s="219">
        <v>0</v>
      </c>
      <c r="O1017" s="219">
        <v>4.4541362416511444E-2</v>
      </c>
      <c r="P1017" s="219">
        <v>4.0595309501953544E-2</v>
      </c>
      <c r="Q1017" s="219">
        <v>6.2232594321275772E-2</v>
      </c>
    </row>
    <row r="1018" spans="4:17" customFormat="1">
      <c r="D1018" s="219">
        <v>2.8271519147274358</v>
      </c>
      <c r="E1018" s="219">
        <v>0.68916404401461029</v>
      </c>
      <c r="F1018" s="219">
        <v>1.2921825825273943</v>
      </c>
      <c r="G1018" s="219">
        <v>0</v>
      </c>
      <c r="H1018" s="219">
        <v>0.19813466265420046</v>
      </c>
      <c r="I1018" s="219">
        <v>0.31586685350669641</v>
      </c>
      <c r="J1018" s="219">
        <v>0.24695044910523536</v>
      </c>
      <c r="K1018" s="219">
        <v>0</v>
      </c>
      <c r="L1018" s="219">
        <v>0</v>
      </c>
      <c r="M1018" s="219">
        <v>0</v>
      </c>
      <c r="N1018" s="219">
        <v>0</v>
      </c>
      <c r="O1018" s="219">
        <v>4.2575656942386617E-2</v>
      </c>
      <c r="P1018" s="219">
        <v>3.809674359785014E-2</v>
      </c>
      <c r="Q1018" s="219">
        <v>0</v>
      </c>
    </row>
    <row r="1019" spans="4:17" customFormat="1">
      <c r="D1019" s="219">
        <v>2.2830012057884117</v>
      </c>
      <c r="E1019" s="219">
        <v>0.28380715538990559</v>
      </c>
      <c r="F1019" s="219">
        <v>0.26655920671980082</v>
      </c>
      <c r="G1019" s="219">
        <v>0.13327960335990041</v>
      </c>
      <c r="H1019" s="219">
        <v>0.14111958002812985</v>
      </c>
      <c r="I1019" s="219">
        <v>0.24303927671511252</v>
      </c>
      <c r="J1019" s="219">
        <v>0.18815944003750645</v>
      </c>
      <c r="K1019" s="219">
        <v>6.8681318681318673E-2</v>
      </c>
      <c r="L1019" s="219">
        <v>0.20383939337396534</v>
      </c>
      <c r="M1019" s="219">
        <v>7.0559790014064927E-2</v>
      </c>
      <c r="N1019" s="219">
        <v>0.15679953336458871</v>
      </c>
      <c r="O1019" s="219">
        <v>4.2300985612964782E-2</v>
      </c>
      <c r="P1019" s="219">
        <v>3.350083752093802E-2</v>
      </c>
      <c r="Q1019" s="219">
        <v>0.1724794867010476</v>
      </c>
    </row>
    <row r="1020" spans="4:17" customFormat="1">
      <c r="D1020" s="219">
        <v>0.95671675643495568</v>
      </c>
      <c r="E1020" s="219">
        <v>0.17096729102061672</v>
      </c>
      <c r="F1020" s="219">
        <v>0.20664099217866425</v>
      </c>
      <c r="G1020" s="219">
        <v>1.1552364364652691E-3</v>
      </c>
      <c r="H1020" s="219">
        <v>4.0267691387057727E-2</v>
      </c>
      <c r="I1020" s="219">
        <v>0.10323192796253644</v>
      </c>
      <c r="J1020" s="219">
        <v>0.10144901306225838</v>
      </c>
      <c r="K1020" s="219">
        <v>6.0378695176144775E-2</v>
      </c>
      <c r="L1020" s="219">
        <v>6.7573629956975134E-2</v>
      </c>
      <c r="M1020" s="219">
        <v>5.6152192388455181E-2</v>
      </c>
      <c r="N1020" s="219">
        <v>8.2098802751465125E-3</v>
      </c>
      <c r="O1020" s="219">
        <v>3.8254821372115076E-2</v>
      </c>
      <c r="P1020" s="219">
        <v>3.1523187826501417E-2</v>
      </c>
      <c r="Q1020" s="219">
        <v>0.14324931812169336</v>
      </c>
    </row>
    <row r="1021" spans="4:17" customFormat="1">
      <c r="D1021" s="219">
        <v>1.9965052961352103</v>
      </c>
      <c r="E1021" s="219">
        <v>0.24827194846963954</v>
      </c>
      <c r="F1021" s="219">
        <v>0.98511118509238493</v>
      </c>
      <c r="G1021" s="219">
        <v>5.4839185404940455E-2</v>
      </c>
      <c r="H1021" s="219">
        <v>9.3725153237534595E-2</v>
      </c>
      <c r="I1021" s="219">
        <v>8.5748544451361444E-2</v>
      </c>
      <c r="J1021" s="219">
        <v>0.16152632792000643</v>
      </c>
      <c r="K1021" s="219">
        <v>0</v>
      </c>
      <c r="L1021" s="219">
        <v>0</v>
      </c>
      <c r="M1021" s="219">
        <v>9.9707609827164468E-3</v>
      </c>
      <c r="N1021" s="219">
        <v>0</v>
      </c>
      <c r="O1021" s="219">
        <v>3.7829491895335889E-2</v>
      </c>
      <c r="P1021" s="219">
        <v>2.9522536238913235E-2</v>
      </c>
      <c r="Q1021" s="219">
        <v>0</v>
      </c>
    </row>
    <row r="1022" spans="4:17" customFormat="1">
      <c r="D1022" s="219">
        <v>1.9841610102929423</v>
      </c>
      <c r="E1022" s="219">
        <v>0.29753840560572642</v>
      </c>
      <c r="F1022" s="219">
        <v>0.6002215675043473</v>
      </c>
      <c r="G1022" s="219">
        <v>0</v>
      </c>
      <c r="H1022" s="219">
        <v>0.33097932150954007</v>
      </c>
      <c r="I1022" s="219">
        <v>0.20407533295147806</v>
      </c>
      <c r="J1022" s="219">
        <v>3.6870753432409906E-2</v>
      </c>
      <c r="K1022" s="219">
        <v>2.3768366464995676E-2</v>
      </c>
      <c r="L1022" s="219">
        <v>4.2872969107453376E-2</v>
      </c>
      <c r="M1022" s="219">
        <v>8.574593821490676E-3</v>
      </c>
      <c r="N1022" s="219">
        <v>0</v>
      </c>
      <c r="O1022" s="219">
        <v>3.6993560469273178E-2</v>
      </c>
      <c r="P1022" s="219">
        <v>2.7018629344933331E-2</v>
      </c>
      <c r="Q1022" s="219">
        <v>0.27695938043414881</v>
      </c>
    </row>
    <row r="1023" spans="4:17" customFormat="1">
      <c r="D1023" s="219">
        <v>2.0349757950322309</v>
      </c>
      <c r="E1023" s="219">
        <v>0.13495483613722453</v>
      </c>
      <c r="F1023" s="219">
        <v>0.54390888503790491</v>
      </c>
      <c r="G1023" s="219">
        <v>0</v>
      </c>
      <c r="H1023" s="219">
        <v>3.5783479278809531E-2</v>
      </c>
      <c r="I1023" s="219">
        <v>0.25661866568517694</v>
      </c>
      <c r="J1023" s="219">
        <v>5.4186411479340155E-2</v>
      </c>
      <c r="K1023" s="219">
        <v>0</v>
      </c>
      <c r="L1023" s="219">
        <v>0.11961905930344902</v>
      </c>
      <c r="M1023" s="219">
        <v>0.23412619299563953</v>
      </c>
      <c r="N1023" s="219">
        <v>0</v>
      </c>
      <c r="O1023" s="219">
        <v>2.9902449010573966E-2</v>
      </c>
      <c r="P1023" s="219">
        <v>2.6096233699448145E-2</v>
      </c>
      <c r="Q1023" s="219">
        <v>4.9074485868081649E-2</v>
      </c>
    </row>
    <row r="1024" spans="4:17" customFormat="1">
      <c r="D1024" s="219">
        <v>6.0775041991078078</v>
      </c>
      <c r="E1024" s="219">
        <v>1.1171431384454622</v>
      </c>
      <c r="F1024" s="219">
        <v>2.3202203644636521</v>
      </c>
      <c r="G1024" s="219">
        <v>0</v>
      </c>
      <c r="H1024" s="219">
        <v>9.8210385797403266E-2</v>
      </c>
      <c r="I1024" s="219">
        <v>0.30690745561688521</v>
      </c>
      <c r="J1024" s="219">
        <v>0.4542230343129901</v>
      </c>
      <c r="K1024" s="219">
        <v>0.1212121212121212</v>
      </c>
      <c r="L1024" s="219">
        <v>0.24552596449350816</v>
      </c>
      <c r="M1024" s="219">
        <v>0.42967043786363929</v>
      </c>
      <c r="N1024" s="219">
        <v>0</v>
      </c>
      <c r="O1024" s="219">
        <v>2.9776625679692838E-2</v>
      </c>
      <c r="P1024" s="219">
        <v>1.8059435951442871E-2</v>
      </c>
      <c r="Q1024" s="219">
        <v>0.36828894674026225</v>
      </c>
    </row>
    <row r="1025" spans="4:17" customFormat="1">
      <c r="D1025" s="219">
        <v>1.4502374247027967</v>
      </c>
      <c r="E1025" s="219">
        <v>0.22583122799051267</v>
      </c>
      <c r="F1025" s="219">
        <v>0.40094100370508129</v>
      </c>
      <c r="G1025" s="219">
        <v>0</v>
      </c>
      <c r="H1025" s="219">
        <v>2.8983687014825156E-2</v>
      </c>
      <c r="I1025" s="219">
        <v>2.3549245699545439E-2</v>
      </c>
      <c r="J1025" s="219">
        <v>0.27292971938960353</v>
      </c>
      <c r="K1025" s="219">
        <v>0</v>
      </c>
      <c r="L1025" s="219">
        <v>5.2532932714370595E-2</v>
      </c>
      <c r="M1025" s="219">
        <v>2.4756899325163152E-2</v>
      </c>
      <c r="N1025" s="219">
        <v>1.2076536256177149E-3</v>
      </c>
      <c r="O1025" s="219">
        <v>2.9769492691695862E-2</v>
      </c>
      <c r="P1025" s="219">
        <v>1.6730209862637169E-2</v>
      </c>
      <c r="Q1025" s="219">
        <v>0.32485882529116528</v>
      </c>
    </row>
    <row r="1026" spans="4:17" customFormat="1">
      <c r="D1026" s="219">
        <v>2.0550948600728773</v>
      </c>
      <c r="E1026" s="219">
        <v>0.31788176333726137</v>
      </c>
      <c r="F1026" s="219">
        <v>0.71599350115533389</v>
      </c>
      <c r="G1026" s="219">
        <v>2.4305076687867553E-2</v>
      </c>
      <c r="H1026" s="219">
        <v>0.14066369621346275</v>
      </c>
      <c r="I1026" s="219">
        <v>5.7337533619547416E-2</v>
      </c>
      <c r="J1026" s="219">
        <v>0.13770296633030693</v>
      </c>
      <c r="K1026" s="219">
        <v>0</v>
      </c>
      <c r="L1026" s="219">
        <v>6.5793997403463117E-2</v>
      </c>
      <c r="M1026" s="219">
        <v>5.7492343025202626E-2</v>
      </c>
      <c r="N1026" s="219">
        <v>1.4803649415779203E-2</v>
      </c>
      <c r="O1026" s="219">
        <v>2.9001332800381304E-2</v>
      </c>
      <c r="P1026" s="219">
        <v>0</v>
      </c>
      <c r="Q1026" s="219">
        <v>8.572570838157105E-2</v>
      </c>
    </row>
    <row r="1027" spans="4:17" customFormat="1">
      <c r="D1027" s="219">
        <v>2.0275203417258467</v>
      </c>
      <c r="E1027" s="219">
        <v>0.35722670894480529</v>
      </c>
      <c r="F1027" s="219">
        <v>0.37174298863690869</v>
      </c>
      <c r="G1027" s="219">
        <v>0</v>
      </c>
      <c r="H1027" s="219">
        <v>0.12749080425238635</v>
      </c>
      <c r="I1027" s="219">
        <v>8.1347969109356807E-2</v>
      </c>
      <c r="J1027" s="219">
        <v>0.26896772841681665</v>
      </c>
      <c r="K1027" s="219">
        <v>0</v>
      </c>
      <c r="L1027" s="219">
        <v>9.4671389296326486E-2</v>
      </c>
      <c r="M1027" s="219">
        <v>3.4081700146677538E-2</v>
      </c>
      <c r="N1027" s="219">
        <v>6.3114259530884328E-2</v>
      </c>
      <c r="O1027" s="219">
        <v>2.702451934640299E-2</v>
      </c>
      <c r="P1027" s="219">
        <v>0</v>
      </c>
      <c r="Q1027" s="219">
        <v>0.10476967082126798</v>
      </c>
    </row>
    <row r="1028" spans="4:17" customFormat="1">
      <c r="D1028" s="219">
        <v>10.37559026879044</v>
      </c>
      <c r="E1028" s="219">
        <v>1.9682941995478838</v>
      </c>
      <c r="F1028" s="219">
        <v>3.6963271353011903E-2</v>
      </c>
      <c r="G1028" s="219">
        <v>0</v>
      </c>
      <c r="H1028" s="219">
        <v>5.5444907029517848E-2</v>
      </c>
      <c r="I1028" s="219">
        <v>0</v>
      </c>
      <c r="J1028" s="219">
        <v>0.17557553892680652</v>
      </c>
      <c r="K1028" s="219">
        <v>0.18238993710691825</v>
      </c>
      <c r="L1028" s="219">
        <v>1.2752328616789106</v>
      </c>
      <c r="M1028" s="219">
        <v>0</v>
      </c>
      <c r="N1028" s="219">
        <v>2.2732411882102319</v>
      </c>
      <c r="O1028" s="219">
        <v>1.8546621296539747E-2</v>
      </c>
      <c r="P1028" s="219">
        <v>0</v>
      </c>
      <c r="Q1028" s="219">
        <v>0.78546951625150285</v>
      </c>
    </row>
    <row r="1029" spans="4:17" customFormat="1">
      <c r="D1029" s="219">
        <v>1.6034890469944121</v>
      </c>
      <c r="E1029" s="219">
        <v>0.4850059463131246</v>
      </c>
      <c r="F1029" s="219">
        <v>0.10887888590702798</v>
      </c>
      <c r="G1029" s="219">
        <v>8.2484004475021199E-3</v>
      </c>
      <c r="H1029" s="219">
        <v>0.12702536689153263</v>
      </c>
      <c r="I1029" s="219">
        <v>1.9796161074005086E-2</v>
      </c>
      <c r="J1029" s="219">
        <v>0.1253756868020322</v>
      </c>
      <c r="K1029" s="219">
        <v>0</v>
      </c>
      <c r="L1029" s="219">
        <v>2.4745201342506358E-2</v>
      </c>
      <c r="M1029" s="219">
        <v>4.9490402685012716E-2</v>
      </c>
      <c r="N1029" s="219">
        <v>4.4541362416511444E-2</v>
      </c>
      <c r="O1029" s="219">
        <v>1.6569514082430018E-2</v>
      </c>
      <c r="P1029" s="219">
        <v>0</v>
      </c>
      <c r="Q1029" s="219">
        <v>7.0936243848518224E-2</v>
      </c>
    </row>
    <row r="1030" spans="4:17" customFormat="1">
      <c r="D1030" s="219">
        <v>2.0871011673151751</v>
      </c>
      <c r="E1030" s="219">
        <v>0.44747081712062259</v>
      </c>
      <c r="F1030" s="219">
        <v>0.5933852140077821</v>
      </c>
      <c r="G1030" s="219">
        <v>0</v>
      </c>
      <c r="H1030" s="219">
        <v>0.26264591439688717</v>
      </c>
      <c r="I1030" s="219">
        <v>1.9455252918287938E-2</v>
      </c>
      <c r="J1030" s="219">
        <v>0.45719844357976652</v>
      </c>
      <c r="K1030" s="219">
        <v>0.14725069897483692</v>
      </c>
      <c r="L1030" s="219">
        <v>0</v>
      </c>
      <c r="M1030" s="219">
        <v>0</v>
      </c>
      <c r="N1030" s="219">
        <v>0</v>
      </c>
      <c r="O1030" s="219">
        <v>1.4803649415779203E-2</v>
      </c>
      <c r="P1030" s="219">
        <v>0</v>
      </c>
      <c r="Q1030" s="219">
        <v>0</v>
      </c>
    </row>
    <row r="1031" spans="4:17" customFormat="1">
      <c r="D1031" s="219">
        <v>2.3017034503409852</v>
      </c>
      <c r="E1031" s="219">
        <v>0.52507939453495678</v>
      </c>
      <c r="F1031" s="219">
        <v>9.0676361305233502E-2</v>
      </c>
      <c r="G1031" s="219">
        <v>0.18978773296444221</v>
      </c>
      <c r="H1031" s="219">
        <v>0.11598139236715913</v>
      </c>
      <c r="I1031" s="219">
        <v>7.3806340597283082E-2</v>
      </c>
      <c r="J1031" s="219">
        <v>9.2785113893727303E-2</v>
      </c>
      <c r="K1031" s="219">
        <v>0</v>
      </c>
      <c r="L1031" s="219">
        <v>3.374004141590084E-2</v>
      </c>
      <c r="M1031" s="219">
        <v>0.14339517601757856</v>
      </c>
      <c r="N1031" s="219">
        <v>0.42175051769876049</v>
      </c>
      <c r="O1031" s="219">
        <v>9.0297179757214355E-3</v>
      </c>
      <c r="P1031" s="219">
        <v>0</v>
      </c>
      <c r="Q1031" s="219">
        <v>0.27413783650419432</v>
      </c>
    </row>
    <row r="1032" spans="4:17" customFormat="1">
      <c r="D1032" s="219">
        <v>2.0523407220505394</v>
      </c>
      <c r="E1032" s="219">
        <v>0.46036394055372531</v>
      </c>
      <c r="F1032" s="219">
        <v>0.45504795971592249</v>
      </c>
      <c r="G1032" s="219">
        <v>2.6579904189014163E-2</v>
      </c>
      <c r="H1032" s="219">
        <v>1.0631961675605666E-2</v>
      </c>
      <c r="I1032" s="219">
        <v>0.22220799902015842</v>
      </c>
      <c r="J1032" s="219">
        <v>0.22646078369040068</v>
      </c>
      <c r="K1032" s="219">
        <v>0</v>
      </c>
      <c r="L1032" s="219">
        <v>0.28068378823598955</v>
      </c>
      <c r="M1032" s="219">
        <v>0.16692179830700896</v>
      </c>
      <c r="N1032" s="219">
        <v>2.9769492691695862E-2</v>
      </c>
      <c r="O1032" s="219">
        <v>8.2098802751465125E-3</v>
      </c>
      <c r="P1032" s="219">
        <v>0</v>
      </c>
      <c r="Q1032" s="219">
        <v>9.568765508045099E-3</v>
      </c>
    </row>
    <row r="1033" spans="4:17" customFormat="1">
      <c r="D1033" s="219">
        <v>2.503959467330958</v>
      </c>
      <c r="E1033" s="219">
        <v>0.58025298390701119</v>
      </c>
      <c r="F1033" s="219">
        <v>0.91913351445325464</v>
      </c>
      <c r="G1033" s="219">
        <v>4.7954792058430675E-3</v>
      </c>
      <c r="H1033" s="219">
        <v>6.6337462347495768E-2</v>
      </c>
      <c r="I1033" s="219">
        <v>9.8307323719782888E-2</v>
      </c>
      <c r="J1033" s="219">
        <v>0.46596072950108475</v>
      </c>
      <c r="K1033" s="219">
        <v>0</v>
      </c>
      <c r="L1033" s="219">
        <v>1.6784177220450735E-2</v>
      </c>
      <c r="M1033" s="219">
        <v>3.4367600975208648E-2</v>
      </c>
      <c r="N1033" s="219">
        <v>0</v>
      </c>
      <c r="O1033" s="219">
        <v>1.2076536256177149E-3</v>
      </c>
      <c r="P1033" s="219">
        <v>0</v>
      </c>
      <c r="Q1033" s="219">
        <v>0</v>
      </c>
    </row>
    <row r="1034" spans="4:17" customFormat="1">
      <c r="D1034" s="219">
        <v>1.6606415347000947</v>
      </c>
      <c r="E1034" s="219">
        <v>0.19607422828083881</v>
      </c>
      <c r="F1034" s="219">
        <v>0.4646517885626309</v>
      </c>
      <c r="G1034" s="219">
        <v>1.1978811374070539E-2</v>
      </c>
      <c r="H1034" s="219">
        <v>6.3046375653002834E-2</v>
      </c>
      <c r="I1034" s="219">
        <v>3.1523187826501417E-2</v>
      </c>
      <c r="J1034" s="219">
        <v>5.9263593113822663E-2</v>
      </c>
      <c r="K1034" s="219">
        <v>0</v>
      </c>
      <c r="L1034" s="219">
        <v>0.17337753304575779</v>
      </c>
      <c r="M1034" s="219">
        <v>0.19859608330695894</v>
      </c>
      <c r="N1034" s="219">
        <v>2.9001332800381304E-2</v>
      </c>
      <c r="O1034" s="219">
        <v>0</v>
      </c>
      <c r="P1034" s="219">
        <v>0</v>
      </c>
      <c r="Q1034" s="219">
        <v>5.674173808770255E-3</v>
      </c>
    </row>
    <row r="1035" spans="4:17" customFormat="1">
      <c r="D1035" s="219">
        <v>4.3136611513381018</v>
      </c>
      <c r="E1035" s="219">
        <v>0.54851277128731535</v>
      </c>
      <c r="F1035" s="219">
        <v>1.4202562827975131</v>
      </c>
      <c r="G1035" s="219">
        <v>4.897435457922459E-2</v>
      </c>
      <c r="H1035" s="219">
        <v>0.34771791751249459</v>
      </c>
      <c r="I1035" s="219">
        <v>0.18855126513001466</v>
      </c>
      <c r="J1035" s="219">
        <v>0.3722050948021069</v>
      </c>
      <c r="K1035" s="219">
        <v>5.4483541430192968E-2</v>
      </c>
      <c r="L1035" s="219">
        <v>0.25956407926989034</v>
      </c>
      <c r="M1035" s="219">
        <v>2.4487177289612295E-2</v>
      </c>
      <c r="N1035" s="219">
        <v>0.10774358007429409</v>
      </c>
      <c r="O1035" s="219">
        <v>0</v>
      </c>
      <c r="P1035" s="219">
        <v>0</v>
      </c>
      <c r="Q1035" s="219">
        <v>0.39179483663379672</v>
      </c>
    </row>
    <row r="1036" spans="4:17" customFormat="1">
      <c r="D1036" s="219">
        <v>5.0077936726344179</v>
      </c>
      <c r="E1036" s="219">
        <v>0.80417124670041751</v>
      </c>
      <c r="F1036" s="219">
        <v>0.17754430121957271</v>
      </c>
      <c r="G1036" s="219">
        <v>0</v>
      </c>
      <c r="H1036" s="219">
        <v>0.15404579076404101</v>
      </c>
      <c r="I1036" s="219">
        <v>0.27153834304169944</v>
      </c>
      <c r="J1036" s="219">
        <v>0.67101302078573799</v>
      </c>
      <c r="K1036" s="219">
        <v>6.9343065693430656E-2</v>
      </c>
      <c r="L1036" s="219">
        <v>1.3054728030850934E-2</v>
      </c>
      <c r="M1036" s="219">
        <v>3.9164184092552803E-2</v>
      </c>
      <c r="N1036" s="219">
        <v>0.28981496228489073</v>
      </c>
      <c r="O1036" s="219">
        <v>0</v>
      </c>
      <c r="P1036" s="219">
        <v>0</v>
      </c>
      <c r="Q1036" s="219">
        <v>1.342026041571476</v>
      </c>
    </row>
    <row r="1037" spans="4:17" customFormat="1">
      <c r="D1037" s="219">
        <v>1.4637380495323407</v>
      </c>
      <c r="E1037" s="219">
        <v>0.24141903949453339</v>
      </c>
      <c r="F1037" s="219">
        <v>0.41888004986924632</v>
      </c>
      <c r="G1037" s="219">
        <v>6.3057211808273644E-2</v>
      </c>
      <c r="H1037" s="219">
        <v>1.711552891938856E-2</v>
      </c>
      <c r="I1037" s="219">
        <v>3.7834327084964182E-2</v>
      </c>
      <c r="J1037" s="219">
        <v>0.33420322258385032</v>
      </c>
      <c r="K1037" s="219">
        <v>0</v>
      </c>
      <c r="L1037" s="219">
        <v>3.6933509773417417E-2</v>
      </c>
      <c r="M1037" s="219">
        <v>1.8917163542482091E-2</v>
      </c>
      <c r="N1037" s="219">
        <v>2.702451934640299E-2</v>
      </c>
      <c r="O1037" s="219">
        <v>0</v>
      </c>
      <c r="P1037" s="219">
        <v>0</v>
      </c>
      <c r="Q1037" s="219">
        <v>9.9089904270144302E-2</v>
      </c>
    </row>
    <row r="1038" spans="4:17" customFormat="1">
      <c r="D1038" s="219">
        <v>3.1580622109321403</v>
      </c>
      <c r="E1038" s="219">
        <v>0.60898893357482198</v>
      </c>
      <c r="F1038" s="219">
        <v>1.4400973204973315</v>
      </c>
      <c r="G1038" s="219">
        <v>0</v>
      </c>
      <c r="H1038" s="219">
        <v>3.9784450094279791E-2</v>
      </c>
      <c r="I1038" s="219">
        <v>0.10413798065430603</v>
      </c>
      <c r="J1038" s="219">
        <v>0.43338860212420777</v>
      </c>
      <c r="K1038" s="219">
        <v>0</v>
      </c>
      <c r="L1038" s="219">
        <v>0.18270915168689622</v>
      </c>
      <c r="M1038" s="219">
        <v>5.3378509844362848E-2</v>
      </c>
      <c r="N1038" s="219">
        <v>0</v>
      </c>
      <c r="O1038" s="219">
        <v>0</v>
      </c>
      <c r="P1038" s="219">
        <v>0</v>
      </c>
      <c r="Q1038" s="219">
        <v>9.2289946927169422E-2</v>
      </c>
    </row>
    <row r="1039" spans="4:17" customFormat="1">
      <c r="D1039" s="219">
        <v>1.8542352634706409</v>
      </c>
      <c r="E1039" s="219">
        <v>0.44428134131580344</v>
      </c>
      <c r="F1039" s="219">
        <v>0.44639888903476199</v>
      </c>
      <c r="G1039" s="219">
        <v>1.2464494934337813E-2</v>
      </c>
      <c r="H1039" s="219">
        <v>8.8455421437431417E-2</v>
      </c>
      <c r="I1039" s="219">
        <v>5.5948585216629959E-2</v>
      </c>
      <c r="J1039" s="219">
        <v>0.44078986631430994</v>
      </c>
      <c r="K1039" s="219">
        <v>4.24337330990757E-2</v>
      </c>
      <c r="L1039" s="219">
        <v>4.4971331155139273E-2</v>
      </c>
      <c r="M1039" s="219">
        <v>3.749971629393109E-2</v>
      </c>
      <c r="N1039" s="219">
        <v>0.10913515166940096</v>
      </c>
      <c r="O1039" s="219">
        <v>0</v>
      </c>
      <c r="P1039" s="219">
        <v>0</v>
      </c>
      <c r="Q1039" s="219">
        <v>0</v>
      </c>
    </row>
    <row r="1040" spans="4:17" customFormat="1">
      <c r="D1040" s="219">
        <v>1.3781979622472773</v>
      </c>
      <c r="E1040" s="219">
        <v>0</v>
      </c>
      <c r="F1040" s="219">
        <v>0</v>
      </c>
      <c r="G1040" s="219">
        <v>0</v>
      </c>
      <c r="H1040" s="219">
        <v>0</v>
      </c>
      <c r="I1040" s="219">
        <v>0</v>
      </c>
      <c r="J1040" s="219">
        <v>0</v>
      </c>
      <c r="K1040" s="219">
        <v>0</v>
      </c>
      <c r="L1040" s="219">
        <v>0</v>
      </c>
      <c r="M1040" s="219">
        <v>0</v>
      </c>
      <c r="N1040" s="219">
        <v>0</v>
      </c>
      <c r="O1040" s="219">
        <v>0</v>
      </c>
      <c r="P1040" s="219">
        <v>0</v>
      </c>
      <c r="Q1040" s="219">
        <v>1.3781979622472773</v>
      </c>
    </row>
    <row r="1041" spans="4:17" customFormat="1">
      <c r="D1041" s="219">
        <v>3.2182857964967808</v>
      </c>
      <c r="E1041" s="219">
        <v>0.44421465309498975</v>
      </c>
      <c r="F1041" s="219">
        <v>0.57277991583642063</v>
      </c>
      <c r="G1041" s="219">
        <v>6.3608243714707066E-2</v>
      </c>
      <c r="H1041" s="219">
        <v>0.16041434377585154</v>
      </c>
      <c r="I1041" s="219">
        <v>0.33424450598856242</v>
      </c>
      <c r="J1041" s="219">
        <v>0.55639679171312451</v>
      </c>
      <c r="K1041" s="219">
        <v>0</v>
      </c>
      <c r="L1041" s="219">
        <v>0.16981980361831461</v>
      </c>
      <c r="M1041" s="219">
        <v>2.1022911196633458E-2</v>
      </c>
      <c r="N1041" s="219">
        <v>0</v>
      </c>
      <c r="O1041" s="219">
        <v>0</v>
      </c>
      <c r="P1041" s="219">
        <v>0</v>
      </c>
      <c r="Q1041" s="219">
        <v>0.59475596158687927</v>
      </c>
    </row>
    <row r="1042" spans="4:17" customFormat="1">
      <c r="D1042" s="219">
        <v>4.2615769955621854</v>
      </c>
      <c r="E1042" s="219">
        <v>0.27507622544486504</v>
      </c>
      <c r="F1042" s="219">
        <v>1.6040589531965626</v>
      </c>
      <c r="G1042" s="219">
        <v>6.6283427818039772E-3</v>
      </c>
      <c r="H1042" s="219">
        <v>6.2969256427137785E-2</v>
      </c>
      <c r="I1042" s="219">
        <v>8.2854284772549719E-2</v>
      </c>
      <c r="J1042" s="219">
        <v>0.65289176400769178</v>
      </c>
      <c r="K1042" s="219">
        <v>0</v>
      </c>
      <c r="L1042" s="219">
        <v>0.7291177059984375</v>
      </c>
      <c r="M1042" s="219">
        <v>0</v>
      </c>
      <c r="N1042" s="219">
        <v>0.18227942649960938</v>
      </c>
      <c r="O1042" s="219">
        <v>0</v>
      </c>
      <c r="P1042" s="219">
        <v>0</v>
      </c>
      <c r="Q1042" s="219">
        <v>0.33473131048110089</v>
      </c>
    </row>
    <row r="1043" spans="4:17" customFormat="1">
      <c r="D1043" s="219">
        <v>6.2185509438352575</v>
      </c>
      <c r="E1043" s="219">
        <v>0.90166080102382129</v>
      </c>
      <c r="F1043" s="219">
        <v>3.2479179391718294</v>
      </c>
      <c r="G1043" s="219">
        <v>0</v>
      </c>
      <c r="H1043" s="219">
        <v>0.42659220693600147</v>
      </c>
      <c r="I1043" s="219">
        <v>0.24238193575909175</v>
      </c>
      <c r="J1043" s="219">
        <v>0.63019303297363849</v>
      </c>
      <c r="K1043" s="219">
        <v>2.9641185647425898E-2</v>
      </c>
      <c r="L1043" s="219">
        <v>0.46537331665745613</v>
      </c>
      <c r="M1043" s="219">
        <v>0</v>
      </c>
      <c r="N1043" s="219">
        <v>0</v>
      </c>
      <c r="O1043" s="219">
        <v>0</v>
      </c>
      <c r="P1043" s="219">
        <v>0</v>
      </c>
      <c r="Q1043" s="219">
        <v>0.11634332916436403</v>
      </c>
    </row>
    <row r="1044" spans="4:17" customFormat="1">
      <c r="D1044" s="219">
        <v>1.8958267467594054</v>
      </c>
      <c r="E1044" s="219">
        <v>0.21340499525766676</v>
      </c>
      <c r="F1044" s="219">
        <v>0.47296870060069551</v>
      </c>
      <c r="G1044" s="219">
        <v>0.1018020866266203</v>
      </c>
      <c r="H1044" s="219">
        <v>9.010433133101485E-2</v>
      </c>
      <c r="I1044" s="219">
        <v>0.19917799557382232</v>
      </c>
      <c r="J1044" s="219">
        <v>0.23411318368637368</v>
      </c>
      <c r="K1044" s="219">
        <v>0.14014014014014015</v>
      </c>
      <c r="L1044" s="219">
        <v>6.6550742965539048E-2</v>
      </c>
      <c r="M1044" s="219">
        <v>6.3231109705975336E-3</v>
      </c>
      <c r="N1044" s="219">
        <v>3.8254821372115076E-2</v>
      </c>
      <c r="O1044" s="219">
        <v>0</v>
      </c>
      <c r="P1044" s="219">
        <v>0</v>
      </c>
      <c r="Q1044" s="219">
        <v>0.11302560859943092</v>
      </c>
    </row>
    <row r="1045" spans="4:17" customFormat="1">
      <c r="D1045" s="219">
        <v>3.1087702433879385</v>
      </c>
      <c r="E1045" s="219">
        <v>0.38940290071783645</v>
      </c>
      <c r="F1045" s="219">
        <v>1.0124475418663748</v>
      </c>
      <c r="G1045" s="219">
        <v>0</v>
      </c>
      <c r="H1045" s="219">
        <v>3.5602550922773618E-2</v>
      </c>
      <c r="I1045" s="219">
        <v>0.15576116028713458</v>
      </c>
      <c r="J1045" s="219">
        <v>0.72985229391685913</v>
      </c>
      <c r="K1045" s="219">
        <v>0</v>
      </c>
      <c r="L1045" s="219">
        <v>0.1001321744703008</v>
      </c>
      <c r="M1045" s="219">
        <v>0</v>
      </c>
      <c r="N1045" s="219">
        <v>0.42278029220793667</v>
      </c>
      <c r="O1045" s="219">
        <v>0</v>
      </c>
      <c r="P1045" s="219">
        <v>0</v>
      </c>
      <c r="Q1045" s="219">
        <v>1.3350956596040107E-2</v>
      </c>
    </row>
    <row r="1046" spans="4:17" customFormat="1">
      <c r="D1046" s="219">
        <v>3.2531390415502379</v>
      </c>
      <c r="E1046" s="219">
        <v>0.41092396489670224</v>
      </c>
      <c r="F1046" s="219">
        <v>0.64708716311319769</v>
      </c>
      <c r="G1046" s="219">
        <v>0</v>
      </c>
      <c r="H1046" s="219">
        <v>8.5018751357938391E-2</v>
      </c>
      <c r="I1046" s="219">
        <v>8.9742015322268304E-2</v>
      </c>
      <c r="J1046" s="219">
        <v>0.80452929525752814</v>
      </c>
      <c r="K1046" s="219">
        <v>0</v>
      </c>
      <c r="L1046" s="219">
        <v>0.31488426428866073</v>
      </c>
      <c r="M1046" s="219">
        <v>1.2595370571546428E-2</v>
      </c>
      <c r="N1046" s="219">
        <v>0.10391180721525803</v>
      </c>
      <c r="O1046" s="219">
        <v>0</v>
      </c>
      <c r="P1046" s="219">
        <v>0</v>
      </c>
      <c r="Q1046" s="219">
        <v>0.11650717778680446</v>
      </c>
    </row>
    <row r="1047" spans="4:17" customFormat="1">
      <c r="D1047" s="219">
        <v>3.052697335077732</v>
      </c>
      <c r="E1047" s="219">
        <v>0.50681847648008671</v>
      </c>
      <c r="F1047" s="219">
        <v>1.0568540323499485</v>
      </c>
      <c r="G1047" s="219">
        <v>4.1252666690239623E-2</v>
      </c>
      <c r="H1047" s="219">
        <v>3.5359428591633962E-2</v>
      </c>
      <c r="I1047" s="219">
        <v>3.9288253990704403E-2</v>
      </c>
      <c r="J1047" s="219">
        <v>0.42824196849867796</v>
      </c>
      <c r="K1047" s="219">
        <v>0</v>
      </c>
      <c r="L1047" s="219">
        <v>0.16304625406142326</v>
      </c>
      <c r="M1047" s="219">
        <v>2.5537365093957858E-2</v>
      </c>
      <c r="N1047" s="219">
        <v>0</v>
      </c>
      <c r="O1047" s="219">
        <v>0</v>
      </c>
      <c r="P1047" s="219">
        <v>0</v>
      </c>
      <c r="Q1047" s="219">
        <v>0.23965834934329683</v>
      </c>
    </row>
    <row r="1048" spans="4:17" customFormat="1">
      <c r="D1048" s="219">
        <v>3.3057655903858838</v>
      </c>
      <c r="E1048" s="219">
        <v>0.63816209317166561</v>
      </c>
      <c r="F1048" s="219">
        <v>0</v>
      </c>
      <c r="G1048" s="219">
        <v>0</v>
      </c>
      <c r="H1048" s="219">
        <v>0.18908506464345648</v>
      </c>
      <c r="I1048" s="219">
        <v>0.34593972054086924</v>
      </c>
      <c r="J1048" s="219">
        <v>8.1650368823310754E-2</v>
      </c>
      <c r="K1048" s="219">
        <v>4.5498862528436795E-2</v>
      </c>
      <c r="L1048" s="219">
        <v>4.0825184411655377E-2</v>
      </c>
      <c r="M1048" s="219">
        <v>4.0825184411655377E-2</v>
      </c>
      <c r="N1048" s="219">
        <v>8.8096450572519497E-2</v>
      </c>
      <c r="O1048" s="219">
        <v>0</v>
      </c>
      <c r="P1048" s="219">
        <v>0</v>
      </c>
      <c r="Q1048" s="219">
        <v>0.12032685931856321</v>
      </c>
    </row>
    <row r="1049" spans="4:17" customFormat="1">
      <c r="D1049" s="219">
        <v>1.221668781358509</v>
      </c>
      <c r="E1049" s="219">
        <v>9.7601161950104307E-2</v>
      </c>
      <c r="F1049" s="219">
        <v>0.46980898294626477</v>
      </c>
      <c r="G1049" s="219">
        <v>4.3837810028436681E-2</v>
      </c>
      <c r="H1049" s="219">
        <v>7.9404335145847577E-2</v>
      </c>
      <c r="I1049" s="219">
        <v>5.3763351921667625E-2</v>
      </c>
      <c r="J1049" s="219">
        <v>0.16129005576500288</v>
      </c>
      <c r="K1049" s="219">
        <v>0</v>
      </c>
      <c r="L1049" s="219">
        <v>6.6170279288206305E-2</v>
      </c>
      <c r="M1049" s="219">
        <v>7.8577206654744991E-2</v>
      </c>
      <c r="N1049" s="219">
        <v>2.9776625679692838E-2</v>
      </c>
      <c r="O1049" s="219">
        <v>0</v>
      </c>
      <c r="P1049" s="219">
        <v>0</v>
      </c>
      <c r="Q1049" s="219">
        <v>0</v>
      </c>
    </row>
    <row r="1050" spans="4:17" customFormat="1">
      <c r="D1050" s="219">
        <v>3.1950873705615268</v>
      </c>
      <c r="E1050" s="219">
        <v>0.46016771078302859</v>
      </c>
      <c r="F1050" s="219">
        <v>0.76825051488436458</v>
      </c>
      <c r="G1050" s="219">
        <v>0</v>
      </c>
      <c r="H1050" s="219">
        <v>3.1303925903607387E-2</v>
      </c>
      <c r="I1050" s="219">
        <v>0.24912707698287545</v>
      </c>
      <c r="J1050" s="219">
        <v>0.9516393474696645</v>
      </c>
      <c r="K1050" s="219">
        <v>0</v>
      </c>
      <c r="L1050" s="219">
        <v>0.46368940244718437</v>
      </c>
      <c r="M1050" s="219">
        <v>0.11752015516312606</v>
      </c>
      <c r="N1050" s="219">
        <v>0</v>
      </c>
      <c r="O1050" s="219">
        <v>0</v>
      </c>
      <c r="P1050" s="219">
        <v>0</v>
      </c>
      <c r="Q1050" s="219">
        <v>0</v>
      </c>
    </row>
    <row r="1051" spans="4:17" customFormat="1">
      <c r="D1051" s="219">
        <v>1.1288429668876854</v>
      </c>
      <c r="E1051" s="219">
        <v>8.4913464182544834E-2</v>
      </c>
      <c r="F1051" s="219">
        <v>0.45718308861197976</v>
      </c>
      <c r="G1051" s="219">
        <v>0</v>
      </c>
      <c r="H1051" s="219">
        <v>2.8117041120047957E-2</v>
      </c>
      <c r="I1051" s="219">
        <v>6.1857490464105505E-2</v>
      </c>
      <c r="J1051" s="219">
        <v>7.4228988556926612E-2</v>
      </c>
      <c r="K1051" s="219">
        <v>0</v>
      </c>
      <c r="L1051" s="219">
        <v>6.6918557865714143E-2</v>
      </c>
      <c r="M1051" s="219">
        <v>2.8679381942448918E-2</v>
      </c>
      <c r="N1051" s="219">
        <v>0.15970479356187239</v>
      </c>
      <c r="O1051" s="219">
        <v>0</v>
      </c>
      <c r="P1051" s="219">
        <v>0</v>
      </c>
      <c r="Q1051" s="219">
        <v>7.366664773452565E-2</v>
      </c>
    </row>
    <row r="1052" spans="4:17" customFormat="1">
      <c r="D1052" s="219">
        <v>2.1204760100745692</v>
      </c>
      <c r="E1052" s="219">
        <v>0.40549570422039166</v>
      </c>
      <c r="F1052" s="219">
        <v>0.4511853610339569</v>
      </c>
      <c r="G1052" s="219">
        <v>0</v>
      </c>
      <c r="H1052" s="219">
        <v>3.4267242610173942E-2</v>
      </c>
      <c r="I1052" s="219">
        <v>4.5689656813565259E-2</v>
      </c>
      <c r="J1052" s="219">
        <v>0.4683189823390439</v>
      </c>
      <c r="K1052" s="219">
        <v>0</v>
      </c>
      <c r="L1052" s="219">
        <v>0.32553880479665248</v>
      </c>
      <c r="M1052" s="219">
        <v>2.4748564107347847E-2</v>
      </c>
      <c r="N1052" s="219">
        <v>9.5186785028260959E-2</v>
      </c>
      <c r="O1052" s="219">
        <v>0</v>
      </c>
      <c r="P1052" s="219">
        <v>0</v>
      </c>
      <c r="Q1052" s="219">
        <v>0</v>
      </c>
    </row>
    <row r="1053" spans="4:17" customFormat="1">
      <c r="D1053" s="219">
        <v>3.3780369857280044</v>
      </c>
      <c r="E1053" s="219">
        <v>0.38172727178559746</v>
      </c>
      <c r="F1053" s="219">
        <v>1.1777916827957631</v>
      </c>
      <c r="G1053" s="219">
        <v>4.7955687410250934E-2</v>
      </c>
      <c r="H1053" s="219">
        <v>0.460374599138409</v>
      </c>
      <c r="I1053" s="219">
        <v>0.17072224718049334</v>
      </c>
      <c r="J1053" s="219">
        <v>0.32226221939688632</v>
      </c>
      <c r="K1053" s="219">
        <v>2.2714366837024418E-2</v>
      </c>
      <c r="L1053" s="219">
        <v>0.26663362200099522</v>
      </c>
      <c r="M1053" s="219">
        <v>4.7955687410250934E-2</v>
      </c>
      <c r="N1053" s="219">
        <v>0.153458199712803</v>
      </c>
      <c r="O1053" s="219">
        <v>0</v>
      </c>
      <c r="P1053" s="219">
        <v>0</v>
      </c>
      <c r="Q1053" s="219">
        <v>0</v>
      </c>
    </row>
    <row r="1054" spans="4:17" customFormat="1">
      <c r="D1054" s="219">
        <v>2.3938060527157172</v>
      </c>
      <c r="E1054" s="219">
        <v>0.78666442781663815</v>
      </c>
      <c r="F1054" s="219">
        <v>0.26682185270973691</v>
      </c>
      <c r="G1054" s="219">
        <v>0.11270923088600956</v>
      </c>
      <c r="H1054" s="219">
        <v>0.11500941927143833</v>
      </c>
      <c r="I1054" s="219">
        <v>0.29902449010573967</v>
      </c>
      <c r="J1054" s="219">
        <v>0.1449118682820123</v>
      </c>
      <c r="K1054" s="219">
        <v>2.0172910662824207E-2</v>
      </c>
      <c r="L1054" s="219">
        <v>0.15181243343829859</v>
      </c>
      <c r="M1054" s="219">
        <v>6.9005651562862999E-3</v>
      </c>
      <c r="N1054" s="219">
        <v>2.9902449010573966E-2</v>
      </c>
      <c r="O1054" s="219">
        <v>0</v>
      </c>
      <c r="P1054" s="219">
        <v>0</v>
      </c>
      <c r="Q1054" s="219">
        <v>2.9902449010573966E-2</v>
      </c>
    </row>
    <row r="1055" spans="4:17" customFormat="1">
      <c r="D1055" s="219">
        <v>7.6448675496688736</v>
      </c>
      <c r="E1055" s="219">
        <v>1.4110475617098133</v>
      </c>
      <c r="F1055" s="219">
        <v>4.3460264900662251</v>
      </c>
      <c r="G1055" s="219">
        <v>0</v>
      </c>
      <c r="H1055" s="219">
        <v>0.35746538229981939</v>
      </c>
      <c r="I1055" s="219">
        <v>0.56441902468392535</v>
      </c>
      <c r="J1055" s="219">
        <v>0.22576760987357014</v>
      </c>
      <c r="K1055" s="219">
        <v>4.071246819338422E-2</v>
      </c>
      <c r="L1055" s="219">
        <v>0</v>
      </c>
      <c r="M1055" s="219">
        <v>0</v>
      </c>
      <c r="N1055" s="219">
        <v>0</v>
      </c>
      <c r="O1055" s="219">
        <v>0</v>
      </c>
      <c r="P1055" s="219">
        <v>0</v>
      </c>
      <c r="Q1055" s="219">
        <v>0.18813967489464178</v>
      </c>
    </row>
    <row r="1056" spans="4:17" customFormat="1">
      <c r="D1056" s="219">
        <v>1.415864978343645</v>
      </c>
      <c r="E1056" s="219">
        <v>0.20131959610152472</v>
      </c>
      <c r="F1056" s="219">
        <v>0.56999128443559266</v>
      </c>
      <c r="G1056" s="219">
        <v>2.0711892603037522E-2</v>
      </c>
      <c r="H1056" s="219">
        <v>6.7106532033841579E-2</v>
      </c>
      <c r="I1056" s="219">
        <v>7.0420434850327576E-2</v>
      </c>
      <c r="J1056" s="219">
        <v>0.24688575982820726</v>
      </c>
      <c r="K1056" s="219">
        <v>0</v>
      </c>
      <c r="L1056" s="219">
        <v>3.8109882389589039E-2</v>
      </c>
      <c r="M1056" s="219">
        <v>7.456281337093508E-3</v>
      </c>
      <c r="N1056" s="219">
        <v>1.6569514082430018E-2</v>
      </c>
      <c r="O1056" s="219">
        <v>0</v>
      </c>
      <c r="P1056" s="219">
        <v>0</v>
      </c>
      <c r="Q1056" s="219">
        <v>5.3022445063776055E-2</v>
      </c>
    </row>
    <row r="1057" spans="4:17" customFormat="1">
      <c r="D1057" s="219">
        <v>3.7147270341643273</v>
      </c>
      <c r="E1057" s="219">
        <v>0.5044926838180338</v>
      </c>
      <c r="F1057" s="219">
        <v>1.0899533292364929</v>
      </c>
      <c r="G1057" s="219">
        <v>0.22837117374478896</v>
      </c>
      <c r="H1057" s="219">
        <v>0.25120829111926785</v>
      </c>
      <c r="I1057" s="219">
        <v>0.2823498148117391</v>
      </c>
      <c r="J1057" s="219">
        <v>0.6082977627929379</v>
      </c>
      <c r="K1057" s="219">
        <v>0</v>
      </c>
      <c r="L1057" s="219">
        <v>0.13494660266737529</v>
      </c>
      <c r="M1057" s="219">
        <v>0</v>
      </c>
      <c r="N1057" s="219">
        <v>6.2283047384942447E-2</v>
      </c>
      <c r="O1057" s="219">
        <v>0</v>
      </c>
      <c r="P1057" s="219">
        <v>0</v>
      </c>
      <c r="Q1057" s="219">
        <v>4.5674234748957793E-2</v>
      </c>
    </row>
    <row r="1058" spans="4:17" customFormat="1">
      <c r="D1058" s="219">
        <v>3.3084311632870862</v>
      </c>
      <c r="E1058" s="219">
        <v>0.56604028477635326</v>
      </c>
      <c r="F1058" s="219">
        <v>0.95645947881063986</v>
      </c>
      <c r="G1058" s="219">
        <v>5.1335395755373325E-2</v>
      </c>
      <c r="H1058" s="219">
        <v>9.3214271240019991E-2</v>
      </c>
      <c r="I1058" s="219">
        <v>9.0512408305526662E-2</v>
      </c>
      <c r="J1058" s="219">
        <v>0.58090053091606664</v>
      </c>
      <c r="K1058" s="219">
        <v>0</v>
      </c>
      <c r="L1058" s="219">
        <v>0.14049687259365332</v>
      </c>
      <c r="M1058" s="219">
        <v>1.3509314672466665E-2</v>
      </c>
      <c r="N1058" s="219">
        <v>0.13104035232292666</v>
      </c>
      <c r="O1058" s="219">
        <v>0</v>
      </c>
      <c r="P1058" s="219">
        <v>0</v>
      </c>
      <c r="Q1058" s="219">
        <v>0.42824527511719329</v>
      </c>
    </row>
    <row r="1059" spans="4:17" customFormat="1">
      <c r="D1059" s="219">
        <v>2.5755981264857226</v>
      </c>
      <c r="E1059" s="219">
        <v>0.22125943636924328</v>
      </c>
      <c r="F1059" s="219">
        <v>0.84216872968043222</v>
      </c>
      <c r="G1059" s="219">
        <v>0</v>
      </c>
      <c r="H1059" s="219">
        <v>2.2125943636924328E-2</v>
      </c>
      <c r="I1059" s="219">
        <v>9.8183874888851705E-2</v>
      </c>
      <c r="J1059" s="219">
        <v>0.6153778074019578</v>
      </c>
      <c r="K1059" s="219">
        <v>0</v>
      </c>
      <c r="L1059" s="219">
        <v>0.34156925489501927</v>
      </c>
      <c r="M1059" s="219">
        <v>5.531485909231082E-2</v>
      </c>
      <c r="N1059" s="219">
        <v>0</v>
      </c>
      <c r="O1059" s="219">
        <v>0</v>
      </c>
      <c r="P1059" s="219">
        <v>0</v>
      </c>
      <c r="Q1059" s="219">
        <v>0.18115616352731792</v>
      </c>
    </row>
    <row r="1060" spans="4:17" customFormat="1">
      <c r="D1060" s="219">
        <v>1.4526283550065768</v>
      </c>
      <c r="E1060" s="219">
        <v>0.22864620145604134</v>
      </c>
      <c r="F1060" s="219">
        <v>0.57886526124724613</v>
      </c>
      <c r="G1060" s="219">
        <v>3.3460419725274339E-2</v>
      </c>
      <c r="H1060" s="219">
        <v>5.0190629587911512E-2</v>
      </c>
      <c r="I1060" s="219">
        <v>5.7998060857142188E-2</v>
      </c>
      <c r="J1060" s="219">
        <v>2.4537641131867849E-2</v>
      </c>
      <c r="K1060" s="219">
        <v>0</v>
      </c>
      <c r="L1060" s="219">
        <v>9.3689175230768154E-2</v>
      </c>
      <c r="M1060" s="219">
        <v>8.9227785934064916E-3</v>
      </c>
      <c r="N1060" s="219">
        <v>9.8150564527471396E-2</v>
      </c>
      <c r="O1060" s="219">
        <v>0</v>
      </c>
      <c r="P1060" s="219">
        <v>0</v>
      </c>
      <c r="Q1060" s="219">
        <v>4.4613892967032456E-2</v>
      </c>
    </row>
    <row r="1061" spans="4:17" customFormat="1">
      <c r="D1061" s="219">
        <v>2.9565380961979963</v>
      </c>
      <c r="E1061" s="219">
        <v>0.58354137012252749</v>
      </c>
      <c r="F1061" s="219">
        <v>1.2314439207732748</v>
      </c>
      <c r="G1061" s="219">
        <v>0</v>
      </c>
      <c r="H1061" s="219">
        <v>0.17806593279474184</v>
      </c>
      <c r="I1061" s="219">
        <v>0.13515847910926188</v>
      </c>
      <c r="J1061" s="219">
        <v>0.28104382163989372</v>
      </c>
      <c r="K1061" s="219">
        <v>0</v>
      </c>
      <c r="L1061" s="219">
        <v>8.5814907370959911E-2</v>
      </c>
      <c r="M1061" s="219">
        <v>3.432596294838397E-2</v>
      </c>
      <c r="N1061" s="219">
        <v>0.12443161568789188</v>
      </c>
      <c r="O1061" s="219">
        <v>0</v>
      </c>
      <c r="P1061" s="219">
        <v>0</v>
      </c>
      <c r="Q1061" s="219">
        <v>1.2872236105643987E-2</v>
      </c>
    </row>
    <row r="1062" spans="4:17" customFormat="1">
      <c r="D1062" s="219">
        <v>1.8395299725431078</v>
      </c>
      <c r="E1062" s="219">
        <v>0.51573971729738755</v>
      </c>
      <c r="F1062" s="219">
        <v>0.57140325506736989</v>
      </c>
      <c r="G1062" s="219">
        <v>0</v>
      </c>
      <c r="H1062" s="219">
        <v>1.5903867934280672E-2</v>
      </c>
      <c r="I1062" s="219">
        <v>6.134349060365403E-2</v>
      </c>
      <c r="J1062" s="219">
        <v>0.3089894341517388</v>
      </c>
      <c r="K1062" s="219">
        <v>0</v>
      </c>
      <c r="L1062" s="219">
        <v>0.35442905682111214</v>
      </c>
      <c r="M1062" s="219">
        <v>1.1359905667343339E-2</v>
      </c>
      <c r="N1062" s="219">
        <v>0</v>
      </c>
      <c r="O1062" s="219">
        <v>0</v>
      </c>
      <c r="P1062" s="219">
        <v>0</v>
      </c>
      <c r="Q1062" s="219">
        <v>0</v>
      </c>
    </row>
    <row r="1063" spans="4:17" customFormat="1">
      <c r="D1063" s="219">
        <v>3.2568417773781295</v>
      </c>
      <c r="E1063" s="219">
        <v>0.47017475808039405</v>
      </c>
      <c r="F1063" s="219">
        <v>1.7278922359454481</v>
      </c>
      <c r="G1063" s="219">
        <v>5.8771844760049256E-2</v>
      </c>
      <c r="H1063" s="219">
        <v>8.8157767140073881E-2</v>
      </c>
      <c r="I1063" s="219">
        <v>8.8157767140073881E-2</v>
      </c>
      <c r="J1063" s="219">
        <v>0.14692961190012313</v>
      </c>
      <c r="K1063" s="219">
        <v>2.7075812274368231E-2</v>
      </c>
      <c r="L1063" s="219">
        <v>0.14692961190012313</v>
      </c>
      <c r="M1063" s="219">
        <v>0</v>
      </c>
      <c r="N1063" s="219">
        <v>0</v>
      </c>
      <c r="O1063" s="219">
        <v>0</v>
      </c>
      <c r="P1063" s="219">
        <v>0</v>
      </c>
      <c r="Q1063" s="219">
        <v>0</v>
      </c>
    </row>
    <row r="1064" spans="4:17" customFormat="1">
      <c r="D1064" s="219">
        <v>3.1510658016682114</v>
      </c>
      <c r="E1064" s="219">
        <v>1.2357120790855731</v>
      </c>
      <c r="F1064" s="219">
        <v>1.2151168777674801</v>
      </c>
      <c r="G1064" s="219">
        <v>0</v>
      </c>
      <c r="H1064" s="219">
        <v>0.4942848316342292</v>
      </c>
      <c r="I1064" s="219">
        <v>0.20595201318092884</v>
      </c>
      <c r="J1064" s="219">
        <v>0</v>
      </c>
      <c r="K1064" s="219">
        <v>0</v>
      </c>
      <c r="L1064" s="219">
        <v>0</v>
      </c>
      <c r="M1064" s="219">
        <v>0</v>
      </c>
      <c r="N1064" s="219">
        <v>0</v>
      </c>
      <c r="O1064" s="219">
        <v>0</v>
      </c>
      <c r="P1064" s="219">
        <v>0</v>
      </c>
      <c r="Q1064" s="219">
        <v>0</v>
      </c>
    </row>
    <row r="1065" spans="4:17" customFormat="1">
      <c r="D1065" s="219">
        <v>1.0417362270450752</v>
      </c>
      <c r="E1065" s="219">
        <v>0.17696160267111852</v>
      </c>
      <c r="F1065" s="219">
        <v>0.18363939899833054</v>
      </c>
      <c r="G1065" s="219">
        <v>6.3439065108514187E-2</v>
      </c>
      <c r="H1065" s="219">
        <v>0.22370617696160267</v>
      </c>
      <c r="I1065" s="219">
        <v>3.3388981636060101E-3</v>
      </c>
      <c r="J1065" s="219">
        <v>2.5041736227045076E-2</v>
      </c>
      <c r="K1065" s="219">
        <v>0</v>
      </c>
      <c r="L1065" s="219">
        <v>0.28881469115191988</v>
      </c>
      <c r="M1065" s="219">
        <v>3.6727879799666109E-2</v>
      </c>
      <c r="N1065" s="219">
        <v>0</v>
      </c>
      <c r="O1065" s="219">
        <v>0</v>
      </c>
      <c r="P1065" s="219">
        <v>0</v>
      </c>
      <c r="Q1065" s="219">
        <v>0</v>
      </c>
    </row>
    <row r="1066" spans="4:17" customFormat="1">
      <c r="D1066" s="219">
        <v>2.7015301145522539</v>
      </c>
      <c r="E1066" s="219">
        <v>0.44134407211225202</v>
      </c>
      <c r="F1066" s="219">
        <v>0.67462593880015664</v>
      </c>
      <c r="G1066" s="219">
        <v>0</v>
      </c>
      <c r="H1066" s="219">
        <v>0.3278555964262444</v>
      </c>
      <c r="I1066" s="219">
        <v>0.27741627389912987</v>
      </c>
      <c r="J1066" s="219">
        <v>0.20175729010845808</v>
      </c>
      <c r="K1066" s="219">
        <v>5.2287581699346407E-2</v>
      </c>
      <c r="L1066" s="219">
        <v>0.22067203605612601</v>
      </c>
      <c r="M1066" s="219">
        <v>0</v>
      </c>
      <c r="N1066" s="219">
        <v>3.7829491895335889E-2</v>
      </c>
      <c r="O1066" s="219">
        <v>0</v>
      </c>
      <c r="P1066" s="219">
        <v>0</v>
      </c>
      <c r="Q1066" s="219">
        <v>0.13870813694956494</v>
      </c>
    </row>
    <row r="1067" spans="4:17" customFormat="1"/>
    <row r="1068" spans="4:17" customFormat="1"/>
    <row r="1069" spans="4:17" customFormat="1"/>
    <row r="1070" spans="4:17" customFormat="1"/>
    <row r="1071" spans="4:17" customFormat="1"/>
    <row r="1072" spans="4:17" customFormat="1"/>
    <row r="1073" spans="4:18" customFormat="1"/>
    <row r="1074" spans="4:18" customFormat="1">
      <c r="D1074" s="219" t="s">
        <v>270</v>
      </c>
      <c r="E1074" s="219" t="s">
        <v>271</v>
      </c>
      <c r="F1074" s="219" t="s">
        <v>272</v>
      </c>
      <c r="G1074" s="219" t="s">
        <v>273</v>
      </c>
      <c r="H1074" s="219" t="s">
        <v>274</v>
      </c>
      <c r="I1074" s="219" t="s">
        <v>275</v>
      </c>
      <c r="J1074" s="219" t="s">
        <v>276</v>
      </c>
      <c r="K1074" s="219" t="s">
        <v>277</v>
      </c>
      <c r="L1074" s="219" t="s">
        <v>278</v>
      </c>
      <c r="M1074" s="219" t="s">
        <v>403</v>
      </c>
      <c r="N1074" s="219" t="s">
        <v>279</v>
      </c>
      <c r="O1074" s="219" t="s">
        <v>280</v>
      </c>
      <c r="P1074" s="219" t="s">
        <v>281</v>
      </c>
      <c r="Q1074" s="219" t="s">
        <v>282</v>
      </c>
      <c r="R1074" s="219" t="s">
        <v>283</v>
      </c>
    </row>
    <row r="1075" spans="4:18" customFormat="1">
      <c r="D1075" s="219" t="s">
        <v>284</v>
      </c>
      <c r="E1075" s="219" t="s">
        <v>284</v>
      </c>
      <c r="F1075" s="219" t="s">
        <v>284</v>
      </c>
      <c r="G1075" s="219" t="s">
        <v>284</v>
      </c>
      <c r="H1075" s="219" t="s">
        <v>284</v>
      </c>
      <c r="I1075" s="219" t="s">
        <v>284</v>
      </c>
      <c r="J1075" s="219" t="s">
        <v>284</v>
      </c>
      <c r="K1075" s="219" t="s">
        <v>284</v>
      </c>
      <c r="L1075" s="219" t="s">
        <v>284</v>
      </c>
      <c r="M1075" s="219" t="s">
        <v>284</v>
      </c>
      <c r="N1075" s="219" t="s">
        <v>284</v>
      </c>
      <c r="O1075" s="219" t="s">
        <v>284</v>
      </c>
      <c r="P1075" s="219" t="s">
        <v>284</v>
      </c>
      <c r="Q1075" s="219" t="s">
        <v>284</v>
      </c>
      <c r="R1075" s="219" t="s">
        <v>284</v>
      </c>
    </row>
    <row r="1076" spans="4:18" customFormat="1">
      <c r="D1076" s="220" t="s">
        <v>236</v>
      </c>
      <c r="E1076" s="220" t="s">
        <v>236</v>
      </c>
      <c r="F1076" s="220" t="s">
        <v>236</v>
      </c>
      <c r="G1076" s="220" t="s">
        <v>236</v>
      </c>
      <c r="H1076" s="220" t="s">
        <v>236</v>
      </c>
      <c r="I1076" s="220" t="s">
        <v>236</v>
      </c>
      <c r="J1076" s="220" t="s">
        <v>236</v>
      </c>
      <c r="K1076" s="220" t="s">
        <v>236</v>
      </c>
      <c r="L1076" s="220" t="s">
        <v>236</v>
      </c>
      <c r="M1076" s="220" t="s">
        <v>237</v>
      </c>
      <c r="N1076" s="220" t="s">
        <v>236</v>
      </c>
      <c r="O1076" s="220" t="s">
        <v>236</v>
      </c>
      <c r="P1076" s="220" t="s">
        <v>236</v>
      </c>
      <c r="Q1076" s="220" t="s">
        <v>236</v>
      </c>
      <c r="R1076" s="220" t="s">
        <v>237</v>
      </c>
    </row>
    <row r="1077" spans="4:18" customFormat="1">
      <c r="D1077" s="219">
        <v>20</v>
      </c>
      <c r="E1077" s="219">
        <v>20</v>
      </c>
      <c r="F1077" s="219">
        <v>12</v>
      </c>
      <c r="G1077" s="219">
        <v>15</v>
      </c>
      <c r="H1077" s="219">
        <v>0</v>
      </c>
      <c r="I1077" s="219">
        <v>25</v>
      </c>
      <c r="J1077" s="219">
        <v>0</v>
      </c>
      <c r="K1077" s="219">
        <v>15</v>
      </c>
      <c r="L1077" s="219">
        <v>0</v>
      </c>
      <c r="M1077" s="219">
        <v>40</v>
      </c>
      <c r="N1077" s="219">
        <v>0</v>
      </c>
      <c r="O1077" s="219">
        <v>15</v>
      </c>
      <c r="P1077" s="219">
        <v>12</v>
      </c>
      <c r="Q1077" s="219">
        <v>15</v>
      </c>
      <c r="R1077" s="219">
        <v>15</v>
      </c>
    </row>
    <row r="1078" spans="4:18" customFormat="1">
      <c r="D1078" s="219">
        <v>25</v>
      </c>
      <c r="E1078" s="219">
        <v>18</v>
      </c>
      <c r="F1078" s="219">
        <v>18</v>
      </c>
      <c r="G1078" s="219">
        <v>19</v>
      </c>
      <c r="H1078" s="219">
        <v>19</v>
      </c>
      <c r="I1078" s="219">
        <v>25</v>
      </c>
      <c r="J1078" s="219">
        <v>0</v>
      </c>
      <c r="K1078" s="219">
        <v>0</v>
      </c>
      <c r="L1078" s="219">
        <v>15</v>
      </c>
      <c r="M1078" s="219">
        <v>20</v>
      </c>
      <c r="N1078" s="219">
        <v>13</v>
      </c>
      <c r="O1078" s="219">
        <v>0</v>
      </c>
      <c r="P1078" s="219">
        <v>0</v>
      </c>
      <c r="Q1078" s="219">
        <v>10</v>
      </c>
      <c r="R1078" s="219">
        <v>64</v>
      </c>
    </row>
    <row r="1079" spans="4:18" customFormat="1">
      <c r="D1079" s="219">
        <v>20</v>
      </c>
      <c r="E1079" s="219">
        <v>20</v>
      </c>
      <c r="F1079" s="219">
        <v>20</v>
      </c>
      <c r="G1079" s="219">
        <v>0</v>
      </c>
      <c r="H1079" s="219">
        <v>20</v>
      </c>
      <c r="I1079" s="219">
        <v>23</v>
      </c>
      <c r="J1079" s="219">
        <v>0</v>
      </c>
      <c r="K1079" s="219">
        <v>15</v>
      </c>
      <c r="L1079" s="219">
        <v>20</v>
      </c>
      <c r="M1079" s="219">
        <v>60</v>
      </c>
      <c r="N1079" s="219">
        <v>20</v>
      </c>
      <c r="O1079" s="219">
        <v>20</v>
      </c>
      <c r="P1079" s="219">
        <v>20</v>
      </c>
      <c r="Q1079" s="219">
        <v>20</v>
      </c>
      <c r="R1079" s="219">
        <v>0</v>
      </c>
    </row>
    <row r="1080" spans="4:18" customFormat="1">
      <c r="D1080" s="219">
        <v>20</v>
      </c>
      <c r="E1080" s="219">
        <v>15</v>
      </c>
      <c r="F1080" s="219">
        <v>15</v>
      </c>
      <c r="G1080" s="219">
        <v>20</v>
      </c>
      <c r="H1080" s="219">
        <v>20</v>
      </c>
      <c r="I1080" s="219">
        <v>0</v>
      </c>
      <c r="J1080" s="219">
        <v>0</v>
      </c>
      <c r="K1080" s="219">
        <v>0</v>
      </c>
      <c r="L1080" s="219">
        <v>20</v>
      </c>
      <c r="M1080" s="219">
        <v>0</v>
      </c>
      <c r="N1080" s="219">
        <v>20</v>
      </c>
      <c r="O1080" s="219">
        <v>20</v>
      </c>
      <c r="P1080" s="219">
        <v>25</v>
      </c>
      <c r="Q1080" s="219">
        <v>5</v>
      </c>
      <c r="R1080" s="219">
        <v>15</v>
      </c>
    </row>
    <row r="1081" spans="4:18" customFormat="1">
      <c r="D1081" s="219">
        <v>25</v>
      </c>
      <c r="E1081" s="219">
        <v>20</v>
      </c>
      <c r="F1081" s="219">
        <v>20</v>
      </c>
      <c r="G1081" s="219">
        <v>15</v>
      </c>
      <c r="H1081" s="219">
        <v>10</v>
      </c>
      <c r="I1081" s="219">
        <v>5</v>
      </c>
      <c r="J1081" s="219">
        <v>0</v>
      </c>
      <c r="K1081" s="219">
        <v>20</v>
      </c>
      <c r="L1081" s="219">
        <v>15</v>
      </c>
      <c r="M1081" s="219">
        <v>20</v>
      </c>
      <c r="N1081" s="219">
        <v>15</v>
      </c>
      <c r="O1081" s="219">
        <v>0</v>
      </c>
      <c r="P1081" s="219">
        <v>35</v>
      </c>
      <c r="Q1081" s="219">
        <v>10</v>
      </c>
      <c r="R1081" s="219">
        <v>0</v>
      </c>
    </row>
    <row r="1082" spans="4:18" customFormat="1">
      <c r="D1082" s="219">
        <v>53.06</v>
      </c>
      <c r="E1082" s="219">
        <v>0.42</v>
      </c>
      <c r="F1082" s="219">
        <v>16.39</v>
      </c>
      <c r="G1082" s="219">
        <v>44.44</v>
      </c>
      <c r="H1082" s="219">
        <v>15</v>
      </c>
      <c r="I1082" s="219">
        <v>9.58</v>
      </c>
      <c r="J1082" s="219">
        <v>53.89</v>
      </c>
      <c r="K1082" s="219">
        <v>20</v>
      </c>
      <c r="L1082" s="219">
        <v>21.25</v>
      </c>
      <c r="M1082" s="219">
        <v>23.47</v>
      </c>
      <c r="N1082" s="219">
        <v>16.670000000000002</v>
      </c>
      <c r="O1082" s="219">
        <v>0</v>
      </c>
      <c r="P1082" s="219">
        <v>25</v>
      </c>
      <c r="Q1082" s="219">
        <v>21.94</v>
      </c>
      <c r="R1082" s="219">
        <v>0</v>
      </c>
    </row>
    <row r="1083" spans="4:18" customFormat="1">
      <c r="D1083" s="219">
        <v>15</v>
      </c>
      <c r="E1083" s="219">
        <v>35</v>
      </c>
      <c r="F1083" s="219">
        <v>40</v>
      </c>
      <c r="G1083" s="219">
        <v>0</v>
      </c>
      <c r="H1083" s="219">
        <v>0</v>
      </c>
      <c r="I1083" s="219">
        <v>15</v>
      </c>
      <c r="J1083" s="219">
        <v>0</v>
      </c>
      <c r="K1083" s="219">
        <v>0</v>
      </c>
      <c r="L1083" s="219">
        <v>20</v>
      </c>
      <c r="M1083" s="219">
        <v>15</v>
      </c>
      <c r="N1083" s="219">
        <v>10</v>
      </c>
      <c r="O1083" s="219">
        <v>0</v>
      </c>
      <c r="P1083" s="219">
        <v>20</v>
      </c>
      <c r="Q1083" s="219">
        <v>15</v>
      </c>
      <c r="R1083" s="219">
        <v>15</v>
      </c>
    </row>
    <row r="1084" spans="4:18" customFormat="1">
      <c r="D1084" s="219">
        <v>38</v>
      </c>
      <c r="E1084" s="219">
        <v>8</v>
      </c>
      <c r="F1084" s="219">
        <v>17</v>
      </c>
      <c r="G1084" s="219">
        <v>12</v>
      </c>
      <c r="H1084" s="219">
        <v>8</v>
      </c>
      <c r="I1084" s="219">
        <v>12.8</v>
      </c>
      <c r="J1084" s="219">
        <v>0</v>
      </c>
      <c r="K1084" s="219">
        <v>17</v>
      </c>
      <c r="L1084" s="219">
        <v>22</v>
      </c>
      <c r="M1084" s="219">
        <v>24</v>
      </c>
      <c r="N1084" s="219">
        <v>8</v>
      </c>
      <c r="O1084" s="219">
        <v>19.5</v>
      </c>
      <c r="P1084" s="219">
        <v>18</v>
      </c>
      <c r="Q1084" s="219">
        <v>8</v>
      </c>
      <c r="R1084" s="219">
        <v>14</v>
      </c>
    </row>
    <row r="1085" spans="4:18" customFormat="1">
      <c r="D1085" s="219">
        <v>40</v>
      </c>
      <c r="E1085" s="219">
        <v>0</v>
      </c>
      <c r="F1085" s="219">
        <v>0</v>
      </c>
      <c r="G1085" s="219">
        <v>62</v>
      </c>
      <c r="H1085" s="219">
        <v>0</v>
      </c>
      <c r="I1085" s="219">
        <v>0</v>
      </c>
      <c r="J1085" s="219">
        <v>23.69</v>
      </c>
      <c r="K1085" s="219">
        <v>0</v>
      </c>
      <c r="L1085" s="219">
        <v>28.03</v>
      </c>
      <c r="M1085" s="219">
        <v>79.38</v>
      </c>
      <c r="N1085" s="219">
        <v>19.22</v>
      </c>
      <c r="O1085" s="219">
        <v>0</v>
      </c>
      <c r="P1085" s="219">
        <v>13.06</v>
      </c>
      <c r="Q1085" s="219">
        <v>26.92</v>
      </c>
      <c r="R1085" s="219">
        <v>0</v>
      </c>
    </row>
    <row r="1086" spans="4:18" customFormat="1">
      <c r="D1086" s="219">
        <v>21</v>
      </c>
      <c r="E1086" s="219">
        <v>27</v>
      </c>
      <c r="F1086" s="219">
        <v>29</v>
      </c>
      <c r="G1086" s="219">
        <v>10</v>
      </c>
      <c r="H1086" s="219">
        <v>12</v>
      </c>
      <c r="I1086" s="219">
        <v>9</v>
      </c>
      <c r="J1086" s="219">
        <v>0</v>
      </c>
      <c r="K1086" s="219">
        <v>10</v>
      </c>
      <c r="L1086" s="219">
        <v>20</v>
      </c>
      <c r="M1086" s="219">
        <v>8</v>
      </c>
      <c r="N1086" s="219">
        <v>14</v>
      </c>
      <c r="O1086" s="219">
        <v>7</v>
      </c>
      <c r="P1086" s="219">
        <v>34</v>
      </c>
      <c r="Q1086" s="219">
        <v>8</v>
      </c>
      <c r="R1086" s="219">
        <v>44</v>
      </c>
    </row>
    <row r="1087" spans="4:18" customFormat="1">
      <c r="D1087" s="219">
        <v>23</v>
      </c>
      <c r="E1087" s="219">
        <v>24</v>
      </c>
      <c r="F1087" s="219">
        <v>21</v>
      </c>
      <c r="G1087" s="219">
        <v>16</v>
      </c>
      <c r="H1087" s="219">
        <v>24</v>
      </c>
      <c r="I1087" s="219">
        <v>3</v>
      </c>
      <c r="J1087" s="219">
        <v>0</v>
      </c>
      <c r="K1087" s="219">
        <v>0</v>
      </c>
      <c r="L1087" s="219">
        <v>24</v>
      </c>
      <c r="M1087" s="219">
        <v>6</v>
      </c>
      <c r="N1087" s="219">
        <v>31</v>
      </c>
      <c r="O1087" s="219">
        <v>23</v>
      </c>
      <c r="P1087" s="219">
        <v>25</v>
      </c>
      <c r="Q1087" s="219">
        <v>13</v>
      </c>
      <c r="R1087" s="219">
        <v>0</v>
      </c>
    </row>
    <row r="1088" spans="4:18" customFormat="1">
      <c r="D1088" s="219">
        <v>25</v>
      </c>
      <c r="E1088" s="219">
        <v>4</v>
      </c>
      <c r="F1088" s="219">
        <v>10</v>
      </c>
      <c r="G1088" s="219">
        <v>0</v>
      </c>
      <c r="H1088" s="219">
        <v>4</v>
      </c>
      <c r="I1088" s="219">
        <v>5</v>
      </c>
      <c r="J1088" s="219">
        <v>0</v>
      </c>
      <c r="K1088" s="219">
        <v>0</v>
      </c>
      <c r="L1088" s="219">
        <v>0</v>
      </c>
      <c r="M1088" s="219">
        <v>15</v>
      </c>
      <c r="N1088" s="219">
        <v>0</v>
      </c>
      <c r="O1088" s="219">
        <v>0</v>
      </c>
      <c r="P1088" s="219">
        <v>0</v>
      </c>
      <c r="Q1088" s="219">
        <v>0</v>
      </c>
      <c r="R1088" s="219">
        <v>10</v>
      </c>
    </row>
    <row r="1089" spans="4:18" customFormat="1">
      <c r="D1089" s="219">
        <v>39</v>
      </c>
      <c r="E1089" s="219">
        <v>30</v>
      </c>
      <c r="F1089" s="219">
        <v>30</v>
      </c>
      <c r="G1089" s="219">
        <v>30</v>
      </c>
      <c r="H1089" s="219">
        <v>27</v>
      </c>
      <c r="I1089" s="219">
        <v>20</v>
      </c>
      <c r="J1089" s="219">
        <v>0</v>
      </c>
      <c r="K1089" s="219">
        <v>0</v>
      </c>
      <c r="L1089" s="219">
        <v>0</v>
      </c>
      <c r="M1089" s="219">
        <v>0</v>
      </c>
      <c r="N1089" s="219">
        <v>0</v>
      </c>
      <c r="O1089" s="219">
        <v>0</v>
      </c>
      <c r="P1089" s="219">
        <v>0</v>
      </c>
      <c r="Q1089" s="219">
        <v>17</v>
      </c>
      <c r="R1089" s="219">
        <v>0</v>
      </c>
    </row>
    <row r="1090" spans="4:18" customFormat="1">
      <c r="D1090" s="219">
        <v>16</v>
      </c>
      <c r="E1090" s="219">
        <v>22</v>
      </c>
      <c r="F1090" s="219">
        <v>69</v>
      </c>
      <c r="G1090" s="219">
        <v>11</v>
      </c>
      <c r="H1090" s="219">
        <v>0</v>
      </c>
      <c r="I1090" s="219">
        <v>0</v>
      </c>
      <c r="J1090" s="219">
        <v>0</v>
      </c>
      <c r="K1090" s="219">
        <v>0</v>
      </c>
      <c r="L1090" s="219">
        <v>23</v>
      </c>
      <c r="M1090" s="219">
        <v>6</v>
      </c>
      <c r="N1090" s="219">
        <v>2</v>
      </c>
      <c r="O1090" s="219">
        <v>39</v>
      </c>
      <c r="P1090" s="219">
        <v>39</v>
      </c>
      <c r="Q1090" s="219">
        <v>21</v>
      </c>
      <c r="R1090" s="219">
        <v>0</v>
      </c>
    </row>
    <row r="1091" spans="4:18" customFormat="1">
      <c r="D1091" s="219">
        <v>57</v>
      </c>
      <c r="E1091" s="219">
        <v>42</v>
      </c>
      <c r="F1091" s="219">
        <v>50</v>
      </c>
      <c r="G1091" s="219">
        <v>41</v>
      </c>
      <c r="H1091" s="219">
        <v>40</v>
      </c>
      <c r="I1091" s="219">
        <v>35</v>
      </c>
      <c r="J1091" s="219">
        <v>25</v>
      </c>
      <c r="K1091" s="219">
        <v>0</v>
      </c>
      <c r="L1091" s="219">
        <v>56</v>
      </c>
      <c r="M1091" s="219">
        <v>0</v>
      </c>
      <c r="N1091" s="219">
        <v>39</v>
      </c>
      <c r="O1091" s="219">
        <v>53</v>
      </c>
      <c r="P1091" s="219">
        <v>47</v>
      </c>
      <c r="Q1091" s="219">
        <v>25</v>
      </c>
      <c r="R1091" s="219">
        <v>53</v>
      </c>
    </row>
    <row r="1092" spans="4:18" customFormat="1">
      <c r="D1092" s="219">
        <v>23</v>
      </c>
      <c r="E1092" s="219">
        <v>16</v>
      </c>
      <c r="F1092" s="219">
        <v>31</v>
      </c>
      <c r="G1092" s="219">
        <v>34</v>
      </c>
      <c r="H1092" s="219">
        <v>22</v>
      </c>
      <c r="I1092" s="219">
        <v>0</v>
      </c>
      <c r="J1092" s="219">
        <v>0</v>
      </c>
      <c r="K1092" s="219">
        <v>0</v>
      </c>
      <c r="L1092" s="219">
        <v>18</v>
      </c>
      <c r="M1092" s="219">
        <v>0</v>
      </c>
      <c r="N1092" s="219">
        <v>17</v>
      </c>
      <c r="O1092" s="219">
        <v>28</v>
      </c>
      <c r="P1092" s="219">
        <v>29</v>
      </c>
      <c r="Q1092" s="219">
        <v>10</v>
      </c>
      <c r="R1092" s="219">
        <v>62</v>
      </c>
    </row>
    <row r="1093" spans="4:18" customFormat="1">
      <c r="D1093" s="219">
        <v>10</v>
      </c>
      <c r="E1093" s="219">
        <v>10</v>
      </c>
      <c r="F1093" s="219">
        <v>10</v>
      </c>
      <c r="G1093" s="219">
        <v>10</v>
      </c>
      <c r="H1093" s="219">
        <v>10</v>
      </c>
      <c r="I1093" s="219">
        <v>10</v>
      </c>
      <c r="J1093" s="219">
        <v>0</v>
      </c>
      <c r="K1093" s="219">
        <v>0</v>
      </c>
      <c r="L1093" s="219">
        <v>15</v>
      </c>
      <c r="M1093" s="219">
        <v>20</v>
      </c>
      <c r="N1093" s="219">
        <v>12</v>
      </c>
      <c r="O1093" s="219">
        <v>10</v>
      </c>
      <c r="P1093" s="219">
        <v>0</v>
      </c>
      <c r="Q1093" s="219">
        <v>5</v>
      </c>
      <c r="R1093" s="219">
        <v>30</v>
      </c>
    </row>
    <row r="1094" spans="4:18" customFormat="1">
      <c r="D1094" s="219">
        <v>15</v>
      </c>
      <c r="E1094" s="219">
        <v>10</v>
      </c>
      <c r="F1094" s="219">
        <v>10</v>
      </c>
      <c r="G1094" s="219">
        <v>15</v>
      </c>
      <c r="H1094" s="219">
        <v>10</v>
      </c>
      <c r="I1094" s="219">
        <v>0</v>
      </c>
      <c r="J1094" s="219">
        <v>0</v>
      </c>
      <c r="K1094" s="219">
        <v>20</v>
      </c>
      <c r="L1094" s="219">
        <v>20</v>
      </c>
      <c r="M1094" s="219">
        <v>0</v>
      </c>
      <c r="N1094" s="219">
        <v>15</v>
      </c>
      <c r="O1094" s="219">
        <v>10</v>
      </c>
      <c r="P1094" s="219">
        <v>25</v>
      </c>
      <c r="Q1094" s="219">
        <v>10</v>
      </c>
      <c r="R1094" s="219">
        <v>65</v>
      </c>
    </row>
    <row r="1095" spans="4:18" customFormat="1">
      <c r="D1095" s="219">
        <v>160</v>
      </c>
      <c r="E1095" s="219">
        <v>17</v>
      </c>
      <c r="F1095" s="219">
        <v>39</v>
      </c>
      <c r="G1095" s="219">
        <v>42</v>
      </c>
      <c r="H1095" s="219">
        <v>54</v>
      </c>
      <c r="I1095" s="219">
        <v>49</v>
      </c>
      <c r="J1095" s="219">
        <v>0</v>
      </c>
      <c r="K1095" s="219">
        <v>0</v>
      </c>
      <c r="L1095" s="219">
        <v>0</v>
      </c>
      <c r="M1095" s="219">
        <v>0</v>
      </c>
      <c r="N1095" s="219">
        <v>0</v>
      </c>
      <c r="O1095" s="219">
        <v>0</v>
      </c>
      <c r="P1095" s="219">
        <v>0</v>
      </c>
      <c r="Q1095" s="219">
        <v>16</v>
      </c>
      <c r="R1095" s="219">
        <v>32</v>
      </c>
    </row>
    <row r="1096" spans="4:18" customFormat="1">
      <c r="D1096" s="219">
        <v>13</v>
      </c>
      <c r="E1096" s="219">
        <v>14</v>
      </c>
      <c r="F1096" s="219">
        <v>20</v>
      </c>
      <c r="G1096" s="219">
        <v>11</v>
      </c>
      <c r="H1096" s="219">
        <v>25</v>
      </c>
      <c r="I1096" s="219">
        <v>5</v>
      </c>
      <c r="J1096" s="219">
        <v>0</v>
      </c>
      <c r="K1096" s="219">
        <v>15</v>
      </c>
      <c r="L1096" s="219">
        <v>8</v>
      </c>
      <c r="M1096" s="219">
        <v>19</v>
      </c>
      <c r="N1096" s="219">
        <v>8</v>
      </c>
      <c r="O1096" s="219">
        <v>11</v>
      </c>
      <c r="P1096" s="219">
        <v>15</v>
      </c>
      <c r="Q1096" s="219">
        <v>8</v>
      </c>
      <c r="R1096" s="219">
        <v>0</v>
      </c>
    </row>
    <row r="1097" spans="4:18" customFormat="1">
      <c r="D1097" s="219">
        <v>12</v>
      </c>
      <c r="E1097" s="219">
        <v>20</v>
      </c>
      <c r="F1097" s="219">
        <v>25</v>
      </c>
      <c r="G1097" s="219">
        <v>8</v>
      </c>
      <c r="H1097" s="219">
        <v>9</v>
      </c>
      <c r="I1097" s="219">
        <v>8</v>
      </c>
      <c r="J1097" s="219">
        <v>3</v>
      </c>
      <c r="K1097" s="219">
        <v>0</v>
      </c>
      <c r="L1097" s="219">
        <v>12</v>
      </c>
      <c r="M1097" s="219">
        <v>12</v>
      </c>
      <c r="N1097" s="219">
        <v>12</v>
      </c>
      <c r="O1097" s="219">
        <v>0</v>
      </c>
      <c r="P1097" s="219">
        <v>12</v>
      </c>
      <c r="Q1097" s="219">
        <v>10</v>
      </c>
      <c r="R1097" s="219">
        <v>28</v>
      </c>
    </row>
    <row r="1098" spans="4:18" customFormat="1">
      <c r="D1098" s="219">
        <v>27</v>
      </c>
      <c r="E1098" s="219">
        <v>9</v>
      </c>
      <c r="F1098" s="219">
        <v>10</v>
      </c>
      <c r="G1098" s="219">
        <v>5</v>
      </c>
      <c r="H1098" s="219">
        <v>15</v>
      </c>
      <c r="I1098" s="219">
        <v>12</v>
      </c>
      <c r="J1098" s="219">
        <v>6</v>
      </c>
      <c r="K1098" s="219">
        <v>0</v>
      </c>
      <c r="L1098" s="219">
        <v>8</v>
      </c>
      <c r="M1098" s="219">
        <v>18</v>
      </c>
      <c r="N1098" s="219">
        <v>8</v>
      </c>
      <c r="O1098" s="219">
        <v>10</v>
      </c>
      <c r="P1098" s="219">
        <v>18</v>
      </c>
      <c r="Q1098" s="219">
        <v>5</v>
      </c>
      <c r="R1098" s="219">
        <v>0</v>
      </c>
    </row>
    <row r="1099" spans="4:18" customFormat="1">
      <c r="D1099" s="219">
        <v>81</v>
      </c>
      <c r="E1099" s="219">
        <v>31</v>
      </c>
      <c r="F1099" s="219">
        <v>0</v>
      </c>
      <c r="G1099" s="219">
        <v>44</v>
      </c>
      <c r="H1099" s="219">
        <v>41</v>
      </c>
      <c r="I1099" s="219">
        <v>32</v>
      </c>
      <c r="J1099" s="219">
        <v>0</v>
      </c>
      <c r="K1099" s="219">
        <v>0</v>
      </c>
      <c r="L1099" s="219">
        <v>119</v>
      </c>
      <c r="M1099" s="219">
        <v>27</v>
      </c>
      <c r="N1099" s="219">
        <v>42</v>
      </c>
      <c r="O1099" s="219">
        <v>20</v>
      </c>
      <c r="P1099" s="219">
        <v>51</v>
      </c>
      <c r="Q1099" s="219">
        <v>19</v>
      </c>
      <c r="R1099" s="219">
        <v>38</v>
      </c>
    </row>
    <row r="1100" spans="4:18" customFormat="1">
      <c r="D1100" s="219">
        <v>0</v>
      </c>
      <c r="E1100" s="219">
        <v>21</v>
      </c>
      <c r="F1100" s="219">
        <v>3</v>
      </c>
      <c r="G1100" s="219">
        <v>3</v>
      </c>
      <c r="H1100" s="219">
        <v>10</v>
      </c>
      <c r="I1100" s="219">
        <v>0</v>
      </c>
      <c r="J1100" s="219">
        <v>0</v>
      </c>
      <c r="K1100" s="219">
        <v>3</v>
      </c>
      <c r="L1100" s="219">
        <v>10</v>
      </c>
      <c r="M1100" s="219">
        <v>0</v>
      </c>
      <c r="N1100" s="219">
        <v>12</v>
      </c>
      <c r="O1100" s="219">
        <v>0</v>
      </c>
      <c r="P1100" s="219">
        <v>3</v>
      </c>
      <c r="Q1100" s="219">
        <v>10</v>
      </c>
      <c r="R1100" s="219">
        <v>13</v>
      </c>
    </row>
    <row r="1101" spans="4:18" customFormat="1">
      <c r="D1101" s="219">
        <v>17</v>
      </c>
      <c r="E1101" s="219">
        <v>17</v>
      </c>
      <c r="F1101" s="219">
        <v>26</v>
      </c>
      <c r="G1101" s="219">
        <v>29</v>
      </c>
      <c r="H1101" s="219">
        <v>10</v>
      </c>
      <c r="I1101" s="219">
        <v>45</v>
      </c>
      <c r="J1101" s="219">
        <v>0</v>
      </c>
      <c r="K1101" s="219">
        <v>9</v>
      </c>
      <c r="L1101" s="219">
        <v>8</v>
      </c>
      <c r="M1101" s="219">
        <v>20</v>
      </c>
      <c r="N1101" s="219">
        <v>21</v>
      </c>
      <c r="O1101" s="219">
        <v>8</v>
      </c>
      <c r="P1101" s="219">
        <v>49</v>
      </c>
      <c r="Q1101" s="219">
        <v>10</v>
      </c>
      <c r="R1101" s="219">
        <v>116</v>
      </c>
    </row>
    <row r="1102" spans="4:18" customFormat="1">
      <c r="D1102" s="219">
        <v>29</v>
      </c>
      <c r="E1102" s="219">
        <v>32</v>
      </c>
      <c r="F1102" s="219">
        <v>60</v>
      </c>
      <c r="G1102" s="219">
        <v>23</v>
      </c>
      <c r="H1102" s="219">
        <v>0</v>
      </c>
      <c r="I1102" s="219">
        <v>0</v>
      </c>
      <c r="J1102" s="219">
        <v>0</v>
      </c>
      <c r="K1102" s="219">
        <v>0</v>
      </c>
      <c r="L1102" s="219">
        <v>0</v>
      </c>
      <c r="M1102" s="219">
        <v>110</v>
      </c>
      <c r="N1102" s="219">
        <v>0</v>
      </c>
      <c r="O1102" s="219">
        <v>0</v>
      </c>
      <c r="P1102" s="219">
        <v>0</v>
      </c>
      <c r="Q1102" s="219">
        <v>8</v>
      </c>
      <c r="R1102" s="219">
        <v>0</v>
      </c>
    </row>
    <row r="1103" spans="4:18" customFormat="1">
      <c r="D1103" s="219">
        <v>15</v>
      </c>
      <c r="E1103" s="219">
        <v>25</v>
      </c>
      <c r="F1103" s="219">
        <v>33</v>
      </c>
      <c r="G1103" s="219">
        <v>15</v>
      </c>
      <c r="H1103" s="219">
        <v>10</v>
      </c>
      <c r="I1103" s="219">
        <v>15</v>
      </c>
      <c r="J1103" s="219">
        <v>15</v>
      </c>
      <c r="K1103" s="219">
        <v>15</v>
      </c>
      <c r="L1103" s="219">
        <v>15</v>
      </c>
      <c r="M1103" s="219">
        <v>15</v>
      </c>
      <c r="N1103" s="219">
        <v>15</v>
      </c>
      <c r="O1103" s="219">
        <v>38</v>
      </c>
      <c r="P1103" s="219">
        <v>30</v>
      </c>
      <c r="Q1103" s="219">
        <v>18</v>
      </c>
      <c r="R1103" s="219">
        <v>15</v>
      </c>
    </row>
    <row r="1104" spans="4:18" customFormat="1">
      <c r="D1104" s="219">
        <v>18</v>
      </c>
      <c r="E1104" s="219">
        <v>28</v>
      </c>
      <c r="F1104" s="219">
        <v>32</v>
      </c>
      <c r="G1104" s="219">
        <v>9</v>
      </c>
      <c r="H1104" s="219">
        <v>26</v>
      </c>
      <c r="I1104" s="219">
        <v>12</v>
      </c>
      <c r="J1104" s="219">
        <v>0</v>
      </c>
      <c r="K1104" s="219">
        <v>8</v>
      </c>
      <c r="L1104" s="219">
        <v>23</v>
      </c>
      <c r="M1104" s="219">
        <v>0</v>
      </c>
      <c r="N1104" s="219">
        <v>25</v>
      </c>
      <c r="O1104" s="219">
        <v>24</v>
      </c>
      <c r="P1104" s="219">
        <v>22</v>
      </c>
      <c r="Q1104" s="219">
        <v>24</v>
      </c>
      <c r="R1104" s="219">
        <v>0</v>
      </c>
    </row>
    <row r="1105" spans="4:18" customFormat="1">
      <c r="D1105" s="219">
        <v>15</v>
      </c>
      <c r="E1105" s="219">
        <v>14</v>
      </c>
      <c r="F1105" s="219">
        <v>17</v>
      </c>
      <c r="G1105" s="219">
        <v>14</v>
      </c>
      <c r="H1105" s="219">
        <v>17</v>
      </c>
      <c r="I1105" s="219">
        <v>6</v>
      </c>
      <c r="J1105" s="219">
        <v>0</v>
      </c>
      <c r="K1105" s="219">
        <v>6</v>
      </c>
      <c r="L1105" s="219">
        <v>20</v>
      </c>
      <c r="M1105" s="219">
        <v>11</v>
      </c>
      <c r="N1105" s="219">
        <v>13</v>
      </c>
      <c r="O1105" s="219">
        <v>0</v>
      </c>
      <c r="P1105" s="219">
        <v>20</v>
      </c>
      <c r="Q1105" s="219">
        <v>14</v>
      </c>
      <c r="R1105" s="219">
        <v>8</v>
      </c>
    </row>
    <row r="1106" spans="4:18" customFormat="1">
      <c r="D1106" s="219">
        <v>170.6</v>
      </c>
      <c r="E1106" s="219">
        <v>0</v>
      </c>
      <c r="F1106" s="219">
        <v>0</v>
      </c>
      <c r="G1106" s="219">
        <v>20.6</v>
      </c>
      <c r="H1106" s="219">
        <v>25.1</v>
      </c>
      <c r="I1106" s="219">
        <v>36.799999999999997</v>
      </c>
      <c r="J1106" s="219">
        <v>0</v>
      </c>
      <c r="K1106" s="219">
        <v>0</v>
      </c>
      <c r="L1106" s="219">
        <v>0.5</v>
      </c>
      <c r="M1106" s="219">
        <v>85.4</v>
      </c>
      <c r="N1106" s="219">
        <v>0</v>
      </c>
      <c r="O1106" s="219">
        <v>22.5</v>
      </c>
      <c r="P1106" s="219">
        <v>58.4</v>
      </c>
      <c r="Q1106" s="219">
        <v>0</v>
      </c>
      <c r="R1106" s="219">
        <v>390.7</v>
      </c>
    </row>
    <row r="1107" spans="4:18" customFormat="1">
      <c r="D1107" s="219">
        <v>65</v>
      </c>
      <c r="E1107" s="219">
        <v>25</v>
      </c>
      <c r="F1107" s="219">
        <v>25</v>
      </c>
      <c r="G1107" s="219">
        <v>26</v>
      </c>
      <c r="H1107" s="219">
        <v>25</v>
      </c>
      <c r="I1107" s="219">
        <v>16</v>
      </c>
      <c r="J1107" s="219">
        <v>0</v>
      </c>
      <c r="K1107" s="219">
        <v>0</v>
      </c>
      <c r="L1107" s="219">
        <v>15</v>
      </c>
      <c r="M1107" s="219">
        <v>43</v>
      </c>
      <c r="N1107" s="219">
        <v>13</v>
      </c>
      <c r="O1107" s="219">
        <v>0</v>
      </c>
      <c r="P1107" s="219">
        <v>62</v>
      </c>
      <c r="Q1107" s="219">
        <v>20</v>
      </c>
      <c r="R1107" s="219">
        <v>51</v>
      </c>
    </row>
    <row r="1108" spans="4:18" customFormat="1">
      <c r="D1108" s="219">
        <v>45</v>
      </c>
      <c r="E1108" s="219">
        <v>40</v>
      </c>
      <c r="F1108" s="219">
        <v>47</v>
      </c>
      <c r="G1108" s="219">
        <v>30</v>
      </c>
      <c r="H1108" s="219">
        <v>5</v>
      </c>
      <c r="I1108" s="219">
        <v>15</v>
      </c>
      <c r="J1108" s="219">
        <v>0</v>
      </c>
      <c r="K1108" s="219">
        <v>0</v>
      </c>
      <c r="L1108" s="219">
        <v>56</v>
      </c>
      <c r="M1108" s="219">
        <v>0</v>
      </c>
      <c r="N1108" s="219">
        <v>64</v>
      </c>
      <c r="O1108" s="219">
        <v>5</v>
      </c>
      <c r="P1108" s="219">
        <v>0</v>
      </c>
      <c r="Q1108" s="219">
        <v>12</v>
      </c>
      <c r="R1108" s="219">
        <v>7</v>
      </c>
    </row>
    <row r="1109" spans="4:18" customFormat="1">
      <c r="D1109" s="219">
        <v>9</v>
      </c>
      <c r="E1109" s="219">
        <v>3</v>
      </c>
      <c r="F1109" s="219">
        <v>7</v>
      </c>
      <c r="G1109" s="219">
        <v>12</v>
      </c>
      <c r="H1109" s="219">
        <v>10</v>
      </c>
      <c r="I1109" s="219">
        <v>18</v>
      </c>
      <c r="J1109" s="219">
        <v>0</v>
      </c>
      <c r="K1109" s="219">
        <v>10</v>
      </c>
      <c r="L1109" s="219">
        <v>8</v>
      </c>
      <c r="M1109" s="219">
        <v>0</v>
      </c>
      <c r="N1109" s="219">
        <v>5</v>
      </c>
      <c r="O1109" s="219">
        <v>0</v>
      </c>
      <c r="P1109" s="219">
        <v>37</v>
      </c>
      <c r="Q1109" s="219">
        <v>4</v>
      </c>
      <c r="R1109" s="219">
        <v>9</v>
      </c>
    </row>
    <row r="1110" spans="4:18" customFormat="1">
      <c r="D1110" s="219">
        <v>15</v>
      </c>
      <c r="E1110" s="219">
        <v>15</v>
      </c>
      <c r="F1110" s="219">
        <v>15</v>
      </c>
      <c r="G1110" s="219">
        <v>15</v>
      </c>
      <c r="H1110" s="219">
        <v>15</v>
      </c>
      <c r="I1110" s="219">
        <v>15</v>
      </c>
      <c r="J1110" s="219">
        <v>20</v>
      </c>
      <c r="K1110" s="219">
        <v>10</v>
      </c>
      <c r="L1110" s="219">
        <v>15</v>
      </c>
      <c r="M1110" s="219">
        <v>75</v>
      </c>
      <c r="N1110" s="219">
        <v>15</v>
      </c>
      <c r="O1110" s="219">
        <v>10</v>
      </c>
      <c r="P1110" s="219">
        <v>20</v>
      </c>
      <c r="Q1110" s="219">
        <v>10</v>
      </c>
      <c r="R1110" s="219">
        <v>10</v>
      </c>
    </row>
    <row r="1111" spans="4:18" customFormat="1">
      <c r="D1111" s="219">
        <v>15</v>
      </c>
      <c r="E1111" s="219">
        <v>40</v>
      </c>
      <c r="F1111" s="219">
        <v>15</v>
      </c>
      <c r="G1111" s="219">
        <v>10</v>
      </c>
      <c r="H1111" s="219">
        <v>10</v>
      </c>
      <c r="I1111" s="219">
        <v>0</v>
      </c>
      <c r="J1111" s="219">
        <v>0</v>
      </c>
      <c r="K1111" s="219">
        <v>0</v>
      </c>
      <c r="L1111" s="219">
        <v>15</v>
      </c>
      <c r="M1111" s="219">
        <v>0</v>
      </c>
      <c r="N1111" s="219">
        <v>45</v>
      </c>
      <c r="O1111" s="219">
        <v>0</v>
      </c>
      <c r="P1111" s="219">
        <v>40</v>
      </c>
      <c r="Q1111" s="219">
        <v>10</v>
      </c>
      <c r="R1111" s="219">
        <v>0</v>
      </c>
    </row>
    <row r="1112" spans="4:18" customFormat="1">
      <c r="D1112" s="219">
        <v>17</v>
      </c>
      <c r="E1112" s="219">
        <v>19</v>
      </c>
      <c r="F1112" s="219">
        <v>19</v>
      </c>
      <c r="G1112" s="219">
        <v>16</v>
      </c>
      <c r="H1112" s="219">
        <v>0</v>
      </c>
      <c r="I1112" s="219">
        <v>24</v>
      </c>
      <c r="J1112" s="219">
        <v>0</v>
      </c>
      <c r="K1112" s="219">
        <v>0</v>
      </c>
      <c r="L1112" s="219">
        <v>0</v>
      </c>
      <c r="M1112" s="219">
        <v>0</v>
      </c>
      <c r="N1112" s="219">
        <v>0</v>
      </c>
      <c r="O1112" s="219">
        <v>0</v>
      </c>
      <c r="P1112" s="219">
        <v>0</v>
      </c>
      <c r="Q1112" s="219">
        <v>0</v>
      </c>
      <c r="R1112" s="219">
        <v>132</v>
      </c>
    </row>
    <row r="1113" spans="4:18" customFormat="1">
      <c r="D1113" s="219">
        <v>13</v>
      </c>
      <c r="E1113" s="219">
        <v>0</v>
      </c>
      <c r="F1113" s="219">
        <v>39</v>
      </c>
      <c r="G1113" s="219">
        <v>43</v>
      </c>
      <c r="H1113" s="219">
        <v>103</v>
      </c>
      <c r="I1113" s="219">
        <v>0</v>
      </c>
      <c r="J1113" s="219">
        <v>0</v>
      </c>
      <c r="K1113" s="219">
        <v>6</v>
      </c>
      <c r="L1113" s="219">
        <v>22</v>
      </c>
      <c r="M1113" s="219">
        <v>1</v>
      </c>
      <c r="N1113" s="219">
        <v>34</v>
      </c>
      <c r="O1113" s="219">
        <v>0</v>
      </c>
      <c r="P1113" s="219">
        <v>37</v>
      </c>
      <c r="Q1113" s="219">
        <v>13</v>
      </c>
      <c r="R1113" s="219">
        <v>32</v>
      </c>
    </row>
    <row r="1114" spans="4:18" customFormat="1">
      <c r="D1114" s="219">
        <v>30</v>
      </c>
      <c r="E1114" s="219">
        <v>25</v>
      </c>
      <c r="F1114" s="219">
        <v>25</v>
      </c>
      <c r="G1114" s="219">
        <v>50</v>
      </c>
      <c r="H1114" s="219">
        <v>13</v>
      </c>
      <c r="I1114" s="219">
        <v>10</v>
      </c>
      <c r="J1114" s="219">
        <v>0</v>
      </c>
      <c r="K1114" s="219">
        <v>0</v>
      </c>
      <c r="L1114" s="219">
        <v>12</v>
      </c>
      <c r="M1114" s="219">
        <v>0</v>
      </c>
      <c r="N1114" s="219">
        <v>13</v>
      </c>
      <c r="O1114" s="219">
        <v>0</v>
      </c>
      <c r="P1114" s="219">
        <v>30</v>
      </c>
      <c r="Q1114" s="219">
        <v>12</v>
      </c>
      <c r="R1114" s="219">
        <v>20</v>
      </c>
    </row>
    <row r="1115" spans="4:18" customFormat="1">
      <c r="D1115" s="219">
        <v>5</v>
      </c>
      <c r="E1115" s="219">
        <v>5</v>
      </c>
      <c r="F1115" s="219">
        <v>10</v>
      </c>
      <c r="G1115" s="219">
        <v>12</v>
      </c>
      <c r="H1115" s="219">
        <v>6</v>
      </c>
      <c r="I1115" s="219">
        <v>10</v>
      </c>
      <c r="J1115" s="219">
        <v>20</v>
      </c>
      <c r="K1115" s="219">
        <v>43</v>
      </c>
      <c r="L1115" s="219">
        <v>10</v>
      </c>
      <c r="M1115" s="219">
        <v>15</v>
      </c>
      <c r="N1115" s="219">
        <v>10</v>
      </c>
      <c r="O1115" s="219">
        <v>15</v>
      </c>
      <c r="P1115" s="219">
        <v>5</v>
      </c>
      <c r="Q1115" s="219">
        <v>4</v>
      </c>
      <c r="R1115" s="219">
        <v>11</v>
      </c>
    </row>
    <row r="1116" spans="4:18" customFormat="1">
      <c r="D1116" s="219">
        <v>102</v>
      </c>
      <c r="E1116" s="219">
        <v>72</v>
      </c>
      <c r="F1116" s="219">
        <v>48</v>
      </c>
      <c r="G1116" s="219">
        <v>57</v>
      </c>
      <c r="H1116" s="219">
        <v>3.5</v>
      </c>
      <c r="I1116" s="219">
        <v>58</v>
      </c>
      <c r="J1116" s="219">
        <v>49</v>
      </c>
      <c r="K1116" s="219">
        <v>3</v>
      </c>
      <c r="L1116" s="219">
        <v>0</v>
      </c>
      <c r="M1116" s="219">
        <v>47</v>
      </c>
      <c r="N1116" s="219">
        <v>0</v>
      </c>
      <c r="O1116" s="219">
        <v>0</v>
      </c>
      <c r="P1116" s="219">
        <v>0</v>
      </c>
      <c r="Q1116" s="219">
        <v>2.5</v>
      </c>
      <c r="R1116" s="219">
        <v>2</v>
      </c>
    </row>
    <row r="1117" spans="4:18" customFormat="1">
      <c r="D1117" s="219">
        <v>21</v>
      </c>
      <c r="E1117" s="219">
        <v>7</v>
      </c>
      <c r="F1117" s="219">
        <v>45</v>
      </c>
      <c r="G1117" s="219">
        <v>0</v>
      </c>
      <c r="H1117" s="219">
        <v>37</v>
      </c>
      <c r="I1117" s="219">
        <v>2</v>
      </c>
      <c r="J1117" s="219">
        <v>0</v>
      </c>
      <c r="K1117" s="219">
        <v>0</v>
      </c>
      <c r="L1117" s="219">
        <v>14</v>
      </c>
      <c r="M1117" s="219">
        <v>45</v>
      </c>
      <c r="N1117" s="219">
        <v>14</v>
      </c>
      <c r="O1117" s="219">
        <v>41</v>
      </c>
      <c r="P1117" s="219">
        <v>11</v>
      </c>
      <c r="Q1117" s="219">
        <v>2</v>
      </c>
      <c r="R1117" s="219">
        <v>10</v>
      </c>
    </row>
    <row r="1118" spans="4:18" customFormat="1">
      <c r="D1118" s="219">
        <v>30</v>
      </c>
      <c r="E1118" s="219">
        <v>16</v>
      </c>
      <c r="F1118" s="219">
        <v>44</v>
      </c>
      <c r="G1118" s="219">
        <v>17</v>
      </c>
      <c r="H1118" s="219">
        <v>16</v>
      </c>
      <c r="I1118" s="219">
        <v>17</v>
      </c>
      <c r="J1118" s="219">
        <v>17</v>
      </c>
      <c r="K1118" s="219">
        <v>16</v>
      </c>
      <c r="L1118" s="219">
        <v>17</v>
      </c>
      <c r="M1118" s="219">
        <v>46</v>
      </c>
      <c r="N1118" s="219">
        <v>17</v>
      </c>
      <c r="O1118" s="219">
        <v>17</v>
      </c>
      <c r="P1118" s="219">
        <v>16</v>
      </c>
      <c r="Q1118" s="219">
        <v>17</v>
      </c>
      <c r="R1118" s="219">
        <v>44</v>
      </c>
    </row>
    <row r="1119" spans="4:18" customFormat="1">
      <c r="D1119" s="219">
        <v>52</v>
      </c>
      <c r="E1119" s="219">
        <v>15</v>
      </c>
      <c r="F1119" s="219">
        <v>30</v>
      </c>
      <c r="G1119" s="219">
        <v>0</v>
      </c>
      <c r="H1119" s="219">
        <v>12</v>
      </c>
      <c r="I1119" s="219">
        <v>0</v>
      </c>
      <c r="J1119" s="219">
        <v>0</v>
      </c>
      <c r="K1119" s="219">
        <v>0</v>
      </c>
      <c r="L1119" s="219">
        <v>1</v>
      </c>
      <c r="M1119" s="219">
        <v>0</v>
      </c>
      <c r="N1119" s="219">
        <v>22</v>
      </c>
      <c r="O1119" s="219">
        <v>0</v>
      </c>
      <c r="P1119" s="219">
        <v>0</v>
      </c>
      <c r="Q1119" s="219">
        <v>0</v>
      </c>
      <c r="R1119" s="219">
        <v>0</v>
      </c>
    </row>
    <row r="1120" spans="4:18" customFormat="1">
      <c r="D1120" s="219">
        <v>12</v>
      </c>
      <c r="E1120" s="219">
        <v>0</v>
      </c>
      <c r="F1120" s="219">
        <v>8</v>
      </c>
      <c r="G1120" s="219">
        <v>7</v>
      </c>
      <c r="H1120" s="219">
        <v>12</v>
      </c>
      <c r="I1120" s="219">
        <v>0</v>
      </c>
      <c r="J1120" s="219">
        <v>0</v>
      </c>
      <c r="K1120" s="219">
        <v>8</v>
      </c>
      <c r="L1120" s="219">
        <v>12</v>
      </c>
      <c r="M1120" s="219">
        <v>0</v>
      </c>
      <c r="N1120" s="219">
        <v>7</v>
      </c>
      <c r="O1120" s="219">
        <v>10</v>
      </c>
      <c r="P1120" s="219">
        <v>15</v>
      </c>
      <c r="Q1120" s="219">
        <v>0</v>
      </c>
      <c r="R1120" s="219">
        <v>0</v>
      </c>
    </row>
    <row r="1121" spans="4:18" customFormat="1">
      <c r="D1121" s="219">
        <v>30</v>
      </c>
      <c r="E1121" s="219">
        <v>21</v>
      </c>
      <c r="F1121" s="219">
        <v>23</v>
      </c>
      <c r="G1121" s="219">
        <v>69</v>
      </c>
      <c r="H1121" s="219">
        <v>32</v>
      </c>
      <c r="I1121" s="219">
        <v>15</v>
      </c>
      <c r="J1121" s="219">
        <v>0</v>
      </c>
      <c r="K1121" s="219">
        <v>16</v>
      </c>
      <c r="L1121" s="219">
        <v>22</v>
      </c>
      <c r="M1121" s="219">
        <v>31</v>
      </c>
      <c r="N1121" s="219">
        <v>17</v>
      </c>
      <c r="O1121" s="219">
        <v>0</v>
      </c>
      <c r="P1121" s="219">
        <v>83</v>
      </c>
      <c r="Q1121" s="219">
        <v>15</v>
      </c>
      <c r="R1121" s="219">
        <v>0</v>
      </c>
    </row>
    <row r="1122" spans="4:18" customFormat="1">
      <c r="D1122" s="219">
        <v>9.66</v>
      </c>
      <c r="E1122" s="219">
        <v>18.36</v>
      </c>
      <c r="F1122" s="219">
        <v>8.86</v>
      </c>
      <c r="G1122" s="219">
        <v>9.67</v>
      </c>
      <c r="H1122" s="219">
        <v>9.5</v>
      </c>
      <c r="I1122" s="219">
        <v>10.97</v>
      </c>
      <c r="J1122" s="219">
        <v>0</v>
      </c>
      <c r="K1122" s="219">
        <v>16.02</v>
      </c>
      <c r="L1122" s="219">
        <v>10</v>
      </c>
      <c r="M1122" s="219">
        <v>3.14</v>
      </c>
      <c r="N1122" s="219">
        <v>11.34</v>
      </c>
      <c r="O1122" s="219">
        <v>10.45</v>
      </c>
      <c r="P1122" s="219">
        <v>20.190000000000001</v>
      </c>
      <c r="Q1122" s="219">
        <v>9.32</v>
      </c>
      <c r="R1122" s="219">
        <v>16.760000000000002</v>
      </c>
    </row>
    <row r="1123" spans="4:18" customFormat="1">
      <c r="D1123" s="219">
        <v>32.130000000000003</v>
      </c>
      <c r="E1123" s="219">
        <v>37.22</v>
      </c>
      <c r="F1123" s="219">
        <v>31.57</v>
      </c>
      <c r="G1123" s="219">
        <v>14.7</v>
      </c>
      <c r="H1123" s="219">
        <v>20.43</v>
      </c>
      <c r="I1123" s="219">
        <v>12.22</v>
      </c>
      <c r="J1123" s="219">
        <v>0</v>
      </c>
      <c r="K1123" s="219">
        <v>0</v>
      </c>
      <c r="L1123" s="219">
        <v>34.93</v>
      </c>
      <c r="M1123" s="219">
        <v>13.86</v>
      </c>
      <c r="N1123" s="219">
        <v>31.53</v>
      </c>
      <c r="O1123" s="219">
        <v>0</v>
      </c>
      <c r="P1123" s="219">
        <v>21.8</v>
      </c>
      <c r="Q1123" s="219">
        <v>24.79</v>
      </c>
      <c r="R1123" s="219">
        <v>291</v>
      </c>
    </row>
    <row r="1124" spans="4:18" customFormat="1">
      <c r="D1124" s="219">
        <v>12</v>
      </c>
      <c r="E1124" s="219">
        <v>17</v>
      </c>
      <c r="F1124" s="219">
        <v>14</v>
      </c>
      <c r="G1124" s="219">
        <v>21</v>
      </c>
      <c r="H1124" s="219">
        <v>15</v>
      </c>
      <c r="I1124" s="219">
        <v>0</v>
      </c>
      <c r="J1124" s="219">
        <v>0</v>
      </c>
      <c r="K1124" s="219">
        <v>16</v>
      </c>
      <c r="L1124" s="219">
        <v>19</v>
      </c>
      <c r="M1124" s="219">
        <v>24</v>
      </c>
      <c r="N1124" s="219">
        <v>7</v>
      </c>
      <c r="O1124" s="219">
        <v>19</v>
      </c>
      <c r="P1124" s="219">
        <v>20</v>
      </c>
      <c r="Q1124" s="219">
        <v>9</v>
      </c>
      <c r="R1124" s="219">
        <v>20</v>
      </c>
    </row>
    <row r="1125" spans="4:18" customFormat="1">
      <c r="D1125" s="219">
        <v>33</v>
      </c>
      <c r="E1125" s="219">
        <v>61</v>
      </c>
      <c r="F1125" s="219">
        <v>29</v>
      </c>
      <c r="G1125" s="219">
        <v>27</v>
      </c>
      <c r="H1125" s="219">
        <v>16</v>
      </c>
      <c r="I1125" s="219">
        <v>19</v>
      </c>
      <c r="J1125" s="219">
        <v>0</v>
      </c>
      <c r="K1125" s="219">
        <v>0</v>
      </c>
      <c r="L1125" s="219">
        <v>18</v>
      </c>
      <c r="M1125" s="219">
        <v>0</v>
      </c>
      <c r="N1125" s="219">
        <v>23</v>
      </c>
      <c r="O1125" s="219">
        <v>37</v>
      </c>
      <c r="P1125" s="219">
        <v>30</v>
      </c>
      <c r="Q1125" s="219">
        <v>1</v>
      </c>
      <c r="R1125" s="219">
        <v>0</v>
      </c>
    </row>
    <row r="1126" spans="4:18" customFormat="1">
      <c r="D1126" s="219">
        <v>39</v>
      </c>
      <c r="E1126" s="219">
        <v>21</v>
      </c>
      <c r="F1126" s="219">
        <v>27</v>
      </c>
      <c r="G1126" s="219">
        <v>8</v>
      </c>
      <c r="H1126" s="219">
        <v>0</v>
      </c>
      <c r="I1126" s="219">
        <v>0</v>
      </c>
      <c r="J1126" s="219">
        <v>0</v>
      </c>
      <c r="K1126" s="219">
        <v>0</v>
      </c>
      <c r="L1126" s="219">
        <v>0</v>
      </c>
      <c r="M1126" s="219">
        <v>41</v>
      </c>
      <c r="N1126" s="219">
        <v>0</v>
      </c>
      <c r="O1126" s="219">
        <v>0</v>
      </c>
      <c r="P1126" s="219">
        <v>0</v>
      </c>
      <c r="Q1126" s="219">
        <v>0</v>
      </c>
      <c r="R1126" s="219">
        <v>94</v>
      </c>
    </row>
    <row r="1127" spans="4:18" customFormat="1">
      <c r="D1127" s="219">
        <v>9</v>
      </c>
      <c r="E1127" s="219">
        <v>25</v>
      </c>
      <c r="F1127" s="219">
        <v>10</v>
      </c>
      <c r="G1127" s="219">
        <v>15</v>
      </c>
      <c r="H1127" s="219">
        <v>49</v>
      </c>
      <c r="I1127" s="219">
        <v>22</v>
      </c>
      <c r="J1127" s="219">
        <v>0</v>
      </c>
      <c r="K1127" s="219">
        <v>18</v>
      </c>
      <c r="L1127" s="219">
        <v>21</v>
      </c>
      <c r="M1127" s="219">
        <v>36</v>
      </c>
      <c r="N1127" s="219">
        <v>4</v>
      </c>
      <c r="O1127" s="219">
        <v>0</v>
      </c>
      <c r="P1127" s="219">
        <v>25</v>
      </c>
      <c r="Q1127" s="219">
        <v>15</v>
      </c>
      <c r="R1127" s="219">
        <v>0</v>
      </c>
    </row>
    <row r="1128" spans="4:18" customFormat="1">
      <c r="D1128" s="219">
        <v>71</v>
      </c>
      <c r="E1128" s="219">
        <v>38</v>
      </c>
      <c r="F1128" s="219">
        <v>55</v>
      </c>
      <c r="G1128" s="219">
        <v>27</v>
      </c>
      <c r="H1128" s="219">
        <v>28</v>
      </c>
      <c r="I1128" s="219">
        <v>34</v>
      </c>
      <c r="J1128" s="219">
        <v>0</v>
      </c>
      <c r="K1128" s="219">
        <v>49</v>
      </c>
      <c r="L1128" s="219">
        <v>11</v>
      </c>
      <c r="M1128" s="219">
        <v>32</v>
      </c>
      <c r="N1128" s="219">
        <v>11</v>
      </c>
      <c r="O1128" s="219">
        <v>36</v>
      </c>
      <c r="P1128" s="219">
        <v>10</v>
      </c>
      <c r="Q1128" s="219">
        <v>21</v>
      </c>
      <c r="R1128" s="219">
        <v>10</v>
      </c>
    </row>
    <row r="1129" spans="4:18" customFormat="1">
      <c r="D1129" s="219">
        <v>216</v>
      </c>
      <c r="E1129" s="219">
        <v>14</v>
      </c>
      <c r="F1129" s="219">
        <v>54</v>
      </c>
      <c r="G1129" s="219">
        <v>28</v>
      </c>
      <c r="H1129" s="219">
        <v>3</v>
      </c>
      <c r="I1129" s="219">
        <v>3</v>
      </c>
      <c r="J1129" s="219">
        <v>0</v>
      </c>
      <c r="K1129" s="219">
        <v>26</v>
      </c>
      <c r="L1129" s="219">
        <v>3</v>
      </c>
      <c r="M1129" s="219">
        <v>266</v>
      </c>
      <c r="N1129" s="219">
        <v>1</v>
      </c>
      <c r="O1129" s="219">
        <v>1</v>
      </c>
      <c r="P1129" s="219">
        <v>111</v>
      </c>
      <c r="Q1129" s="219">
        <v>0</v>
      </c>
      <c r="R1129" s="219">
        <v>0</v>
      </c>
    </row>
    <row r="1130" spans="4:18" customFormat="1">
      <c r="D1130" s="219">
        <v>31</v>
      </c>
      <c r="E1130" s="219">
        <v>36</v>
      </c>
      <c r="F1130" s="219">
        <v>32</v>
      </c>
      <c r="G1130" s="219">
        <v>42</v>
      </c>
      <c r="H1130" s="219">
        <v>47</v>
      </c>
      <c r="I1130" s="219">
        <v>31</v>
      </c>
      <c r="J1130" s="219">
        <v>53</v>
      </c>
      <c r="K1130" s="219">
        <v>0</v>
      </c>
      <c r="L1130" s="219">
        <v>0</v>
      </c>
      <c r="M1130" s="219">
        <v>27</v>
      </c>
      <c r="N1130" s="219">
        <v>0</v>
      </c>
      <c r="O1130" s="219">
        <v>0</v>
      </c>
      <c r="P1130" s="219">
        <v>0</v>
      </c>
      <c r="Q1130" s="219">
        <v>11</v>
      </c>
      <c r="R1130" s="219">
        <v>1</v>
      </c>
    </row>
    <row r="1131" spans="4:18" customFormat="1">
      <c r="D1131" s="219">
        <v>28</v>
      </c>
      <c r="E1131" s="219">
        <v>15</v>
      </c>
      <c r="F1131" s="219">
        <v>25</v>
      </c>
      <c r="G1131" s="219">
        <v>15</v>
      </c>
      <c r="H1131" s="219">
        <v>14</v>
      </c>
      <c r="I1131" s="219">
        <v>14</v>
      </c>
      <c r="J1131" s="219">
        <v>0</v>
      </c>
      <c r="K1131" s="219">
        <v>0</v>
      </c>
      <c r="L1131" s="219">
        <v>14</v>
      </c>
      <c r="M1131" s="219">
        <v>35</v>
      </c>
      <c r="N1131" s="219">
        <v>13</v>
      </c>
      <c r="O1131" s="219">
        <v>0</v>
      </c>
      <c r="P1131" s="219">
        <v>20</v>
      </c>
      <c r="Q1131" s="219">
        <v>17</v>
      </c>
      <c r="R1131" s="219">
        <v>14</v>
      </c>
    </row>
    <row r="1132" spans="4:18" customFormat="1">
      <c r="D1132" s="219">
        <v>18</v>
      </c>
      <c r="E1132" s="219">
        <v>17</v>
      </c>
      <c r="F1132" s="219">
        <v>20</v>
      </c>
      <c r="G1132" s="219">
        <v>22</v>
      </c>
      <c r="H1132" s="219">
        <v>19</v>
      </c>
      <c r="I1132" s="219">
        <v>78</v>
      </c>
      <c r="J1132" s="219">
        <v>0</v>
      </c>
      <c r="K1132" s="219">
        <v>0</v>
      </c>
      <c r="L1132" s="219">
        <v>53</v>
      </c>
      <c r="M1132" s="219">
        <v>0</v>
      </c>
      <c r="N1132" s="219">
        <v>0</v>
      </c>
      <c r="O1132" s="219">
        <v>0</v>
      </c>
      <c r="P1132" s="219">
        <v>27</v>
      </c>
      <c r="Q1132" s="219">
        <v>10</v>
      </c>
      <c r="R1132" s="219">
        <v>44</v>
      </c>
    </row>
    <row r="1133" spans="4:18" customFormat="1">
      <c r="D1133" s="219">
        <v>141</v>
      </c>
      <c r="E1133" s="219">
        <v>16</v>
      </c>
      <c r="F1133" s="219">
        <v>26</v>
      </c>
      <c r="G1133" s="219">
        <v>23</v>
      </c>
      <c r="H1133" s="219">
        <v>19</v>
      </c>
      <c r="I1133" s="219">
        <v>27</v>
      </c>
      <c r="J1133" s="219">
        <v>6</v>
      </c>
      <c r="K1133" s="219">
        <v>0</v>
      </c>
      <c r="L1133" s="219">
        <v>0</v>
      </c>
      <c r="M1133" s="219">
        <v>0</v>
      </c>
      <c r="N1133" s="219">
        <v>0</v>
      </c>
      <c r="O1133" s="219">
        <v>0</v>
      </c>
      <c r="P1133" s="219">
        <v>0</v>
      </c>
      <c r="Q1133" s="219">
        <v>10</v>
      </c>
      <c r="R1133" s="219">
        <v>0</v>
      </c>
    </row>
    <row r="1134" spans="4:18" customFormat="1">
      <c r="D1134" s="219">
        <v>38.4</v>
      </c>
      <c r="E1134" s="219">
        <v>7.8</v>
      </c>
      <c r="F1134" s="219">
        <v>68.3</v>
      </c>
      <c r="G1134" s="219">
        <v>0</v>
      </c>
      <c r="H1134" s="219">
        <v>47</v>
      </c>
      <c r="I1134" s="219">
        <v>1.6</v>
      </c>
      <c r="J1134" s="219">
        <v>128.69999999999999</v>
      </c>
      <c r="K1134" s="219">
        <v>0</v>
      </c>
      <c r="L1134" s="219">
        <v>80.400000000000006</v>
      </c>
      <c r="M1134" s="219">
        <v>17.399999999999999</v>
      </c>
      <c r="N1134" s="219">
        <v>15.7</v>
      </c>
      <c r="O1134" s="219">
        <v>0</v>
      </c>
      <c r="P1134" s="219">
        <v>49.2</v>
      </c>
      <c r="Q1134" s="219">
        <v>20</v>
      </c>
      <c r="R1134" s="219">
        <v>13.8</v>
      </c>
    </row>
    <row r="1135" spans="4:18" customFormat="1">
      <c r="D1135" s="219">
        <v>27.331081081081081</v>
      </c>
      <c r="E1135" s="219">
        <v>49.493243243243242</v>
      </c>
      <c r="F1135" s="219">
        <v>28.547297297297295</v>
      </c>
      <c r="G1135" s="219">
        <v>14.72972972972973</v>
      </c>
      <c r="H1135" s="219">
        <v>20.337837837837839</v>
      </c>
      <c r="I1135" s="219">
        <v>10.912162162162161</v>
      </c>
      <c r="J1135" s="219">
        <v>84.648648648648646</v>
      </c>
      <c r="K1135" s="219">
        <v>0</v>
      </c>
      <c r="L1135" s="219">
        <v>20.97972972972973</v>
      </c>
      <c r="M1135" s="219">
        <v>0</v>
      </c>
      <c r="N1135" s="219">
        <v>22.432432432432432</v>
      </c>
      <c r="O1135" s="219">
        <v>13.378378378378377</v>
      </c>
      <c r="P1135" s="219">
        <v>27.972972972972972</v>
      </c>
      <c r="Q1135" s="219">
        <v>21.79054054054054</v>
      </c>
      <c r="R1135" s="219">
        <v>81.317567567567579</v>
      </c>
    </row>
    <row r="1136" spans="4:18" customFormat="1">
      <c r="D1136" s="219" t="s">
        <v>59</v>
      </c>
      <c r="E1136" s="219" t="s">
        <v>59</v>
      </c>
      <c r="F1136" s="219" t="s">
        <v>59</v>
      </c>
      <c r="G1136" s="219" t="s">
        <v>59</v>
      </c>
      <c r="H1136" s="219" t="s">
        <v>59</v>
      </c>
      <c r="I1136" s="219" t="s">
        <v>59</v>
      </c>
      <c r="J1136" s="219" t="s">
        <v>59</v>
      </c>
      <c r="K1136" s="219" t="s">
        <v>59</v>
      </c>
      <c r="L1136" s="219" t="s">
        <v>59</v>
      </c>
      <c r="M1136" s="219" t="s">
        <v>59</v>
      </c>
      <c r="N1136" s="219" t="s">
        <v>59</v>
      </c>
      <c r="O1136" s="219" t="s">
        <v>59</v>
      </c>
      <c r="P1136" s="219" t="s">
        <v>59</v>
      </c>
      <c r="Q1136" s="219" t="s">
        <v>59</v>
      </c>
      <c r="R1136" s="219" t="s">
        <v>59</v>
      </c>
    </row>
    <row r="1137" spans="4:18" customFormat="1">
      <c r="D1137" s="219">
        <v>13.06</v>
      </c>
      <c r="E1137" s="219">
        <v>8.73</v>
      </c>
      <c r="F1137" s="219">
        <v>7.88</v>
      </c>
      <c r="G1137" s="219">
        <v>22.91</v>
      </c>
      <c r="H1137" s="219">
        <v>17.78</v>
      </c>
      <c r="I1137" s="219">
        <v>0</v>
      </c>
      <c r="J1137" s="219">
        <v>0</v>
      </c>
      <c r="K1137" s="219">
        <v>0</v>
      </c>
      <c r="L1137" s="219">
        <v>18.45</v>
      </c>
      <c r="M1137" s="219">
        <v>0</v>
      </c>
      <c r="N1137" s="219">
        <v>15.170000000000002</v>
      </c>
      <c r="O1137" s="219">
        <v>0</v>
      </c>
      <c r="P1137" s="219">
        <v>20.48</v>
      </c>
      <c r="Q1137" s="219">
        <v>8.84</v>
      </c>
      <c r="R1137" s="219">
        <v>113.7</v>
      </c>
    </row>
    <row r="1138" spans="4:18" customFormat="1">
      <c r="D1138" s="219">
        <v>2</v>
      </c>
      <c r="E1138" s="219">
        <v>2</v>
      </c>
      <c r="F1138" s="219">
        <v>2</v>
      </c>
      <c r="G1138" s="219">
        <v>10</v>
      </c>
      <c r="H1138" s="219">
        <v>20</v>
      </c>
      <c r="I1138" s="219">
        <v>5</v>
      </c>
      <c r="J1138" s="219">
        <v>0</v>
      </c>
      <c r="K1138" s="219">
        <v>0</v>
      </c>
      <c r="L1138" s="219">
        <v>10</v>
      </c>
      <c r="M1138" s="219">
        <v>0</v>
      </c>
      <c r="N1138" s="219">
        <v>10</v>
      </c>
      <c r="O1138" s="219">
        <v>0</v>
      </c>
      <c r="P1138" s="219">
        <v>2</v>
      </c>
      <c r="Q1138" s="219">
        <v>20</v>
      </c>
      <c r="R1138" s="219">
        <v>0</v>
      </c>
    </row>
    <row r="1139" spans="4:18" customFormat="1">
      <c r="D1139" s="219">
        <v>0</v>
      </c>
      <c r="E1139" s="219">
        <v>22</v>
      </c>
      <c r="F1139" s="219">
        <v>0</v>
      </c>
      <c r="G1139" s="219">
        <v>13</v>
      </c>
      <c r="H1139" s="219">
        <v>31</v>
      </c>
      <c r="I1139" s="219">
        <v>12</v>
      </c>
      <c r="J1139" s="219">
        <v>0</v>
      </c>
      <c r="K1139" s="219">
        <v>0</v>
      </c>
      <c r="L1139" s="219">
        <v>0</v>
      </c>
      <c r="M1139" s="219">
        <v>15</v>
      </c>
      <c r="N1139" s="219">
        <v>0</v>
      </c>
      <c r="O1139" s="219">
        <v>0</v>
      </c>
      <c r="P1139" s="219">
        <v>0</v>
      </c>
      <c r="Q1139" s="219">
        <v>0</v>
      </c>
      <c r="R1139" s="219">
        <v>0</v>
      </c>
    </row>
    <row r="1140" spans="4:18" customFormat="1">
      <c r="D1140" s="219">
        <v>26.8</v>
      </c>
      <c r="E1140" s="219">
        <v>0</v>
      </c>
      <c r="F1140" s="219">
        <v>0</v>
      </c>
      <c r="G1140" s="219">
        <v>0</v>
      </c>
      <c r="H1140" s="219">
        <v>5.5</v>
      </c>
      <c r="I1140" s="219">
        <v>14.9</v>
      </c>
      <c r="J1140" s="219">
        <v>12.5</v>
      </c>
      <c r="K1140" s="219">
        <v>0</v>
      </c>
      <c r="L1140" s="219">
        <v>0</v>
      </c>
      <c r="M1140" s="219">
        <v>23.4</v>
      </c>
      <c r="N1140" s="219">
        <v>14.9</v>
      </c>
      <c r="O1140" s="219">
        <v>12.2</v>
      </c>
      <c r="P1140" s="219">
        <v>11</v>
      </c>
      <c r="Q1140" s="219">
        <v>14.2</v>
      </c>
      <c r="R1140" s="219">
        <v>0</v>
      </c>
    </row>
    <row r="1141" spans="4:18" customFormat="1">
      <c r="D1141" s="219">
        <v>14</v>
      </c>
      <c r="E1141" s="219">
        <v>15</v>
      </c>
      <c r="F1141" s="219">
        <v>23</v>
      </c>
      <c r="G1141" s="219">
        <v>5</v>
      </c>
      <c r="H1141" s="219">
        <v>15</v>
      </c>
      <c r="I1141" s="219">
        <v>11</v>
      </c>
      <c r="J1141" s="219">
        <v>0</v>
      </c>
      <c r="K1141" s="219">
        <v>12</v>
      </c>
      <c r="L1141" s="219">
        <v>12</v>
      </c>
      <c r="M1141" s="219">
        <v>0</v>
      </c>
      <c r="N1141" s="219">
        <v>12</v>
      </c>
      <c r="O1141" s="219">
        <v>0</v>
      </c>
      <c r="P1141" s="219">
        <v>15</v>
      </c>
      <c r="Q1141" s="219">
        <v>15</v>
      </c>
      <c r="R1141" s="219">
        <v>26</v>
      </c>
    </row>
    <row r="1142" spans="4:18" customFormat="1">
      <c r="D1142" s="219">
        <v>48</v>
      </c>
      <c r="E1142" s="219">
        <v>14</v>
      </c>
      <c r="F1142" s="219">
        <v>19</v>
      </c>
      <c r="G1142" s="219">
        <v>23</v>
      </c>
      <c r="H1142" s="219">
        <v>20</v>
      </c>
      <c r="I1142" s="219">
        <v>21</v>
      </c>
      <c r="J1142" s="219">
        <v>0</v>
      </c>
      <c r="K1142" s="219">
        <v>0</v>
      </c>
      <c r="L1142" s="219">
        <v>14</v>
      </c>
      <c r="M1142" s="219">
        <v>10</v>
      </c>
      <c r="N1142" s="219">
        <v>21</v>
      </c>
      <c r="O1142" s="219">
        <v>35</v>
      </c>
      <c r="P1142" s="219">
        <v>27</v>
      </c>
      <c r="Q1142" s="219">
        <v>9</v>
      </c>
      <c r="R1142" s="219">
        <v>0</v>
      </c>
    </row>
    <row r="1143" spans="4:18" customFormat="1">
      <c r="D1143" s="219">
        <v>22</v>
      </c>
      <c r="E1143" s="219">
        <v>25</v>
      </c>
      <c r="F1143" s="219">
        <v>26</v>
      </c>
      <c r="G1143" s="219">
        <v>0</v>
      </c>
      <c r="H1143" s="219">
        <v>29</v>
      </c>
      <c r="I1143" s="219">
        <v>0</v>
      </c>
      <c r="J1143" s="219">
        <v>0</v>
      </c>
      <c r="K1143" s="219">
        <v>0</v>
      </c>
      <c r="L1143" s="219">
        <v>24</v>
      </c>
      <c r="M1143" s="219">
        <v>10</v>
      </c>
      <c r="N1143" s="219">
        <v>24</v>
      </c>
      <c r="O1143" s="219">
        <v>29</v>
      </c>
      <c r="P1143" s="219">
        <v>41</v>
      </c>
      <c r="Q1143" s="219">
        <v>28</v>
      </c>
      <c r="R1143" s="219">
        <v>0</v>
      </c>
    </row>
    <row r="1144" spans="4:18" customFormat="1">
      <c r="D1144" s="219">
        <v>72</v>
      </c>
      <c r="E1144" s="219">
        <v>35</v>
      </c>
      <c r="F1144" s="219">
        <v>40</v>
      </c>
      <c r="G1144" s="219">
        <v>9</v>
      </c>
      <c r="H1144" s="219">
        <v>31</v>
      </c>
      <c r="I1144" s="219">
        <v>0</v>
      </c>
      <c r="J1144" s="219">
        <v>0</v>
      </c>
      <c r="K1144" s="219">
        <v>0</v>
      </c>
      <c r="L1144" s="219">
        <v>10</v>
      </c>
      <c r="M1144" s="219">
        <v>67</v>
      </c>
      <c r="N1144" s="219">
        <v>7</v>
      </c>
      <c r="O1144" s="219">
        <v>0</v>
      </c>
      <c r="P1144" s="219">
        <v>18</v>
      </c>
      <c r="Q1144" s="219">
        <v>0</v>
      </c>
      <c r="R1144" s="219">
        <v>8</v>
      </c>
    </row>
    <row r="1145" spans="4:18" customFormat="1">
      <c r="D1145" s="219">
        <v>42</v>
      </c>
      <c r="E1145" s="219">
        <v>0</v>
      </c>
      <c r="F1145" s="219">
        <v>31</v>
      </c>
      <c r="G1145" s="219">
        <v>1</v>
      </c>
      <c r="H1145" s="219">
        <v>0</v>
      </c>
      <c r="I1145" s="219">
        <v>1</v>
      </c>
      <c r="J1145" s="219">
        <v>0</v>
      </c>
      <c r="K1145" s="219">
        <v>0</v>
      </c>
      <c r="L1145" s="219">
        <v>0</v>
      </c>
      <c r="M1145" s="219">
        <v>38</v>
      </c>
      <c r="N1145" s="219">
        <v>0</v>
      </c>
      <c r="O1145" s="219">
        <v>0</v>
      </c>
      <c r="P1145" s="219">
        <v>0</v>
      </c>
      <c r="Q1145" s="219">
        <v>0</v>
      </c>
      <c r="R1145" s="219">
        <v>5</v>
      </c>
    </row>
    <row r="1146" spans="4:18" customFormat="1">
      <c r="D1146" s="219">
        <v>60</v>
      </c>
      <c r="E1146" s="219">
        <v>31</v>
      </c>
      <c r="F1146" s="219">
        <v>58</v>
      </c>
      <c r="G1146" s="219">
        <v>15</v>
      </c>
      <c r="H1146" s="219">
        <v>17</v>
      </c>
      <c r="I1146" s="219">
        <v>9</v>
      </c>
      <c r="J1146" s="219">
        <v>0</v>
      </c>
      <c r="K1146" s="219">
        <v>0</v>
      </c>
      <c r="L1146" s="219">
        <v>53</v>
      </c>
      <c r="M1146" s="219">
        <v>40</v>
      </c>
      <c r="N1146" s="219">
        <v>20</v>
      </c>
      <c r="O1146" s="219">
        <v>0</v>
      </c>
      <c r="P1146" s="219">
        <v>30</v>
      </c>
      <c r="Q1146" s="219">
        <v>20</v>
      </c>
      <c r="R1146" s="219">
        <v>0</v>
      </c>
    </row>
    <row r="1147" spans="4:18" customFormat="1">
      <c r="D1147" s="219">
        <v>24</v>
      </c>
      <c r="E1147" s="219">
        <v>27</v>
      </c>
      <c r="F1147" s="219">
        <v>25</v>
      </c>
      <c r="G1147" s="219">
        <v>24</v>
      </c>
      <c r="H1147" s="219">
        <v>0</v>
      </c>
      <c r="I1147" s="219">
        <v>40</v>
      </c>
      <c r="J1147" s="219">
        <v>0</v>
      </c>
      <c r="K1147" s="219">
        <v>0</v>
      </c>
      <c r="L1147" s="219">
        <v>0</v>
      </c>
      <c r="M1147" s="219">
        <v>0</v>
      </c>
      <c r="N1147" s="219">
        <v>0</v>
      </c>
      <c r="O1147" s="219">
        <v>0</v>
      </c>
      <c r="P1147" s="219">
        <v>0</v>
      </c>
      <c r="Q1147" s="219">
        <v>11</v>
      </c>
      <c r="R1147" s="219">
        <v>0</v>
      </c>
    </row>
    <row r="1148" spans="4:18" customFormat="1">
      <c r="D1148" s="219">
        <v>19</v>
      </c>
      <c r="E1148" s="219">
        <v>19</v>
      </c>
      <c r="F1148" s="219">
        <v>17</v>
      </c>
      <c r="G1148" s="219">
        <v>15</v>
      </c>
      <c r="H1148" s="219">
        <v>0</v>
      </c>
      <c r="I1148" s="219">
        <v>17</v>
      </c>
      <c r="J1148" s="219">
        <v>0</v>
      </c>
      <c r="K1148" s="219">
        <v>0</v>
      </c>
      <c r="L1148" s="219">
        <v>16</v>
      </c>
      <c r="M1148" s="219">
        <v>0</v>
      </c>
      <c r="N1148" s="219">
        <v>16</v>
      </c>
      <c r="O1148" s="219">
        <v>0</v>
      </c>
      <c r="P1148" s="219">
        <v>16</v>
      </c>
      <c r="Q1148" s="219">
        <v>16</v>
      </c>
      <c r="R1148" s="219">
        <v>62</v>
      </c>
    </row>
    <row r="1149" spans="4:18" customFormat="1">
      <c r="D1149" s="219">
        <v>26</v>
      </c>
      <c r="E1149" s="219">
        <v>17</v>
      </c>
      <c r="F1149" s="219">
        <v>19</v>
      </c>
      <c r="G1149" s="219">
        <v>23</v>
      </c>
      <c r="H1149" s="219">
        <v>15</v>
      </c>
      <c r="I1149" s="219">
        <v>0</v>
      </c>
      <c r="J1149" s="219">
        <v>4</v>
      </c>
      <c r="K1149" s="219">
        <v>0</v>
      </c>
      <c r="L1149" s="219">
        <v>21</v>
      </c>
      <c r="M1149" s="219">
        <v>0</v>
      </c>
      <c r="N1149" s="219">
        <v>3</v>
      </c>
      <c r="O1149" s="219">
        <v>14</v>
      </c>
      <c r="P1149" s="219">
        <v>26</v>
      </c>
      <c r="Q1149" s="219">
        <v>7</v>
      </c>
      <c r="R1149" s="219">
        <v>24</v>
      </c>
    </row>
    <row r="1150" spans="4:18" customFormat="1">
      <c r="D1150" s="219">
        <v>22</v>
      </c>
      <c r="E1150" s="219">
        <v>48</v>
      </c>
      <c r="F1150" s="219">
        <v>41</v>
      </c>
      <c r="G1150" s="219">
        <v>40</v>
      </c>
      <c r="H1150" s="219">
        <v>22</v>
      </c>
      <c r="I1150" s="219">
        <v>10</v>
      </c>
      <c r="J1150" s="219">
        <v>0</v>
      </c>
      <c r="K1150" s="219">
        <v>0</v>
      </c>
      <c r="L1150" s="219">
        <v>25</v>
      </c>
      <c r="M1150" s="219">
        <v>35</v>
      </c>
      <c r="N1150" s="219">
        <v>25</v>
      </c>
      <c r="O1150" s="219">
        <v>0</v>
      </c>
      <c r="P1150" s="219">
        <v>47</v>
      </c>
      <c r="Q1150" s="219">
        <v>12</v>
      </c>
      <c r="R1150" s="219">
        <v>15</v>
      </c>
    </row>
    <row r="1151" spans="4:18" customFormat="1">
      <c r="D1151" s="219">
        <v>3</v>
      </c>
      <c r="E1151" s="219">
        <v>7</v>
      </c>
      <c r="F1151" s="219">
        <v>9</v>
      </c>
      <c r="G1151" s="219">
        <v>3</v>
      </c>
      <c r="H1151" s="219">
        <v>11</v>
      </c>
      <c r="I1151" s="219">
        <v>4</v>
      </c>
      <c r="J1151" s="219">
        <v>0</v>
      </c>
      <c r="K1151" s="219">
        <v>0</v>
      </c>
      <c r="L1151" s="219">
        <v>16</v>
      </c>
      <c r="M1151" s="219">
        <v>0</v>
      </c>
      <c r="N1151" s="219">
        <v>14</v>
      </c>
      <c r="O1151" s="219">
        <v>0</v>
      </c>
      <c r="P1151" s="219">
        <v>7</v>
      </c>
      <c r="Q1151" s="219">
        <v>1</v>
      </c>
      <c r="R1151" s="219">
        <v>0</v>
      </c>
    </row>
    <row r="1152" spans="4:18" customFormat="1">
      <c r="D1152" s="219">
        <v>15</v>
      </c>
      <c r="E1152" s="219">
        <v>10</v>
      </c>
      <c r="F1152" s="219">
        <v>15</v>
      </c>
      <c r="G1152" s="219">
        <v>10</v>
      </c>
      <c r="H1152" s="219">
        <v>8</v>
      </c>
      <c r="I1152" s="219">
        <v>11</v>
      </c>
      <c r="J1152" s="219">
        <v>10</v>
      </c>
      <c r="K1152" s="219">
        <v>1</v>
      </c>
      <c r="L1152" s="219">
        <v>22</v>
      </c>
      <c r="M1152" s="219">
        <v>26</v>
      </c>
      <c r="N1152" s="219">
        <v>7</v>
      </c>
      <c r="O1152" s="219">
        <v>10</v>
      </c>
      <c r="P1152" s="219">
        <v>15</v>
      </c>
      <c r="Q1152" s="219">
        <v>24</v>
      </c>
      <c r="R1152" s="219">
        <v>59</v>
      </c>
    </row>
    <row r="1153" spans="4:18" customFormat="1">
      <c r="D1153" s="219">
        <v>16.21</v>
      </c>
      <c r="E1153" s="219">
        <v>35</v>
      </c>
      <c r="F1153" s="219">
        <v>11.58</v>
      </c>
      <c r="G1153" s="219">
        <v>15</v>
      </c>
      <c r="H1153" s="219">
        <v>10</v>
      </c>
      <c r="I1153" s="219">
        <v>14</v>
      </c>
      <c r="J1153" s="219">
        <v>14</v>
      </c>
      <c r="K1153" s="219">
        <v>5</v>
      </c>
      <c r="L1153" s="219">
        <v>14.31</v>
      </c>
      <c r="M1153" s="219">
        <v>15</v>
      </c>
      <c r="N1153" s="219">
        <v>4.9000000000000004</v>
      </c>
      <c r="O1153" s="219">
        <v>0</v>
      </c>
      <c r="P1153" s="219">
        <v>23.31</v>
      </c>
      <c r="Q1153" s="219">
        <v>10</v>
      </c>
      <c r="R1153" s="219">
        <v>55</v>
      </c>
    </row>
    <row r="1154" spans="4:18" customFormat="1">
      <c r="D1154" s="219">
        <v>79</v>
      </c>
      <c r="E1154" s="219">
        <v>20</v>
      </c>
      <c r="F1154" s="219">
        <v>86</v>
      </c>
      <c r="G1154" s="219">
        <v>20</v>
      </c>
      <c r="H1154" s="219">
        <v>40</v>
      </c>
      <c r="I1154" s="219">
        <v>11</v>
      </c>
      <c r="J1154" s="219">
        <v>10</v>
      </c>
      <c r="K1154" s="219">
        <v>0</v>
      </c>
      <c r="L1154" s="219">
        <v>11</v>
      </c>
      <c r="M1154" s="219">
        <v>72</v>
      </c>
      <c r="N1154" s="219">
        <v>5</v>
      </c>
      <c r="O1154" s="219">
        <v>0</v>
      </c>
      <c r="P1154" s="219">
        <v>12</v>
      </c>
      <c r="Q1154" s="219">
        <v>7</v>
      </c>
      <c r="R1154" s="219">
        <v>46</v>
      </c>
    </row>
    <row r="1155" spans="4:18" customFormat="1">
      <c r="D1155" s="219">
        <v>21</v>
      </c>
      <c r="E1155" s="219">
        <v>21</v>
      </c>
      <c r="F1155" s="219">
        <v>29</v>
      </c>
      <c r="G1155" s="219">
        <v>12</v>
      </c>
      <c r="H1155" s="219">
        <v>15</v>
      </c>
      <c r="I1155" s="219">
        <v>9</v>
      </c>
      <c r="J1155" s="219">
        <v>0</v>
      </c>
      <c r="K1155" s="219">
        <v>0</v>
      </c>
      <c r="L1155" s="219">
        <v>12</v>
      </c>
      <c r="M1155" s="219">
        <v>0</v>
      </c>
      <c r="N1155" s="219">
        <v>11</v>
      </c>
      <c r="O1155" s="219">
        <v>0</v>
      </c>
      <c r="P1155" s="219">
        <v>23</v>
      </c>
      <c r="Q1155" s="219">
        <v>7</v>
      </c>
      <c r="R1155" s="219">
        <v>0</v>
      </c>
    </row>
    <row r="1156" spans="4:18" customFormat="1">
      <c r="D1156" s="219">
        <v>20</v>
      </c>
      <c r="E1156" s="219">
        <v>12</v>
      </c>
      <c r="F1156" s="219">
        <v>12</v>
      </c>
      <c r="G1156" s="219">
        <v>15</v>
      </c>
      <c r="H1156" s="219">
        <v>15</v>
      </c>
      <c r="I1156" s="219">
        <v>0</v>
      </c>
      <c r="J1156" s="219">
        <v>0</v>
      </c>
      <c r="K1156" s="219">
        <v>15</v>
      </c>
      <c r="L1156" s="219">
        <v>14</v>
      </c>
      <c r="M1156" s="219">
        <v>26</v>
      </c>
      <c r="N1156" s="219">
        <v>12</v>
      </c>
      <c r="O1156" s="219">
        <v>20</v>
      </c>
      <c r="P1156" s="219">
        <v>20</v>
      </c>
      <c r="Q1156" s="219">
        <v>12</v>
      </c>
      <c r="R1156" s="219">
        <v>12</v>
      </c>
    </row>
    <row r="1157" spans="4:18" customFormat="1">
      <c r="D1157" s="219">
        <v>86</v>
      </c>
      <c r="E1157" s="219">
        <v>54</v>
      </c>
      <c r="F1157" s="219">
        <v>22</v>
      </c>
      <c r="G1157" s="219">
        <v>29</v>
      </c>
      <c r="H1157" s="219">
        <v>0</v>
      </c>
      <c r="I1157" s="219">
        <v>12</v>
      </c>
      <c r="J1157" s="219">
        <v>20</v>
      </c>
      <c r="K1157" s="219">
        <v>0</v>
      </c>
      <c r="L1157" s="219">
        <v>0</v>
      </c>
      <c r="M1157" s="219">
        <v>33</v>
      </c>
      <c r="N1157" s="219">
        <v>0</v>
      </c>
      <c r="O1157" s="219">
        <v>0</v>
      </c>
      <c r="P1157" s="219">
        <v>0</v>
      </c>
      <c r="Q1157" s="219">
        <v>10</v>
      </c>
      <c r="R1157" s="219">
        <v>6</v>
      </c>
    </row>
    <row r="1158" spans="4:18" customFormat="1">
      <c r="D1158" s="219">
        <v>38</v>
      </c>
      <c r="E1158" s="219">
        <v>40</v>
      </c>
      <c r="F1158" s="219">
        <v>87</v>
      </c>
      <c r="G1158" s="219">
        <v>35</v>
      </c>
      <c r="H1158" s="219">
        <v>43</v>
      </c>
      <c r="I1158" s="219">
        <v>29</v>
      </c>
      <c r="J1158" s="219">
        <v>35</v>
      </c>
      <c r="K1158" s="219">
        <v>0</v>
      </c>
      <c r="L1158" s="219">
        <v>0</v>
      </c>
      <c r="M1158" s="219">
        <v>112</v>
      </c>
      <c r="N1158" s="219">
        <v>0</v>
      </c>
      <c r="O1158" s="219">
        <v>0</v>
      </c>
      <c r="P1158" s="219">
        <v>0</v>
      </c>
      <c r="Q1158" s="219">
        <v>10</v>
      </c>
      <c r="R1158" s="219">
        <v>25</v>
      </c>
    </row>
    <row r="1159" spans="4:18" customFormat="1">
      <c r="D1159" s="219">
        <v>15</v>
      </c>
      <c r="E1159" s="219">
        <v>15</v>
      </c>
      <c r="F1159" s="219">
        <v>15</v>
      </c>
      <c r="G1159" s="219">
        <v>15</v>
      </c>
      <c r="H1159" s="219">
        <v>10</v>
      </c>
      <c r="I1159" s="219">
        <v>0</v>
      </c>
      <c r="J1159" s="219">
        <v>0</v>
      </c>
      <c r="K1159" s="219">
        <v>25</v>
      </c>
      <c r="L1159" s="219">
        <v>15</v>
      </c>
      <c r="M1159" s="219">
        <v>10</v>
      </c>
      <c r="N1159" s="219">
        <v>15</v>
      </c>
      <c r="O1159" s="219">
        <v>0</v>
      </c>
      <c r="P1159" s="219">
        <v>15</v>
      </c>
      <c r="Q1159" s="219">
        <v>10</v>
      </c>
      <c r="R1159" s="219">
        <v>0</v>
      </c>
    </row>
    <row r="1160" spans="4:18" customFormat="1">
      <c r="D1160" s="219">
        <v>5</v>
      </c>
      <c r="E1160" s="219">
        <v>0</v>
      </c>
      <c r="F1160" s="219">
        <v>0</v>
      </c>
      <c r="G1160" s="219">
        <v>20</v>
      </c>
      <c r="H1160" s="219">
        <v>0</v>
      </c>
      <c r="I1160" s="219">
        <v>0</v>
      </c>
      <c r="J1160" s="219">
        <v>0</v>
      </c>
      <c r="K1160" s="219">
        <v>0</v>
      </c>
      <c r="L1160" s="219">
        <v>0</v>
      </c>
      <c r="M1160" s="219">
        <v>5</v>
      </c>
      <c r="N1160" s="219">
        <v>0</v>
      </c>
      <c r="O1160" s="219">
        <v>0</v>
      </c>
      <c r="P1160" s="219">
        <v>30</v>
      </c>
      <c r="Q1160" s="219">
        <v>0</v>
      </c>
      <c r="R1160" s="219">
        <v>0</v>
      </c>
    </row>
    <row r="1161" spans="4:18" customFormat="1">
      <c r="D1161" s="219">
        <v>24</v>
      </c>
      <c r="E1161" s="219">
        <v>0</v>
      </c>
      <c r="F1161" s="219">
        <v>5</v>
      </c>
      <c r="G1161" s="219">
        <v>5</v>
      </c>
      <c r="H1161" s="219">
        <v>0</v>
      </c>
      <c r="I1161" s="219">
        <v>0</v>
      </c>
      <c r="J1161" s="219">
        <v>0</v>
      </c>
      <c r="K1161" s="219">
        <v>0</v>
      </c>
      <c r="L1161" s="219">
        <v>0</v>
      </c>
      <c r="M1161" s="219">
        <v>44</v>
      </c>
      <c r="N1161" s="219">
        <v>0</v>
      </c>
      <c r="O1161" s="219">
        <v>0</v>
      </c>
      <c r="P1161" s="219">
        <v>19</v>
      </c>
      <c r="Q1161" s="219">
        <v>9</v>
      </c>
      <c r="R1161" s="219">
        <v>0</v>
      </c>
    </row>
    <row r="1162" spans="4:18" customFormat="1">
      <c r="D1162" s="219">
        <v>60</v>
      </c>
      <c r="E1162" s="219">
        <v>20</v>
      </c>
      <c r="F1162" s="219">
        <v>40</v>
      </c>
      <c r="G1162" s="219">
        <v>40</v>
      </c>
      <c r="H1162" s="219">
        <v>20</v>
      </c>
      <c r="I1162" s="219">
        <v>60</v>
      </c>
      <c r="J1162" s="219">
        <v>0</v>
      </c>
      <c r="K1162" s="219">
        <v>0</v>
      </c>
      <c r="L1162" s="219">
        <v>40</v>
      </c>
      <c r="M1162" s="219">
        <v>0</v>
      </c>
      <c r="N1162" s="219">
        <v>20</v>
      </c>
      <c r="O1162" s="219">
        <v>0</v>
      </c>
      <c r="P1162" s="219">
        <v>45</v>
      </c>
      <c r="Q1162" s="219">
        <v>5</v>
      </c>
      <c r="R1162" s="219">
        <v>0</v>
      </c>
    </row>
    <row r="1163" spans="4:18" customFormat="1"/>
    <row r="1164" spans="4:18" customFormat="1"/>
    <row r="1165" spans="4:18" customFormat="1"/>
    <row r="1166" spans="4:18" customFormat="1"/>
    <row r="1167" spans="4:18" customFormat="1"/>
    <row r="1168" spans="4:18" customFormat="1"/>
    <row r="1169" spans="4:7" customFormat="1"/>
    <row r="1170" spans="4:7" customFormat="1">
      <c r="D1170" s="219" t="s">
        <v>285</v>
      </c>
      <c r="E1170" s="219" t="s">
        <v>286</v>
      </c>
      <c r="F1170" s="219" t="s">
        <v>287</v>
      </c>
      <c r="G1170" s="219" t="s">
        <v>288</v>
      </c>
    </row>
    <row r="1171" spans="4:7" customFormat="1">
      <c r="D1171" s="219" t="s">
        <v>289</v>
      </c>
      <c r="E1171" s="219" t="s">
        <v>289</v>
      </c>
      <c r="F1171" s="219" t="s">
        <v>289</v>
      </c>
      <c r="G1171" s="219" t="s">
        <v>289</v>
      </c>
    </row>
    <row r="1172" spans="4:7" customFormat="1">
      <c r="D1172" s="220" t="s">
        <v>236</v>
      </c>
      <c r="E1172" s="220" t="s">
        <v>236</v>
      </c>
      <c r="F1172" s="220" t="s">
        <v>236</v>
      </c>
      <c r="G1172" s="220" t="s">
        <v>236</v>
      </c>
    </row>
    <row r="1173" spans="4:7" customFormat="1">
      <c r="D1173" s="219">
        <v>0</v>
      </c>
      <c r="E1173" s="219">
        <v>15</v>
      </c>
      <c r="F1173" s="219">
        <v>0</v>
      </c>
      <c r="G1173" s="219">
        <v>90</v>
      </c>
    </row>
    <row r="1174" spans="4:7" customFormat="1">
      <c r="D1174" s="219">
        <v>20</v>
      </c>
      <c r="E1174" s="219">
        <v>20</v>
      </c>
      <c r="F1174" s="219">
        <v>30</v>
      </c>
      <c r="G1174" s="219">
        <v>0</v>
      </c>
    </row>
    <row r="1175" spans="4:7" customFormat="1">
      <c r="D1175" s="219">
        <v>20</v>
      </c>
      <c r="E1175" s="219">
        <v>20</v>
      </c>
      <c r="F1175" s="219">
        <v>20</v>
      </c>
      <c r="G1175" s="219">
        <v>10</v>
      </c>
    </row>
    <row r="1176" spans="4:7" customFormat="1">
      <c r="D1176" s="219">
        <v>10</v>
      </c>
      <c r="E1176" s="219">
        <v>0</v>
      </c>
      <c r="F1176" s="219">
        <v>25</v>
      </c>
      <c r="G1176" s="219">
        <v>39</v>
      </c>
    </row>
    <row r="1177" spans="4:7" customFormat="1">
      <c r="D1177" s="219">
        <v>20</v>
      </c>
      <c r="E1177" s="219">
        <v>20</v>
      </c>
      <c r="F1177" s="219">
        <v>20</v>
      </c>
      <c r="G1177" s="219">
        <v>10</v>
      </c>
    </row>
    <row r="1178" spans="4:7" customFormat="1">
      <c r="D1178" s="219">
        <v>8</v>
      </c>
      <c r="E1178" s="219">
        <v>2</v>
      </c>
      <c r="F1178" s="219">
        <v>10</v>
      </c>
      <c r="G1178" s="219">
        <v>138</v>
      </c>
    </row>
    <row r="1179" spans="4:7" customFormat="1">
      <c r="D1179" s="219">
        <v>10</v>
      </c>
      <c r="E1179" s="219">
        <v>15</v>
      </c>
      <c r="F1179" s="219">
        <v>15</v>
      </c>
      <c r="G1179" s="219">
        <v>40</v>
      </c>
    </row>
    <row r="1180" spans="4:7" customFormat="1">
      <c r="D1180" s="219">
        <v>19.600000000000001</v>
      </c>
      <c r="E1180" s="219">
        <v>14.4</v>
      </c>
      <c r="F1180" s="219">
        <v>18</v>
      </c>
      <c r="G1180" s="219">
        <v>34</v>
      </c>
    </row>
    <row r="1181" spans="4:7" customFormat="1">
      <c r="D1181" s="219">
        <v>16.47</v>
      </c>
      <c r="E1181" s="219">
        <v>0</v>
      </c>
      <c r="F1181" s="219">
        <v>0</v>
      </c>
      <c r="G1181" s="219">
        <v>9</v>
      </c>
    </row>
    <row r="1182" spans="4:7" customFormat="1">
      <c r="D1182" s="219">
        <v>8</v>
      </c>
      <c r="E1182" s="219">
        <v>0</v>
      </c>
      <c r="F1182" s="219">
        <v>0</v>
      </c>
      <c r="G1182" s="219">
        <v>0</v>
      </c>
    </row>
    <row r="1183" spans="4:7" customFormat="1">
      <c r="D1183" s="219">
        <v>5</v>
      </c>
      <c r="E1183" s="219">
        <v>0</v>
      </c>
      <c r="F1183" s="219">
        <v>14</v>
      </c>
      <c r="G1183" s="219">
        <v>0</v>
      </c>
    </row>
    <row r="1184" spans="4:7" customFormat="1">
      <c r="D1184" s="219">
        <v>0</v>
      </c>
      <c r="E1184" s="219">
        <v>5</v>
      </c>
      <c r="F1184" s="219">
        <v>0</v>
      </c>
      <c r="G1184" s="219">
        <v>30</v>
      </c>
    </row>
    <row r="1185" spans="4:7" customFormat="1">
      <c r="D1185" s="219">
        <v>6</v>
      </c>
      <c r="E1185" s="219">
        <v>0</v>
      </c>
      <c r="F1185" s="219">
        <v>0</v>
      </c>
      <c r="G1185" s="219">
        <v>32</v>
      </c>
    </row>
    <row r="1186" spans="4:7" customFormat="1">
      <c r="D1186" s="219" t="s">
        <v>59</v>
      </c>
      <c r="E1186" s="219" t="s">
        <v>59</v>
      </c>
      <c r="F1186" s="219" t="s">
        <v>59</v>
      </c>
      <c r="G1186" s="219" t="s">
        <v>59</v>
      </c>
    </row>
    <row r="1187" spans="4:7" customFormat="1">
      <c r="D1187" s="219">
        <v>1</v>
      </c>
      <c r="E1187" s="219">
        <v>0</v>
      </c>
      <c r="F1187" s="219">
        <v>11</v>
      </c>
      <c r="G1187" s="219">
        <v>8</v>
      </c>
    </row>
    <row r="1188" spans="4:7" customFormat="1">
      <c r="D1188" s="219">
        <v>30</v>
      </c>
      <c r="E1188" s="219">
        <v>75</v>
      </c>
      <c r="F1188" s="219">
        <v>75</v>
      </c>
      <c r="G1188" s="219">
        <v>0</v>
      </c>
    </row>
    <row r="1189" spans="4:7" customFormat="1">
      <c r="D1189" s="219">
        <v>10</v>
      </c>
      <c r="E1189" s="219">
        <v>0</v>
      </c>
      <c r="F1189" s="219">
        <v>0</v>
      </c>
      <c r="G1189" s="219">
        <v>0</v>
      </c>
    </row>
    <row r="1190" spans="4:7" customFormat="1">
      <c r="D1190" s="219">
        <v>10</v>
      </c>
      <c r="E1190" s="219">
        <v>35</v>
      </c>
      <c r="F1190" s="219">
        <v>10</v>
      </c>
      <c r="G1190" s="219">
        <v>30</v>
      </c>
    </row>
    <row r="1191" spans="4:7" customFormat="1">
      <c r="D1191" s="219">
        <v>13</v>
      </c>
      <c r="E1191" s="219">
        <v>5</v>
      </c>
      <c r="F1191" s="219">
        <v>10</v>
      </c>
      <c r="G1191" s="219">
        <v>49</v>
      </c>
    </row>
    <row r="1192" spans="4:7" customFormat="1">
      <c r="D1192" s="219">
        <v>16</v>
      </c>
      <c r="E1192" s="219">
        <v>1</v>
      </c>
      <c r="F1192" s="219">
        <v>15</v>
      </c>
      <c r="G1192" s="219">
        <v>31</v>
      </c>
    </row>
    <row r="1193" spans="4:7" customFormat="1">
      <c r="D1193" s="219">
        <v>5</v>
      </c>
      <c r="E1193" s="219">
        <v>5</v>
      </c>
      <c r="F1193" s="219">
        <v>0</v>
      </c>
      <c r="G1193" s="219">
        <v>15</v>
      </c>
    </row>
    <row r="1194" spans="4:7" customFormat="1">
      <c r="D1194" s="219">
        <v>4</v>
      </c>
      <c r="E1194" s="219">
        <v>30</v>
      </c>
      <c r="F1194" s="219">
        <v>30</v>
      </c>
      <c r="G1194" s="219">
        <v>15</v>
      </c>
    </row>
    <row r="1195" spans="4:7" customFormat="1">
      <c r="D1195" s="219">
        <v>0</v>
      </c>
      <c r="E1195" s="219">
        <v>0</v>
      </c>
      <c r="F1195" s="219">
        <v>0</v>
      </c>
      <c r="G1195" s="219">
        <v>11</v>
      </c>
    </row>
    <row r="1196" spans="4:7" customFormat="1">
      <c r="D1196" s="219">
        <v>0</v>
      </c>
      <c r="E1196" s="219">
        <v>10</v>
      </c>
      <c r="F1196" s="219">
        <v>0</v>
      </c>
      <c r="G1196" s="219">
        <v>0</v>
      </c>
    </row>
    <row r="1197" spans="4:7" customFormat="1">
      <c r="D1197" s="219">
        <v>0</v>
      </c>
      <c r="E1197" s="219">
        <v>15</v>
      </c>
      <c r="F1197" s="219">
        <v>40</v>
      </c>
      <c r="G1197" s="219">
        <v>75</v>
      </c>
    </row>
    <row r="1198" spans="4:7" customFormat="1">
      <c r="D1198" s="219">
        <v>21</v>
      </c>
      <c r="E1198" s="219">
        <v>6</v>
      </c>
      <c r="F1198" s="219">
        <v>11</v>
      </c>
      <c r="G1198" s="219">
        <v>39</v>
      </c>
    </row>
    <row r="1199" spans="4:7" customFormat="1">
      <c r="D1199" s="219">
        <v>5</v>
      </c>
      <c r="E1199" s="219">
        <v>20</v>
      </c>
      <c r="F1199" s="219">
        <v>35</v>
      </c>
      <c r="G1199" s="219">
        <v>0</v>
      </c>
    </row>
    <row r="1200" spans="4:7" customFormat="1">
      <c r="D1200" s="219">
        <v>3</v>
      </c>
      <c r="E1200" s="219">
        <v>19</v>
      </c>
      <c r="F1200" s="219">
        <v>26</v>
      </c>
      <c r="G1200" s="219">
        <v>0</v>
      </c>
    </row>
    <row r="1201" spans="4:7" customFormat="1">
      <c r="D1201" s="219">
        <v>8</v>
      </c>
      <c r="E1201" s="219">
        <v>10</v>
      </c>
      <c r="F1201" s="219">
        <v>17</v>
      </c>
      <c r="G1201" s="219">
        <v>8</v>
      </c>
    </row>
    <row r="1202" spans="4:7" customFormat="1">
      <c r="D1202" s="219">
        <v>0</v>
      </c>
      <c r="E1202" s="219">
        <v>79.900000000000006</v>
      </c>
      <c r="F1202" s="219">
        <v>138.19999999999999</v>
      </c>
      <c r="G1202" s="219">
        <v>175.6</v>
      </c>
    </row>
    <row r="1203" spans="4:7" customFormat="1">
      <c r="D1203" s="219">
        <v>0</v>
      </c>
      <c r="E1203" s="219">
        <v>8</v>
      </c>
      <c r="F1203" s="219">
        <v>3</v>
      </c>
      <c r="G1203" s="219">
        <v>8</v>
      </c>
    </row>
    <row r="1204" spans="4:7" customFormat="1">
      <c r="D1204" s="219">
        <v>66</v>
      </c>
      <c r="E1204" s="219">
        <v>11</v>
      </c>
      <c r="F1204" s="219">
        <v>15</v>
      </c>
      <c r="G1204" s="219">
        <v>0</v>
      </c>
    </row>
    <row r="1205" spans="4:7" customFormat="1">
      <c r="D1205" s="219" t="s">
        <v>59</v>
      </c>
      <c r="E1205" s="219" t="s">
        <v>59</v>
      </c>
      <c r="F1205" s="219" t="s">
        <v>59</v>
      </c>
      <c r="G1205" s="219" t="s">
        <v>59</v>
      </c>
    </row>
    <row r="1206" spans="4:7" customFormat="1">
      <c r="D1206" s="219">
        <v>5</v>
      </c>
      <c r="E1206" s="219">
        <v>15</v>
      </c>
      <c r="F1206" s="219">
        <v>10</v>
      </c>
      <c r="G1206" s="219">
        <v>0</v>
      </c>
    </row>
    <row r="1207" spans="4:7" customFormat="1">
      <c r="D1207" s="219">
        <v>20</v>
      </c>
      <c r="E1207" s="219">
        <v>0</v>
      </c>
      <c r="F1207" s="219">
        <v>5</v>
      </c>
      <c r="G1207" s="219">
        <v>5</v>
      </c>
    </row>
    <row r="1208" spans="4:7" customFormat="1">
      <c r="D1208" s="219" t="s">
        <v>59</v>
      </c>
      <c r="E1208" s="219" t="s">
        <v>59</v>
      </c>
      <c r="F1208" s="219" t="s">
        <v>59</v>
      </c>
      <c r="G1208" s="219" t="s">
        <v>59</v>
      </c>
    </row>
    <row r="1209" spans="4:7" customFormat="1">
      <c r="D1209" s="219">
        <v>9</v>
      </c>
      <c r="E1209" s="219">
        <v>0</v>
      </c>
      <c r="F1209" s="219">
        <v>25</v>
      </c>
      <c r="G1209" s="219">
        <v>0</v>
      </c>
    </row>
    <row r="1210" spans="4:7" customFormat="1">
      <c r="D1210" s="219">
        <v>15</v>
      </c>
      <c r="E1210" s="219">
        <v>7</v>
      </c>
      <c r="F1210" s="219">
        <v>7</v>
      </c>
      <c r="G1210" s="219">
        <v>40</v>
      </c>
    </row>
    <row r="1211" spans="4:7" customFormat="1">
      <c r="D1211" s="219">
        <v>20</v>
      </c>
      <c r="E1211" s="219">
        <v>15</v>
      </c>
      <c r="F1211" s="219">
        <v>40</v>
      </c>
      <c r="G1211" s="219">
        <v>15</v>
      </c>
    </row>
    <row r="1212" spans="4:7" customFormat="1">
      <c r="D1212" s="219">
        <v>11.18</v>
      </c>
      <c r="E1212" s="219">
        <v>8.24</v>
      </c>
      <c r="F1212" s="219">
        <v>6.3</v>
      </c>
      <c r="G1212" s="219">
        <v>79</v>
      </c>
    </row>
    <row r="1213" spans="4:7" customFormat="1">
      <c r="D1213" s="219">
        <v>8</v>
      </c>
      <c r="E1213" s="219">
        <v>28</v>
      </c>
      <c r="F1213" s="219">
        <v>0</v>
      </c>
      <c r="G1213" s="219">
        <v>58</v>
      </c>
    </row>
    <row r="1214" spans="4:7" customFormat="1">
      <c r="D1214" s="219">
        <v>10</v>
      </c>
      <c r="E1214" s="219">
        <v>20</v>
      </c>
      <c r="F1214" s="219">
        <v>15</v>
      </c>
      <c r="G1214" s="219">
        <v>341</v>
      </c>
    </row>
    <row r="1215" spans="4:7" customFormat="1">
      <c r="D1215" s="219">
        <v>13</v>
      </c>
      <c r="E1215" s="219">
        <v>13</v>
      </c>
      <c r="F1215" s="219">
        <v>3</v>
      </c>
      <c r="G1215" s="219">
        <v>6</v>
      </c>
    </row>
    <row r="1216" spans="4:7" customFormat="1">
      <c r="D1216" s="219">
        <v>0</v>
      </c>
      <c r="E1216" s="219">
        <v>0</v>
      </c>
      <c r="F1216" s="219">
        <v>0</v>
      </c>
      <c r="G1216" s="219">
        <v>8</v>
      </c>
    </row>
    <row r="1217" spans="4:7" customFormat="1">
      <c r="D1217" s="219">
        <v>27</v>
      </c>
      <c r="E1217" s="219">
        <v>14</v>
      </c>
      <c r="F1217" s="219">
        <v>0</v>
      </c>
      <c r="G1217" s="219">
        <v>7</v>
      </c>
    </row>
    <row r="1218" spans="4:7" customFormat="1">
      <c r="D1218" s="219">
        <v>18</v>
      </c>
      <c r="E1218" s="219">
        <v>20</v>
      </c>
      <c r="F1218" s="219">
        <v>22</v>
      </c>
      <c r="G1218" s="219">
        <v>13</v>
      </c>
    </row>
    <row r="1219" spans="4:7" customFormat="1">
      <c r="D1219" s="219">
        <v>4.7</v>
      </c>
      <c r="E1219" s="219">
        <v>0</v>
      </c>
      <c r="F1219" s="219">
        <v>12</v>
      </c>
      <c r="G1219" s="219">
        <v>185</v>
      </c>
    </row>
    <row r="1220" spans="4:7" customFormat="1">
      <c r="D1220" s="219">
        <v>2</v>
      </c>
      <c r="E1220" s="219">
        <v>0</v>
      </c>
      <c r="F1220" s="219">
        <v>0</v>
      </c>
      <c r="G1220" s="219">
        <v>4</v>
      </c>
    </row>
    <row r="1221" spans="4:7" customFormat="1">
      <c r="D1221" s="219">
        <v>1</v>
      </c>
      <c r="E1221" s="219">
        <v>15</v>
      </c>
      <c r="F1221" s="219">
        <v>26</v>
      </c>
      <c r="G1221" s="219">
        <v>35</v>
      </c>
    </row>
    <row r="1222" spans="4:7" customFormat="1">
      <c r="D1222" s="219">
        <v>40</v>
      </c>
      <c r="E1222" s="219">
        <v>30</v>
      </c>
      <c r="F1222" s="219">
        <v>20</v>
      </c>
      <c r="G1222" s="219">
        <v>45</v>
      </c>
    </row>
    <row r="1223" spans="4:7" customFormat="1">
      <c r="D1223" s="219">
        <v>15</v>
      </c>
      <c r="E1223" s="219">
        <v>10</v>
      </c>
      <c r="F1223" s="219">
        <v>15</v>
      </c>
      <c r="G1223" s="219">
        <v>15</v>
      </c>
    </row>
    <row r="1224" spans="4:7" customFormat="1">
      <c r="D1224" s="219">
        <v>1</v>
      </c>
      <c r="E1224" s="219">
        <v>3</v>
      </c>
      <c r="F1224" s="219">
        <v>0</v>
      </c>
      <c r="G1224" s="219">
        <v>6</v>
      </c>
    </row>
    <row r="1225" spans="4:7" customFormat="1">
      <c r="D1225" s="219">
        <v>0</v>
      </c>
      <c r="E1225" s="219">
        <v>0</v>
      </c>
      <c r="F1225" s="219">
        <v>33</v>
      </c>
      <c r="G1225" s="219">
        <v>50</v>
      </c>
    </row>
    <row r="1226" spans="4:7" customFormat="1">
      <c r="D1226" s="219">
        <v>13</v>
      </c>
      <c r="E1226" s="219">
        <v>15</v>
      </c>
      <c r="F1226" s="219">
        <v>24</v>
      </c>
      <c r="G1226" s="219">
        <v>48</v>
      </c>
    </row>
    <row r="1227" spans="4:7" customFormat="1">
      <c r="D1227" s="219">
        <v>10</v>
      </c>
      <c r="E1227" s="219">
        <v>5</v>
      </c>
      <c r="F1227" s="219">
        <v>20</v>
      </c>
      <c r="G1227" s="219">
        <v>107</v>
      </c>
    </row>
    <row r="1228" spans="4:7" customFormat="1">
      <c r="D1228" s="219">
        <v>2</v>
      </c>
      <c r="E1228" s="219">
        <v>20</v>
      </c>
      <c r="F1228" s="219">
        <v>0</v>
      </c>
      <c r="G1228" s="219">
        <v>37</v>
      </c>
    </row>
    <row r="1229" spans="4:7" customFormat="1">
      <c r="D1229" s="219">
        <v>14</v>
      </c>
      <c r="E1229" s="219">
        <v>0</v>
      </c>
      <c r="F1229" s="219">
        <v>0</v>
      </c>
      <c r="G1229" s="219">
        <v>5</v>
      </c>
    </row>
    <row r="1230" spans="4:7" customFormat="1">
      <c r="D1230" s="219">
        <v>6</v>
      </c>
      <c r="E1230" s="219">
        <v>0</v>
      </c>
      <c r="F1230" s="219">
        <v>26</v>
      </c>
      <c r="G1230" s="219">
        <v>0</v>
      </c>
    </row>
    <row r="1231" spans="4:7" customFormat="1">
      <c r="D1231" s="219">
        <v>23.04054054054054</v>
      </c>
      <c r="E1231" s="219">
        <v>0</v>
      </c>
      <c r="F1231" s="219">
        <v>0</v>
      </c>
      <c r="G1231" s="219">
        <v>61.351351351351347</v>
      </c>
    </row>
    <row r="1232" spans="4:7" customFormat="1">
      <c r="D1232" s="219" t="s">
        <v>59</v>
      </c>
      <c r="E1232" s="219" t="s">
        <v>59</v>
      </c>
      <c r="F1232" s="219" t="s">
        <v>59</v>
      </c>
      <c r="G1232" s="219" t="s">
        <v>59</v>
      </c>
    </row>
    <row r="1233" spans="4:7" customFormat="1">
      <c r="D1233" s="219">
        <v>5.91</v>
      </c>
      <c r="E1233" s="219">
        <v>0</v>
      </c>
      <c r="F1233" s="219">
        <v>20.65</v>
      </c>
      <c r="G1233" s="219">
        <v>62</v>
      </c>
    </row>
    <row r="1234" spans="4:7" customFormat="1">
      <c r="D1234" s="219">
        <v>16</v>
      </c>
      <c r="E1234" s="219">
        <v>2</v>
      </c>
      <c r="F1234" s="219">
        <v>1</v>
      </c>
      <c r="G1234" s="219">
        <v>0</v>
      </c>
    </row>
    <row r="1235" spans="4:7" customFormat="1">
      <c r="D1235" s="219">
        <v>0</v>
      </c>
      <c r="E1235" s="219">
        <v>16</v>
      </c>
      <c r="F1235" s="219">
        <v>12</v>
      </c>
      <c r="G1235" s="219">
        <v>16</v>
      </c>
    </row>
    <row r="1236" spans="4:7" customFormat="1">
      <c r="D1236" s="219">
        <v>2.2000000000000002</v>
      </c>
      <c r="E1236" s="219">
        <v>0</v>
      </c>
      <c r="F1236" s="219">
        <v>37</v>
      </c>
      <c r="G1236" s="219">
        <v>17.7</v>
      </c>
    </row>
    <row r="1237" spans="4:7" customFormat="1">
      <c r="D1237" s="219">
        <v>8</v>
      </c>
      <c r="E1237" s="219">
        <v>8</v>
      </c>
      <c r="F1237" s="219">
        <v>0</v>
      </c>
      <c r="G1237" s="219">
        <v>0</v>
      </c>
    </row>
    <row r="1238" spans="4:7" customFormat="1">
      <c r="D1238" s="219">
        <v>4</v>
      </c>
      <c r="E1238" s="219">
        <v>6</v>
      </c>
      <c r="F1238" s="219">
        <v>17</v>
      </c>
      <c r="G1238" s="219">
        <v>27</v>
      </c>
    </row>
    <row r="1239" spans="4:7" customFormat="1">
      <c r="D1239" s="219">
        <v>0</v>
      </c>
      <c r="E1239" s="219">
        <v>6</v>
      </c>
      <c r="F1239" s="219">
        <v>0</v>
      </c>
      <c r="G1239" s="219">
        <v>12</v>
      </c>
    </row>
    <row r="1240" spans="4:7" customFormat="1">
      <c r="D1240" s="219">
        <v>0</v>
      </c>
      <c r="E1240" s="219">
        <v>11</v>
      </c>
      <c r="F1240" s="219">
        <v>13</v>
      </c>
      <c r="G1240" s="219">
        <v>64</v>
      </c>
    </row>
    <row r="1241" spans="4:7" customFormat="1">
      <c r="D1241" s="219">
        <v>26</v>
      </c>
      <c r="E1241" s="219">
        <v>30</v>
      </c>
      <c r="F1241" s="219">
        <v>21</v>
      </c>
      <c r="G1241" s="219">
        <v>19</v>
      </c>
    </row>
    <row r="1242" spans="4:7" customFormat="1">
      <c r="D1242" s="219">
        <v>20</v>
      </c>
      <c r="E1242" s="219">
        <v>0</v>
      </c>
      <c r="F1242" s="219">
        <v>4</v>
      </c>
      <c r="G1242" s="219">
        <v>0</v>
      </c>
    </row>
    <row r="1243" spans="4:7" customFormat="1">
      <c r="D1243" s="219">
        <v>11</v>
      </c>
      <c r="E1243" s="219">
        <v>10</v>
      </c>
      <c r="F1243" s="219">
        <v>29</v>
      </c>
      <c r="G1243" s="219">
        <v>0</v>
      </c>
    </row>
    <row r="1244" spans="4:7" customFormat="1">
      <c r="D1244" s="219">
        <v>15</v>
      </c>
      <c r="E1244" s="219">
        <v>0</v>
      </c>
      <c r="F1244" s="219">
        <v>3</v>
      </c>
      <c r="G1244" s="219">
        <v>0</v>
      </c>
    </row>
    <row r="1245" spans="4:7" customFormat="1">
      <c r="D1245" s="219">
        <v>15</v>
      </c>
      <c r="E1245" s="219">
        <v>11</v>
      </c>
      <c r="F1245" s="219">
        <v>8</v>
      </c>
      <c r="G1245" s="219">
        <v>206</v>
      </c>
    </row>
    <row r="1246" spans="4:7" customFormat="1">
      <c r="D1246" s="219">
        <v>19</v>
      </c>
      <c r="E1246" s="219">
        <v>16</v>
      </c>
      <c r="F1246" s="219">
        <v>15</v>
      </c>
      <c r="G1246" s="219">
        <v>0</v>
      </c>
    </row>
    <row r="1247" spans="4:7" customFormat="1">
      <c r="D1247" s="219">
        <v>0</v>
      </c>
      <c r="E1247" s="219">
        <v>0</v>
      </c>
      <c r="F1247" s="219">
        <v>0</v>
      </c>
      <c r="G1247" s="219">
        <v>19</v>
      </c>
    </row>
    <row r="1248" spans="4:7" customFormat="1">
      <c r="D1248" s="219">
        <v>10</v>
      </c>
      <c r="E1248" s="219">
        <v>17</v>
      </c>
      <c r="F1248" s="219">
        <v>5</v>
      </c>
      <c r="G1248" s="219">
        <v>49</v>
      </c>
    </row>
    <row r="1249" spans="4:7" customFormat="1">
      <c r="D1249" s="219">
        <v>19.79</v>
      </c>
      <c r="E1249" s="219">
        <v>13.48</v>
      </c>
      <c r="F1249" s="219">
        <v>20</v>
      </c>
      <c r="G1249" s="219">
        <v>69</v>
      </c>
    </row>
    <row r="1250" spans="4:7" customFormat="1">
      <c r="D1250" s="219">
        <v>3</v>
      </c>
      <c r="E1250" s="219">
        <v>10</v>
      </c>
      <c r="F1250" s="219">
        <v>15</v>
      </c>
      <c r="G1250" s="219">
        <v>39</v>
      </c>
    </row>
    <row r="1251" spans="4:7" customFormat="1">
      <c r="D1251" s="219">
        <v>10</v>
      </c>
      <c r="E1251" s="219">
        <v>3</v>
      </c>
      <c r="F1251" s="219">
        <v>0</v>
      </c>
      <c r="G1251" s="219">
        <v>3</v>
      </c>
    </row>
    <row r="1252" spans="4:7" customFormat="1">
      <c r="D1252" s="219">
        <v>14</v>
      </c>
      <c r="E1252" s="219">
        <v>11</v>
      </c>
      <c r="F1252" s="219">
        <v>16</v>
      </c>
      <c r="G1252" s="219">
        <v>4</v>
      </c>
    </row>
    <row r="1253" spans="4:7" customFormat="1">
      <c r="D1253" s="219">
        <v>25</v>
      </c>
      <c r="E1253" s="219">
        <v>12</v>
      </c>
      <c r="F1253" s="219">
        <v>29</v>
      </c>
      <c r="G1253" s="219">
        <v>17</v>
      </c>
    </row>
    <row r="1254" spans="4:7" customFormat="1">
      <c r="D1254" s="219">
        <v>0</v>
      </c>
      <c r="E1254" s="219">
        <v>0</v>
      </c>
      <c r="F1254" s="219">
        <v>14</v>
      </c>
      <c r="G1254" s="219">
        <v>0</v>
      </c>
    </row>
    <row r="1255" spans="4:7" customFormat="1">
      <c r="D1255" s="219">
        <v>20</v>
      </c>
      <c r="E1255" s="219">
        <v>5</v>
      </c>
      <c r="F1255" s="219">
        <v>5</v>
      </c>
      <c r="G1255" s="219">
        <v>0</v>
      </c>
    </row>
    <row r="1256" spans="4:7" customFormat="1">
      <c r="D1256" s="219">
        <v>2</v>
      </c>
      <c r="E1256" s="219">
        <v>5</v>
      </c>
      <c r="F1256" s="219">
        <v>8</v>
      </c>
      <c r="G1256" s="219">
        <v>9</v>
      </c>
    </row>
    <row r="1257" spans="4:7" customFormat="1">
      <c r="D1257" s="219">
        <v>0</v>
      </c>
      <c r="E1257" s="219">
        <v>0</v>
      </c>
      <c r="F1257" s="219">
        <v>90</v>
      </c>
      <c r="G1257" s="219">
        <v>44</v>
      </c>
    </row>
    <row r="1258" spans="4:7" customFormat="1">
      <c r="D1258" s="219">
        <v>20</v>
      </c>
      <c r="E1258" s="219">
        <v>0</v>
      </c>
      <c r="F1258" s="219">
        <v>0</v>
      </c>
      <c r="G1258" s="219">
        <v>240</v>
      </c>
    </row>
    <row r="1259" spans="4:7" customFormat="1"/>
    <row r="1260" spans="4:7" customFormat="1"/>
    <row r="1261" spans="4:7" customFormat="1"/>
    <row r="1262" spans="4:7" customFormat="1"/>
    <row r="1263" spans="4:7" customFormat="1"/>
    <row r="1264" spans="4:7" customFormat="1"/>
    <row r="1265" spans="4:17" customFormat="1"/>
    <row r="1266" spans="4:17" customFormat="1">
      <c r="D1266" s="219"/>
      <c r="E1266" s="219"/>
      <c r="F1266" s="219"/>
      <c r="G1266" s="219"/>
      <c r="H1266" s="219"/>
      <c r="I1266" s="219"/>
      <c r="J1266" s="219"/>
      <c r="K1266" s="219"/>
      <c r="L1266" s="219"/>
      <c r="M1266" s="219"/>
      <c r="N1266" s="219"/>
      <c r="O1266" s="219"/>
      <c r="P1266" s="219"/>
      <c r="Q1266" s="219"/>
    </row>
    <row r="1267" spans="4:17" customFormat="1">
      <c r="D1267" s="219"/>
      <c r="E1267" s="219"/>
      <c r="F1267" s="219"/>
      <c r="G1267" s="219"/>
      <c r="H1267" s="219"/>
      <c r="I1267" s="219"/>
      <c r="J1267" s="219"/>
      <c r="K1267" s="219"/>
      <c r="L1267" s="219"/>
      <c r="M1267" s="219"/>
      <c r="N1267" s="219"/>
      <c r="O1267" s="219"/>
      <c r="P1267" s="219"/>
      <c r="Q1267" s="219"/>
    </row>
    <row r="1268" spans="4:17" customFormat="1">
      <c r="D1268" s="220"/>
      <c r="E1268" s="220"/>
      <c r="F1268" s="220"/>
      <c r="G1268" s="220"/>
      <c r="H1268" s="220"/>
      <c r="I1268" s="220"/>
      <c r="J1268" s="220"/>
      <c r="K1268" s="220"/>
      <c r="L1268" s="220"/>
      <c r="M1268" s="220"/>
      <c r="N1268" s="220"/>
      <c r="O1268" s="220"/>
      <c r="P1268" s="220"/>
      <c r="Q1268" s="220"/>
    </row>
    <row r="1269" spans="4:17" customFormat="1">
      <c r="D1269" s="219"/>
      <c r="E1269" s="219"/>
      <c r="F1269" s="219"/>
      <c r="G1269" s="219"/>
      <c r="H1269" s="219"/>
      <c r="I1269" s="219"/>
      <c r="J1269" s="219"/>
      <c r="K1269" s="219"/>
      <c r="L1269" s="219"/>
      <c r="M1269" s="219"/>
      <c r="N1269" s="219"/>
      <c r="O1269" s="219"/>
      <c r="P1269" s="219"/>
      <c r="Q1269" s="219"/>
    </row>
    <row r="1270" spans="4:17" customFormat="1">
      <c r="D1270" s="219"/>
      <c r="E1270" s="219"/>
      <c r="F1270" s="219"/>
      <c r="G1270" s="219"/>
      <c r="H1270" s="219"/>
      <c r="I1270" s="219"/>
      <c r="J1270" s="219"/>
      <c r="K1270" s="219"/>
      <c r="L1270" s="219"/>
      <c r="M1270" s="219"/>
      <c r="N1270" s="219"/>
      <c r="O1270" s="219"/>
      <c r="P1270" s="219"/>
      <c r="Q1270" s="219"/>
    </row>
    <row r="1271" spans="4:17" customFormat="1">
      <c r="D1271" s="219"/>
      <c r="E1271" s="219"/>
      <c r="F1271" s="219"/>
      <c r="G1271" s="219"/>
      <c r="H1271" s="219"/>
      <c r="I1271" s="219"/>
      <c r="J1271" s="219"/>
      <c r="K1271" s="219"/>
      <c r="L1271" s="219"/>
      <c r="M1271" s="219"/>
      <c r="N1271" s="219"/>
      <c r="O1271" s="219"/>
      <c r="P1271" s="219"/>
      <c r="Q1271" s="219"/>
    </row>
    <row r="1272" spans="4:17" customFormat="1">
      <c r="D1272" s="219"/>
      <c r="E1272" s="219"/>
      <c r="F1272" s="219"/>
      <c r="G1272" s="219"/>
      <c r="H1272" s="219"/>
      <c r="I1272" s="219"/>
      <c r="J1272" s="219"/>
      <c r="K1272" s="219"/>
      <c r="L1272" s="219"/>
      <c r="M1272" s="219"/>
      <c r="N1272" s="219"/>
      <c r="O1272" s="219"/>
      <c r="P1272" s="219"/>
      <c r="Q1272" s="219"/>
    </row>
    <row r="1273" spans="4:17" customFormat="1">
      <c r="D1273" s="219"/>
      <c r="E1273" s="219"/>
      <c r="F1273" s="219"/>
      <c r="G1273" s="219"/>
      <c r="H1273" s="219"/>
      <c r="I1273" s="219"/>
      <c r="J1273" s="219"/>
      <c r="K1273" s="219"/>
      <c r="L1273" s="219"/>
      <c r="M1273" s="219"/>
      <c r="N1273" s="219"/>
      <c r="O1273" s="219"/>
      <c r="P1273" s="219"/>
      <c r="Q1273" s="219"/>
    </row>
    <row r="1274" spans="4:17" customFormat="1">
      <c r="D1274" s="219"/>
      <c r="E1274" s="219"/>
      <c r="F1274" s="219"/>
      <c r="G1274" s="219"/>
      <c r="H1274" s="219"/>
      <c r="I1274" s="219"/>
      <c r="J1274" s="219"/>
      <c r="K1274" s="219"/>
      <c r="L1274" s="219"/>
      <c r="M1274" s="219"/>
      <c r="N1274" s="219"/>
      <c r="O1274" s="219"/>
      <c r="P1274" s="219"/>
      <c r="Q1274" s="219"/>
    </row>
    <row r="1275" spans="4:17" customFormat="1">
      <c r="D1275" s="219"/>
      <c r="E1275" s="219"/>
      <c r="F1275" s="219"/>
      <c r="G1275" s="219"/>
      <c r="H1275" s="219"/>
      <c r="I1275" s="219"/>
      <c r="J1275" s="219"/>
      <c r="K1275" s="219"/>
      <c r="L1275" s="219"/>
      <c r="M1275" s="219"/>
      <c r="N1275" s="219"/>
      <c r="O1275" s="219"/>
      <c r="P1275" s="219"/>
      <c r="Q1275" s="219"/>
    </row>
    <row r="1276" spans="4:17" customFormat="1">
      <c r="D1276" s="219"/>
      <c r="E1276" s="219"/>
      <c r="F1276" s="219"/>
      <c r="G1276" s="219"/>
      <c r="H1276" s="219"/>
      <c r="I1276" s="219"/>
      <c r="J1276" s="219"/>
      <c r="K1276" s="219"/>
      <c r="L1276" s="219"/>
      <c r="M1276" s="219"/>
      <c r="N1276" s="219"/>
      <c r="O1276" s="219"/>
      <c r="P1276" s="219"/>
      <c r="Q1276" s="219"/>
    </row>
    <row r="1277" spans="4:17" customFormat="1">
      <c r="D1277" s="219"/>
      <c r="E1277" s="219"/>
      <c r="F1277" s="219"/>
      <c r="G1277" s="219"/>
      <c r="H1277" s="219"/>
      <c r="I1277" s="219"/>
      <c r="J1277" s="219"/>
      <c r="K1277" s="219"/>
      <c r="L1277" s="219"/>
      <c r="M1277" s="219"/>
      <c r="N1277" s="219"/>
      <c r="O1277" s="219"/>
      <c r="P1277" s="219"/>
      <c r="Q1277" s="219"/>
    </row>
    <row r="1278" spans="4:17" customFormat="1">
      <c r="D1278" s="219"/>
      <c r="E1278" s="219"/>
      <c r="F1278" s="219"/>
      <c r="G1278" s="219"/>
      <c r="H1278" s="219"/>
      <c r="I1278" s="219"/>
      <c r="J1278" s="219"/>
      <c r="K1278" s="219"/>
      <c r="L1278" s="219"/>
      <c r="M1278" s="219"/>
      <c r="N1278" s="219"/>
      <c r="O1278" s="219"/>
      <c r="P1278" s="219"/>
      <c r="Q1278" s="219"/>
    </row>
    <row r="1279" spans="4:17" customFormat="1">
      <c r="D1279" s="219"/>
      <c r="E1279" s="219"/>
      <c r="F1279" s="219"/>
      <c r="G1279" s="219"/>
      <c r="H1279" s="219"/>
      <c r="I1279" s="219"/>
      <c r="J1279" s="219"/>
      <c r="K1279" s="219"/>
      <c r="L1279" s="219"/>
      <c r="M1279" s="219"/>
      <c r="N1279" s="219"/>
      <c r="O1279" s="219"/>
      <c r="P1279" s="219"/>
      <c r="Q1279" s="219"/>
    </row>
    <row r="1280" spans="4:17" customFormat="1">
      <c r="D1280" s="219"/>
      <c r="E1280" s="219"/>
      <c r="F1280" s="219"/>
      <c r="G1280" s="219"/>
      <c r="H1280" s="219"/>
      <c r="I1280" s="219"/>
      <c r="J1280" s="219"/>
      <c r="K1280" s="219"/>
      <c r="L1280" s="219"/>
      <c r="M1280" s="219"/>
      <c r="N1280" s="219"/>
      <c r="O1280" s="219"/>
      <c r="P1280" s="219"/>
      <c r="Q1280" s="219"/>
    </row>
    <row r="1281" spans="4:17" customFormat="1">
      <c r="D1281" s="219"/>
      <c r="E1281" s="219"/>
      <c r="F1281" s="219"/>
      <c r="G1281" s="219"/>
      <c r="H1281" s="219"/>
      <c r="I1281" s="219"/>
      <c r="J1281" s="219"/>
      <c r="K1281" s="219"/>
      <c r="L1281" s="219"/>
      <c r="M1281" s="219"/>
      <c r="N1281" s="219"/>
      <c r="O1281" s="219"/>
      <c r="P1281" s="219"/>
      <c r="Q1281" s="219"/>
    </row>
    <row r="1282" spans="4:17" customFormat="1">
      <c r="D1282" s="219"/>
      <c r="E1282" s="219"/>
      <c r="F1282" s="219"/>
      <c r="G1282" s="219"/>
      <c r="H1282" s="219"/>
      <c r="I1282" s="219"/>
      <c r="J1282" s="219"/>
      <c r="K1282" s="219"/>
      <c r="L1282" s="219"/>
      <c r="M1282" s="219"/>
      <c r="N1282" s="219"/>
      <c r="O1282" s="219"/>
      <c r="P1282" s="219"/>
      <c r="Q1282" s="219"/>
    </row>
    <row r="1283" spans="4:17" customFormat="1">
      <c r="D1283" s="219"/>
      <c r="E1283" s="219"/>
      <c r="F1283" s="219"/>
      <c r="G1283" s="219"/>
      <c r="H1283" s="219"/>
      <c r="I1283" s="219"/>
      <c r="J1283" s="219"/>
      <c r="K1283" s="219"/>
      <c r="L1283" s="219"/>
      <c r="M1283" s="219"/>
      <c r="N1283" s="219"/>
      <c r="O1283" s="219"/>
      <c r="P1283" s="219"/>
      <c r="Q1283" s="219"/>
    </row>
    <row r="1284" spans="4:17" customFormat="1">
      <c r="D1284" s="219"/>
      <c r="E1284" s="219"/>
      <c r="F1284" s="219"/>
      <c r="G1284" s="219"/>
      <c r="H1284" s="219"/>
      <c r="I1284" s="219"/>
      <c r="J1284" s="219"/>
      <c r="K1284" s="219"/>
      <c r="L1284" s="219"/>
      <c r="M1284" s="219"/>
      <c r="N1284" s="219"/>
      <c r="O1284" s="219"/>
      <c r="P1284" s="219"/>
      <c r="Q1284" s="219"/>
    </row>
    <row r="1285" spans="4:17" customFormat="1">
      <c r="D1285" s="219"/>
      <c r="E1285" s="219"/>
      <c r="F1285" s="219"/>
      <c r="G1285" s="219"/>
      <c r="H1285" s="219"/>
      <c r="I1285" s="219"/>
      <c r="J1285" s="219"/>
      <c r="K1285" s="219"/>
      <c r="L1285" s="219"/>
      <c r="M1285" s="219"/>
      <c r="N1285" s="219"/>
      <c r="O1285" s="219"/>
      <c r="P1285" s="219"/>
      <c r="Q1285" s="219"/>
    </row>
    <row r="1286" spans="4:17" customFormat="1">
      <c r="D1286" s="219"/>
      <c r="E1286" s="219"/>
      <c r="F1286" s="219"/>
      <c r="G1286" s="219"/>
      <c r="H1286" s="219"/>
      <c r="I1286" s="219"/>
      <c r="J1286" s="219"/>
      <c r="K1286" s="219"/>
      <c r="L1286" s="219"/>
      <c r="M1286" s="219"/>
      <c r="N1286" s="219"/>
      <c r="O1286" s="219"/>
      <c r="P1286" s="219"/>
      <c r="Q1286" s="219"/>
    </row>
    <row r="1287" spans="4:17" customFormat="1">
      <c r="D1287" s="219"/>
      <c r="E1287" s="219"/>
      <c r="F1287" s="219"/>
      <c r="G1287" s="219"/>
      <c r="H1287" s="219"/>
      <c r="I1287" s="219"/>
      <c r="J1287" s="219"/>
      <c r="K1287" s="219"/>
      <c r="L1287" s="219"/>
      <c r="M1287" s="219"/>
      <c r="N1287" s="219"/>
      <c r="O1287" s="219"/>
      <c r="P1287" s="219"/>
      <c r="Q1287" s="219"/>
    </row>
    <row r="1288" spans="4:17" customFormat="1">
      <c r="D1288" s="219"/>
      <c r="E1288" s="219"/>
      <c r="F1288" s="219"/>
      <c r="G1288" s="219"/>
      <c r="H1288" s="219"/>
      <c r="I1288" s="219"/>
      <c r="J1288" s="219"/>
      <c r="K1288" s="219"/>
      <c r="L1288" s="219"/>
      <c r="M1288" s="219"/>
      <c r="N1288" s="219"/>
      <c r="O1288" s="219"/>
      <c r="P1288" s="219"/>
      <c r="Q1288" s="219"/>
    </row>
    <row r="1289" spans="4:17" customFormat="1">
      <c r="D1289" s="219"/>
      <c r="E1289" s="219"/>
      <c r="F1289" s="219"/>
      <c r="G1289" s="219"/>
      <c r="H1289" s="219"/>
      <c r="I1289" s="219"/>
      <c r="J1289" s="219"/>
      <c r="K1289" s="219"/>
      <c r="L1289" s="219"/>
      <c r="M1289" s="219"/>
      <c r="N1289" s="219"/>
      <c r="O1289" s="219"/>
      <c r="P1289" s="219"/>
      <c r="Q1289" s="219"/>
    </row>
    <row r="1290" spans="4:17" customFormat="1">
      <c r="D1290" s="219"/>
      <c r="E1290" s="219"/>
      <c r="F1290" s="219"/>
      <c r="G1290" s="219"/>
      <c r="H1290" s="219"/>
      <c r="I1290" s="219"/>
      <c r="J1290" s="219"/>
      <c r="K1290" s="219"/>
      <c r="L1290" s="219"/>
      <c r="M1290" s="219"/>
      <c r="N1290" s="219"/>
      <c r="O1290" s="219"/>
      <c r="P1290" s="219"/>
      <c r="Q1290" s="219"/>
    </row>
    <row r="1291" spans="4:17" customFormat="1">
      <c r="D1291" s="219"/>
      <c r="E1291" s="219"/>
      <c r="F1291" s="219"/>
      <c r="G1291" s="219"/>
      <c r="H1291" s="219"/>
      <c r="I1291" s="219"/>
      <c r="J1291" s="219"/>
      <c r="K1291" s="219"/>
      <c r="L1291" s="219"/>
      <c r="M1291" s="219"/>
      <c r="N1291" s="219"/>
      <c r="O1291" s="219"/>
      <c r="P1291" s="219"/>
      <c r="Q1291" s="219"/>
    </row>
    <row r="1292" spans="4:17" customFormat="1">
      <c r="D1292" s="219"/>
      <c r="E1292" s="219"/>
      <c r="F1292" s="219"/>
      <c r="G1292" s="219"/>
      <c r="H1292" s="219"/>
      <c r="I1292" s="219"/>
      <c r="J1292" s="219"/>
      <c r="K1292" s="219"/>
      <c r="L1292" s="219"/>
      <c r="M1292" s="219"/>
      <c r="N1292" s="219"/>
      <c r="O1292" s="219"/>
      <c r="P1292" s="219"/>
      <c r="Q1292" s="219"/>
    </row>
    <row r="1293" spans="4:17" customFormat="1">
      <c r="D1293" s="219"/>
      <c r="E1293" s="219"/>
      <c r="F1293" s="219"/>
      <c r="G1293" s="219"/>
      <c r="H1293" s="219"/>
      <c r="I1293" s="219"/>
      <c r="J1293" s="219"/>
      <c r="K1293" s="219"/>
      <c r="L1293" s="219"/>
      <c r="M1293" s="219"/>
      <c r="N1293" s="219"/>
      <c r="O1293" s="219"/>
      <c r="P1293" s="219"/>
      <c r="Q1293" s="219"/>
    </row>
    <row r="1294" spans="4:17" customFormat="1">
      <c r="D1294" s="219"/>
      <c r="E1294" s="219"/>
      <c r="F1294" s="219"/>
      <c r="G1294" s="219"/>
      <c r="H1294" s="219"/>
      <c r="I1294" s="219"/>
      <c r="J1294" s="219"/>
      <c r="K1294" s="219"/>
      <c r="L1294" s="219"/>
      <c r="M1294" s="219"/>
      <c r="N1294" s="219"/>
      <c r="O1294" s="219"/>
      <c r="P1294" s="219"/>
      <c r="Q1294" s="219"/>
    </row>
    <row r="1295" spans="4:17" customFormat="1">
      <c r="D1295" s="219"/>
      <c r="E1295" s="219"/>
      <c r="F1295" s="219"/>
      <c r="G1295" s="219"/>
      <c r="H1295" s="219"/>
      <c r="I1295" s="219"/>
      <c r="J1295" s="219"/>
      <c r="K1295" s="219"/>
      <c r="L1295" s="219"/>
      <c r="M1295" s="219"/>
      <c r="N1295" s="219"/>
      <c r="O1295" s="219"/>
      <c r="P1295" s="219"/>
      <c r="Q1295" s="219"/>
    </row>
    <row r="1296" spans="4:17" customFormat="1">
      <c r="D1296" s="219"/>
      <c r="E1296" s="219"/>
      <c r="F1296" s="219"/>
      <c r="G1296" s="219"/>
      <c r="H1296" s="219"/>
      <c r="I1296" s="219"/>
      <c r="J1296" s="219"/>
      <c r="K1296" s="219"/>
      <c r="L1296" s="219"/>
      <c r="M1296" s="219"/>
      <c r="N1296" s="219"/>
      <c r="O1296" s="219"/>
      <c r="P1296" s="219"/>
      <c r="Q1296" s="219"/>
    </row>
    <row r="1297" spans="4:17" customFormat="1">
      <c r="D1297" s="219"/>
      <c r="E1297" s="219"/>
      <c r="F1297" s="219"/>
      <c r="G1297" s="219"/>
      <c r="H1297" s="219"/>
      <c r="I1297" s="219"/>
      <c r="J1297" s="219"/>
      <c r="K1297" s="219"/>
      <c r="L1297" s="219"/>
      <c r="M1297" s="219"/>
      <c r="N1297" s="219"/>
      <c r="O1297" s="219"/>
      <c r="P1297" s="219"/>
      <c r="Q1297" s="219"/>
    </row>
    <row r="1298" spans="4:17" customFormat="1">
      <c r="D1298" s="219"/>
      <c r="E1298" s="219"/>
      <c r="F1298" s="219"/>
      <c r="G1298" s="219"/>
      <c r="H1298" s="219"/>
      <c r="I1298" s="219"/>
      <c r="J1298" s="219"/>
      <c r="K1298" s="219"/>
      <c r="L1298" s="219"/>
      <c r="M1298" s="219"/>
      <c r="N1298" s="219"/>
      <c r="O1298" s="219"/>
      <c r="P1298" s="219"/>
      <c r="Q1298" s="219"/>
    </row>
    <row r="1299" spans="4:17" customFormat="1">
      <c r="D1299" s="219"/>
      <c r="E1299" s="219"/>
      <c r="F1299" s="219"/>
      <c r="G1299" s="219"/>
      <c r="H1299" s="219"/>
      <c r="I1299" s="219"/>
      <c r="J1299" s="219"/>
      <c r="K1299" s="219"/>
      <c r="L1299" s="219"/>
      <c r="M1299" s="219"/>
      <c r="N1299" s="219"/>
      <c r="O1299" s="219"/>
      <c r="P1299" s="219"/>
      <c r="Q1299" s="219"/>
    </row>
    <row r="1300" spans="4:17" customFormat="1">
      <c r="D1300" s="219"/>
      <c r="E1300" s="219"/>
      <c r="F1300" s="219"/>
      <c r="G1300" s="219"/>
      <c r="H1300" s="219"/>
      <c r="I1300" s="219"/>
      <c r="J1300" s="219"/>
      <c r="K1300" s="219"/>
      <c r="L1300" s="219"/>
      <c r="M1300" s="219"/>
      <c r="N1300" s="219"/>
      <c r="O1300" s="219"/>
      <c r="P1300" s="219"/>
      <c r="Q1300" s="219"/>
    </row>
    <row r="1301" spans="4:17" customFormat="1">
      <c r="D1301" s="219"/>
      <c r="E1301" s="219"/>
      <c r="F1301" s="219"/>
      <c r="G1301" s="219"/>
      <c r="H1301" s="219"/>
      <c r="I1301" s="219"/>
      <c r="J1301" s="219"/>
      <c r="K1301" s="219"/>
      <c r="L1301" s="219"/>
      <c r="M1301" s="219"/>
      <c r="N1301" s="219"/>
      <c r="O1301" s="219"/>
      <c r="P1301" s="219"/>
      <c r="Q1301" s="219"/>
    </row>
    <row r="1302" spans="4:17" customFormat="1">
      <c r="D1302" s="219"/>
      <c r="E1302" s="219"/>
      <c r="F1302" s="219"/>
      <c r="G1302" s="219"/>
      <c r="H1302" s="219"/>
      <c r="I1302" s="219"/>
      <c r="J1302" s="219"/>
      <c r="K1302" s="219"/>
      <c r="L1302" s="219"/>
      <c r="M1302" s="219"/>
      <c r="N1302" s="219"/>
      <c r="O1302" s="219"/>
      <c r="P1302" s="219"/>
      <c r="Q1302" s="219"/>
    </row>
    <row r="1303" spans="4:17" customFormat="1">
      <c r="D1303" s="219"/>
      <c r="E1303" s="219"/>
      <c r="F1303" s="219"/>
      <c r="G1303" s="219"/>
      <c r="H1303" s="219"/>
      <c r="I1303" s="219"/>
      <c r="J1303" s="219"/>
      <c r="K1303" s="219"/>
      <c r="L1303" s="219"/>
      <c r="M1303" s="219"/>
      <c r="N1303" s="219"/>
      <c r="O1303" s="219"/>
      <c r="P1303" s="219"/>
      <c r="Q1303" s="219"/>
    </row>
    <row r="1304" spans="4:17" customFormat="1">
      <c r="D1304" s="219"/>
      <c r="E1304" s="219"/>
      <c r="F1304" s="219"/>
      <c r="G1304" s="219"/>
      <c r="H1304" s="219"/>
      <c r="I1304" s="219"/>
      <c r="J1304" s="219"/>
      <c r="K1304" s="219"/>
      <c r="L1304" s="219"/>
      <c r="M1304" s="219"/>
      <c r="N1304" s="219"/>
      <c r="O1304" s="219"/>
      <c r="P1304" s="219"/>
      <c r="Q1304" s="219"/>
    </row>
    <row r="1305" spans="4:17" customFormat="1">
      <c r="D1305" s="219"/>
      <c r="E1305" s="219"/>
      <c r="F1305" s="219"/>
      <c r="G1305" s="219"/>
      <c r="H1305" s="219"/>
      <c r="I1305" s="219"/>
      <c r="J1305" s="219"/>
      <c r="K1305" s="219"/>
      <c r="L1305" s="219"/>
      <c r="M1305" s="219"/>
      <c r="N1305" s="219"/>
      <c r="O1305" s="219"/>
      <c r="P1305" s="219"/>
      <c r="Q1305" s="219"/>
    </row>
    <row r="1306" spans="4:17" customFormat="1">
      <c r="D1306" s="219"/>
      <c r="E1306" s="219"/>
      <c r="F1306" s="219"/>
      <c r="G1306" s="219"/>
      <c r="H1306" s="219"/>
      <c r="I1306" s="219"/>
      <c r="J1306" s="219"/>
      <c r="K1306" s="219"/>
      <c r="L1306" s="219"/>
      <c r="M1306" s="219"/>
      <c r="N1306" s="219"/>
      <c r="O1306" s="219"/>
      <c r="P1306" s="219"/>
      <c r="Q1306" s="219"/>
    </row>
    <row r="1307" spans="4:17" customFormat="1">
      <c r="D1307" s="219"/>
      <c r="E1307" s="219"/>
      <c r="F1307" s="219"/>
      <c r="G1307" s="219"/>
      <c r="H1307" s="219"/>
      <c r="I1307" s="219"/>
      <c r="J1307" s="219"/>
      <c r="K1307" s="219"/>
      <c r="L1307" s="219"/>
      <c r="M1307" s="219"/>
      <c r="N1307" s="219"/>
      <c r="O1307" s="219"/>
      <c r="P1307" s="219"/>
      <c r="Q1307" s="219"/>
    </row>
    <row r="1308" spans="4:17" customFormat="1">
      <c r="D1308" s="219"/>
      <c r="E1308" s="219"/>
      <c r="F1308" s="219"/>
      <c r="G1308" s="219"/>
      <c r="H1308" s="219"/>
      <c r="I1308" s="219"/>
      <c r="J1308" s="219"/>
      <c r="K1308" s="219"/>
      <c r="L1308" s="219"/>
      <c r="M1308" s="219"/>
      <c r="N1308" s="219"/>
      <c r="O1308" s="219"/>
      <c r="P1308" s="219"/>
      <c r="Q1308" s="219"/>
    </row>
    <row r="1309" spans="4:17" customFormat="1">
      <c r="D1309" s="219"/>
      <c r="E1309" s="219"/>
      <c r="F1309" s="219"/>
      <c r="G1309" s="219"/>
      <c r="H1309" s="219"/>
      <c r="I1309" s="219"/>
      <c r="J1309" s="219"/>
      <c r="K1309" s="219"/>
      <c r="L1309" s="219"/>
      <c r="M1309" s="219"/>
      <c r="N1309" s="219"/>
      <c r="O1309" s="219"/>
      <c r="P1309" s="219"/>
      <c r="Q1309" s="219"/>
    </row>
    <row r="1310" spans="4:17" customFormat="1">
      <c r="D1310" s="219"/>
      <c r="E1310" s="219"/>
      <c r="F1310" s="219"/>
      <c r="G1310" s="219"/>
      <c r="H1310" s="219"/>
      <c r="I1310" s="219"/>
      <c r="J1310" s="219"/>
      <c r="K1310" s="219"/>
      <c r="L1310" s="219"/>
      <c r="M1310" s="219"/>
      <c r="N1310" s="219"/>
      <c r="O1310" s="219"/>
      <c r="P1310" s="219"/>
      <c r="Q1310" s="219"/>
    </row>
    <row r="1311" spans="4:17" customFormat="1">
      <c r="D1311" s="219"/>
      <c r="E1311" s="219"/>
      <c r="F1311" s="219"/>
      <c r="G1311" s="219"/>
      <c r="H1311" s="219"/>
      <c r="I1311" s="219"/>
      <c r="J1311" s="219"/>
      <c r="K1311" s="219"/>
      <c r="L1311" s="219"/>
      <c r="M1311" s="219"/>
      <c r="N1311" s="219"/>
      <c r="O1311" s="219"/>
      <c r="P1311" s="219"/>
      <c r="Q1311" s="219"/>
    </row>
    <row r="1312" spans="4:17" customFormat="1">
      <c r="D1312" s="219"/>
      <c r="E1312" s="219"/>
      <c r="F1312" s="219"/>
      <c r="G1312" s="219"/>
      <c r="H1312" s="219"/>
      <c r="I1312" s="219"/>
      <c r="J1312" s="219"/>
      <c r="K1312" s="219"/>
      <c r="L1312" s="219"/>
      <c r="M1312" s="219"/>
      <c r="N1312" s="219"/>
      <c r="O1312" s="219"/>
      <c r="P1312" s="219"/>
      <c r="Q1312" s="219"/>
    </row>
    <row r="1313" spans="4:17" customFormat="1">
      <c r="D1313" s="219"/>
      <c r="E1313" s="219"/>
      <c r="F1313" s="219"/>
      <c r="G1313" s="219"/>
      <c r="H1313" s="219"/>
      <c r="I1313" s="219"/>
      <c r="J1313" s="219"/>
      <c r="K1313" s="219"/>
      <c r="L1313" s="219"/>
      <c r="M1313" s="219"/>
      <c r="N1313" s="219"/>
      <c r="O1313" s="219"/>
      <c r="P1313" s="219"/>
      <c r="Q1313" s="219"/>
    </row>
    <row r="1314" spans="4:17" customFormat="1">
      <c r="D1314" s="219"/>
      <c r="E1314" s="219"/>
      <c r="F1314" s="219"/>
      <c r="G1314" s="219"/>
      <c r="H1314" s="219"/>
      <c r="I1314" s="219"/>
      <c r="J1314" s="219"/>
      <c r="K1314" s="219"/>
      <c r="L1314" s="219"/>
      <c r="M1314" s="219"/>
      <c r="N1314" s="219"/>
      <c r="O1314" s="219"/>
      <c r="P1314" s="219"/>
      <c r="Q1314" s="219"/>
    </row>
    <row r="1315" spans="4:17" customFormat="1">
      <c r="D1315" s="219"/>
      <c r="E1315" s="219"/>
      <c r="F1315" s="219"/>
      <c r="G1315" s="219"/>
      <c r="H1315" s="219"/>
      <c r="I1315" s="219"/>
      <c r="J1315" s="219"/>
      <c r="K1315" s="219"/>
      <c r="L1315" s="219"/>
      <c r="M1315" s="219"/>
      <c r="N1315" s="219"/>
      <c r="O1315" s="219"/>
      <c r="P1315" s="219"/>
      <c r="Q1315" s="219"/>
    </row>
    <row r="1316" spans="4:17" customFormat="1">
      <c r="D1316" s="219"/>
      <c r="E1316" s="219"/>
      <c r="F1316" s="219"/>
      <c r="G1316" s="219"/>
      <c r="H1316" s="219"/>
      <c r="I1316" s="219"/>
      <c r="J1316" s="219"/>
      <c r="K1316" s="219"/>
      <c r="L1316" s="219"/>
      <c r="M1316" s="219"/>
      <c r="N1316" s="219"/>
      <c r="O1316" s="219"/>
      <c r="P1316" s="219"/>
      <c r="Q1316" s="219"/>
    </row>
    <row r="1317" spans="4:17" customFormat="1">
      <c r="D1317" s="219"/>
      <c r="E1317" s="219"/>
      <c r="F1317" s="219"/>
      <c r="G1317" s="219"/>
      <c r="H1317" s="219"/>
      <c r="I1317" s="219"/>
      <c r="J1317" s="219"/>
      <c r="K1317" s="219"/>
      <c r="L1317" s="219"/>
      <c r="M1317" s="219"/>
      <c r="N1317" s="219"/>
      <c r="O1317" s="219"/>
      <c r="P1317" s="219"/>
      <c r="Q1317" s="219"/>
    </row>
    <row r="1318" spans="4:17" customFormat="1">
      <c r="D1318" s="219"/>
      <c r="E1318" s="219"/>
      <c r="F1318" s="219"/>
      <c r="G1318" s="219"/>
      <c r="H1318" s="219"/>
      <c r="I1318" s="219"/>
      <c r="J1318" s="219"/>
      <c r="K1318" s="219"/>
      <c r="L1318" s="219"/>
      <c r="M1318" s="219"/>
      <c r="N1318" s="219"/>
      <c r="O1318" s="219"/>
      <c r="P1318" s="219"/>
      <c r="Q1318" s="219"/>
    </row>
    <row r="1319" spans="4:17" customFormat="1">
      <c r="D1319" s="219"/>
      <c r="E1319" s="219"/>
      <c r="F1319" s="219"/>
      <c r="G1319" s="219"/>
      <c r="H1319" s="219"/>
      <c r="I1319" s="219"/>
      <c r="J1319" s="219"/>
      <c r="K1319" s="219"/>
      <c r="L1319" s="219"/>
      <c r="M1319" s="219"/>
      <c r="N1319" s="219"/>
      <c r="O1319" s="219"/>
      <c r="P1319" s="219"/>
      <c r="Q1319" s="219"/>
    </row>
    <row r="1320" spans="4:17" customFormat="1">
      <c r="D1320" s="219"/>
      <c r="E1320" s="219"/>
      <c r="F1320" s="219"/>
      <c r="G1320" s="219"/>
      <c r="H1320" s="219"/>
      <c r="I1320" s="219"/>
      <c r="J1320" s="219"/>
      <c r="K1320" s="219"/>
      <c r="L1320" s="219"/>
      <c r="M1320" s="219"/>
      <c r="N1320" s="219"/>
      <c r="O1320" s="219"/>
      <c r="P1320" s="219"/>
      <c r="Q1320" s="219"/>
    </row>
    <row r="1321" spans="4:17" customFormat="1">
      <c r="D1321" s="219"/>
      <c r="E1321" s="219"/>
      <c r="F1321" s="219"/>
      <c r="G1321" s="219"/>
      <c r="H1321" s="219"/>
      <c r="I1321" s="219"/>
      <c r="J1321" s="219"/>
      <c r="K1321" s="219"/>
      <c r="L1321" s="219"/>
      <c r="M1321" s="219"/>
      <c r="N1321" s="219"/>
      <c r="O1321" s="219"/>
      <c r="P1321" s="219"/>
      <c r="Q1321" s="219"/>
    </row>
    <row r="1322" spans="4:17" customFormat="1">
      <c r="D1322" s="219"/>
      <c r="E1322" s="219"/>
      <c r="F1322" s="219"/>
      <c r="G1322" s="219"/>
      <c r="H1322" s="219"/>
      <c r="I1322" s="219"/>
      <c r="J1322" s="219"/>
      <c r="K1322" s="219"/>
      <c r="L1322" s="219"/>
      <c r="M1322" s="219"/>
      <c r="N1322" s="219"/>
      <c r="O1322" s="219"/>
      <c r="P1322" s="219"/>
      <c r="Q1322" s="219"/>
    </row>
    <row r="1323" spans="4:17" customFormat="1">
      <c r="D1323" s="219"/>
      <c r="E1323" s="219"/>
      <c r="F1323" s="219"/>
      <c r="G1323" s="219"/>
      <c r="H1323" s="219"/>
      <c r="I1323" s="219"/>
      <c r="J1323" s="219"/>
      <c r="K1323" s="219"/>
      <c r="L1323" s="219"/>
      <c r="M1323" s="219"/>
      <c r="N1323" s="219"/>
      <c r="O1323" s="219"/>
      <c r="P1323" s="219"/>
      <c r="Q1323" s="219"/>
    </row>
    <row r="1324" spans="4:17" customFormat="1">
      <c r="D1324" s="219"/>
      <c r="E1324" s="219"/>
      <c r="F1324" s="219"/>
      <c r="G1324" s="219"/>
      <c r="H1324" s="219"/>
      <c r="I1324" s="219"/>
      <c r="J1324" s="219"/>
      <c r="K1324" s="219"/>
      <c r="L1324" s="219"/>
      <c r="M1324" s="219"/>
      <c r="N1324" s="219"/>
      <c r="O1324" s="219"/>
      <c r="P1324" s="219"/>
      <c r="Q1324" s="219"/>
    </row>
    <row r="1325" spans="4:17" customFormat="1">
      <c r="D1325" s="219"/>
      <c r="E1325" s="219"/>
      <c r="F1325" s="219"/>
      <c r="G1325" s="219"/>
      <c r="H1325" s="219"/>
      <c r="I1325" s="219"/>
      <c r="J1325" s="219"/>
      <c r="K1325" s="219"/>
      <c r="L1325" s="219"/>
      <c r="M1325" s="219"/>
      <c r="N1325" s="219"/>
      <c r="O1325" s="219"/>
      <c r="P1325" s="219"/>
      <c r="Q1325" s="219"/>
    </row>
    <row r="1326" spans="4:17" customFormat="1">
      <c r="D1326" s="219"/>
      <c r="E1326" s="219"/>
      <c r="F1326" s="219"/>
      <c r="G1326" s="219"/>
      <c r="H1326" s="219"/>
      <c r="I1326" s="219"/>
      <c r="J1326" s="219"/>
      <c r="K1326" s="219"/>
      <c r="L1326" s="219"/>
      <c r="M1326" s="219"/>
      <c r="N1326" s="219"/>
      <c r="O1326" s="219"/>
      <c r="P1326" s="219"/>
      <c r="Q1326" s="219"/>
    </row>
    <row r="1327" spans="4:17" customFormat="1">
      <c r="D1327" s="219"/>
      <c r="E1327" s="219"/>
      <c r="F1327" s="219"/>
      <c r="G1327" s="219"/>
      <c r="H1327" s="219"/>
      <c r="I1327" s="219"/>
      <c r="J1327" s="219"/>
      <c r="K1327" s="219"/>
      <c r="L1327" s="219"/>
      <c r="M1327" s="219"/>
      <c r="N1327" s="219"/>
      <c r="O1327" s="219"/>
      <c r="P1327" s="219"/>
      <c r="Q1327" s="219"/>
    </row>
    <row r="1328" spans="4:17" customFormat="1">
      <c r="D1328" s="219"/>
      <c r="E1328" s="219"/>
      <c r="F1328" s="219"/>
      <c r="G1328" s="219"/>
      <c r="H1328" s="219"/>
      <c r="I1328" s="219"/>
      <c r="J1328" s="219"/>
      <c r="K1328" s="219"/>
      <c r="L1328" s="219"/>
      <c r="M1328" s="219"/>
      <c r="N1328" s="219"/>
      <c r="O1328" s="219"/>
      <c r="P1328" s="219"/>
      <c r="Q1328" s="219"/>
    </row>
    <row r="1329" spans="4:17" customFormat="1">
      <c r="D1329" s="219"/>
      <c r="E1329" s="219"/>
      <c r="F1329" s="219"/>
      <c r="G1329" s="219"/>
      <c r="H1329" s="219"/>
      <c r="I1329" s="219"/>
      <c r="J1329" s="219"/>
      <c r="K1329" s="219"/>
      <c r="L1329" s="219"/>
      <c r="M1329" s="219"/>
      <c r="N1329" s="219"/>
      <c r="O1329" s="219"/>
      <c r="P1329" s="219"/>
      <c r="Q1329" s="219"/>
    </row>
    <row r="1330" spans="4:17" customFormat="1">
      <c r="D1330" s="219"/>
      <c r="E1330" s="219"/>
      <c r="F1330" s="219"/>
      <c r="G1330" s="219"/>
      <c r="H1330" s="219"/>
      <c r="I1330" s="219"/>
      <c r="J1330" s="219"/>
      <c r="K1330" s="219"/>
      <c r="L1330" s="219"/>
      <c r="M1330" s="219"/>
      <c r="N1330" s="219"/>
      <c r="O1330" s="219"/>
      <c r="P1330" s="219"/>
      <c r="Q1330" s="219"/>
    </row>
    <row r="1331" spans="4:17" customFormat="1">
      <c r="D1331" s="219"/>
      <c r="E1331" s="219"/>
      <c r="F1331" s="219"/>
      <c r="G1331" s="219"/>
      <c r="H1331" s="219"/>
      <c r="I1331" s="219"/>
      <c r="J1331" s="219"/>
      <c r="K1331" s="219"/>
      <c r="L1331" s="219"/>
      <c r="M1331" s="219"/>
      <c r="N1331" s="219"/>
      <c r="O1331" s="219"/>
      <c r="P1331" s="219"/>
      <c r="Q1331" s="219"/>
    </row>
    <row r="1332" spans="4:17" customFormat="1">
      <c r="D1332" s="219"/>
      <c r="E1332" s="219"/>
      <c r="F1332" s="219"/>
      <c r="G1332" s="219"/>
      <c r="H1332" s="219"/>
      <c r="I1332" s="219"/>
      <c r="J1332" s="219"/>
      <c r="K1332" s="219"/>
      <c r="L1332" s="219"/>
      <c r="M1332" s="219"/>
      <c r="N1332" s="219"/>
      <c r="O1332" s="219"/>
      <c r="P1332" s="219"/>
      <c r="Q1332" s="219"/>
    </row>
    <row r="1333" spans="4:17" customFormat="1">
      <c r="D1333" s="219"/>
      <c r="E1333" s="219"/>
      <c r="F1333" s="219"/>
      <c r="G1333" s="219"/>
      <c r="H1333" s="219"/>
      <c r="I1333" s="219"/>
      <c r="J1333" s="219"/>
      <c r="K1333" s="219"/>
      <c r="L1333" s="219"/>
      <c r="M1333" s="219"/>
      <c r="N1333" s="219"/>
      <c r="O1333" s="219"/>
      <c r="P1333" s="219"/>
      <c r="Q1333" s="219"/>
    </row>
    <row r="1334" spans="4:17" customFormat="1">
      <c r="D1334" s="219"/>
      <c r="E1334" s="219"/>
      <c r="F1334" s="219"/>
      <c r="G1334" s="219"/>
      <c r="H1334" s="219"/>
      <c r="I1334" s="219"/>
      <c r="J1334" s="219"/>
      <c r="K1334" s="219"/>
      <c r="L1334" s="219"/>
      <c r="M1334" s="219"/>
      <c r="N1334" s="219"/>
      <c r="O1334" s="219"/>
      <c r="P1334" s="219"/>
      <c r="Q1334" s="219"/>
    </row>
    <row r="1335" spans="4:17" customFormat="1">
      <c r="D1335" s="219"/>
      <c r="E1335" s="219"/>
      <c r="F1335" s="219"/>
      <c r="G1335" s="219"/>
      <c r="H1335" s="219"/>
      <c r="I1335" s="219"/>
      <c r="J1335" s="219"/>
      <c r="K1335" s="219"/>
      <c r="L1335" s="219"/>
      <c r="M1335" s="219"/>
      <c r="N1335" s="219"/>
      <c r="O1335" s="219"/>
      <c r="P1335" s="219"/>
      <c r="Q1335" s="219"/>
    </row>
    <row r="1336" spans="4:17" customFormat="1">
      <c r="D1336" s="219"/>
      <c r="E1336" s="219"/>
      <c r="F1336" s="219"/>
      <c r="G1336" s="219"/>
      <c r="H1336" s="219"/>
      <c r="I1336" s="219"/>
      <c r="J1336" s="219"/>
      <c r="K1336" s="219"/>
      <c r="L1336" s="219"/>
      <c r="M1336" s="219"/>
      <c r="N1336" s="219"/>
      <c r="O1336" s="219"/>
      <c r="P1336" s="219"/>
      <c r="Q1336" s="219"/>
    </row>
    <row r="1337" spans="4:17" customFormat="1">
      <c r="D1337" s="219"/>
      <c r="E1337" s="219"/>
      <c r="F1337" s="219"/>
      <c r="G1337" s="219"/>
      <c r="H1337" s="219"/>
      <c r="I1337" s="219"/>
      <c r="J1337" s="219"/>
      <c r="K1337" s="219"/>
      <c r="L1337" s="219"/>
      <c r="M1337" s="219"/>
      <c r="N1337" s="219"/>
      <c r="O1337" s="219"/>
      <c r="P1337" s="219"/>
      <c r="Q1337" s="219"/>
    </row>
    <row r="1338" spans="4:17" customFormat="1">
      <c r="D1338" s="219"/>
      <c r="E1338" s="219"/>
      <c r="F1338" s="219"/>
      <c r="G1338" s="219"/>
      <c r="H1338" s="219"/>
      <c r="I1338" s="219"/>
      <c r="J1338" s="219"/>
      <c r="K1338" s="219"/>
      <c r="L1338" s="219"/>
      <c r="M1338" s="219"/>
      <c r="N1338" s="219"/>
      <c r="O1338" s="219"/>
      <c r="P1338" s="219"/>
      <c r="Q1338" s="219"/>
    </row>
    <row r="1339" spans="4:17" customFormat="1">
      <c r="D1339" s="219"/>
      <c r="E1339" s="219"/>
      <c r="F1339" s="219"/>
      <c r="G1339" s="219"/>
      <c r="H1339" s="219"/>
      <c r="I1339" s="219"/>
      <c r="J1339" s="219"/>
      <c r="K1339" s="219"/>
      <c r="L1339" s="219"/>
      <c r="M1339" s="219"/>
      <c r="N1339" s="219"/>
      <c r="O1339" s="219"/>
      <c r="P1339" s="219"/>
      <c r="Q1339" s="219"/>
    </row>
    <row r="1340" spans="4:17" customFormat="1">
      <c r="D1340" s="219"/>
      <c r="E1340" s="219"/>
      <c r="F1340" s="219"/>
      <c r="G1340" s="219"/>
      <c r="H1340" s="219"/>
      <c r="I1340" s="219"/>
      <c r="J1340" s="219"/>
      <c r="K1340" s="219"/>
      <c r="L1340" s="219"/>
      <c r="M1340" s="219"/>
      <c r="N1340" s="219"/>
      <c r="O1340" s="219"/>
      <c r="P1340" s="219"/>
      <c r="Q1340" s="219"/>
    </row>
    <row r="1341" spans="4:17" customFormat="1">
      <c r="D1341" s="219"/>
      <c r="E1341" s="219"/>
      <c r="F1341" s="219"/>
      <c r="G1341" s="219"/>
      <c r="H1341" s="219"/>
      <c r="I1341" s="219"/>
      <c r="J1341" s="219"/>
      <c r="K1341" s="219"/>
      <c r="L1341" s="219"/>
      <c r="M1341" s="219"/>
      <c r="N1341" s="219"/>
      <c r="O1341" s="219"/>
      <c r="P1341" s="219"/>
      <c r="Q1341" s="219"/>
    </row>
    <row r="1342" spans="4:17" customFormat="1">
      <c r="D1342" s="219"/>
      <c r="E1342" s="219"/>
      <c r="F1342" s="219"/>
      <c r="G1342" s="219"/>
      <c r="H1342" s="219"/>
      <c r="I1342" s="219"/>
      <c r="J1342" s="219"/>
      <c r="K1342" s="219"/>
      <c r="L1342" s="219"/>
      <c r="M1342" s="219"/>
      <c r="N1342" s="219"/>
      <c r="O1342" s="219"/>
      <c r="P1342" s="219"/>
      <c r="Q1342" s="219"/>
    </row>
    <row r="1343" spans="4:17" customFormat="1">
      <c r="D1343" s="219"/>
      <c r="E1343" s="219"/>
      <c r="F1343" s="219"/>
      <c r="G1343" s="219"/>
      <c r="H1343" s="219"/>
      <c r="I1343" s="219"/>
      <c r="J1343" s="219"/>
      <c r="K1343" s="219"/>
      <c r="L1343" s="219"/>
      <c r="M1343" s="219"/>
      <c r="N1343" s="219"/>
      <c r="O1343" s="219"/>
      <c r="P1343" s="219"/>
      <c r="Q1343" s="219"/>
    </row>
    <row r="1344" spans="4:17" customFormat="1">
      <c r="D1344" s="219"/>
      <c r="E1344" s="219"/>
      <c r="F1344" s="219"/>
      <c r="G1344" s="219"/>
      <c r="H1344" s="219"/>
      <c r="I1344" s="219"/>
      <c r="J1344" s="219"/>
      <c r="K1344" s="219"/>
      <c r="L1344" s="219"/>
      <c r="M1344" s="219"/>
      <c r="N1344" s="219"/>
      <c r="O1344" s="219"/>
      <c r="P1344" s="219"/>
      <c r="Q1344" s="219"/>
    </row>
    <row r="1345" spans="4:17" customFormat="1">
      <c r="D1345" s="219"/>
      <c r="E1345" s="219"/>
      <c r="F1345" s="219"/>
      <c r="G1345" s="219"/>
      <c r="H1345" s="219"/>
      <c r="I1345" s="219"/>
      <c r="J1345" s="219"/>
      <c r="K1345" s="219"/>
      <c r="L1345" s="219"/>
      <c r="M1345" s="219"/>
      <c r="N1345" s="219"/>
      <c r="O1345" s="219"/>
      <c r="P1345" s="219"/>
      <c r="Q1345" s="219"/>
    </row>
    <row r="1346" spans="4:17" customFormat="1">
      <c r="D1346" s="219"/>
      <c r="E1346" s="219"/>
      <c r="F1346" s="219"/>
      <c r="G1346" s="219"/>
      <c r="H1346" s="219"/>
      <c r="I1346" s="219"/>
      <c r="J1346" s="219"/>
      <c r="K1346" s="219"/>
      <c r="L1346" s="219"/>
      <c r="M1346" s="219"/>
      <c r="N1346" s="219"/>
      <c r="O1346" s="219"/>
      <c r="P1346" s="219"/>
      <c r="Q1346" s="219"/>
    </row>
    <row r="1347" spans="4:17" customFormat="1">
      <c r="D1347" s="219"/>
      <c r="E1347" s="219"/>
      <c r="F1347" s="219"/>
      <c r="G1347" s="219"/>
      <c r="H1347" s="219"/>
      <c r="I1347" s="219"/>
      <c r="J1347" s="219"/>
      <c r="K1347" s="219"/>
      <c r="L1347" s="219"/>
      <c r="M1347" s="219"/>
      <c r="N1347" s="219"/>
      <c r="O1347" s="219"/>
      <c r="P1347" s="219"/>
      <c r="Q1347" s="219"/>
    </row>
    <row r="1348" spans="4:17" customFormat="1">
      <c r="D1348" s="219"/>
      <c r="E1348" s="219"/>
      <c r="F1348" s="219"/>
      <c r="G1348" s="219"/>
      <c r="H1348" s="219"/>
      <c r="I1348" s="219"/>
      <c r="J1348" s="219"/>
      <c r="K1348" s="219"/>
      <c r="L1348" s="219"/>
      <c r="M1348" s="219"/>
      <c r="N1348" s="219"/>
      <c r="O1348" s="219"/>
      <c r="P1348" s="219"/>
      <c r="Q1348" s="219"/>
    </row>
    <row r="1349" spans="4:17" customFormat="1">
      <c r="D1349" s="219"/>
      <c r="E1349" s="219"/>
      <c r="F1349" s="219"/>
      <c r="G1349" s="219"/>
      <c r="H1349" s="219"/>
      <c r="I1349" s="219"/>
      <c r="J1349" s="219"/>
      <c r="K1349" s="219"/>
      <c r="L1349" s="219"/>
      <c r="M1349" s="219"/>
      <c r="N1349" s="219"/>
      <c r="O1349" s="219"/>
      <c r="P1349" s="219"/>
      <c r="Q1349" s="219"/>
    </row>
    <row r="1350" spans="4:17" customFormat="1">
      <c r="D1350" s="219"/>
      <c r="E1350" s="219"/>
      <c r="F1350" s="219"/>
      <c r="G1350" s="219"/>
      <c r="H1350" s="219"/>
      <c r="I1350" s="219"/>
      <c r="J1350" s="219"/>
      <c r="K1350" s="219"/>
      <c r="L1350" s="219"/>
      <c r="M1350" s="219"/>
      <c r="N1350" s="219"/>
      <c r="O1350" s="219"/>
      <c r="P1350" s="219"/>
      <c r="Q1350" s="219"/>
    </row>
    <row r="1351" spans="4:17" customFormat="1">
      <c r="D1351" s="219"/>
      <c r="E1351" s="219"/>
      <c r="F1351" s="219"/>
      <c r="G1351" s="219"/>
      <c r="H1351" s="219"/>
      <c r="I1351" s="219"/>
      <c r="J1351" s="219"/>
      <c r="K1351" s="219"/>
      <c r="L1351" s="219"/>
      <c r="M1351" s="219"/>
      <c r="N1351" s="219"/>
      <c r="O1351" s="219"/>
      <c r="P1351" s="219"/>
      <c r="Q1351" s="219"/>
    </row>
    <row r="1352" spans="4:17" customFormat="1">
      <c r="D1352" s="219"/>
      <c r="E1352" s="219"/>
      <c r="F1352" s="219"/>
      <c r="G1352" s="219"/>
      <c r="H1352" s="219"/>
      <c r="I1352" s="219"/>
      <c r="J1352" s="219"/>
      <c r="K1352" s="219"/>
      <c r="L1352" s="219"/>
      <c r="M1352" s="219"/>
      <c r="N1352" s="219"/>
      <c r="O1352" s="219"/>
      <c r="P1352" s="219"/>
      <c r="Q1352" s="219"/>
    </row>
    <row r="1353" spans="4:17" customFormat="1">
      <c r="D1353" s="219"/>
      <c r="E1353" s="219"/>
      <c r="F1353" s="219"/>
      <c r="G1353" s="219"/>
      <c r="H1353" s="219"/>
      <c r="I1353" s="219"/>
      <c r="J1353" s="219"/>
      <c r="K1353" s="219"/>
      <c r="L1353" s="219"/>
      <c r="M1353" s="219"/>
      <c r="N1353" s="219"/>
      <c r="O1353" s="219"/>
      <c r="P1353" s="219"/>
      <c r="Q1353" s="219"/>
    </row>
    <row r="1354" spans="4:17" customFormat="1">
      <c r="D1354" s="219"/>
      <c r="E1354" s="219"/>
      <c r="F1354" s="219"/>
      <c r="G1354" s="219"/>
      <c r="H1354" s="219"/>
      <c r="I1354" s="219"/>
      <c r="J1354" s="219"/>
      <c r="K1354" s="219"/>
      <c r="L1354" s="219"/>
      <c r="M1354" s="219"/>
      <c r="N1354" s="219"/>
      <c r="O1354" s="219"/>
      <c r="P1354" s="219"/>
      <c r="Q1354" s="219"/>
    </row>
    <row r="1355" spans="4:17" customFormat="1"/>
    <row r="1356" spans="4:17" customFormat="1"/>
    <row r="1357" spans="4:17" customFormat="1"/>
    <row r="1358" spans="4:17" customFormat="1"/>
    <row r="1359" spans="4:17" customFormat="1"/>
    <row r="1360" spans="4:17" customFormat="1"/>
    <row r="1361" spans="4:18" customFormat="1"/>
    <row r="1362" spans="4:18" customFormat="1">
      <c r="D1362" s="219"/>
      <c r="E1362" s="219"/>
      <c r="F1362" s="219"/>
      <c r="G1362" s="219"/>
      <c r="H1362" s="219"/>
      <c r="I1362" s="219"/>
      <c r="J1362" s="219"/>
      <c r="K1362" s="219"/>
      <c r="L1362" s="219"/>
      <c r="M1362" s="219"/>
      <c r="N1362" s="219"/>
      <c r="O1362" s="219"/>
      <c r="P1362" s="219"/>
      <c r="Q1362" s="219"/>
      <c r="R1362" s="219"/>
    </row>
    <row r="1363" spans="4:18" customFormat="1">
      <c r="D1363" s="219"/>
      <c r="E1363" s="219"/>
      <c r="F1363" s="219"/>
      <c r="G1363" s="219"/>
      <c r="H1363" s="219"/>
      <c r="I1363" s="219"/>
      <c r="J1363" s="219"/>
      <c r="K1363" s="219"/>
      <c r="L1363" s="219"/>
      <c r="M1363" s="219"/>
      <c r="N1363" s="219"/>
      <c r="O1363" s="219"/>
      <c r="P1363" s="219"/>
      <c r="Q1363" s="219"/>
      <c r="R1363" s="219"/>
    </row>
    <row r="1364" spans="4:18" customFormat="1">
      <c r="D1364" s="220"/>
      <c r="E1364" s="220"/>
      <c r="F1364" s="220"/>
      <c r="G1364" s="220"/>
      <c r="H1364" s="220"/>
      <c r="I1364" s="220"/>
      <c r="J1364" s="220"/>
      <c r="K1364" s="220"/>
      <c r="L1364" s="220"/>
      <c r="M1364" s="220"/>
      <c r="N1364" s="220"/>
      <c r="O1364" s="220"/>
      <c r="P1364" s="220"/>
      <c r="Q1364" s="220"/>
      <c r="R1364" s="220"/>
    </row>
    <row r="1365" spans="4:18" customFormat="1">
      <c r="D1365" s="219"/>
      <c r="E1365" s="219"/>
      <c r="F1365" s="219"/>
      <c r="G1365" s="219"/>
      <c r="H1365" s="219"/>
      <c r="I1365" s="219"/>
      <c r="J1365" s="219"/>
      <c r="K1365" s="219"/>
      <c r="L1365" s="219"/>
      <c r="M1365" s="219"/>
      <c r="N1365" s="219"/>
      <c r="O1365" s="219"/>
      <c r="P1365" s="219"/>
      <c r="Q1365" s="219"/>
      <c r="R1365" s="219"/>
    </row>
    <row r="1366" spans="4:18" customFormat="1">
      <c r="D1366" s="219"/>
      <c r="E1366" s="219"/>
      <c r="F1366" s="219"/>
      <c r="G1366" s="219"/>
      <c r="H1366" s="219"/>
      <c r="I1366" s="219"/>
      <c r="J1366" s="219"/>
      <c r="K1366" s="219"/>
      <c r="L1366" s="219"/>
      <c r="M1366" s="219"/>
      <c r="N1366" s="219"/>
      <c r="O1366" s="219"/>
      <c r="P1366" s="219"/>
      <c r="Q1366" s="219"/>
      <c r="R1366" s="219"/>
    </row>
    <row r="1367" spans="4:18" customFormat="1">
      <c r="D1367" s="219"/>
      <c r="E1367" s="219"/>
      <c r="F1367" s="219"/>
      <c r="G1367" s="219"/>
      <c r="H1367" s="219"/>
      <c r="I1367" s="219"/>
      <c r="J1367" s="219"/>
      <c r="K1367" s="219"/>
      <c r="L1367" s="219"/>
      <c r="M1367" s="219"/>
      <c r="N1367" s="219"/>
      <c r="O1367" s="219"/>
      <c r="P1367" s="219"/>
      <c r="Q1367" s="219"/>
      <c r="R1367" s="219"/>
    </row>
    <row r="1368" spans="4:18" customFormat="1">
      <c r="D1368" s="219"/>
      <c r="E1368" s="219"/>
      <c r="F1368" s="219"/>
      <c r="G1368" s="219"/>
      <c r="H1368" s="219"/>
      <c r="I1368" s="219"/>
      <c r="J1368" s="219"/>
      <c r="K1368" s="219"/>
      <c r="L1368" s="219"/>
      <c r="M1368" s="219"/>
      <c r="N1368" s="219"/>
      <c r="O1368" s="219"/>
      <c r="P1368" s="219"/>
      <c r="Q1368" s="219"/>
      <c r="R1368" s="219"/>
    </row>
    <row r="1369" spans="4:18" customFormat="1">
      <c r="D1369" s="219"/>
      <c r="E1369" s="219"/>
      <c r="F1369" s="219"/>
      <c r="G1369" s="219"/>
      <c r="H1369" s="219"/>
      <c r="I1369" s="219"/>
      <c r="J1369" s="219"/>
      <c r="K1369" s="219"/>
      <c r="L1369" s="219"/>
      <c r="M1369" s="219"/>
      <c r="N1369" s="219"/>
      <c r="O1369" s="219"/>
      <c r="P1369" s="219"/>
      <c r="Q1369" s="219"/>
      <c r="R1369" s="219"/>
    </row>
    <row r="1370" spans="4:18" customFormat="1">
      <c r="D1370" s="219"/>
      <c r="E1370" s="219"/>
      <c r="F1370" s="219"/>
      <c r="G1370" s="219"/>
      <c r="H1370" s="219"/>
      <c r="I1370" s="219"/>
      <c r="J1370" s="219"/>
      <c r="K1370" s="219"/>
      <c r="L1370" s="219"/>
      <c r="M1370" s="219"/>
      <c r="N1370" s="219"/>
      <c r="O1370" s="219"/>
      <c r="P1370" s="219"/>
      <c r="Q1370" s="219"/>
      <c r="R1370" s="219"/>
    </row>
    <row r="1371" spans="4:18" customFormat="1">
      <c r="D1371" s="219"/>
      <c r="E1371" s="219"/>
      <c r="F1371" s="219"/>
      <c r="G1371" s="219"/>
      <c r="H1371" s="219"/>
      <c r="I1371" s="219"/>
      <c r="J1371" s="219"/>
      <c r="K1371" s="219"/>
      <c r="L1371" s="219"/>
      <c r="M1371" s="219"/>
      <c r="N1371" s="219"/>
      <c r="O1371" s="219"/>
      <c r="P1371" s="219"/>
      <c r="Q1371" s="219"/>
      <c r="R1371" s="219"/>
    </row>
    <row r="1372" spans="4:18" customFormat="1">
      <c r="D1372" s="219"/>
      <c r="E1372" s="219"/>
      <c r="F1372" s="219"/>
      <c r="G1372" s="219"/>
      <c r="H1372" s="219"/>
      <c r="I1372" s="219"/>
      <c r="J1372" s="219"/>
      <c r="K1372" s="219"/>
      <c r="L1372" s="219"/>
      <c r="M1372" s="219"/>
      <c r="N1372" s="219"/>
      <c r="O1372" s="219"/>
      <c r="P1372" s="219"/>
      <c r="Q1372" s="219"/>
      <c r="R1372" s="219"/>
    </row>
    <row r="1373" spans="4:18" customFormat="1">
      <c r="D1373" s="219"/>
      <c r="E1373" s="219"/>
      <c r="F1373" s="219"/>
      <c r="G1373" s="219"/>
      <c r="H1373" s="219"/>
      <c r="I1373" s="219"/>
      <c r="J1373" s="219"/>
      <c r="K1373" s="219"/>
      <c r="L1373" s="219"/>
      <c r="M1373" s="219"/>
      <c r="N1373" s="219"/>
      <c r="O1373" s="219"/>
      <c r="P1373" s="219"/>
      <c r="Q1373" s="219"/>
      <c r="R1373" s="219"/>
    </row>
    <row r="1374" spans="4:18" customFormat="1">
      <c r="D1374" s="219"/>
      <c r="E1374" s="219"/>
      <c r="F1374" s="219"/>
      <c r="G1374" s="219"/>
      <c r="H1374" s="219"/>
      <c r="I1374" s="219"/>
      <c r="J1374" s="219"/>
      <c r="K1374" s="219"/>
      <c r="L1374" s="219"/>
      <c r="M1374" s="219"/>
      <c r="N1374" s="219"/>
      <c r="O1374" s="219"/>
      <c r="P1374" s="219"/>
      <c r="Q1374" s="219"/>
      <c r="R1374" s="219"/>
    </row>
    <row r="1375" spans="4:18" customFormat="1">
      <c r="D1375" s="219"/>
      <c r="E1375" s="219"/>
      <c r="F1375" s="219"/>
      <c r="G1375" s="219"/>
      <c r="H1375" s="219"/>
      <c r="I1375" s="219"/>
      <c r="J1375" s="219"/>
      <c r="K1375" s="219"/>
      <c r="L1375" s="219"/>
      <c r="M1375" s="219"/>
      <c r="N1375" s="219"/>
      <c r="O1375" s="219"/>
      <c r="P1375" s="219"/>
      <c r="Q1375" s="219"/>
      <c r="R1375" s="219"/>
    </row>
    <row r="1376" spans="4:18" customFormat="1">
      <c r="D1376" s="219"/>
      <c r="E1376" s="219"/>
      <c r="F1376" s="219"/>
      <c r="G1376" s="219"/>
      <c r="H1376" s="219"/>
      <c r="I1376" s="219"/>
      <c r="J1376" s="219"/>
      <c r="K1376" s="219"/>
      <c r="L1376" s="219"/>
      <c r="M1376" s="219"/>
      <c r="N1376" s="219"/>
      <c r="O1376" s="219"/>
      <c r="P1376" s="219"/>
      <c r="Q1376" s="219"/>
      <c r="R1376" s="219"/>
    </row>
    <row r="1377" spans="4:18" customFormat="1">
      <c r="D1377" s="219"/>
      <c r="E1377" s="219"/>
      <c r="F1377" s="219"/>
      <c r="G1377" s="219"/>
      <c r="H1377" s="219"/>
      <c r="I1377" s="219"/>
      <c r="J1377" s="219"/>
      <c r="K1377" s="219"/>
      <c r="L1377" s="219"/>
      <c r="M1377" s="219"/>
      <c r="N1377" s="219"/>
      <c r="O1377" s="219"/>
      <c r="P1377" s="219"/>
      <c r="Q1377" s="219"/>
      <c r="R1377" s="219"/>
    </row>
    <row r="1378" spans="4:18" customFormat="1">
      <c r="D1378" s="219"/>
      <c r="E1378" s="219"/>
      <c r="F1378" s="219"/>
      <c r="G1378" s="219"/>
      <c r="H1378" s="219"/>
      <c r="I1378" s="219"/>
      <c r="J1378" s="219"/>
      <c r="K1378" s="219"/>
      <c r="L1378" s="219"/>
      <c r="M1378" s="219"/>
      <c r="N1378" s="219"/>
      <c r="O1378" s="219"/>
      <c r="P1378" s="219"/>
      <c r="Q1378" s="219"/>
      <c r="R1378" s="219"/>
    </row>
    <row r="1379" spans="4:18" customFormat="1">
      <c r="D1379" s="219"/>
      <c r="E1379" s="219"/>
      <c r="F1379" s="219"/>
      <c r="G1379" s="219"/>
      <c r="H1379" s="219"/>
      <c r="I1379" s="219"/>
      <c r="J1379" s="219"/>
      <c r="K1379" s="219"/>
      <c r="L1379" s="219"/>
      <c r="M1379" s="219"/>
      <c r="N1379" s="219"/>
      <c r="O1379" s="219"/>
      <c r="P1379" s="219"/>
      <c r="Q1379" s="219"/>
      <c r="R1379" s="219"/>
    </row>
    <row r="1380" spans="4:18" customFormat="1">
      <c r="D1380" s="219"/>
      <c r="E1380" s="219"/>
      <c r="F1380" s="219"/>
      <c r="G1380" s="219"/>
      <c r="H1380" s="219"/>
      <c r="I1380" s="219"/>
      <c r="J1380" s="219"/>
      <c r="K1380" s="219"/>
      <c r="L1380" s="219"/>
      <c r="M1380" s="219"/>
      <c r="N1380" s="219"/>
      <c r="O1380" s="219"/>
      <c r="P1380" s="219"/>
      <c r="Q1380" s="219"/>
      <c r="R1380" s="219"/>
    </row>
    <row r="1381" spans="4:18" customFormat="1">
      <c r="D1381" s="219"/>
      <c r="E1381" s="219"/>
      <c r="F1381" s="219"/>
      <c r="G1381" s="219"/>
      <c r="H1381" s="219"/>
      <c r="I1381" s="219"/>
      <c r="J1381" s="219"/>
      <c r="K1381" s="219"/>
      <c r="L1381" s="219"/>
      <c r="M1381" s="219"/>
      <c r="N1381" s="219"/>
      <c r="O1381" s="219"/>
      <c r="P1381" s="219"/>
      <c r="Q1381" s="219"/>
      <c r="R1381" s="219"/>
    </row>
    <row r="1382" spans="4:18" customFormat="1">
      <c r="D1382" s="219"/>
      <c r="E1382" s="219"/>
      <c r="F1382" s="219"/>
      <c r="G1382" s="219"/>
      <c r="H1382" s="219"/>
      <c r="I1382" s="219"/>
      <c r="J1382" s="219"/>
      <c r="K1382" s="219"/>
      <c r="L1382" s="219"/>
      <c r="M1382" s="219"/>
      <c r="N1382" s="219"/>
      <c r="O1382" s="219"/>
      <c r="P1382" s="219"/>
      <c r="Q1382" s="219"/>
      <c r="R1382" s="219"/>
    </row>
    <row r="1383" spans="4:18" customFormat="1">
      <c r="D1383" s="219"/>
      <c r="E1383" s="219"/>
      <c r="F1383" s="219"/>
      <c r="G1383" s="219"/>
      <c r="H1383" s="219"/>
      <c r="I1383" s="219"/>
      <c r="J1383" s="219"/>
      <c r="K1383" s="219"/>
      <c r="L1383" s="219"/>
      <c r="M1383" s="219"/>
      <c r="N1383" s="219"/>
      <c r="O1383" s="219"/>
      <c r="P1383" s="219"/>
      <c r="Q1383" s="219"/>
      <c r="R1383" s="219"/>
    </row>
    <row r="1384" spans="4:18" customFormat="1">
      <c r="D1384" s="219"/>
      <c r="E1384" s="219"/>
      <c r="F1384" s="219"/>
      <c r="G1384" s="219"/>
      <c r="H1384" s="219"/>
      <c r="I1384" s="219"/>
      <c r="J1384" s="219"/>
      <c r="K1384" s="219"/>
      <c r="L1384" s="219"/>
      <c r="M1384" s="219"/>
      <c r="N1384" s="219"/>
      <c r="O1384" s="219"/>
      <c r="P1384" s="219"/>
      <c r="Q1384" s="219"/>
      <c r="R1384" s="219"/>
    </row>
    <row r="1385" spans="4:18" customFormat="1">
      <c r="D1385" s="219"/>
      <c r="E1385" s="219"/>
      <c r="F1385" s="219"/>
      <c r="G1385" s="219"/>
      <c r="H1385" s="219"/>
      <c r="I1385" s="219"/>
      <c r="J1385" s="219"/>
      <c r="K1385" s="219"/>
      <c r="L1385" s="219"/>
      <c r="M1385" s="219"/>
      <c r="N1385" s="219"/>
      <c r="O1385" s="219"/>
      <c r="P1385" s="219"/>
      <c r="Q1385" s="219"/>
      <c r="R1385" s="219"/>
    </row>
    <row r="1386" spans="4:18" customFormat="1">
      <c r="D1386" s="219"/>
      <c r="E1386" s="219"/>
      <c r="F1386" s="219"/>
      <c r="G1386" s="219"/>
      <c r="H1386" s="219"/>
      <c r="I1386" s="219"/>
      <c r="J1386" s="219"/>
      <c r="K1386" s="219"/>
      <c r="L1386" s="219"/>
      <c r="M1386" s="219"/>
      <c r="N1386" s="219"/>
      <c r="O1386" s="219"/>
      <c r="P1386" s="219"/>
      <c r="Q1386" s="219"/>
      <c r="R1386" s="219"/>
    </row>
    <row r="1387" spans="4:18" customFormat="1">
      <c r="D1387" s="219"/>
      <c r="E1387" s="219"/>
      <c r="F1387" s="219"/>
      <c r="G1387" s="219"/>
      <c r="H1387" s="219"/>
      <c r="I1387" s="219"/>
      <c r="J1387" s="219"/>
      <c r="K1387" s="219"/>
      <c r="L1387" s="219"/>
      <c r="M1387" s="219"/>
      <c r="N1387" s="219"/>
      <c r="O1387" s="219"/>
      <c r="P1387" s="219"/>
      <c r="Q1387" s="219"/>
      <c r="R1387" s="219"/>
    </row>
    <row r="1388" spans="4:18" customFormat="1">
      <c r="D1388" s="219"/>
      <c r="E1388" s="219"/>
      <c r="F1388" s="219"/>
      <c r="G1388" s="219"/>
      <c r="H1388" s="219"/>
      <c r="I1388" s="219"/>
      <c r="J1388" s="219"/>
      <c r="K1388" s="219"/>
      <c r="L1388" s="219"/>
      <c r="M1388" s="219"/>
      <c r="N1388" s="219"/>
      <c r="O1388" s="219"/>
      <c r="P1388" s="219"/>
      <c r="Q1388" s="219"/>
      <c r="R1388" s="219"/>
    </row>
    <row r="1389" spans="4:18" customFormat="1">
      <c r="D1389" s="219"/>
      <c r="E1389" s="219"/>
      <c r="F1389" s="219"/>
      <c r="G1389" s="219"/>
      <c r="H1389" s="219"/>
      <c r="I1389" s="219"/>
      <c r="J1389" s="219"/>
      <c r="K1389" s="219"/>
      <c r="L1389" s="219"/>
      <c r="M1389" s="219"/>
      <c r="N1389" s="219"/>
      <c r="O1389" s="219"/>
      <c r="P1389" s="219"/>
      <c r="Q1389" s="219"/>
      <c r="R1389" s="219"/>
    </row>
    <row r="1390" spans="4:18" customFormat="1">
      <c r="D1390" s="219"/>
      <c r="E1390" s="219"/>
      <c r="F1390" s="219"/>
      <c r="G1390" s="219"/>
      <c r="H1390" s="219"/>
      <c r="I1390" s="219"/>
      <c r="J1390" s="219"/>
      <c r="K1390" s="219"/>
      <c r="L1390" s="219"/>
      <c r="M1390" s="219"/>
      <c r="N1390" s="219"/>
      <c r="O1390" s="219"/>
      <c r="P1390" s="219"/>
      <c r="Q1390" s="219"/>
      <c r="R1390" s="219"/>
    </row>
    <row r="1391" spans="4:18" customFormat="1">
      <c r="D1391" s="219"/>
      <c r="E1391" s="219"/>
      <c r="F1391" s="219"/>
      <c r="G1391" s="219"/>
      <c r="H1391" s="219"/>
      <c r="I1391" s="219"/>
      <c r="J1391" s="219"/>
      <c r="K1391" s="219"/>
      <c r="L1391" s="219"/>
      <c r="M1391" s="219"/>
      <c r="N1391" s="219"/>
      <c r="O1391" s="219"/>
      <c r="P1391" s="219"/>
      <c r="Q1391" s="219"/>
      <c r="R1391" s="219"/>
    </row>
    <row r="1392" spans="4:18" customFormat="1">
      <c r="D1392" s="219"/>
      <c r="E1392" s="219"/>
      <c r="F1392" s="219"/>
      <c r="G1392" s="219"/>
      <c r="H1392" s="219"/>
      <c r="I1392" s="219"/>
      <c r="J1392" s="219"/>
      <c r="K1392" s="219"/>
      <c r="L1392" s="219"/>
      <c r="M1392" s="219"/>
      <c r="N1392" s="219"/>
      <c r="O1392" s="219"/>
      <c r="P1392" s="219"/>
      <c r="Q1392" s="219"/>
      <c r="R1392" s="219"/>
    </row>
    <row r="1393" spans="4:18" customFormat="1">
      <c r="D1393" s="219"/>
      <c r="E1393" s="219"/>
      <c r="F1393" s="219"/>
      <c r="G1393" s="219"/>
      <c r="H1393" s="219"/>
      <c r="I1393" s="219"/>
      <c r="J1393" s="219"/>
      <c r="K1393" s="219"/>
      <c r="L1393" s="219"/>
      <c r="M1393" s="219"/>
      <c r="N1393" s="219"/>
      <c r="O1393" s="219"/>
      <c r="P1393" s="219"/>
      <c r="Q1393" s="219"/>
      <c r="R1393" s="219"/>
    </row>
    <row r="1394" spans="4:18" customFormat="1">
      <c r="D1394" s="219"/>
      <c r="E1394" s="219"/>
      <c r="F1394" s="219"/>
      <c r="G1394" s="219"/>
      <c r="H1394" s="219"/>
      <c r="I1394" s="219"/>
      <c r="J1394" s="219"/>
      <c r="K1394" s="219"/>
      <c r="L1394" s="219"/>
      <c r="M1394" s="219"/>
      <c r="N1394" s="219"/>
      <c r="O1394" s="219"/>
      <c r="P1394" s="219"/>
      <c r="Q1394" s="219"/>
      <c r="R1394" s="219"/>
    </row>
    <row r="1395" spans="4:18" customFormat="1">
      <c r="D1395" s="219"/>
      <c r="E1395" s="219"/>
      <c r="F1395" s="219"/>
      <c r="G1395" s="219"/>
      <c r="H1395" s="219"/>
      <c r="I1395" s="219"/>
      <c r="J1395" s="219"/>
      <c r="K1395" s="219"/>
      <c r="L1395" s="219"/>
      <c r="M1395" s="219"/>
      <c r="N1395" s="219"/>
      <c r="O1395" s="219"/>
      <c r="P1395" s="219"/>
      <c r="Q1395" s="219"/>
      <c r="R1395" s="219"/>
    </row>
    <row r="1396" spans="4:18" customFormat="1">
      <c r="D1396" s="219"/>
      <c r="E1396" s="219"/>
      <c r="F1396" s="219"/>
      <c r="G1396" s="219"/>
      <c r="H1396" s="219"/>
      <c r="I1396" s="219"/>
      <c r="J1396" s="219"/>
      <c r="K1396" s="219"/>
      <c r="L1396" s="219"/>
      <c r="M1396" s="219"/>
      <c r="N1396" s="219"/>
      <c r="O1396" s="219"/>
      <c r="P1396" s="219"/>
      <c r="Q1396" s="219"/>
      <c r="R1396" s="219"/>
    </row>
    <row r="1397" spans="4:18" customFormat="1">
      <c r="D1397" s="219"/>
      <c r="E1397" s="219"/>
      <c r="F1397" s="219"/>
      <c r="G1397" s="219"/>
      <c r="H1397" s="219"/>
      <c r="I1397" s="219"/>
      <c r="J1397" s="219"/>
      <c r="K1397" s="219"/>
      <c r="L1397" s="219"/>
      <c r="M1397" s="219"/>
      <c r="N1397" s="219"/>
      <c r="O1397" s="219"/>
      <c r="P1397" s="219"/>
      <c r="Q1397" s="219"/>
      <c r="R1397" s="219"/>
    </row>
    <row r="1398" spans="4:18" customFormat="1">
      <c r="D1398" s="219"/>
      <c r="E1398" s="219"/>
      <c r="F1398" s="219"/>
      <c r="G1398" s="219"/>
      <c r="H1398" s="219"/>
      <c r="I1398" s="219"/>
      <c r="J1398" s="219"/>
      <c r="K1398" s="219"/>
      <c r="L1398" s="219"/>
      <c r="M1398" s="219"/>
      <c r="N1398" s="219"/>
      <c r="O1398" s="219"/>
      <c r="P1398" s="219"/>
      <c r="Q1398" s="219"/>
      <c r="R1398" s="219"/>
    </row>
    <row r="1399" spans="4:18" customFormat="1">
      <c r="D1399" s="219"/>
      <c r="E1399" s="219"/>
      <c r="F1399" s="219"/>
      <c r="G1399" s="219"/>
      <c r="H1399" s="219"/>
      <c r="I1399" s="219"/>
      <c r="J1399" s="219"/>
      <c r="K1399" s="219"/>
      <c r="L1399" s="219"/>
      <c r="M1399" s="219"/>
      <c r="N1399" s="219"/>
      <c r="O1399" s="219"/>
      <c r="P1399" s="219"/>
      <c r="Q1399" s="219"/>
      <c r="R1399" s="219"/>
    </row>
    <row r="1400" spans="4:18" customFormat="1">
      <c r="D1400" s="219"/>
      <c r="E1400" s="219"/>
      <c r="F1400" s="219"/>
      <c r="G1400" s="219"/>
      <c r="H1400" s="219"/>
      <c r="I1400" s="219"/>
      <c r="J1400" s="219"/>
      <c r="K1400" s="219"/>
      <c r="L1400" s="219"/>
      <c r="M1400" s="219"/>
      <c r="N1400" s="219"/>
      <c r="O1400" s="219"/>
      <c r="P1400" s="219"/>
      <c r="Q1400" s="219"/>
      <c r="R1400" s="219"/>
    </row>
    <row r="1401" spans="4:18" customFormat="1">
      <c r="D1401" s="219"/>
      <c r="E1401" s="219"/>
      <c r="F1401" s="219"/>
      <c r="G1401" s="219"/>
      <c r="H1401" s="219"/>
      <c r="I1401" s="219"/>
      <c r="J1401" s="219"/>
      <c r="K1401" s="219"/>
      <c r="L1401" s="219"/>
      <c r="M1401" s="219"/>
      <c r="N1401" s="219"/>
      <c r="O1401" s="219"/>
      <c r="P1401" s="219"/>
      <c r="Q1401" s="219"/>
      <c r="R1401" s="219"/>
    </row>
    <row r="1402" spans="4:18" customFormat="1">
      <c r="D1402" s="219"/>
      <c r="E1402" s="219"/>
      <c r="F1402" s="219"/>
      <c r="G1402" s="219"/>
      <c r="H1402" s="219"/>
      <c r="I1402" s="219"/>
      <c r="J1402" s="219"/>
      <c r="K1402" s="219"/>
      <c r="L1402" s="219"/>
      <c r="M1402" s="219"/>
      <c r="N1402" s="219"/>
      <c r="O1402" s="219"/>
      <c r="P1402" s="219"/>
      <c r="Q1402" s="219"/>
      <c r="R1402" s="219"/>
    </row>
    <row r="1403" spans="4:18" customFormat="1">
      <c r="D1403" s="219"/>
      <c r="E1403" s="219"/>
      <c r="F1403" s="219"/>
      <c r="G1403" s="219"/>
      <c r="H1403" s="219"/>
      <c r="I1403" s="219"/>
      <c r="J1403" s="219"/>
      <c r="K1403" s="219"/>
      <c r="L1403" s="219"/>
      <c r="M1403" s="219"/>
      <c r="N1403" s="219"/>
      <c r="O1403" s="219"/>
      <c r="P1403" s="219"/>
      <c r="Q1403" s="219"/>
      <c r="R1403" s="219"/>
    </row>
    <row r="1404" spans="4:18" customFormat="1">
      <c r="D1404" s="219"/>
      <c r="E1404" s="219"/>
      <c r="F1404" s="219"/>
      <c r="G1404" s="219"/>
      <c r="H1404" s="219"/>
      <c r="I1404" s="219"/>
      <c r="J1404" s="219"/>
      <c r="K1404" s="219"/>
      <c r="L1404" s="219"/>
      <c r="M1404" s="219"/>
      <c r="N1404" s="219"/>
      <c r="O1404" s="219"/>
      <c r="P1404" s="219"/>
      <c r="Q1404" s="219"/>
      <c r="R1404" s="219"/>
    </row>
    <row r="1405" spans="4:18" customFormat="1">
      <c r="D1405" s="219"/>
      <c r="E1405" s="219"/>
      <c r="F1405" s="219"/>
      <c r="G1405" s="219"/>
      <c r="H1405" s="219"/>
      <c r="I1405" s="219"/>
      <c r="J1405" s="219"/>
      <c r="K1405" s="219"/>
      <c r="L1405" s="219"/>
      <c r="M1405" s="219"/>
      <c r="N1405" s="219"/>
      <c r="O1405" s="219"/>
      <c r="P1405" s="219"/>
      <c r="Q1405" s="219"/>
      <c r="R1405" s="219"/>
    </row>
    <row r="1406" spans="4:18" customFormat="1">
      <c r="D1406" s="219"/>
      <c r="E1406" s="219"/>
      <c r="F1406" s="219"/>
      <c r="G1406" s="219"/>
      <c r="H1406" s="219"/>
      <c r="I1406" s="219"/>
      <c r="J1406" s="219"/>
      <c r="K1406" s="219"/>
      <c r="L1406" s="219"/>
      <c r="M1406" s="219"/>
      <c r="N1406" s="219"/>
      <c r="O1406" s="219"/>
      <c r="P1406" s="219"/>
      <c r="Q1406" s="219"/>
      <c r="R1406" s="219"/>
    </row>
    <row r="1407" spans="4:18" customFormat="1">
      <c r="D1407" s="219"/>
      <c r="E1407" s="219"/>
      <c r="F1407" s="219"/>
      <c r="G1407" s="219"/>
      <c r="H1407" s="219"/>
      <c r="I1407" s="219"/>
      <c r="J1407" s="219"/>
      <c r="K1407" s="219"/>
      <c r="L1407" s="219"/>
      <c r="M1407" s="219"/>
      <c r="N1407" s="219"/>
      <c r="O1407" s="219"/>
      <c r="P1407" s="219"/>
      <c r="Q1407" s="219"/>
      <c r="R1407" s="219"/>
    </row>
    <row r="1408" spans="4:18" customFormat="1">
      <c r="D1408" s="219"/>
      <c r="E1408" s="219"/>
      <c r="F1408" s="219"/>
      <c r="G1408" s="219"/>
      <c r="H1408" s="219"/>
      <c r="I1408" s="219"/>
      <c r="J1408" s="219"/>
      <c r="K1408" s="219"/>
      <c r="L1408" s="219"/>
      <c r="M1408" s="219"/>
      <c r="N1408" s="219"/>
      <c r="O1408" s="219"/>
      <c r="P1408" s="219"/>
      <c r="Q1408" s="219"/>
      <c r="R1408" s="219"/>
    </row>
    <row r="1409" spans="4:18" customFormat="1">
      <c r="D1409" s="219"/>
      <c r="E1409" s="219"/>
      <c r="F1409" s="219"/>
      <c r="G1409" s="219"/>
      <c r="H1409" s="219"/>
      <c r="I1409" s="219"/>
      <c r="J1409" s="219"/>
      <c r="K1409" s="219"/>
      <c r="L1409" s="219"/>
      <c r="M1409" s="219"/>
      <c r="N1409" s="219"/>
      <c r="O1409" s="219"/>
      <c r="P1409" s="219"/>
      <c r="Q1409" s="219"/>
      <c r="R1409" s="219"/>
    </row>
    <row r="1410" spans="4:18" customFormat="1">
      <c r="D1410" s="219"/>
      <c r="E1410" s="219"/>
      <c r="F1410" s="219"/>
      <c r="G1410" s="219"/>
      <c r="H1410" s="219"/>
      <c r="I1410" s="219"/>
      <c r="J1410" s="219"/>
      <c r="K1410" s="219"/>
      <c r="L1410" s="219"/>
      <c r="M1410" s="219"/>
      <c r="N1410" s="219"/>
      <c r="O1410" s="219"/>
      <c r="P1410" s="219"/>
      <c r="Q1410" s="219"/>
      <c r="R1410" s="219"/>
    </row>
    <row r="1411" spans="4:18" customFormat="1">
      <c r="D1411" s="219"/>
      <c r="E1411" s="219"/>
      <c r="F1411" s="219"/>
      <c r="G1411" s="219"/>
      <c r="H1411" s="219"/>
      <c r="I1411" s="219"/>
      <c r="J1411" s="219"/>
      <c r="K1411" s="219"/>
      <c r="L1411" s="219"/>
      <c r="M1411" s="219"/>
      <c r="N1411" s="219"/>
      <c r="O1411" s="219"/>
      <c r="P1411" s="219"/>
      <c r="Q1411" s="219"/>
      <c r="R1411" s="219"/>
    </row>
    <row r="1412" spans="4:18" customFormat="1">
      <c r="D1412" s="219"/>
      <c r="E1412" s="219"/>
      <c r="F1412" s="219"/>
      <c r="G1412" s="219"/>
      <c r="H1412" s="219"/>
      <c r="I1412" s="219"/>
      <c r="J1412" s="219"/>
      <c r="K1412" s="219"/>
      <c r="L1412" s="219"/>
      <c r="M1412" s="219"/>
      <c r="N1412" s="219"/>
      <c r="O1412" s="219"/>
      <c r="P1412" s="219"/>
      <c r="Q1412" s="219"/>
      <c r="R1412" s="219"/>
    </row>
    <row r="1413" spans="4:18" customFormat="1">
      <c r="D1413" s="219"/>
      <c r="E1413" s="219"/>
      <c r="F1413" s="219"/>
      <c r="G1413" s="219"/>
      <c r="H1413" s="219"/>
      <c r="I1413" s="219"/>
      <c r="J1413" s="219"/>
      <c r="K1413" s="219"/>
      <c r="L1413" s="219"/>
      <c r="M1413" s="219"/>
      <c r="N1413" s="219"/>
      <c r="O1413" s="219"/>
      <c r="P1413" s="219"/>
      <c r="Q1413" s="219"/>
      <c r="R1413" s="219"/>
    </row>
    <row r="1414" spans="4:18" customFormat="1">
      <c r="D1414" s="219"/>
      <c r="E1414" s="219"/>
      <c r="F1414" s="219"/>
      <c r="G1414" s="219"/>
      <c r="H1414" s="219"/>
      <c r="I1414" s="219"/>
      <c r="J1414" s="219"/>
      <c r="K1414" s="219"/>
      <c r="L1414" s="219"/>
      <c r="M1414" s="219"/>
      <c r="N1414" s="219"/>
      <c r="O1414" s="219"/>
      <c r="P1414" s="219"/>
      <c r="Q1414" s="219"/>
      <c r="R1414" s="219"/>
    </row>
    <row r="1415" spans="4:18" customFormat="1">
      <c r="D1415" s="219"/>
      <c r="E1415" s="219"/>
      <c r="F1415" s="219"/>
      <c r="G1415" s="219"/>
      <c r="H1415" s="219"/>
      <c r="I1415" s="219"/>
      <c r="J1415" s="219"/>
      <c r="K1415" s="219"/>
      <c r="L1415" s="219"/>
      <c r="M1415" s="219"/>
      <c r="N1415" s="219"/>
      <c r="O1415" s="219"/>
      <c r="P1415" s="219"/>
      <c r="Q1415" s="219"/>
      <c r="R1415" s="219"/>
    </row>
    <row r="1416" spans="4:18" customFormat="1">
      <c r="D1416" s="219"/>
      <c r="E1416" s="219"/>
      <c r="F1416" s="219"/>
      <c r="G1416" s="219"/>
      <c r="H1416" s="219"/>
      <c r="I1416" s="219"/>
      <c r="J1416" s="219"/>
      <c r="K1416" s="219"/>
      <c r="L1416" s="219"/>
      <c r="M1416" s="219"/>
      <c r="N1416" s="219"/>
      <c r="O1416" s="219"/>
      <c r="P1416" s="219"/>
      <c r="Q1416" s="219"/>
      <c r="R1416" s="219"/>
    </row>
    <row r="1417" spans="4:18" customFormat="1">
      <c r="D1417" s="219"/>
      <c r="E1417" s="219"/>
      <c r="F1417" s="219"/>
      <c r="G1417" s="219"/>
      <c r="H1417" s="219"/>
      <c r="I1417" s="219"/>
      <c r="J1417" s="219"/>
      <c r="K1417" s="219"/>
      <c r="L1417" s="219"/>
      <c r="M1417" s="219"/>
      <c r="N1417" s="219"/>
      <c r="O1417" s="219"/>
      <c r="P1417" s="219"/>
      <c r="Q1417" s="219"/>
      <c r="R1417" s="219"/>
    </row>
    <row r="1418" spans="4:18" customFormat="1">
      <c r="D1418" s="219"/>
      <c r="E1418" s="219"/>
      <c r="F1418" s="219"/>
      <c r="G1418" s="219"/>
      <c r="H1418" s="219"/>
      <c r="I1418" s="219"/>
      <c r="J1418" s="219"/>
      <c r="K1418" s="219"/>
      <c r="L1418" s="219"/>
      <c r="M1418" s="219"/>
      <c r="N1418" s="219"/>
      <c r="O1418" s="219"/>
      <c r="P1418" s="219"/>
      <c r="Q1418" s="219"/>
      <c r="R1418" s="219"/>
    </row>
    <row r="1419" spans="4:18" customFormat="1">
      <c r="D1419" s="219"/>
      <c r="E1419" s="219"/>
      <c r="F1419" s="219"/>
      <c r="G1419" s="219"/>
      <c r="H1419" s="219"/>
      <c r="I1419" s="219"/>
      <c r="J1419" s="219"/>
      <c r="K1419" s="219"/>
      <c r="L1419" s="219"/>
      <c r="M1419" s="219"/>
      <c r="N1419" s="219"/>
      <c r="O1419" s="219"/>
      <c r="P1419" s="219"/>
      <c r="Q1419" s="219"/>
      <c r="R1419" s="219"/>
    </row>
    <row r="1420" spans="4:18" customFormat="1">
      <c r="D1420" s="219"/>
      <c r="E1420" s="219"/>
      <c r="F1420" s="219"/>
      <c r="G1420" s="219"/>
      <c r="H1420" s="219"/>
      <c r="I1420" s="219"/>
      <c r="J1420" s="219"/>
      <c r="K1420" s="219"/>
      <c r="L1420" s="219"/>
      <c r="M1420" s="219"/>
      <c r="N1420" s="219"/>
      <c r="O1420" s="219"/>
      <c r="P1420" s="219"/>
      <c r="Q1420" s="219"/>
      <c r="R1420" s="219"/>
    </row>
    <row r="1421" spans="4:18" customFormat="1">
      <c r="D1421" s="219"/>
      <c r="E1421" s="219"/>
      <c r="F1421" s="219"/>
      <c r="G1421" s="219"/>
      <c r="H1421" s="219"/>
      <c r="I1421" s="219"/>
      <c r="J1421" s="219"/>
      <c r="K1421" s="219"/>
      <c r="L1421" s="219"/>
      <c r="M1421" s="219"/>
      <c r="N1421" s="219"/>
      <c r="O1421" s="219"/>
      <c r="P1421" s="219"/>
      <c r="Q1421" s="219"/>
      <c r="R1421" s="219"/>
    </row>
    <row r="1422" spans="4:18" customFormat="1">
      <c r="D1422" s="219"/>
      <c r="E1422" s="219"/>
      <c r="F1422" s="219"/>
      <c r="G1422" s="219"/>
      <c r="H1422" s="219"/>
      <c r="I1422" s="219"/>
      <c r="J1422" s="219"/>
      <c r="K1422" s="219"/>
      <c r="L1422" s="219"/>
      <c r="M1422" s="219"/>
      <c r="N1422" s="219"/>
      <c r="O1422" s="219"/>
      <c r="P1422" s="219"/>
      <c r="Q1422" s="219"/>
      <c r="R1422" s="219"/>
    </row>
    <row r="1423" spans="4:18" customFormat="1">
      <c r="D1423" s="219"/>
      <c r="E1423" s="219"/>
      <c r="F1423" s="219"/>
      <c r="G1423" s="219"/>
      <c r="H1423" s="219"/>
      <c r="I1423" s="219"/>
      <c r="J1423" s="219"/>
      <c r="K1423" s="219"/>
      <c r="L1423" s="219"/>
      <c r="M1423" s="219"/>
      <c r="N1423" s="219"/>
      <c r="O1423" s="219"/>
      <c r="P1423" s="219"/>
      <c r="Q1423" s="219"/>
      <c r="R1423" s="219"/>
    </row>
    <row r="1424" spans="4:18" customFormat="1">
      <c r="D1424" s="219"/>
      <c r="E1424" s="219"/>
      <c r="F1424" s="219"/>
      <c r="G1424" s="219"/>
      <c r="H1424" s="219"/>
      <c r="I1424" s="219"/>
      <c r="J1424" s="219"/>
      <c r="K1424" s="219"/>
      <c r="L1424" s="219"/>
      <c r="M1424" s="219"/>
      <c r="N1424" s="219"/>
      <c r="O1424" s="219"/>
      <c r="P1424" s="219"/>
      <c r="Q1424" s="219"/>
      <c r="R1424" s="219"/>
    </row>
    <row r="1425" spans="4:18" customFormat="1">
      <c r="D1425" s="219"/>
      <c r="E1425" s="219"/>
      <c r="F1425" s="219"/>
      <c r="G1425" s="219"/>
      <c r="H1425" s="219"/>
      <c r="I1425" s="219"/>
      <c r="J1425" s="219"/>
      <c r="K1425" s="219"/>
      <c r="L1425" s="219"/>
      <c r="M1425" s="219"/>
      <c r="N1425" s="219"/>
      <c r="O1425" s="219"/>
      <c r="P1425" s="219"/>
      <c r="Q1425" s="219"/>
      <c r="R1425" s="219"/>
    </row>
    <row r="1426" spans="4:18" customFormat="1">
      <c r="D1426" s="219"/>
      <c r="E1426" s="219"/>
      <c r="F1426" s="219"/>
      <c r="G1426" s="219"/>
      <c r="H1426" s="219"/>
      <c r="I1426" s="219"/>
      <c r="J1426" s="219"/>
      <c r="K1426" s="219"/>
      <c r="L1426" s="219"/>
      <c r="M1426" s="219"/>
      <c r="N1426" s="219"/>
      <c r="O1426" s="219"/>
      <c r="P1426" s="219"/>
      <c r="Q1426" s="219"/>
      <c r="R1426" s="219"/>
    </row>
    <row r="1427" spans="4:18" customFormat="1">
      <c r="D1427" s="219"/>
      <c r="E1427" s="219"/>
      <c r="F1427" s="219"/>
      <c r="G1427" s="219"/>
      <c r="H1427" s="219"/>
      <c r="I1427" s="219"/>
      <c r="J1427" s="219"/>
      <c r="K1427" s="219"/>
      <c r="L1427" s="219"/>
      <c r="M1427" s="219"/>
      <c r="N1427" s="219"/>
      <c r="O1427" s="219"/>
      <c r="P1427" s="219"/>
      <c r="Q1427" s="219"/>
      <c r="R1427" s="219"/>
    </row>
    <row r="1428" spans="4:18" customFormat="1">
      <c r="D1428" s="219"/>
      <c r="E1428" s="219"/>
      <c r="F1428" s="219"/>
      <c r="G1428" s="219"/>
      <c r="H1428" s="219"/>
      <c r="I1428" s="219"/>
      <c r="J1428" s="219"/>
      <c r="K1428" s="219"/>
      <c r="L1428" s="219"/>
      <c r="M1428" s="219"/>
      <c r="N1428" s="219"/>
      <c r="O1428" s="219"/>
      <c r="P1428" s="219"/>
      <c r="Q1428" s="219"/>
      <c r="R1428" s="219"/>
    </row>
    <row r="1429" spans="4:18" customFormat="1">
      <c r="D1429" s="219"/>
      <c r="E1429" s="219"/>
      <c r="F1429" s="219"/>
      <c r="G1429" s="219"/>
      <c r="H1429" s="219"/>
      <c r="I1429" s="219"/>
      <c r="J1429" s="219"/>
      <c r="K1429" s="219"/>
      <c r="L1429" s="219"/>
      <c r="M1429" s="219"/>
      <c r="N1429" s="219"/>
      <c r="O1429" s="219"/>
      <c r="P1429" s="219"/>
      <c r="Q1429" s="219"/>
      <c r="R1429" s="219"/>
    </row>
    <row r="1430" spans="4:18" customFormat="1">
      <c r="D1430" s="219"/>
      <c r="E1430" s="219"/>
      <c r="F1430" s="219"/>
      <c r="G1430" s="219"/>
      <c r="H1430" s="219"/>
      <c r="I1430" s="219"/>
      <c r="J1430" s="219"/>
      <c r="K1430" s="219"/>
      <c r="L1430" s="219"/>
      <c r="M1430" s="219"/>
      <c r="N1430" s="219"/>
      <c r="O1430" s="219"/>
      <c r="P1430" s="219"/>
      <c r="Q1430" s="219"/>
      <c r="R1430" s="219"/>
    </row>
    <row r="1431" spans="4:18" customFormat="1">
      <c r="D1431" s="219"/>
      <c r="E1431" s="219"/>
      <c r="F1431" s="219"/>
      <c r="G1431" s="219"/>
      <c r="H1431" s="219"/>
      <c r="I1431" s="219"/>
      <c r="J1431" s="219"/>
      <c r="K1431" s="219"/>
      <c r="L1431" s="219"/>
      <c r="M1431" s="219"/>
      <c r="N1431" s="219"/>
      <c r="O1431" s="219"/>
      <c r="P1431" s="219"/>
      <c r="Q1431" s="219"/>
      <c r="R1431" s="219"/>
    </row>
    <row r="1432" spans="4:18" customFormat="1">
      <c r="D1432" s="219"/>
      <c r="E1432" s="219"/>
      <c r="F1432" s="219"/>
      <c r="G1432" s="219"/>
      <c r="H1432" s="219"/>
      <c r="I1432" s="219"/>
      <c r="J1432" s="219"/>
      <c r="K1432" s="219"/>
      <c r="L1432" s="219"/>
      <c r="M1432" s="219"/>
      <c r="N1432" s="219"/>
      <c r="O1432" s="219"/>
      <c r="P1432" s="219"/>
      <c r="Q1432" s="219"/>
      <c r="R1432" s="219"/>
    </row>
    <row r="1433" spans="4:18" customFormat="1">
      <c r="D1433" s="219"/>
      <c r="E1433" s="219"/>
      <c r="F1433" s="219"/>
      <c r="G1433" s="219"/>
      <c r="H1433" s="219"/>
      <c r="I1433" s="219"/>
      <c r="J1433" s="219"/>
      <c r="K1433" s="219"/>
      <c r="L1433" s="219"/>
      <c r="M1433" s="219"/>
      <c r="N1433" s="219"/>
      <c r="O1433" s="219"/>
      <c r="P1433" s="219"/>
      <c r="Q1433" s="219"/>
      <c r="R1433" s="219"/>
    </row>
    <row r="1434" spans="4:18" customFormat="1">
      <c r="D1434" s="219"/>
      <c r="E1434" s="219"/>
      <c r="F1434" s="219"/>
      <c r="G1434" s="219"/>
      <c r="H1434" s="219"/>
      <c r="I1434" s="219"/>
      <c r="J1434" s="219"/>
      <c r="K1434" s="219"/>
      <c r="L1434" s="219"/>
      <c r="M1434" s="219"/>
      <c r="N1434" s="219"/>
      <c r="O1434" s="219"/>
      <c r="P1434" s="219"/>
      <c r="Q1434" s="219"/>
      <c r="R1434" s="219"/>
    </row>
    <row r="1435" spans="4:18" customFormat="1">
      <c r="D1435" s="219"/>
      <c r="E1435" s="219"/>
      <c r="F1435" s="219"/>
      <c r="G1435" s="219"/>
      <c r="H1435" s="219"/>
      <c r="I1435" s="219"/>
      <c r="J1435" s="219"/>
      <c r="K1435" s="219"/>
      <c r="L1435" s="219"/>
      <c r="M1435" s="219"/>
      <c r="N1435" s="219"/>
      <c r="O1435" s="219"/>
      <c r="P1435" s="219"/>
      <c r="Q1435" s="219"/>
      <c r="R1435" s="219"/>
    </row>
    <row r="1436" spans="4:18" customFormat="1">
      <c r="D1436" s="219"/>
      <c r="E1436" s="219"/>
      <c r="F1436" s="219"/>
      <c r="G1436" s="219"/>
      <c r="H1436" s="219"/>
      <c r="I1436" s="219"/>
      <c r="J1436" s="219"/>
      <c r="K1436" s="219"/>
      <c r="L1436" s="219"/>
      <c r="M1436" s="219"/>
      <c r="N1436" s="219"/>
      <c r="O1436" s="219"/>
      <c r="P1436" s="219"/>
      <c r="Q1436" s="219"/>
      <c r="R1436" s="219"/>
    </row>
    <row r="1437" spans="4:18" customFormat="1">
      <c r="D1437" s="219"/>
      <c r="E1437" s="219"/>
      <c r="F1437" s="219"/>
      <c r="G1437" s="219"/>
      <c r="H1437" s="219"/>
      <c r="I1437" s="219"/>
      <c r="J1437" s="219"/>
      <c r="K1437" s="219"/>
      <c r="L1437" s="219"/>
      <c r="M1437" s="219"/>
      <c r="N1437" s="219"/>
      <c r="O1437" s="219"/>
      <c r="P1437" s="219"/>
      <c r="Q1437" s="219"/>
      <c r="R1437" s="219"/>
    </row>
    <row r="1438" spans="4:18" customFormat="1">
      <c r="D1438" s="219"/>
      <c r="E1438" s="219"/>
      <c r="F1438" s="219"/>
      <c r="G1438" s="219"/>
      <c r="H1438" s="219"/>
      <c r="I1438" s="219"/>
      <c r="J1438" s="219"/>
      <c r="K1438" s="219"/>
      <c r="L1438" s="219"/>
      <c r="M1438" s="219"/>
      <c r="N1438" s="219"/>
      <c r="O1438" s="219"/>
      <c r="P1438" s="219"/>
      <c r="Q1438" s="219"/>
      <c r="R1438" s="219"/>
    </row>
    <row r="1439" spans="4:18" customFormat="1">
      <c r="D1439" s="219"/>
      <c r="E1439" s="219"/>
      <c r="F1439" s="219"/>
      <c r="G1439" s="219"/>
      <c r="H1439" s="219"/>
      <c r="I1439" s="219"/>
      <c r="J1439" s="219"/>
      <c r="K1439" s="219"/>
      <c r="L1439" s="219"/>
      <c r="M1439" s="219"/>
      <c r="N1439" s="219"/>
      <c r="O1439" s="219"/>
      <c r="P1439" s="219"/>
      <c r="Q1439" s="219"/>
      <c r="R1439" s="219"/>
    </row>
    <row r="1440" spans="4:18" customFormat="1">
      <c r="D1440" s="219"/>
      <c r="E1440" s="219"/>
      <c r="F1440" s="219"/>
      <c r="G1440" s="219"/>
      <c r="H1440" s="219"/>
      <c r="I1440" s="219"/>
      <c r="J1440" s="219"/>
      <c r="K1440" s="219"/>
      <c r="L1440" s="219"/>
      <c r="M1440" s="219"/>
      <c r="N1440" s="219"/>
      <c r="O1440" s="219"/>
      <c r="P1440" s="219"/>
      <c r="Q1440" s="219"/>
      <c r="R1440" s="219"/>
    </row>
    <row r="1441" spans="4:18" customFormat="1">
      <c r="D1441" s="219"/>
      <c r="E1441" s="219"/>
      <c r="F1441" s="219"/>
      <c r="G1441" s="219"/>
      <c r="H1441" s="219"/>
      <c r="I1441" s="219"/>
      <c r="J1441" s="219"/>
      <c r="K1441" s="219"/>
      <c r="L1441" s="219"/>
      <c r="M1441" s="219"/>
      <c r="N1441" s="219"/>
      <c r="O1441" s="219"/>
      <c r="P1441" s="219"/>
      <c r="Q1441" s="219"/>
      <c r="R1441" s="219"/>
    </row>
    <row r="1442" spans="4:18" customFormat="1">
      <c r="D1442" s="219"/>
      <c r="E1442" s="219"/>
      <c r="F1442" s="219"/>
      <c r="G1442" s="219"/>
      <c r="H1442" s="219"/>
      <c r="I1442" s="219"/>
      <c r="J1442" s="219"/>
      <c r="K1442" s="219"/>
      <c r="L1442" s="219"/>
      <c r="M1442" s="219"/>
      <c r="N1442" s="219"/>
      <c r="O1442" s="219"/>
      <c r="P1442" s="219"/>
      <c r="Q1442" s="219"/>
      <c r="R1442" s="219"/>
    </row>
    <row r="1443" spans="4:18" customFormat="1">
      <c r="D1443" s="219"/>
      <c r="E1443" s="219"/>
      <c r="F1443" s="219"/>
      <c r="G1443" s="219"/>
      <c r="H1443" s="219"/>
      <c r="I1443" s="219"/>
      <c r="J1443" s="219"/>
      <c r="K1443" s="219"/>
      <c r="L1443" s="219"/>
      <c r="M1443" s="219"/>
      <c r="N1443" s="219"/>
      <c r="O1443" s="219"/>
      <c r="P1443" s="219"/>
      <c r="Q1443" s="219"/>
      <c r="R1443" s="219"/>
    </row>
    <row r="1444" spans="4:18" customFormat="1">
      <c r="D1444" s="219"/>
      <c r="E1444" s="219"/>
      <c r="F1444" s="219"/>
      <c r="G1444" s="219"/>
      <c r="H1444" s="219"/>
      <c r="I1444" s="219"/>
      <c r="J1444" s="219"/>
      <c r="K1444" s="219"/>
      <c r="L1444" s="219"/>
      <c r="M1444" s="219"/>
      <c r="N1444" s="219"/>
      <c r="O1444" s="219"/>
      <c r="P1444" s="219"/>
      <c r="Q1444" s="219"/>
      <c r="R1444" s="219"/>
    </row>
    <row r="1445" spans="4:18" customFormat="1">
      <c r="D1445" s="219"/>
      <c r="E1445" s="219"/>
      <c r="F1445" s="219"/>
      <c r="G1445" s="219"/>
      <c r="H1445" s="219"/>
      <c r="I1445" s="219"/>
      <c r="J1445" s="219"/>
      <c r="K1445" s="219"/>
      <c r="L1445" s="219"/>
      <c r="M1445" s="219"/>
      <c r="N1445" s="219"/>
      <c r="O1445" s="219"/>
      <c r="P1445" s="219"/>
      <c r="Q1445" s="219"/>
      <c r="R1445" s="219"/>
    </row>
    <row r="1446" spans="4:18" customFormat="1">
      <c r="D1446" s="219"/>
      <c r="E1446" s="219"/>
      <c r="F1446" s="219"/>
      <c r="G1446" s="219"/>
      <c r="H1446" s="219"/>
      <c r="I1446" s="219"/>
      <c r="J1446" s="219"/>
      <c r="K1446" s="219"/>
      <c r="L1446" s="219"/>
      <c r="M1446" s="219"/>
      <c r="N1446" s="219"/>
      <c r="O1446" s="219"/>
      <c r="P1446" s="219"/>
      <c r="Q1446" s="219"/>
      <c r="R1446" s="219"/>
    </row>
    <row r="1447" spans="4:18" customFormat="1">
      <c r="D1447" s="219"/>
      <c r="E1447" s="219"/>
      <c r="F1447" s="219"/>
      <c r="G1447" s="219"/>
      <c r="H1447" s="219"/>
      <c r="I1447" s="219"/>
      <c r="J1447" s="219"/>
      <c r="K1447" s="219"/>
      <c r="L1447" s="219"/>
      <c r="M1447" s="219"/>
      <c r="N1447" s="219"/>
      <c r="O1447" s="219"/>
      <c r="P1447" s="219"/>
      <c r="Q1447" s="219"/>
      <c r="R1447" s="219"/>
    </row>
    <row r="1448" spans="4:18" customFormat="1">
      <c r="D1448" s="219"/>
      <c r="E1448" s="219"/>
      <c r="F1448" s="219"/>
      <c r="G1448" s="219"/>
      <c r="H1448" s="219"/>
      <c r="I1448" s="219"/>
      <c r="J1448" s="219"/>
      <c r="K1448" s="219"/>
      <c r="L1448" s="219"/>
      <c r="M1448" s="219"/>
      <c r="N1448" s="219"/>
      <c r="O1448" s="219"/>
      <c r="P1448" s="219"/>
      <c r="Q1448" s="219"/>
      <c r="R1448" s="219"/>
    </row>
    <row r="1449" spans="4:18" customFormat="1">
      <c r="D1449" s="219"/>
      <c r="E1449" s="219"/>
      <c r="F1449" s="219"/>
      <c r="G1449" s="219"/>
      <c r="H1449" s="219"/>
      <c r="I1449" s="219"/>
      <c r="J1449" s="219"/>
      <c r="K1449" s="219"/>
      <c r="L1449" s="219"/>
      <c r="M1449" s="219"/>
      <c r="N1449" s="219"/>
      <c r="O1449" s="219"/>
      <c r="P1449" s="219"/>
      <c r="Q1449" s="219"/>
      <c r="R1449" s="219"/>
    </row>
    <row r="1450" spans="4:18" customFormat="1">
      <c r="D1450" s="219"/>
      <c r="E1450" s="219"/>
      <c r="F1450" s="219"/>
      <c r="G1450" s="219"/>
      <c r="H1450" s="219"/>
      <c r="I1450" s="219"/>
      <c r="J1450" s="219"/>
      <c r="K1450" s="219"/>
      <c r="L1450" s="219"/>
      <c r="M1450" s="219"/>
      <c r="N1450" s="219"/>
      <c r="O1450" s="219"/>
      <c r="P1450" s="219"/>
      <c r="Q1450" s="219"/>
      <c r="R1450" s="219"/>
    </row>
    <row r="1451" spans="4:18" customFormat="1"/>
    <row r="1452" spans="4:18" customFormat="1"/>
    <row r="1453" spans="4:18" customFormat="1"/>
    <row r="1454" spans="4:18" customFormat="1"/>
    <row r="1455" spans="4:18" customFormat="1"/>
    <row r="1456" spans="4:18" customFormat="1"/>
    <row r="1457" spans="4:7" customFormat="1"/>
    <row r="1458" spans="4:7" customFormat="1">
      <c r="D1458" s="219"/>
      <c r="E1458" s="219"/>
      <c r="F1458" s="219"/>
      <c r="G1458" s="219"/>
    </row>
    <row r="1459" spans="4:7" customFormat="1">
      <c r="D1459" s="219"/>
      <c r="E1459" s="219"/>
      <c r="F1459" s="219"/>
      <c r="G1459" s="219"/>
    </row>
    <row r="1460" spans="4:7" customFormat="1">
      <c r="D1460" s="220"/>
      <c r="E1460" s="220"/>
      <c r="F1460" s="220"/>
      <c r="G1460" s="220"/>
    </row>
    <row r="1461" spans="4:7" customFormat="1">
      <c r="D1461" s="219"/>
      <c r="E1461" s="219"/>
      <c r="F1461" s="219"/>
      <c r="G1461" s="219"/>
    </row>
    <row r="1462" spans="4:7" customFormat="1">
      <c r="D1462" s="219"/>
      <c r="E1462" s="219"/>
      <c r="F1462" s="219"/>
      <c r="G1462" s="219"/>
    </row>
    <row r="1463" spans="4:7" customFormat="1">
      <c r="D1463" s="219"/>
      <c r="E1463" s="219"/>
      <c r="F1463" s="219"/>
      <c r="G1463" s="219"/>
    </row>
    <row r="1464" spans="4:7" customFormat="1">
      <c r="D1464" s="219"/>
      <c r="E1464" s="219"/>
      <c r="F1464" s="219"/>
      <c r="G1464" s="219"/>
    </row>
    <row r="1465" spans="4:7" customFormat="1">
      <c r="D1465" s="219"/>
      <c r="E1465" s="219"/>
      <c r="F1465" s="219"/>
      <c r="G1465" s="219"/>
    </row>
    <row r="1466" spans="4:7" customFormat="1">
      <c r="D1466" s="219"/>
      <c r="E1466" s="219"/>
      <c r="F1466" s="219"/>
      <c r="G1466" s="219"/>
    </row>
    <row r="1467" spans="4:7" customFormat="1">
      <c r="D1467" s="219"/>
      <c r="E1467" s="219"/>
      <c r="F1467" s="219"/>
      <c r="G1467" s="219"/>
    </row>
    <row r="1468" spans="4:7" customFormat="1">
      <c r="D1468" s="219"/>
      <c r="E1468" s="219"/>
      <c r="F1468" s="219"/>
      <c r="G1468" s="219"/>
    </row>
    <row r="1469" spans="4:7" customFormat="1">
      <c r="D1469" s="219"/>
      <c r="E1469" s="219"/>
      <c r="F1469" s="219"/>
      <c r="G1469" s="219"/>
    </row>
    <row r="1470" spans="4:7" customFormat="1">
      <c r="D1470" s="219"/>
      <c r="E1470" s="219"/>
      <c r="F1470" s="219"/>
      <c r="G1470" s="219"/>
    </row>
    <row r="1471" spans="4:7" customFormat="1">
      <c r="D1471" s="219"/>
      <c r="E1471" s="219"/>
      <c r="F1471" s="219"/>
      <c r="G1471" s="219"/>
    </row>
    <row r="1472" spans="4:7" customFormat="1">
      <c r="D1472" s="219"/>
      <c r="E1472" s="219"/>
      <c r="F1472" s="219"/>
      <c r="G1472" s="219"/>
    </row>
    <row r="1473" spans="4:7" customFormat="1">
      <c r="D1473" s="219"/>
      <c r="E1473" s="219"/>
      <c r="F1473" s="219"/>
      <c r="G1473" s="219"/>
    </row>
    <row r="1474" spans="4:7" customFormat="1">
      <c r="D1474" s="219"/>
      <c r="E1474" s="219"/>
      <c r="F1474" s="219"/>
      <c r="G1474" s="219"/>
    </row>
    <row r="1475" spans="4:7" customFormat="1">
      <c r="D1475" s="219"/>
      <c r="E1475" s="219"/>
      <c r="F1475" s="219"/>
      <c r="G1475" s="219"/>
    </row>
    <row r="1476" spans="4:7" customFormat="1">
      <c r="D1476" s="219"/>
      <c r="E1476" s="219"/>
      <c r="F1476" s="219"/>
      <c r="G1476" s="219"/>
    </row>
    <row r="1477" spans="4:7" customFormat="1">
      <c r="D1477" s="219"/>
      <c r="E1477" s="219"/>
      <c r="F1477" s="219"/>
      <c r="G1477" s="219"/>
    </row>
    <row r="1478" spans="4:7" customFormat="1">
      <c r="D1478" s="219"/>
      <c r="E1478" s="219"/>
      <c r="F1478" s="219"/>
      <c r="G1478" s="219"/>
    </row>
    <row r="1479" spans="4:7" customFormat="1">
      <c r="D1479" s="219"/>
      <c r="E1479" s="219"/>
      <c r="F1479" s="219"/>
      <c r="G1479" s="219"/>
    </row>
    <row r="1480" spans="4:7" customFormat="1">
      <c r="D1480" s="219"/>
      <c r="E1480" s="219"/>
      <c r="F1480" s="219"/>
      <c r="G1480" s="219"/>
    </row>
    <row r="1481" spans="4:7" customFormat="1">
      <c r="D1481" s="219"/>
      <c r="E1481" s="219"/>
      <c r="F1481" s="219"/>
      <c r="G1481" s="219"/>
    </row>
    <row r="1482" spans="4:7" customFormat="1">
      <c r="D1482" s="219"/>
      <c r="E1482" s="219"/>
      <c r="F1482" s="219"/>
      <c r="G1482" s="219"/>
    </row>
    <row r="1483" spans="4:7" customFormat="1">
      <c r="D1483" s="219"/>
      <c r="E1483" s="219"/>
      <c r="F1483" s="219"/>
      <c r="G1483" s="219"/>
    </row>
    <row r="1484" spans="4:7" customFormat="1">
      <c r="D1484" s="219"/>
      <c r="E1484" s="219"/>
      <c r="F1484" s="219"/>
      <c r="G1484" s="219"/>
    </row>
    <row r="1485" spans="4:7" customFormat="1">
      <c r="D1485" s="219"/>
      <c r="E1485" s="219"/>
      <c r="F1485" s="219"/>
      <c r="G1485" s="219"/>
    </row>
    <row r="1486" spans="4:7" customFormat="1">
      <c r="D1486" s="219"/>
      <c r="E1486" s="219"/>
      <c r="F1486" s="219"/>
      <c r="G1486" s="219"/>
    </row>
    <row r="1487" spans="4:7" customFormat="1">
      <c r="D1487" s="219"/>
      <c r="E1487" s="219"/>
      <c r="F1487" s="219"/>
      <c r="G1487" s="219"/>
    </row>
    <row r="1488" spans="4:7" customFormat="1">
      <c r="D1488" s="219"/>
      <c r="E1488" s="219"/>
      <c r="F1488" s="219"/>
      <c r="G1488" s="219"/>
    </row>
    <row r="1489" spans="4:7" customFormat="1">
      <c r="D1489" s="219"/>
      <c r="E1489" s="219"/>
      <c r="F1489" s="219"/>
      <c r="G1489" s="219"/>
    </row>
    <row r="1490" spans="4:7" customFormat="1">
      <c r="D1490" s="219"/>
      <c r="E1490" s="219"/>
      <c r="F1490" s="219"/>
      <c r="G1490" s="219"/>
    </row>
    <row r="1491" spans="4:7" customFormat="1">
      <c r="D1491" s="219"/>
      <c r="E1491" s="219"/>
      <c r="F1491" s="219"/>
      <c r="G1491" s="219"/>
    </row>
    <row r="1492" spans="4:7" customFormat="1">
      <c r="D1492" s="219"/>
      <c r="E1492" s="219"/>
      <c r="F1492" s="219"/>
      <c r="G1492" s="219"/>
    </row>
    <row r="1493" spans="4:7" customFormat="1">
      <c r="D1493" s="219"/>
      <c r="E1493" s="219"/>
      <c r="F1493" s="219"/>
      <c r="G1493" s="219"/>
    </row>
    <row r="1494" spans="4:7" customFormat="1">
      <c r="D1494" s="219"/>
      <c r="E1494" s="219"/>
      <c r="F1494" s="219"/>
      <c r="G1494" s="219"/>
    </row>
    <row r="1495" spans="4:7" customFormat="1">
      <c r="D1495" s="219"/>
      <c r="E1495" s="219"/>
      <c r="F1495" s="219"/>
      <c r="G1495" s="219"/>
    </row>
    <row r="1496" spans="4:7" customFormat="1">
      <c r="D1496" s="219"/>
      <c r="E1496" s="219"/>
      <c r="F1496" s="219"/>
      <c r="G1496" s="219"/>
    </row>
    <row r="1497" spans="4:7" customFormat="1">
      <c r="D1497" s="219"/>
      <c r="E1497" s="219"/>
      <c r="F1497" s="219"/>
      <c r="G1497" s="219"/>
    </row>
    <row r="1498" spans="4:7" customFormat="1">
      <c r="D1498" s="219"/>
      <c r="E1498" s="219"/>
      <c r="F1498" s="219"/>
      <c r="G1498" s="219"/>
    </row>
    <row r="1499" spans="4:7" customFormat="1">
      <c r="D1499" s="219"/>
      <c r="E1499" s="219"/>
      <c r="F1499" s="219"/>
      <c r="G1499" s="219"/>
    </row>
    <row r="1500" spans="4:7" customFormat="1">
      <c r="D1500" s="219"/>
      <c r="E1500" s="219"/>
      <c r="F1500" s="219"/>
      <c r="G1500" s="219"/>
    </row>
    <row r="1501" spans="4:7" customFormat="1">
      <c r="D1501" s="219"/>
      <c r="E1501" s="219"/>
      <c r="F1501" s="219"/>
      <c r="G1501" s="219"/>
    </row>
    <row r="1502" spans="4:7" customFormat="1">
      <c r="D1502" s="219"/>
      <c r="E1502" s="219"/>
      <c r="F1502" s="219"/>
      <c r="G1502" s="219"/>
    </row>
    <row r="1503" spans="4:7" customFormat="1">
      <c r="D1503" s="219"/>
      <c r="E1503" s="219"/>
      <c r="F1503" s="219"/>
      <c r="G1503" s="219"/>
    </row>
    <row r="1504" spans="4:7" customFormat="1">
      <c r="D1504" s="219"/>
      <c r="E1504" s="219"/>
      <c r="F1504" s="219"/>
      <c r="G1504" s="219"/>
    </row>
    <row r="1505" spans="4:7" customFormat="1">
      <c r="D1505" s="219"/>
      <c r="E1505" s="219"/>
      <c r="F1505" s="219"/>
      <c r="G1505" s="219"/>
    </row>
    <row r="1506" spans="4:7" customFormat="1">
      <c r="D1506" s="219"/>
      <c r="E1506" s="219"/>
      <c r="F1506" s="219"/>
      <c r="G1506" s="219"/>
    </row>
    <row r="1507" spans="4:7" customFormat="1">
      <c r="D1507" s="219"/>
      <c r="E1507" s="219"/>
      <c r="F1507" s="219"/>
      <c r="G1507" s="219"/>
    </row>
    <row r="1508" spans="4:7" customFormat="1">
      <c r="D1508" s="219"/>
      <c r="E1508" s="219"/>
      <c r="F1508" s="219"/>
      <c r="G1508" s="219"/>
    </row>
    <row r="1509" spans="4:7" customFormat="1">
      <c r="D1509" s="219"/>
      <c r="E1509" s="219"/>
      <c r="F1509" s="219"/>
      <c r="G1509" s="219"/>
    </row>
    <row r="1510" spans="4:7" customFormat="1">
      <c r="D1510" s="219"/>
      <c r="E1510" s="219"/>
      <c r="F1510" s="219"/>
      <c r="G1510" s="219"/>
    </row>
    <row r="1511" spans="4:7" customFormat="1">
      <c r="D1511" s="219"/>
      <c r="E1511" s="219"/>
      <c r="F1511" s="219"/>
      <c r="G1511" s="219"/>
    </row>
    <row r="1512" spans="4:7" customFormat="1">
      <c r="D1512" s="219"/>
      <c r="E1512" s="219"/>
      <c r="F1512" s="219"/>
      <c r="G1512" s="219"/>
    </row>
    <row r="1513" spans="4:7" customFormat="1">
      <c r="D1513" s="219"/>
      <c r="E1513" s="219"/>
      <c r="F1513" s="219"/>
      <c r="G1513" s="219"/>
    </row>
    <row r="1514" spans="4:7" customFormat="1">
      <c r="D1514" s="219"/>
      <c r="E1514" s="219"/>
      <c r="F1514" s="219"/>
      <c r="G1514" s="219"/>
    </row>
    <row r="1515" spans="4:7" customFormat="1">
      <c r="D1515" s="219"/>
      <c r="E1515" s="219"/>
      <c r="F1515" s="219"/>
      <c r="G1515" s="219"/>
    </row>
    <row r="1516" spans="4:7" customFormat="1">
      <c r="D1516" s="219"/>
      <c r="E1516" s="219"/>
      <c r="F1516" s="219"/>
      <c r="G1516" s="219"/>
    </row>
    <row r="1517" spans="4:7" customFormat="1">
      <c r="D1517" s="219"/>
      <c r="E1517" s="219"/>
      <c r="F1517" s="219"/>
      <c r="G1517" s="219"/>
    </row>
    <row r="1518" spans="4:7" customFormat="1">
      <c r="D1518" s="219"/>
      <c r="E1518" s="219"/>
      <c r="F1518" s="219"/>
      <c r="G1518" s="219"/>
    </row>
    <row r="1519" spans="4:7" customFormat="1">
      <c r="D1519" s="219"/>
      <c r="E1519" s="219"/>
      <c r="F1519" s="219"/>
      <c r="G1519" s="219"/>
    </row>
    <row r="1520" spans="4:7" customFormat="1">
      <c r="D1520" s="219"/>
      <c r="E1520" s="219"/>
      <c r="F1520" s="219"/>
      <c r="G1520" s="219"/>
    </row>
    <row r="1521" spans="4:7" customFormat="1">
      <c r="D1521" s="219"/>
      <c r="E1521" s="219"/>
      <c r="F1521" s="219"/>
      <c r="G1521" s="219"/>
    </row>
    <row r="1522" spans="4:7" customFormat="1">
      <c r="D1522" s="219"/>
      <c r="E1522" s="219"/>
      <c r="F1522" s="219"/>
      <c r="G1522" s="219"/>
    </row>
    <row r="1523" spans="4:7" customFormat="1">
      <c r="D1523" s="219"/>
      <c r="E1523" s="219"/>
      <c r="F1523" s="219"/>
      <c r="G1523" s="219"/>
    </row>
    <row r="1524" spans="4:7" customFormat="1">
      <c r="D1524" s="219"/>
      <c r="E1524" s="219"/>
      <c r="F1524" s="219"/>
      <c r="G1524" s="219"/>
    </row>
    <row r="1525" spans="4:7" customFormat="1">
      <c r="D1525" s="219"/>
      <c r="E1525" s="219"/>
      <c r="F1525" s="219"/>
      <c r="G1525" s="219"/>
    </row>
    <row r="1526" spans="4:7" customFormat="1">
      <c r="D1526" s="219"/>
      <c r="E1526" s="219"/>
      <c r="F1526" s="219"/>
      <c r="G1526" s="219"/>
    </row>
    <row r="1527" spans="4:7" customFormat="1">
      <c r="D1527" s="219"/>
      <c r="E1527" s="219"/>
      <c r="F1527" s="219"/>
      <c r="G1527" s="219"/>
    </row>
    <row r="1528" spans="4:7" customFormat="1">
      <c r="D1528" s="219"/>
      <c r="E1528" s="219"/>
      <c r="F1528" s="219"/>
      <c r="G1528" s="219"/>
    </row>
    <row r="1529" spans="4:7" customFormat="1">
      <c r="D1529" s="219"/>
      <c r="E1529" s="219"/>
      <c r="F1529" s="219"/>
      <c r="G1529" s="219"/>
    </row>
    <row r="1530" spans="4:7" customFormat="1">
      <c r="D1530" s="219"/>
      <c r="E1530" s="219"/>
      <c r="F1530" s="219"/>
      <c r="G1530" s="219"/>
    </row>
    <row r="1531" spans="4:7" customFormat="1">
      <c r="D1531" s="219"/>
      <c r="E1531" s="219"/>
      <c r="F1531" s="219"/>
      <c r="G1531" s="219"/>
    </row>
    <row r="1532" spans="4:7" customFormat="1">
      <c r="D1532" s="219"/>
      <c r="E1532" s="219"/>
      <c r="F1532" s="219"/>
      <c r="G1532" s="219"/>
    </row>
    <row r="1533" spans="4:7" customFormat="1">
      <c r="D1533" s="219"/>
      <c r="E1533" s="219"/>
      <c r="F1533" s="219"/>
      <c r="G1533" s="219"/>
    </row>
    <row r="1534" spans="4:7" customFormat="1">
      <c r="D1534" s="219"/>
      <c r="E1534" s="219"/>
      <c r="F1534" s="219"/>
      <c r="G1534" s="219"/>
    </row>
    <row r="1535" spans="4:7" customFormat="1">
      <c r="D1535" s="219"/>
      <c r="E1535" s="219"/>
      <c r="F1535" s="219"/>
      <c r="G1535" s="219"/>
    </row>
    <row r="1536" spans="4:7" customFormat="1">
      <c r="D1536" s="219"/>
      <c r="E1536" s="219"/>
      <c r="F1536" s="219"/>
      <c r="G1536" s="219"/>
    </row>
    <row r="1537" spans="4:7" customFormat="1">
      <c r="D1537" s="219"/>
      <c r="E1537" s="219"/>
      <c r="F1537" s="219"/>
      <c r="G1537" s="219"/>
    </row>
    <row r="1538" spans="4:7" customFormat="1">
      <c r="D1538" s="219"/>
      <c r="E1538" s="219"/>
      <c r="F1538" s="219"/>
      <c r="G1538" s="219"/>
    </row>
    <row r="1539" spans="4:7" customFormat="1">
      <c r="D1539" s="219"/>
      <c r="E1539" s="219"/>
      <c r="F1539" s="219"/>
      <c r="G1539" s="219"/>
    </row>
    <row r="1540" spans="4:7" customFormat="1">
      <c r="D1540" s="219"/>
      <c r="E1540" s="219"/>
      <c r="F1540" s="219"/>
      <c r="G1540" s="219"/>
    </row>
    <row r="1541" spans="4:7" customFormat="1">
      <c r="D1541" s="219"/>
      <c r="E1541" s="219"/>
      <c r="F1541" s="219"/>
      <c r="G1541" s="219"/>
    </row>
    <row r="1542" spans="4:7" customFormat="1">
      <c r="D1542" s="219"/>
      <c r="E1542" s="219"/>
      <c r="F1542" s="219"/>
      <c r="G1542" s="219"/>
    </row>
    <row r="1543" spans="4:7" customFormat="1">
      <c r="D1543" s="219"/>
      <c r="E1543" s="219"/>
      <c r="F1543" s="219"/>
      <c r="G1543" s="219"/>
    </row>
    <row r="1544" spans="4:7" customFormat="1">
      <c r="D1544" s="219"/>
      <c r="E1544" s="219"/>
      <c r="F1544" s="219"/>
      <c r="G1544" s="219"/>
    </row>
    <row r="1545" spans="4:7" customFormat="1">
      <c r="D1545" s="219"/>
      <c r="E1545" s="219"/>
      <c r="F1545" s="219"/>
      <c r="G1545" s="219"/>
    </row>
    <row r="1546" spans="4:7" customFormat="1">
      <c r="D1546" s="219"/>
      <c r="E1546" s="219"/>
      <c r="F1546" s="219"/>
      <c r="G1546" s="219"/>
    </row>
    <row r="1547" spans="4:7" customFormat="1"/>
    <row r="1548" spans="4:7" customFormat="1"/>
    <row r="1549" spans="4:7" customFormat="1"/>
    <row r="1550" spans="4:7" customFormat="1"/>
    <row r="1551" spans="4:7" customFormat="1"/>
    <row r="1552" spans="4:7" customFormat="1"/>
    <row r="1553" spans="4:21" customFormat="1"/>
    <row r="1554" spans="4:21" customFormat="1">
      <c r="D1554" s="219"/>
      <c r="E1554" s="219"/>
      <c r="F1554" s="219"/>
      <c r="G1554" s="219"/>
      <c r="H1554" s="219"/>
      <c r="I1554" s="219"/>
      <c r="J1554" s="219"/>
      <c r="K1554" s="219"/>
      <c r="L1554" s="219"/>
      <c r="M1554" s="219"/>
      <c r="N1554" s="219"/>
      <c r="O1554" s="219"/>
      <c r="P1554" s="219"/>
      <c r="Q1554" s="219"/>
      <c r="R1554" s="219"/>
      <c r="S1554" s="219"/>
      <c r="T1554" s="219"/>
      <c r="U1554" s="219"/>
    </row>
    <row r="1555" spans="4:21" customFormat="1">
      <c r="D1555" s="219"/>
      <c r="E1555" s="219"/>
      <c r="F1555" s="219"/>
      <c r="G1555" s="219"/>
      <c r="H1555" s="219"/>
      <c r="I1555" s="219"/>
      <c r="J1555" s="219"/>
      <c r="K1555" s="219"/>
      <c r="L1555" s="219"/>
      <c r="M1555" s="219"/>
      <c r="N1555" s="219"/>
      <c r="O1555" s="219"/>
      <c r="P1555" s="219"/>
      <c r="Q1555" s="219"/>
      <c r="R1555" s="219"/>
      <c r="S1555" s="219"/>
      <c r="T1555" s="219"/>
      <c r="U1555" s="219"/>
    </row>
    <row r="1556" spans="4:21" customFormat="1">
      <c r="D1556" s="220"/>
      <c r="E1556" s="220"/>
      <c r="F1556" s="220"/>
      <c r="G1556" s="220"/>
      <c r="H1556" s="220"/>
      <c r="I1556" s="220"/>
      <c r="J1556" s="220"/>
      <c r="K1556" s="220"/>
      <c r="L1556" s="220"/>
      <c r="M1556" s="220"/>
      <c r="N1556" s="220"/>
      <c r="O1556" s="220"/>
      <c r="P1556" s="220"/>
      <c r="Q1556" s="220"/>
      <c r="R1556" s="220"/>
      <c r="S1556" s="220"/>
      <c r="T1556" s="220"/>
      <c r="U1556" s="220"/>
    </row>
    <row r="1557" spans="4:21" customFormat="1">
      <c r="D1557" s="219"/>
      <c r="E1557" s="219"/>
      <c r="F1557" s="219"/>
      <c r="G1557" s="219"/>
      <c r="H1557" s="219"/>
      <c r="I1557" s="219"/>
      <c r="J1557" s="219"/>
      <c r="K1557" s="219"/>
      <c r="L1557" s="219"/>
      <c r="M1557" s="219"/>
      <c r="N1557" s="219"/>
      <c r="O1557" s="219"/>
      <c r="P1557" s="219"/>
      <c r="Q1557" s="219"/>
      <c r="R1557" s="219"/>
      <c r="S1557" s="219"/>
      <c r="T1557" s="219"/>
      <c r="U1557" s="219"/>
    </row>
    <row r="1558" spans="4:21" customFormat="1">
      <c r="D1558" s="219"/>
      <c r="E1558" s="219"/>
      <c r="F1558" s="219"/>
      <c r="G1558" s="219"/>
      <c r="H1558" s="219"/>
      <c r="I1558" s="219"/>
      <c r="J1558" s="219"/>
      <c r="K1558" s="219"/>
      <c r="L1558" s="219"/>
      <c r="M1558" s="219"/>
      <c r="N1558" s="219"/>
      <c r="O1558" s="219"/>
      <c r="P1558" s="219"/>
      <c r="Q1558" s="219"/>
      <c r="R1558" s="219"/>
      <c r="S1558" s="219"/>
      <c r="T1558" s="219"/>
      <c r="U1558" s="219"/>
    </row>
    <row r="1559" spans="4:21" customFormat="1">
      <c r="D1559" s="219"/>
      <c r="E1559" s="219"/>
      <c r="F1559" s="219"/>
      <c r="G1559" s="219"/>
      <c r="H1559" s="219"/>
      <c r="I1559" s="219"/>
      <c r="J1559" s="219"/>
      <c r="K1559" s="219"/>
      <c r="L1559" s="219"/>
      <c r="M1559" s="219"/>
      <c r="N1559" s="219"/>
      <c r="O1559" s="219"/>
      <c r="P1559" s="219"/>
      <c r="Q1559" s="219"/>
      <c r="R1559" s="219"/>
      <c r="S1559" s="219"/>
      <c r="T1559" s="219"/>
      <c r="U1559" s="219"/>
    </row>
    <row r="1560" spans="4:21" customFormat="1">
      <c r="D1560" s="219"/>
      <c r="E1560" s="219"/>
      <c r="F1560" s="219"/>
      <c r="G1560" s="219"/>
      <c r="H1560" s="219"/>
      <c r="I1560" s="219"/>
      <c r="J1560" s="219"/>
      <c r="K1560" s="219"/>
      <c r="L1560" s="219"/>
      <c r="M1560" s="219"/>
      <c r="N1560" s="219"/>
      <c r="O1560" s="219"/>
      <c r="P1560" s="219"/>
      <c r="Q1560" s="219"/>
      <c r="R1560" s="219"/>
      <c r="S1560" s="219"/>
      <c r="T1560" s="219"/>
      <c r="U1560" s="219"/>
    </row>
    <row r="1561" spans="4:21" customFormat="1">
      <c r="D1561" s="219"/>
      <c r="E1561" s="219"/>
      <c r="F1561" s="219"/>
      <c r="G1561" s="219"/>
      <c r="H1561" s="219"/>
      <c r="I1561" s="219"/>
      <c r="J1561" s="219"/>
      <c r="K1561" s="219"/>
      <c r="L1561" s="219"/>
      <c r="M1561" s="219"/>
      <c r="N1561" s="219"/>
      <c r="O1561" s="219"/>
      <c r="P1561" s="219"/>
      <c r="Q1561" s="219"/>
      <c r="R1561" s="219"/>
      <c r="S1561" s="219"/>
      <c r="T1561" s="219"/>
      <c r="U1561" s="219"/>
    </row>
    <row r="1562" spans="4:21" customFormat="1">
      <c r="D1562" s="219"/>
      <c r="E1562" s="219"/>
      <c r="F1562" s="219"/>
      <c r="G1562" s="219"/>
      <c r="H1562" s="219"/>
      <c r="I1562" s="219"/>
      <c r="J1562" s="219"/>
      <c r="K1562" s="219"/>
      <c r="L1562" s="219"/>
      <c r="M1562" s="219"/>
      <c r="N1562" s="219"/>
      <c r="O1562" s="219"/>
      <c r="P1562" s="219"/>
      <c r="Q1562" s="219"/>
      <c r="R1562" s="219"/>
      <c r="S1562" s="219"/>
      <c r="T1562" s="219"/>
      <c r="U1562" s="219"/>
    </row>
    <row r="1563" spans="4:21" customFormat="1">
      <c r="D1563" s="219"/>
      <c r="E1563" s="219"/>
      <c r="F1563" s="219"/>
      <c r="G1563" s="219"/>
      <c r="H1563" s="219"/>
      <c r="I1563" s="219"/>
      <c r="J1563" s="219"/>
      <c r="K1563" s="219"/>
      <c r="L1563" s="219"/>
      <c r="M1563" s="219"/>
      <c r="N1563" s="219"/>
      <c r="O1563" s="219"/>
      <c r="P1563" s="219"/>
      <c r="Q1563" s="219"/>
      <c r="R1563" s="219"/>
      <c r="S1563" s="219"/>
      <c r="T1563" s="219"/>
      <c r="U1563" s="219"/>
    </row>
    <row r="1564" spans="4:21" customFormat="1">
      <c r="D1564" s="219"/>
      <c r="E1564" s="219"/>
      <c r="F1564" s="219"/>
      <c r="G1564" s="219"/>
      <c r="H1564" s="219"/>
      <c r="I1564" s="219"/>
      <c r="J1564" s="219"/>
      <c r="K1564" s="219"/>
      <c r="L1564" s="219"/>
      <c r="M1564" s="219"/>
      <c r="N1564" s="219"/>
      <c r="O1564" s="219"/>
      <c r="P1564" s="219"/>
      <c r="Q1564" s="219"/>
      <c r="R1564" s="219"/>
      <c r="S1564" s="219"/>
      <c r="T1564" s="219"/>
      <c r="U1564" s="219"/>
    </row>
    <row r="1565" spans="4:21" customFormat="1">
      <c r="D1565" s="219"/>
      <c r="E1565" s="219"/>
      <c r="F1565" s="219"/>
      <c r="G1565" s="219"/>
      <c r="H1565" s="219"/>
      <c r="I1565" s="219"/>
      <c r="J1565" s="219"/>
      <c r="K1565" s="219"/>
      <c r="L1565" s="219"/>
      <c r="M1565" s="219"/>
      <c r="N1565" s="219"/>
      <c r="O1565" s="219"/>
      <c r="P1565" s="219"/>
      <c r="Q1565" s="219"/>
      <c r="R1565" s="219"/>
      <c r="S1565" s="219"/>
      <c r="T1565" s="219"/>
      <c r="U1565" s="219"/>
    </row>
    <row r="1566" spans="4:21" customFormat="1">
      <c r="D1566" s="219"/>
      <c r="E1566" s="219"/>
      <c r="F1566" s="219"/>
      <c r="G1566" s="219"/>
      <c r="H1566" s="219"/>
      <c r="I1566" s="219"/>
      <c r="J1566" s="219"/>
      <c r="K1566" s="219"/>
      <c r="L1566" s="219"/>
      <c r="M1566" s="219"/>
      <c r="N1566" s="219"/>
      <c r="O1566" s="219"/>
      <c r="P1566" s="219"/>
      <c r="Q1566" s="219"/>
      <c r="R1566" s="219"/>
      <c r="S1566" s="219"/>
      <c r="T1566" s="219"/>
      <c r="U1566" s="219"/>
    </row>
    <row r="1567" spans="4:21" customFormat="1">
      <c r="D1567" s="219"/>
      <c r="E1567" s="219"/>
      <c r="F1567" s="219"/>
      <c r="G1567" s="219"/>
      <c r="H1567" s="219"/>
      <c r="I1567" s="219"/>
      <c r="J1567" s="219"/>
      <c r="K1567" s="219"/>
      <c r="L1567" s="219"/>
      <c r="M1567" s="219"/>
      <c r="N1567" s="219"/>
      <c r="O1567" s="219"/>
      <c r="P1567" s="219"/>
      <c r="Q1567" s="219"/>
      <c r="R1567" s="219"/>
      <c r="S1567" s="219"/>
      <c r="T1567" s="219"/>
      <c r="U1567" s="219"/>
    </row>
    <row r="1568" spans="4:21" customFormat="1">
      <c r="D1568" s="219"/>
      <c r="E1568" s="219"/>
      <c r="F1568" s="219"/>
      <c r="G1568" s="219"/>
      <c r="H1568" s="219"/>
      <c r="I1568" s="219"/>
      <c r="J1568" s="219"/>
      <c r="K1568" s="219"/>
      <c r="L1568" s="219"/>
      <c r="M1568" s="219"/>
      <c r="N1568" s="219"/>
      <c r="O1568" s="219"/>
      <c r="P1568" s="219"/>
      <c r="Q1568" s="219"/>
      <c r="R1568" s="219"/>
      <c r="S1568" s="219"/>
      <c r="T1568" s="219"/>
      <c r="U1568" s="219"/>
    </row>
    <row r="1569" spans="4:21" customFormat="1">
      <c r="D1569" s="219"/>
      <c r="E1569" s="219"/>
      <c r="F1569" s="219"/>
      <c r="G1569" s="219"/>
      <c r="H1569" s="219"/>
      <c r="I1569" s="219"/>
      <c r="J1569" s="219"/>
      <c r="K1569" s="219"/>
      <c r="L1569" s="219"/>
      <c r="M1569" s="219"/>
      <c r="N1569" s="219"/>
      <c r="O1569" s="219"/>
      <c r="P1569" s="219"/>
      <c r="Q1569" s="219"/>
      <c r="R1569" s="219"/>
      <c r="S1569" s="219"/>
      <c r="T1569" s="219"/>
      <c r="U1569" s="219"/>
    </row>
    <row r="1570" spans="4:21" customFormat="1">
      <c r="D1570" s="219"/>
      <c r="E1570" s="219"/>
      <c r="F1570" s="219"/>
      <c r="G1570" s="219"/>
      <c r="H1570" s="219"/>
      <c r="I1570" s="219"/>
      <c r="J1570" s="219"/>
      <c r="K1570" s="219"/>
      <c r="L1570" s="219"/>
      <c r="M1570" s="219"/>
      <c r="N1570" s="219"/>
      <c r="O1570" s="219"/>
      <c r="P1570" s="219"/>
      <c r="Q1570" s="219"/>
      <c r="R1570" s="219"/>
      <c r="S1570" s="219"/>
      <c r="T1570" s="219"/>
      <c r="U1570" s="219"/>
    </row>
    <row r="1571" spans="4:21" customFormat="1">
      <c r="D1571" s="219"/>
      <c r="E1571" s="219"/>
      <c r="F1571" s="219"/>
      <c r="G1571" s="219"/>
      <c r="H1571" s="219"/>
      <c r="I1571" s="219"/>
      <c r="J1571" s="219"/>
      <c r="K1571" s="219"/>
      <c r="L1571" s="219"/>
      <c r="M1571" s="219"/>
      <c r="N1571" s="219"/>
      <c r="O1571" s="219"/>
      <c r="P1571" s="219"/>
      <c r="Q1571" s="219"/>
      <c r="R1571" s="219"/>
      <c r="S1571" s="219"/>
      <c r="T1571" s="219"/>
      <c r="U1571" s="219"/>
    </row>
    <row r="1572" spans="4:21" customFormat="1">
      <c r="D1572" s="219"/>
      <c r="E1572" s="219"/>
      <c r="F1572" s="219"/>
      <c r="G1572" s="219"/>
      <c r="H1572" s="219"/>
      <c r="I1572" s="219"/>
      <c r="J1572" s="219"/>
      <c r="K1572" s="219"/>
      <c r="L1572" s="219"/>
      <c r="M1572" s="219"/>
      <c r="N1572" s="219"/>
      <c r="O1572" s="219"/>
      <c r="P1572" s="219"/>
      <c r="Q1572" s="219"/>
      <c r="R1572" s="219"/>
      <c r="S1572" s="219"/>
      <c r="T1572" s="219"/>
      <c r="U1572" s="219"/>
    </row>
    <row r="1573" spans="4:21" customFormat="1">
      <c r="D1573" s="219"/>
      <c r="E1573" s="219"/>
      <c r="F1573" s="219"/>
      <c r="G1573" s="219"/>
      <c r="H1573" s="219"/>
      <c r="I1573" s="219"/>
      <c r="J1573" s="219"/>
      <c r="K1573" s="219"/>
      <c r="L1573" s="219"/>
      <c r="M1573" s="219"/>
      <c r="N1573" s="219"/>
      <c r="O1573" s="219"/>
      <c r="P1573" s="219"/>
      <c r="Q1573" s="219"/>
      <c r="R1573" s="219"/>
      <c r="S1573" s="219"/>
      <c r="T1573" s="219"/>
      <c r="U1573" s="219"/>
    </row>
    <row r="1574" spans="4:21" customFormat="1">
      <c r="D1574" s="219"/>
      <c r="E1574" s="219"/>
      <c r="F1574" s="219"/>
      <c r="G1574" s="219"/>
      <c r="H1574" s="219"/>
      <c r="I1574" s="219"/>
      <c r="J1574" s="219"/>
      <c r="K1574" s="219"/>
      <c r="L1574" s="219"/>
      <c r="M1574" s="219"/>
      <c r="N1574" s="219"/>
      <c r="O1574" s="219"/>
      <c r="P1574" s="219"/>
      <c r="Q1574" s="219"/>
      <c r="R1574" s="219"/>
      <c r="S1574" s="219"/>
      <c r="T1574" s="219"/>
      <c r="U1574" s="219"/>
    </row>
    <row r="1575" spans="4:21" customFormat="1">
      <c r="D1575" s="219"/>
      <c r="E1575" s="219"/>
      <c r="F1575" s="219"/>
      <c r="G1575" s="219"/>
      <c r="H1575" s="219"/>
      <c r="I1575" s="219"/>
      <c r="J1575" s="219"/>
      <c r="K1575" s="219"/>
      <c r="L1575" s="219"/>
      <c r="M1575" s="219"/>
      <c r="N1575" s="219"/>
      <c r="O1575" s="219"/>
      <c r="P1575" s="219"/>
      <c r="Q1575" s="219"/>
      <c r="R1575" s="219"/>
      <c r="S1575" s="219"/>
      <c r="T1575" s="219"/>
      <c r="U1575" s="219"/>
    </row>
    <row r="1576" spans="4:21" customFormat="1">
      <c r="D1576" s="219"/>
      <c r="E1576" s="219"/>
      <c r="F1576" s="219"/>
      <c r="G1576" s="219"/>
      <c r="H1576" s="219"/>
      <c r="I1576" s="219"/>
      <c r="J1576" s="219"/>
      <c r="K1576" s="219"/>
      <c r="L1576" s="219"/>
      <c r="M1576" s="219"/>
      <c r="N1576" s="219"/>
      <c r="O1576" s="219"/>
      <c r="P1576" s="219"/>
      <c r="Q1576" s="219"/>
      <c r="R1576" s="219"/>
      <c r="S1576" s="219"/>
      <c r="T1576" s="219"/>
      <c r="U1576" s="219"/>
    </row>
    <row r="1577" spans="4:21" customFormat="1">
      <c r="D1577" s="219"/>
      <c r="E1577" s="219"/>
      <c r="F1577" s="219"/>
      <c r="G1577" s="219"/>
      <c r="H1577" s="219"/>
      <c r="I1577" s="219"/>
      <c r="J1577" s="219"/>
      <c r="K1577" s="219"/>
      <c r="L1577" s="219"/>
      <c r="M1577" s="219"/>
      <c r="N1577" s="219"/>
      <c r="O1577" s="219"/>
      <c r="P1577" s="219"/>
      <c r="Q1577" s="219"/>
      <c r="R1577" s="219"/>
      <c r="S1577" s="219"/>
      <c r="T1577" s="219"/>
      <c r="U1577" s="219"/>
    </row>
    <row r="1578" spans="4:21" customFormat="1">
      <c r="D1578" s="219"/>
      <c r="E1578" s="219"/>
      <c r="F1578" s="219"/>
      <c r="G1578" s="219"/>
      <c r="H1578" s="219"/>
      <c r="I1578" s="219"/>
      <c r="J1578" s="219"/>
      <c r="K1578" s="219"/>
      <c r="L1578" s="219"/>
      <c r="M1578" s="219"/>
      <c r="N1578" s="219"/>
      <c r="O1578" s="219"/>
      <c r="P1578" s="219"/>
      <c r="Q1578" s="219"/>
      <c r="R1578" s="219"/>
      <c r="S1578" s="219"/>
      <c r="T1578" s="219"/>
      <c r="U1578" s="219"/>
    </row>
    <row r="1579" spans="4:21" customFormat="1">
      <c r="D1579" s="219"/>
      <c r="E1579" s="219"/>
      <c r="F1579" s="219"/>
      <c r="G1579" s="219"/>
      <c r="H1579" s="219"/>
      <c r="I1579" s="219"/>
      <c r="J1579" s="219"/>
      <c r="K1579" s="219"/>
      <c r="L1579" s="219"/>
      <c r="M1579" s="219"/>
      <c r="N1579" s="219"/>
      <c r="O1579" s="219"/>
      <c r="P1579" s="219"/>
      <c r="Q1579" s="219"/>
      <c r="R1579" s="219"/>
      <c r="S1579" s="219"/>
      <c r="T1579" s="219"/>
      <c r="U1579" s="219"/>
    </row>
    <row r="1580" spans="4:21" customFormat="1">
      <c r="D1580" s="219"/>
      <c r="E1580" s="219"/>
      <c r="F1580" s="219"/>
      <c r="G1580" s="219"/>
      <c r="H1580" s="219"/>
      <c r="I1580" s="219"/>
      <c r="J1580" s="219"/>
      <c r="K1580" s="219"/>
      <c r="L1580" s="219"/>
      <c r="M1580" s="219"/>
      <c r="N1580" s="219"/>
      <c r="O1580" s="219"/>
      <c r="P1580" s="219"/>
      <c r="Q1580" s="219"/>
      <c r="R1580" s="219"/>
      <c r="S1580" s="219"/>
      <c r="T1580" s="219"/>
      <c r="U1580" s="219"/>
    </row>
    <row r="1581" spans="4:21" customFormat="1">
      <c r="D1581" s="219"/>
      <c r="E1581" s="219"/>
      <c r="F1581" s="219"/>
      <c r="G1581" s="219"/>
      <c r="H1581" s="219"/>
      <c r="I1581" s="219"/>
      <c r="J1581" s="219"/>
      <c r="K1581" s="219"/>
      <c r="L1581" s="219"/>
      <c r="M1581" s="219"/>
      <c r="N1581" s="219"/>
      <c r="O1581" s="219"/>
      <c r="P1581" s="219"/>
      <c r="Q1581" s="219"/>
      <c r="R1581" s="219"/>
      <c r="S1581" s="219"/>
      <c r="T1581" s="219"/>
      <c r="U1581" s="219"/>
    </row>
    <row r="1582" spans="4:21" customFormat="1">
      <c r="D1582" s="219"/>
      <c r="E1582" s="219"/>
      <c r="F1582" s="219"/>
      <c r="G1582" s="219"/>
      <c r="H1582" s="219"/>
      <c r="I1582" s="219"/>
      <c r="J1582" s="219"/>
      <c r="K1582" s="219"/>
      <c r="L1582" s="219"/>
      <c r="M1582" s="219"/>
      <c r="N1582" s="219"/>
      <c r="O1582" s="219"/>
      <c r="P1582" s="219"/>
      <c r="Q1582" s="219"/>
      <c r="R1582" s="219"/>
      <c r="S1582" s="219"/>
      <c r="T1582" s="219"/>
      <c r="U1582" s="219"/>
    </row>
    <row r="1583" spans="4:21" customFormat="1">
      <c r="D1583" s="219"/>
      <c r="E1583" s="219"/>
      <c r="F1583" s="219"/>
      <c r="G1583" s="219"/>
      <c r="H1583" s="219"/>
      <c r="I1583" s="219"/>
      <c r="J1583" s="219"/>
      <c r="K1583" s="219"/>
      <c r="L1583" s="219"/>
      <c r="M1583" s="219"/>
      <c r="N1583" s="219"/>
      <c r="O1583" s="219"/>
      <c r="P1583" s="219"/>
      <c r="Q1583" s="219"/>
      <c r="R1583" s="219"/>
      <c r="S1583" s="219"/>
      <c r="T1583" s="219"/>
      <c r="U1583" s="219"/>
    </row>
    <row r="1584" spans="4:21" customFormat="1">
      <c r="D1584" s="219"/>
      <c r="E1584" s="219"/>
      <c r="F1584" s="219"/>
      <c r="G1584" s="219"/>
      <c r="H1584" s="219"/>
      <c r="I1584" s="219"/>
      <c r="J1584" s="219"/>
      <c r="K1584" s="219"/>
      <c r="L1584" s="219"/>
      <c r="M1584" s="219"/>
      <c r="N1584" s="219"/>
      <c r="O1584" s="219"/>
      <c r="P1584" s="219"/>
      <c r="Q1584" s="219"/>
      <c r="R1584" s="219"/>
      <c r="S1584" s="219"/>
      <c r="T1584" s="219"/>
      <c r="U1584" s="219"/>
    </row>
    <row r="1585" spans="4:21" customFormat="1">
      <c r="D1585" s="219"/>
      <c r="E1585" s="219"/>
      <c r="F1585" s="219"/>
      <c r="G1585" s="219"/>
      <c r="H1585" s="219"/>
      <c r="I1585" s="219"/>
      <c r="J1585" s="219"/>
      <c r="K1585" s="219"/>
      <c r="L1585" s="219"/>
      <c r="M1585" s="219"/>
      <c r="N1585" s="219"/>
      <c r="O1585" s="219"/>
      <c r="P1585" s="219"/>
      <c r="Q1585" s="219"/>
      <c r="R1585" s="219"/>
      <c r="S1585" s="219"/>
      <c r="T1585" s="219"/>
      <c r="U1585" s="219"/>
    </row>
    <row r="1586" spans="4:21" customFormat="1">
      <c r="D1586" s="219"/>
      <c r="E1586" s="219"/>
      <c r="F1586" s="219"/>
      <c r="G1586" s="219"/>
      <c r="H1586" s="219"/>
      <c r="I1586" s="219"/>
      <c r="J1586" s="219"/>
      <c r="K1586" s="219"/>
      <c r="L1586" s="219"/>
      <c r="M1586" s="219"/>
      <c r="N1586" s="219"/>
      <c r="O1586" s="219"/>
      <c r="P1586" s="219"/>
      <c r="Q1586" s="219"/>
      <c r="R1586" s="219"/>
      <c r="S1586" s="219"/>
      <c r="T1586" s="219"/>
      <c r="U1586" s="219"/>
    </row>
    <row r="1587" spans="4:21" customFormat="1">
      <c r="D1587" s="219"/>
      <c r="E1587" s="219"/>
      <c r="F1587" s="219"/>
      <c r="G1587" s="219"/>
      <c r="H1587" s="219"/>
      <c r="I1587" s="219"/>
      <c r="J1587" s="219"/>
      <c r="K1587" s="219"/>
      <c r="L1587" s="219"/>
      <c r="M1587" s="219"/>
      <c r="N1587" s="219"/>
      <c r="O1587" s="219"/>
      <c r="P1587" s="219"/>
      <c r="Q1587" s="219"/>
      <c r="R1587" s="219"/>
      <c r="S1587" s="219"/>
      <c r="T1587" s="219"/>
      <c r="U1587" s="219"/>
    </row>
    <row r="1588" spans="4:21" customFormat="1">
      <c r="D1588" s="219"/>
      <c r="E1588" s="219"/>
      <c r="F1588" s="219"/>
      <c r="G1588" s="219"/>
      <c r="H1588" s="219"/>
      <c r="I1588" s="219"/>
      <c r="J1588" s="219"/>
      <c r="K1588" s="219"/>
      <c r="L1588" s="219"/>
      <c r="M1588" s="219"/>
      <c r="N1588" s="219"/>
      <c r="O1588" s="219"/>
      <c r="P1588" s="219"/>
      <c r="Q1588" s="219"/>
      <c r="R1588" s="219"/>
      <c r="S1588" s="219"/>
      <c r="T1588" s="219"/>
      <c r="U1588" s="219"/>
    </row>
    <row r="1589" spans="4:21" customFormat="1">
      <c r="D1589" s="219"/>
      <c r="E1589" s="219"/>
      <c r="F1589" s="219"/>
      <c r="G1589" s="219"/>
      <c r="H1589" s="219"/>
      <c r="I1589" s="219"/>
      <c r="J1589" s="219"/>
      <c r="K1589" s="219"/>
      <c r="L1589" s="219"/>
      <c r="M1589" s="219"/>
      <c r="N1589" s="219"/>
      <c r="O1589" s="219"/>
      <c r="P1589" s="219"/>
      <c r="Q1589" s="219"/>
      <c r="R1589" s="219"/>
      <c r="S1589" s="219"/>
      <c r="T1589" s="219"/>
      <c r="U1589" s="219"/>
    </row>
    <row r="1590" spans="4:21" customFormat="1">
      <c r="D1590" s="219"/>
      <c r="E1590" s="219"/>
      <c r="F1590" s="219"/>
      <c r="G1590" s="219"/>
      <c r="H1590" s="219"/>
      <c r="I1590" s="219"/>
      <c r="J1590" s="219"/>
      <c r="K1590" s="219"/>
      <c r="L1590" s="219"/>
      <c r="M1590" s="219"/>
      <c r="N1590" s="219"/>
      <c r="O1590" s="219"/>
      <c r="P1590" s="219"/>
      <c r="Q1590" s="219"/>
      <c r="R1590" s="219"/>
      <c r="S1590" s="219"/>
      <c r="T1590" s="219"/>
      <c r="U1590" s="219"/>
    </row>
    <row r="1591" spans="4:21" customFormat="1">
      <c r="D1591" s="219"/>
      <c r="E1591" s="219"/>
      <c r="F1591" s="219"/>
      <c r="G1591" s="219"/>
      <c r="H1591" s="219"/>
      <c r="I1591" s="219"/>
      <c r="J1591" s="219"/>
      <c r="K1591" s="219"/>
      <c r="L1591" s="219"/>
      <c r="M1591" s="219"/>
      <c r="N1591" s="219"/>
      <c r="O1591" s="219"/>
      <c r="P1591" s="219"/>
      <c r="Q1591" s="219"/>
      <c r="R1591" s="219"/>
      <c r="S1591" s="219"/>
      <c r="T1591" s="219"/>
      <c r="U1591" s="219"/>
    </row>
    <row r="1592" spans="4:21" customFormat="1">
      <c r="D1592" s="219"/>
      <c r="E1592" s="219"/>
      <c r="F1592" s="219"/>
      <c r="G1592" s="219"/>
      <c r="H1592" s="219"/>
      <c r="I1592" s="219"/>
      <c r="J1592" s="219"/>
      <c r="K1592" s="219"/>
      <c r="L1592" s="219"/>
      <c r="M1592" s="219"/>
      <c r="N1592" s="219"/>
      <c r="O1592" s="219"/>
      <c r="P1592" s="219"/>
      <c r="Q1592" s="219"/>
      <c r="R1592" s="219"/>
      <c r="S1592" s="219"/>
      <c r="T1592" s="219"/>
      <c r="U1592" s="219"/>
    </row>
    <row r="1593" spans="4:21" customFormat="1">
      <c r="D1593" s="219"/>
      <c r="E1593" s="219"/>
      <c r="F1593" s="219"/>
      <c r="G1593" s="219"/>
      <c r="H1593" s="219"/>
      <c r="I1593" s="219"/>
      <c r="J1593" s="219"/>
      <c r="K1593" s="219"/>
      <c r="L1593" s="219"/>
      <c r="M1593" s="219"/>
      <c r="N1593" s="219"/>
      <c r="O1593" s="219"/>
      <c r="P1593" s="219"/>
      <c r="Q1593" s="219"/>
      <c r="R1593" s="219"/>
      <c r="S1593" s="219"/>
      <c r="T1593" s="219"/>
      <c r="U1593" s="219"/>
    </row>
    <row r="1594" spans="4:21" customFormat="1">
      <c r="D1594" s="219"/>
      <c r="E1594" s="219"/>
      <c r="F1594" s="219"/>
      <c r="G1594" s="219"/>
      <c r="H1594" s="219"/>
      <c r="I1594" s="219"/>
      <c r="J1594" s="219"/>
      <c r="K1594" s="219"/>
      <c r="L1594" s="219"/>
      <c r="M1594" s="219"/>
      <c r="N1594" s="219"/>
      <c r="O1594" s="219"/>
      <c r="P1594" s="219"/>
      <c r="Q1594" s="219"/>
      <c r="R1594" s="219"/>
      <c r="S1594" s="219"/>
      <c r="T1594" s="219"/>
      <c r="U1594" s="219"/>
    </row>
    <row r="1595" spans="4:21" customFormat="1">
      <c r="D1595" s="219"/>
      <c r="E1595" s="219"/>
      <c r="F1595" s="219"/>
      <c r="G1595" s="219"/>
      <c r="H1595" s="219"/>
      <c r="I1595" s="219"/>
      <c r="J1595" s="219"/>
      <c r="K1595" s="219"/>
      <c r="L1595" s="219"/>
      <c r="M1595" s="219"/>
      <c r="N1595" s="219"/>
      <c r="O1595" s="219"/>
      <c r="P1595" s="219"/>
      <c r="Q1595" s="219"/>
      <c r="R1595" s="219"/>
      <c r="S1595" s="219"/>
      <c r="T1595" s="219"/>
      <c r="U1595" s="219"/>
    </row>
    <row r="1596" spans="4:21" customFormat="1">
      <c r="D1596" s="219"/>
      <c r="E1596" s="219"/>
      <c r="F1596" s="219"/>
      <c r="G1596" s="219"/>
      <c r="H1596" s="219"/>
      <c r="I1596" s="219"/>
      <c r="J1596" s="219"/>
      <c r="K1596" s="219"/>
      <c r="L1596" s="219"/>
      <c r="M1596" s="219"/>
      <c r="N1596" s="219"/>
      <c r="O1596" s="219"/>
      <c r="P1596" s="219"/>
      <c r="Q1596" s="219"/>
      <c r="R1596" s="219"/>
      <c r="S1596" s="219"/>
      <c r="T1596" s="219"/>
      <c r="U1596" s="219"/>
    </row>
    <row r="1597" spans="4:21" customFormat="1">
      <c r="D1597" s="219"/>
      <c r="E1597" s="219"/>
      <c r="F1597" s="219"/>
      <c r="G1597" s="219"/>
      <c r="H1597" s="219"/>
      <c r="I1597" s="219"/>
      <c r="J1597" s="219"/>
      <c r="K1597" s="219"/>
      <c r="L1597" s="219"/>
      <c r="M1597" s="219"/>
      <c r="N1597" s="219"/>
      <c r="O1597" s="219"/>
      <c r="P1597" s="219"/>
      <c r="Q1597" s="219"/>
      <c r="R1597" s="219"/>
      <c r="S1597" s="219"/>
      <c r="T1597" s="219"/>
      <c r="U1597" s="219"/>
    </row>
    <row r="1598" spans="4:21" customFormat="1">
      <c r="D1598" s="219"/>
      <c r="E1598" s="219"/>
      <c r="F1598" s="219"/>
      <c r="G1598" s="219"/>
      <c r="H1598" s="219"/>
      <c r="I1598" s="219"/>
      <c r="J1598" s="219"/>
      <c r="K1598" s="219"/>
      <c r="L1598" s="219"/>
      <c r="M1598" s="219"/>
      <c r="N1598" s="219"/>
      <c r="O1598" s="219"/>
      <c r="P1598" s="219"/>
      <c r="Q1598" s="219"/>
      <c r="R1598" s="219"/>
      <c r="S1598" s="219"/>
      <c r="T1598" s="219"/>
      <c r="U1598" s="219"/>
    </row>
    <row r="1599" spans="4:21" customFormat="1">
      <c r="D1599" s="219"/>
      <c r="E1599" s="219"/>
      <c r="F1599" s="219"/>
      <c r="G1599" s="219"/>
      <c r="H1599" s="219"/>
      <c r="I1599" s="219"/>
      <c r="J1599" s="219"/>
      <c r="K1599" s="219"/>
      <c r="L1599" s="219"/>
      <c r="M1599" s="219"/>
      <c r="N1599" s="219"/>
      <c r="O1599" s="219"/>
      <c r="P1599" s="219"/>
      <c r="Q1599" s="219"/>
      <c r="R1599" s="219"/>
      <c r="S1599" s="219"/>
      <c r="T1599" s="219"/>
      <c r="U1599" s="219"/>
    </row>
    <row r="1600" spans="4:21" customFormat="1">
      <c r="D1600" s="219"/>
      <c r="E1600" s="219"/>
      <c r="F1600" s="219"/>
      <c r="G1600" s="219"/>
      <c r="H1600" s="219"/>
      <c r="I1600" s="219"/>
      <c r="J1600" s="219"/>
      <c r="K1600" s="219"/>
      <c r="L1600" s="219"/>
      <c r="M1600" s="219"/>
      <c r="N1600" s="219"/>
      <c r="O1600" s="219"/>
      <c r="P1600" s="219"/>
      <c r="Q1600" s="219"/>
      <c r="R1600" s="219"/>
      <c r="S1600" s="219"/>
      <c r="T1600" s="219"/>
      <c r="U1600" s="219"/>
    </row>
    <row r="1601" spans="4:21" customFormat="1">
      <c r="D1601" s="219"/>
      <c r="E1601" s="219"/>
      <c r="F1601" s="219"/>
      <c r="G1601" s="219"/>
      <c r="H1601" s="219"/>
      <c r="I1601" s="219"/>
      <c r="J1601" s="219"/>
      <c r="K1601" s="219"/>
      <c r="L1601" s="219"/>
      <c r="M1601" s="219"/>
      <c r="N1601" s="219"/>
      <c r="O1601" s="219"/>
      <c r="P1601" s="219"/>
      <c r="Q1601" s="219"/>
      <c r="R1601" s="219"/>
      <c r="S1601" s="219"/>
      <c r="T1601" s="219"/>
      <c r="U1601" s="219"/>
    </row>
    <row r="1602" spans="4:21" customFormat="1">
      <c r="D1602" s="219"/>
      <c r="E1602" s="219"/>
      <c r="F1602" s="219"/>
      <c r="G1602" s="219"/>
      <c r="H1602" s="219"/>
      <c r="I1602" s="219"/>
      <c r="J1602" s="219"/>
      <c r="K1602" s="219"/>
      <c r="L1602" s="219"/>
      <c r="M1602" s="219"/>
      <c r="N1602" s="219"/>
      <c r="O1602" s="219"/>
      <c r="P1602" s="219"/>
      <c r="Q1602" s="219"/>
      <c r="R1602" s="219"/>
      <c r="S1602" s="219"/>
      <c r="T1602" s="219"/>
      <c r="U1602" s="219"/>
    </row>
    <row r="1603" spans="4:21" customFormat="1">
      <c r="D1603" s="219"/>
      <c r="E1603" s="219"/>
      <c r="F1603" s="219"/>
      <c r="G1603" s="219"/>
      <c r="H1603" s="219"/>
      <c r="I1603" s="219"/>
      <c r="J1603" s="219"/>
      <c r="K1603" s="219"/>
      <c r="L1603" s="219"/>
      <c r="M1603" s="219"/>
      <c r="N1603" s="219"/>
      <c r="O1603" s="219"/>
      <c r="P1603" s="219"/>
      <c r="Q1603" s="219"/>
      <c r="R1603" s="219"/>
      <c r="S1603" s="219"/>
      <c r="T1603" s="219"/>
      <c r="U1603" s="219"/>
    </row>
    <row r="1604" spans="4:21" customFormat="1">
      <c r="D1604" s="219"/>
      <c r="E1604" s="219"/>
      <c r="F1604" s="219"/>
      <c r="G1604" s="219"/>
      <c r="H1604" s="219"/>
      <c r="I1604" s="219"/>
      <c r="J1604" s="219"/>
      <c r="K1604" s="219"/>
      <c r="L1604" s="219"/>
      <c r="M1604" s="219"/>
      <c r="N1604" s="219"/>
      <c r="O1604" s="219"/>
      <c r="P1604" s="219"/>
      <c r="Q1604" s="219"/>
      <c r="R1604" s="219"/>
      <c r="S1604" s="219"/>
      <c r="T1604" s="219"/>
      <c r="U1604" s="219"/>
    </row>
    <row r="1605" spans="4:21" customFormat="1">
      <c r="D1605" s="219"/>
      <c r="E1605" s="219"/>
      <c r="F1605" s="219"/>
      <c r="G1605" s="219"/>
      <c r="H1605" s="219"/>
      <c r="I1605" s="219"/>
      <c r="J1605" s="219"/>
      <c r="K1605" s="219"/>
      <c r="L1605" s="219"/>
      <c r="M1605" s="219"/>
      <c r="N1605" s="219"/>
      <c r="O1605" s="219"/>
      <c r="P1605" s="219"/>
      <c r="Q1605" s="219"/>
      <c r="R1605" s="219"/>
      <c r="S1605" s="219"/>
      <c r="T1605" s="219"/>
      <c r="U1605" s="219"/>
    </row>
    <row r="1606" spans="4:21" customFormat="1">
      <c r="D1606" s="219"/>
      <c r="E1606" s="219"/>
      <c r="F1606" s="219"/>
      <c r="G1606" s="219"/>
      <c r="H1606" s="219"/>
      <c r="I1606" s="219"/>
      <c r="J1606" s="219"/>
      <c r="K1606" s="219"/>
      <c r="L1606" s="219"/>
      <c r="M1606" s="219"/>
      <c r="N1606" s="219"/>
      <c r="O1606" s="219"/>
      <c r="P1606" s="219"/>
      <c r="Q1606" s="219"/>
      <c r="R1606" s="219"/>
      <c r="S1606" s="219"/>
      <c r="T1606" s="219"/>
      <c r="U1606" s="219"/>
    </row>
    <row r="1607" spans="4:21" customFormat="1">
      <c r="D1607" s="219"/>
      <c r="E1607" s="219"/>
      <c r="F1607" s="219"/>
      <c r="G1607" s="219"/>
      <c r="H1607" s="219"/>
      <c r="I1607" s="219"/>
      <c r="J1607" s="219"/>
      <c r="K1607" s="219"/>
      <c r="L1607" s="219"/>
      <c r="M1607" s="219"/>
      <c r="N1607" s="219"/>
      <c r="O1607" s="219"/>
      <c r="P1607" s="219"/>
      <c r="Q1607" s="219"/>
      <c r="R1607" s="219"/>
      <c r="S1607" s="219"/>
      <c r="T1607" s="219"/>
      <c r="U1607" s="219"/>
    </row>
    <row r="1608" spans="4:21" customFormat="1">
      <c r="D1608" s="219"/>
      <c r="E1608" s="219"/>
      <c r="F1608" s="219"/>
      <c r="G1608" s="219"/>
      <c r="H1608" s="219"/>
      <c r="I1608" s="219"/>
      <c r="J1608" s="219"/>
      <c r="K1608" s="219"/>
      <c r="L1608" s="219"/>
      <c r="M1608" s="219"/>
      <c r="N1608" s="219"/>
      <c r="O1608" s="219"/>
      <c r="P1608" s="219"/>
      <c r="Q1608" s="219"/>
      <c r="R1608" s="219"/>
      <c r="S1608" s="219"/>
      <c r="T1608" s="219"/>
      <c r="U1608" s="219"/>
    </row>
    <row r="1609" spans="4:21" customFormat="1">
      <c r="D1609" s="219"/>
      <c r="E1609" s="219"/>
      <c r="F1609" s="219"/>
      <c r="G1609" s="219"/>
      <c r="H1609" s="219"/>
      <c r="I1609" s="219"/>
      <c r="J1609" s="219"/>
      <c r="K1609" s="219"/>
      <c r="L1609" s="219"/>
      <c r="M1609" s="219"/>
      <c r="N1609" s="219"/>
      <c r="O1609" s="219"/>
      <c r="P1609" s="219"/>
      <c r="Q1609" s="219"/>
      <c r="R1609" s="219"/>
      <c r="S1609" s="219"/>
      <c r="T1609" s="219"/>
      <c r="U1609" s="219"/>
    </row>
    <row r="1610" spans="4:21" customFormat="1">
      <c r="D1610" s="219"/>
      <c r="E1610" s="219"/>
      <c r="F1610" s="219"/>
      <c r="G1610" s="219"/>
      <c r="H1610" s="219"/>
      <c r="I1610" s="219"/>
      <c r="J1610" s="219"/>
      <c r="K1610" s="219"/>
      <c r="L1610" s="219"/>
      <c r="M1610" s="219"/>
      <c r="N1610" s="219"/>
      <c r="O1610" s="219"/>
      <c r="P1610" s="219"/>
      <c r="Q1610" s="219"/>
      <c r="R1610" s="219"/>
      <c r="S1610" s="219"/>
      <c r="T1610" s="219"/>
      <c r="U1610" s="219"/>
    </row>
    <row r="1611" spans="4:21" customFormat="1">
      <c r="D1611" s="219"/>
      <c r="E1611" s="219"/>
      <c r="F1611" s="219"/>
      <c r="G1611" s="219"/>
      <c r="H1611" s="219"/>
      <c r="I1611" s="219"/>
      <c r="J1611" s="219"/>
      <c r="K1611" s="219"/>
      <c r="L1611" s="219"/>
      <c r="M1611" s="219"/>
      <c r="N1611" s="219"/>
      <c r="O1611" s="219"/>
      <c r="P1611" s="219"/>
      <c r="Q1611" s="219"/>
      <c r="R1611" s="219"/>
      <c r="S1611" s="219"/>
      <c r="T1611" s="219"/>
      <c r="U1611" s="219"/>
    </row>
    <row r="1612" spans="4:21" customFormat="1">
      <c r="D1612" s="219"/>
      <c r="E1612" s="219"/>
      <c r="F1612" s="219"/>
      <c r="G1612" s="219"/>
      <c r="H1612" s="219"/>
      <c r="I1612" s="219"/>
      <c r="J1612" s="219"/>
      <c r="K1612" s="219"/>
      <c r="L1612" s="219"/>
      <c r="M1612" s="219"/>
      <c r="N1612" s="219"/>
      <c r="O1612" s="219"/>
      <c r="P1612" s="219"/>
      <c r="Q1612" s="219"/>
      <c r="R1612" s="219"/>
      <c r="S1612" s="219"/>
      <c r="T1612" s="219"/>
      <c r="U1612" s="219"/>
    </row>
    <row r="1613" spans="4:21" customFormat="1">
      <c r="D1613" s="219"/>
      <c r="E1613" s="219"/>
      <c r="F1613" s="219"/>
      <c r="G1613" s="219"/>
      <c r="H1613" s="219"/>
      <c r="I1613" s="219"/>
      <c r="J1613" s="219"/>
      <c r="K1613" s="219"/>
      <c r="L1613" s="219"/>
      <c r="M1613" s="219"/>
      <c r="N1613" s="219"/>
      <c r="O1613" s="219"/>
      <c r="P1613" s="219"/>
      <c r="Q1613" s="219"/>
      <c r="R1613" s="219"/>
      <c r="S1613" s="219"/>
      <c r="T1613" s="219"/>
      <c r="U1613" s="219"/>
    </row>
    <row r="1614" spans="4:21" customFormat="1">
      <c r="D1614" s="219"/>
      <c r="E1614" s="219"/>
      <c r="F1614" s="219"/>
      <c r="G1614" s="219"/>
      <c r="H1614" s="219"/>
      <c r="I1614" s="219"/>
      <c r="J1614" s="219"/>
      <c r="K1614" s="219"/>
      <c r="L1614" s="219"/>
      <c r="M1614" s="219"/>
      <c r="N1614" s="219"/>
      <c r="O1614" s="219"/>
      <c r="P1614" s="219"/>
      <c r="Q1614" s="219"/>
      <c r="R1614" s="219"/>
      <c r="S1614" s="219"/>
      <c r="T1614" s="219"/>
      <c r="U1614" s="219"/>
    </row>
    <row r="1615" spans="4:21" customFormat="1">
      <c r="D1615" s="219"/>
      <c r="E1615" s="219"/>
      <c r="F1615" s="219"/>
      <c r="G1615" s="219"/>
      <c r="H1615" s="219"/>
      <c r="I1615" s="219"/>
      <c r="J1615" s="219"/>
      <c r="K1615" s="219"/>
      <c r="L1615" s="219"/>
      <c r="M1615" s="219"/>
      <c r="N1615" s="219"/>
      <c r="O1615" s="219"/>
      <c r="P1615" s="219"/>
      <c r="Q1615" s="219"/>
      <c r="R1615" s="219"/>
      <c r="S1615" s="219"/>
      <c r="T1615" s="219"/>
      <c r="U1615" s="219"/>
    </row>
    <row r="1616" spans="4:21" customFormat="1">
      <c r="D1616" s="219"/>
      <c r="E1616" s="219"/>
      <c r="F1616" s="219"/>
      <c r="G1616" s="219"/>
      <c r="H1616" s="219"/>
      <c r="I1616" s="219"/>
      <c r="J1616" s="219"/>
      <c r="K1616" s="219"/>
      <c r="L1616" s="219"/>
      <c r="M1616" s="219"/>
      <c r="N1616" s="219"/>
      <c r="O1616" s="219"/>
      <c r="P1616" s="219"/>
      <c r="Q1616" s="219"/>
      <c r="R1616" s="219"/>
      <c r="S1616" s="219"/>
      <c r="T1616" s="219"/>
      <c r="U1616" s="219"/>
    </row>
    <row r="1617" spans="4:21" customFormat="1">
      <c r="D1617" s="219"/>
      <c r="E1617" s="219"/>
      <c r="F1617" s="219"/>
      <c r="G1617" s="219"/>
      <c r="H1617" s="219"/>
      <c r="I1617" s="219"/>
      <c r="J1617" s="219"/>
      <c r="K1617" s="219"/>
      <c r="L1617" s="219"/>
      <c r="M1617" s="219"/>
      <c r="N1617" s="219"/>
      <c r="O1617" s="219"/>
      <c r="P1617" s="219"/>
      <c r="Q1617" s="219"/>
      <c r="R1617" s="219"/>
      <c r="S1617" s="219"/>
      <c r="T1617" s="219"/>
      <c r="U1617" s="219"/>
    </row>
    <row r="1618" spans="4:21" customFormat="1">
      <c r="D1618" s="219"/>
      <c r="E1618" s="219"/>
      <c r="F1618" s="219"/>
      <c r="G1618" s="219"/>
      <c r="H1618" s="219"/>
      <c r="I1618" s="219"/>
      <c r="J1618" s="219"/>
      <c r="K1618" s="219"/>
      <c r="L1618" s="219"/>
      <c r="M1618" s="219"/>
      <c r="N1618" s="219"/>
      <c r="O1618" s="219"/>
      <c r="P1618" s="219"/>
      <c r="Q1618" s="219"/>
      <c r="R1618" s="219"/>
      <c r="S1618" s="219"/>
      <c r="T1618" s="219"/>
      <c r="U1618" s="219"/>
    </row>
    <row r="1619" spans="4:21" customFormat="1">
      <c r="D1619" s="219"/>
      <c r="E1619" s="219"/>
      <c r="F1619" s="219"/>
      <c r="G1619" s="219"/>
      <c r="H1619" s="219"/>
      <c r="I1619" s="219"/>
      <c r="J1619" s="219"/>
      <c r="K1619" s="219"/>
      <c r="L1619" s="219"/>
      <c r="M1619" s="219"/>
      <c r="N1619" s="219"/>
      <c r="O1619" s="219"/>
      <c r="P1619" s="219"/>
      <c r="Q1619" s="219"/>
      <c r="R1619" s="219"/>
      <c r="S1619" s="219"/>
      <c r="T1619" s="219"/>
      <c r="U1619" s="219"/>
    </row>
    <row r="1620" spans="4:21" customFormat="1">
      <c r="D1620" s="219"/>
      <c r="E1620" s="219"/>
      <c r="F1620" s="219"/>
      <c r="G1620" s="219"/>
      <c r="H1620" s="219"/>
      <c r="I1620" s="219"/>
      <c r="J1620" s="219"/>
      <c r="K1620" s="219"/>
      <c r="L1620" s="219"/>
      <c r="M1620" s="219"/>
      <c r="N1620" s="219"/>
      <c r="O1620" s="219"/>
      <c r="P1620" s="219"/>
      <c r="Q1620" s="219"/>
      <c r="R1620" s="219"/>
      <c r="S1620" s="219"/>
      <c r="T1620" s="219"/>
      <c r="U1620" s="219"/>
    </row>
    <row r="1621" spans="4:21" customFormat="1">
      <c r="D1621" s="219"/>
      <c r="E1621" s="219"/>
      <c r="F1621" s="219"/>
      <c r="G1621" s="219"/>
      <c r="H1621" s="219"/>
      <c r="I1621" s="219"/>
      <c r="J1621" s="219"/>
      <c r="K1621" s="219"/>
      <c r="L1621" s="219"/>
      <c r="M1621" s="219"/>
      <c r="N1621" s="219"/>
      <c r="O1621" s="219"/>
      <c r="P1621" s="219"/>
      <c r="Q1621" s="219"/>
      <c r="R1621" s="219"/>
      <c r="S1621" s="219"/>
      <c r="T1621" s="219"/>
      <c r="U1621" s="219"/>
    </row>
    <row r="1622" spans="4:21" customFormat="1">
      <c r="D1622" s="219"/>
      <c r="E1622" s="219"/>
      <c r="F1622" s="219"/>
      <c r="G1622" s="219"/>
      <c r="H1622" s="219"/>
      <c r="I1622" s="219"/>
      <c r="J1622" s="219"/>
      <c r="K1622" s="219"/>
      <c r="L1622" s="219"/>
      <c r="M1622" s="219"/>
      <c r="N1622" s="219"/>
      <c r="O1622" s="219"/>
      <c r="P1622" s="219"/>
      <c r="Q1622" s="219"/>
      <c r="R1622" s="219"/>
      <c r="S1622" s="219"/>
      <c r="T1622" s="219"/>
      <c r="U1622" s="219"/>
    </row>
    <row r="1623" spans="4:21" customFormat="1">
      <c r="D1623" s="219"/>
      <c r="E1623" s="219"/>
      <c r="F1623" s="219"/>
      <c r="G1623" s="219"/>
      <c r="H1623" s="219"/>
      <c r="I1623" s="219"/>
      <c r="J1623" s="219"/>
      <c r="K1623" s="219"/>
      <c r="L1623" s="219"/>
      <c r="M1623" s="219"/>
      <c r="N1623" s="219"/>
      <c r="O1623" s="219"/>
      <c r="P1623" s="219"/>
      <c r="Q1623" s="219"/>
      <c r="R1623" s="219"/>
      <c r="S1623" s="219"/>
      <c r="T1623" s="219"/>
      <c r="U1623" s="219"/>
    </row>
    <row r="1624" spans="4:21" customFormat="1">
      <c r="D1624" s="219"/>
      <c r="E1624" s="219"/>
      <c r="F1624" s="219"/>
      <c r="G1624" s="219"/>
      <c r="H1624" s="219"/>
      <c r="I1624" s="219"/>
      <c r="J1624" s="219"/>
      <c r="K1624" s="219"/>
      <c r="L1624" s="219"/>
      <c r="M1624" s="219"/>
      <c r="N1624" s="219"/>
      <c r="O1624" s="219"/>
      <c r="P1624" s="219"/>
      <c r="Q1624" s="219"/>
      <c r="R1624" s="219"/>
      <c r="S1624" s="219"/>
      <c r="T1624" s="219"/>
      <c r="U1624" s="219"/>
    </row>
    <row r="1625" spans="4:21" customFormat="1">
      <c r="D1625" s="219"/>
      <c r="E1625" s="219"/>
      <c r="F1625" s="219"/>
      <c r="G1625" s="219"/>
      <c r="H1625" s="219"/>
      <c r="I1625" s="219"/>
      <c r="J1625" s="219"/>
      <c r="K1625" s="219"/>
      <c r="L1625" s="219"/>
      <c r="M1625" s="219"/>
      <c r="N1625" s="219"/>
      <c r="O1625" s="219"/>
      <c r="P1625" s="219"/>
      <c r="Q1625" s="219"/>
      <c r="R1625" s="219"/>
      <c r="S1625" s="219"/>
      <c r="T1625" s="219"/>
      <c r="U1625" s="219"/>
    </row>
    <row r="1626" spans="4:21" customFormat="1">
      <c r="D1626" s="219"/>
      <c r="E1626" s="219"/>
      <c r="F1626" s="219"/>
      <c r="G1626" s="219"/>
      <c r="H1626" s="219"/>
      <c r="I1626" s="219"/>
      <c r="J1626" s="219"/>
      <c r="K1626" s="219"/>
      <c r="L1626" s="219"/>
      <c r="M1626" s="219"/>
      <c r="N1626" s="219"/>
      <c r="O1626" s="219"/>
      <c r="P1626" s="219"/>
      <c r="Q1626" s="219"/>
      <c r="R1626" s="219"/>
      <c r="S1626" s="219"/>
      <c r="T1626" s="219"/>
      <c r="U1626" s="219"/>
    </row>
    <row r="1627" spans="4:21" customFormat="1">
      <c r="D1627" s="219"/>
      <c r="E1627" s="219"/>
      <c r="F1627" s="219"/>
      <c r="G1627" s="219"/>
      <c r="H1627" s="219"/>
      <c r="I1627" s="219"/>
      <c r="J1627" s="219"/>
      <c r="K1627" s="219"/>
      <c r="L1627" s="219"/>
      <c r="M1627" s="219"/>
      <c r="N1627" s="219"/>
      <c r="O1627" s="219"/>
      <c r="P1627" s="219"/>
      <c r="Q1627" s="219"/>
      <c r="R1627" s="219"/>
      <c r="S1627" s="219"/>
      <c r="T1627" s="219"/>
      <c r="U1627" s="219"/>
    </row>
    <row r="1628" spans="4:21" customFormat="1">
      <c r="D1628" s="219"/>
      <c r="E1628" s="219"/>
      <c r="F1628" s="219"/>
      <c r="G1628" s="219"/>
      <c r="H1628" s="219"/>
      <c r="I1628" s="219"/>
      <c r="J1628" s="219"/>
      <c r="K1628" s="219"/>
      <c r="L1628" s="219"/>
      <c r="M1628" s="219"/>
      <c r="N1628" s="219"/>
      <c r="O1628" s="219"/>
      <c r="P1628" s="219"/>
      <c r="Q1628" s="219"/>
      <c r="R1628" s="219"/>
      <c r="S1628" s="219"/>
      <c r="T1628" s="219"/>
      <c r="U1628" s="219"/>
    </row>
    <row r="1629" spans="4:21" customFormat="1">
      <c r="D1629" s="219"/>
      <c r="E1629" s="219"/>
      <c r="F1629" s="219"/>
      <c r="G1629" s="219"/>
      <c r="H1629" s="219"/>
      <c r="I1629" s="219"/>
      <c r="J1629" s="219"/>
      <c r="K1629" s="219"/>
      <c r="L1629" s="219"/>
      <c r="M1629" s="219"/>
      <c r="N1629" s="219"/>
      <c r="O1629" s="219"/>
      <c r="P1629" s="219"/>
      <c r="Q1629" s="219"/>
      <c r="R1629" s="219"/>
      <c r="S1629" s="219"/>
      <c r="T1629" s="219"/>
      <c r="U1629" s="219"/>
    </row>
    <row r="1630" spans="4:21" customFormat="1">
      <c r="D1630" s="219"/>
      <c r="E1630" s="219"/>
      <c r="F1630" s="219"/>
      <c r="G1630" s="219"/>
      <c r="H1630" s="219"/>
      <c r="I1630" s="219"/>
      <c r="J1630" s="219"/>
      <c r="K1630" s="219"/>
      <c r="L1630" s="219"/>
      <c r="M1630" s="219"/>
      <c r="N1630" s="219"/>
      <c r="O1630" s="219"/>
      <c r="P1630" s="219"/>
      <c r="Q1630" s="219"/>
      <c r="R1630" s="219"/>
      <c r="S1630" s="219"/>
      <c r="T1630" s="219"/>
      <c r="U1630" s="219"/>
    </row>
    <row r="1631" spans="4:21" customFormat="1">
      <c r="D1631" s="219"/>
      <c r="E1631" s="219"/>
      <c r="F1631" s="219"/>
      <c r="G1631" s="219"/>
      <c r="H1631" s="219"/>
      <c r="I1631" s="219"/>
      <c r="J1631" s="219"/>
      <c r="K1631" s="219"/>
      <c r="L1631" s="219"/>
      <c r="M1631" s="219"/>
      <c r="N1631" s="219"/>
      <c r="O1631" s="219"/>
      <c r="P1631" s="219"/>
      <c r="Q1631" s="219"/>
      <c r="R1631" s="219"/>
      <c r="S1631" s="219"/>
      <c r="T1631" s="219"/>
      <c r="U1631" s="219"/>
    </row>
    <row r="1632" spans="4:21" customFormat="1">
      <c r="D1632" s="219"/>
      <c r="E1632" s="219"/>
      <c r="F1632" s="219"/>
      <c r="G1632" s="219"/>
      <c r="H1632" s="219"/>
      <c r="I1632" s="219"/>
      <c r="J1632" s="219"/>
      <c r="K1632" s="219"/>
      <c r="L1632" s="219"/>
      <c r="M1632" s="219"/>
      <c r="N1632" s="219"/>
      <c r="O1632" s="219"/>
      <c r="P1632" s="219"/>
      <c r="Q1632" s="219"/>
      <c r="R1632" s="219"/>
      <c r="S1632" s="219"/>
      <c r="T1632" s="219"/>
      <c r="U1632" s="219"/>
    </row>
    <row r="1633" spans="4:21" customFormat="1">
      <c r="D1633" s="219"/>
      <c r="E1633" s="219"/>
      <c r="F1633" s="219"/>
      <c r="G1633" s="219"/>
      <c r="H1633" s="219"/>
      <c r="I1633" s="219"/>
      <c r="J1633" s="219"/>
      <c r="K1633" s="219"/>
      <c r="L1633" s="219"/>
      <c r="M1633" s="219"/>
      <c r="N1633" s="219"/>
      <c r="O1633" s="219"/>
      <c r="P1633" s="219"/>
      <c r="Q1633" s="219"/>
      <c r="R1633" s="219"/>
      <c r="S1633" s="219"/>
      <c r="T1633" s="219"/>
      <c r="U1633" s="219"/>
    </row>
    <row r="1634" spans="4:21" customFormat="1">
      <c r="D1634" s="219"/>
      <c r="E1634" s="219"/>
      <c r="F1634" s="219"/>
      <c r="G1634" s="219"/>
      <c r="H1634" s="219"/>
      <c r="I1634" s="219"/>
      <c r="J1634" s="219"/>
      <c r="K1634" s="219"/>
      <c r="L1634" s="219"/>
      <c r="M1634" s="219"/>
      <c r="N1634" s="219"/>
      <c r="O1634" s="219"/>
      <c r="P1634" s="219"/>
      <c r="Q1634" s="219"/>
      <c r="R1634" s="219"/>
      <c r="S1634" s="219"/>
      <c r="T1634" s="219"/>
      <c r="U1634" s="219"/>
    </row>
    <row r="1635" spans="4:21" customFormat="1">
      <c r="D1635" s="219"/>
      <c r="E1635" s="219"/>
      <c r="F1635" s="219"/>
      <c r="G1635" s="219"/>
      <c r="H1635" s="219"/>
      <c r="I1635" s="219"/>
      <c r="J1635" s="219"/>
      <c r="K1635" s="219"/>
      <c r="L1635" s="219"/>
      <c r="M1635" s="219"/>
      <c r="N1635" s="219"/>
      <c r="O1635" s="219"/>
      <c r="P1635" s="219"/>
      <c r="Q1635" s="219"/>
      <c r="R1635" s="219"/>
      <c r="S1635" s="219"/>
      <c r="T1635" s="219"/>
      <c r="U1635" s="219"/>
    </row>
    <row r="1636" spans="4:21" customFormat="1">
      <c r="D1636" s="219"/>
      <c r="E1636" s="219"/>
      <c r="F1636" s="219"/>
      <c r="G1636" s="219"/>
      <c r="H1636" s="219"/>
      <c r="I1636" s="219"/>
      <c r="J1636" s="219"/>
      <c r="K1636" s="219"/>
      <c r="L1636" s="219"/>
      <c r="M1636" s="219"/>
      <c r="N1636" s="219"/>
      <c r="O1636" s="219"/>
      <c r="P1636" s="219"/>
      <c r="Q1636" s="219"/>
      <c r="R1636" s="219"/>
      <c r="S1636" s="219"/>
      <c r="T1636" s="219"/>
      <c r="U1636" s="219"/>
    </row>
    <row r="1637" spans="4:21" customFormat="1">
      <c r="D1637" s="219"/>
      <c r="E1637" s="219"/>
      <c r="F1637" s="219"/>
      <c r="G1637" s="219"/>
      <c r="H1637" s="219"/>
      <c r="I1637" s="219"/>
      <c r="J1637" s="219"/>
      <c r="K1637" s="219"/>
      <c r="L1637" s="219"/>
      <c r="M1637" s="219"/>
      <c r="N1637" s="219"/>
      <c r="O1637" s="219"/>
      <c r="P1637" s="219"/>
      <c r="Q1637" s="219"/>
      <c r="R1637" s="219"/>
      <c r="S1637" s="219"/>
      <c r="T1637" s="219"/>
      <c r="U1637" s="219"/>
    </row>
    <row r="1638" spans="4:21" customFormat="1">
      <c r="D1638" s="219"/>
      <c r="E1638" s="219"/>
      <c r="F1638" s="219"/>
      <c r="G1638" s="219"/>
      <c r="H1638" s="219"/>
      <c r="I1638" s="219"/>
      <c r="J1638" s="219"/>
      <c r="K1638" s="219"/>
      <c r="L1638" s="219"/>
      <c r="M1638" s="219"/>
      <c r="N1638" s="219"/>
      <c r="O1638" s="219"/>
      <c r="P1638" s="219"/>
      <c r="Q1638" s="219"/>
      <c r="R1638" s="219"/>
      <c r="S1638" s="219"/>
      <c r="T1638" s="219"/>
      <c r="U1638" s="219"/>
    </row>
    <row r="1639" spans="4:21" customFormat="1">
      <c r="D1639" s="219"/>
      <c r="E1639" s="219"/>
      <c r="F1639" s="219"/>
      <c r="G1639" s="219"/>
      <c r="H1639" s="219"/>
      <c r="I1639" s="219"/>
      <c r="J1639" s="219"/>
      <c r="K1639" s="219"/>
      <c r="L1639" s="219"/>
      <c r="M1639" s="219"/>
      <c r="N1639" s="219"/>
      <c r="O1639" s="219"/>
      <c r="P1639" s="219"/>
      <c r="Q1639" s="219"/>
      <c r="R1639" s="219"/>
      <c r="S1639" s="219"/>
      <c r="T1639" s="219"/>
      <c r="U1639" s="219"/>
    </row>
    <row r="1640" spans="4:21" customFormat="1">
      <c r="D1640" s="219"/>
      <c r="E1640" s="219"/>
      <c r="F1640" s="219"/>
      <c r="G1640" s="219"/>
      <c r="H1640" s="219"/>
      <c r="I1640" s="219"/>
      <c r="J1640" s="219"/>
      <c r="K1640" s="219"/>
      <c r="L1640" s="219"/>
      <c r="M1640" s="219"/>
      <c r="N1640" s="219"/>
      <c r="O1640" s="219"/>
      <c r="P1640" s="219"/>
      <c r="Q1640" s="219"/>
      <c r="R1640" s="219"/>
      <c r="S1640" s="219"/>
      <c r="T1640" s="219"/>
      <c r="U1640" s="219"/>
    </row>
    <row r="1641" spans="4:21" customFormat="1">
      <c r="D1641" s="219"/>
      <c r="E1641" s="219"/>
      <c r="F1641" s="219"/>
      <c r="G1641" s="219"/>
      <c r="H1641" s="219"/>
      <c r="I1641" s="219"/>
      <c r="J1641" s="219"/>
      <c r="K1641" s="219"/>
      <c r="L1641" s="219"/>
      <c r="M1641" s="219"/>
      <c r="N1641" s="219"/>
      <c r="O1641" s="219"/>
      <c r="P1641" s="219"/>
      <c r="Q1641" s="219"/>
      <c r="R1641" s="219"/>
      <c r="S1641" s="219"/>
      <c r="T1641" s="219"/>
      <c r="U1641" s="219"/>
    </row>
    <row r="1642" spans="4:21" customFormat="1">
      <c r="D1642" s="219"/>
      <c r="E1642" s="219"/>
      <c r="F1642" s="219"/>
      <c r="G1642" s="219"/>
      <c r="H1642" s="219"/>
      <c r="I1642" s="219"/>
      <c r="J1642" s="219"/>
      <c r="K1642" s="219"/>
      <c r="L1642" s="219"/>
      <c r="M1642" s="219"/>
      <c r="N1642" s="219"/>
      <c r="O1642" s="219"/>
      <c r="P1642" s="219"/>
      <c r="Q1642" s="219"/>
      <c r="R1642" s="219"/>
      <c r="S1642" s="219"/>
      <c r="T1642" s="219"/>
      <c r="U1642" s="219"/>
    </row>
    <row r="1643" spans="4:21" customFormat="1"/>
    <row r="1644" spans="4:21" customFormat="1"/>
    <row r="1645" spans="4:21" customFormat="1"/>
    <row r="1646" spans="4:21" customFormat="1"/>
    <row r="1647" spans="4:21" customFormat="1"/>
    <row r="1648" spans="4:21" customFormat="1"/>
    <row r="1649" spans="4:24" customFormat="1"/>
    <row r="1650" spans="4:24" customFormat="1">
      <c r="D1650" s="219"/>
      <c r="E1650" s="219"/>
      <c r="F1650" s="219"/>
      <c r="G1650" s="219"/>
      <c r="H1650" s="219"/>
      <c r="I1650" s="219"/>
      <c r="J1650" s="219"/>
      <c r="K1650" s="219"/>
      <c r="L1650" s="219"/>
      <c r="M1650" s="219"/>
      <c r="N1650" s="219"/>
      <c r="O1650" s="219"/>
      <c r="P1650" s="219"/>
      <c r="Q1650" s="219"/>
      <c r="R1650" s="219"/>
      <c r="S1650" s="219"/>
      <c r="T1650" s="219"/>
      <c r="U1650" s="219"/>
      <c r="V1650" s="219"/>
      <c r="W1650" s="219"/>
      <c r="X1650" s="219"/>
    </row>
    <row r="1651" spans="4:24" customFormat="1">
      <c r="D1651" s="219"/>
      <c r="E1651" s="219"/>
      <c r="F1651" s="219"/>
      <c r="G1651" s="219"/>
      <c r="H1651" s="219"/>
      <c r="I1651" s="219"/>
      <c r="J1651" s="219"/>
      <c r="K1651" s="219"/>
      <c r="L1651" s="219"/>
      <c r="M1651" s="219"/>
      <c r="N1651" s="219"/>
      <c r="O1651" s="219"/>
      <c r="P1651" s="219"/>
      <c r="Q1651" s="219"/>
      <c r="R1651" s="219"/>
      <c r="S1651" s="219"/>
      <c r="T1651" s="219"/>
      <c r="U1651" s="219"/>
      <c r="V1651" s="219"/>
      <c r="W1651" s="219"/>
      <c r="X1651" s="219"/>
    </row>
    <row r="1652" spans="4:24" customFormat="1">
      <c r="D1652" s="220"/>
      <c r="E1652" s="220"/>
      <c r="F1652" s="220"/>
      <c r="G1652" s="220"/>
      <c r="H1652" s="220"/>
      <c r="I1652" s="220"/>
      <c r="J1652" s="220"/>
      <c r="K1652" s="220"/>
      <c r="L1652" s="220"/>
      <c r="M1652" s="220"/>
      <c r="N1652" s="220"/>
      <c r="O1652" s="220"/>
      <c r="P1652" s="220"/>
      <c r="Q1652" s="220"/>
      <c r="R1652" s="220"/>
      <c r="S1652" s="220"/>
      <c r="T1652" s="220"/>
      <c r="U1652" s="220"/>
      <c r="V1652" s="220"/>
      <c r="W1652" s="220"/>
      <c r="X1652" s="220"/>
    </row>
    <row r="1653" spans="4:24" customFormat="1">
      <c r="D1653" s="219"/>
      <c r="E1653" s="219"/>
      <c r="F1653" s="219"/>
      <c r="G1653" s="219"/>
      <c r="H1653" s="219"/>
      <c r="I1653" s="219"/>
      <c r="J1653" s="219"/>
      <c r="K1653" s="219"/>
      <c r="L1653" s="219"/>
      <c r="M1653" s="219"/>
      <c r="N1653" s="219"/>
      <c r="O1653" s="219"/>
      <c r="P1653" s="219"/>
      <c r="Q1653" s="219"/>
      <c r="R1653" s="219"/>
      <c r="S1653" s="219"/>
      <c r="T1653" s="219"/>
      <c r="U1653" s="219"/>
      <c r="V1653" s="219"/>
      <c r="W1653" s="219"/>
      <c r="X1653" s="219"/>
    </row>
    <row r="1654" spans="4:24" customFormat="1">
      <c r="D1654" s="219"/>
      <c r="E1654" s="219"/>
      <c r="F1654" s="219"/>
      <c r="G1654" s="219"/>
      <c r="H1654" s="219"/>
      <c r="I1654" s="219"/>
      <c r="J1654" s="219"/>
      <c r="K1654" s="219"/>
      <c r="L1654" s="219"/>
      <c r="M1654" s="219"/>
      <c r="N1654" s="219"/>
      <c r="O1654" s="219"/>
      <c r="P1654" s="219"/>
      <c r="Q1654" s="219"/>
      <c r="R1654" s="219"/>
      <c r="S1654" s="219"/>
      <c r="T1654" s="219"/>
      <c r="U1654" s="219"/>
      <c r="V1654" s="219"/>
      <c r="W1654" s="219"/>
      <c r="X1654" s="219"/>
    </row>
    <row r="1655" spans="4:24" customFormat="1">
      <c r="D1655" s="219"/>
      <c r="E1655" s="219"/>
      <c r="F1655" s="219"/>
      <c r="G1655" s="219"/>
      <c r="H1655" s="219"/>
      <c r="I1655" s="219"/>
      <c r="J1655" s="219"/>
      <c r="K1655" s="219"/>
      <c r="L1655" s="219"/>
      <c r="M1655" s="219"/>
      <c r="N1655" s="219"/>
      <c r="O1655" s="219"/>
      <c r="P1655" s="219"/>
      <c r="Q1655" s="219"/>
      <c r="R1655" s="219"/>
      <c r="S1655" s="219"/>
      <c r="T1655" s="219"/>
      <c r="U1655" s="219"/>
      <c r="V1655" s="219"/>
      <c r="W1655" s="219"/>
      <c r="X1655" s="219"/>
    </row>
    <row r="1656" spans="4:24" customFormat="1">
      <c r="D1656" s="219"/>
      <c r="E1656" s="219"/>
      <c r="F1656" s="219"/>
      <c r="G1656" s="219"/>
      <c r="H1656" s="219"/>
      <c r="I1656" s="219"/>
      <c r="J1656" s="219"/>
      <c r="K1656" s="219"/>
      <c r="L1656" s="219"/>
      <c r="M1656" s="219"/>
      <c r="N1656" s="219"/>
      <c r="O1656" s="219"/>
      <c r="P1656" s="219"/>
      <c r="Q1656" s="219"/>
      <c r="R1656" s="219"/>
      <c r="S1656" s="219"/>
      <c r="T1656" s="219"/>
      <c r="U1656" s="219"/>
      <c r="V1656" s="219"/>
      <c r="W1656" s="219"/>
      <c r="X1656" s="219"/>
    </row>
    <row r="1657" spans="4:24" customFormat="1">
      <c r="D1657" s="219"/>
      <c r="E1657" s="219"/>
      <c r="F1657" s="219"/>
      <c r="G1657" s="219"/>
      <c r="H1657" s="219"/>
      <c r="I1657" s="219"/>
      <c r="J1657" s="219"/>
      <c r="K1657" s="219"/>
      <c r="L1657" s="219"/>
      <c r="M1657" s="219"/>
      <c r="N1657" s="219"/>
      <c r="O1657" s="219"/>
      <c r="P1657" s="219"/>
      <c r="Q1657" s="219"/>
      <c r="R1657" s="219"/>
      <c r="S1657" s="219"/>
      <c r="T1657" s="219"/>
      <c r="U1657" s="219"/>
      <c r="V1657" s="219"/>
      <c r="W1657" s="219"/>
      <c r="X1657" s="219"/>
    </row>
    <row r="1658" spans="4:24" customFormat="1">
      <c r="D1658" s="219"/>
      <c r="E1658" s="219"/>
      <c r="F1658" s="219"/>
      <c r="G1658" s="219"/>
      <c r="H1658" s="219"/>
      <c r="I1658" s="219"/>
      <c r="J1658" s="219"/>
      <c r="K1658" s="219"/>
      <c r="L1658" s="219"/>
      <c r="M1658" s="219"/>
      <c r="N1658" s="219"/>
      <c r="O1658" s="219"/>
      <c r="P1658" s="219"/>
      <c r="Q1658" s="219"/>
      <c r="R1658" s="219"/>
      <c r="S1658" s="219"/>
      <c r="T1658" s="219"/>
      <c r="U1658" s="219"/>
      <c r="V1658" s="219"/>
      <c r="W1658" s="219"/>
      <c r="X1658" s="219"/>
    </row>
    <row r="1659" spans="4:24" customFormat="1">
      <c r="D1659" s="219"/>
      <c r="E1659" s="219"/>
      <c r="F1659" s="219"/>
      <c r="G1659" s="219"/>
      <c r="H1659" s="219"/>
      <c r="I1659" s="219"/>
      <c r="J1659" s="219"/>
      <c r="K1659" s="219"/>
      <c r="L1659" s="219"/>
      <c r="M1659" s="219"/>
      <c r="N1659" s="219"/>
      <c r="O1659" s="219"/>
      <c r="P1659" s="219"/>
      <c r="Q1659" s="219"/>
      <c r="R1659" s="219"/>
      <c r="S1659" s="219"/>
      <c r="T1659" s="219"/>
      <c r="U1659" s="219"/>
      <c r="V1659" s="219"/>
      <c r="W1659" s="219"/>
      <c r="X1659" s="219"/>
    </row>
    <row r="1660" spans="4:24" customFormat="1">
      <c r="D1660" s="219"/>
      <c r="E1660" s="219"/>
      <c r="F1660" s="219"/>
      <c r="G1660" s="219"/>
      <c r="H1660" s="219"/>
      <c r="I1660" s="219"/>
      <c r="J1660" s="219"/>
      <c r="K1660" s="219"/>
      <c r="L1660" s="219"/>
      <c r="M1660" s="219"/>
      <c r="N1660" s="219"/>
      <c r="O1660" s="219"/>
      <c r="P1660" s="219"/>
      <c r="Q1660" s="219"/>
      <c r="R1660" s="219"/>
      <c r="S1660" s="219"/>
      <c r="T1660" s="219"/>
      <c r="U1660" s="219"/>
      <c r="V1660" s="219"/>
      <c r="W1660" s="219"/>
      <c r="X1660" s="219"/>
    </row>
    <row r="1661" spans="4:24" customFormat="1">
      <c r="D1661" s="219"/>
      <c r="E1661" s="219"/>
      <c r="F1661" s="219"/>
      <c r="G1661" s="219"/>
      <c r="H1661" s="219"/>
      <c r="I1661" s="219"/>
      <c r="J1661" s="219"/>
      <c r="K1661" s="219"/>
      <c r="L1661" s="219"/>
      <c r="M1661" s="219"/>
      <c r="N1661" s="219"/>
      <c r="O1661" s="219"/>
      <c r="P1661" s="219"/>
      <c r="Q1661" s="219"/>
      <c r="R1661" s="219"/>
      <c r="S1661" s="219"/>
      <c r="T1661" s="219"/>
      <c r="U1661" s="219"/>
      <c r="V1661" s="219"/>
      <c r="W1661" s="219"/>
      <c r="X1661" s="219"/>
    </row>
    <row r="1662" spans="4:24" customFormat="1">
      <c r="D1662" s="219"/>
      <c r="E1662" s="219"/>
      <c r="F1662" s="219"/>
      <c r="G1662" s="219"/>
      <c r="H1662" s="219"/>
      <c r="I1662" s="219"/>
      <c r="J1662" s="219"/>
      <c r="K1662" s="219"/>
      <c r="L1662" s="219"/>
      <c r="M1662" s="219"/>
      <c r="N1662" s="219"/>
      <c r="O1662" s="219"/>
      <c r="P1662" s="219"/>
      <c r="Q1662" s="219"/>
      <c r="R1662" s="219"/>
      <c r="S1662" s="219"/>
      <c r="T1662" s="219"/>
      <c r="U1662" s="219"/>
      <c r="V1662" s="219"/>
      <c r="W1662" s="219"/>
      <c r="X1662" s="219"/>
    </row>
    <row r="1663" spans="4:24" customFormat="1">
      <c r="D1663" s="219"/>
      <c r="E1663" s="219"/>
      <c r="F1663" s="219"/>
      <c r="G1663" s="219"/>
      <c r="H1663" s="219"/>
      <c r="I1663" s="219"/>
      <c r="J1663" s="219"/>
      <c r="K1663" s="219"/>
      <c r="L1663" s="219"/>
      <c r="M1663" s="219"/>
      <c r="N1663" s="219"/>
      <c r="O1663" s="219"/>
      <c r="P1663" s="219"/>
      <c r="Q1663" s="219"/>
      <c r="R1663" s="219"/>
      <c r="S1663" s="219"/>
      <c r="T1663" s="219"/>
      <c r="U1663" s="219"/>
      <c r="V1663" s="219"/>
      <c r="W1663" s="219"/>
      <c r="X1663" s="219"/>
    </row>
    <row r="1664" spans="4:24" customFormat="1">
      <c r="D1664" s="219"/>
      <c r="E1664" s="219"/>
      <c r="F1664" s="219"/>
      <c r="G1664" s="219"/>
      <c r="H1664" s="219"/>
      <c r="I1664" s="219"/>
      <c r="J1664" s="219"/>
      <c r="K1664" s="219"/>
      <c r="L1664" s="219"/>
      <c r="M1664" s="219"/>
      <c r="N1664" s="219"/>
      <c r="O1664" s="219"/>
      <c r="P1664" s="219"/>
      <c r="Q1664" s="219"/>
      <c r="R1664" s="219"/>
      <c r="S1664" s="219"/>
      <c r="T1664" s="219"/>
      <c r="U1664" s="219"/>
      <c r="V1664" s="219"/>
      <c r="W1664" s="219"/>
      <c r="X1664" s="219"/>
    </row>
    <row r="1665" spans="4:24" customFormat="1">
      <c r="D1665" s="219"/>
      <c r="E1665" s="219"/>
      <c r="F1665" s="219"/>
      <c r="G1665" s="219"/>
      <c r="H1665" s="219"/>
      <c r="I1665" s="219"/>
      <c r="J1665" s="219"/>
      <c r="K1665" s="219"/>
      <c r="L1665" s="219"/>
      <c r="M1665" s="219"/>
      <c r="N1665" s="219"/>
      <c r="O1665" s="219"/>
      <c r="P1665" s="219"/>
      <c r="Q1665" s="219"/>
      <c r="R1665" s="219"/>
      <c r="S1665" s="219"/>
      <c r="T1665" s="219"/>
      <c r="U1665" s="219"/>
      <c r="V1665" s="219"/>
      <c r="W1665" s="219"/>
      <c r="X1665" s="219"/>
    </row>
    <row r="1666" spans="4:24" customFormat="1">
      <c r="D1666" s="219"/>
      <c r="E1666" s="219"/>
      <c r="F1666" s="219"/>
      <c r="G1666" s="219"/>
      <c r="H1666" s="219"/>
      <c r="I1666" s="219"/>
      <c r="J1666" s="219"/>
      <c r="K1666" s="219"/>
      <c r="L1666" s="219"/>
      <c r="M1666" s="219"/>
      <c r="N1666" s="219"/>
      <c r="O1666" s="219"/>
      <c r="P1666" s="219"/>
      <c r="Q1666" s="219"/>
      <c r="R1666" s="219"/>
      <c r="S1666" s="219"/>
      <c r="T1666" s="219"/>
      <c r="U1666" s="219"/>
      <c r="V1666" s="219"/>
      <c r="W1666" s="219"/>
      <c r="X1666" s="219"/>
    </row>
    <row r="1667" spans="4:24" customFormat="1">
      <c r="D1667" s="219"/>
      <c r="E1667" s="219"/>
      <c r="F1667" s="219"/>
      <c r="G1667" s="219"/>
      <c r="H1667" s="219"/>
      <c r="I1667" s="219"/>
      <c r="J1667" s="219"/>
      <c r="K1667" s="219"/>
      <c r="L1667" s="219"/>
      <c r="M1667" s="219"/>
      <c r="N1667" s="219"/>
      <c r="O1667" s="219"/>
      <c r="P1667" s="219"/>
      <c r="Q1667" s="219"/>
      <c r="R1667" s="219"/>
      <c r="S1667" s="219"/>
      <c r="T1667" s="219"/>
      <c r="U1667" s="219"/>
      <c r="V1667" s="219"/>
      <c r="W1667" s="219"/>
      <c r="X1667" s="219"/>
    </row>
    <row r="1668" spans="4:24" customFormat="1">
      <c r="D1668" s="219"/>
      <c r="E1668" s="219"/>
      <c r="F1668" s="219"/>
      <c r="G1668" s="219"/>
      <c r="H1668" s="219"/>
      <c r="I1668" s="219"/>
      <c r="J1668" s="219"/>
      <c r="K1668" s="219"/>
      <c r="L1668" s="219"/>
      <c r="M1668" s="219"/>
      <c r="N1668" s="219"/>
      <c r="O1668" s="219"/>
      <c r="P1668" s="219"/>
      <c r="Q1668" s="219"/>
      <c r="R1668" s="219"/>
      <c r="S1668" s="219"/>
      <c r="T1668" s="219"/>
      <c r="U1668" s="219"/>
      <c r="V1668" s="219"/>
      <c r="W1668" s="219"/>
      <c r="X1668" s="219"/>
    </row>
    <row r="1669" spans="4:24" customFormat="1">
      <c r="D1669" s="219"/>
      <c r="E1669" s="219"/>
      <c r="F1669" s="219"/>
      <c r="G1669" s="219"/>
      <c r="H1669" s="219"/>
      <c r="I1669" s="219"/>
      <c r="J1669" s="219"/>
      <c r="K1669" s="219"/>
      <c r="L1669" s="219"/>
      <c r="M1669" s="219"/>
      <c r="N1669" s="219"/>
      <c r="O1669" s="219"/>
      <c r="P1669" s="219"/>
      <c r="Q1669" s="219"/>
      <c r="R1669" s="219"/>
      <c r="S1669" s="219"/>
      <c r="T1669" s="219"/>
      <c r="U1669" s="219"/>
      <c r="V1669" s="219"/>
      <c r="W1669" s="219"/>
      <c r="X1669" s="219"/>
    </row>
    <row r="1670" spans="4:24" customFormat="1">
      <c r="D1670" s="219"/>
      <c r="E1670" s="219"/>
      <c r="F1670" s="219"/>
      <c r="G1670" s="219"/>
      <c r="H1670" s="219"/>
      <c r="I1670" s="219"/>
      <c r="J1670" s="219"/>
      <c r="K1670" s="219"/>
      <c r="L1670" s="219"/>
      <c r="M1670" s="219"/>
      <c r="N1670" s="219"/>
      <c r="O1670" s="219"/>
      <c r="P1670" s="219"/>
      <c r="Q1670" s="219"/>
      <c r="R1670" s="219"/>
      <c r="S1670" s="219"/>
      <c r="T1670" s="219"/>
      <c r="U1670" s="219"/>
      <c r="V1670" s="219"/>
      <c r="W1670" s="219"/>
      <c r="X1670" s="219"/>
    </row>
    <row r="1671" spans="4:24" customFormat="1">
      <c r="D1671" s="219"/>
      <c r="E1671" s="219"/>
      <c r="F1671" s="219"/>
      <c r="G1671" s="219"/>
      <c r="H1671" s="219"/>
      <c r="I1671" s="219"/>
      <c r="J1671" s="219"/>
      <c r="K1671" s="219"/>
      <c r="L1671" s="219"/>
      <c r="M1671" s="219"/>
      <c r="N1671" s="219"/>
      <c r="O1671" s="219"/>
      <c r="P1671" s="219"/>
      <c r="Q1671" s="219"/>
      <c r="R1671" s="219"/>
      <c r="S1671" s="219"/>
      <c r="T1671" s="219"/>
      <c r="U1671" s="219"/>
      <c r="V1671" s="219"/>
      <c r="W1671" s="219"/>
      <c r="X1671" s="219"/>
    </row>
    <row r="1672" spans="4:24" customFormat="1">
      <c r="D1672" s="219"/>
      <c r="E1672" s="219"/>
      <c r="F1672" s="219"/>
      <c r="G1672" s="219"/>
      <c r="H1672" s="219"/>
      <c r="I1672" s="219"/>
      <c r="J1672" s="219"/>
      <c r="K1672" s="219"/>
      <c r="L1672" s="219"/>
      <c r="M1672" s="219"/>
      <c r="N1672" s="219"/>
      <c r="O1672" s="219"/>
      <c r="P1672" s="219"/>
      <c r="Q1672" s="219"/>
      <c r="R1672" s="219"/>
      <c r="S1672" s="219"/>
      <c r="T1672" s="219"/>
      <c r="U1672" s="219"/>
      <c r="V1672" s="219"/>
      <c r="W1672" s="219"/>
      <c r="X1672" s="219"/>
    </row>
    <row r="1673" spans="4:24" customFormat="1">
      <c r="D1673" s="219"/>
      <c r="E1673" s="219"/>
      <c r="F1673" s="219"/>
      <c r="G1673" s="219"/>
      <c r="H1673" s="219"/>
      <c r="I1673" s="219"/>
      <c r="J1673" s="219"/>
      <c r="K1673" s="219"/>
      <c r="L1673" s="219"/>
      <c r="M1673" s="219"/>
      <c r="N1673" s="219"/>
      <c r="O1673" s="219"/>
      <c r="P1673" s="219"/>
      <c r="Q1673" s="219"/>
      <c r="R1673" s="219"/>
      <c r="S1673" s="219"/>
      <c r="T1673" s="219"/>
      <c r="U1673" s="219"/>
      <c r="V1673" s="219"/>
      <c r="W1673" s="219"/>
      <c r="X1673" s="219"/>
    </row>
    <row r="1674" spans="4:24" customFormat="1">
      <c r="D1674" s="219"/>
      <c r="E1674" s="219"/>
      <c r="F1674" s="219"/>
      <c r="G1674" s="219"/>
      <c r="H1674" s="219"/>
      <c r="I1674" s="219"/>
      <c r="J1674" s="219"/>
      <c r="K1674" s="219"/>
      <c r="L1674" s="219"/>
      <c r="M1674" s="219"/>
      <c r="N1674" s="219"/>
      <c r="O1674" s="219"/>
      <c r="P1674" s="219"/>
      <c r="Q1674" s="219"/>
      <c r="R1674" s="219"/>
      <c r="S1674" s="219"/>
      <c r="T1674" s="219"/>
      <c r="U1674" s="219"/>
      <c r="V1674" s="219"/>
      <c r="W1674" s="219"/>
      <c r="X1674" s="219"/>
    </row>
    <row r="1675" spans="4:24" customFormat="1">
      <c r="D1675" s="219"/>
      <c r="E1675" s="219"/>
      <c r="F1675" s="219"/>
      <c r="G1675" s="219"/>
      <c r="H1675" s="219"/>
      <c r="I1675" s="219"/>
      <c r="J1675" s="219"/>
      <c r="K1675" s="219"/>
      <c r="L1675" s="219"/>
      <c r="M1675" s="219"/>
      <c r="N1675" s="219"/>
      <c r="O1675" s="219"/>
      <c r="P1675" s="219"/>
      <c r="Q1675" s="219"/>
      <c r="R1675" s="219"/>
      <c r="S1675" s="219"/>
      <c r="T1675" s="219"/>
      <c r="U1675" s="219"/>
      <c r="V1675" s="219"/>
      <c r="W1675" s="219"/>
      <c r="X1675" s="219"/>
    </row>
    <row r="1676" spans="4:24" customFormat="1">
      <c r="D1676" s="219"/>
      <c r="E1676" s="219"/>
      <c r="F1676" s="219"/>
      <c r="G1676" s="219"/>
      <c r="H1676" s="219"/>
      <c r="I1676" s="219"/>
      <c r="J1676" s="219"/>
      <c r="K1676" s="219"/>
      <c r="L1676" s="219"/>
      <c r="M1676" s="219"/>
      <c r="N1676" s="219"/>
      <c r="O1676" s="219"/>
      <c r="P1676" s="219"/>
      <c r="Q1676" s="219"/>
      <c r="R1676" s="219"/>
      <c r="S1676" s="219"/>
      <c r="T1676" s="219"/>
      <c r="U1676" s="219"/>
      <c r="V1676" s="219"/>
      <c r="W1676" s="219"/>
      <c r="X1676" s="219"/>
    </row>
    <row r="1677" spans="4:24" customFormat="1">
      <c r="D1677" s="219"/>
      <c r="E1677" s="219"/>
      <c r="F1677" s="219"/>
      <c r="G1677" s="219"/>
      <c r="H1677" s="219"/>
      <c r="I1677" s="219"/>
      <c r="J1677" s="219"/>
      <c r="K1677" s="219"/>
      <c r="L1677" s="219"/>
      <c r="M1677" s="219"/>
      <c r="N1677" s="219"/>
      <c r="O1677" s="219"/>
      <c r="P1677" s="219"/>
      <c r="Q1677" s="219"/>
      <c r="R1677" s="219"/>
      <c r="S1677" s="219"/>
      <c r="T1677" s="219"/>
      <c r="U1677" s="219"/>
      <c r="V1677" s="219"/>
      <c r="W1677" s="219"/>
      <c r="X1677" s="219"/>
    </row>
    <row r="1678" spans="4:24" customFormat="1">
      <c r="D1678" s="219"/>
      <c r="E1678" s="219"/>
      <c r="F1678" s="219"/>
      <c r="G1678" s="219"/>
      <c r="H1678" s="219"/>
      <c r="I1678" s="219"/>
      <c r="J1678" s="219"/>
      <c r="K1678" s="219"/>
      <c r="L1678" s="219"/>
      <c r="M1678" s="219"/>
      <c r="N1678" s="219"/>
      <c r="O1678" s="219"/>
      <c r="P1678" s="219"/>
      <c r="Q1678" s="219"/>
      <c r="R1678" s="219"/>
      <c r="S1678" s="219"/>
      <c r="T1678" s="219"/>
      <c r="U1678" s="219"/>
      <c r="V1678" s="219"/>
      <c r="W1678" s="219"/>
      <c r="X1678" s="219"/>
    </row>
    <row r="1679" spans="4:24" customFormat="1">
      <c r="D1679" s="219"/>
      <c r="E1679" s="219"/>
      <c r="F1679" s="219"/>
      <c r="G1679" s="219"/>
      <c r="H1679" s="219"/>
      <c r="I1679" s="219"/>
      <c r="J1679" s="219"/>
      <c r="K1679" s="219"/>
      <c r="L1679" s="219"/>
      <c r="M1679" s="219"/>
      <c r="N1679" s="219"/>
      <c r="O1679" s="219"/>
      <c r="P1679" s="219"/>
      <c r="Q1679" s="219"/>
      <c r="R1679" s="219"/>
      <c r="S1679" s="219"/>
      <c r="T1679" s="219"/>
      <c r="U1679" s="219"/>
      <c r="V1679" s="219"/>
      <c r="W1679" s="219"/>
      <c r="X1679" s="219"/>
    </row>
    <row r="1680" spans="4:24" customFormat="1">
      <c r="D1680" s="219"/>
      <c r="E1680" s="219"/>
      <c r="F1680" s="219"/>
      <c r="G1680" s="219"/>
      <c r="H1680" s="219"/>
      <c r="I1680" s="219"/>
      <c r="J1680" s="219"/>
      <c r="K1680" s="219"/>
      <c r="L1680" s="219"/>
      <c r="M1680" s="219"/>
      <c r="N1680" s="219"/>
      <c r="O1680" s="219"/>
      <c r="P1680" s="219"/>
      <c r="Q1680" s="219"/>
      <c r="R1680" s="219"/>
      <c r="S1680" s="219"/>
      <c r="T1680" s="219"/>
      <c r="U1680" s="219"/>
      <c r="V1680" s="219"/>
      <c r="W1680" s="219"/>
      <c r="X1680" s="219"/>
    </row>
    <row r="1681" spans="4:24" customFormat="1">
      <c r="D1681" s="219"/>
      <c r="E1681" s="219"/>
      <c r="F1681" s="219"/>
      <c r="G1681" s="219"/>
      <c r="H1681" s="219"/>
      <c r="I1681" s="219"/>
      <c r="J1681" s="219"/>
      <c r="K1681" s="219"/>
      <c r="L1681" s="219"/>
      <c r="M1681" s="219"/>
      <c r="N1681" s="219"/>
      <c r="O1681" s="219"/>
      <c r="P1681" s="219"/>
      <c r="Q1681" s="219"/>
      <c r="R1681" s="219"/>
      <c r="S1681" s="219"/>
      <c r="T1681" s="219"/>
      <c r="U1681" s="219"/>
      <c r="V1681" s="219"/>
      <c r="W1681" s="219"/>
      <c r="X1681" s="219"/>
    </row>
    <row r="1682" spans="4:24" customFormat="1">
      <c r="D1682" s="219"/>
      <c r="E1682" s="219"/>
      <c r="F1682" s="219"/>
      <c r="G1682" s="219"/>
      <c r="H1682" s="219"/>
      <c r="I1682" s="219"/>
      <c r="J1682" s="219"/>
      <c r="K1682" s="219"/>
      <c r="L1682" s="219"/>
      <c r="M1682" s="219"/>
      <c r="N1682" s="219"/>
      <c r="O1682" s="219"/>
      <c r="P1682" s="219"/>
      <c r="Q1682" s="219"/>
      <c r="R1682" s="219"/>
      <c r="S1682" s="219"/>
      <c r="T1682" s="219"/>
      <c r="U1682" s="219"/>
      <c r="V1682" s="219"/>
      <c r="W1682" s="219"/>
      <c r="X1682" s="219"/>
    </row>
    <row r="1683" spans="4:24" customFormat="1">
      <c r="D1683" s="219"/>
      <c r="E1683" s="219"/>
      <c r="F1683" s="219"/>
      <c r="G1683" s="219"/>
      <c r="H1683" s="219"/>
      <c r="I1683" s="219"/>
      <c r="J1683" s="219"/>
      <c r="K1683" s="219"/>
      <c r="L1683" s="219"/>
      <c r="M1683" s="219"/>
      <c r="N1683" s="219"/>
      <c r="O1683" s="219"/>
      <c r="P1683" s="219"/>
      <c r="Q1683" s="219"/>
      <c r="R1683" s="219"/>
      <c r="S1683" s="219"/>
      <c r="T1683" s="219"/>
      <c r="U1683" s="219"/>
      <c r="V1683" s="219"/>
      <c r="W1683" s="219"/>
      <c r="X1683" s="219"/>
    </row>
    <row r="1684" spans="4:24" customFormat="1">
      <c r="D1684" s="219"/>
      <c r="E1684" s="219"/>
      <c r="F1684" s="219"/>
      <c r="G1684" s="219"/>
      <c r="H1684" s="219"/>
      <c r="I1684" s="219"/>
      <c r="J1684" s="219"/>
      <c r="K1684" s="219"/>
      <c r="L1684" s="219"/>
      <c r="M1684" s="219"/>
      <c r="N1684" s="219"/>
      <c r="O1684" s="219"/>
      <c r="P1684" s="219"/>
      <c r="Q1684" s="219"/>
      <c r="R1684" s="219"/>
      <c r="S1684" s="219"/>
      <c r="T1684" s="219"/>
      <c r="U1684" s="219"/>
      <c r="V1684" s="219"/>
      <c r="W1684" s="219"/>
      <c r="X1684" s="219"/>
    </row>
    <row r="1685" spans="4:24" customFormat="1">
      <c r="D1685" s="219"/>
      <c r="E1685" s="219"/>
      <c r="F1685" s="219"/>
      <c r="G1685" s="219"/>
      <c r="H1685" s="219"/>
      <c r="I1685" s="219"/>
      <c r="J1685" s="219"/>
      <c r="K1685" s="219"/>
      <c r="L1685" s="219"/>
      <c r="M1685" s="219"/>
      <c r="N1685" s="219"/>
      <c r="O1685" s="219"/>
      <c r="P1685" s="219"/>
      <c r="Q1685" s="219"/>
      <c r="R1685" s="219"/>
      <c r="S1685" s="219"/>
      <c r="T1685" s="219"/>
      <c r="U1685" s="219"/>
      <c r="V1685" s="219"/>
      <c r="W1685" s="219"/>
      <c r="X1685" s="219"/>
    </row>
    <row r="1686" spans="4:24" customFormat="1">
      <c r="D1686" s="219"/>
      <c r="E1686" s="219"/>
      <c r="F1686" s="219"/>
      <c r="G1686" s="219"/>
      <c r="H1686" s="219"/>
      <c r="I1686" s="219"/>
      <c r="J1686" s="219"/>
      <c r="K1686" s="219"/>
      <c r="L1686" s="219"/>
      <c r="M1686" s="219"/>
      <c r="N1686" s="219"/>
      <c r="O1686" s="219"/>
      <c r="P1686" s="219"/>
      <c r="Q1686" s="219"/>
      <c r="R1686" s="219"/>
      <c r="S1686" s="219"/>
      <c r="T1686" s="219"/>
      <c r="U1686" s="219"/>
      <c r="V1686" s="219"/>
      <c r="W1686" s="219"/>
      <c r="X1686" s="219"/>
    </row>
    <row r="1687" spans="4:24" customFormat="1">
      <c r="D1687" s="219"/>
      <c r="E1687" s="219"/>
      <c r="F1687" s="219"/>
      <c r="G1687" s="219"/>
      <c r="H1687" s="219"/>
      <c r="I1687" s="219"/>
      <c r="J1687" s="219"/>
      <c r="K1687" s="219"/>
      <c r="L1687" s="219"/>
      <c r="M1687" s="219"/>
      <c r="N1687" s="219"/>
      <c r="O1687" s="219"/>
      <c r="P1687" s="219"/>
      <c r="Q1687" s="219"/>
      <c r="R1687" s="219"/>
      <c r="S1687" s="219"/>
      <c r="T1687" s="219"/>
      <c r="U1687" s="219"/>
      <c r="V1687" s="219"/>
      <c r="W1687" s="219"/>
      <c r="X1687" s="219"/>
    </row>
    <row r="1688" spans="4:24" customFormat="1">
      <c r="D1688" s="219"/>
      <c r="E1688" s="219"/>
      <c r="F1688" s="219"/>
      <c r="G1688" s="219"/>
      <c r="H1688" s="219"/>
      <c r="I1688" s="219"/>
      <c r="J1688" s="219"/>
      <c r="K1688" s="219"/>
      <c r="L1688" s="219"/>
      <c r="M1688" s="219"/>
      <c r="N1688" s="219"/>
      <c r="O1688" s="219"/>
      <c r="P1688" s="219"/>
      <c r="Q1688" s="219"/>
      <c r="R1688" s="219"/>
      <c r="S1688" s="219"/>
      <c r="T1688" s="219"/>
      <c r="U1688" s="219"/>
      <c r="V1688" s="219"/>
      <c r="W1688" s="219"/>
      <c r="X1688" s="219"/>
    </row>
    <row r="1689" spans="4:24" customFormat="1">
      <c r="D1689" s="219"/>
      <c r="E1689" s="219"/>
      <c r="F1689" s="219"/>
      <c r="G1689" s="219"/>
      <c r="H1689" s="219"/>
      <c r="I1689" s="219"/>
      <c r="J1689" s="219"/>
      <c r="K1689" s="219"/>
      <c r="L1689" s="219"/>
      <c r="M1689" s="219"/>
      <c r="N1689" s="219"/>
      <c r="O1689" s="219"/>
      <c r="P1689" s="219"/>
      <c r="Q1689" s="219"/>
      <c r="R1689" s="219"/>
      <c r="S1689" s="219"/>
      <c r="T1689" s="219"/>
      <c r="U1689" s="219"/>
      <c r="V1689" s="219"/>
      <c r="W1689" s="219"/>
      <c r="X1689" s="219"/>
    </row>
    <row r="1690" spans="4:24" customFormat="1">
      <c r="D1690" s="219"/>
      <c r="E1690" s="219"/>
      <c r="F1690" s="219"/>
      <c r="G1690" s="219"/>
      <c r="H1690" s="219"/>
      <c r="I1690" s="219"/>
      <c r="J1690" s="219"/>
      <c r="K1690" s="219"/>
      <c r="L1690" s="219"/>
      <c r="M1690" s="219"/>
      <c r="N1690" s="219"/>
      <c r="O1690" s="219"/>
      <c r="P1690" s="219"/>
      <c r="Q1690" s="219"/>
      <c r="R1690" s="219"/>
      <c r="S1690" s="219"/>
      <c r="T1690" s="219"/>
      <c r="U1690" s="219"/>
      <c r="V1690" s="219"/>
      <c r="W1690" s="219"/>
      <c r="X1690" s="219"/>
    </row>
    <row r="1691" spans="4:24" customFormat="1">
      <c r="D1691" s="219"/>
      <c r="E1691" s="219"/>
      <c r="F1691" s="219"/>
      <c r="G1691" s="219"/>
      <c r="H1691" s="219"/>
      <c r="I1691" s="219"/>
      <c r="J1691" s="219"/>
      <c r="K1691" s="219"/>
      <c r="L1691" s="219"/>
      <c r="M1691" s="219"/>
      <c r="N1691" s="219"/>
      <c r="O1691" s="219"/>
      <c r="P1691" s="219"/>
      <c r="Q1691" s="219"/>
      <c r="R1691" s="219"/>
      <c r="S1691" s="219"/>
      <c r="T1691" s="219"/>
      <c r="U1691" s="219"/>
      <c r="V1691" s="219"/>
      <c r="W1691" s="219"/>
      <c r="X1691" s="219"/>
    </row>
    <row r="1692" spans="4:24" customFormat="1">
      <c r="D1692" s="219"/>
      <c r="E1692" s="219"/>
      <c r="F1692" s="219"/>
      <c r="G1692" s="219"/>
      <c r="H1692" s="219"/>
      <c r="I1692" s="219"/>
      <c r="J1692" s="219"/>
      <c r="K1692" s="219"/>
      <c r="L1692" s="219"/>
      <c r="M1692" s="219"/>
      <c r="N1692" s="219"/>
      <c r="O1692" s="219"/>
      <c r="P1692" s="219"/>
      <c r="Q1692" s="219"/>
      <c r="R1692" s="219"/>
      <c r="S1692" s="219"/>
      <c r="T1692" s="219"/>
      <c r="U1692" s="219"/>
      <c r="V1692" s="219"/>
      <c r="W1692" s="219"/>
      <c r="X1692" s="219"/>
    </row>
    <row r="1693" spans="4:24" customFormat="1">
      <c r="D1693" s="219"/>
      <c r="E1693" s="219"/>
      <c r="F1693" s="219"/>
      <c r="G1693" s="219"/>
      <c r="H1693" s="219"/>
      <c r="I1693" s="219"/>
      <c r="J1693" s="219"/>
      <c r="K1693" s="219"/>
      <c r="L1693" s="219"/>
      <c r="M1693" s="219"/>
      <c r="N1693" s="219"/>
      <c r="O1693" s="219"/>
      <c r="P1693" s="219"/>
      <c r="Q1693" s="219"/>
      <c r="R1693" s="219"/>
      <c r="S1693" s="219"/>
      <c r="T1693" s="219"/>
      <c r="U1693" s="219"/>
      <c r="V1693" s="219"/>
      <c r="W1693" s="219"/>
      <c r="X1693" s="219"/>
    </row>
    <row r="1694" spans="4:24" customFormat="1">
      <c r="D1694" s="219"/>
      <c r="E1694" s="219"/>
      <c r="F1694" s="219"/>
      <c r="G1694" s="219"/>
      <c r="H1694" s="219"/>
      <c r="I1694" s="219"/>
      <c r="J1694" s="219"/>
      <c r="K1694" s="219"/>
      <c r="L1694" s="219"/>
      <c r="M1694" s="219"/>
      <c r="N1694" s="219"/>
      <c r="O1694" s="219"/>
      <c r="P1694" s="219"/>
      <c r="Q1694" s="219"/>
      <c r="R1694" s="219"/>
      <c r="S1694" s="219"/>
      <c r="T1694" s="219"/>
      <c r="U1694" s="219"/>
      <c r="V1694" s="219"/>
      <c r="W1694" s="219"/>
      <c r="X1694" s="219"/>
    </row>
    <row r="1695" spans="4:24" customFormat="1">
      <c r="D1695" s="219"/>
      <c r="E1695" s="219"/>
      <c r="F1695" s="219"/>
      <c r="G1695" s="219"/>
      <c r="H1695" s="219"/>
      <c r="I1695" s="219"/>
      <c r="J1695" s="219"/>
      <c r="K1695" s="219"/>
      <c r="L1695" s="219"/>
      <c r="M1695" s="219"/>
      <c r="N1695" s="219"/>
      <c r="O1695" s="219"/>
      <c r="P1695" s="219"/>
      <c r="Q1695" s="219"/>
      <c r="R1695" s="219"/>
      <c r="S1695" s="219"/>
      <c r="T1695" s="219"/>
      <c r="U1695" s="219"/>
      <c r="V1695" s="219"/>
      <c r="W1695" s="219"/>
      <c r="X1695" s="219"/>
    </row>
    <row r="1696" spans="4:24" customFormat="1">
      <c r="D1696" s="219"/>
      <c r="E1696" s="219"/>
      <c r="F1696" s="219"/>
      <c r="G1696" s="219"/>
      <c r="H1696" s="219"/>
      <c r="I1696" s="219"/>
      <c r="J1696" s="219"/>
      <c r="K1696" s="219"/>
      <c r="L1696" s="219"/>
      <c r="M1696" s="219"/>
      <c r="N1696" s="219"/>
      <c r="O1696" s="219"/>
      <c r="P1696" s="219"/>
      <c r="Q1696" s="219"/>
      <c r="R1696" s="219"/>
      <c r="S1696" s="219"/>
      <c r="T1696" s="219"/>
      <c r="U1696" s="219"/>
      <c r="V1696" s="219"/>
      <c r="W1696" s="219"/>
      <c r="X1696" s="219"/>
    </row>
    <row r="1697" spans="4:24" customFormat="1">
      <c r="D1697" s="219"/>
      <c r="E1697" s="219"/>
      <c r="F1697" s="219"/>
      <c r="G1697" s="219"/>
      <c r="H1697" s="219"/>
      <c r="I1697" s="219"/>
      <c r="J1697" s="219"/>
      <c r="K1697" s="219"/>
      <c r="L1697" s="219"/>
      <c r="M1697" s="219"/>
      <c r="N1697" s="219"/>
      <c r="O1697" s="219"/>
      <c r="P1697" s="219"/>
      <c r="Q1697" s="219"/>
      <c r="R1697" s="219"/>
      <c r="S1697" s="219"/>
      <c r="T1697" s="219"/>
      <c r="U1697" s="219"/>
      <c r="V1697" s="219"/>
      <c r="W1697" s="219"/>
      <c r="X1697" s="219"/>
    </row>
    <row r="1698" spans="4:24" customFormat="1">
      <c r="D1698" s="219"/>
      <c r="E1698" s="219"/>
      <c r="F1698" s="219"/>
      <c r="G1698" s="219"/>
      <c r="H1698" s="219"/>
      <c r="I1698" s="219"/>
      <c r="J1698" s="219"/>
      <c r="K1698" s="219"/>
      <c r="L1698" s="219"/>
      <c r="M1698" s="219"/>
      <c r="N1698" s="219"/>
      <c r="O1698" s="219"/>
      <c r="P1698" s="219"/>
      <c r="Q1698" s="219"/>
      <c r="R1698" s="219"/>
      <c r="S1698" s="219"/>
      <c r="T1698" s="219"/>
      <c r="U1698" s="219"/>
      <c r="V1698" s="219"/>
      <c r="W1698" s="219"/>
      <c r="X1698" s="219"/>
    </row>
    <row r="1699" spans="4:24" customFormat="1">
      <c r="D1699" s="219"/>
      <c r="E1699" s="219"/>
      <c r="F1699" s="219"/>
      <c r="G1699" s="219"/>
      <c r="H1699" s="219"/>
      <c r="I1699" s="219"/>
      <c r="J1699" s="219"/>
      <c r="K1699" s="219"/>
      <c r="L1699" s="219"/>
      <c r="M1699" s="219"/>
      <c r="N1699" s="219"/>
      <c r="O1699" s="219"/>
      <c r="P1699" s="219"/>
      <c r="Q1699" s="219"/>
      <c r="R1699" s="219"/>
      <c r="S1699" s="219"/>
      <c r="T1699" s="219"/>
      <c r="U1699" s="219"/>
      <c r="V1699" s="219"/>
      <c r="W1699" s="219"/>
      <c r="X1699" s="219"/>
    </row>
    <row r="1700" spans="4:24" customFormat="1">
      <c r="D1700" s="219"/>
      <c r="E1700" s="219"/>
      <c r="F1700" s="219"/>
      <c r="G1700" s="219"/>
      <c r="H1700" s="219"/>
      <c r="I1700" s="219"/>
      <c r="J1700" s="219"/>
      <c r="K1700" s="219"/>
      <c r="L1700" s="219"/>
      <c r="M1700" s="219"/>
      <c r="N1700" s="219"/>
      <c r="O1700" s="219"/>
      <c r="P1700" s="219"/>
      <c r="Q1700" s="219"/>
      <c r="R1700" s="219"/>
      <c r="S1700" s="219"/>
      <c r="T1700" s="219"/>
      <c r="U1700" s="219"/>
      <c r="V1700" s="219"/>
      <c r="W1700" s="219"/>
      <c r="X1700" s="219"/>
    </row>
    <row r="1701" spans="4:24" customFormat="1">
      <c r="D1701" s="219"/>
      <c r="E1701" s="219"/>
      <c r="F1701" s="219"/>
      <c r="G1701" s="219"/>
      <c r="H1701" s="219"/>
      <c r="I1701" s="219"/>
      <c r="J1701" s="219"/>
      <c r="K1701" s="219"/>
      <c r="L1701" s="219"/>
      <c r="M1701" s="219"/>
      <c r="N1701" s="219"/>
      <c r="O1701" s="219"/>
      <c r="P1701" s="219"/>
      <c r="Q1701" s="219"/>
      <c r="R1701" s="219"/>
      <c r="S1701" s="219"/>
      <c r="T1701" s="219"/>
      <c r="U1701" s="219"/>
      <c r="V1701" s="219"/>
      <c r="W1701" s="219"/>
      <c r="X1701" s="219"/>
    </row>
    <row r="1702" spans="4:24" customFormat="1">
      <c r="D1702" s="219"/>
      <c r="E1702" s="219"/>
      <c r="F1702" s="219"/>
      <c r="G1702" s="219"/>
      <c r="H1702" s="219"/>
      <c r="I1702" s="219"/>
      <c r="J1702" s="219"/>
      <c r="K1702" s="219"/>
      <c r="L1702" s="219"/>
      <c r="M1702" s="219"/>
      <c r="N1702" s="219"/>
      <c r="O1702" s="219"/>
      <c r="P1702" s="219"/>
      <c r="Q1702" s="219"/>
      <c r="R1702" s="219"/>
      <c r="S1702" s="219"/>
      <c r="T1702" s="219"/>
      <c r="U1702" s="219"/>
      <c r="V1702" s="219"/>
      <c r="W1702" s="219"/>
      <c r="X1702" s="219"/>
    </row>
    <row r="1703" spans="4:24" customFormat="1">
      <c r="D1703" s="219"/>
      <c r="E1703" s="219"/>
      <c r="F1703" s="219"/>
      <c r="G1703" s="219"/>
      <c r="H1703" s="219"/>
      <c r="I1703" s="219"/>
      <c r="J1703" s="219"/>
      <c r="K1703" s="219"/>
      <c r="L1703" s="219"/>
      <c r="M1703" s="219"/>
      <c r="N1703" s="219"/>
      <c r="O1703" s="219"/>
      <c r="P1703" s="219"/>
      <c r="Q1703" s="219"/>
      <c r="R1703" s="219"/>
      <c r="S1703" s="219"/>
      <c r="T1703" s="219"/>
      <c r="U1703" s="219"/>
      <c r="V1703" s="219"/>
      <c r="W1703" s="219"/>
      <c r="X1703" s="219"/>
    </row>
    <row r="1704" spans="4:24" customFormat="1">
      <c r="D1704" s="219"/>
      <c r="E1704" s="219"/>
      <c r="F1704" s="219"/>
      <c r="G1704" s="219"/>
      <c r="H1704" s="219"/>
      <c r="I1704" s="219"/>
      <c r="J1704" s="219"/>
      <c r="K1704" s="219"/>
      <c r="L1704" s="219"/>
      <c r="M1704" s="219"/>
      <c r="N1704" s="219"/>
      <c r="O1704" s="219"/>
      <c r="P1704" s="219"/>
      <c r="Q1704" s="219"/>
      <c r="R1704" s="219"/>
      <c r="S1704" s="219"/>
      <c r="T1704" s="219"/>
      <c r="U1704" s="219"/>
      <c r="V1704" s="219"/>
      <c r="W1704" s="219"/>
      <c r="X1704" s="219"/>
    </row>
    <row r="1705" spans="4:24" customFormat="1">
      <c r="D1705" s="219"/>
      <c r="E1705" s="219"/>
      <c r="F1705" s="219"/>
      <c r="G1705" s="219"/>
      <c r="H1705" s="219"/>
      <c r="I1705" s="219"/>
      <c r="J1705" s="219"/>
      <c r="K1705" s="219"/>
      <c r="L1705" s="219"/>
      <c r="M1705" s="219"/>
      <c r="N1705" s="219"/>
      <c r="O1705" s="219"/>
      <c r="P1705" s="219"/>
      <c r="Q1705" s="219"/>
      <c r="R1705" s="219"/>
      <c r="S1705" s="219"/>
      <c r="T1705" s="219"/>
      <c r="U1705" s="219"/>
      <c r="V1705" s="219"/>
      <c r="W1705" s="219"/>
      <c r="X1705" s="219"/>
    </row>
    <row r="1706" spans="4:24" customFormat="1">
      <c r="D1706" s="219"/>
      <c r="E1706" s="219"/>
      <c r="F1706" s="219"/>
      <c r="G1706" s="219"/>
      <c r="H1706" s="219"/>
      <c r="I1706" s="219"/>
      <c r="J1706" s="219"/>
      <c r="K1706" s="219"/>
      <c r="L1706" s="219"/>
      <c r="M1706" s="219"/>
      <c r="N1706" s="219"/>
      <c r="O1706" s="219"/>
      <c r="P1706" s="219"/>
      <c r="Q1706" s="219"/>
      <c r="R1706" s="219"/>
      <c r="S1706" s="219"/>
      <c r="T1706" s="219"/>
      <c r="U1706" s="219"/>
      <c r="V1706" s="219"/>
      <c r="W1706" s="219"/>
      <c r="X1706" s="219"/>
    </row>
    <row r="1707" spans="4:24" customFormat="1">
      <c r="D1707" s="219"/>
      <c r="E1707" s="219"/>
      <c r="F1707" s="219"/>
      <c r="G1707" s="219"/>
      <c r="H1707" s="219"/>
      <c r="I1707" s="219"/>
      <c r="J1707" s="219"/>
      <c r="K1707" s="219"/>
      <c r="L1707" s="219"/>
      <c r="M1707" s="219"/>
      <c r="N1707" s="219"/>
      <c r="O1707" s="219"/>
      <c r="P1707" s="219"/>
      <c r="Q1707" s="219"/>
      <c r="R1707" s="219"/>
      <c r="S1707" s="219"/>
      <c r="T1707" s="219"/>
      <c r="U1707" s="219"/>
      <c r="V1707" s="219"/>
      <c r="W1707" s="219"/>
      <c r="X1707" s="219"/>
    </row>
    <row r="1708" spans="4:24" customFormat="1">
      <c r="D1708" s="219"/>
      <c r="E1708" s="219"/>
      <c r="F1708" s="219"/>
      <c r="G1708" s="219"/>
      <c r="H1708" s="219"/>
      <c r="I1708" s="219"/>
      <c r="J1708" s="219"/>
      <c r="K1708" s="219"/>
      <c r="L1708" s="219"/>
      <c r="M1708" s="219"/>
      <c r="N1708" s="219"/>
      <c r="O1708" s="219"/>
      <c r="P1708" s="219"/>
      <c r="Q1708" s="219"/>
      <c r="R1708" s="219"/>
      <c r="S1708" s="219"/>
      <c r="T1708" s="219"/>
      <c r="U1708" s="219"/>
      <c r="V1708" s="219"/>
      <c r="W1708" s="219"/>
      <c r="X1708" s="219"/>
    </row>
    <row r="1709" spans="4:24" customFormat="1">
      <c r="D1709" s="219"/>
      <c r="E1709" s="219"/>
      <c r="F1709" s="219"/>
      <c r="G1709" s="219"/>
      <c r="H1709" s="219"/>
      <c r="I1709" s="219"/>
      <c r="J1709" s="219"/>
      <c r="K1709" s="219"/>
      <c r="L1709" s="219"/>
      <c r="M1709" s="219"/>
      <c r="N1709" s="219"/>
      <c r="O1709" s="219"/>
      <c r="P1709" s="219"/>
      <c r="Q1709" s="219"/>
      <c r="R1709" s="219"/>
      <c r="S1709" s="219"/>
      <c r="T1709" s="219"/>
      <c r="U1709" s="219"/>
      <c r="V1709" s="219"/>
      <c r="W1709" s="219"/>
      <c r="X1709" s="219"/>
    </row>
    <row r="1710" spans="4:24" customFormat="1">
      <c r="D1710" s="219"/>
      <c r="E1710" s="219"/>
      <c r="F1710" s="219"/>
      <c r="G1710" s="219"/>
      <c r="H1710" s="219"/>
      <c r="I1710" s="219"/>
      <c r="J1710" s="219"/>
      <c r="K1710" s="219"/>
      <c r="L1710" s="219"/>
      <c r="M1710" s="219"/>
      <c r="N1710" s="219"/>
      <c r="O1710" s="219"/>
      <c r="P1710" s="219"/>
      <c r="Q1710" s="219"/>
      <c r="R1710" s="219"/>
      <c r="S1710" s="219"/>
      <c r="T1710" s="219"/>
      <c r="U1710" s="219"/>
      <c r="V1710" s="219"/>
      <c r="W1710" s="219"/>
      <c r="X1710" s="219"/>
    </row>
    <row r="1711" spans="4:24" customFormat="1">
      <c r="D1711" s="219"/>
      <c r="E1711" s="219"/>
      <c r="F1711" s="219"/>
      <c r="G1711" s="219"/>
      <c r="H1711" s="219"/>
      <c r="I1711" s="219"/>
      <c r="J1711" s="219"/>
      <c r="K1711" s="219"/>
      <c r="L1711" s="219"/>
      <c r="M1711" s="219"/>
      <c r="N1711" s="219"/>
      <c r="O1711" s="219"/>
      <c r="P1711" s="219"/>
      <c r="Q1711" s="219"/>
      <c r="R1711" s="219"/>
      <c r="S1711" s="219"/>
      <c r="T1711" s="219"/>
      <c r="U1711" s="219"/>
      <c r="V1711" s="219"/>
      <c r="W1711" s="219"/>
      <c r="X1711" s="219"/>
    </row>
    <row r="1712" spans="4:24" customFormat="1">
      <c r="D1712" s="219"/>
      <c r="E1712" s="219"/>
      <c r="F1712" s="219"/>
      <c r="G1712" s="219"/>
      <c r="H1712" s="219"/>
      <c r="I1712" s="219"/>
      <c r="J1712" s="219"/>
      <c r="K1712" s="219"/>
      <c r="L1712" s="219"/>
      <c r="M1712" s="219"/>
      <c r="N1712" s="219"/>
      <c r="O1712" s="219"/>
      <c r="P1712" s="219"/>
      <c r="Q1712" s="219"/>
      <c r="R1712" s="219"/>
      <c r="S1712" s="219"/>
      <c r="T1712" s="219"/>
      <c r="U1712" s="219"/>
      <c r="V1712" s="219"/>
      <c r="W1712" s="219"/>
      <c r="X1712" s="219"/>
    </row>
    <row r="1713" spans="4:24" customFormat="1">
      <c r="D1713" s="219"/>
      <c r="E1713" s="219"/>
      <c r="F1713" s="219"/>
      <c r="G1713" s="219"/>
      <c r="H1713" s="219"/>
      <c r="I1713" s="219"/>
      <c r="J1713" s="219"/>
      <c r="K1713" s="219"/>
      <c r="L1713" s="219"/>
      <c r="M1713" s="219"/>
      <c r="N1713" s="219"/>
      <c r="O1713" s="219"/>
      <c r="P1713" s="219"/>
      <c r="Q1713" s="219"/>
      <c r="R1713" s="219"/>
      <c r="S1713" s="219"/>
      <c r="T1713" s="219"/>
      <c r="U1713" s="219"/>
      <c r="V1713" s="219"/>
      <c r="W1713" s="219"/>
      <c r="X1713" s="219"/>
    </row>
    <row r="1714" spans="4:24" customFormat="1">
      <c r="D1714" s="219"/>
      <c r="E1714" s="219"/>
      <c r="F1714" s="219"/>
      <c r="G1714" s="219"/>
      <c r="H1714" s="219"/>
      <c r="I1714" s="219"/>
      <c r="J1714" s="219"/>
      <c r="K1714" s="219"/>
      <c r="L1714" s="219"/>
      <c r="M1714" s="219"/>
      <c r="N1714" s="219"/>
      <c r="O1714" s="219"/>
      <c r="P1714" s="219"/>
      <c r="Q1714" s="219"/>
      <c r="R1714" s="219"/>
      <c r="S1714" s="219"/>
      <c r="T1714" s="219"/>
      <c r="U1714" s="219"/>
      <c r="V1714" s="219"/>
      <c r="W1714" s="219"/>
      <c r="X1714" s="219"/>
    </row>
    <row r="1715" spans="4:24" customFormat="1">
      <c r="D1715" s="219"/>
      <c r="E1715" s="219"/>
      <c r="F1715" s="219"/>
      <c r="G1715" s="219"/>
      <c r="H1715" s="219"/>
      <c r="I1715" s="219"/>
      <c r="J1715" s="219"/>
      <c r="K1715" s="219"/>
      <c r="L1715" s="219"/>
      <c r="M1715" s="219"/>
      <c r="N1715" s="219"/>
      <c r="O1715" s="219"/>
      <c r="P1715" s="219"/>
      <c r="Q1715" s="219"/>
      <c r="R1715" s="219"/>
      <c r="S1715" s="219"/>
      <c r="T1715" s="219"/>
      <c r="U1715" s="219"/>
      <c r="V1715" s="219"/>
      <c r="W1715" s="219"/>
      <c r="X1715" s="219"/>
    </row>
    <row r="1716" spans="4:24" customFormat="1">
      <c r="D1716" s="219"/>
      <c r="E1716" s="219"/>
      <c r="F1716" s="219"/>
      <c r="G1716" s="219"/>
      <c r="H1716" s="219"/>
      <c r="I1716" s="219"/>
      <c r="J1716" s="219"/>
      <c r="K1716" s="219"/>
      <c r="L1716" s="219"/>
      <c r="M1716" s="219"/>
      <c r="N1716" s="219"/>
      <c r="O1716" s="219"/>
      <c r="P1716" s="219"/>
      <c r="Q1716" s="219"/>
      <c r="R1716" s="219"/>
      <c r="S1716" s="219"/>
      <c r="T1716" s="219"/>
      <c r="U1716" s="219"/>
      <c r="V1716" s="219"/>
      <c r="W1716" s="219"/>
      <c r="X1716" s="219"/>
    </row>
    <row r="1717" spans="4:24" customFormat="1">
      <c r="D1717" s="219"/>
      <c r="E1717" s="219"/>
      <c r="F1717" s="219"/>
      <c r="G1717" s="219"/>
      <c r="H1717" s="219"/>
      <c r="I1717" s="219"/>
      <c r="J1717" s="219"/>
      <c r="K1717" s="219"/>
      <c r="L1717" s="219"/>
      <c r="M1717" s="219"/>
      <c r="N1717" s="219"/>
      <c r="O1717" s="219"/>
      <c r="P1717" s="219"/>
      <c r="Q1717" s="219"/>
      <c r="R1717" s="219"/>
      <c r="S1717" s="219"/>
      <c r="T1717" s="219"/>
      <c r="U1717" s="219"/>
      <c r="V1717" s="219"/>
      <c r="W1717" s="219"/>
      <c r="X1717" s="219"/>
    </row>
    <row r="1718" spans="4:24" customFormat="1">
      <c r="D1718" s="219"/>
      <c r="E1718" s="219"/>
      <c r="F1718" s="219"/>
      <c r="G1718" s="219"/>
      <c r="H1718" s="219"/>
      <c r="I1718" s="219"/>
      <c r="J1718" s="219"/>
      <c r="K1718" s="219"/>
      <c r="L1718" s="219"/>
      <c r="M1718" s="219"/>
      <c r="N1718" s="219"/>
      <c r="O1718" s="219"/>
      <c r="P1718" s="219"/>
      <c r="Q1718" s="219"/>
      <c r="R1718" s="219"/>
      <c r="S1718" s="219"/>
      <c r="T1718" s="219"/>
      <c r="U1718" s="219"/>
      <c r="V1718" s="219"/>
      <c r="W1718" s="219"/>
      <c r="X1718" s="219"/>
    </row>
    <row r="1719" spans="4:24" customFormat="1">
      <c r="D1719" s="219"/>
      <c r="E1719" s="219"/>
      <c r="F1719" s="219"/>
      <c r="G1719" s="219"/>
      <c r="H1719" s="219"/>
      <c r="I1719" s="219"/>
      <c r="J1719" s="219"/>
      <c r="K1719" s="219"/>
      <c r="L1719" s="219"/>
      <c r="M1719" s="219"/>
      <c r="N1719" s="219"/>
      <c r="O1719" s="219"/>
      <c r="P1719" s="219"/>
      <c r="Q1719" s="219"/>
      <c r="R1719" s="219"/>
      <c r="S1719" s="219"/>
      <c r="T1719" s="219"/>
      <c r="U1719" s="219"/>
      <c r="V1719" s="219"/>
      <c r="W1719" s="219"/>
      <c r="X1719" s="219"/>
    </row>
    <row r="1720" spans="4:24" customFormat="1">
      <c r="D1720" s="219"/>
      <c r="E1720" s="219"/>
      <c r="F1720" s="219"/>
      <c r="G1720" s="219"/>
      <c r="H1720" s="219"/>
      <c r="I1720" s="219"/>
      <c r="J1720" s="219"/>
      <c r="K1720" s="219"/>
      <c r="L1720" s="219"/>
      <c r="M1720" s="219"/>
      <c r="N1720" s="219"/>
      <c r="O1720" s="219"/>
      <c r="P1720" s="219"/>
      <c r="Q1720" s="219"/>
      <c r="R1720" s="219"/>
      <c r="S1720" s="219"/>
      <c r="T1720" s="219"/>
      <c r="U1720" s="219"/>
      <c r="V1720" s="219"/>
      <c r="W1720" s="219"/>
      <c r="X1720" s="219"/>
    </row>
    <row r="1721" spans="4:24" customFormat="1">
      <c r="D1721" s="219"/>
      <c r="E1721" s="219"/>
      <c r="F1721" s="219"/>
      <c r="G1721" s="219"/>
      <c r="H1721" s="219"/>
      <c r="I1721" s="219"/>
      <c r="J1721" s="219"/>
      <c r="K1721" s="219"/>
      <c r="L1721" s="219"/>
      <c r="M1721" s="219"/>
      <c r="N1721" s="219"/>
      <c r="O1721" s="219"/>
      <c r="P1721" s="219"/>
      <c r="Q1721" s="219"/>
      <c r="R1721" s="219"/>
      <c r="S1721" s="219"/>
      <c r="T1721" s="219"/>
      <c r="U1721" s="219"/>
      <c r="V1721" s="219"/>
      <c r="W1721" s="219"/>
      <c r="X1721" s="219"/>
    </row>
    <row r="1722" spans="4:24" customFormat="1">
      <c r="D1722" s="219"/>
      <c r="E1722" s="219"/>
      <c r="F1722" s="219"/>
      <c r="G1722" s="219"/>
      <c r="H1722" s="219"/>
      <c r="I1722" s="219"/>
      <c r="J1722" s="219"/>
      <c r="K1722" s="219"/>
      <c r="L1722" s="219"/>
      <c r="M1722" s="219"/>
      <c r="N1722" s="219"/>
      <c r="O1722" s="219"/>
      <c r="P1722" s="219"/>
      <c r="Q1722" s="219"/>
      <c r="R1722" s="219"/>
      <c r="S1722" s="219"/>
      <c r="T1722" s="219"/>
      <c r="U1722" s="219"/>
      <c r="V1722" s="219"/>
      <c r="W1722" s="219"/>
      <c r="X1722" s="219"/>
    </row>
    <row r="1723" spans="4:24" customFormat="1">
      <c r="D1723" s="219"/>
      <c r="E1723" s="219"/>
      <c r="F1723" s="219"/>
      <c r="G1723" s="219"/>
      <c r="H1723" s="219"/>
      <c r="I1723" s="219"/>
      <c r="J1723" s="219"/>
      <c r="K1723" s="219"/>
      <c r="L1723" s="219"/>
      <c r="M1723" s="219"/>
      <c r="N1723" s="219"/>
      <c r="O1723" s="219"/>
      <c r="P1723" s="219"/>
      <c r="Q1723" s="219"/>
      <c r="R1723" s="219"/>
      <c r="S1723" s="219"/>
      <c r="T1723" s="219"/>
      <c r="U1723" s="219"/>
      <c r="V1723" s="219"/>
      <c r="W1723" s="219"/>
      <c r="X1723" s="219"/>
    </row>
    <row r="1724" spans="4:24" customFormat="1">
      <c r="D1724" s="219"/>
      <c r="E1724" s="219"/>
      <c r="F1724" s="219"/>
      <c r="G1724" s="219"/>
      <c r="H1724" s="219"/>
      <c r="I1724" s="219"/>
      <c r="J1724" s="219"/>
      <c r="K1724" s="219"/>
      <c r="L1724" s="219"/>
      <c r="M1724" s="219"/>
      <c r="N1724" s="219"/>
      <c r="O1724" s="219"/>
      <c r="P1724" s="219"/>
      <c r="Q1724" s="219"/>
      <c r="R1724" s="219"/>
      <c r="S1724" s="219"/>
      <c r="T1724" s="219"/>
      <c r="U1724" s="219"/>
      <c r="V1724" s="219"/>
      <c r="W1724" s="219"/>
      <c r="X1724" s="219"/>
    </row>
    <row r="1725" spans="4:24" customFormat="1">
      <c r="D1725" s="219"/>
      <c r="E1725" s="219"/>
      <c r="F1725" s="219"/>
      <c r="G1725" s="219"/>
      <c r="H1725" s="219"/>
      <c r="I1725" s="219"/>
      <c r="J1725" s="219"/>
      <c r="K1725" s="219"/>
      <c r="L1725" s="219"/>
      <c r="M1725" s="219"/>
      <c r="N1725" s="219"/>
      <c r="O1725" s="219"/>
      <c r="P1725" s="219"/>
      <c r="Q1725" s="219"/>
      <c r="R1725" s="219"/>
      <c r="S1725" s="219"/>
      <c r="T1725" s="219"/>
      <c r="U1725" s="219"/>
      <c r="V1725" s="219"/>
      <c r="W1725" s="219"/>
      <c r="X1725" s="219"/>
    </row>
    <row r="1726" spans="4:24" customFormat="1">
      <c r="D1726" s="219"/>
      <c r="E1726" s="219"/>
      <c r="F1726" s="219"/>
      <c r="G1726" s="219"/>
      <c r="H1726" s="219"/>
      <c r="I1726" s="219"/>
      <c r="J1726" s="219"/>
      <c r="K1726" s="219"/>
      <c r="L1726" s="219"/>
      <c r="M1726" s="219"/>
      <c r="N1726" s="219"/>
      <c r="O1726" s="219"/>
      <c r="P1726" s="219"/>
      <c r="Q1726" s="219"/>
      <c r="R1726" s="219"/>
      <c r="S1726" s="219"/>
      <c r="T1726" s="219"/>
      <c r="U1726" s="219"/>
      <c r="V1726" s="219"/>
      <c r="W1726" s="219"/>
      <c r="X1726" s="219"/>
    </row>
    <row r="1727" spans="4:24" customFormat="1">
      <c r="D1727" s="219"/>
      <c r="E1727" s="219"/>
      <c r="F1727" s="219"/>
      <c r="G1727" s="219"/>
      <c r="H1727" s="219"/>
      <c r="I1727" s="219"/>
      <c r="J1727" s="219"/>
      <c r="K1727" s="219"/>
      <c r="L1727" s="219"/>
      <c r="M1727" s="219"/>
      <c r="N1727" s="219"/>
      <c r="O1727" s="219"/>
      <c r="P1727" s="219"/>
      <c r="Q1727" s="219"/>
      <c r="R1727" s="219"/>
      <c r="S1727" s="219"/>
      <c r="T1727" s="219"/>
      <c r="U1727" s="219"/>
      <c r="V1727" s="219"/>
      <c r="W1727" s="219"/>
      <c r="X1727" s="219"/>
    </row>
    <row r="1728" spans="4:24" customFormat="1">
      <c r="D1728" s="219"/>
      <c r="E1728" s="219"/>
      <c r="F1728" s="219"/>
      <c r="G1728" s="219"/>
      <c r="H1728" s="219"/>
      <c r="I1728" s="219"/>
      <c r="J1728" s="219"/>
      <c r="K1728" s="219"/>
      <c r="L1728" s="219"/>
      <c r="M1728" s="219"/>
      <c r="N1728" s="219"/>
      <c r="O1728" s="219"/>
      <c r="P1728" s="219"/>
      <c r="Q1728" s="219"/>
      <c r="R1728" s="219"/>
      <c r="S1728" s="219"/>
      <c r="T1728" s="219"/>
      <c r="U1728" s="219"/>
      <c r="V1728" s="219"/>
      <c r="W1728" s="219"/>
      <c r="X1728" s="219"/>
    </row>
    <row r="1729" spans="4:24" customFormat="1">
      <c r="D1729" s="219"/>
      <c r="E1729" s="219"/>
      <c r="F1729" s="219"/>
      <c r="G1729" s="219"/>
      <c r="H1729" s="219"/>
      <c r="I1729" s="219"/>
      <c r="J1729" s="219"/>
      <c r="K1729" s="219"/>
      <c r="L1729" s="219"/>
      <c r="M1729" s="219"/>
      <c r="N1729" s="219"/>
      <c r="O1729" s="219"/>
      <c r="P1729" s="219"/>
      <c r="Q1729" s="219"/>
      <c r="R1729" s="219"/>
      <c r="S1729" s="219"/>
      <c r="T1729" s="219"/>
      <c r="U1729" s="219"/>
      <c r="V1729" s="219"/>
      <c r="W1729" s="219"/>
      <c r="X1729" s="219"/>
    </row>
    <row r="1730" spans="4:24" customFormat="1">
      <c r="D1730" s="219"/>
      <c r="E1730" s="219"/>
      <c r="F1730" s="219"/>
      <c r="G1730" s="219"/>
      <c r="H1730" s="219"/>
      <c r="I1730" s="219"/>
      <c r="J1730" s="219"/>
      <c r="K1730" s="219"/>
      <c r="L1730" s="219"/>
      <c r="M1730" s="219"/>
      <c r="N1730" s="219"/>
      <c r="O1730" s="219"/>
      <c r="P1730" s="219"/>
      <c r="Q1730" s="219"/>
      <c r="R1730" s="219"/>
      <c r="S1730" s="219"/>
      <c r="T1730" s="219"/>
      <c r="U1730" s="219"/>
      <c r="V1730" s="219"/>
      <c r="W1730" s="219"/>
      <c r="X1730" s="219"/>
    </row>
    <row r="1731" spans="4:24" customFormat="1">
      <c r="D1731" s="219"/>
      <c r="E1731" s="219"/>
      <c r="F1731" s="219"/>
      <c r="G1731" s="219"/>
      <c r="H1731" s="219"/>
      <c r="I1731" s="219"/>
      <c r="J1731" s="219"/>
      <c r="K1731" s="219"/>
      <c r="L1731" s="219"/>
      <c r="M1731" s="219"/>
      <c r="N1731" s="219"/>
      <c r="O1731" s="219"/>
      <c r="P1731" s="219"/>
      <c r="Q1731" s="219"/>
      <c r="R1731" s="219"/>
      <c r="S1731" s="219"/>
      <c r="T1731" s="219"/>
      <c r="U1731" s="219"/>
      <c r="V1731" s="219"/>
      <c r="W1731" s="219"/>
      <c r="X1731" s="219"/>
    </row>
    <row r="1732" spans="4:24" customFormat="1">
      <c r="D1732" s="219"/>
      <c r="E1732" s="219"/>
      <c r="F1732" s="219"/>
      <c r="G1732" s="219"/>
      <c r="H1732" s="219"/>
      <c r="I1732" s="219"/>
      <c r="J1732" s="219"/>
      <c r="K1732" s="219"/>
      <c r="L1732" s="219"/>
      <c r="M1732" s="219"/>
      <c r="N1732" s="219"/>
      <c r="O1732" s="219"/>
      <c r="P1732" s="219"/>
      <c r="Q1732" s="219"/>
      <c r="R1732" s="219"/>
      <c r="S1732" s="219"/>
      <c r="T1732" s="219"/>
      <c r="U1732" s="219"/>
      <c r="V1732" s="219"/>
      <c r="W1732" s="219"/>
      <c r="X1732" s="219"/>
    </row>
    <row r="1733" spans="4:24" customFormat="1">
      <c r="D1733" s="219"/>
      <c r="E1733" s="219"/>
      <c r="F1733" s="219"/>
      <c r="G1733" s="219"/>
      <c r="H1733" s="219"/>
      <c r="I1733" s="219"/>
      <c r="J1733" s="219"/>
      <c r="K1733" s="219"/>
      <c r="L1733" s="219"/>
      <c r="M1733" s="219"/>
      <c r="N1733" s="219"/>
      <c r="O1733" s="219"/>
      <c r="P1733" s="219"/>
      <c r="Q1733" s="219"/>
      <c r="R1733" s="219"/>
      <c r="S1733" s="219"/>
      <c r="T1733" s="219"/>
      <c r="U1733" s="219"/>
      <c r="V1733" s="219"/>
      <c r="W1733" s="219"/>
      <c r="X1733" s="219"/>
    </row>
    <row r="1734" spans="4:24" customFormat="1">
      <c r="D1734" s="219"/>
      <c r="E1734" s="219"/>
      <c r="F1734" s="219"/>
      <c r="G1734" s="219"/>
      <c r="H1734" s="219"/>
      <c r="I1734" s="219"/>
      <c r="J1734" s="219"/>
      <c r="K1734" s="219"/>
      <c r="L1734" s="219"/>
      <c r="M1734" s="219"/>
      <c r="N1734" s="219"/>
      <c r="O1734" s="219"/>
      <c r="P1734" s="219"/>
      <c r="Q1734" s="219"/>
      <c r="R1734" s="219"/>
      <c r="S1734" s="219"/>
      <c r="T1734" s="219"/>
      <c r="U1734" s="219"/>
      <c r="V1734" s="219"/>
      <c r="W1734" s="219"/>
      <c r="X1734" s="219"/>
    </row>
    <row r="1735" spans="4:24" customFormat="1">
      <c r="D1735" s="219"/>
      <c r="E1735" s="219"/>
      <c r="F1735" s="219"/>
      <c r="G1735" s="219"/>
      <c r="H1735" s="219"/>
      <c r="I1735" s="219"/>
      <c r="J1735" s="219"/>
      <c r="K1735" s="219"/>
      <c r="L1735" s="219"/>
      <c r="M1735" s="219"/>
      <c r="N1735" s="219"/>
      <c r="O1735" s="219"/>
      <c r="P1735" s="219"/>
      <c r="Q1735" s="219"/>
      <c r="R1735" s="219"/>
      <c r="S1735" s="219"/>
      <c r="T1735" s="219"/>
      <c r="U1735" s="219"/>
      <c r="V1735" s="219"/>
      <c r="W1735" s="219"/>
      <c r="X1735" s="219"/>
    </row>
    <row r="1736" spans="4:24" customFormat="1">
      <c r="D1736" s="219"/>
      <c r="E1736" s="219"/>
      <c r="F1736" s="219"/>
      <c r="G1736" s="219"/>
      <c r="H1736" s="219"/>
      <c r="I1736" s="219"/>
      <c r="J1736" s="219"/>
      <c r="K1736" s="219"/>
      <c r="L1736" s="219"/>
      <c r="M1736" s="219"/>
      <c r="N1736" s="219"/>
      <c r="O1736" s="219"/>
      <c r="P1736" s="219"/>
      <c r="Q1736" s="219"/>
      <c r="R1736" s="219"/>
      <c r="S1736" s="219"/>
      <c r="T1736" s="219"/>
      <c r="U1736" s="219"/>
      <c r="V1736" s="219"/>
      <c r="W1736" s="219"/>
      <c r="X1736" s="219"/>
    </row>
    <row r="1737" spans="4:24" customFormat="1">
      <c r="D1737" s="219"/>
      <c r="E1737" s="219"/>
      <c r="F1737" s="219"/>
      <c r="G1737" s="219"/>
      <c r="H1737" s="219"/>
      <c r="I1737" s="219"/>
      <c r="J1737" s="219"/>
      <c r="K1737" s="219"/>
      <c r="L1737" s="219"/>
      <c r="M1737" s="219"/>
      <c r="N1737" s="219"/>
      <c r="O1737" s="219"/>
      <c r="P1737" s="219"/>
      <c r="Q1737" s="219"/>
      <c r="R1737" s="219"/>
      <c r="S1737" s="219"/>
      <c r="T1737" s="219"/>
      <c r="U1737" s="219"/>
      <c r="V1737" s="219"/>
      <c r="W1737" s="219"/>
      <c r="X1737" s="219"/>
    </row>
    <row r="1738" spans="4:24" customFormat="1">
      <c r="D1738" s="219"/>
      <c r="E1738" s="219"/>
      <c r="F1738" s="219"/>
      <c r="G1738" s="219"/>
      <c r="H1738" s="219"/>
      <c r="I1738" s="219"/>
      <c r="J1738" s="219"/>
      <c r="K1738" s="219"/>
      <c r="L1738" s="219"/>
      <c r="M1738" s="219"/>
      <c r="N1738" s="219"/>
      <c r="O1738" s="219"/>
      <c r="P1738" s="219"/>
      <c r="Q1738" s="219"/>
      <c r="R1738" s="219"/>
      <c r="S1738" s="219"/>
      <c r="T1738" s="219"/>
      <c r="U1738" s="219"/>
      <c r="V1738" s="219"/>
      <c r="W1738" s="219"/>
      <c r="X1738" s="219"/>
    </row>
    <row r="1739" spans="4:24" customFormat="1"/>
    <row r="1740" spans="4:24" customFormat="1"/>
    <row r="1741" spans="4:24" customFormat="1"/>
    <row r="1742" spans="4:24" customFormat="1"/>
    <row r="1743" spans="4:24" customFormat="1"/>
    <row r="1744" spans="4:24" customFormat="1"/>
    <row r="1745" spans="4:4" customFormat="1"/>
    <row r="1746" spans="4:4" customFormat="1">
      <c r="D1746" s="219"/>
    </row>
    <row r="1747" spans="4:4" customFormat="1">
      <c r="D1747" s="219"/>
    </row>
    <row r="1748" spans="4:4" customFormat="1">
      <c r="D1748" s="220"/>
    </row>
    <row r="1749" spans="4:4" customFormat="1">
      <c r="D1749" s="219"/>
    </row>
    <row r="1750" spans="4:4" customFormat="1">
      <c r="D1750" s="219"/>
    </row>
    <row r="1751" spans="4:4" customFormat="1">
      <c r="D1751" s="219"/>
    </row>
    <row r="1752" spans="4:4" customFormat="1">
      <c r="D1752" s="219"/>
    </row>
    <row r="1753" spans="4:4" customFormat="1">
      <c r="D1753" s="219"/>
    </row>
    <row r="1754" spans="4:4" customFormat="1">
      <c r="D1754" s="219"/>
    </row>
    <row r="1755" spans="4:4" customFormat="1">
      <c r="D1755" s="219"/>
    </row>
    <row r="1756" spans="4:4" customFormat="1">
      <c r="D1756" s="219"/>
    </row>
    <row r="1757" spans="4:4" customFormat="1">
      <c r="D1757" s="219"/>
    </row>
    <row r="1758" spans="4:4" customFormat="1">
      <c r="D1758" s="219"/>
    </row>
    <row r="1759" spans="4:4" customFormat="1">
      <c r="D1759" s="219"/>
    </row>
    <row r="1760" spans="4:4" customFormat="1">
      <c r="D1760" s="219"/>
    </row>
    <row r="1761" spans="4:4" customFormat="1">
      <c r="D1761" s="219"/>
    </row>
    <row r="1762" spans="4:4" customFormat="1">
      <c r="D1762" s="219"/>
    </row>
    <row r="1763" spans="4:4" customFormat="1">
      <c r="D1763" s="219"/>
    </row>
    <row r="1764" spans="4:4" customFormat="1">
      <c r="D1764" s="219"/>
    </row>
    <row r="1765" spans="4:4" customFormat="1">
      <c r="D1765" s="219"/>
    </row>
    <row r="1766" spans="4:4" customFormat="1">
      <c r="D1766" s="219"/>
    </row>
    <row r="1767" spans="4:4" customFormat="1">
      <c r="D1767" s="219"/>
    </row>
    <row r="1768" spans="4:4" customFormat="1">
      <c r="D1768" s="219"/>
    </row>
    <row r="1769" spans="4:4" customFormat="1">
      <c r="D1769" s="219"/>
    </row>
    <row r="1770" spans="4:4" customFormat="1">
      <c r="D1770" s="219"/>
    </row>
    <row r="1771" spans="4:4" customFormat="1">
      <c r="D1771" s="219"/>
    </row>
    <row r="1772" spans="4:4" customFormat="1">
      <c r="D1772" s="219"/>
    </row>
    <row r="1773" spans="4:4" customFormat="1">
      <c r="D1773" s="219"/>
    </row>
    <row r="1774" spans="4:4" customFormat="1">
      <c r="D1774" s="219"/>
    </row>
    <row r="1775" spans="4:4" customFormat="1">
      <c r="D1775" s="219"/>
    </row>
    <row r="1776" spans="4:4" customFormat="1">
      <c r="D1776" s="219"/>
    </row>
    <row r="1777" spans="4:4" customFormat="1">
      <c r="D1777" s="219"/>
    </row>
    <row r="1778" spans="4:4" customFormat="1">
      <c r="D1778" s="219"/>
    </row>
    <row r="1779" spans="4:4" customFormat="1">
      <c r="D1779" s="219"/>
    </row>
    <row r="1780" spans="4:4" customFormat="1">
      <c r="D1780" s="219"/>
    </row>
    <row r="1781" spans="4:4" customFormat="1">
      <c r="D1781" s="219"/>
    </row>
    <row r="1782" spans="4:4" customFormat="1">
      <c r="D1782" s="219"/>
    </row>
    <row r="1783" spans="4:4" customFormat="1">
      <c r="D1783" s="219"/>
    </row>
    <row r="1784" spans="4:4" customFormat="1">
      <c r="D1784" s="219"/>
    </row>
    <row r="1785" spans="4:4" customFormat="1">
      <c r="D1785" s="219"/>
    </row>
    <row r="1786" spans="4:4" customFormat="1">
      <c r="D1786" s="219"/>
    </row>
    <row r="1787" spans="4:4" customFormat="1">
      <c r="D1787" s="219"/>
    </row>
    <row r="1788" spans="4:4" customFormat="1">
      <c r="D1788" s="219"/>
    </row>
    <row r="1789" spans="4:4" customFormat="1">
      <c r="D1789" s="219"/>
    </row>
    <row r="1790" spans="4:4" customFormat="1">
      <c r="D1790" s="219"/>
    </row>
    <row r="1791" spans="4:4" customFormat="1">
      <c r="D1791" s="219"/>
    </row>
    <row r="1792" spans="4:4" customFormat="1">
      <c r="D1792" s="219"/>
    </row>
    <row r="1793" spans="4:4" customFormat="1">
      <c r="D1793" s="219"/>
    </row>
    <row r="1794" spans="4:4" customFormat="1">
      <c r="D1794" s="219"/>
    </row>
    <row r="1795" spans="4:4" customFormat="1">
      <c r="D1795" s="219"/>
    </row>
    <row r="1796" spans="4:4" customFormat="1">
      <c r="D1796" s="219"/>
    </row>
    <row r="1797" spans="4:4" customFormat="1">
      <c r="D1797" s="219"/>
    </row>
    <row r="1798" spans="4:4" customFormat="1">
      <c r="D1798" s="219"/>
    </row>
    <row r="1799" spans="4:4" customFormat="1">
      <c r="D1799" s="219"/>
    </row>
    <row r="1800" spans="4:4" customFormat="1">
      <c r="D1800" s="219"/>
    </row>
    <row r="1801" spans="4:4" customFormat="1">
      <c r="D1801" s="219"/>
    </row>
    <row r="1802" spans="4:4" customFormat="1">
      <c r="D1802" s="219"/>
    </row>
    <row r="1803" spans="4:4" customFormat="1">
      <c r="D1803" s="219"/>
    </row>
    <row r="1804" spans="4:4" customFormat="1">
      <c r="D1804" s="219"/>
    </row>
    <row r="1805" spans="4:4" customFormat="1">
      <c r="D1805" s="219"/>
    </row>
    <row r="1806" spans="4:4" customFormat="1">
      <c r="D1806" s="219"/>
    </row>
    <row r="1807" spans="4:4" customFormat="1">
      <c r="D1807" s="219"/>
    </row>
    <row r="1808" spans="4:4" customFormat="1">
      <c r="D1808" s="219"/>
    </row>
    <row r="1809" spans="4:4" customFormat="1">
      <c r="D1809" s="219"/>
    </row>
    <row r="1810" spans="4:4" customFormat="1">
      <c r="D1810" s="219"/>
    </row>
    <row r="1811" spans="4:4" customFormat="1">
      <c r="D1811" s="219"/>
    </row>
    <row r="1812" spans="4:4" customFormat="1">
      <c r="D1812" s="219"/>
    </row>
    <row r="1813" spans="4:4" customFormat="1">
      <c r="D1813" s="219"/>
    </row>
    <row r="1814" spans="4:4" customFormat="1">
      <c r="D1814" s="219"/>
    </row>
    <row r="1815" spans="4:4" customFormat="1">
      <c r="D1815" s="219"/>
    </row>
    <row r="1816" spans="4:4" customFormat="1">
      <c r="D1816" s="219"/>
    </row>
    <row r="1817" spans="4:4" customFormat="1">
      <c r="D1817" s="219"/>
    </row>
    <row r="1818" spans="4:4" customFormat="1">
      <c r="D1818" s="219"/>
    </row>
    <row r="1819" spans="4:4" customFormat="1">
      <c r="D1819" s="219"/>
    </row>
    <row r="1820" spans="4:4" customFormat="1">
      <c r="D1820" s="219"/>
    </row>
    <row r="1821" spans="4:4" customFormat="1">
      <c r="D1821" s="219"/>
    </row>
    <row r="1822" spans="4:4" customFormat="1">
      <c r="D1822" s="219"/>
    </row>
    <row r="1823" spans="4:4" customFormat="1">
      <c r="D1823" s="219"/>
    </row>
    <row r="1824" spans="4:4" customFormat="1">
      <c r="D1824" s="219"/>
    </row>
    <row r="1825" spans="4:4" customFormat="1">
      <c r="D1825" s="219"/>
    </row>
    <row r="1826" spans="4:4" customFormat="1">
      <c r="D1826" s="219"/>
    </row>
    <row r="1827" spans="4:4" customFormat="1">
      <c r="D1827" s="219"/>
    </row>
    <row r="1828" spans="4:4" customFormat="1">
      <c r="D1828" s="219"/>
    </row>
    <row r="1829" spans="4:4" customFormat="1">
      <c r="D1829" s="219"/>
    </row>
    <row r="1830" spans="4:4" customFormat="1">
      <c r="D1830" s="219"/>
    </row>
    <row r="1831" spans="4:4" customFormat="1">
      <c r="D1831" s="219"/>
    </row>
    <row r="1832" spans="4:4" customFormat="1">
      <c r="D1832" s="219"/>
    </row>
    <row r="1833" spans="4:4" customFormat="1">
      <c r="D1833" s="219"/>
    </row>
    <row r="1834" spans="4:4" customFormat="1">
      <c r="D1834" s="219"/>
    </row>
    <row r="1835" spans="4:4" customFormat="1"/>
    <row r="1836" spans="4:4" customFormat="1"/>
    <row r="1837" spans="4:4" customFormat="1"/>
    <row r="1838" spans="4:4" customFormat="1"/>
    <row r="1839" spans="4:4" customFormat="1"/>
    <row r="1840" spans="4:4" customFormat="1"/>
    <row r="1841" spans="4:4" customFormat="1"/>
    <row r="1842" spans="4:4" customFormat="1">
      <c r="D1842" s="219"/>
    </row>
    <row r="1843" spans="4:4" customFormat="1">
      <c r="D1843" s="219"/>
    </row>
    <row r="1844" spans="4:4" customFormat="1">
      <c r="D1844" s="220"/>
    </row>
    <row r="1845" spans="4:4" customFormat="1">
      <c r="D1845" s="219"/>
    </row>
    <row r="1846" spans="4:4" customFormat="1">
      <c r="D1846" s="219"/>
    </row>
    <row r="1847" spans="4:4" customFormat="1">
      <c r="D1847" s="219"/>
    </row>
    <row r="1848" spans="4:4" customFormat="1">
      <c r="D1848" s="219"/>
    </row>
    <row r="1849" spans="4:4" customFormat="1">
      <c r="D1849" s="219"/>
    </row>
    <row r="1850" spans="4:4" customFormat="1">
      <c r="D1850" s="219"/>
    </row>
    <row r="1851" spans="4:4" customFormat="1">
      <c r="D1851" s="219"/>
    </row>
    <row r="1852" spans="4:4" customFormat="1">
      <c r="D1852" s="219"/>
    </row>
    <row r="1853" spans="4:4" customFormat="1">
      <c r="D1853" s="219"/>
    </row>
    <row r="1854" spans="4:4" customFormat="1">
      <c r="D1854" s="219"/>
    </row>
    <row r="1855" spans="4:4" customFormat="1">
      <c r="D1855" s="219"/>
    </row>
    <row r="1856" spans="4:4" customFormat="1">
      <c r="D1856" s="219"/>
    </row>
    <row r="1857" spans="4:4" customFormat="1">
      <c r="D1857" s="219"/>
    </row>
    <row r="1858" spans="4:4" customFormat="1">
      <c r="D1858" s="219"/>
    </row>
    <row r="1859" spans="4:4" customFormat="1">
      <c r="D1859" s="219"/>
    </row>
    <row r="1860" spans="4:4" customFormat="1">
      <c r="D1860" s="219"/>
    </row>
    <row r="1861" spans="4:4" customFormat="1">
      <c r="D1861" s="219"/>
    </row>
    <row r="1862" spans="4:4" customFormat="1">
      <c r="D1862" s="219"/>
    </row>
    <row r="1863" spans="4:4" customFormat="1">
      <c r="D1863" s="219"/>
    </row>
    <row r="1864" spans="4:4" customFormat="1">
      <c r="D1864" s="219"/>
    </row>
    <row r="1865" spans="4:4" customFormat="1">
      <c r="D1865" s="219"/>
    </row>
    <row r="1866" spans="4:4" customFormat="1">
      <c r="D1866" s="219"/>
    </row>
    <row r="1867" spans="4:4" customFormat="1">
      <c r="D1867" s="219"/>
    </row>
    <row r="1868" spans="4:4" customFormat="1">
      <c r="D1868" s="219"/>
    </row>
    <row r="1869" spans="4:4" customFormat="1">
      <c r="D1869" s="219"/>
    </row>
    <row r="1870" spans="4:4" customFormat="1">
      <c r="D1870" s="219"/>
    </row>
    <row r="1871" spans="4:4" customFormat="1">
      <c r="D1871" s="219"/>
    </row>
    <row r="1872" spans="4:4" customFormat="1">
      <c r="D1872" s="219"/>
    </row>
    <row r="1873" spans="4:4" customFormat="1">
      <c r="D1873" s="219"/>
    </row>
    <row r="1874" spans="4:4" customFormat="1">
      <c r="D1874" s="219"/>
    </row>
    <row r="1875" spans="4:4" customFormat="1">
      <c r="D1875" s="219"/>
    </row>
    <row r="1876" spans="4:4" customFormat="1">
      <c r="D1876" s="219"/>
    </row>
    <row r="1877" spans="4:4" customFormat="1">
      <c r="D1877" s="219"/>
    </row>
    <row r="1878" spans="4:4" customFormat="1">
      <c r="D1878" s="219"/>
    </row>
    <row r="1879" spans="4:4" customFormat="1">
      <c r="D1879" s="219"/>
    </row>
    <row r="1880" spans="4:4" customFormat="1">
      <c r="D1880" s="219"/>
    </row>
    <row r="1881" spans="4:4" customFormat="1">
      <c r="D1881" s="219"/>
    </row>
    <row r="1882" spans="4:4" customFormat="1">
      <c r="D1882" s="219"/>
    </row>
    <row r="1883" spans="4:4" customFormat="1">
      <c r="D1883" s="219"/>
    </row>
    <row r="1884" spans="4:4" customFormat="1">
      <c r="D1884" s="219"/>
    </row>
    <row r="1885" spans="4:4" customFormat="1">
      <c r="D1885" s="219"/>
    </row>
    <row r="1886" spans="4:4" customFormat="1">
      <c r="D1886" s="219"/>
    </row>
    <row r="1887" spans="4:4" customFormat="1">
      <c r="D1887" s="219"/>
    </row>
    <row r="1888" spans="4:4" customFormat="1">
      <c r="D1888" s="219"/>
    </row>
    <row r="1889" spans="4:4" customFormat="1">
      <c r="D1889" s="219"/>
    </row>
    <row r="1890" spans="4:4" customFormat="1">
      <c r="D1890" s="219"/>
    </row>
    <row r="1891" spans="4:4" customFormat="1">
      <c r="D1891" s="219"/>
    </row>
    <row r="1892" spans="4:4" customFormat="1">
      <c r="D1892" s="219"/>
    </row>
    <row r="1893" spans="4:4" customFormat="1">
      <c r="D1893" s="219"/>
    </row>
    <row r="1894" spans="4:4" customFormat="1">
      <c r="D1894" s="219"/>
    </row>
    <row r="1895" spans="4:4" customFormat="1">
      <c r="D1895" s="219"/>
    </row>
    <row r="1896" spans="4:4" customFormat="1">
      <c r="D1896" s="219"/>
    </row>
    <row r="1897" spans="4:4" customFormat="1">
      <c r="D1897" s="219"/>
    </row>
    <row r="1898" spans="4:4" customFormat="1">
      <c r="D1898" s="219"/>
    </row>
    <row r="1899" spans="4:4" customFormat="1">
      <c r="D1899" s="219"/>
    </row>
    <row r="1900" spans="4:4" customFormat="1">
      <c r="D1900" s="219"/>
    </row>
    <row r="1901" spans="4:4" customFormat="1">
      <c r="D1901" s="219"/>
    </row>
    <row r="1902" spans="4:4" customFormat="1">
      <c r="D1902" s="219"/>
    </row>
    <row r="1903" spans="4:4" customFormat="1">
      <c r="D1903" s="219"/>
    </row>
    <row r="1904" spans="4:4" customFormat="1">
      <c r="D1904" s="219"/>
    </row>
    <row r="1905" spans="4:4" customFormat="1">
      <c r="D1905" s="219"/>
    </row>
    <row r="1906" spans="4:4" customFormat="1">
      <c r="D1906" s="219"/>
    </row>
    <row r="1907" spans="4:4" customFormat="1">
      <c r="D1907" s="219"/>
    </row>
    <row r="1908" spans="4:4" customFormat="1">
      <c r="D1908" s="219"/>
    </row>
    <row r="1909" spans="4:4" customFormat="1">
      <c r="D1909" s="219"/>
    </row>
    <row r="1910" spans="4:4" customFormat="1">
      <c r="D1910" s="219"/>
    </row>
    <row r="1911" spans="4:4" customFormat="1">
      <c r="D1911" s="219"/>
    </row>
    <row r="1912" spans="4:4" customFormat="1">
      <c r="D1912" s="219"/>
    </row>
    <row r="1913" spans="4:4" customFormat="1">
      <c r="D1913" s="219"/>
    </row>
    <row r="1914" spans="4:4" customFormat="1">
      <c r="D1914" s="219"/>
    </row>
    <row r="1915" spans="4:4" customFormat="1">
      <c r="D1915" s="219"/>
    </row>
    <row r="1916" spans="4:4" customFormat="1">
      <c r="D1916" s="219"/>
    </row>
    <row r="1917" spans="4:4" customFormat="1">
      <c r="D1917" s="219"/>
    </row>
    <row r="1918" spans="4:4" customFormat="1">
      <c r="D1918" s="219"/>
    </row>
    <row r="1919" spans="4:4" customFormat="1">
      <c r="D1919" s="219"/>
    </row>
    <row r="1920" spans="4:4" customFormat="1">
      <c r="D1920" s="219"/>
    </row>
    <row r="1921" spans="4:4" customFormat="1">
      <c r="D1921" s="219"/>
    </row>
    <row r="1922" spans="4:4" customFormat="1">
      <c r="D1922" s="219"/>
    </row>
    <row r="1923" spans="4:4" customFormat="1">
      <c r="D1923" s="219"/>
    </row>
    <row r="1924" spans="4:4" customFormat="1">
      <c r="D1924" s="219"/>
    </row>
    <row r="1925" spans="4:4" customFormat="1">
      <c r="D1925" s="219"/>
    </row>
    <row r="1926" spans="4:4" customFormat="1">
      <c r="D1926" s="219"/>
    </row>
    <row r="1927" spans="4:4" customFormat="1">
      <c r="D1927" s="219"/>
    </row>
    <row r="1928" spans="4:4" customFormat="1">
      <c r="D1928" s="219"/>
    </row>
    <row r="1929" spans="4:4" customFormat="1">
      <c r="D1929" s="219"/>
    </row>
    <row r="1930" spans="4:4" customFormat="1">
      <c r="D1930" s="219"/>
    </row>
    <row r="1931" spans="4:4" customFormat="1"/>
    <row r="1932" spans="4:4" customFormat="1"/>
    <row r="1933" spans="4:4" customFormat="1"/>
    <row r="1934" spans="4:4" customFormat="1"/>
    <row r="1935" spans="4:4" customFormat="1"/>
    <row r="1936" spans="4:4"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spans="1:28" customFormat="1"/>
    <row r="10482" spans="1:28" customFormat="1"/>
    <row r="10483" spans="1:28">
      <c r="A10483" s="2"/>
      <c r="B10483" s="2"/>
      <c r="C10483" s="2"/>
      <c r="G10483" s="94"/>
      <c r="H10483" s="94"/>
      <c r="I10483" s="94"/>
      <c r="J10483" s="2"/>
      <c r="P10483" s="30"/>
      <c r="T10483" s="2"/>
      <c r="V10483" s="2"/>
      <c r="W10483" s="28"/>
      <c r="Y10483" s="30"/>
      <c r="Z10483" s="30"/>
      <c r="AB10483" s="6"/>
    </row>
    <row r="10484" spans="1:28">
      <c r="A10484" s="2"/>
      <c r="B10484" s="2"/>
      <c r="C10484" s="2"/>
      <c r="G10484" s="94"/>
      <c r="H10484" s="94"/>
      <c r="I10484" s="94"/>
      <c r="J10484" s="2"/>
      <c r="P10484" s="30"/>
      <c r="T10484" s="2"/>
      <c r="V10484" s="2"/>
      <c r="W10484" s="28"/>
      <c r="Y10484" s="30"/>
      <c r="Z10484" s="30"/>
      <c r="AB10484" s="6"/>
    </row>
    <row r="10485" spans="1:28">
      <c r="A10485" s="2"/>
      <c r="B10485" s="2"/>
      <c r="C10485" s="2"/>
      <c r="G10485" s="94"/>
      <c r="H10485" s="94"/>
      <c r="I10485" s="94"/>
      <c r="J10485" s="2"/>
      <c r="P10485" s="30"/>
      <c r="T10485" s="2"/>
      <c r="V10485" s="2"/>
      <c r="W10485" s="28"/>
      <c r="Y10485" s="30"/>
      <c r="Z10485" s="30"/>
      <c r="AB10485" s="6"/>
    </row>
    <row r="10486" spans="1:28">
      <c r="A10486" s="2"/>
      <c r="B10486" s="2"/>
      <c r="C10486" s="2"/>
      <c r="G10486" s="94"/>
      <c r="H10486" s="94"/>
      <c r="I10486" s="94"/>
      <c r="J10486" s="2"/>
      <c r="P10486" s="30"/>
      <c r="T10486" s="2"/>
      <c r="V10486" s="2"/>
      <c r="W10486" s="28"/>
      <c r="Y10486" s="30"/>
      <c r="Z10486" s="30"/>
      <c r="AB10486" s="6"/>
    </row>
    <row r="10487" spans="1:28">
      <c r="A10487" s="2"/>
      <c r="B10487" s="2"/>
      <c r="C10487" s="2"/>
      <c r="G10487" s="94"/>
      <c r="H10487" s="94"/>
      <c r="I10487" s="94"/>
      <c r="J10487" s="2"/>
      <c r="P10487" s="30"/>
      <c r="T10487" s="2"/>
      <c r="V10487" s="2"/>
      <c r="W10487" s="28"/>
      <c r="Y10487" s="30"/>
      <c r="Z10487" s="30"/>
      <c r="AB10487" s="6"/>
    </row>
    <row r="10488" spans="1:28">
      <c r="A10488" s="2"/>
      <c r="B10488" s="2"/>
      <c r="C10488" s="2"/>
      <c r="G10488" s="94"/>
      <c r="H10488" s="94"/>
      <c r="I10488" s="94"/>
      <c r="J10488" s="2"/>
      <c r="P10488" s="30"/>
      <c r="T10488" s="2"/>
      <c r="V10488" s="2"/>
      <c r="W10488" s="28"/>
      <c r="Y10488" s="30"/>
      <c r="Z10488" s="30"/>
      <c r="AB10488" s="6"/>
    </row>
    <row r="10489" spans="1:28">
      <c r="A10489" s="2"/>
      <c r="B10489" s="2"/>
      <c r="C10489" s="2"/>
      <c r="G10489" s="94"/>
      <c r="H10489" s="94"/>
      <c r="I10489" s="94"/>
      <c r="J10489" s="2"/>
      <c r="P10489" s="30"/>
      <c r="T10489" s="2"/>
      <c r="V10489" s="2"/>
      <c r="W10489" s="28"/>
      <c r="Y10489" s="30"/>
      <c r="Z10489" s="30"/>
      <c r="AB10489" s="6"/>
    </row>
    <row r="10490" spans="1:28">
      <c r="A10490" s="2"/>
      <c r="B10490" s="2"/>
      <c r="C10490" s="2"/>
      <c r="G10490" s="94"/>
      <c r="H10490" s="94"/>
      <c r="I10490" s="94"/>
      <c r="J10490" s="2"/>
      <c r="P10490" s="30"/>
      <c r="T10490" s="2"/>
      <c r="V10490" s="2"/>
      <c r="W10490" s="28"/>
      <c r="Y10490" s="30"/>
      <c r="Z10490" s="30"/>
      <c r="AB10490" s="6"/>
    </row>
    <row r="10491" spans="1:28">
      <c r="A10491" s="2"/>
      <c r="B10491" s="2"/>
      <c r="C10491" s="2"/>
      <c r="G10491" s="94"/>
      <c r="H10491" s="94"/>
      <c r="I10491" s="94"/>
      <c r="J10491" s="2"/>
      <c r="P10491" s="30"/>
      <c r="T10491" s="2"/>
      <c r="V10491" s="2"/>
      <c r="W10491" s="28"/>
      <c r="Y10491" s="30"/>
      <c r="Z10491" s="30"/>
      <c r="AB10491" s="6"/>
    </row>
    <row r="10492" spans="1:28">
      <c r="A10492" s="2"/>
      <c r="B10492" s="2"/>
      <c r="C10492" s="2"/>
      <c r="G10492" s="94"/>
      <c r="H10492" s="94"/>
      <c r="I10492" s="94"/>
      <c r="J10492" s="2"/>
      <c r="P10492" s="30"/>
      <c r="T10492" s="2"/>
      <c r="V10492" s="2"/>
      <c r="W10492" s="28"/>
      <c r="Y10492" s="30"/>
      <c r="Z10492" s="30"/>
      <c r="AB10492" s="6"/>
    </row>
    <row r="10493" spans="1:28">
      <c r="A10493" s="2"/>
      <c r="B10493" s="2"/>
      <c r="C10493" s="2"/>
      <c r="G10493" s="94"/>
      <c r="H10493" s="94"/>
      <c r="I10493" s="94"/>
      <c r="J10493" s="2"/>
      <c r="P10493" s="30"/>
      <c r="T10493" s="2"/>
      <c r="V10493" s="2"/>
      <c r="W10493" s="28"/>
      <c r="Y10493" s="30"/>
      <c r="Z10493" s="30"/>
      <c r="AB10493" s="6"/>
    </row>
    <row r="10494" spans="1:28">
      <c r="A10494" s="2"/>
      <c r="B10494" s="2"/>
      <c r="C10494" s="2"/>
      <c r="G10494" s="94"/>
      <c r="H10494" s="94"/>
      <c r="I10494" s="94"/>
      <c r="J10494" s="2"/>
      <c r="P10494" s="30"/>
      <c r="T10494" s="2"/>
      <c r="V10494" s="2"/>
      <c r="W10494" s="28"/>
      <c r="Y10494" s="30"/>
      <c r="Z10494" s="30"/>
      <c r="AB10494" s="6"/>
    </row>
    <row r="10495" spans="1:28">
      <c r="A10495" s="2"/>
      <c r="B10495" s="2"/>
      <c r="C10495" s="2"/>
      <c r="G10495" s="94"/>
      <c r="H10495" s="94"/>
      <c r="I10495" s="94"/>
      <c r="J10495" s="2"/>
      <c r="P10495" s="30"/>
      <c r="T10495" s="2"/>
      <c r="V10495" s="2"/>
      <c r="W10495" s="28"/>
      <c r="Y10495" s="30"/>
      <c r="Z10495" s="30"/>
      <c r="AB10495" s="6"/>
    </row>
    <row r="10496" spans="1:28">
      <c r="A10496" s="2"/>
      <c r="B10496" s="2"/>
      <c r="C10496" s="2"/>
      <c r="G10496" s="94"/>
      <c r="H10496" s="94"/>
      <c r="I10496" s="94"/>
      <c r="J10496" s="2"/>
      <c r="P10496" s="30"/>
      <c r="T10496" s="2"/>
      <c r="V10496" s="2"/>
      <c r="W10496" s="28"/>
      <c r="Y10496" s="30"/>
      <c r="Z10496" s="30"/>
      <c r="AB10496" s="6"/>
    </row>
    <row r="10497" spans="1:28">
      <c r="A10497" s="2"/>
      <c r="B10497" s="2"/>
      <c r="C10497" s="2"/>
      <c r="G10497" s="94"/>
      <c r="H10497" s="94"/>
      <c r="I10497" s="94"/>
      <c r="J10497" s="2"/>
      <c r="P10497" s="30"/>
      <c r="T10497" s="2"/>
      <c r="V10497" s="2"/>
      <c r="W10497" s="28"/>
      <c r="Y10497" s="30"/>
      <c r="Z10497" s="30"/>
      <c r="AB10497" s="6"/>
    </row>
    <row r="10498" spans="1:28">
      <c r="A10498" s="2"/>
      <c r="B10498" s="2"/>
      <c r="C10498" s="2"/>
      <c r="G10498" s="94"/>
      <c r="H10498" s="94"/>
      <c r="I10498" s="94"/>
      <c r="J10498" s="2"/>
      <c r="P10498" s="30"/>
      <c r="T10498" s="2"/>
      <c r="V10498" s="2"/>
      <c r="W10498" s="28"/>
      <c r="Y10498" s="30"/>
      <c r="Z10498" s="30"/>
      <c r="AB10498" s="6"/>
    </row>
    <row r="10499" spans="1:28">
      <c r="A10499" s="2"/>
      <c r="B10499" s="2"/>
      <c r="C10499" s="2"/>
      <c r="G10499" s="94"/>
      <c r="H10499" s="94"/>
      <c r="I10499" s="94"/>
      <c r="J10499" s="2"/>
      <c r="P10499" s="30"/>
      <c r="T10499" s="2"/>
      <c r="V10499" s="2"/>
      <c r="W10499" s="28"/>
      <c r="Y10499" s="30"/>
      <c r="Z10499" s="30"/>
      <c r="AB10499" s="6"/>
    </row>
    <row r="10500" spans="1:28">
      <c r="A10500" s="2"/>
      <c r="B10500" s="2"/>
      <c r="C10500" s="2"/>
      <c r="G10500" s="94"/>
      <c r="H10500" s="94"/>
      <c r="I10500" s="94"/>
      <c r="J10500" s="2"/>
      <c r="P10500" s="30"/>
      <c r="T10500" s="2"/>
      <c r="V10500" s="2"/>
      <c r="W10500" s="28"/>
      <c r="Y10500" s="30"/>
      <c r="Z10500" s="30"/>
      <c r="AB10500" s="6"/>
    </row>
    <row r="10501" spans="1:28">
      <c r="A10501" s="2"/>
      <c r="B10501" s="2"/>
      <c r="C10501" s="2"/>
      <c r="G10501" s="94"/>
      <c r="H10501" s="94"/>
      <c r="I10501" s="94"/>
      <c r="J10501" s="2"/>
      <c r="P10501" s="30"/>
      <c r="T10501" s="2"/>
      <c r="V10501" s="2"/>
      <c r="W10501" s="28"/>
      <c r="Y10501" s="30"/>
      <c r="Z10501" s="30"/>
      <c r="AB10501" s="6"/>
    </row>
    <row r="10502" spans="1:28">
      <c r="A10502" s="2"/>
      <c r="B10502" s="2"/>
      <c r="C10502" s="2"/>
      <c r="G10502" s="94"/>
      <c r="H10502" s="94"/>
      <c r="I10502" s="94"/>
      <c r="J10502" s="2"/>
      <c r="P10502" s="30"/>
      <c r="T10502" s="2"/>
      <c r="V10502" s="2"/>
      <c r="W10502" s="28"/>
      <c r="Y10502" s="30"/>
      <c r="Z10502" s="30"/>
      <c r="AB10502" s="6"/>
    </row>
    <row r="10503" spans="1:28">
      <c r="A10503" s="2"/>
      <c r="B10503" s="2"/>
      <c r="C10503" s="2"/>
      <c r="G10503" s="94"/>
      <c r="H10503" s="94"/>
      <c r="I10503" s="94"/>
      <c r="J10503" s="2"/>
      <c r="P10503" s="30"/>
      <c r="T10503" s="2"/>
      <c r="V10503" s="2"/>
      <c r="W10503" s="28"/>
      <c r="Y10503" s="30"/>
      <c r="Z10503" s="30"/>
      <c r="AB10503" s="6"/>
    </row>
    <row r="10504" spans="1:28">
      <c r="A10504" s="2"/>
      <c r="B10504" s="2"/>
      <c r="C10504" s="2"/>
      <c r="G10504" s="94"/>
      <c r="H10504" s="94"/>
      <c r="I10504" s="94"/>
      <c r="J10504" s="2"/>
      <c r="P10504" s="30"/>
      <c r="T10504" s="2"/>
      <c r="V10504" s="2"/>
      <c r="W10504" s="28"/>
      <c r="Y10504" s="30"/>
      <c r="Z10504" s="30"/>
      <c r="AB10504" s="6"/>
    </row>
    <row r="10505" spans="1:28">
      <c r="A10505" s="2"/>
      <c r="B10505" s="2"/>
      <c r="C10505" s="2"/>
      <c r="G10505" s="94"/>
      <c r="H10505" s="94"/>
      <c r="I10505" s="94"/>
      <c r="J10505" s="2"/>
      <c r="P10505" s="30"/>
      <c r="T10505" s="2"/>
      <c r="V10505" s="2"/>
      <c r="W10505" s="28"/>
      <c r="Y10505" s="30"/>
      <c r="Z10505" s="30"/>
      <c r="AB10505" s="6"/>
    </row>
    <row r="10506" spans="1:28">
      <c r="A10506" s="2"/>
      <c r="B10506" s="2"/>
      <c r="C10506" s="2"/>
      <c r="G10506" s="94"/>
      <c r="H10506" s="94"/>
      <c r="I10506" s="94"/>
      <c r="J10506" s="2"/>
      <c r="P10506" s="30"/>
      <c r="T10506" s="2"/>
      <c r="V10506" s="2"/>
      <c r="W10506" s="28"/>
      <c r="Y10506" s="30"/>
      <c r="Z10506" s="30"/>
      <c r="AB10506" s="6"/>
    </row>
    <row r="10507" spans="1:28">
      <c r="A10507" s="2"/>
      <c r="B10507" s="2"/>
      <c r="C10507" s="2"/>
      <c r="G10507" s="94"/>
      <c r="H10507" s="94"/>
      <c r="I10507" s="94"/>
      <c r="J10507" s="2"/>
      <c r="P10507" s="30"/>
      <c r="T10507" s="2"/>
      <c r="V10507" s="2"/>
      <c r="W10507" s="28"/>
      <c r="Y10507" s="30"/>
      <c r="Z10507" s="30"/>
      <c r="AB10507" s="6"/>
    </row>
    <row r="10508" spans="1:28">
      <c r="A10508" s="2"/>
      <c r="B10508" s="2"/>
      <c r="C10508" s="2"/>
      <c r="G10508" s="94"/>
      <c r="H10508" s="94"/>
      <c r="I10508" s="94"/>
      <c r="J10508" s="2"/>
      <c r="P10508" s="30"/>
      <c r="T10508" s="2"/>
      <c r="V10508" s="2"/>
      <c r="W10508" s="28"/>
      <c r="Y10508" s="30"/>
      <c r="Z10508" s="30"/>
      <c r="AB10508" s="6"/>
    </row>
    <row r="10509" spans="1:28">
      <c r="A10509" s="2"/>
      <c r="B10509" s="2"/>
      <c r="C10509" s="2"/>
      <c r="G10509" s="94"/>
      <c r="H10509" s="94"/>
      <c r="I10509" s="94"/>
      <c r="J10509" s="2"/>
      <c r="P10509" s="30"/>
      <c r="T10509" s="2"/>
      <c r="V10509" s="2"/>
      <c r="W10509" s="28"/>
      <c r="Y10509" s="30"/>
      <c r="Z10509" s="30"/>
      <c r="AB10509" s="6"/>
    </row>
    <row r="10510" spans="1:28">
      <c r="A10510" s="2"/>
      <c r="B10510" s="2"/>
      <c r="C10510" s="2"/>
      <c r="G10510" s="94"/>
      <c r="H10510" s="94"/>
      <c r="I10510" s="94"/>
      <c r="J10510" s="2"/>
      <c r="P10510" s="30"/>
      <c r="T10510" s="2"/>
      <c r="V10510" s="2"/>
      <c r="W10510" s="28"/>
      <c r="Y10510" s="30"/>
      <c r="Z10510" s="30"/>
      <c r="AB10510" s="6"/>
    </row>
    <row r="10511" spans="1:28">
      <c r="A10511" s="2"/>
      <c r="B10511" s="2"/>
      <c r="C10511" s="2"/>
      <c r="G10511" s="94"/>
      <c r="H10511" s="94"/>
      <c r="I10511" s="94"/>
      <c r="J10511" s="2"/>
      <c r="P10511" s="30"/>
      <c r="T10511" s="2"/>
      <c r="V10511" s="2"/>
      <c r="W10511" s="28"/>
      <c r="Y10511" s="30"/>
      <c r="Z10511" s="30"/>
      <c r="AB10511" s="6"/>
    </row>
    <row r="10512" spans="1:28">
      <c r="A10512" s="2"/>
      <c r="B10512" s="2"/>
      <c r="C10512" s="2"/>
      <c r="G10512" s="94"/>
      <c r="H10512" s="94"/>
      <c r="I10512" s="94"/>
      <c r="J10512" s="2"/>
      <c r="P10512" s="30"/>
      <c r="T10512" s="2"/>
      <c r="V10512" s="2"/>
      <c r="W10512" s="28"/>
      <c r="Y10512" s="30"/>
      <c r="Z10512" s="30"/>
      <c r="AB10512" s="6"/>
    </row>
    <row r="10513" spans="1:28">
      <c r="A10513" s="2"/>
      <c r="B10513" s="2"/>
      <c r="C10513" s="2"/>
      <c r="G10513" s="94"/>
      <c r="H10513" s="94"/>
      <c r="I10513" s="94"/>
      <c r="J10513" s="2"/>
      <c r="P10513" s="30"/>
      <c r="T10513" s="2"/>
      <c r="V10513" s="2"/>
      <c r="W10513" s="28"/>
      <c r="Y10513" s="30"/>
      <c r="Z10513" s="30"/>
      <c r="AB10513" s="6"/>
    </row>
    <row r="10514" spans="1:28">
      <c r="A10514" s="2"/>
      <c r="B10514" s="2"/>
      <c r="C10514" s="2"/>
      <c r="G10514" s="94"/>
      <c r="H10514" s="94"/>
      <c r="I10514" s="94"/>
      <c r="J10514" s="2"/>
      <c r="P10514" s="30"/>
      <c r="T10514" s="2"/>
      <c r="V10514" s="2"/>
      <c r="W10514" s="28"/>
      <c r="Y10514" s="30"/>
      <c r="Z10514" s="30"/>
      <c r="AB10514" s="6"/>
    </row>
    <row r="10515" spans="1:28">
      <c r="A10515" s="2"/>
      <c r="B10515" s="2"/>
      <c r="C10515" s="2"/>
      <c r="G10515" s="94"/>
      <c r="H10515" s="94"/>
      <c r="I10515" s="94"/>
      <c r="J10515" s="2"/>
      <c r="P10515" s="30"/>
      <c r="T10515" s="2"/>
      <c r="V10515" s="2"/>
      <c r="W10515" s="28"/>
      <c r="Y10515" s="30"/>
      <c r="Z10515" s="30"/>
      <c r="AB10515" s="6"/>
    </row>
    <row r="10516" spans="1:28">
      <c r="A10516" s="2"/>
      <c r="B10516" s="2"/>
      <c r="C10516" s="2"/>
      <c r="G10516" s="94"/>
      <c r="H10516" s="94"/>
      <c r="I10516" s="94"/>
      <c r="J10516" s="2"/>
      <c r="P10516" s="30"/>
      <c r="T10516" s="2"/>
      <c r="V10516" s="2"/>
      <c r="W10516" s="28"/>
      <c r="Y10516" s="30"/>
      <c r="Z10516" s="30"/>
      <c r="AB10516" s="6"/>
    </row>
    <row r="10517" spans="1:28">
      <c r="A10517" s="2"/>
      <c r="B10517" s="2"/>
      <c r="C10517" s="2"/>
      <c r="G10517" s="94"/>
      <c r="H10517" s="94"/>
      <c r="I10517" s="94"/>
      <c r="J10517" s="2"/>
      <c r="P10517" s="30"/>
      <c r="T10517" s="2"/>
      <c r="V10517" s="2"/>
      <c r="W10517" s="28"/>
      <c r="Y10517" s="30"/>
      <c r="Z10517" s="30"/>
      <c r="AB10517" s="6"/>
    </row>
    <row r="10518" spans="1:28">
      <c r="A10518" s="2"/>
      <c r="B10518" s="2"/>
      <c r="C10518" s="2"/>
      <c r="G10518" s="94"/>
      <c r="H10518" s="94"/>
      <c r="I10518" s="94"/>
      <c r="J10518" s="2"/>
      <c r="P10518" s="30"/>
      <c r="T10518" s="2"/>
      <c r="V10518" s="2"/>
      <c r="W10518" s="28"/>
      <c r="Y10518" s="30"/>
      <c r="Z10518" s="30"/>
      <c r="AB10518" s="6"/>
    </row>
    <row r="10519" spans="1:28">
      <c r="A10519" s="2"/>
      <c r="B10519" s="2"/>
      <c r="C10519" s="2"/>
      <c r="G10519" s="94"/>
      <c r="H10519" s="94"/>
      <c r="I10519" s="94"/>
      <c r="J10519" s="2"/>
      <c r="P10519" s="30"/>
      <c r="T10519" s="2"/>
      <c r="V10519" s="2"/>
      <c r="W10519" s="28"/>
      <c r="Y10519" s="30"/>
      <c r="Z10519" s="30"/>
      <c r="AB10519" s="6"/>
    </row>
    <row r="10520" spans="1:28">
      <c r="A10520" s="2"/>
      <c r="B10520" s="2"/>
      <c r="C10520" s="2"/>
      <c r="G10520" s="94"/>
      <c r="H10520" s="94"/>
      <c r="I10520" s="94"/>
      <c r="J10520" s="2"/>
      <c r="P10520" s="30"/>
      <c r="T10520" s="2"/>
      <c r="V10520" s="2"/>
      <c r="W10520" s="28"/>
      <c r="Y10520" s="30"/>
      <c r="Z10520" s="30"/>
      <c r="AB10520" s="6"/>
    </row>
    <row r="10521" spans="1:28">
      <c r="A10521" s="2"/>
      <c r="B10521" s="2"/>
      <c r="C10521" s="2"/>
      <c r="G10521" s="94"/>
      <c r="H10521" s="94"/>
      <c r="I10521" s="94"/>
      <c r="J10521" s="2"/>
      <c r="P10521" s="30"/>
      <c r="T10521" s="2"/>
      <c r="V10521" s="2"/>
      <c r="W10521" s="28"/>
      <c r="Y10521" s="30"/>
      <c r="Z10521" s="30"/>
      <c r="AB10521" s="6"/>
    </row>
    <row r="10522" spans="1:28">
      <c r="A10522" s="2"/>
      <c r="B10522" s="2"/>
      <c r="C10522" s="2"/>
      <c r="G10522" s="94"/>
      <c r="H10522" s="94"/>
      <c r="I10522" s="94"/>
      <c r="J10522" s="2"/>
      <c r="P10522" s="30"/>
      <c r="T10522" s="2"/>
      <c r="V10522" s="2"/>
      <c r="W10522" s="28"/>
      <c r="Y10522" s="30"/>
      <c r="Z10522" s="30"/>
      <c r="AB10522" s="6"/>
    </row>
    <row r="10523" spans="1:28">
      <c r="A10523" s="2"/>
      <c r="B10523" s="2"/>
      <c r="C10523" s="2"/>
      <c r="G10523" s="94"/>
      <c r="H10523" s="94"/>
      <c r="I10523" s="94"/>
      <c r="J10523" s="2"/>
      <c r="P10523" s="30"/>
      <c r="T10523" s="2"/>
      <c r="V10523" s="2"/>
      <c r="W10523" s="28"/>
      <c r="Y10523" s="30"/>
      <c r="Z10523" s="30"/>
      <c r="AB10523" s="6"/>
    </row>
    <row r="10524" spans="1:28">
      <c r="A10524" s="2"/>
      <c r="B10524" s="2"/>
      <c r="C10524" s="2"/>
      <c r="G10524" s="94"/>
      <c r="H10524" s="94"/>
      <c r="I10524" s="94"/>
      <c r="J10524" s="2"/>
      <c r="P10524" s="30"/>
      <c r="T10524" s="2"/>
      <c r="V10524" s="2"/>
      <c r="W10524" s="28"/>
      <c r="Y10524" s="30"/>
      <c r="Z10524" s="30"/>
      <c r="AB10524" s="6"/>
    </row>
    <row r="10525" spans="1:28">
      <c r="A10525" s="2"/>
      <c r="B10525" s="2"/>
      <c r="C10525" s="2"/>
      <c r="G10525" s="94"/>
      <c r="H10525" s="94"/>
      <c r="I10525" s="94"/>
      <c r="J10525" s="2"/>
      <c r="P10525" s="30"/>
      <c r="T10525" s="2"/>
      <c r="V10525" s="2"/>
      <c r="W10525" s="28"/>
      <c r="Y10525" s="30"/>
      <c r="Z10525" s="30"/>
      <c r="AB10525" s="6"/>
    </row>
    <row r="10526" spans="1:28">
      <c r="A10526" s="2"/>
      <c r="B10526" s="2"/>
      <c r="C10526" s="2"/>
      <c r="G10526" s="94"/>
      <c r="H10526" s="94"/>
      <c r="I10526" s="94"/>
      <c r="J10526" s="2"/>
      <c r="P10526" s="30"/>
      <c r="T10526" s="2"/>
      <c r="V10526" s="2"/>
      <c r="W10526" s="28"/>
      <c r="Y10526" s="30"/>
      <c r="Z10526" s="30"/>
      <c r="AB10526" s="6"/>
    </row>
    <row r="10527" spans="1:28">
      <c r="A10527" s="2"/>
      <c r="B10527" s="2"/>
      <c r="C10527" s="2"/>
      <c r="G10527" s="94"/>
      <c r="H10527" s="94"/>
      <c r="I10527" s="94"/>
      <c r="J10527" s="2"/>
      <c r="P10527" s="30"/>
      <c r="T10527" s="2"/>
      <c r="V10527" s="2"/>
      <c r="W10527" s="28"/>
      <c r="Y10527" s="30"/>
      <c r="Z10527" s="30"/>
      <c r="AB10527" s="6"/>
    </row>
    <row r="10528" spans="1:28">
      <c r="A10528" s="2"/>
      <c r="B10528" s="2"/>
      <c r="C10528" s="2"/>
      <c r="G10528" s="94"/>
      <c r="H10528" s="94"/>
      <c r="I10528" s="94"/>
      <c r="J10528" s="2"/>
      <c r="P10528" s="30"/>
      <c r="T10528" s="2"/>
      <c r="V10528" s="2"/>
      <c r="W10528" s="28"/>
      <c r="Y10528" s="30"/>
      <c r="Z10528" s="30"/>
      <c r="AB10528" s="6"/>
    </row>
    <row r="10529" spans="1:28">
      <c r="A10529" s="2"/>
      <c r="B10529" s="2"/>
      <c r="C10529" s="2"/>
      <c r="G10529" s="94"/>
      <c r="H10529" s="94"/>
      <c r="I10529" s="94"/>
      <c r="J10529" s="2"/>
      <c r="P10529" s="30"/>
      <c r="T10529" s="2"/>
      <c r="V10529" s="2"/>
      <c r="W10529" s="28"/>
      <c r="Y10529" s="30"/>
      <c r="Z10529" s="30"/>
      <c r="AB10529" s="6"/>
    </row>
    <row r="10530" spans="1:28">
      <c r="A10530" s="2"/>
      <c r="B10530" s="2"/>
      <c r="C10530" s="2"/>
      <c r="G10530" s="94"/>
      <c r="H10530" s="94"/>
      <c r="I10530" s="94"/>
      <c r="J10530" s="2"/>
      <c r="P10530" s="30"/>
      <c r="T10530" s="2"/>
      <c r="V10530" s="2"/>
      <c r="W10530" s="28"/>
      <c r="Y10530" s="30"/>
      <c r="Z10530" s="30"/>
      <c r="AB10530" s="6"/>
    </row>
    <row r="10531" spans="1:28">
      <c r="A10531" s="2"/>
      <c r="B10531" s="2"/>
      <c r="C10531" s="2"/>
      <c r="G10531" s="94"/>
      <c r="H10531" s="94"/>
      <c r="I10531" s="94"/>
      <c r="J10531" s="2"/>
      <c r="P10531" s="30"/>
      <c r="T10531" s="2"/>
      <c r="V10531" s="2"/>
      <c r="W10531" s="28"/>
      <c r="Y10531" s="30"/>
      <c r="Z10531" s="30"/>
      <c r="AB10531" s="6"/>
    </row>
    <row r="10532" spans="1:28">
      <c r="A10532" s="2"/>
      <c r="B10532" s="2"/>
      <c r="C10532" s="2"/>
      <c r="G10532" s="94"/>
      <c r="H10532" s="94"/>
      <c r="I10532" s="94"/>
      <c r="J10532" s="2"/>
      <c r="P10532" s="30"/>
      <c r="T10532" s="2"/>
      <c r="V10532" s="2"/>
      <c r="W10532" s="28"/>
      <c r="Y10532" s="30"/>
      <c r="Z10532" s="30"/>
      <c r="AB10532" s="6"/>
    </row>
    <row r="10533" spans="1:28">
      <c r="A10533" s="2"/>
      <c r="B10533" s="2"/>
      <c r="C10533" s="2"/>
      <c r="G10533" s="94"/>
      <c r="H10533" s="94"/>
      <c r="I10533" s="94"/>
      <c r="J10533" s="2"/>
      <c r="P10533" s="30"/>
      <c r="T10533" s="2"/>
      <c r="V10533" s="2"/>
      <c r="W10533" s="28"/>
      <c r="Y10533" s="30"/>
      <c r="Z10533" s="30"/>
      <c r="AB10533" s="6"/>
    </row>
    <row r="10534" spans="1:28">
      <c r="A10534" s="2"/>
      <c r="B10534" s="2"/>
      <c r="C10534" s="2"/>
      <c r="G10534" s="94"/>
      <c r="H10534" s="94"/>
      <c r="I10534" s="94"/>
      <c r="J10534" s="2"/>
      <c r="P10534" s="30"/>
      <c r="T10534" s="2"/>
      <c r="V10534" s="2"/>
      <c r="W10534" s="28"/>
      <c r="Y10534" s="30"/>
      <c r="Z10534" s="30"/>
      <c r="AB10534" s="6"/>
    </row>
    <row r="10535" spans="1:28">
      <c r="A10535" s="2"/>
      <c r="B10535" s="2"/>
      <c r="C10535" s="2"/>
      <c r="G10535" s="94"/>
      <c r="H10535" s="94"/>
      <c r="I10535" s="94"/>
      <c r="J10535" s="2"/>
      <c r="P10535" s="30"/>
      <c r="T10535" s="2"/>
      <c r="V10535" s="2"/>
      <c r="W10535" s="28"/>
      <c r="Y10535" s="30"/>
      <c r="Z10535" s="30"/>
      <c r="AB10535" s="6"/>
    </row>
    <row r="10536" spans="1:28">
      <c r="A10536" s="2"/>
      <c r="B10536" s="2"/>
      <c r="C10536" s="2"/>
      <c r="G10536" s="94"/>
      <c r="H10536" s="94"/>
      <c r="I10536" s="94"/>
      <c r="J10536" s="2"/>
      <c r="P10536" s="30"/>
      <c r="T10536" s="2"/>
      <c r="V10536" s="2"/>
      <c r="W10536" s="28"/>
      <c r="Y10536" s="30"/>
      <c r="Z10536" s="30"/>
      <c r="AB10536" s="6"/>
    </row>
    <row r="10537" spans="1:28">
      <c r="A10537" s="2"/>
      <c r="B10537" s="2"/>
      <c r="C10537" s="2"/>
      <c r="G10537" s="94"/>
      <c r="H10537" s="94"/>
      <c r="I10537" s="94"/>
      <c r="J10537" s="2"/>
      <c r="P10537" s="30"/>
      <c r="T10537" s="2"/>
      <c r="V10537" s="2"/>
      <c r="W10537" s="28"/>
      <c r="Y10537" s="30"/>
      <c r="Z10537" s="30"/>
      <c r="AB10537" s="6"/>
    </row>
    <row r="10538" spans="1:28">
      <c r="A10538" s="2"/>
      <c r="B10538" s="2"/>
      <c r="C10538" s="2"/>
      <c r="G10538" s="94"/>
      <c r="H10538" s="94"/>
      <c r="I10538" s="94"/>
      <c r="J10538" s="2"/>
      <c r="P10538" s="30"/>
      <c r="T10538" s="2"/>
      <c r="V10538" s="2"/>
      <c r="W10538" s="28"/>
      <c r="Y10538" s="30"/>
      <c r="Z10538" s="30"/>
      <c r="AB10538" s="6"/>
    </row>
    <row r="10539" spans="1:28">
      <c r="A10539" s="2"/>
      <c r="B10539" s="2"/>
      <c r="C10539" s="2"/>
      <c r="G10539" s="94"/>
      <c r="H10539" s="94"/>
      <c r="I10539" s="94"/>
      <c r="J10539" s="2"/>
      <c r="P10539" s="30"/>
      <c r="T10539" s="2"/>
      <c r="V10539" s="2"/>
      <c r="W10539" s="28"/>
      <c r="Y10539" s="30"/>
      <c r="Z10539" s="30"/>
      <c r="AB10539" s="6"/>
    </row>
    <row r="10540" spans="1:28">
      <c r="A10540" s="2"/>
      <c r="B10540" s="2"/>
      <c r="C10540" s="2"/>
      <c r="G10540" s="94"/>
      <c r="H10540" s="94"/>
      <c r="I10540" s="94"/>
      <c r="J10540" s="2"/>
      <c r="P10540" s="30"/>
      <c r="T10540" s="2"/>
      <c r="V10540" s="2"/>
      <c r="W10540" s="28"/>
      <c r="Y10540" s="30"/>
      <c r="Z10540" s="30"/>
      <c r="AB10540" s="6"/>
    </row>
    <row r="10541" spans="1:28">
      <c r="A10541" s="2"/>
      <c r="B10541" s="2"/>
      <c r="C10541" s="2"/>
      <c r="G10541" s="94"/>
      <c r="H10541" s="94"/>
      <c r="I10541" s="94"/>
      <c r="J10541" s="2"/>
      <c r="P10541" s="30"/>
      <c r="T10541" s="2"/>
      <c r="V10541" s="2"/>
      <c r="W10541" s="28"/>
      <c r="Y10541" s="30"/>
      <c r="Z10541" s="30"/>
      <c r="AB10541" s="6"/>
    </row>
    <row r="10542" spans="1:28">
      <c r="A10542" s="2"/>
      <c r="B10542" s="2"/>
      <c r="C10542" s="2"/>
      <c r="G10542" s="94"/>
      <c r="H10542" s="94"/>
      <c r="I10542" s="94"/>
      <c r="J10542" s="2"/>
      <c r="P10542" s="30"/>
      <c r="T10542" s="2"/>
      <c r="V10542" s="2"/>
      <c r="W10542" s="28"/>
      <c r="Y10542" s="30"/>
      <c r="Z10542" s="30"/>
      <c r="AB10542" s="6"/>
    </row>
    <row r="10543" spans="1:28">
      <c r="A10543" s="2"/>
      <c r="B10543" s="2"/>
      <c r="C10543" s="2"/>
      <c r="G10543" s="94"/>
      <c r="H10543" s="94"/>
      <c r="I10543" s="94"/>
      <c r="J10543" s="2"/>
      <c r="P10543" s="30"/>
      <c r="T10543" s="2"/>
      <c r="V10543" s="2"/>
      <c r="W10543" s="28"/>
      <c r="Y10543" s="30"/>
      <c r="Z10543" s="30"/>
      <c r="AB10543" s="6"/>
    </row>
    <row r="10544" spans="1:28">
      <c r="A10544" s="2"/>
      <c r="B10544" s="2"/>
      <c r="C10544" s="2"/>
      <c r="G10544" s="94"/>
      <c r="H10544" s="94"/>
      <c r="I10544" s="94"/>
      <c r="J10544" s="2"/>
      <c r="P10544" s="30"/>
      <c r="T10544" s="2"/>
      <c r="V10544" s="2"/>
      <c r="W10544" s="28"/>
      <c r="Y10544" s="30"/>
      <c r="Z10544" s="30"/>
      <c r="AB10544" s="6"/>
    </row>
    <row r="10545" spans="1:28">
      <c r="A10545" s="2"/>
      <c r="B10545" s="2"/>
      <c r="C10545" s="2"/>
      <c r="G10545" s="94"/>
      <c r="H10545" s="94"/>
      <c r="I10545" s="94"/>
      <c r="J10545" s="2"/>
      <c r="P10545" s="30"/>
      <c r="T10545" s="2"/>
      <c r="V10545" s="2"/>
      <c r="W10545" s="28"/>
      <c r="Y10545" s="30"/>
      <c r="Z10545" s="30"/>
      <c r="AB10545" s="6"/>
    </row>
    <row r="10546" spans="1:28">
      <c r="A10546" s="2"/>
      <c r="B10546" s="2"/>
      <c r="C10546" s="2"/>
      <c r="G10546" s="94"/>
      <c r="H10546" s="94"/>
      <c r="I10546" s="94"/>
      <c r="J10546" s="2"/>
      <c r="P10546" s="30"/>
      <c r="T10546" s="2"/>
      <c r="V10546" s="2"/>
      <c r="W10546" s="28"/>
      <c r="Y10546" s="30"/>
      <c r="Z10546" s="30"/>
      <c r="AB10546" s="6"/>
    </row>
    <row r="10547" spans="1:28">
      <c r="A10547" s="2"/>
      <c r="B10547" s="2"/>
      <c r="C10547" s="2"/>
      <c r="G10547" s="94"/>
      <c r="H10547" s="94"/>
      <c r="I10547" s="94"/>
      <c r="J10547" s="2"/>
      <c r="P10547" s="30"/>
      <c r="T10547" s="2"/>
      <c r="V10547" s="2"/>
      <c r="W10547" s="28"/>
      <c r="Y10547" s="30"/>
      <c r="Z10547" s="30"/>
      <c r="AB10547" s="6"/>
    </row>
    <row r="10548" spans="1:28">
      <c r="A10548" s="2"/>
      <c r="B10548" s="2"/>
      <c r="C10548" s="2"/>
      <c r="G10548" s="94"/>
      <c r="H10548" s="94"/>
      <c r="I10548" s="94"/>
      <c r="J10548" s="2"/>
      <c r="P10548" s="30"/>
      <c r="T10548" s="2"/>
      <c r="V10548" s="2"/>
      <c r="W10548" s="28"/>
      <c r="Y10548" s="30"/>
      <c r="Z10548" s="30"/>
      <c r="AB10548" s="6"/>
    </row>
    <row r="10549" spans="1:28">
      <c r="A10549" s="2"/>
      <c r="B10549" s="2"/>
      <c r="C10549" s="2"/>
      <c r="G10549" s="94"/>
      <c r="H10549" s="94"/>
      <c r="I10549" s="94"/>
      <c r="J10549" s="2"/>
      <c r="P10549" s="30"/>
      <c r="T10549" s="2"/>
      <c r="V10549" s="2"/>
      <c r="W10549" s="28"/>
      <c r="Y10549" s="30"/>
      <c r="Z10549" s="30"/>
      <c r="AB10549" s="6"/>
    </row>
    <row r="10550" spans="1:28">
      <c r="A10550" s="2"/>
      <c r="B10550" s="2"/>
      <c r="C10550" s="2"/>
      <c r="G10550" s="94"/>
      <c r="H10550" s="94"/>
      <c r="I10550" s="94"/>
      <c r="J10550" s="2"/>
      <c r="P10550" s="30"/>
      <c r="T10550" s="2"/>
      <c r="V10550" s="2"/>
      <c r="W10550" s="28"/>
      <c r="Y10550" s="30"/>
      <c r="Z10550" s="30"/>
      <c r="AB10550" s="6"/>
    </row>
    <row r="10551" spans="1:28">
      <c r="A10551" s="2"/>
      <c r="B10551" s="2"/>
      <c r="C10551" s="2"/>
      <c r="G10551" s="94"/>
      <c r="H10551" s="94"/>
      <c r="I10551" s="94"/>
      <c r="J10551" s="2"/>
      <c r="P10551" s="30"/>
      <c r="T10551" s="2"/>
      <c r="V10551" s="2"/>
      <c r="W10551" s="28"/>
      <c r="Y10551" s="30"/>
      <c r="Z10551" s="30"/>
      <c r="AB10551" s="6"/>
    </row>
    <row r="10552" spans="1:28">
      <c r="A10552" s="2"/>
      <c r="B10552" s="2"/>
      <c r="C10552" s="2"/>
      <c r="G10552" s="94"/>
      <c r="H10552" s="94"/>
      <c r="I10552" s="94"/>
      <c r="J10552" s="2"/>
      <c r="P10552" s="30"/>
      <c r="T10552" s="2"/>
      <c r="V10552" s="2"/>
      <c r="W10552" s="28"/>
      <c r="Y10552" s="30"/>
      <c r="Z10552" s="30"/>
      <c r="AB10552" s="6"/>
    </row>
    <row r="10553" spans="1:28">
      <c r="A10553" s="2"/>
      <c r="B10553" s="2"/>
      <c r="C10553" s="2"/>
      <c r="G10553" s="94"/>
      <c r="H10553" s="94"/>
      <c r="I10553" s="94"/>
      <c r="J10553" s="2"/>
      <c r="P10553" s="30"/>
      <c r="T10553" s="2"/>
      <c r="V10553" s="2"/>
      <c r="W10553" s="28"/>
      <c r="Y10553" s="30"/>
      <c r="Z10553" s="30"/>
      <c r="AB10553" s="6"/>
    </row>
    <row r="10554" spans="1:28">
      <c r="A10554" s="2"/>
      <c r="B10554" s="2"/>
      <c r="C10554" s="2"/>
      <c r="G10554" s="94"/>
      <c r="H10554" s="94"/>
      <c r="I10554" s="94"/>
      <c r="J10554" s="2"/>
      <c r="P10554" s="30"/>
      <c r="T10554" s="2"/>
      <c r="V10554" s="2"/>
      <c r="W10554" s="28"/>
      <c r="Y10554" s="30"/>
      <c r="Z10554" s="30"/>
      <c r="AB10554" s="6"/>
    </row>
    <row r="10555" spans="1:28">
      <c r="A10555" s="2"/>
      <c r="B10555" s="2"/>
      <c r="C10555" s="2"/>
      <c r="G10555" s="94"/>
      <c r="H10555" s="94"/>
      <c r="I10555" s="94"/>
      <c r="J10555" s="2"/>
      <c r="P10555" s="30"/>
      <c r="T10555" s="2"/>
      <c r="V10555" s="2"/>
      <c r="W10555" s="28"/>
      <c r="Y10555" s="30"/>
      <c r="Z10555" s="30"/>
      <c r="AB10555" s="6"/>
    </row>
    <row r="10556" spans="1:28">
      <c r="A10556" s="2"/>
      <c r="B10556" s="2"/>
      <c r="C10556" s="2"/>
      <c r="G10556" s="94"/>
      <c r="H10556" s="94"/>
      <c r="I10556" s="94"/>
      <c r="J10556" s="2"/>
      <c r="P10556" s="30"/>
      <c r="T10556" s="2"/>
      <c r="V10556" s="2"/>
      <c r="W10556" s="28"/>
      <c r="Y10556" s="30"/>
      <c r="Z10556" s="30"/>
      <c r="AB10556" s="6"/>
    </row>
    <row r="10557" spans="1:28">
      <c r="A10557" s="2"/>
      <c r="B10557" s="2"/>
      <c r="C10557" s="2"/>
      <c r="G10557" s="94"/>
      <c r="H10557" s="94"/>
      <c r="I10557" s="94"/>
      <c r="J10557" s="2"/>
      <c r="P10557" s="30"/>
      <c r="T10557" s="2"/>
      <c r="V10557" s="2"/>
      <c r="W10557" s="28"/>
      <c r="Y10557" s="30"/>
      <c r="Z10557" s="30"/>
      <c r="AB10557" s="6"/>
    </row>
    <row r="10558" spans="1:28">
      <c r="A10558" s="2"/>
      <c r="B10558" s="2"/>
      <c r="C10558" s="2"/>
      <c r="G10558" s="94"/>
      <c r="H10558" s="94"/>
      <c r="I10558" s="94"/>
      <c r="J10558" s="2"/>
      <c r="P10558" s="30"/>
      <c r="T10558" s="2"/>
      <c r="V10558" s="2"/>
      <c r="W10558" s="28"/>
      <c r="Y10558" s="30"/>
      <c r="Z10558" s="30"/>
      <c r="AB10558" s="6"/>
    </row>
    <row r="10559" spans="1:28">
      <c r="A10559" s="2"/>
      <c r="B10559" s="2"/>
      <c r="C10559" s="2"/>
      <c r="G10559" s="94"/>
      <c r="H10559" s="94"/>
      <c r="I10559" s="94"/>
      <c r="J10559" s="2"/>
      <c r="P10559" s="30"/>
      <c r="T10559" s="2"/>
      <c r="V10559" s="2"/>
      <c r="W10559" s="28"/>
      <c r="Y10559" s="30"/>
      <c r="Z10559" s="30"/>
      <c r="AB10559" s="6"/>
    </row>
    <row r="10560" spans="1:28">
      <c r="A10560" s="2"/>
      <c r="B10560" s="2"/>
      <c r="C10560" s="2"/>
      <c r="G10560" s="94"/>
      <c r="H10560" s="94"/>
      <c r="I10560" s="94"/>
      <c r="J10560" s="2"/>
      <c r="P10560" s="30"/>
      <c r="T10560" s="2"/>
      <c r="V10560" s="2"/>
      <c r="W10560" s="28"/>
      <c r="Y10560" s="30"/>
      <c r="Z10560" s="30"/>
      <c r="AB10560" s="6"/>
    </row>
    <row r="10561" spans="1:28">
      <c r="A10561" s="2"/>
      <c r="B10561" s="2"/>
      <c r="C10561" s="2"/>
      <c r="G10561" s="94"/>
      <c r="H10561" s="94"/>
      <c r="I10561" s="94"/>
      <c r="J10561" s="2"/>
      <c r="P10561" s="30"/>
      <c r="T10561" s="2"/>
      <c r="V10561" s="2"/>
      <c r="W10561" s="28"/>
      <c r="Y10561" s="30"/>
      <c r="Z10561" s="30"/>
      <c r="AB10561" s="6"/>
    </row>
    <row r="10562" spans="1:28">
      <c r="A10562" s="2"/>
      <c r="B10562" s="2"/>
      <c r="C10562" s="2"/>
      <c r="G10562" s="94"/>
      <c r="H10562" s="94"/>
      <c r="I10562" s="94"/>
      <c r="J10562" s="2"/>
      <c r="P10562" s="30"/>
      <c r="T10562" s="2"/>
      <c r="V10562" s="2"/>
      <c r="W10562" s="28"/>
      <c r="Y10562" s="30"/>
      <c r="Z10562" s="30"/>
      <c r="AB10562" s="6"/>
    </row>
    <row r="10563" spans="1:28">
      <c r="A10563" s="2"/>
      <c r="B10563" s="2"/>
      <c r="C10563" s="2"/>
      <c r="G10563" s="94"/>
      <c r="H10563" s="94"/>
      <c r="I10563" s="94"/>
      <c r="J10563" s="2"/>
      <c r="P10563" s="30"/>
      <c r="T10563" s="2"/>
      <c r="V10563" s="2"/>
      <c r="W10563" s="28"/>
      <c r="Y10563" s="30"/>
      <c r="Z10563" s="30"/>
      <c r="AB10563" s="6"/>
    </row>
    <row r="10564" spans="1:28">
      <c r="A10564" s="2"/>
      <c r="B10564" s="2"/>
      <c r="C10564" s="2"/>
      <c r="G10564" s="94"/>
      <c r="H10564" s="94"/>
      <c r="I10564" s="94"/>
      <c r="J10564" s="2"/>
      <c r="P10564" s="30"/>
      <c r="T10564" s="2"/>
      <c r="V10564" s="2"/>
      <c r="W10564" s="28"/>
      <c r="Y10564" s="30"/>
      <c r="Z10564" s="30"/>
      <c r="AB10564" s="6"/>
    </row>
    <row r="10565" spans="1:28">
      <c r="A10565" s="2"/>
      <c r="B10565" s="2"/>
      <c r="C10565" s="2"/>
      <c r="G10565" s="94"/>
      <c r="H10565" s="94"/>
      <c r="I10565" s="94"/>
      <c r="J10565" s="2"/>
      <c r="P10565" s="30"/>
      <c r="T10565" s="2"/>
      <c r="V10565" s="2"/>
      <c r="W10565" s="28"/>
      <c r="Y10565" s="30"/>
      <c r="Z10565" s="30"/>
      <c r="AB10565" s="6"/>
    </row>
    <row r="10566" spans="1:28">
      <c r="A10566" s="2"/>
      <c r="B10566" s="2"/>
      <c r="C10566" s="2"/>
      <c r="G10566" s="94"/>
      <c r="H10566" s="94"/>
      <c r="I10566" s="94"/>
      <c r="J10566" s="2"/>
      <c r="P10566" s="30"/>
      <c r="T10566" s="2"/>
      <c r="V10566" s="2"/>
      <c r="W10566" s="28"/>
      <c r="Y10566" s="30"/>
      <c r="Z10566" s="30"/>
      <c r="AB10566" s="6"/>
    </row>
    <row r="10567" spans="1:28">
      <c r="A10567" s="2"/>
      <c r="B10567" s="2"/>
      <c r="C10567" s="2"/>
      <c r="G10567" s="94"/>
      <c r="H10567" s="94"/>
      <c r="I10567" s="94"/>
      <c r="J10567" s="2"/>
      <c r="P10567" s="30"/>
      <c r="T10567" s="2"/>
      <c r="V10567" s="2"/>
      <c r="W10567" s="28"/>
      <c r="Y10567" s="30"/>
      <c r="Z10567" s="30"/>
      <c r="AB10567" s="6"/>
    </row>
    <row r="10568" spans="1:28">
      <c r="A10568" s="2"/>
      <c r="B10568" s="2"/>
      <c r="C10568" s="2"/>
      <c r="G10568" s="94"/>
      <c r="H10568" s="94"/>
      <c r="I10568" s="94"/>
      <c r="J10568" s="2"/>
      <c r="P10568" s="30"/>
      <c r="T10568" s="2"/>
      <c r="V10568" s="2"/>
      <c r="W10568" s="28"/>
      <c r="Y10568" s="30"/>
      <c r="Z10568" s="30"/>
      <c r="AB10568" s="6"/>
    </row>
    <row r="10569" spans="1:28">
      <c r="A10569" s="2"/>
      <c r="B10569" s="2"/>
      <c r="C10569" s="2"/>
      <c r="G10569" s="94"/>
      <c r="H10569" s="94"/>
      <c r="I10569" s="94"/>
      <c r="J10569" s="2"/>
      <c r="P10569" s="30"/>
      <c r="T10569" s="2"/>
      <c r="V10569" s="2"/>
      <c r="W10569" s="28"/>
      <c r="Y10569" s="30"/>
      <c r="Z10569" s="30"/>
      <c r="AB10569" s="6"/>
    </row>
    <row r="10570" spans="1:28">
      <c r="A10570" s="2"/>
      <c r="B10570" s="2"/>
      <c r="C10570" s="2"/>
      <c r="G10570" s="94"/>
      <c r="H10570" s="94"/>
      <c r="I10570" s="94"/>
      <c r="J10570" s="2"/>
      <c r="P10570" s="30"/>
      <c r="T10570" s="2"/>
      <c r="V10570" s="2"/>
      <c r="W10570" s="28"/>
      <c r="Y10570" s="30"/>
      <c r="Z10570" s="30"/>
      <c r="AB10570" s="6"/>
    </row>
    <row r="10571" spans="1:28">
      <c r="A10571" s="2"/>
      <c r="B10571" s="2"/>
      <c r="C10571" s="2"/>
      <c r="G10571" s="94"/>
      <c r="H10571" s="94"/>
      <c r="I10571" s="94"/>
      <c r="J10571" s="2"/>
      <c r="P10571" s="30"/>
      <c r="T10571" s="2"/>
      <c r="V10571" s="2"/>
      <c r="W10571" s="28"/>
      <c r="Y10571" s="30"/>
      <c r="Z10571" s="30"/>
      <c r="AB10571" s="6"/>
    </row>
    <row r="10572" spans="1:28">
      <c r="A10572" s="2"/>
      <c r="B10572" s="2"/>
      <c r="C10572" s="2"/>
      <c r="G10572" s="94"/>
      <c r="H10572" s="94"/>
      <c r="I10572" s="94"/>
      <c r="J10572" s="2"/>
      <c r="P10572" s="30"/>
      <c r="T10572" s="2"/>
      <c r="V10572" s="2"/>
      <c r="W10572" s="28"/>
      <c r="Y10572" s="30"/>
      <c r="Z10572" s="30"/>
      <c r="AB10572" s="6"/>
    </row>
    <row r="10573" spans="1:28">
      <c r="A10573" s="2"/>
      <c r="B10573" s="2"/>
      <c r="C10573" s="2"/>
      <c r="G10573" s="94"/>
      <c r="H10573" s="94"/>
      <c r="I10573" s="94"/>
      <c r="J10573" s="2"/>
      <c r="P10573" s="30"/>
      <c r="T10573" s="2"/>
      <c r="V10573" s="2"/>
      <c r="W10573" s="28"/>
      <c r="Y10573" s="30"/>
      <c r="Z10573" s="30"/>
      <c r="AB10573" s="6"/>
    </row>
    <row r="10574" spans="1:28">
      <c r="A10574" s="2"/>
      <c r="B10574" s="2"/>
      <c r="C10574" s="2"/>
      <c r="G10574" s="94"/>
      <c r="H10574" s="94"/>
      <c r="I10574" s="94"/>
      <c r="J10574" s="2"/>
      <c r="P10574" s="30"/>
      <c r="T10574" s="2"/>
      <c r="V10574" s="2"/>
      <c r="W10574" s="28"/>
      <c r="Y10574" s="30"/>
      <c r="Z10574" s="30"/>
      <c r="AB10574" s="6"/>
    </row>
    <row r="10575" spans="1:28">
      <c r="A10575" s="2"/>
      <c r="B10575" s="2"/>
      <c r="C10575" s="2"/>
      <c r="G10575" s="94"/>
      <c r="H10575" s="94"/>
      <c r="I10575" s="94"/>
      <c r="J10575" s="2"/>
      <c r="P10575" s="30"/>
      <c r="T10575" s="2"/>
      <c r="V10575" s="2"/>
      <c r="W10575" s="28"/>
      <c r="Y10575" s="30"/>
      <c r="Z10575" s="30"/>
      <c r="AB10575" s="6"/>
    </row>
    <row r="10576" spans="1:28">
      <c r="A10576" s="2"/>
      <c r="B10576" s="2"/>
      <c r="C10576" s="2"/>
      <c r="G10576" s="94"/>
      <c r="H10576" s="94"/>
      <c r="I10576" s="94"/>
      <c r="J10576" s="2"/>
      <c r="P10576" s="30"/>
      <c r="T10576" s="2"/>
      <c r="V10576" s="2"/>
      <c r="W10576" s="28"/>
      <c r="Y10576" s="30"/>
      <c r="Z10576" s="30"/>
      <c r="AB10576" s="6"/>
    </row>
    <row r="10577" spans="1:28">
      <c r="A10577" s="2"/>
      <c r="B10577" s="2"/>
      <c r="C10577" s="2"/>
      <c r="G10577" s="94"/>
      <c r="H10577" s="94"/>
      <c r="I10577" s="94"/>
      <c r="J10577" s="2"/>
      <c r="P10577" s="30"/>
      <c r="T10577" s="2"/>
      <c r="V10577" s="2"/>
      <c r="W10577" s="28"/>
      <c r="Y10577" s="30"/>
      <c r="Z10577" s="30"/>
      <c r="AB10577" s="6"/>
    </row>
    <row r="10578" spans="1:28">
      <c r="A10578" s="2"/>
      <c r="B10578" s="2"/>
      <c r="C10578" s="2"/>
      <c r="G10578" s="94"/>
      <c r="H10578" s="94"/>
      <c r="I10578" s="94"/>
      <c r="J10578" s="2"/>
      <c r="P10578" s="30"/>
      <c r="T10578" s="2"/>
      <c r="V10578" s="2"/>
      <c r="W10578" s="28"/>
      <c r="Y10578" s="30"/>
      <c r="Z10578" s="30"/>
      <c r="AB10578" s="6"/>
    </row>
    <row r="10579" spans="1:28">
      <c r="A10579" s="2"/>
      <c r="B10579" s="2"/>
      <c r="C10579" s="2"/>
      <c r="G10579" s="94"/>
      <c r="H10579" s="94"/>
      <c r="I10579" s="94"/>
      <c r="J10579" s="2"/>
      <c r="P10579" s="30"/>
      <c r="T10579" s="2"/>
      <c r="V10579" s="2"/>
      <c r="W10579" s="28"/>
      <c r="Y10579" s="30"/>
      <c r="Z10579" s="30"/>
      <c r="AB10579" s="6"/>
    </row>
    <row r="10580" spans="1:28">
      <c r="A10580" s="2"/>
      <c r="B10580" s="2"/>
      <c r="C10580" s="2"/>
      <c r="G10580" s="94"/>
      <c r="H10580" s="94"/>
      <c r="I10580" s="94"/>
      <c r="J10580" s="2"/>
      <c r="P10580" s="30"/>
      <c r="T10580" s="2"/>
      <c r="V10580" s="2"/>
      <c r="W10580" s="28"/>
      <c r="Y10580" s="30"/>
      <c r="Z10580" s="30"/>
      <c r="AB10580" s="6"/>
    </row>
    <row r="10581" spans="1:28">
      <c r="A10581" s="2"/>
      <c r="B10581" s="2"/>
      <c r="C10581" s="2"/>
      <c r="G10581" s="94"/>
      <c r="H10581" s="94"/>
      <c r="I10581" s="94"/>
      <c r="J10581" s="2"/>
      <c r="P10581" s="30"/>
      <c r="T10581" s="2"/>
      <c r="V10581" s="2"/>
      <c r="W10581" s="28"/>
      <c r="Y10581" s="30"/>
      <c r="Z10581" s="30"/>
      <c r="AB10581" s="6"/>
    </row>
    <row r="10582" spans="1:28">
      <c r="A10582" s="2"/>
      <c r="B10582" s="2"/>
      <c r="C10582" s="2"/>
      <c r="G10582" s="94"/>
      <c r="H10582" s="94"/>
      <c r="I10582" s="94"/>
      <c r="J10582" s="2"/>
      <c r="P10582" s="30"/>
      <c r="T10582" s="2"/>
      <c r="V10582" s="2"/>
      <c r="W10582" s="28"/>
      <c r="Y10582" s="30"/>
      <c r="Z10582" s="30"/>
      <c r="AB10582" s="6"/>
    </row>
    <row r="10583" spans="1:28">
      <c r="A10583" s="2"/>
      <c r="B10583" s="2"/>
      <c r="C10583" s="2"/>
      <c r="G10583" s="94"/>
      <c r="H10583" s="94"/>
      <c r="I10583" s="94"/>
      <c r="J10583" s="2"/>
      <c r="P10583" s="30"/>
      <c r="T10583" s="2"/>
      <c r="V10583" s="2"/>
      <c r="W10583" s="28"/>
      <c r="Y10583" s="30"/>
      <c r="Z10583" s="30"/>
      <c r="AB10583" s="6"/>
    </row>
    <row r="10584" spans="1:28">
      <c r="A10584" s="2"/>
      <c r="B10584" s="2"/>
      <c r="C10584" s="2"/>
      <c r="G10584" s="94"/>
      <c r="H10584" s="94"/>
      <c r="I10584" s="94"/>
      <c r="J10584" s="2"/>
      <c r="P10584" s="30"/>
      <c r="T10584" s="2"/>
      <c r="V10584" s="2"/>
      <c r="W10584" s="28"/>
      <c r="Y10584" s="30"/>
      <c r="Z10584" s="30"/>
      <c r="AB10584" s="6"/>
    </row>
    <row r="10585" spans="1:28">
      <c r="A10585" s="2"/>
      <c r="B10585" s="2"/>
      <c r="C10585" s="2"/>
      <c r="G10585" s="94"/>
      <c r="H10585" s="94"/>
      <c r="I10585" s="94"/>
      <c r="J10585" s="2"/>
      <c r="P10585" s="30"/>
      <c r="T10585" s="2"/>
      <c r="V10585" s="2"/>
      <c r="W10585" s="28"/>
      <c r="Y10585" s="30"/>
      <c r="Z10585" s="30"/>
      <c r="AB10585" s="6"/>
    </row>
    <row r="10586" spans="1:28">
      <c r="A10586" s="2"/>
      <c r="B10586" s="2"/>
      <c r="C10586" s="2"/>
      <c r="G10586" s="94"/>
      <c r="H10586" s="94"/>
      <c r="I10586" s="94"/>
      <c r="J10586" s="2"/>
      <c r="P10586" s="30"/>
      <c r="T10586" s="2"/>
      <c r="V10586" s="2"/>
      <c r="W10586" s="28"/>
      <c r="Y10586" s="30"/>
      <c r="Z10586" s="30"/>
      <c r="AB10586" s="6"/>
    </row>
    <row r="10587" spans="1:28">
      <c r="A10587" s="2"/>
      <c r="B10587" s="2"/>
      <c r="C10587" s="2"/>
      <c r="G10587" s="94"/>
      <c r="H10587" s="94"/>
      <c r="I10587" s="94"/>
      <c r="J10587" s="2"/>
      <c r="P10587" s="30"/>
      <c r="T10587" s="2"/>
      <c r="V10587" s="2"/>
      <c r="W10587" s="28"/>
      <c r="Y10587" s="30"/>
      <c r="Z10587" s="30"/>
      <c r="AB10587" s="6"/>
    </row>
    <row r="10588" spans="1:28">
      <c r="A10588" s="2"/>
      <c r="B10588" s="2"/>
      <c r="C10588" s="2"/>
      <c r="G10588" s="94"/>
      <c r="H10588" s="94"/>
      <c r="I10588" s="94"/>
      <c r="J10588" s="2"/>
      <c r="P10588" s="30"/>
      <c r="T10588" s="2"/>
      <c r="V10588" s="2"/>
      <c r="W10588" s="28"/>
      <c r="Y10588" s="30"/>
      <c r="Z10588" s="30"/>
      <c r="AB10588" s="6"/>
    </row>
    <row r="10589" spans="1:28">
      <c r="A10589" s="2"/>
      <c r="B10589" s="2"/>
      <c r="C10589" s="2"/>
      <c r="G10589" s="94"/>
      <c r="H10589" s="94"/>
      <c r="I10589" s="94"/>
      <c r="J10589" s="2"/>
      <c r="P10589" s="30"/>
      <c r="T10589" s="2"/>
      <c r="V10589" s="2"/>
      <c r="W10589" s="28"/>
      <c r="Y10589" s="30"/>
      <c r="Z10589" s="30"/>
      <c r="AB10589" s="6"/>
    </row>
    <row r="10590" spans="1:28">
      <c r="A10590" s="2"/>
      <c r="B10590" s="2"/>
      <c r="C10590" s="2"/>
      <c r="G10590" s="94"/>
      <c r="H10590" s="94"/>
      <c r="I10590" s="94"/>
      <c r="J10590" s="2"/>
      <c r="P10590" s="30"/>
      <c r="T10590" s="2"/>
      <c r="V10590" s="2"/>
      <c r="W10590" s="28"/>
      <c r="Y10590" s="30"/>
      <c r="Z10590" s="30"/>
      <c r="AB10590" s="6"/>
    </row>
    <row r="10591" spans="1:28">
      <c r="A10591" s="2"/>
      <c r="B10591" s="2"/>
      <c r="C10591" s="2"/>
      <c r="G10591" s="94"/>
      <c r="H10591" s="94"/>
      <c r="I10591" s="94"/>
      <c r="J10591" s="2"/>
      <c r="P10591" s="30"/>
      <c r="T10591" s="2"/>
      <c r="V10591" s="2"/>
      <c r="W10591" s="28"/>
      <c r="Y10591" s="30"/>
      <c r="Z10591" s="30"/>
      <c r="AB10591" s="6"/>
    </row>
    <row r="10592" spans="1:28">
      <c r="A10592" s="2"/>
      <c r="B10592" s="2"/>
      <c r="C10592" s="2"/>
      <c r="G10592" s="94"/>
      <c r="H10592" s="94"/>
      <c r="I10592" s="94"/>
      <c r="J10592" s="2"/>
      <c r="P10592" s="30"/>
      <c r="T10592" s="2"/>
      <c r="V10592" s="2"/>
      <c r="W10592" s="28"/>
      <c r="Y10592" s="30"/>
      <c r="Z10592" s="30"/>
      <c r="AB10592" s="6"/>
    </row>
    <row r="10593" spans="1:28">
      <c r="A10593" s="2"/>
      <c r="B10593" s="2"/>
      <c r="C10593" s="2"/>
      <c r="G10593" s="94"/>
      <c r="H10593" s="94"/>
      <c r="I10593" s="94"/>
      <c r="J10593" s="2"/>
      <c r="P10593" s="30"/>
      <c r="T10593" s="2"/>
      <c r="V10593" s="2"/>
      <c r="W10593" s="28"/>
      <c r="Y10593" s="30"/>
      <c r="Z10593" s="30"/>
      <c r="AB10593" s="6"/>
    </row>
    <row r="10594" spans="1:28">
      <c r="A10594" s="2"/>
      <c r="B10594" s="2"/>
      <c r="C10594" s="2"/>
      <c r="G10594" s="94"/>
      <c r="H10594" s="94"/>
      <c r="I10594" s="94"/>
      <c r="J10594" s="2"/>
      <c r="P10594" s="30"/>
      <c r="T10594" s="2"/>
      <c r="V10594" s="2"/>
      <c r="W10594" s="28"/>
      <c r="Y10594" s="30"/>
      <c r="Z10594" s="30"/>
      <c r="AB10594" s="6"/>
    </row>
    <row r="10595" spans="1:28">
      <c r="A10595" s="2"/>
      <c r="B10595" s="2"/>
      <c r="C10595" s="2"/>
      <c r="G10595" s="94"/>
      <c r="H10595" s="94"/>
      <c r="I10595" s="94"/>
      <c r="J10595" s="2"/>
      <c r="P10595" s="30"/>
      <c r="T10595" s="2"/>
      <c r="V10595" s="2"/>
      <c r="W10595" s="28"/>
      <c r="Y10595" s="30"/>
      <c r="Z10595" s="30"/>
      <c r="AB10595" s="6"/>
    </row>
    <row r="10596" spans="1:28">
      <c r="A10596" s="2"/>
      <c r="B10596" s="2"/>
      <c r="C10596" s="2"/>
      <c r="G10596" s="94"/>
      <c r="H10596" s="94"/>
      <c r="I10596" s="94"/>
      <c r="J10596" s="2"/>
      <c r="P10596" s="30"/>
      <c r="T10596" s="2"/>
      <c r="V10596" s="2"/>
      <c r="W10596" s="28"/>
      <c r="Y10596" s="30"/>
      <c r="Z10596" s="30"/>
      <c r="AB10596" s="6"/>
    </row>
    <row r="10597" spans="1:28">
      <c r="A10597" s="2"/>
      <c r="B10597" s="2"/>
      <c r="C10597" s="2"/>
      <c r="G10597" s="94"/>
      <c r="H10597" s="94"/>
      <c r="I10597" s="94"/>
      <c r="J10597" s="2"/>
      <c r="P10597" s="30"/>
      <c r="T10597" s="2"/>
      <c r="V10597" s="2"/>
      <c r="W10597" s="28"/>
      <c r="Y10597" s="30"/>
      <c r="Z10597" s="30"/>
      <c r="AB10597" s="6"/>
    </row>
    <row r="10598" spans="1:28">
      <c r="A10598" s="2"/>
      <c r="B10598" s="2"/>
      <c r="C10598" s="2"/>
      <c r="G10598" s="94"/>
      <c r="H10598" s="94"/>
      <c r="I10598" s="94"/>
      <c r="J10598" s="2"/>
      <c r="P10598" s="30"/>
      <c r="T10598" s="2"/>
      <c r="V10598" s="2"/>
      <c r="W10598" s="28"/>
      <c r="Y10598" s="30"/>
      <c r="Z10598" s="30"/>
      <c r="AB10598" s="6"/>
    </row>
    <row r="10599" spans="1:28">
      <c r="A10599" s="2"/>
      <c r="B10599" s="2"/>
      <c r="C10599" s="2"/>
      <c r="G10599" s="94"/>
      <c r="H10599" s="94"/>
      <c r="I10599" s="94"/>
      <c r="J10599" s="2"/>
      <c r="P10599" s="30"/>
      <c r="T10599" s="2"/>
      <c r="V10599" s="2"/>
      <c r="W10599" s="28"/>
      <c r="Y10599" s="30"/>
      <c r="Z10599" s="30"/>
      <c r="AB10599" s="6"/>
    </row>
    <row r="10600" spans="1:28">
      <c r="A10600" s="2"/>
      <c r="B10600" s="2"/>
      <c r="C10600" s="2"/>
      <c r="G10600" s="94"/>
      <c r="H10600" s="94"/>
      <c r="I10600" s="94"/>
      <c r="J10600" s="2"/>
      <c r="P10600" s="30"/>
      <c r="T10600" s="2"/>
      <c r="V10600" s="2"/>
      <c r="W10600" s="28"/>
      <c r="Y10600" s="30"/>
      <c r="Z10600" s="30"/>
      <c r="AB10600" s="6"/>
    </row>
    <row r="10601" spans="1:28">
      <c r="A10601" s="2"/>
      <c r="B10601" s="2"/>
      <c r="C10601" s="2"/>
      <c r="G10601" s="94"/>
      <c r="H10601" s="94"/>
      <c r="I10601" s="94"/>
      <c r="J10601" s="2"/>
      <c r="P10601" s="30"/>
      <c r="T10601" s="2"/>
      <c r="V10601" s="2"/>
      <c r="W10601" s="28"/>
      <c r="Y10601" s="30"/>
      <c r="Z10601" s="30"/>
      <c r="AB10601" s="6"/>
    </row>
    <row r="10602" spans="1:28">
      <c r="A10602" s="2"/>
      <c r="B10602" s="2"/>
      <c r="C10602" s="2"/>
      <c r="G10602" s="94"/>
      <c r="H10602" s="94"/>
      <c r="I10602" s="94"/>
      <c r="J10602" s="2"/>
      <c r="P10602" s="30"/>
      <c r="T10602" s="2"/>
      <c r="V10602" s="2"/>
      <c r="W10602" s="28"/>
      <c r="Y10602" s="30"/>
      <c r="Z10602" s="30"/>
      <c r="AB10602" s="6"/>
    </row>
    <row r="10603" spans="1:28">
      <c r="A10603" s="2"/>
      <c r="B10603" s="2"/>
      <c r="C10603" s="2"/>
      <c r="G10603" s="94"/>
      <c r="H10603" s="94"/>
      <c r="I10603" s="94"/>
      <c r="J10603" s="2"/>
      <c r="P10603" s="30"/>
      <c r="T10603" s="2"/>
      <c r="V10603" s="2"/>
      <c r="W10603" s="28"/>
      <c r="Y10603" s="30"/>
      <c r="Z10603" s="30"/>
      <c r="AB10603" s="6"/>
    </row>
    <row r="10604" spans="1:28">
      <c r="A10604" s="2"/>
      <c r="B10604" s="2"/>
      <c r="C10604" s="2"/>
      <c r="G10604" s="94"/>
      <c r="H10604" s="94"/>
      <c r="I10604" s="94"/>
      <c r="J10604" s="2"/>
      <c r="P10604" s="30"/>
      <c r="T10604" s="2"/>
      <c r="V10604" s="2"/>
      <c r="W10604" s="28"/>
      <c r="Y10604" s="30"/>
      <c r="Z10604" s="30"/>
      <c r="AB10604" s="6"/>
    </row>
    <row r="10605" spans="1:28">
      <c r="A10605" s="2"/>
      <c r="B10605" s="2"/>
      <c r="C10605" s="2"/>
      <c r="G10605" s="94"/>
      <c r="H10605" s="94"/>
      <c r="I10605" s="94"/>
      <c r="J10605" s="2"/>
      <c r="P10605" s="30"/>
      <c r="T10605" s="2"/>
      <c r="V10605" s="2"/>
      <c r="W10605" s="28"/>
      <c r="Y10605" s="30"/>
      <c r="Z10605" s="30"/>
      <c r="AB10605" s="6"/>
    </row>
    <row r="10606" spans="1:28">
      <c r="A10606" s="2"/>
      <c r="B10606" s="2"/>
      <c r="C10606" s="2"/>
      <c r="G10606" s="94"/>
      <c r="H10606" s="94"/>
      <c r="I10606" s="94"/>
      <c r="J10606" s="2"/>
      <c r="P10606" s="30"/>
      <c r="T10606" s="2"/>
      <c r="V10606" s="2"/>
      <c r="W10606" s="28"/>
      <c r="Y10606" s="30"/>
      <c r="Z10606" s="30"/>
      <c r="AB10606" s="6"/>
    </row>
    <row r="10607" spans="1:28">
      <c r="A10607" s="2"/>
      <c r="B10607" s="2"/>
      <c r="C10607" s="2"/>
      <c r="G10607" s="94"/>
      <c r="H10607" s="94"/>
      <c r="I10607" s="94"/>
      <c r="J10607" s="2"/>
      <c r="P10607" s="30"/>
      <c r="T10607" s="2"/>
      <c r="V10607" s="2"/>
      <c r="W10607" s="28"/>
      <c r="Y10607" s="30"/>
      <c r="Z10607" s="30"/>
      <c r="AB10607" s="6"/>
    </row>
    <row r="10608" spans="1:28">
      <c r="A10608" s="2"/>
      <c r="B10608" s="2"/>
      <c r="C10608" s="2"/>
      <c r="G10608" s="94"/>
      <c r="H10608" s="94"/>
      <c r="I10608" s="94"/>
      <c r="J10608" s="2"/>
      <c r="P10608" s="30"/>
      <c r="T10608" s="2"/>
      <c r="V10608" s="2"/>
      <c r="W10608" s="28"/>
      <c r="Y10608" s="30"/>
      <c r="Z10608" s="30"/>
      <c r="AB10608" s="6"/>
    </row>
    <row r="10609" spans="1:28">
      <c r="A10609" s="2"/>
      <c r="B10609" s="2"/>
      <c r="C10609" s="2"/>
      <c r="G10609" s="94"/>
      <c r="H10609" s="94"/>
      <c r="I10609" s="94"/>
      <c r="J10609" s="2"/>
      <c r="P10609" s="30"/>
      <c r="T10609" s="2"/>
      <c r="V10609" s="2"/>
      <c r="W10609" s="28"/>
      <c r="Y10609" s="30"/>
      <c r="Z10609" s="30"/>
      <c r="AB10609" s="6"/>
    </row>
    <row r="10610" spans="1:28">
      <c r="A10610" s="2"/>
      <c r="B10610" s="2"/>
      <c r="C10610" s="2"/>
      <c r="G10610" s="94"/>
      <c r="H10610" s="94"/>
      <c r="I10610" s="94"/>
      <c r="J10610" s="2"/>
      <c r="P10610" s="30"/>
      <c r="T10610" s="2"/>
      <c r="V10610" s="2"/>
      <c r="W10610" s="28"/>
      <c r="Y10610" s="30"/>
      <c r="Z10610" s="30"/>
      <c r="AB10610" s="6"/>
    </row>
    <row r="10611" spans="1:28">
      <c r="A10611" s="2"/>
      <c r="B10611" s="2"/>
      <c r="C10611" s="2"/>
      <c r="G10611" s="94"/>
      <c r="H10611" s="94"/>
      <c r="I10611" s="94"/>
      <c r="J10611" s="2"/>
      <c r="P10611" s="30"/>
      <c r="T10611" s="2"/>
      <c r="V10611" s="2"/>
      <c r="W10611" s="28"/>
      <c r="Y10611" s="30"/>
      <c r="Z10611" s="30"/>
      <c r="AB10611" s="6"/>
    </row>
    <row r="10612" spans="1:28">
      <c r="A10612" s="2"/>
      <c r="B10612" s="2"/>
      <c r="C10612" s="2"/>
      <c r="G10612" s="94"/>
      <c r="H10612" s="94"/>
      <c r="I10612" s="94"/>
      <c r="J10612" s="2"/>
      <c r="P10612" s="30"/>
      <c r="T10612" s="2"/>
      <c r="V10612" s="2"/>
      <c r="W10612" s="28"/>
      <c r="Y10612" s="30"/>
      <c r="Z10612" s="30"/>
      <c r="AB10612" s="6"/>
    </row>
    <row r="10613" spans="1:28">
      <c r="A10613" s="2"/>
      <c r="B10613" s="2"/>
      <c r="C10613" s="2"/>
      <c r="G10613" s="94"/>
      <c r="H10613" s="94"/>
      <c r="I10613" s="94"/>
      <c r="J10613" s="2"/>
      <c r="P10613" s="30"/>
      <c r="T10613" s="2"/>
      <c r="V10613" s="2"/>
      <c r="W10613" s="28"/>
      <c r="Y10613" s="30"/>
      <c r="Z10613" s="30"/>
      <c r="AB10613" s="6"/>
    </row>
    <row r="10614" spans="1:28">
      <c r="A10614" s="2"/>
      <c r="B10614" s="2"/>
      <c r="C10614" s="2"/>
      <c r="G10614" s="94"/>
      <c r="H10614" s="94"/>
      <c r="I10614" s="94"/>
      <c r="J10614" s="2"/>
      <c r="P10614" s="30"/>
      <c r="T10614" s="2"/>
      <c r="V10614" s="2"/>
      <c r="W10614" s="28"/>
      <c r="Y10614" s="30"/>
      <c r="Z10614" s="30"/>
      <c r="AB10614" s="6"/>
    </row>
    <row r="10615" spans="1:28">
      <c r="A10615" s="2"/>
      <c r="B10615" s="2"/>
      <c r="C10615" s="2"/>
      <c r="G10615" s="94"/>
      <c r="H10615" s="94"/>
      <c r="I10615" s="94"/>
      <c r="J10615" s="2"/>
      <c r="P10615" s="30"/>
      <c r="T10615" s="2"/>
      <c r="V10615" s="2"/>
      <c r="W10615" s="28"/>
      <c r="Y10615" s="30"/>
      <c r="Z10615" s="30"/>
      <c r="AB10615" s="6"/>
    </row>
    <row r="10616" spans="1:28">
      <c r="A10616" s="2"/>
      <c r="B10616" s="2"/>
      <c r="C10616" s="2"/>
      <c r="G10616" s="94"/>
      <c r="H10616" s="94"/>
      <c r="I10616" s="94"/>
      <c r="J10616" s="2"/>
      <c r="P10616" s="30"/>
      <c r="T10616" s="2"/>
      <c r="V10616" s="2"/>
      <c r="W10616" s="28"/>
      <c r="Y10616" s="30"/>
      <c r="Z10616" s="30"/>
      <c r="AB10616" s="6"/>
    </row>
    <row r="10617" spans="1:28">
      <c r="A10617" s="2"/>
      <c r="B10617" s="2"/>
      <c r="C10617" s="2"/>
      <c r="G10617" s="94"/>
      <c r="H10617" s="94"/>
      <c r="I10617" s="94"/>
      <c r="J10617" s="2"/>
      <c r="P10617" s="30"/>
      <c r="T10617" s="2"/>
      <c r="V10617" s="2"/>
      <c r="W10617" s="28"/>
      <c r="Y10617" s="30"/>
      <c r="Z10617" s="30"/>
      <c r="AB10617" s="6"/>
    </row>
    <row r="10618" spans="1:28">
      <c r="A10618" s="2"/>
      <c r="B10618" s="2"/>
      <c r="C10618" s="2"/>
      <c r="G10618" s="94"/>
      <c r="H10618" s="94"/>
      <c r="I10618" s="94"/>
      <c r="J10618" s="2"/>
      <c r="P10618" s="30"/>
      <c r="T10618" s="2"/>
      <c r="V10618" s="2"/>
      <c r="W10618" s="28"/>
      <c r="Y10618" s="30"/>
      <c r="Z10618" s="30"/>
      <c r="AB10618" s="6"/>
    </row>
    <row r="10619" spans="1:28">
      <c r="A10619" s="2"/>
      <c r="B10619" s="2"/>
      <c r="C10619" s="2"/>
      <c r="G10619" s="94"/>
      <c r="H10619" s="94"/>
      <c r="I10619" s="94"/>
      <c r="J10619" s="2"/>
      <c r="P10619" s="30"/>
      <c r="T10619" s="2"/>
      <c r="V10619" s="2"/>
      <c r="W10619" s="28"/>
      <c r="Y10619" s="30"/>
      <c r="Z10619" s="30"/>
      <c r="AB10619" s="6"/>
    </row>
    <row r="10620" spans="1:28">
      <c r="A10620" s="2"/>
      <c r="B10620" s="2"/>
      <c r="C10620" s="2"/>
      <c r="G10620" s="94"/>
      <c r="H10620" s="94"/>
      <c r="I10620" s="94"/>
      <c r="J10620" s="2"/>
      <c r="P10620" s="30"/>
      <c r="T10620" s="2"/>
      <c r="V10620" s="2"/>
      <c r="W10620" s="28"/>
      <c r="Y10620" s="30"/>
      <c r="Z10620" s="30"/>
      <c r="AB10620" s="6"/>
    </row>
    <row r="10621" spans="1:28">
      <c r="A10621" s="2"/>
      <c r="B10621" s="2"/>
      <c r="C10621" s="2"/>
      <c r="G10621" s="94"/>
      <c r="H10621" s="94"/>
      <c r="I10621" s="94"/>
      <c r="J10621" s="2"/>
      <c r="P10621" s="30"/>
      <c r="T10621" s="2"/>
      <c r="V10621" s="2"/>
      <c r="W10621" s="28"/>
      <c r="Y10621" s="30"/>
      <c r="Z10621" s="30"/>
      <c r="AB10621" s="6"/>
    </row>
    <row r="10622" spans="1:28">
      <c r="A10622" s="2"/>
      <c r="B10622" s="2"/>
      <c r="C10622" s="2"/>
      <c r="G10622" s="94"/>
      <c r="H10622" s="94"/>
      <c r="I10622" s="94"/>
      <c r="J10622" s="2"/>
      <c r="P10622" s="30"/>
      <c r="T10622" s="2"/>
      <c r="V10622" s="2"/>
      <c r="W10622" s="28"/>
      <c r="Y10622" s="30"/>
      <c r="Z10622" s="30"/>
      <c r="AB10622" s="6"/>
    </row>
    <row r="10623" spans="1:28">
      <c r="A10623" s="2"/>
      <c r="B10623" s="2"/>
      <c r="C10623" s="2"/>
      <c r="G10623" s="94"/>
      <c r="H10623" s="94"/>
      <c r="I10623" s="94"/>
      <c r="J10623" s="2"/>
      <c r="P10623" s="30"/>
      <c r="T10623" s="2"/>
      <c r="V10623" s="2"/>
      <c r="W10623" s="28"/>
      <c r="Y10623" s="30"/>
      <c r="Z10623" s="30"/>
      <c r="AB10623" s="6"/>
    </row>
    <row r="10624" spans="1:28">
      <c r="A10624" s="2"/>
      <c r="B10624" s="2"/>
      <c r="C10624" s="2"/>
      <c r="G10624" s="94"/>
      <c r="H10624" s="94"/>
      <c r="I10624" s="94"/>
      <c r="J10624" s="2"/>
      <c r="P10624" s="30"/>
      <c r="T10624" s="2"/>
      <c r="V10624" s="2"/>
      <c r="W10624" s="28"/>
      <c r="Y10624" s="30"/>
      <c r="Z10624" s="30"/>
      <c r="AB10624" s="6"/>
    </row>
    <row r="10625" spans="1:28">
      <c r="A10625" s="2"/>
      <c r="B10625" s="2"/>
      <c r="C10625" s="2"/>
      <c r="G10625" s="94"/>
      <c r="H10625" s="94"/>
      <c r="I10625" s="94"/>
      <c r="J10625" s="2"/>
      <c r="P10625" s="30"/>
      <c r="T10625" s="2"/>
      <c r="V10625" s="2"/>
      <c r="W10625" s="28"/>
      <c r="Y10625" s="30"/>
      <c r="Z10625" s="30"/>
      <c r="AB10625" s="6"/>
    </row>
    <row r="10626" spans="1:28">
      <c r="A10626" s="2"/>
      <c r="B10626" s="2"/>
      <c r="C10626" s="2"/>
      <c r="G10626" s="94"/>
      <c r="H10626" s="94"/>
      <c r="I10626" s="94"/>
      <c r="J10626" s="2"/>
      <c r="P10626" s="30"/>
      <c r="T10626" s="2"/>
      <c r="V10626" s="2"/>
      <c r="W10626" s="28"/>
      <c r="Y10626" s="30"/>
      <c r="Z10626" s="30"/>
      <c r="AB10626" s="6"/>
    </row>
    <row r="10627" spans="1:28">
      <c r="A10627" s="2"/>
      <c r="B10627" s="2"/>
      <c r="C10627" s="2"/>
      <c r="G10627" s="94"/>
      <c r="H10627" s="94"/>
      <c r="I10627" s="94"/>
      <c r="J10627" s="2"/>
      <c r="P10627" s="30"/>
      <c r="T10627" s="2"/>
      <c r="V10627" s="2"/>
      <c r="W10627" s="28"/>
      <c r="Y10627" s="30"/>
      <c r="Z10627" s="30"/>
      <c r="AB10627" s="6"/>
    </row>
    <row r="10628" spans="1:28">
      <c r="A10628" s="2"/>
      <c r="B10628" s="2"/>
      <c r="C10628" s="2"/>
      <c r="G10628" s="94"/>
      <c r="H10628" s="94"/>
      <c r="I10628" s="94"/>
      <c r="J10628" s="2"/>
      <c r="P10628" s="30"/>
      <c r="T10628" s="2"/>
      <c r="V10628" s="2"/>
      <c r="W10628" s="28"/>
      <c r="Y10628" s="30"/>
      <c r="Z10628" s="30"/>
      <c r="AB10628" s="6"/>
    </row>
    <row r="10629" spans="1:28">
      <c r="A10629" s="2"/>
      <c r="B10629" s="2"/>
      <c r="C10629" s="2"/>
      <c r="G10629" s="94"/>
      <c r="H10629" s="94"/>
      <c r="I10629" s="94"/>
      <c r="J10629" s="2"/>
      <c r="P10629" s="30"/>
      <c r="T10629" s="2"/>
      <c r="V10629" s="2"/>
      <c r="W10629" s="28"/>
      <c r="Y10629" s="30"/>
      <c r="Z10629" s="30"/>
      <c r="AB10629" s="6"/>
    </row>
    <row r="10630" spans="1:28">
      <c r="A10630" s="2"/>
      <c r="B10630" s="2"/>
      <c r="C10630" s="2"/>
      <c r="G10630" s="94"/>
      <c r="H10630" s="94"/>
      <c r="I10630" s="94"/>
      <c r="J10630" s="2"/>
      <c r="P10630" s="30"/>
      <c r="T10630" s="2"/>
      <c r="V10630" s="2"/>
      <c r="W10630" s="28"/>
      <c r="Y10630" s="30"/>
      <c r="Z10630" s="30"/>
      <c r="AB10630" s="6"/>
    </row>
    <row r="10631" spans="1:28">
      <c r="A10631" s="2"/>
      <c r="B10631" s="2"/>
      <c r="C10631" s="2"/>
      <c r="G10631" s="94"/>
      <c r="H10631" s="94"/>
      <c r="I10631" s="94"/>
      <c r="J10631" s="2"/>
      <c r="P10631" s="30"/>
      <c r="T10631" s="2"/>
      <c r="V10631" s="2"/>
      <c r="W10631" s="28"/>
      <c r="Y10631" s="30"/>
      <c r="Z10631" s="30"/>
      <c r="AB10631" s="6"/>
    </row>
    <row r="10632" spans="1:28">
      <c r="A10632" s="2"/>
      <c r="B10632" s="2"/>
      <c r="C10632" s="2"/>
      <c r="G10632" s="94"/>
      <c r="H10632" s="94"/>
      <c r="I10632" s="94"/>
      <c r="J10632" s="2"/>
      <c r="P10632" s="30"/>
      <c r="T10632" s="2"/>
      <c r="V10632" s="2"/>
      <c r="W10632" s="28"/>
      <c r="Y10632" s="30"/>
      <c r="Z10632" s="30"/>
      <c r="AB10632" s="6"/>
    </row>
    <row r="10633" spans="1:28">
      <c r="A10633" s="2"/>
      <c r="B10633" s="2"/>
      <c r="C10633" s="2"/>
      <c r="G10633" s="94"/>
      <c r="H10633" s="94"/>
      <c r="I10633" s="94"/>
      <c r="J10633" s="2"/>
      <c r="P10633" s="30"/>
      <c r="T10633" s="2"/>
      <c r="V10633" s="2"/>
      <c r="W10633" s="28"/>
      <c r="Y10633" s="30"/>
      <c r="Z10633" s="30"/>
      <c r="AB10633" s="6"/>
    </row>
    <row r="10634" spans="1:28">
      <c r="A10634" s="2"/>
      <c r="B10634" s="2"/>
      <c r="C10634" s="2"/>
      <c r="G10634" s="94"/>
      <c r="H10634" s="94"/>
      <c r="I10634" s="94"/>
      <c r="J10634" s="2"/>
      <c r="P10634" s="30"/>
      <c r="T10634" s="2"/>
      <c r="V10634" s="2"/>
      <c r="W10634" s="28"/>
      <c r="Y10634" s="30"/>
      <c r="Z10634" s="30"/>
      <c r="AB10634" s="6"/>
    </row>
    <row r="10635" spans="1:28">
      <c r="A10635" s="2"/>
      <c r="B10635" s="2"/>
      <c r="C10635" s="2"/>
      <c r="G10635" s="94"/>
      <c r="H10635" s="94"/>
      <c r="I10635" s="94"/>
      <c r="J10635" s="2"/>
      <c r="P10635" s="30"/>
      <c r="T10635" s="2"/>
      <c r="V10635" s="2"/>
      <c r="W10635" s="28"/>
      <c r="Y10635" s="30"/>
      <c r="Z10635" s="30"/>
      <c r="AB10635" s="6"/>
    </row>
    <row r="10636" spans="1:28">
      <c r="A10636" s="2"/>
      <c r="B10636" s="2"/>
      <c r="C10636" s="2"/>
      <c r="G10636" s="94"/>
      <c r="H10636" s="94"/>
      <c r="I10636" s="94"/>
      <c r="J10636" s="2"/>
      <c r="P10636" s="30"/>
      <c r="T10636" s="2"/>
      <c r="V10636" s="2"/>
      <c r="W10636" s="28"/>
      <c r="Y10636" s="30"/>
      <c r="Z10636" s="30"/>
      <c r="AB10636" s="6"/>
    </row>
    <row r="10637" spans="1:28">
      <c r="A10637" s="2"/>
      <c r="B10637" s="2"/>
      <c r="C10637" s="2"/>
      <c r="G10637" s="94"/>
      <c r="H10637" s="94"/>
      <c r="I10637" s="94"/>
      <c r="J10637" s="2"/>
      <c r="P10637" s="30"/>
      <c r="T10637" s="2"/>
      <c r="V10637" s="2"/>
      <c r="W10637" s="28"/>
      <c r="Y10637" s="30"/>
      <c r="Z10637" s="30"/>
      <c r="AB10637" s="6"/>
    </row>
    <row r="10638" spans="1:28">
      <c r="A10638" s="2"/>
      <c r="B10638" s="2"/>
      <c r="C10638" s="2"/>
      <c r="G10638" s="94"/>
      <c r="H10638" s="94"/>
      <c r="I10638" s="94"/>
      <c r="J10638" s="2"/>
      <c r="P10638" s="30"/>
      <c r="T10638" s="2"/>
      <c r="V10638" s="2"/>
      <c r="W10638" s="28"/>
      <c r="Y10638" s="30"/>
      <c r="Z10638" s="30"/>
      <c r="AB10638" s="6"/>
    </row>
    <row r="10639" spans="1:28">
      <c r="A10639" s="2"/>
      <c r="B10639" s="2"/>
      <c r="C10639" s="2"/>
      <c r="G10639" s="94"/>
      <c r="H10639" s="94"/>
      <c r="I10639" s="94"/>
      <c r="J10639" s="2"/>
      <c r="P10639" s="30"/>
      <c r="T10639" s="2"/>
      <c r="V10639" s="2"/>
      <c r="W10639" s="28"/>
      <c r="Y10639" s="30"/>
      <c r="Z10639" s="30"/>
      <c r="AB10639" s="6"/>
    </row>
    <row r="10640" spans="1:28">
      <c r="A10640" s="2"/>
      <c r="B10640" s="2"/>
      <c r="C10640" s="2"/>
      <c r="G10640" s="94"/>
      <c r="H10640" s="94"/>
      <c r="I10640" s="94"/>
      <c r="J10640" s="2"/>
      <c r="P10640" s="30"/>
      <c r="T10640" s="2"/>
      <c r="V10640" s="2"/>
      <c r="W10640" s="28"/>
      <c r="Y10640" s="30"/>
      <c r="Z10640" s="30"/>
      <c r="AB10640" s="6"/>
    </row>
    <row r="10641" spans="1:28">
      <c r="A10641" s="2"/>
      <c r="B10641" s="2"/>
      <c r="C10641" s="2"/>
      <c r="G10641" s="94"/>
      <c r="H10641" s="94"/>
      <c r="I10641" s="94"/>
      <c r="J10641" s="2"/>
      <c r="P10641" s="30"/>
      <c r="T10641" s="2"/>
      <c r="V10641" s="2"/>
      <c r="W10641" s="28"/>
      <c r="Y10641" s="30"/>
      <c r="Z10641" s="30"/>
      <c r="AB10641" s="6"/>
    </row>
    <row r="10642" spans="1:28">
      <c r="A10642" s="2"/>
      <c r="B10642" s="2"/>
      <c r="C10642" s="2"/>
      <c r="G10642" s="94"/>
      <c r="H10642" s="94"/>
      <c r="I10642" s="94"/>
      <c r="J10642" s="2"/>
      <c r="P10642" s="30"/>
      <c r="T10642" s="2"/>
      <c r="V10642" s="2"/>
      <c r="W10642" s="28"/>
      <c r="Y10642" s="30"/>
      <c r="Z10642" s="30"/>
      <c r="AB10642" s="6"/>
    </row>
    <row r="10643" spans="1:28">
      <c r="A10643" s="2"/>
      <c r="B10643" s="2"/>
      <c r="C10643" s="2"/>
      <c r="G10643" s="94"/>
      <c r="H10643" s="94"/>
      <c r="I10643" s="94"/>
      <c r="J10643" s="2"/>
      <c r="P10643" s="30"/>
      <c r="T10643" s="2"/>
      <c r="V10643" s="2"/>
      <c r="W10643" s="28"/>
      <c r="Y10643" s="30"/>
      <c r="Z10643" s="30"/>
      <c r="AB10643" s="6"/>
    </row>
    <row r="10644" spans="1:28">
      <c r="A10644" s="2"/>
      <c r="B10644" s="2"/>
      <c r="C10644" s="2"/>
      <c r="G10644" s="94"/>
      <c r="H10644" s="94"/>
      <c r="I10644" s="94"/>
      <c r="J10644" s="2"/>
      <c r="P10644" s="30"/>
      <c r="T10644" s="2"/>
      <c r="V10644" s="2"/>
      <c r="W10644" s="28"/>
      <c r="Y10644" s="30"/>
      <c r="Z10644" s="30"/>
      <c r="AB10644" s="6"/>
    </row>
    <row r="10645" spans="1:28">
      <c r="A10645" s="2"/>
      <c r="B10645" s="2"/>
      <c r="C10645" s="2"/>
      <c r="G10645" s="94"/>
      <c r="H10645" s="94"/>
      <c r="I10645" s="94"/>
      <c r="J10645" s="2"/>
      <c r="P10645" s="30"/>
      <c r="T10645" s="2"/>
      <c r="V10645" s="2"/>
      <c r="W10645" s="28"/>
      <c r="Y10645" s="30"/>
      <c r="Z10645" s="30"/>
      <c r="AB10645" s="6"/>
    </row>
    <row r="10646" spans="1:28">
      <c r="A10646" s="2"/>
      <c r="B10646" s="2"/>
      <c r="C10646" s="2"/>
      <c r="G10646" s="94"/>
      <c r="H10646" s="94"/>
      <c r="I10646" s="94"/>
      <c r="J10646" s="2"/>
      <c r="P10646" s="30"/>
      <c r="T10646" s="2"/>
      <c r="V10646" s="2"/>
      <c r="W10646" s="28"/>
      <c r="Y10646" s="30"/>
      <c r="Z10646" s="30"/>
      <c r="AB10646" s="6"/>
    </row>
    <row r="10647" spans="1:28">
      <c r="A10647" s="2"/>
      <c r="B10647" s="2"/>
      <c r="C10647" s="2"/>
      <c r="G10647" s="94"/>
      <c r="H10647" s="94"/>
      <c r="I10647" s="94"/>
      <c r="J10647" s="2"/>
      <c r="P10647" s="30"/>
      <c r="T10647" s="2"/>
      <c r="V10647" s="2"/>
      <c r="W10647" s="28"/>
      <c r="Y10647" s="30"/>
      <c r="Z10647" s="30"/>
      <c r="AB10647" s="6"/>
    </row>
    <row r="10648" spans="1:28">
      <c r="A10648" s="2"/>
      <c r="B10648" s="2"/>
      <c r="C10648" s="2"/>
      <c r="G10648" s="94"/>
      <c r="H10648" s="94"/>
      <c r="I10648" s="94"/>
      <c r="J10648" s="2"/>
      <c r="P10648" s="30"/>
      <c r="T10648" s="2"/>
      <c r="V10648" s="2"/>
      <c r="W10648" s="28"/>
      <c r="Y10648" s="30"/>
      <c r="Z10648" s="30"/>
      <c r="AB10648" s="6"/>
    </row>
    <row r="10649" spans="1:28">
      <c r="A10649" s="2"/>
      <c r="B10649" s="2"/>
      <c r="C10649" s="2"/>
      <c r="G10649" s="94"/>
      <c r="H10649" s="94"/>
      <c r="I10649" s="94"/>
      <c r="J10649" s="2"/>
      <c r="P10649" s="30"/>
      <c r="T10649" s="2"/>
      <c r="V10649" s="2"/>
      <c r="W10649" s="28"/>
      <c r="Y10649" s="30"/>
      <c r="Z10649" s="30"/>
      <c r="AB10649" s="6"/>
    </row>
    <row r="10650" spans="1:28">
      <c r="A10650" s="2"/>
      <c r="B10650" s="2"/>
      <c r="C10650" s="2"/>
      <c r="G10650" s="94"/>
      <c r="H10650" s="94"/>
      <c r="I10650" s="94"/>
      <c r="J10650" s="2"/>
      <c r="P10650" s="30"/>
      <c r="T10650" s="2"/>
      <c r="V10650" s="2"/>
      <c r="W10650" s="28"/>
      <c r="Y10650" s="30"/>
      <c r="Z10650" s="30"/>
      <c r="AB10650" s="6"/>
    </row>
    <row r="10651" spans="1:28">
      <c r="A10651" s="2"/>
      <c r="B10651" s="2"/>
      <c r="C10651" s="2"/>
      <c r="G10651" s="94"/>
      <c r="H10651" s="94"/>
      <c r="I10651" s="94"/>
      <c r="J10651" s="2"/>
      <c r="P10651" s="30"/>
      <c r="T10651" s="2"/>
      <c r="V10651" s="2"/>
      <c r="W10651" s="28"/>
      <c r="Y10651" s="30"/>
      <c r="Z10651" s="30"/>
      <c r="AB10651" s="6"/>
    </row>
    <row r="10652" spans="1:28">
      <c r="A10652" s="2"/>
      <c r="B10652" s="2"/>
      <c r="C10652" s="2"/>
      <c r="G10652" s="94"/>
      <c r="H10652" s="94"/>
      <c r="I10652" s="94"/>
      <c r="J10652" s="2"/>
      <c r="P10652" s="30"/>
      <c r="T10652" s="2"/>
      <c r="V10652" s="2"/>
      <c r="W10652" s="28"/>
      <c r="Y10652" s="30"/>
      <c r="Z10652" s="30"/>
      <c r="AB10652" s="6"/>
    </row>
    <row r="10653" spans="1:28">
      <c r="A10653" s="2"/>
      <c r="B10653" s="2"/>
      <c r="C10653" s="2"/>
      <c r="G10653" s="94"/>
      <c r="H10653" s="94"/>
      <c r="I10653" s="94"/>
      <c r="J10653" s="2"/>
      <c r="P10653" s="30"/>
      <c r="T10653" s="2"/>
      <c r="V10653" s="2"/>
      <c r="W10653" s="28"/>
      <c r="Y10653" s="30"/>
      <c r="Z10653" s="30"/>
      <c r="AB10653" s="6"/>
    </row>
    <row r="10654" spans="1:28">
      <c r="A10654" s="2"/>
      <c r="B10654" s="2"/>
      <c r="C10654" s="2"/>
      <c r="G10654" s="94"/>
      <c r="H10654" s="94"/>
      <c r="I10654" s="94"/>
      <c r="J10654" s="2"/>
      <c r="P10654" s="30"/>
      <c r="T10654" s="2"/>
      <c r="V10654" s="2"/>
      <c r="W10654" s="28"/>
      <c r="Y10654" s="30"/>
      <c r="Z10654" s="30"/>
      <c r="AB10654" s="6"/>
    </row>
    <row r="10655" spans="1:28">
      <c r="A10655" s="2"/>
      <c r="B10655" s="2"/>
      <c r="C10655" s="2"/>
      <c r="G10655" s="94"/>
      <c r="H10655" s="94"/>
      <c r="I10655" s="94"/>
      <c r="J10655" s="2"/>
      <c r="P10655" s="30"/>
      <c r="T10655" s="2"/>
      <c r="V10655" s="2"/>
      <c r="W10655" s="28"/>
      <c r="Y10655" s="30"/>
      <c r="Z10655" s="30"/>
      <c r="AB10655" s="6"/>
    </row>
    <row r="10656" spans="1:28">
      <c r="A10656" s="2"/>
      <c r="B10656" s="2"/>
      <c r="C10656" s="2"/>
      <c r="G10656" s="94"/>
      <c r="H10656" s="94"/>
      <c r="I10656" s="94"/>
      <c r="J10656" s="2"/>
      <c r="P10656" s="30"/>
      <c r="T10656" s="2"/>
      <c r="V10656" s="2"/>
      <c r="W10656" s="28"/>
      <c r="Y10656" s="30"/>
      <c r="Z10656" s="30"/>
      <c r="AB10656" s="6"/>
    </row>
    <row r="10657" spans="1:28">
      <c r="A10657" s="2"/>
      <c r="B10657" s="2"/>
      <c r="C10657" s="2"/>
      <c r="G10657" s="94"/>
      <c r="H10657" s="94"/>
      <c r="I10657" s="94"/>
      <c r="J10657" s="2"/>
      <c r="P10657" s="30"/>
      <c r="T10657" s="2"/>
      <c r="V10657" s="2"/>
      <c r="W10657" s="28"/>
      <c r="Y10657" s="30"/>
      <c r="Z10657" s="30"/>
      <c r="AB10657" s="6"/>
    </row>
    <row r="10658" spans="1:28">
      <c r="A10658" s="2"/>
      <c r="B10658" s="2"/>
      <c r="C10658" s="2"/>
      <c r="G10658" s="94"/>
      <c r="H10658" s="94"/>
      <c r="I10658" s="94"/>
      <c r="J10658" s="2"/>
      <c r="P10658" s="30"/>
      <c r="T10658" s="2"/>
      <c r="V10658" s="2"/>
      <c r="W10658" s="28"/>
      <c r="Y10658" s="30"/>
      <c r="Z10658" s="30"/>
      <c r="AB10658" s="6"/>
    </row>
    <row r="10659" spans="1:28">
      <c r="A10659" s="2"/>
      <c r="B10659" s="2"/>
      <c r="C10659" s="2"/>
      <c r="G10659" s="94"/>
      <c r="H10659" s="94"/>
      <c r="I10659" s="94"/>
      <c r="J10659" s="2"/>
      <c r="P10659" s="30"/>
      <c r="T10659" s="2"/>
      <c r="V10659" s="2"/>
      <c r="W10659" s="28"/>
      <c r="Y10659" s="30"/>
      <c r="Z10659" s="30"/>
      <c r="AB10659" s="6"/>
    </row>
    <row r="10660" spans="1:28">
      <c r="A10660" s="2"/>
      <c r="B10660" s="2"/>
      <c r="C10660" s="2"/>
      <c r="G10660" s="94"/>
      <c r="H10660" s="94"/>
      <c r="I10660" s="94"/>
      <c r="J10660" s="2"/>
      <c r="P10660" s="30"/>
      <c r="T10660" s="2"/>
      <c r="V10660" s="2"/>
      <c r="W10660" s="28"/>
      <c r="Y10660" s="30"/>
      <c r="Z10660" s="30"/>
      <c r="AB10660" s="6"/>
    </row>
    <row r="10661" spans="1:28">
      <c r="A10661" s="2"/>
      <c r="B10661" s="2"/>
      <c r="C10661" s="2"/>
      <c r="G10661" s="94"/>
      <c r="H10661" s="94"/>
      <c r="I10661" s="94"/>
      <c r="J10661" s="2"/>
      <c r="P10661" s="30"/>
      <c r="T10661" s="2"/>
      <c r="V10661" s="2"/>
      <c r="W10661" s="28"/>
      <c r="Y10661" s="30"/>
      <c r="Z10661" s="30"/>
      <c r="AB10661" s="6"/>
    </row>
    <row r="10662" spans="1:28">
      <c r="A10662" s="2"/>
      <c r="B10662" s="2"/>
      <c r="C10662" s="2"/>
      <c r="G10662" s="94"/>
      <c r="H10662" s="94"/>
      <c r="I10662" s="94"/>
      <c r="J10662" s="2"/>
      <c r="P10662" s="30"/>
      <c r="T10662" s="2"/>
      <c r="V10662" s="2"/>
      <c r="W10662" s="28"/>
      <c r="Y10662" s="30"/>
      <c r="Z10662" s="30"/>
      <c r="AB10662" s="6"/>
    </row>
    <row r="10663" spans="1:28">
      <c r="A10663" s="2"/>
      <c r="B10663" s="2"/>
      <c r="C10663" s="2"/>
      <c r="G10663" s="94"/>
      <c r="H10663" s="94"/>
      <c r="I10663" s="94"/>
      <c r="J10663" s="2"/>
      <c r="P10663" s="30"/>
      <c r="T10663" s="2"/>
      <c r="V10663" s="2"/>
      <c r="W10663" s="28"/>
      <c r="Y10663" s="30"/>
      <c r="Z10663" s="30"/>
      <c r="AB10663" s="6"/>
    </row>
    <row r="10664" spans="1:28">
      <c r="A10664" s="2"/>
      <c r="B10664" s="2"/>
      <c r="C10664" s="2"/>
      <c r="G10664" s="94"/>
      <c r="H10664" s="94"/>
      <c r="I10664" s="94"/>
      <c r="J10664" s="2"/>
      <c r="P10664" s="30"/>
      <c r="T10664" s="2"/>
      <c r="V10664" s="2"/>
      <c r="W10664" s="28"/>
      <c r="Y10664" s="30"/>
      <c r="Z10664" s="30"/>
      <c r="AB10664" s="6"/>
    </row>
    <row r="10665" spans="1:28">
      <c r="A10665" s="2"/>
      <c r="B10665" s="2"/>
      <c r="C10665" s="2"/>
      <c r="G10665" s="94"/>
      <c r="H10665" s="94"/>
      <c r="I10665" s="94"/>
      <c r="J10665" s="2"/>
      <c r="P10665" s="30"/>
      <c r="T10665" s="2"/>
      <c r="V10665" s="2"/>
      <c r="W10665" s="28"/>
      <c r="Y10665" s="30"/>
      <c r="Z10665" s="30"/>
      <c r="AB10665" s="6"/>
    </row>
    <row r="10666" spans="1:28">
      <c r="A10666" s="2"/>
      <c r="B10666" s="2"/>
      <c r="C10666" s="2"/>
      <c r="G10666" s="94"/>
      <c r="H10666" s="94"/>
      <c r="I10666" s="94"/>
      <c r="J10666" s="2"/>
      <c r="P10666" s="30"/>
      <c r="T10666" s="2"/>
      <c r="V10666" s="2"/>
      <c r="W10666" s="28"/>
      <c r="Y10666" s="30"/>
      <c r="Z10666" s="30"/>
      <c r="AB10666" s="6"/>
    </row>
    <row r="10667" spans="1:28">
      <c r="A10667" s="2"/>
      <c r="B10667" s="2"/>
      <c r="C10667" s="2"/>
      <c r="G10667" s="94"/>
      <c r="H10667" s="94"/>
      <c r="I10667" s="94"/>
      <c r="J10667" s="2"/>
      <c r="P10667" s="30"/>
      <c r="T10667" s="2"/>
      <c r="V10667" s="2"/>
      <c r="W10667" s="28"/>
      <c r="Y10667" s="30"/>
      <c r="Z10667" s="30"/>
      <c r="AB10667" s="6"/>
    </row>
    <row r="10668" spans="1:28">
      <c r="A10668" s="2"/>
      <c r="B10668" s="2"/>
      <c r="C10668" s="2"/>
      <c r="G10668" s="94"/>
      <c r="H10668" s="94"/>
      <c r="I10668" s="94"/>
      <c r="J10668" s="2"/>
      <c r="P10668" s="30"/>
      <c r="T10668" s="2"/>
      <c r="V10668" s="2"/>
      <c r="W10668" s="28"/>
      <c r="Y10668" s="30"/>
      <c r="Z10668" s="30"/>
      <c r="AB10668" s="6"/>
    </row>
    <row r="10669" spans="1:28">
      <c r="A10669" s="2"/>
      <c r="B10669" s="2"/>
      <c r="C10669" s="2"/>
      <c r="G10669" s="94"/>
      <c r="H10669" s="94"/>
      <c r="I10669" s="94"/>
      <c r="J10669" s="2"/>
      <c r="P10669" s="30"/>
      <c r="T10669" s="2"/>
      <c r="V10669" s="2"/>
      <c r="W10669" s="28"/>
      <c r="Y10669" s="30"/>
      <c r="Z10669" s="30"/>
      <c r="AB10669" s="6"/>
    </row>
    <row r="10670" spans="1:28">
      <c r="A10670" s="2"/>
      <c r="B10670" s="2"/>
      <c r="C10670" s="2"/>
      <c r="G10670" s="94"/>
      <c r="H10670" s="94"/>
      <c r="I10670" s="94"/>
      <c r="J10670" s="2"/>
      <c r="P10670" s="30"/>
      <c r="T10670" s="2"/>
      <c r="V10670" s="2"/>
      <c r="W10670" s="28"/>
      <c r="Y10670" s="30"/>
      <c r="Z10670" s="30"/>
      <c r="AB10670" s="6"/>
    </row>
    <row r="10671" spans="1:28">
      <c r="A10671" s="2"/>
      <c r="B10671" s="2"/>
      <c r="C10671" s="2"/>
      <c r="G10671" s="94"/>
      <c r="H10671" s="94"/>
      <c r="I10671" s="94"/>
      <c r="J10671" s="2"/>
      <c r="P10671" s="30"/>
      <c r="T10671" s="2"/>
      <c r="V10671" s="2"/>
      <c r="W10671" s="28"/>
      <c r="Y10671" s="30"/>
      <c r="Z10671" s="30"/>
      <c r="AB10671" s="6"/>
    </row>
    <row r="10672" spans="1:28">
      <c r="A10672" s="2"/>
      <c r="B10672" s="2"/>
      <c r="C10672" s="2"/>
      <c r="G10672" s="94"/>
      <c r="H10672" s="94"/>
      <c r="I10672" s="94"/>
      <c r="J10672" s="2"/>
      <c r="P10672" s="30"/>
      <c r="T10672" s="2"/>
      <c r="V10672" s="2"/>
      <c r="W10672" s="28"/>
      <c r="Y10672" s="30"/>
      <c r="Z10672" s="30"/>
      <c r="AB10672" s="6"/>
    </row>
    <row r="10673" spans="1:28">
      <c r="A10673" s="2"/>
      <c r="B10673" s="2"/>
      <c r="C10673" s="2"/>
      <c r="G10673" s="94"/>
      <c r="H10673" s="94"/>
      <c r="I10673" s="94"/>
      <c r="J10673" s="2"/>
      <c r="P10673" s="30"/>
      <c r="T10673" s="2"/>
      <c r="V10673" s="2"/>
      <c r="W10673" s="28"/>
      <c r="Y10673" s="30"/>
      <c r="Z10673" s="30"/>
      <c r="AB10673" s="6"/>
    </row>
    <row r="10674" spans="1:28">
      <c r="A10674" s="2"/>
      <c r="B10674" s="2"/>
      <c r="C10674" s="2"/>
      <c r="G10674" s="94"/>
      <c r="H10674" s="94"/>
      <c r="I10674" s="94"/>
      <c r="J10674" s="2"/>
      <c r="P10674" s="30"/>
      <c r="T10674" s="2"/>
      <c r="V10674" s="2"/>
      <c r="W10674" s="28"/>
      <c r="Y10674" s="30"/>
      <c r="Z10674" s="30"/>
      <c r="AB10674" s="6"/>
    </row>
    <row r="10675" spans="1:28">
      <c r="A10675" s="2"/>
      <c r="B10675" s="2"/>
      <c r="C10675" s="2"/>
      <c r="G10675" s="94"/>
      <c r="H10675" s="94"/>
      <c r="I10675" s="94"/>
      <c r="J10675" s="2"/>
      <c r="P10675" s="30"/>
      <c r="T10675" s="2"/>
      <c r="V10675" s="2"/>
      <c r="W10675" s="28"/>
      <c r="Y10675" s="30"/>
      <c r="Z10675" s="30"/>
      <c r="AB10675" s="6"/>
    </row>
    <row r="10676" spans="1:28">
      <c r="A10676" s="2"/>
      <c r="B10676" s="2"/>
      <c r="C10676" s="2"/>
      <c r="G10676" s="94"/>
      <c r="H10676" s="94"/>
      <c r="I10676" s="94"/>
      <c r="J10676" s="2"/>
      <c r="P10676" s="30"/>
      <c r="T10676" s="2"/>
      <c r="V10676" s="2"/>
      <c r="W10676" s="28"/>
      <c r="Y10676" s="30"/>
      <c r="Z10676" s="30"/>
      <c r="AB10676" s="6"/>
    </row>
    <row r="10677" spans="1:28">
      <c r="A10677" s="2"/>
      <c r="B10677" s="2"/>
      <c r="C10677" s="2"/>
      <c r="G10677" s="94"/>
      <c r="H10677" s="94"/>
      <c r="I10677" s="94"/>
      <c r="J10677" s="2"/>
      <c r="P10677" s="30"/>
      <c r="T10677" s="2"/>
      <c r="V10677" s="2"/>
      <c r="W10677" s="28"/>
      <c r="Y10677" s="30"/>
      <c r="Z10677" s="30"/>
      <c r="AB10677" s="6"/>
    </row>
    <row r="10678" spans="1:28">
      <c r="A10678" s="2"/>
      <c r="B10678" s="2"/>
      <c r="C10678" s="2"/>
      <c r="G10678" s="94"/>
      <c r="H10678" s="94"/>
      <c r="I10678" s="94"/>
      <c r="J10678" s="2"/>
      <c r="P10678" s="30"/>
      <c r="T10678" s="2"/>
      <c r="V10678" s="2"/>
      <c r="W10678" s="28"/>
      <c r="Y10678" s="30"/>
      <c r="Z10678" s="30"/>
      <c r="AB10678" s="6"/>
    </row>
    <row r="10679" spans="1:28">
      <c r="A10679" s="2"/>
      <c r="B10679" s="2"/>
      <c r="C10679" s="2"/>
      <c r="G10679" s="94"/>
      <c r="H10679" s="94"/>
      <c r="I10679" s="94"/>
      <c r="J10679" s="2"/>
      <c r="P10679" s="30"/>
      <c r="T10679" s="2"/>
      <c r="V10679" s="2"/>
      <c r="W10679" s="28"/>
      <c r="Y10679" s="30"/>
      <c r="Z10679" s="30"/>
      <c r="AB10679" s="6"/>
    </row>
    <row r="10680" spans="1:28">
      <c r="A10680" s="2"/>
      <c r="B10680" s="2"/>
      <c r="C10680" s="2"/>
      <c r="G10680" s="94"/>
      <c r="H10680" s="94"/>
      <c r="I10680" s="94"/>
      <c r="J10680" s="2"/>
      <c r="P10680" s="30"/>
      <c r="T10680" s="2"/>
      <c r="V10680" s="2"/>
      <c r="W10680" s="28"/>
      <c r="Y10680" s="30"/>
      <c r="Z10680" s="30"/>
      <c r="AB10680" s="6"/>
    </row>
    <row r="10681" spans="1:28">
      <c r="A10681" s="2"/>
      <c r="B10681" s="2"/>
      <c r="C10681" s="2"/>
      <c r="G10681" s="94"/>
      <c r="H10681" s="94"/>
      <c r="I10681" s="94"/>
      <c r="J10681" s="2"/>
      <c r="P10681" s="30"/>
      <c r="T10681" s="2"/>
      <c r="V10681" s="2"/>
      <c r="W10681" s="28"/>
      <c r="Y10681" s="30"/>
      <c r="Z10681" s="30"/>
      <c r="AB10681" s="6"/>
    </row>
    <row r="10682" spans="1:28">
      <c r="A10682" s="2"/>
      <c r="B10682" s="2"/>
      <c r="C10682" s="2"/>
      <c r="G10682" s="94"/>
      <c r="H10682" s="94"/>
      <c r="I10682" s="94"/>
      <c r="J10682" s="2"/>
      <c r="P10682" s="30"/>
      <c r="T10682" s="2"/>
      <c r="V10682" s="2"/>
      <c r="W10682" s="28"/>
      <c r="Y10682" s="30"/>
      <c r="Z10682" s="30"/>
      <c r="AB10682" s="6"/>
    </row>
    <row r="10683" spans="1:28">
      <c r="A10683" s="2"/>
      <c r="B10683" s="2"/>
      <c r="C10683" s="2"/>
      <c r="G10683" s="94"/>
      <c r="H10683" s="94"/>
      <c r="I10683" s="94"/>
      <c r="J10683" s="2"/>
      <c r="P10683" s="30"/>
      <c r="T10683" s="2"/>
      <c r="V10683" s="2"/>
      <c r="W10683" s="28"/>
      <c r="Y10683" s="30"/>
      <c r="Z10683" s="30"/>
      <c r="AB10683" s="6"/>
    </row>
    <row r="10684" spans="1:28">
      <c r="A10684" s="2"/>
      <c r="B10684" s="2"/>
      <c r="C10684" s="2"/>
      <c r="G10684" s="94"/>
      <c r="H10684" s="94"/>
      <c r="I10684" s="94"/>
      <c r="J10684" s="2"/>
      <c r="P10684" s="30"/>
      <c r="T10684" s="2"/>
      <c r="V10684" s="2"/>
      <c r="W10684" s="28"/>
      <c r="Y10684" s="30"/>
      <c r="Z10684" s="30"/>
      <c r="AB10684" s="6"/>
    </row>
    <row r="10685" spans="1:28">
      <c r="A10685" s="2"/>
      <c r="B10685" s="2"/>
      <c r="C10685" s="2"/>
      <c r="G10685" s="94"/>
      <c r="H10685" s="94"/>
      <c r="I10685" s="94"/>
      <c r="J10685" s="2"/>
      <c r="P10685" s="30"/>
      <c r="T10685" s="2"/>
      <c r="V10685" s="2"/>
      <c r="W10685" s="28"/>
      <c r="Y10685" s="30"/>
      <c r="Z10685" s="30"/>
      <c r="AB10685" s="6"/>
    </row>
    <row r="10686" spans="1:28">
      <c r="A10686" s="2"/>
      <c r="B10686" s="2"/>
      <c r="C10686" s="2"/>
      <c r="G10686" s="94"/>
      <c r="H10686" s="94"/>
      <c r="I10686" s="94"/>
      <c r="J10686" s="2"/>
      <c r="P10686" s="30"/>
      <c r="T10686" s="2"/>
      <c r="V10686" s="2"/>
      <c r="W10686" s="28"/>
      <c r="Y10686" s="30"/>
      <c r="Z10686" s="30"/>
      <c r="AB10686" s="6"/>
    </row>
    <row r="10687" spans="1:28">
      <c r="A10687" s="2"/>
      <c r="B10687" s="2"/>
      <c r="C10687" s="2"/>
      <c r="G10687" s="94"/>
      <c r="H10687" s="94"/>
      <c r="I10687" s="94"/>
      <c r="J10687" s="2"/>
      <c r="P10687" s="30"/>
      <c r="T10687" s="2"/>
      <c r="V10687" s="2"/>
      <c r="W10687" s="28"/>
      <c r="Y10687" s="30"/>
      <c r="Z10687" s="30"/>
      <c r="AB10687" s="6"/>
    </row>
    <row r="10688" spans="1:28">
      <c r="A10688" s="2"/>
      <c r="B10688" s="2"/>
      <c r="C10688" s="2"/>
      <c r="G10688" s="94"/>
      <c r="H10688" s="94"/>
      <c r="I10688" s="94"/>
      <c r="J10688" s="2"/>
      <c r="P10688" s="30"/>
      <c r="T10688" s="2"/>
      <c r="V10688" s="2"/>
      <c r="W10688" s="28"/>
      <c r="Y10688" s="30"/>
      <c r="Z10688" s="30"/>
      <c r="AB10688" s="6"/>
    </row>
    <row r="10689" spans="1:28">
      <c r="A10689" s="2"/>
      <c r="B10689" s="2"/>
      <c r="C10689" s="2"/>
      <c r="G10689" s="94"/>
      <c r="H10689" s="94"/>
      <c r="I10689" s="94"/>
      <c r="J10689" s="2"/>
      <c r="P10689" s="30"/>
      <c r="T10689" s="2"/>
      <c r="V10689" s="2"/>
      <c r="W10689" s="28"/>
      <c r="Y10689" s="30"/>
      <c r="Z10689" s="30"/>
      <c r="AB10689" s="6"/>
    </row>
    <row r="10690" spans="1:28">
      <c r="A10690" s="2"/>
      <c r="B10690" s="2"/>
      <c r="C10690" s="2"/>
      <c r="G10690" s="94"/>
      <c r="H10690" s="94"/>
      <c r="I10690" s="94"/>
      <c r="J10690" s="2"/>
      <c r="P10690" s="30"/>
      <c r="T10690" s="2"/>
      <c r="V10690" s="2"/>
      <c r="W10690" s="28"/>
      <c r="Y10690" s="30"/>
      <c r="Z10690" s="30"/>
      <c r="AB10690" s="6"/>
    </row>
    <row r="10691" spans="1:28">
      <c r="A10691" s="2"/>
      <c r="B10691" s="2"/>
      <c r="C10691" s="2"/>
      <c r="G10691" s="94"/>
      <c r="H10691" s="94"/>
      <c r="I10691" s="94"/>
      <c r="J10691" s="2"/>
      <c r="P10691" s="30"/>
      <c r="T10691" s="2"/>
      <c r="V10691" s="2"/>
      <c r="W10691" s="28"/>
      <c r="Y10691" s="30"/>
      <c r="Z10691" s="30"/>
      <c r="AB10691" s="6"/>
    </row>
    <row r="10692" spans="1:28">
      <c r="A10692" s="2"/>
      <c r="B10692" s="2"/>
      <c r="C10692" s="2"/>
      <c r="G10692" s="94"/>
      <c r="H10692" s="94"/>
      <c r="I10692" s="94"/>
      <c r="J10692" s="2"/>
      <c r="P10692" s="30"/>
      <c r="T10692" s="2"/>
      <c r="V10692" s="2"/>
      <c r="W10692" s="28"/>
      <c r="Y10692" s="30"/>
      <c r="Z10692" s="30"/>
      <c r="AB10692" s="6"/>
    </row>
    <row r="10693" spans="1:28">
      <c r="A10693" s="2"/>
      <c r="B10693" s="2"/>
      <c r="C10693" s="2"/>
      <c r="G10693" s="94"/>
      <c r="H10693" s="94"/>
      <c r="I10693" s="94"/>
      <c r="J10693" s="2"/>
      <c r="P10693" s="30"/>
      <c r="T10693" s="2"/>
      <c r="V10693" s="2"/>
      <c r="W10693" s="28"/>
      <c r="Y10693" s="30"/>
      <c r="Z10693" s="30"/>
      <c r="AB10693" s="6"/>
    </row>
    <row r="10694" spans="1:28">
      <c r="A10694" s="2"/>
      <c r="B10694" s="2"/>
      <c r="C10694" s="2"/>
      <c r="G10694" s="94"/>
      <c r="H10694" s="94"/>
      <c r="I10694" s="94"/>
      <c r="J10694" s="2"/>
      <c r="P10694" s="30"/>
      <c r="T10694" s="2"/>
      <c r="V10694" s="2"/>
      <c r="W10694" s="28"/>
      <c r="Y10694" s="30"/>
      <c r="Z10694" s="30"/>
      <c r="AB10694" s="6"/>
    </row>
    <row r="10695" spans="1:28">
      <c r="A10695" s="2"/>
      <c r="B10695" s="2"/>
      <c r="C10695" s="2"/>
      <c r="G10695" s="94"/>
      <c r="H10695" s="94"/>
      <c r="I10695" s="94"/>
      <c r="J10695" s="2"/>
      <c r="P10695" s="30"/>
      <c r="T10695" s="2"/>
      <c r="V10695" s="2"/>
      <c r="W10695" s="28"/>
      <c r="Y10695" s="30"/>
      <c r="Z10695" s="30"/>
      <c r="AB10695" s="6"/>
    </row>
    <row r="10696" spans="1:28">
      <c r="A10696" s="2"/>
      <c r="B10696" s="2"/>
      <c r="C10696" s="2"/>
      <c r="G10696" s="94"/>
      <c r="H10696" s="94"/>
      <c r="I10696" s="94"/>
      <c r="J10696" s="2"/>
      <c r="P10696" s="30"/>
      <c r="T10696" s="2"/>
      <c r="V10696" s="2"/>
      <c r="W10696" s="28"/>
      <c r="Y10696" s="30"/>
      <c r="Z10696" s="30"/>
      <c r="AB10696" s="6"/>
    </row>
    <row r="10697" spans="1:28">
      <c r="A10697" s="2"/>
      <c r="B10697" s="2"/>
      <c r="C10697" s="2"/>
      <c r="G10697" s="94"/>
      <c r="H10697" s="94"/>
      <c r="I10697" s="94"/>
      <c r="J10697" s="2"/>
      <c r="P10697" s="30"/>
      <c r="T10697" s="2"/>
      <c r="V10697" s="2"/>
      <c r="W10697" s="28"/>
      <c r="Y10697" s="30"/>
      <c r="Z10697" s="30"/>
      <c r="AB10697" s="6"/>
    </row>
    <row r="10698" spans="1:28">
      <c r="A10698" s="2"/>
      <c r="B10698" s="2"/>
      <c r="C10698" s="2"/>
      <c r="G10698" s="94"/>
      <c r="H10698" s="94"/>
      <c r="I10698" s="94"/>
      <c r="J10698" s="2"/>
      <c r="P10698" s="30"/>
      <c r="T10698" s="2"/>
      <c r="V10698" s="2"/>
      <c r="W10698" s="28"/>
      <c r="Y10698" s="30"/>
      <c r="Z10698" s="30"/>
      <c r="AB10698" s="6"/>
    </row>
    <row r="10699" spans="1:28">
      <c r="A10699" s="2"/>
      <c r="B10699" s="2"/>
      <c r="C10699" s="2"/>
      <c r="G10699" s="94"/>
      <c r="H10699" s="94"/>
      <c r="I10699" s="94"/>
      <c r="J10699" s="2"/>
      <c r="P10699" s="30"/>
      <c r="T10699" s="2"/>
      <c r="V10699" s="2"/>
      <c r="W10699" s="28"/>
      <c r="Y10699" s="30"/>
      <c r="Z10699" s="30"/>
      <c r="AB10699" s="6"/>
    </row>
    <row r="10700" spans="1:28">
      <c r="A10700" s="2"/>
      <c r="B10700" s="2"/>
      <c r="C10700" s="2"/>
      <c r="G10700" s="94"/>
      <c r="H10700" s="94"/>
      <c r="I10700" s="94"/>
      <c r="J10700" s="2"/>
      <c r="P10700" s="30"/>
      <c r="T10700" s="2"/>
      <c r="V10700" s="2"/>
      <c r="W10700" s="28"/>
      <c r="Y10700" s="30"/>
      <c r="Z10700" s="30"/>
      <c r="AB10700" s="6"/>
    </row>
    <row r="10701" spans="1:28">
      <c r="A10701" s="2"/>
      <c r="B10701" s="2"/>
      <c r="C10701" s="2"/>
      <c r="G10701" s="94"/>
      <c r="H10701" s="94"/>
      <c r="I10701" s="94"/>
      <c r="J10701" s="2"/>
      <c r="P10701" s="30"/>
      <c r="T10701" s="2"/>
      <c r="V10701" s="2"/>
      <c r="W10701" s="28"/>
      <c r="Y10701" s="30"/>
      <c r="Z10701" s="30"/>
      <c r="AB10701" s="6"/>
    </row>
    <row r="10702" spans="1:28">
      <c r="A10702" s="2"/>
      <c r="B10702" s="2"/>
      <c r="C10702" s="2"/>
      <c r="G10702" s="94"/>
      <c r="H10702" s="94"/>
      <c r="I10702" s="94"/>
      <c r="J10702" s="2"/>
      <c r="P10702" s="30"/>
      <c r="T10702" s="2"/>
      <c r="V10702" s="2"/>
      <c r="W10702" s="28"/>
      <c r="Y10702" s="30"/>
      <c r="Z10702" s="30"/>
      <c r="AB10702" s="6"/>
    </row>
    <row r="10703" spans="1:28">
      <c r="A10703" s="2"/>
      <c r="B10703" s="2"/>
      <c r="C10703" s="2"/>
      <c r="G10703" s="94"/>
      <c r="H10703" s="94"/>
      <c r="I10703" s="94"/>
      <c r="J10703" s="2"/>
      <c r="P10703" s="30"/>
      <c r="T10703" s="2"/>
      <c r="V10703" s="2"/>
      <c r="W10703" s="28"/>
      <c r="Y10703" s="30"/>
      <c r="Z10703" s="30"/>
      <c r="AB10703" s="6"/>
    </row>
    <row r="10704" spans="1:28">
      <c r="A10704" s="2"/>
      <c r="B10704" s="2"/>
      <c r="C10704" s="2"/>
      <c r="G10704" s="94"/>
      <c r="H10704" s="94"/>
      <c r="I10704" s="94"/>
      <c r="J10704" s="2"/>
      <c r="P10704" s="30"/>
      <c r="T10704" s="2"/>
      <c r="V10704" s="2"/>
      <c r="W10704" s="28"/>
      <c r="Y10704" s="30"/>
      <c r="Z10704" s="30"/>
      <c r="AB10704" s="6"/>
    </row>
    <row r="10705" spans="1:28">
      <c r="A10705" s="2"/>
      <c r="B10705" s="2"/>
      <c r="C10705" s="2"/>
      <c r="G10705" s="94"/>
      <c r="H10705" s="94"/>
      <c r="I10705" s="94"/>
      <c r="J10705" s="2"/>
      <c r="P10705" s="30"/>
      <c r="T10705" s="2"/>
      <c r="V10705" s="2"/>
      <c r="W10705" s="28"/>
      <c r="Y10705" s="30"/>
      <c r="Z10705" s="30"/>
      <c r="AB10705" s="6"/>
    </row>
    <row r="10706" spans="1:28">
      <c r="A10706" s="2"/>
      <c r="B10706" s="2"/>
      <c r="C10706" s="2"/>
      <c r="G10706" s="94"/>
      <c r="H10706" s="94"/>
      <c r="I10706" s="94"/>
      <c r="J10706" s="2"/>
      <c r="P10706" s="30"/>
      <c r="T10706" s="2"/>
      <c r="V10706" s="2"/>
      <c r="W10706" s="28"/>
      <c r="Y10706" s="30"/>
      <c r="Z10706" s="30"/>
      <c r="AB10706" s="6"/>
    </row>
    <row r="10707" spans="1:28">
      <c r="A10707" s="2"/>
      <c r="B10707" s="2"/>
      <c r="C10707" s="2"/>
      <c r="G10707" s="94"/>
      <c r="H10707" s="94"/>
      <c r="I10707" s="94"/>
      <c r="J10707" s="2"/>
      <c r="P10707" s="30"/>
      <c r="T10707" s="2"/>
      <c r="V10707" s="2"/>
      <c r="W10707" s="28"/>
      <c r="Y10707" s="30"/>
      <c r="Z10707" s="30"/>
      <c r="AB10707" s="6"/>
    </row>
    <row r="10708" spans="1:28">
      <c r="A10708" s="2"/>
      <c r="B10708" s="2"/>
      <c r="C10708" s="2"/>
      <c r="G10708" s="94"/>
      <c r="H10708" s="94"/>
      <c r="I10708" s="94"/>
      <c r="J10708" s="2"/>
      <c r="P10708" s="30"/>
      <c r="T10708" s="2"/>
      <c r="V10708" s="2"/>
      <c r="W10708" s="28"/>
      <c r="Y10708" s="30"/>
      <c r="Z10708" s="30"/>
      <c r="AB10708" s="6"/>
    </row>
    <row r="10709" spans="1:28">
      <c r="A10709" s="2"/>
      <c r="B10709" s="2"/>
      <c r="C10709" s="2"/>
      <c r="G10709" s="94"/>
      <c r="H10709" s="94"/>
      <c r="I10709" s="94"/>
      <c r="J10709" s="2"/>
      <c r="P10709" s="30"/>
      <c r="T10709" s="2"/>
      <c r="V10709" s="2"/>
      <c r="W10709" s="28"/>
      <c r="Y10709" s="30"/>
      <c r="Z10709" s="30"/>
      <c r="AB10709" s="6"/>
    </row>
    <row r="10710" spans="1:28">
      <c r="A10710" s="2"/>
      <c r="B10710" s="2"/>
      <c r="C10710" s="2"/>
      <c r="G10710" s="94"/>
      <c r="H10710" s="94"/>
      <c r="I10710" s="94"/>
      <c r="J10710" s="2"/>
      <c r="P10710" s="30"/>
      <c r="T10710" s="2"/>
      <c r="V10710" s="2"/>
      <c r="W10710" s="28"/>
      <c r="Y10710" s="30"/>
      <c r="Z10710" s="30"/>
      <c r="AB10710" s="6"/>
    </row>
    <row r="10711" spans="1:28">
      <c r="A10711" s="2"/>
      <c r="B10711" s="2"/>
      <c r="C10711" s="2"/>
      <c r="G10711" s="94"/>
      <c r="H10711" s="94"/>
      <c r="I10711" s="94"/>
      <c r="J10711" s="2"/>
      <c r="P10711" s="30"/>
      <c r="T10711" s="2"/>
      <c r="V10711" s="2"/>
      <c r="W10711" s="28"/>
      <c r="Y10711" s="30"/>
      <c r="Z10711" s="30"/>
      <c r="AB10711" s="6"/>
    </row>
    <row r="10712" spans="1:28">
      <c r="A10712" s="2"/>
      <c r="B10712" s="2"/>
      <c r="C10712" s="2"/>
      <c r="G10712" s="94"/>
      <c r="H10712" s="94"/>
      <c r="I10712" s="94"/>
      <c r="J10712" s="2"/>
      <c r="P10712" s="30"/>
      <c r="T10712" s="2"/>
      <c r="V10712" s="2"/>
      <c r="W10712" s="28"/>
      <c r="Y10712" s="30"/>
      <c r="Z10712" s="30"/>
      <c r="AB10712" s="6"/>
    </row>
    <row r="10713" spans="1:28">
      <c r="A10713" s="2"/>
      <c r="B10713" s="2"/>
      <c r="C10713" s="2"/>
      <c r="G10713" s="94"/>
      <c r="H10713" s="94"/>
      <c r="I10713" s="94"/>
      <c r="J10713" s="2"/>
      <c r="P10713" s="30"/>
      <c r="T10713" s="2"/>
      <c r="V10713" s="2"/>
      <c r="W10713" s="28"/>
      <c r="Y10713" s="30"/>
      <c r="Z10713" s="30"/>
      <c r="AB10713" s="6"/>
    </row>
    <row r="10714" spans="1:28">
      <c r="A10714" s="2"/>
      <c r="B10714" s="2"/>
      <c r="C10714" s="2"/>
      <c r="G10714" s="94"/>
      <c r="H10714" s="94"/>
      <c r="I10714" s="94"/>
      <c r="J10714" s="2"/>
      <c r="P10714" s="30"/>
      <c r="T10714" s="2"/>
      <c r="V10714" s="2"/>
      <c r="W10714" s="28"/>
      <c r="Y10714" s="30"/>
      <c r="Z10714" s="30"/>
      <c r="AB10714" s="6"/>
    </row>
    <row r="10715" spans="1:28">
      <c r="A10715" s="2"/>
      <c r="B10715" s="2"/>
      <c r="C10715" s="2"/>
      <c r="G10715" s="94"/>
      <c r="H10715" s="94"/>
      <c r="I10715" s="94"/>
      <c r="J10715" s="2"/>
      <c r="P10715" s="30"/>
      <c r="T10715" s="2"/>
      <c r="V10715" s="2"/>
      <c r="W10715" s="28"/>
      <c r="Y10715" s="30"/>
      <c r="Z10715" s="30"/>
      <c r="AB10715" s="6"/>
    </row>
    <row r="10716" spans="1:28">
      <c r="A10716" s="2"/>
      <c r="B10716" s="2"/>
      <c r="C10716" s="2"/>
      <c r="G10716" s="94"/>
      <c r="H10716" s="94"/>
      <c r="I10716" s="94"/>
      <c r="J10716" s="2"/>
      <c r="P10716" s="30"/>
      <c r="T10716" s="2"/>
      <c r="V10716" s="2"/>
      <c r="W10716" s="28"/>
      <c r="Y10716" s="30"/>
      <c r="Z10716" s="30"/>
      <c r="AB10716" s="6"/>
    </row>
    <row r="10717" spans="1:28">
      <c r="A10717" s="2"/>
      <c r="B10717" s="2"/>
      <c r="C10717" s="2"/>
      <c r="G10717" s="94"/>
      <c r="H10717" s="94"/>
      <c r="I10717" s="94"/>
      <c r="J10717" s="2"/>
      <c r="P10717" s="30"/>
      <c r="T10717" s="2"/>
      <c r="V10717" s="2"/>
      <c r="W10717" s="28"/>
      <c r="Y10717" s="30"/>
      <c r="Z10717" s="30"/>
      <c r="AB10717" s="6"/>
    </row>
    <row r="10718" spans="1:28">
      <c r="A10718" s="2"/>
      <c r="B10718" s="2"/>
      <c r="C10718" s="2"/>
      <c r="G10718" s="94"/>
      <c r="H10718" s="94"/>
      <c r="I10718" s="94"/>
      <c r="J10718" s="2"/>
      <c r="P10718" s="30"/>
      <c r="T10718" s="2"/>
      <c r="V10718" s="2"/>
      <c r="W10718" s="28"/>
      <c r="Y10718" s="30"/>
      <c r="Z10718" s="30"/>
      <c r="AB10718" s="6"/>
    </row>
    <row r="10719" spans="1:28">
      <c r="A10719" s="2"/>
      <c r="B10719" s="2"/>
      <c r="C10719" s="2"/>
      <c r="G10719" s="94"/>
      <c r="H10719" s="94"/>
      <c r="I10719" s="94"/>
      <c r="J10719" s="2"/>
      <c r="P10719" s="30"/>
      <c r="T10719" s="2"/>
      <c r="V10719" s="2"/>
      <c r="W10719" s="28"/>
      <c r="Y10719" s="30"/>
      <c r="Z10719" s="30"/>
      <c r="AB10719" s="6"/>
    </row>
    <row r="10720" spans="1:28">
      <c r="A10720" s="2"/>
      <c r="B10720" s="2"/>
      <c r="C10720" s="2"/>
      <c r="G10720" s="94"/>
      <c r="H10720" s="94"/>
      <c r="I10720" s="94"/>
      <c r="J10720" s="2"/>
      <c r="P10720" s="30"/>
      <c r="T10720" s="2"/>
      <c r="V10720" s="2"/>
      <c r="W10720" s="28"/>
      <c r="Y10720" s="30"/>
      <c r="Z10720" s="30"/>
      <c r="AB10720" s="6"/>
    </row>
    <row r="10721" spans="1:28">
      <c r="A10721" s="2"/>
      <c r="B10721" s="2"/>
      <c r="C10721" s="2"/>
      <c r="G10721" s="94"/>
      <c r="H10721" s="94"/>
      <c r="I10721" s="94"/>
      <c r="J10721" s="2"/>
      <c r="P10721" s="30"/>
      <c r="T10721" s="2"/>
      <c r="V10721" s="2"/>
      <c r="W10721" s="28"/>
      <c r="Y10721" s="30"/>
      <c r="Z10721" s="30"/>
      <c r="AB10721" s="6"/>
    </row>
    <row r="10722" spans="1:28">
      <c r="A10722" s="2"/>
      <c r="B10722" s="2"/>
      <c r="C10722" s="2"/>
      <c r="G10722" s="94"/>
      <c r="H10722" s="94"/>
      <c r="I10722" s="94"/>
      <c r="J10722" s="2"/>
      <c r="P10722" s="30"/>
      <c r="T10722" s="2"/>
      <c r="V10722" s="2"/>
      <c r="W10722" s="28"/>
      <c r="Y10722" s="30"/>
      <c r="Z10722" s="30"/>
      <c r="AB10722" s="6"/>
    </row>
    <row r="10723" spans="1:28">
      <c r="A10723" s="2"/>
      <c r="B10723" s="2"/>
      <c r="C10723" s="2"/>
      <c r="G10723" s="94"/>
      <c r="H10723" s="94"/>
      <c r="I10723" s="94"/>
      <c r="J10723" s="2"/>
      <c r="P10723" s="30"/>
      <c r="T10723" s="2"/>
      <c r="V10723" s="2"/>
      <c r="W10723" s="28"/>
      <c r="Y10723" s="30"/>
      <c r="Z10723" s="30"/>
      <c r="AB10723" s="6"/>
    </row>
    <row r="10724" spans="1:28">
      <c r="A10724" s="2"/>
      <c r="B10724" s="2"/>
      <c r="C10724" s="2"/>
      <c r="G10724" s="94"/>
      <c r="H10724" s="94"/>
      <c r="I10724" s="94"/>
      <c r="J10724" s="2"/>
      <c r="P10724" s="30"/>
      <c r="T10724" s="2"/>
      <c r="V10724" s="2"/>
      <c r="W10724" s="28"/>
      <c r="Y10724" s="30"/>
      <c r="Z10724" s="30"/>
      <c r="AB10724" s="6"/>
    </row>
    <row r="10725" spans="1:28">
      <c r="A10725" s="2"/>
      <c r="B10725" s="2"/>
      <c r="C10725" s="2"/>
      <c r="G10725" s="94"/>
      <c r="H10725" s="94"/>
      <c r="I10725" s="94"/>
      <c r="J10725" s="2"/>
      <c r="P10725" s="30"/>
      <c r="T10725" s="2"/>
      <c r="V10725" s="2"/>
      <c r="W10725" s="28"/>
      <c r="Y10725" s="30"/>
      <c r="Z10725" s="30"/>
      <c r="AB10725" s="6"/>
    </row>
    <row r="10726" spans="1:28">
      <c r="A10726" s="2"/>
      <c r="B10726" s="2"/>
      <c r="C10726" s="2"/>
      <c r="G10726" s="94"/>
      <c r="H10726" s="94"/>
      <c r="I10726" s="94"/>
      <c r="J10726" s="2"/>
      <c r="P10726" s="30"/>
      <c r="T10726" s="2"/>
      <c r="V10726" s="2"/>
      <c r="W10726" s="28"/>
      <c r="Y10726" s="30"/>
      <c r="Z10726" s="30"/>
      <c r="AB10726" s="6"/>
    </row>
    <row r="10727" spans="1:28">
      <c r="A10727" s="2"/>
      <c r="B10727" s="2"/>
      <c r="C10727" s="2"/>
      <c r="G10727" s="94"/>
      <c r="H10727" s="94"/>
      <c r="I10727" s="94"/>
      <c r="J10727" s="2"/>
      <c r="P10727" s="30"/>
      <c r="T10727" s="2"/>
      <c r="V10727" s="2"/>
      <c r="W10727" s="28"/>
      <c r="Y10727" s="30"/>
      <c r="Z10727" s="30"/>
      <c r="AB10727" s="6"/>
    </row>
    <row r="10728" spans="1:28">
      <c r="A10728" s="2"/>
      <c r="B10728" s="2"/>
      <c r="C10728" s="2"/>
      <c r="G10728" s="94"/>
      <c r="H10728" s="94"/>
      <c r="I10728" s="94"/>
      <c r="J10728" s="2"/>
      <c r="P10728" s="30"/>
      <c r="T10728" s="2"/>
      <c r="V10728" s="2"/>
      <c r="W10728" s="28"/>
      <c r="Y10728" s="30"/>
      <c r="Z10728" s="30"/>
      <c r="AB10728" s="6"/>
    </row>
    <row r="10729" spans="1:28">
      <c r="A10729" s="2"/>
      <c r="B10729" s="2"/>
      <c r="C10729" s="2"/>
      <c r="G10729" s="94"/>
      <c r="H10729" s="94"/>
      <c r="I10729" s="94"/>
      <c r="J10729" s="2"/>
      <c r="P10729" s="30"/>
      <c r="T10729" s="2"/>
      <c r="V10729" s="2"/>
      <c r="W10729" s="28"/>
      <c r="Y10729" s="30"/>
      <c r="Z10729" s="30"/>
      <c r="AB10729" s="6"/>
    </row>
    <row r="10730" spans="1:28">
      <c r="A10730" s="2"/>
      <c r="B10730" s="2"/>
      <c r="C10730" s="2"/>
      <c r="G10730" s="94"/>
      <c r="H10730" s="94"/>
      <c r="I10730" s="94"/>
      <c r="J10730" s="2"/>
      <c r="P10730" s="30"/>
      <c r="T10730" s="2"/>
      <c r="V10730" s="2"/>
      <c r="W10730" s="28"/>
      <c r="Y10730" s="30"/>
      <c r="Z10730" s="30"/>
      <c r="AB10730" s="6"/>
    </row>
    <row r="10731" spans="1:28">
      <c r="A10731" s="2"/>
      <c r="B10731" s="2"/>
      <c r="C10731" s="2"/>
      <c r="G10731" s="94"/>
      <c r="H10731" s="94"/>
      <c r="I10731" s="94"/>
      <c r="J10731" s="2"/>
      <c r="P10731" s="30"/>
      <c r="T10731" s="2"/>
      <c r="V10731" s="2"/>
      <c r="W10731" s="28"/>
      <c r="Y10731" s="30"/>
      <c r="Z10731" s="30"/>
      <c r="AB10731" s="6"/>
    </row>
    <row r="10732" spans="1:28">
      <c r="A10732" s="2"/>
      <c r="B10732" s="2"/>
      <c r="C10732" s="2"/>
      <c r="G10732" s="94"/>
      <c r="H10732" s="94"/>
      <c r="I10732" s="94"/>
      <c r="J10732" s="2"/>
      <c r="P10732" s="30"/>
      <c r="T10732" s="2"/>
      <c r="V10732" s="2"/>
      <c r="W10732" s="28"/>
      <c r="Y10732" s="30"/>
      <c r="Z10732" s="30"/>
      <c r="AB10732" s="6"/>
    </row>
    <row r="10733" spans="1:28">
      <c r="A10733" s="2"/>
      <c r="B10733" s="2"/>
      <c r="C10733" s="2"/>
      <c r="G10733" s="94"/>
      <c r="H10733" s="94"/>
      <c r="I10733" s="94"/>
      <c r="J10733" s="2"/>
      <c r="P10733" s="30"/>
      <c r="T10733" s="2"/>
      <c r="V10733" s="2"/>
      <c r="W10733" s="28"/>
      <c r="Y10733" s="30"/>
      <c r="Z10733" s="30"/>
      <c r="AB10733" s="6"/>
    </row>
    <row r="10734" spans="1:28">
      <c r="A10734" s="2"/>
      <c r="B10734" s="2"/>
      <c r="C10734" s="2"/>
      <c r="G10734" s="94"/>
      <c r="H10734" s="94"/>
      <c r="I10734" s="94"/>
      <c r="J10734" s="2"/>
      <c r="P10734" s="30"/>
      <c r="T10734" s="2"/>
      <c r="V10734" s="2"/>
      <c r="W10734" s="28"/>
      <c r="Y10734" s="30"/>
      <c r="Z10734" s="30"/>
      <c r="AB10734" s="6"/>
    </row>
    <row r="10735" spans="1:28">
      <c r="A10735" s="2"/>
      <c r="B10735" s="2"/>
      <c r="C10735" s="2"/>
      <c r="G10735" s="94"/>
      <c r="H10735" s="94"/>
      <c r="I10735" s="94"/>
      <c r="J10735" s="2"/>
      <c r="P10735" s="30"/>
      <c r="T10735" s="2"/>
      <c r="V10735" s="2"/>
      <c r="W10735" s="28"/>
      <c r="Y10735" s="30"/>
      <c r="Z10735" s="30"/>
      <c r="AB10735" s="6"/>
    </row>
    <row r="10736" spans="1:28">
      <c r="A10736" s="2"/>
      <c r="B10736" s="2"/>
      <c r="C10736" s="2"/>
      <c r="G10736" s="94"/>
      <c r="H10736" s="94"/>
      <c r="I10736" s="94"/>
      <c r="J10736" s="2"/>
      <c r="P10736" s="30"/>
      <c r="T10736" s="2"/>
      <c r="V10736" s="2"/>
      <c r="W10736" s="28"/>
      <c r="Y10736" s="30"/>
      <c r="Z10736" s="30"/>
      <c r="AB10736" s="6"/>
    </row>
    <row r="10737" spans="1:28">
      <c r="A10737" s="2"/>
      <c r="B10737" s="2"/>
      <c r="C10737" s="2"/>
      <c r="G10737" s="94"/>
      <c r="H10737" s="94"/>
      <c r="I10737" s="94"/>
      <c r="J10737" s="2"/>
      <c r="P10737" s="30"/>
      <c r="T10737" s="2"/>
      <c r="V10737" s="2"/>
      <c r="W10737" s="28"/>
      <c r="Y10737" s="30"/>
      <c r="Z10737" s="30"/>
      <c r="AB10737" s="6"/>
    </row>
    <row r="10738" spans="1:28">
      <c r="A10738" s="2"/>
      <c r="B10738" s="2"/>
      <c r="C10738" s="2"/>
      <c r="G10738" s="94"/>
      <c r="H10738" s="94"/>
      <c r="I10738" s="94"/>
      <c r="J10738" s="2"/>
      <c r="P10738" s="30"/>
      <c r="T10738" s="2"/>
      <c r="V10738" s="2"/>
      <c r="W10738" s="28"/>
      <c r="Y10738" s="30"/>
      <c r="Z10738" s="30"/>
      <c r="AB10738" s="6"/>
    </row>
    <row r="10739" spans="1:28">
      <c r="A10739" s="2"/>
      <c r="B10739" s="2"/>
      <c r="C10739" s="2"/>
      <c r="G10739" s="94"/>
      <c r="H10739" s="94"/>
      <c r="I10739" s="94"/>
      <c r="J10739" s="2"/>
      <c r="P10739" s="30"/>
      <c r="T10739" s="2"/>
      <c r="V10739" s="2"/>
      <c r="W10739" s="28"/>
      <c r="Y10739" s="30"/>
      <c r="Z10739" s="30"/>
      <c r="AB10739" s="6"/>
    </row>
    <row r="10740" spans="1:28">
      <c r="A10740" s="2"/>
      <c r="B10740" s="2"/>
      <c r="C10740" s="2"/>
      <c r="G10740" s="94"/>
      <c r="H10740" s="94"/>
      <c r="I10740" s="94"/>
      <c r="J10740" s="2"/>
      <c r="P10740" s="30"/>
      <c r="T10740" s="2"/>
      <c r="V10740" s="2"/>
      <c r="W10740" s="28"/>
      <c r="Y10740" s="30"/>
      <c r="Z10740" s="30"/>
      <c r="AB10740" s="6"/>
    </row>
    <row r="10741" spans="1:28">
      <c r="A10741" s="2"/>
      <c r="B10741" s="2"/>
      <c r="C10741" s="2"/>
      <c r="G10741" s="94"/>
      <c r="H10741" s="94"/>
      <c r="I10741" s="94"/>
      <c r="J10741" s="2"/>
      <c r="P10741" s="30"/>
      <c r="T10741" s="2"/>
      <c r="V10741" s="2"/>
      <c r="W10741" s="28"/>
      <c r="Y10741" s="30"/>
      <c r="Z10741" s="30"/>
      <c r="AB10741" s="6"/>
    </row>
    <row r="10742" spans="1:28">
      <c r="A10742" s="2"/>
      <c r="B10742" s="2"/>
      <c r="C10742" s="2"/>
      <c r="G10742" s="94"/>
      <c r="H10742" s="94"/>
      <c r="I10742" s="94"/>
      <c r="J10742" s="2"/>
      <c r="P10742" s="30"/>
      <c r="T10742" s="2"/>
      <c r="V10742" s="2"/>
      <c r="W10742" s="28"/>
      <c r="Y10742" s="30"/>
      <c r="Z10742" s="30"/>
      <c r="AB10742" s="6"/>
    </row>
    <row r="10743" spans="1:28">
      <c r="A10743" s="2"/>
      <c r="B10743" s="2"/>
      <c r="C10743" s="2"/>
      <c r="G10743" s="94"/>
      <c r="H10743" s="94"/>
      <c r="I10743" s="94"/>
      <c r="J10743" s="2"/>
      <c r="P10743" s="30"/>
      <c r="T10743" s="2"/>
      <c r="V10743" s="2"/>
      <c r="W10743" s="28"/>
      <c r="Y10743" s="30"/>
      <c r="Z10743" s="30"/>
      <c r="AB10743" s="6"/>
    </row>
    <row r="10744" spans="1:28">
      <c r="A10744" s="2"/>
      <c r="B10744" s="2"/>
      <c r="C10744" s="2"/>
      <c r="G10744" s="94"/>
      <c r="H10744" s="94"/>
      <c r="I10744" s="94"/>
      <c r="J10744" s="2"/>
      <c r="P10744" s="30"/>
      <c r="T10744" s="2"/>
      <c r="V10744" s="2"/>
      <c r="W10744" s="28"/>
      <c r="Y10744" s="30"/>
      <c r="Z10744" s="30"/>
      <c r="AB10744" s="6"/>
    </row>
    <row r="10745" spans="1:28">
      <c r="A10745" s="2"/>
      <c r="B10745" s="2"/>
      <c r="C10745" s="2"/>
      <c r="G10745" s="94"/>
      <c r="H10745" s="94"/>
      <c r="I10745" s="94"/>
      <c r="J10745" s="2"/>
      <c r="P10745" s="30"/>
      <c r="T10745" s="2"/>
      <c r="V10745" s="2"/>
      <c r="W10745" s="28"/>
      <c r="Y10745" s="30"/>
      <c r="Z10745" s="30"/>
      <c r="AB10745" s="6"/>
    </row>
    <row r="10746" spans="1:28">
      <c r="A10746" s="2"/>
      <c r="B10746" s="2"/>
      <c r="C10746" s="2"/>
      <c r="G10746" s="94"/>
      <c r="H10746" s="94"/>
      <c r="I10746" s="94"/>
      <c r="J10746" s="2"/>
      <c r="P10746" s="30"/>
      <c r="T10746" s="2"/>
      <c r="V10746" s="2"/>
      <c r="W10746" s="28"/>
      <c r="Y10746" s="30"/>
      <c r="Z10746" s="30"/>
      <c r="AB10746" s="6"/>
    </row>
    <row r="10747" spans="1:28">
      <c r="A10747" s="2"/>
      <c r="B10747" s="2"/>
      <c r="C10747" s="2"/>
      <c r="G10747" s="94"/>
      <c r="H10747" s="94"/>
      <c r="I10747" s="94"/>
      <c r="J10747" s="2"/>
      <c r="P10747" s="30"/>
      <c r="T10747" s="2"/>
      <c r="V10747" s="2"/>
      <c r="W10747" s="28"/>
      <c r="Y10747" s="30"/>
      <c r="Z10747" s="30"/>
      <c r="AB10747" s="6"/>
    </row>
    <row r="10748" spans="1:28">
      <c r="A10748" s="2"/>
      <c r="B10748" s="2"/>
      <c r="C10748" s="2"/>
      <c r="G10748" s="94"/>
      <c r="H10748" s="94"/>
      <c r="I10748" s="94"/>
      <c r="J10748" s="2"/>
      <c r="P10748" s="30"/>
      <c r="T10748" s="2"/>
      <c r="V10748" s="2"/>
      <c r="W10748" s="28"/>
      <c r="Y10748" s="30"/>
      <c r="Z10748" s="30"/>
      <c r="AB10748" s="6"/>
    </row>
    <row r="10749" spans="1:28">
      <c r="A10749" s="2"/>
      <c r="B10749" s="2"/>
      <c r="C10749" s="2"/>
      <c r="G10749" s="94"/>
      <c r="H10749" s="94"/>
      <c r="I10749" s="94"/>
      <c r="J10749" s="2"/>
      <c r="P10749" s="30"/>
      <c r="T10749" s="2"/>
      <c r="V10749" s="2"/>
      <c r="W10749" s="28"/>
      <c r="Y10749" s="30"/>
      <c r="Z10749" s="30"/>
      <c r="AB10749" s="6"/>
    </row>
    <row r="10750" spans="1:28">
      <c r="A10750" s="2"/>
      <c r="B10750" s="2"/>
      <c r="C10750" s="2"/>
      <c r="G10750" s="94"/>
      <c r="H10750" s="94"/>
      <c r="I10750" s="94"/>
      <c r="J10750" s="2"/>
      <c r="P10750" s="30"/>
      <c r="T10750" s="2"/>
      <c r="V10750" s="2"/>
      <c r="W10750" s="28"/>
      <c r="Y10750" s="30"/>
      <c r="Z10750" s="30"/>
      <c r="AB10750" s="6"/>
    </row>
    <row r="10751" spans="1:28">
      <c r="A10751" s="2"/>
      <c r="B10751" s="2"/>
      <c r="C10751" s="2"/>
      <c r="G10751" s="94"/>
      <c r="H10751" s="94"/>
      <c r="I10751" s="94"/>
      <c r="J10751" s="2"/>
      <c r="P10751" s="30"/>
      <c r="T10751" s="2"/>
      <c r="V10751" s="2"/>
      <c r="W10751" s="28"/>
      <c r="Y10751" s="30"/>
      <c r="Z10751" s="30"/>
      <c r="AB10751" s="6"/>
    </row>
    <row r="10752" spans="1:28">
      <c r="A10752" s="2"/>
      <c r="B10752" s="2"/>
      <c r="C10752" s="2"/>
      <c r="G10752" s="94"/>
      <c r="H10752" s="94"/>
      <c r="I10752" s="94"/>
      <c r="J10752" s="2"/>
      <c r="P10752" s="30"/>
      <c r="T10752" s="2"/>
      <c r="V10752" s="2"/>
      <c r="W10752" s="28"/>
      <c r="Y10752" s="30"/>
      <c r="Z10752" s="30"/>
      <c r="AB10752" s="6"/>
    </row>
    <row r="10753" spans="1:28">
      <c r="A10753" s="2"/>
      <c r="B10753" s="2"/>
      <c r="C10753" s="2"/>
      <c r="G10753" s="94"/>
      <c r="H10753" s="94"/>
      <c r="I10753" s="94"/>
      <c r="J10753" s="2"/>
      <c r="P10753" s="30"/>
      <c r="T10753" s="2"/>
      <c r="V10753" s="2"/>
      <c r="W10753" s="28"/>
      <c r="Y10753" s="30"/>
      <c r="Z10753" s="30"/>
      <c r="AB10753" s="6"/>
    </row>
    <row r="10754" spans="1:28">
      <c r="A10754" s="2"/>
      <c r="B10754" s="2"/>
      <c r="C10754" s="2"/>
      <c r="G10754" s="94"/>
      <c r="H10754" s="94"/>
      <c r="I10754" s="94"/>
      <c r="J10754" s="2"/>
      <c r="P10754" s="30"/>
      <c r="T10754" s="2"/>
      <c r="V10754" s="2"/>
      <c r="W10754" s="28"/>
      <c r="Y10754" s="30"/>
      <c r="Z10754" s="30"/>
      <c r="AB10754" s="6"/>
    </row>
    <row r="10755" spans="1:28">
      <c r="A10755" s="2"/>
      <c r="B10755" s="2"/>
      <c r="C10755" s="2"/>
      <c r="G10755" s="94"/>
      <c r="H10755" s="94"/>
      <c r="I10755" s="94"/>
      <c r="J10755" s="2"/>
      <c r="P10755" s="30"/>
      <c r="T10755" s="2"/>
      <c r="V10755" s="2"/>
      <c r="W10755" s="28"/>
      <c r="Y10755" s="30"/>
      <c r="Z10755" s="30"/>
      <c r="AB10755" s="6"/>
    </row>
    <row r="10756" spans="1:28">
      <c r="A10756" s="2"/>
      <c r="B10756" s="2"/>
      <c r="C10756" s="2"/>
      <c r="G10756" s="94"/>
      <c r="H10756" s="94"/>
      <c r="I10756" s="94"/>
      <c r="J10756" s="2"/>
      <c r="P10756" s="30"/>
      <c r="T10756" s="2"/>
      <c r="V10756" s="2"/>
      <c r="W10756" s="28"/>
      <c r="Y10756" s="30"/>
      <c r="Z10756" s="30"/>
      <c r="AB10756" s="6"/>
    </row>
    <row r="10757" spans="1:28">
      <c r="A10757" s="2"/>
      <c r="B10757" s="2"/>
      <c r="C10757" s="2"/>
      <c r="G10757" s="94"/>
      <c r="H10757" s="94"/>
      <c r="I10757" s="94"/>
      <c r="J10757" s="2"/>
      <c r="P10757" s="30"/>
      <c r="T10757" s="2"/>
      <c r="V10757" s="2"/>
      <c r="W10757" s="28"/>
      <c r="Y10757" s="30"/>
      <c r="Z10757" s="30"/>
      <c r="AB10757" s="6"/>
    </row>
    <row r="10758" spans="1:28">
      <c r="A10758" s="2"/>
      <c r="B10758" s="2"/>
      <c r="C10758" s="2"/>
      <c r="G10758" s="94"/>
      <c r="H10758" s="94"/>
      <c r="I10758" s="94"/>
      <c r="J10758" s="2"/>
      <c r="P10758" s="30"/>
      <c r="T10758" s="2"/>
      <c r="V10758" s="2"/>
      <c r="W10758" s="28"/>
      <c r="Y10758" s="30"/>
      <c r="Z10758" s="30"/>
      <c r="AB10758" s="6"/>
    </row>
    <row r="10759" spans="1:28">
      <c r="A10759" s="2"/>
      <c r="B10759" s="2"/>
      <c r="C10759" s="2"/>
      <c r="G10759" s="94"/>
      <c r="H10759" s="94"/>
      <c r="I10759" s="94"/>
      <c r="J10759" s="2"/>
      <c r="P10759" s="30"/>
      <c r="T10759" s="2"/>
      <c r="V10759" s="2"/>
      <c r="W10759" s="28"/>
      <c r="Y10759" s="30"/>
      <c r="Z10759" s="30"/>
      <c r="AB10759" s="6"/>
    </row>
    <row r="10760" spans="1:28">
      <c r="A10760" s="2"/>
      <c r="B10760" s="2"/>
      <c r="C10760" s="2"/>
      <c r="G10760" s="94"/>
      <c r="H10760" s="94"/>
      <c r="I10760" s="94"/>
      <c r="J10760" s="2"/>
      <c r="P10760" s="30"/>
      <c r="T10760" s="2"/>
      <c r="V10760" s="2"/>
      <c r="W10760" s="28"/>
      <c r="Y10760" s="30"/>
      <c r="Z10760" s="30"/>
      <c r="AB10760" s="6"/>
    </row>
    <row r="10761" spans="1:28">
      <c r="A10761" s="2"/>
      <c r="B10761" s="2"/>
      <c r="C10761" s="2"/>
      <c r="G10761" s="94"/>
      <c r="H10761" s="94"/>
      <c r="I10761" s="94"/>
      <c r="J10761" s="2"/>
      <c r="P10761" s="30"/>
      <c r="T10761" s="2"/>
      <c r="V10761" s="2"/>
      <c r="W10761" s="28"/>
      <c r="Y10761" s="30"/>
      <c r="Z10761" s="30"/>
      <c r="AB10761" s="6"/>
    </row>
    <row r="10762" spans="1:28">
      <c r="A10762" s="2"/>
      <c r="B10762" s="2"/>
      <c r="C10762" s="2"/>
      <c r="G10762" s="94"/>
      <c r="H10762" s="94"/>
      <c r="I10762" s="94"/>
      <c r="J10762" s="2"/>
      <c r="P10762" s="30"/>
      <c r="T10762" s="2"/>
      <c r="V10762" s="2"/>
      <c r="W10762" s="28"/>
      <c r="Y10762" s="30"/>
      <c r="Z10762" s="30"/>
      <c r="AB10762" s="6"/>
    </row>
    <row r="10763" spans="1:28">
      <c r="A10763" s="2"/>
      <c r="B10763" s="2"/>
      <c r="C10763" s="2"/>
      <c r="G10763" s="94"/>
      <c r="H10763" s="94"/>
      <c r="I10763" s="94"/>
      <c r="J10763" s="2"/>
      <c r="P10763" s="30"/>
      <c r="T10763" s="2"/>
      <c r="V10763" s="2"/>
      <c r="W10763" s="28"/>
      <c r="Y10763" s="30"/>
      <c r="Z10763" s="30"/>
      <c r="AB10763" s="6"/>
    </row>
    <row r="10764" spans="1:28">
      <c r="A10764" s="2"/>
      <c r="B10764" s="2"/>
      <c r="C10764" s="2"/>
      <c r="G10764" s="94"/>
      <c r="H10764" s="94"/>
      <c r="I10764" s="94"/>
      <c r="J10764" s="2"/>
      <c r="P10764" s="30"/>
      <c r="T10764" s="2"/>
      <c r="V10764" s="2"/>
      <c r="W10764" s="28"/>
      <c r="Y10764" s="30"/>
      <c r="Z10764" s="30"/>
      <c r="AB10764" s="6"/>
    </row>
    <row r="10765" spans="1:28">
      <c r="A10765" s="2"/>
      <c r="B10765" s="2"/>
      <c r="C10765" s="2"/>
      <c r="G10765" s="94"/>
      <c r="H10765" s="94"/>
      <c r="I10765" s="94"/>
      <c r="J10765" s="2"/>
      <c r="P10765" s="30"/>
      <c r="T10765" s="2"/>
      <c r="V10765" s="2"/>
      <c r="W10765" s="28"/>
      <c r="Y10765" s="30"/>
      <c r="Z10765" s="30"/>
      <c r="AB10765" s="6"/>
    </row>
    <row r="10766" spans="1:28">
      <c r="A10766" s="2"/>
      <c r="B10766" s="2"/>
      <c r="C10766" s="2"/>
      <c r="G10766" s="94"/>
      <c r="H10766" s="94"/>
      <c r="I10766" s="94"/>
      <c r="J10766" s="2"/>
      <c r="P10766" s="30"/>
      <c r="T10766" s="2"/>
      <c r="V10766" s="2"/>
      <c r="W10766" s="28"/>
      <c r="Y10766" s="30"/>
      <c r="Z10766" s="30"/>
      <c r="AB10766" s="6"/>
    </row>
    <row r="10767" spans="1:28">
      <c r="A10767" s="2"/>
      <c r="B10767" s="2"/>
      <c r="C10767" s="2"/>
      <c r="G10767" s="94"/>
      <c r="H10767" s="94"/>
      <c r="I10767" s="94"/>
      <c r="J10767" s="2"/>
      <c r="P10767" s="30"/>
      <c r="T10767" s="2"/>
      <c r="V10767" s="2"/>
      <c r="W10767" s="28"/>
      <c r="Y10767" s="30"/>
      <c r="Z10767" s="30"/>
      <c r="AB10767" s="6"/>
    </row>
    <row r="10768" spans="1:28">
      <c r="A10768" s="2"/>
      <c r="B10768" s="2"/>
      <c r="C10768" s="2"/>
      <c r="G10768" s="94"/>
      <c r="H10768" s="94"/>
      <c r="I10768" s="94"/>
      <c r="J10768" s="2"/>
      <c r="P10768" s="30"/>
      <c r="T10768" s="2"/>
      <c r="V10768" s="2"/>
      <c r="W10768" s="28"/>
      <c r="Y10768" s="30"/>
      <c r="Z10768" s="30"/>
      <c r="AB10768" s="6"/>
    </row>
    <row r="10769" spans="1:28">
      <c r="A10769" s="2"/>
      <c r="B10769" s="2"/>
      <c r="C10769" s="2"/>
      <c r="G10769" s="94"/>
      <c r="H10769" s="94"/>
      <c r="I10769" s="94"/>
      <c r="J10769" s="2"/>
      <c r="P10769" s="30"/>
      <c r="T10769" s="2"/>
      <c r="V10769" s="2"/>
      <c r="W10769" s="28"/>
      <c r="Y10769" s="30"/>
      <c r="Z10769" s="30"/>
      <c r="AB10769" s="6"/>
    </row>
    <row r="10770" spans="1:28">
      <c r="A10770" s="2"/>
      <c r="B10770" s="2"/>
      <c r="C10770" s="2"/>
      <c r="G10770" s="94"/>
      <c r="H10770" s="94"/>
      <c r="I10770" s="94"/>
      <c r="J10770" s="2"/>
      <c r="P10770" s="30"/>
      <c r="T10770" s="2"/>
      <c r="V10770" s="2"/>
      <c r="W10770" s="28"/>
      <c r="Y10770" s="30"/>
      <c r="Z10770" s="30"/>
      <c r="AB10770" s="6"/>
    </row>
    <row r="10771" spans="1:28">
      <c r="A10771" s="2"/>
      <c r="B10771" s="2"/>
      <c r="C10771" s="2"/>
      <c r="G10771" s="94"/>
      <c r="H10771" s="94"/>
      <c r="I10771" s="94"/>
      <c r="J10771" s="2"/>
      <c r="P10771" s="30"/>
      <c r="T10771" s="2"/>
      <c r="V10771" s="2"/>
      <c r="W10771" s="28"/>
      <c r="Y10771" s="30"/>
      <c r="Z10771" s="30"/>
      <c r="AB10771" s="6"/>
    </row>
    <row r="10772" spans="1:28">
      <c r="A10772" s="2"/>
      <c r="B10772" s="2"/>
      <c r="C10772" s="2"/>
      <c r="G10772" s="94"/>
      <c r="H10772" s="94"/>
      <c r="I10772" s="94"/>
      <c r="J10772" s="2"/>
      <c r="P10772" s="30"/>
      <c r="T10772" s="2"/>
      <c r="V10772" s="2"/>
      <c r="W10772" s="28"/>
      <c r="Y10772" s="30"/>
      <c r="Z10772" s="30"/>
      <c r="AB10772" s="6"/>
    </row>
    <row r="10773" spans="1:28">
      <c r="A10773" s="2"/>
      <c r="B10773" s="2"/>
      <c r="C10773" s="2"/>
      <c r="G10773" s="94"/>
      <c r="H10773" s="94"/>
      <c r="I10773" s="94"/>
      <c r="J10773" s="2"/>
      <c r="P10773" s="30"/>
      <c r="T10773" s="2"/>
      <c r="V10773" s="2"/>
      <c r="W10773" s="28"/>
      <c r="Y10773" s="30"/>
      <c r="Z10773" s="30"/>
      <c r="AB10773" s="6"/>
    </row>
    <row r="10774" spans="1:28">
      <c r="A10774" s="2"/>
      <c r="B10774" s="2"/>
      <c r="C10774" s="2"/>
      <c r="G10774" s="94"/>
      <c r="H10774" s="94"/>
      <c r="I10774" s="94"/>
      <c r="J10774" s="2"/>
      <c r="P10774" s="30"/>
      <c r="T10774" s="2"/>
      <c r="V10774" s="2"/>
      <c r="W10774" s="28"/>
      <c r="Y10774" s="30"/>
      <c r="Z10774" s="30"/>
      <c r="AB10774" s="6"/>
    </row>
    <row r="10775" spans="1:28">
      <c r="A10775" s="2"/>
      <c r="B10775" s="2"/>
      <c r="C10775" s="2"/>
      <c r="G10775" s="94"/>
      <c r="H10775" s="94"/>
      <c r="I10775" s="94"/>
      <c r="J10775" s="2"/>
      <c r="P10775" s="30"/>
      <c r="T10775" s="2"/>
      <c r="V10775" s="2"/>
      <c r="W10775" s="28"/>
      <c r="Y10775" s="30"/>
      <c r="Z10775" s="30"/>
      <c r="AB10775" s="6"/>
    </row>
    <row r="10776" spans="1:28">
      <c r="A10776" s="2"/>
      <c r="B10776" s="2"/>
      <c r="C10776" s="2"/>
      <c r="G10776" s="94"/>
      <c r="H10776" s="94"/>
      <c r="I10776" s="94"/>
      <c r="J10776" s="2"/>
      <c r="P10776" s="30"/>
      <c r="T10776" s="2"/>
      <c r="V10776" s="2"/>
      <c r="W10776" s="28"/>
      <c r="Y10776" s="30"/>
      <c r="Z10776" s="30"/>
      <c r="AB10776" s="6"/>
    </row>
    <row r="10777" spans="1:28">
      <c r="A10777" s="2"/>
      <c r="B10777" s="2"/>
      <c r="C10777" s="2"/>
      <c r="G10777" s="94"/>
      <c r="H10777" s="94"/>
      <c r="I10777" s="94"/>
      <c r="J10777" s="2"/>
      <c r="P10777" s="30"/>
      <c r="T10777" s="2"/>
      <c r="V10777" s="2"/>
      <c r="W10777" s="28"/>
      <c r="Y10777" s="30"/>
      <c r="Z10777" s="30"/>
      <c r="AB10777" s="6"/>
    </row>
    <row r="10778" spans="1:28">
      <c r="A10778" s="2"/>
      <c r="B10778" s="2"/>
      <c r="C10778" s="2"/>
      <c r="G10778" s="94"/>
      <c r="H10778" s="94"/>
      <c r="I10778" s="94"/>
      <c r="J10778" s="2"/>
      <c r="P10778" s="30"/>
      <c r="T10778" s="2"/>
      <c r="V10778" s="2"/>
      <c r="W10778" s="28"/>
      <c r="Y10778" s="30"/>
      <c r="Z10778" s="30"/>
      <c r="AB10778" s="6"/>
    </row>
    <row r="10779" spans="1:28">
      <c r="A10779" s="2"/>
      <c r="B10779" s="2"/>
      <c r="C10779" s="2"/>
      <c r="G10779" s="94"/>
      <c r="H10779" s="94"/>
      <c r="I10779" s="94"/>
      <c r="J10779" s="2"/>
      <c r="P10779" s="30"/>
      <c r="T10779" s="2"/>
      <c r="V10779" s="2"/>
      <c r="W10779" s="28"/>
      <c r="Y10779" s="30"/>
      <c r="Z10779" s="30"/>
      <c r="AB10779" s="6"/>
    </row>
    <row r="10780" spans="1:28">
      <c r="A10780" s="2"/>
      <c r="B10780" s="2"/>
      <c r="C10780" s="2"/>
      <c r="G10780" s="94"/>
      <c r="H10780" s="94"/>
      <c r="I10780" s="94"/>
      <c r="J10780" s="2"/>
      <c r="P10780" s="30"/>
      <c r="T10780" s="2"/>
      <c r="V10780" s="2"/>
      <c r="W10780" s="28"/>
      <c r="Y10780" s="30"/>
      <c r="Z10780" s="30"/>
      <c r="AB10780" s="6"/>
    </row>
    <row r="10781" spans="1:28">
      <c r="A10781" s="2"/>
      <c r="B10781" s="2"/>
      <c r="C10781" s="2"/>
      <c r="G10781" s="94"/>
      <c r="H10781" s="94"/>
      <c r="I10781" s="94"/>
      <c r="J10781" s="2"/>
      <c r="P10781" s="30"/>
      <c r="T10781" s="2"/>
      <c r="V10781" s="2"/>
      <c r="W10781" s="28"/>
      <c r="Y10781" s="30"/>
      <c r="Z10781" s="30"/>
      <c r="AB10781" s="6"/>
    </row>
    <row r="10782" spans="1:28">
      <c r="A10782" s="2"/>
      <c r="B10782" s="2"/>
      <c r="C10782" s="2"/>
      <c r="G10782" s="94"/>
      <c r="H10782" s="94"/>
      <c r="I10782" s="94"/>
      <c r="J10782" s="2"/>
      <c r="P10782" s="30"/>
      <c r="T10782" s="2"/>
      <c r="V10782" s="2"/>
      <c r="W10782" s="28"/>
      <c r="Y10782" s="30"/>
      <c r="Z10782" s="30"/>
      <c r="AB10782" s="6"/>
    </row>
    <row r="10783" spans="1:28">
      <c r="A10783" s="2"/>
      <c r="B10783" s="2"/>
      <c r="C10783" s="2"/>
      <c r="G10783" s="94"/>
      <c r="H10783" s="94"/>
      <c r="I10783" s="94"/>
      <c r="J10783" s="2"/>
      <c r="P10783" s="30"/>
      <c r="T10783" s="2"/>
      <c r="V10783" s="2"/>
      <c r="W10783" s="28"/>
      <c r="Y10783" s="30"/>
      <c r="Z10783" s="30"/>
      <c r="AB10783" s="6"/>
    </row>
    <row r="10784" spans="1:28">
      <c r="A10784" s="2"/>
      <c r="B10784" s="2"/>
      <c r="C10784" s="2"/>
      <c r="G10784" s="94"/>
      <c r="H10784" s="94"/>
      <c r="I10784" s="94"/>
      <c r="J10784" s="2"/>
      <c r="P10784" s="30"/>
      <c r="T10784" s="2"/>
      <c r="V10784" s="2"/>
      <c r="W10784" s="28"/>
      <c r="Y10784" s="30"/>
      <c r="Z10784" s="30"/>
      <c r="AB10784" s="6"/>
    </row>
    <row r="10785" spans="1:28">
      <c r="A10785" s="2"/>
      <c r="B10785" s="2"/>
      <c r="C10785" s="2"/>
      <c r="G10785" s="94"/>
      <c r="H10785" s="94"/>
      <c r="I10785" s="94"/>
      <c r="J10785" s="2"/>
      <c r="P10785" s="30"/>
      <c r="T10785" s="2"/>
      <c r="V10785" s="2"/>
      <c r="W10785" s="28"/>
      <c r="Y10785" s="30"/>
      <c r="Z10785" s="30"/>
      <c r="AB10785" s="6"/>
    </row>
    <row r="10786" spans="1:28">
      <c r="A10786" s="2"/>
      <c r="B10786" s="2"/>
      <c r="C10786" s="2"/>
      <c r="G10786" s="94"/>
      <c r="H10786" s="94"/>
      <c r="I10786" s="94"/>
      <c r="J10786" s="2"/>
      <c r="P10786" s="30"/>
      <c r="T10786" s="2"/>
      <c r="V10786" s="2"/>
      <c r="W10786" s="28"/>
      <c r="Y10786" s="30"/>
      <c r="Z10786" s="30"/>
      <c r="AB10786" s="6"/>
    </row>
    <row r="10787" spans="1:28">
      <c r="A10787" s="2"/>
      <c r="B10787" s="2"/>
      <c r="C10787" s="2"/>
      <c r="G10787" s="94"/>
      <c r="H10787" s="94"/>
      <c r="I10787" s="94"/>
      <c r="J10787" s="2"/>
      <c r="P10787" s="30"/>
      <c r="T10787" s="2"/>
      <c r="V10787" s="2"/>
      <c r="W10787" s="28"/>
      <c r="Y10787" s="30"/>
      <c r="Z10787" s="30"/>
      <c r="AB10787" s="6"/>
    </row>
    <row r="10788" spans="1:28">
      <c r="A10788" s="2"/>
      <c r="B10788" s="2"/>
      <c r="C10788" s="2"/>
      <c r="G10788" s="94"/>
      <c r="H10788" s="94"/>
      <c r="I10788" s="94"/>
      <c r="J10788" s="2"/>
      <c r="P10788" s="30"/>
      <c r="T10788" s="2"/>
      <c r="V10788" s="2"/>
      <c r="W10788" s="28"/>
      <c r="Y10788" s="30"/>
      <c r="Z10788" s="30"/>
      <c r="AB10788" s="6"/>
    </row>
    <row r="10789" spans="1:28">
      <c r="A10789" s="2"/>
      <c r="B10789" s="2"/>
      <c r="C10789" s="2"/>
      <c r="G10789" s="94"/>
      <c r="H10789" s="94"/>
      <c r="I10789" s="94"/>
      <c r="J10789" s="2"/>
      <c r="P10789" s="30"/>
      <c r="T10789" s="2"/>
      <c r="V10789" s="2"/>
      <c r="W10789" s="28"/>
      <c r="Y10789" s="30"/>
      <c r="Z10789" s="30"/>
      <c r="AB10789" s="6"/>
    </row>
    <row r="10790" spans="1:28">
      <c r="A10790" s="2"/>
      <c r="B10790" s="2"/>
      <c r="C10790" s="2"/>
      <c r="G10790" s="94"/>
      <c r="H10790" s="94"/>
      <c r="I10790" s="94"/>
      <c r="J10790" s="2"/>
      <c r="P10790" s="30"/>
      <c r="T10790" s="2"/>
      <c r="V10790" s="2"/>
      <c r="W10790" s="28"/>
      <c r="Y10790" s="30"/>
      <c r="Z10790" s="30"/>
      <c r="AB10790" s="6"/>
    </row>
    <row r="10791" spans="1:28">
      <c r="A10791" s="2"/>
      <c r="B10791" s="2"/>
      <c r="C10791" s="2"/>
      <c r="G10791" s="94"/>
      <c r="H10791" s="94"/>
      <c r="I10791" s="94"/>
      <c r="J10791" s="2"/>
      <c r="P10791" s="30"/>
      <c r="T10791" s="2"/>
      <c r="V10791" s="2"/>
      <c r="W10791" s="28"/>
      <c r="Y10791" s="30"/>
      <c r="Z10791" s="30"/>
      <c r="AB10791" s="6"/>
    </row>
    <row r="10792" spans="1:28">
      <c r="A10792" s="2"/>
      <c r="B10792" s="2"/>
      <c r="C10792" s="2"/>
      <c r="G10792" s="94"/>
      <c r="H10792" s="94"/>
      <c r="I10792" s="94"/>
      <c r="J10792" s="2"/>
      <c r="P10792" s="30"/>
      <c r="T10792" s="2"/>
      <c r="V10792" s="2"/>
      <c r="W10792" s="28"/>
      <c r="Y10792" s="30"/>
      <c r="Z10792" s="30"/>
      <c r="AB10792" s="6"/>
    </row>
    <row r="10793" spans="1:28">
      <c r="A10793" s="2"/>
      <c r="B10793" s="2"/>
      <c r="C10793" s="2"/>
      <c r="G10793" s="94"/>
      <c r="H10793" s="94"/>
      <c r="I10793" s="94"/>
      <c r="J10793" s="2"/>
      <c r="P10793" s="30"/>
      <c r="T10793" s="2"/>
      <c r="V10793" s="2"/>
      <c r="W10793" s="28"/>
      <c r="Y10793" s="30"/>
      <c r="Z10793" s="30"/>
      <c r="AB10793" s="6"/>
    </row>
    <row r="10794" spans="1:28">
      <c r="A10794" s="2"/>
      <c r="B10794" s="2"/>
      <c r="C10794" s="2"/>
      <c r="G10794" s="94"/>
      <c r="H10794" s="94"/>
      <c r="I10794" s="94"/>
      <c r="J10794" s="2"/>
      <c r="P10794" s="30"/>
      <c r="T10794" s="2"/>
      <c r="V10794" s="2"/>
      <c r="W10794" s="28"/>
      <c r="Y10794" s="30"/>
      <c r="Z10794" s="30"/>
      <c r="AB10794" s="6"/>
    </row>
    <row r="10795" spans="1:28">
      <c r="A10795" s="2"/>
      <c r="B10795" s="2"/>
      <c r="C10795" s="2"/>
      <c r="G10795" s="94"/>
      <c r="H10795" s="94"/>
      <c r="I10795" s="94"/>
      <c r="J10795" s="2"/>
      <c r="P10795" s="30"/>
      <c r="T10795" s="2"/>
      <c r="V10795" s="2"/>
      <c r="W10795" s="28"/>
      <c r="Y10795" s="30"/>
      <c r="Z10795" s="30"/>
      <c r="AB10795" s="6"/>
    </row>
    <row r="10796" spans="1:28">
      <c r="A10796" s="2"/>
      <c r="B10796" s="2"/>
      <c r="C10796" s="2"/>
      <c r="G10796" s="94"/>
      <c r="H10796" s="94"/>
      <c r="I10796" s="94"/>
      <c r="J10796" s="2"/>
      <c r="P10796" s="30"/>
      <c r="T10796" s="2"/>
      <c r="V10796" s="2"/>
      <c r="W10796" s="28"/>
      <c r="Y10796" s="30"/>
      <c r="Z10796" s="30"/>
      <c r="AB10796" s="6"/>
    </row>
    <row r="10797" spans="1:28">
      <c r="A10797" s="2"/>
      <c r="B10797" s="2"/>
      <c r="C10797" s="2"/>
      <c r="G10797" s="94"/>
      <c r="H10797" s="94"/>
      <c r="I10797" s="94"/>
      <c r="J10797" s="2"/>
      <c r="P10797" s="30"/>
      <c r="T10797" s="2"/>
      <c r="V10797" s="2"/>
      <c r="W10797" s="28"/>
      <c r="Y10797" s="30"/>
      <c r="Z10797" s="30"/>
      <c r="AB10797" s="6"/>
    </row>
    <row r="10798" spans="1:28">
      <c r="A10798" s="2"/>
      <c r="B10798" s="2"/>
      <c r="C10798" s="2"/>
      <c r="G10798" s="94"/>
      <c r="H10798" s="94"/>
      <c r="I10798" s="94"/>
      <c r="J10798" s="2"/>
      <c r="P10798" s="30"/>
      <c r="T10798" s="2"/>
      <c r="V10798" s="2"/>
      <c r="W10798" s="28"/>
      <c r="Y10798" s="30"/>
      <c r="Z10798" s="30"/>
      <c r="AB10798" s="6"/>
    </row>
    <row r="10799" spans="1:28">
      <c r="A10799" s="2"/>
      <c r="B10799" s="2"/>
      <c r="C10799" s="2"/>
      <c r="G10799" s="94"/>
      <c r="H10799" s="94"/>
      <c r="I10799" s="94"/>
      <c r="J10799" s="2"/>
      <c r="P10799" s="30"/>
      <c r="T10799" s="2"/>
      <c r="V10799" s="2"/>
      <c r="W10799" s="28"/>
      <c r="Y10799" s="30"/>
      <c r="Z10799" s="30"/>
      <c r="AB10799" s="6"/>
    </row>
    <row r="10800" spans="1:28">
      <c r="A10800" s="2"/>
      <c r="B10800" s="2"/>
      <c r="C10800" s="2"/>
      <c r="G10800" s="94"/>
      <c r="H10800" s="94"/>
      <c r="I10800" s="94"/>
      <c r="J10800" s="2"/>
      <c r="P10800" s="30"/>
      <c r="T10800" s="2"/>
      <c r="V10800" s="2"/>
      <c r="W10800" s="28"/>
      <c r="Y10800" s="30"/>
      <c r="Z10800" s="30"/>
      <c r="AB10800" s="6"/>
    </row>
    <row r="10801" spans="1:28">
      <c r="A10801" s="2"/>
      <c r="B10801" s="2"/>
      <c r="C10801" s="2"/>
      <c r="G10801" s="94"/>
      <c r="H10801" s="94"/>
      <c r="I10801" s="94"/>
      <c r="J10801" s="2"/>
      <c r="P10801" s="30"/>
      <c r="T10801" s="2"/>
      <c r="V10801" s="2"/>
      <c r="W10801" s="28"/>
      <c r="Y10801" s="30"/>
      <c r="Z10801" s="30"/>
      <c r="AB10801" s="6"/>
    </row>
    <row r="10802" spans="1:28">
      <c r="A10802" s="2"/>
      <c r="B10802" s="2"/>
      <c r="C10802" s="2"/>
      <c r="G10802" s="94"/>
      <c r="H10802" s="94"/>
      <c r="I10802" s="94"/>
      <c r="J10802" s="2"/>
      <c r="P10802" s="30"/>
      <c r="T10802" s="2"/>
      <c r="V10802" s="2"/>
      <c r="W10802" s="28"/>
      <c r="Y10802" s="30"/>
      <c r="Z10802" s="30"/>
      <c r="AB10802" s="6"/>
    </row>
    <row r="10803" spans="1:28">
      <c r="A10803" s="2"/>
      <c r="B10803" s="2"/>
      <c r="C10803" s="2"/>
      <c r="G10803" s="94"/>
      <c r="H10803" s="94"/>
      <c r="I10803" s="94"/>
      <c r="J10803" s="2"/>
      <c r="P10803" s="30"/>
      <c r="T10803" s="2"/>
      <c r="V10803" s="2"/>
      <c r="W10803" s="28"/>
      <c r="Y10803" s="30"/>
      <c r="Z10803" s="30"/>
      <c r="AB10803" s="6"/>
    </row>
    <row r="10804" spans="1:28">
      <c r="A10804" s="2"/>
      <c r="B10804" s="2"/>
      <c r="C10804" s="2"/>
      <c r="G10804" s="94"/>
      <c r="H10804" s="94"/>
      <c r="I10804" s="94"/>
      <c r="J10804" s="2"/>
      <c r="P10804" s="30"/>
      <c r="T10804" s="2"/>
      <c r="V10804" s="2"/>
      <c r="W10804" s="28"/>
      <c r="Y10804" s="30"/>
      <c r="Z10804" s="30"/>
      <c r="AB10804" s="6"/>
    </row>
    <row r="10805" spans="1:28">
      <c r="A10805" s="2"/>
      <c r="B10805" s="2"/>
      <c r="C10805" s="2"/>
      <c r="G10805" s="94"/>
      <c r="H10805" s="94"/>
      <c r="I10805" s="94"/>
      <c r="J10805" s="2"/>
      <c r="P10805" s="30"/>
      <c r="T10805" s="2"/>
      <c r="V10805" s="2"/>
      <c r="W10805" s="28"/>
      <c r="Y10805" s="30"/>
      <c r="Z10805" s="30"/>
      <c r="AB10805" s="6"/>
    </row>
    <row r="10806" spans="1:28">
      <c r="A10806" s="2"/>
      <c r="B10806" s="2"/>
      <c r="C10806" s="2"/>
      <c r="G10806" s="94"/>
      <c r="H10806" s="94"/>
      <c r="I10806" s="94"/>
      <c r="J10806" s="2"/>
      <c r="P10806" s="30"/>
      <c r="T10806" s="2"/>
      <c r="V10806" s="2"/>
      <c r="W10806" s="28"/>
      <c r="Y10806" s="30"/>
      <c r="Z10806" s="30"/>
      <c r="AB10806" s="6"/>
    </row>
    <row r="10807" spans="1:28">
      <c r="A10807" s="2"/>
      <c r="B10807" s="2"/>
      <c r="C10807" s="2"/>
      <c r="G10807" s="94"/>
      <c r="H10807" s="94"/>
      <c r="I10807" s="94"/>
      <c r="J10807" s="2"/>
      <c r="P10807" s="30"/>
      <c r="T10807" s="2"/>
      <c r="V10807" s="2"/>
      <c r="W10807" s="28"/>
      <c r="Y10807" s="30"/>
      <c r="Z10807" s="30"/>
      <c r="AB10807" s="6"/>
    </row>
    <row r="10808" spans="1:28">
      <c r="A10808" s="2"/>
      <c r="B10808" s="2"/>
      <c r="C10808" s="2"/>
      <c r="G10808" s="94"/>
      <c r="H10808" s="94"/>
      <c r="I10808" s="94"/>
      <c r="J10808" s="2"/>
      <c r="P10808" s="30"/>
      <c r="T10808" s="2"/>
      <c r="V10808" s="2"/>
      <c r="W10808" s="28"/>
      <c r="Y10808" s="30"/>
      <c r="Z10808" s="30"/>
      <c r="AB10808" s="6"/>
    </row>
    <row r="10809" spans="1:28">
      <c r="A10809" s="2"/>
      <c r="B10809" s="2"/>
      <c r="C10809" s="2"/>
      <c r="G10809" s="94"/>
      <c r="H10809" s="94"/>
      <c r="I10809" s="94"/>
      <c r="J10809" s="2"/>
      <c r="P10809" s="30"/>
      <c r="T10809" s="2"/>
      <c r="V10809" s="2"/>
      <c r="W10809" s="28"/>
      <c r="Y10809" s="30"/>
      <c r="Z10809" s="30"/>
      <c r="AB10809" s="6"/>
    </row>
    <row r="10810" spans="1:28">
      <c r="A10810" s="2"/>
      <c r="B10810" s="2"/>
      <c r="C10810" s="2"/>
      <c r="G10810" s="94"/>
      <c r="H10810" s="94"/>
      <c r="I10810" s="94"/>
      <c r="J10810" s="2"/>
      <c r="P10810" s="30"/>
      <c r="T10810" s="2"/>
      <c r="V10810" s="2"/>
      <c r="W10810" s="28"/>
      <c r="Y10810" s="30"/>
      <c r="Z10810" s="30"/>
      <c r="AB10810" s="6"/>
    </row>
    <row r="10811" spans="1:28">
      <c r="A10811" s="2"/>
      <c r="B10811" s="2"/>
      <c r="C10811" s="2"/>
      <c r="G10811" s="94"/>
      <c r="H10811" s="94"/>
      <c r="I10811" s="94"/>
      <c r="J10811" s="2"/>
      <c r="P10811" s="30"/>
      <c r="T10811" s="2"/>
      <c r="V10811" s="2"/>
      <c r="W10811" s="28"/>
      <c r="Y10811" s="30"/>
      <c r="Z10811" s="30"/>
      <c r="AB10811" s="6"/>
    </row>
    <row r="10812" spans="1:28">
      <c r="A10812" s="2"/>
      <c r="B10812" s="2"/>
      <c r="C10812" s="2"/>
      <c r="G10812" s="94"/>
      <c r="H10812" s="94"/>
      <c r="I10812" s="94"/>
      <c r="J10812" s="2"/>
      <c r="P10812" s="30"/>
      <c r="T10812" s="2"/>
      <c r="V10812" s="2"/>
      <c r="W10812" s="28"/>
      <c r="Y10812" s="30"/>
      <c r="Z10812" s="30"/>
      <c r="AB10812" s="6"/>
    </row>
    <row r="10813" spans="1:28">
      <c r="A10813" s="2"/>
      <c r="B10813" s="2"/>
      <c r="C10813" s="2"/>
      <c r="G10813" s="94"/>
      <c r="H10813" s="94"/>
      <c r="I10813" s="94"/>
      <c r="J10813" s="2"/>
      <c r="P10813" s="30"/>
      <c r="T10813" s="2"/>
      <c r="V10813" s="2"/>
      <c r="W10813" s="28"/>
      <c r="Y10813" s="30"/>
      <c r="Z10813" s="30"/>
      <c r="AB10813" s="6"/>
    </row>
    <row r="10814" spans="1:28">
      <c r="A10814" s="2"/>
      <c r="B10814" s="2"/>
      <c r="C10814" s="2"/>
      <c r="G10814" s="94"/>
      <c r="H10814" s="94"/>
      <c r="I10814" s="94"/>
      <c r="J10814" s="2"/>
      <c r="P10814" s="30"/>
      <c r="T10814" s="2"/>
      <c r="V10814" s="2"/>
      <c r="W10814" s="28"/>
      <c r="Y10814" s="30"/>
      <c r="Z10814" s="30"/>
      <c r="AB10814" s="6"/>
    </row>
    <row r="10815" spans="1:28">
      <c r="A10815" s="2"/>
      <c r="B10815" s="2"/>
      <c r="C10815" s="2"/>
      <c r="G10815" s="94"/>
      <c r="H10815" s="94"/>
      <c r="I10815" s="94"/>
      <c r="J10815" s="2"/>
      <c r="P10815" s="30"/>
      <c r="T10815" s="2"/>
      <c r="V10815" s="2"/>
      <c r="W10815" s="28"/>
      <c r="Y10815" s="30"/>
      <c r="Z10815" s="30"/>
      <c r="AB10815" s="6"/>
    </row>
    <row r="10816" spans="1:28">
      <c r="A10816" s="2"/>
      <c r="B10816" s="2"/>
      <c r="C10816" s="2"/>
      <c r="G10816" s="94"/>
      <c r="H10816" s="94"/>
      <c r="I10816" s="94"/>
      <c r="J10816" s="2"/>
      <c r="P10816" s="30"/>
      <c r="T10816" s="2"/>
      <c r="V10816" s="2"/>
      <c r="W10816" s="28"/>
      <c r="Y10816" s="30"/>
      <c r="Z10816" s="30"/>
      <c r="AB10816" s="6"/>
    </row>
    <row r="10817" spans="1:28">
      <c r="A10817" s="2"/>
      <c r="B10817" s="2"/>
      <c r="C10817" s="2"/>
      <c r="G10817" s="94"/>
      <c r="H10817" s="94"/>
      <c r="I10817" s="94"/>
      <c r="J10817" s="2"/>
      <c r="P10817" s="30"/>
      <c r="T10817" s="2"/>
      <c r="V10817" s="2"/>
      <c r="W10817" s="28"/>
      <c r="Y10817" s="30"/>
      <c r="Z10817" s="30"/>
      <c r="AB10817" s="6"/>
    </row>
    <row r="10818" spans="1:28">
      <c r="A10818" s="2"/>
      <c r="B10818" s="2"/>
      <c r="C10818" s="2"/>
      <c r="G10818" s="94"/>
      <c r="H10818" s="94"/>
      <c r="I10818" s="94"/>
      <c r="J10818" s="2"/>
      <c r="P10818" s="30"/>
      <c r="T10818" s="2"/>
      <c r="V10818" s="2"/>
      <c r="W10818" s="28"/>
      <c r="Y10818" s="30"/>
      <c r="Z10818" s="30"/>
      <c r="AB10818" s="6"/>
    </row>
    <row r="10819" spans="1:28">
      <c r="A10819" s="2"/>
      <c r="B10819" s="2"/>
      <c r="C10819" s="2"/>
      <c r="G10819" s="94"/>
      <c r="H10819" s="94"/>
      <c r="I10819" s="94"/>
      <c r="J10819" s="2"/>
      <c r="P10819" s="30"/>
      <c r="T10819" s="2"/>
      <c r="V10819" s="2"/>
      <c r="W10819" s="28"/>
      <c r="Y10819" s="30"/>
      <c r="Z10819" s="30"/>
      <c r="AB10819" s="6"/>
    </row>
    <row r="10820" spans="1:28">
      <c r="A10820" s="2"/>
      <c r="B10820" s="2"/>
      <c r="C10820" s="2"/>
      <c r="G10820" s="94"/>
      <c r="H10820" s="94"/>
      <c r="I10820" s="94"/>
      <c r="J10820" s="2"/>
      <c r="P10820" s="30"/>
      <c r="T10820" s="2"/>
      <c r="V10820" s="2"/>
      <c r="W10820" s="28"/>
      <c r="Y10820" s="30"/>
      <c r="Z10820" s="30"/>
      <c r="AB10820" s="6"/>
    </row>
    <row r="10821" spans="1:28">
      <c r="A10821" s="2"/>
      <c r="B10821" s="2"/>
      <c r="C10821" s="2"/>
      <c r="G10821" s="94"/>
      <c r="H10821" s="94"/>
      <c r="I10821" s="94"/>
      <c r="J10821" s="2"/>
      <c r="P10821" s="30"/>
      <c r="T10821" s="2"/>
      <c r="V10821" s="2"/>
      <c r="W10821" s="28"/>
      <c r="Y10821" s="30"/>
      <c r="Z10821" s="30"/>
      <c r="AB10821" s="6"/>
    </row>
    <row r="10822" spans="1:28">
      <c r="A10822" s="2"/>
      <c r="B10822" s="2"/>
      <c r="C10822" s="2"/>
      <c r="G10822" s="94"/>
      <c r="H10822" s="94"/>
      <c r="I10822" s="94"/>
      <c r="J10822" s="2"/>
      <c r="P10822" s="30"/>
      <c r="T10822" s="2"/>
      <c r="V10822" s="2"/>
      <c r="W10822" s="28"/>
      <c r="Y10822" s="30"/>
      <c r="Z10822" s="30"/>
      <c r="AB10822" s="6"/>
    </row>
    <row r="10823" spans="1:28">
      <c r="A10823" s="2"/>
      <c r="B10823" s="2"/>
      <c r="C10823" s="2"/>
      <c r="G10823" s="94"/>
      <c r="H10823" s="94"/>
      <c r="I10823" s="94"/>
      <c r="J10823" s="2"/>
      <c r="P10823" s="30"/>
      <c r="T10823" s="2"/>
      <c r="V10823" s="2"/>
      <c r="W10823" s="28"/>
      <c r="Y10823" s="30"/>
      <c r="Z10823" s="30"/>
      <c r="AB10823" s="6"/>
    </row>
    <row r="10824" spans="1:28">
      <c r="A10824" s="2"/>
      <c r="B10824" s="2"/>
      <c r="C10824" s="2"/>
      <c r="G10824" s="94"/>
      <c r="H10824" s="94"/>
      <c r="I10824" s="94"/>
      <c r="J10824" s="2"/>
      <c r="P10824" s="30"/>
      <c r="T10824" s="2"/>
      <c r="V10824" s="2"/>
      <c r="W10824" s="28"/>
      <c r="Y10824" s="30"/>
      <c r="Z10824" s="30"/>
      <c r="AB10824" s="6"/>
    </row>
    <row r="10825" spans="1:28">
      <c r="A10825" s="2"/>
      <c r="B10825" s="2"/>
      <c r="C10825" s="2"/>
      <c r="G10825" s="94"/>
      <c r="H10825" s="94"/>
      <c r="I10825" s="94"/>
      <c r="J10825" s="2"/>
      <c r="P10825" s="30"/>
      <c r="T10825" s="2"/>
      <c r="V10825" s="2"/>
      <c r="W10825" s="28"/>
      <c r="Y10825" s="30"/>
      <c r="Z10825" s="30"/>
      <c r="AB10825" s="6"/>
    </row>
    <row r="10826" spans="1:28">
      <c r="A10826" s="2"/>
      <c r="B10826" s="2"/>
      <c r="C10826" s="2"/>
      <c r="G10826" s="94"/>
      <c r="H10826" s="94"/>
      <c r="I10826" s="94"/>
      <c r="J10826" s="2"/>
      <c r="P10826" s="30"/>
      <c r="T10826" s="2"/>
      <c r="V10826" s="2"/>
      <c r="W10826" s="28"/>
      <c r="Y10826" s="30"/>
      <c r="Z10826" s="30"/>
      <c r="AB10826" s="6"/>
    </row>
    <row r="10827" spans="1:28">
      <c r="A10827" s="2"/>
      <c r="B10827" s="2"/>
      <c r="C10827" s="2"/>
      <c r="G10827" s="94"/>
      <c r="H10827" s="94"/>
      <c r="I10827" s="94"/>
      <c r="J10827" s="2"/>
      <c r="P10827" s="30"/>
      <c r="T10827" s="2"/>
      <c r="V10827" s="2"/>
      <c r="W10827" s="28"/>
      <c r="Y10827" s="30"/>
      <c r="Z10827" s="30"/>
      <c r="AB10827" s="6"/>
    </row>
    <row r="10828" spans="1:28">
      <c r="A10828" s="2"/>
      <c r="B10828" s="2"/>
      <c r="C10828" s="2"/>
      <c r="G10828" s="94"/>
      <c r="H10828" s="94"/>
      <c r="I10828" s="94"/>
      <c r="J10828" s="2"/>
      <c r="P10828" s="30"/>
      <c r="T10828" s="2"/>
      <c r="V10828" s="2"/>
      <c r="W10828" s="28"/>
      <c r="Y10828" s="30"/>
      <c r="Z10828" s="30"/>
      <c r="AB10828" s="6"/>
    </row>
    <row r="10829" spans="1:28">
      <c r="A10829" s="2"/>
      <c r="B10829" s="2"/>
      <c r="C10829" s="2"/>
      <c r="G10829" s="94"/>
      <c r="H10829" s="94"/>
      <c r="I10829" s="94"/>
      <c r="J10829" s="2"/>
      <c r="P10829" s="30"/>
      <c r="T10829" s="2"/>
      <c r="V10829" s="2"/>
      <c r="W10829" s="28"/>
      <c r="Y10829" s="30"/>
      <c r="Z10829" s="30"/>
      <c r="AB10829" s="6"/>
    </row>
    <row r="10830" spans="1:28">
      <c r="A10830" s="2"/>
      <c r="B10830" s="2"/>
      <c r="C10830" s="2"/>
      <c r="G10830" s="94"/>
      <c r="H10830" s="94"/>
      <c r="I10830" s="94"/>
      <c r="J10830" s="2"/>
      <c r="P10830" s="30"/>
      <c r="T10830" s="2"/>
      <c r="V10830" s="2"/>
      <c r="W10830" s="28"/>
      <c r="Y10830" s="30"/>
      <c r="Z10830" s="30"/>
      <c r="AB10830" s="6"/>
    </row>
    <row r="10831" spans="1:28">
      <c r="A10831" s="2"/>
      <c r="B10831" s="2"/>
      <c r="C10831" s="2"/>
      <c r="G10831" s="94"/>
      <c r="H10831" s="94"/>
      <c r="I10831" s="94"/>
      <c r="J10831" s="2"/>
      <c r="P10831" s="30"/>
      <c r="T10831" s="2"/>
      <c r="V10831" s="2"/>
      <c r="W10831" s="28"/>
      <c r="Y10831" s="30"/>
      <c r="Z10831" s="30"/>
      <c r="AB10831" s="6"/>
    </row>
    <row r="10832" spans="1:28">
      <c r="A10832" s="2"/>
      <c r="B10832" s="2"/>
      <c r="C10832" s="2"/>
      <c r="G10832" s="94"/>
      <c r="H10832" s="94"/>
      <c r="I10832" s="94"/>
      <c r="J10832" s="2"/>
      <c r="P10832" s="30"/>
      <c r="T10832" s="2"/>
      <c r="V10832" s="2"/>
      <c r="W10832" s="28"/>
      <c r="Y10832" s="30"/>
      <c r="Z10832" s="30"/>
      <c r="AB10832" s="6"/>
    </row>
    <row r="10833" spans="1:28">
      <c r="A10833" s="2"/>
      <c r="B10833" s="2"/>
      <c r="C10833" s="2"/>
      <c r="G10833" s="94"/>
      <c r="H10833" s="94"/>
      <c r="I10833" s="94"/>
      <c r="J10833" s="2"/>
      <c r="P10833" s="30"/>
      <c r="T10833" s="2"/>
      <c r="V10833" s="2"/>
      <c r="W10833" s="28"/>
      <c r="Y10833" s="30"/>
      <c r="Z10833" s="30"/>
      <c r="AB10833" s="6"/>
    </row>
    <row r="10834" spans="1:28">
      <c r="A10834" s="2"/>
      <c r="B10834" s="2"/>
      <c r="C10834" s="2"/>
      <c r="G10834" s="94"/>
      <c r="H10834" s="94"/>
      <c r="I10834" s="94"/>
      <c r="J10834" s="2"/>
      <c r="P10834" s="30"/>
      <c r="T10834" s="2"/>
      <c r="V10834" s="2"/>
      <c r="W10834" s="28"/>
      <c r="Y10834" s="30"/>
      <c r="Z10834" s="30"/>
      <c r="AB10834" s="6"/>
    </row>
    <row r="10835" spans="1:28">
      <c r="A10835" s="2"/>
      <c r="B10835" s="2"/>
      <c r="C10835" s="2"/>
      <c r="G10835" s="94"/>
      <c r="H10835" s="94"/>
      <c r="I10835" s="94"/>
      <c r="J10835" s="2"/>
      <c r="P10835" s="30"/>
      <c r="T10835" s="2"/>
      <c r="V10835" s="2"/>
      <c r="W10835" s="28"/>
      <c r="Y10835" s="30"/>
      <c r="Z10835" s="30"/>
      <c r="AB10835" s="6"/>
    </row>
    <row r="10836" spans="1:28">
      <c r="A10836" s="2"/>
      <c r="B10836" s="2"/>
      <c r="C10836" s="2"/>
      <c r="G10836" s="94"/>
      <c r="H10836" s="94"/>
      <c r="I10836" s="94"/>
      <c r="J10836" s="2"/>
      <c r="P10836" s="30"/>
      <c r="T10836" s="2"/>
      <c r="V10836" s="2"/>
      <c r="W10836" s="28"/>
      <c r="Y10836" s="30"/>
      <c r="Z10836" s="30"/>
      <c r="AB10836" s="6"/>
    </row>
    <row r="10837" spans="1:28">
      <c r="A10837" s="2"/>
      <c r="B10837" s="2"/>
      <c r="C10837" s="2"/>
      <c r="G10837" s="94"/>
      <c r="H10837" s="94"/>
      <c r="I10837" s="94"/>
      <c r="J10837" s="2"/>
      <c r="P10837" s="30"/>
      <c r="T10837" s="2"/>
      <c r="V10837" s="2"/>
      <c r="W10837" s="28"/>
      <c r="Y10837" s="30"/>
      <c r="Z10837" s="30"/>
      <c r="AB10837" s="6"/>
    </row>
    <row r="10838" spans="1:28">
      <c r="A10838" s="2"/>
      <c r="B10838" s="2"/>
      <c r="C10838" s="2"/>
      <c r="G10838" s="94"/>
      <c r="H10838" s="94"/>
      <c r="I10838" s="94"/>
      <c r="J10838" s="2"/>
      <c r="P10838" s="30"/>
      <c r="T10838" s="2"/>
      <c r="V10838" s="2"/>
      <c r="W10838" s="28"/>
      <c r="Y10838" s="30"/>
      <c r="Z10838" s="30"/>
      <c r="AB10838" s="6"/>
    </row>
    <row r="10839" spans="1:28">
      <c r="A10839" s="2"/>
      <c r="B10839" s="2"/>
      <c r="C10839" s="2"/>
      <c r="G10839" s="94"/>
      <c r="H10839" s="94"/>
      <c r="I10839" s="94"/>
      <c r="J10839" s="2"/>
      <c r="P10839" s="30"/>
      <c r="T10839" s="2"/>
      <c r="V10839" s="2"/>
      <c r="W10839" s="28"/>
      <c r="Y10839" s="30"/>
      <c r="Z10839" s="30"/>
      <c r="AB10839" s="6"/>
    </row>
    <row r="10840" spans="1:28">
      <c r="A10840" s="2"/>
      <c r="B10840" s="2"/>
      <c r="C10840" s="2"/>
      <c r="G10840" s="94"/>
      <c r="H10840" s="94"/>
      <c r="I10840" s="94"/>
      <c r="J10840" s="2"/>
      <c r="P10840" s="30"/>
      <c r="T10840" s="2"/>
      <c r="V10840" s="2"/>
      <c r="W10840" s="28"/>
      <c r="Y10840" s="30"/>
      <c r="Z10840" s="30"/>
      <c r="AB10840" s="6"/>
    </row>
    <row r="10841" spans="1:28">
      <c r="A10841" s="2"/>
      <c r="B10841" s="2"/>
      <c r="C10841" s="2"/>
      <c r="G10841" s="94"/>
      <c r="H10841" s="94"/>
      <c r="I10841" s="94"/>
      <c r="J10841" s="2"/>
      <c r="P10841" s="30"/>
      <c r="T10841" s="2"/>
      <c r="V10841" s="2"/>
      <c r="W10841" s="28"/>
      <c r="Y10841" s="30"/>
      <c r="Z10841" s="30"/>
      <c r="AB10841" s="6"/>
    </row>
    <row r="10842" spans="1:28">
      <c r="A10842" s="2"/>
      <c r="B10842" s="2"/>
      <c r="C10842" s="2"/>
      <c r="G10842" s="94"/>
      <c r="H10842" s="94"/>
      <c r="I10842" s="94"/>
      <c r="J10842" s="2"/>
      <c r="P10842" s="30"/>
      <c r="T10842" s="2"/>
      <c r="V10842" s="2"/>
      <c r="W10842" s="28"/>
      <c r="Y10842" s="30"/>
      <c r="Z10842" s="30"/>
      <c r="AB10842" s="6"/>
    </row>
    <row r="10843" spans="1:28">
      <c r="A10843" s="2"/>
      <c r="B10843" s="2"/>
      <c r="C10843" s="2"/>
      <c r="G10843" s="94"/>
      <c r="H10843" s="94"/>
      <c r="I10843" s="94"/>
      <c r="J10843" s="2"/>
      <c r="P10843" s="30"/>
      <c r="T10843" s="2"/>
      <c r="V10843" s="2"/>
      <c r="W10843" s="28"/>
      <c r="Y10843" s="30"/>
      <c r="Z10843" s="30"/>
      <c r="AB10843" s="6"/>
    </row>
    <row r="10844" spans="1:28">
      <c r="A10844" s="2"/>
      <c r="B10844" s="2"/>
      <c r="C10844" s="2"/>
      <c r="G10844" s="94"/>
      <c r="H10844" s="94"/>
      <c r="I10844" s="94"/>
      <c r="J10844" s="2"/>
      <c r="P10844" s="30"/>
      <c r="T10844" s="2"/>
      <c r="V10844" s="2"/>
      <c r="W10844" s="28"/>
      <c r="Y10844" s="30"/>
      <c r="Z10844" s="30"/>
      <c r="AB10844" s="6"/>
    </row>
    <row r="10845" spans="1:28">
      <c r="A10845" s="2"/>
      <c r="B10845" s="2"/>
      <c r="C10845" s="2"/>
      <c r="G10845" s="94"/>
      <c r="H10845" s="94"/>
      <c r="I10845" s="94"/>
      <c r="J10845" s="2"/>
      <c r="P10845" s="30"/>
      <c r="T10845" s="2"/>
      <c r="V10845" s="2"/>
      <c r="W10845" s="28"/>
      <c r="Y10845" s="30"/>
      <c r="Z10845" s="30"/>
      <c r="AB10845" s="6"/>
    </row>
    <row r="10846" spans="1:28">
      <c r="A10846" s="2"/>
      <c r="B10846" s="2"/>
      <c r="C10846" s="2"/>
      <c r="G10846" s="94"/>
      <c r="H10846" s="94"/>
      <c r="I10846" s="94"/>
      <c r="J10846" s="2"/>
      <c r="P10846" s="30"/>
      <c r="T10846" s="2"/>
      <c r="V10846" s="2"/>
      <c r="W10846" s="28"/>
      <c r="Y10846" s="30"/>
      <c r="Z10846" s="30"/>
      <c r="AB10846" s="6"/>
    </row>
    <row r="10847" spans="1:28">
      <c r="A10847" s="2"/>
      <c r="B10847" s="2"/>
      <c r="C10847" s="2"/>
      <c r="G10847" s="94"/>
      <c r="H10847" s="94"/>
      <c r="I10847" s="94"/>
      <c r="J10847" s="2"/>
      <c r="P10847" s="30"/>
      <c r="T10847" s="2"/>
      <c r="V10847" s="2"/>
      <c r="W10847" s="28"/>
      <c r="Y10847" s="30"/>
      <c r="Z10847" s="30"/>
      <c r="AB10847" s="6"/>
    </row>
    <row r="10848" spans="1:28">
      <c r="A10848" s="2"/>
      <c r="B10848" s="2"/>
      <c r="C10848" s="2"/>
      <c r="G10848" s="94"/>
      <c r="H10848" s="94"/>
      <c r="I10848" s="94"/>
      <c r="J10848" s="2"/>
      <c r="P10848" s="30"/>
      <c r="T10848" s="2"/>
      <c r="V10848" s="2"/>
      <c r="W10848" s="28"/>
      <c r="Y10848" s="30"/>
      <c r="Z10848" s="30"/>
      <c r="AB10848" s="6"/>
    </row>
    <row r="10849" spans="1:28">
      <c r="A10849" s="2"/>
      <c r="B10849" s="2"/>
      <c r="C10849" s="2"/>
      <c r="G10849" s="94"/>
      <c r="H10849" s="94"/>
      <c r="I10849" s="94"/>
      <c r="J10849" s="2"/>
      <c r="P10849" s="30"/>
      <c r="T10849" s="2"/>
      <c r="V10849" s="2"/>
      <c r="W10849" s="28"/>
      <c r="Y10849" s="30"/>
      <c r="Z10849" s="30"/>
      <c r="AB10849" s="6"/>
    </row>
    <row r="10850" spans="1:28">
      <c r="A10850" s="2"/>
      <c r="B10850" s="2"/>
      <c r="C10850" s="2"/>
      <c r="G10850" s="94"/>
      <c r="H10850" s="94"/>
      <c r="I10850" s="94"/>
      <c r="J10850" s="2"/>
      <c r="P10850" s="30"/>
      <c r="T10850" s="2"/>
      <c r="V10850" s="2"/>
      <c r="W10850" s="28"/>
      <c r="Y10850" s="30"/>
      <c r="Z10850" s="30"/>
      <c r="AB10850" s="6"/>
    </row>
    <row r="10851" spans="1:28">
      <c r="A10851" s="2"/>
      <c r="B10851" s="2"/>
      <c r="C10851" s="2"/>
      <c r="G10851" s="94"/>
      <c r="H10851" s="94"/>
      <c r="I10851" s="94"/>
      <c r="J10851" s="2"/>
      <c r="P10851" s="30"/>
      <c r="T10851" s="2"/>
      <c r="V10851" s="2"/>
      <c r="W10851" s="28"/>
      <c r="Y10851" s="30"/>
      <c r="Z10851" s="30"/>
      <c r="AB10851" s="6"/>
    </row>
    <row r="10852" spans="1:28">
      <c r="A10852" s="2"/>
      <c r="B10852" s="2"/>
      <c r="C10852" s="2"/>
      <c r="G10852" s="94"/>
      <c r="H10852" s="94"/>
      <c r="I10852" s="94"/>
      <c r="J10852" s="2"/>
      <c r="P10852" s="30"/>
      <c r="T10852" s="2"/>
      <c r="V10852" s="2"/>
      <c r="W10852" s="28"/>
      <c r="Y10852" s="30"/>
      <c r="Z10852" s="30"/>
      <c r="AB10852" s="6"/>
    </row>
    <row r="10853" spans="1:28">
      <c r="A10853" s="2"/>
      <c r="B10853" s="2"/>
      <c r="C10853" s="2"/>
      <c r="G10853" s="94"/>
      <c r="H10853" s="94"/>
      <c r="I10853" s="94"/>
      <c r="J10853" s="2"/>
      <c r="P10853" s="30"/>
      <c r="T10853" s="2"/>
      <c r="V10853" s="2"/>
      <c r="W10853" s="28"/>
      <c r="Y10853" s="30"/>
      <c r="Z10853" s="30"/>
      <c r="AB10853" s="6"/>
    </row>
    <row r="10854" spans="1:28">
      <c r="A10854" s="2"/>
      <c r="B10854" s="2"/>
      <c r="C10854" s="2"/>
      <c r="G10854" s="94"/>
      <c r="H10854" s="94"/>
      <c r="I10854" s="94"/>
      <c r="J10854" s="2"/>
      <c r="P10854" s="30"/>
      <c r="T10854" s="2"/>
      <c r="V10854" s="2"/>
      <c r="W10854" s="28"/>
      <c r="Y10854" s="30"/>
      <c r="Z10854" s="30"/>
      <c r="AB10854" s="6"/>
    </row>
    <row r="10855" spans="1:28">
      <c r="A10855" s="2"/>
      <c r="B10855" s="2"/>
      <c r="C10855" s="2"/>
      <c r="G10855" s="94"/>
      <c r="H10855" s="94"/>
      <c r="I10855" s="94"/>
      <c r="J10855" s="2"/>
      <c r="P10855" s="30"/>
      <c r="T10855" s="2"/>
      <c r="V10855" s="2"/>
      <c r="W10855" s="28"/>
      <c r="Y10855" s="30"/>
      <c r="Z10855" s="30"/>
      <c r="AB10855" s="6"/>
    </row>
    <row r="10856" spans="1:28">
      <c r="A10856" s="2"/>
      <c r="B10856" s="2"/>
      <c r="C10856" s="2"/>
      <c r="G10856" s="94"/>
      <c r="H10856" s="94"/>
      <c r="I10856" s="94"/>
      <c r="J10856" s="2"/>
      <c r="P10856" s="30"/>
      <c r="T10856" s="2"/>
      <c r="V10856" s="2"/>
      <c r="W10856" s="28"/>
      <c r="Y10856" s="30"/>
      <c r="Z10856" s="30"/>
      <c r="AB10856" s="6"/>
    </row>
    <row r="10857" spans="1:28">
      <c r="A10857" s="2"/>
      <c r="B10857" s="2"/>
      <c r="C10857" s="2"/>
      <c r="G10857" s="94"/>
      <c r="H10857" s="94"/>
      <c r="I10857" s="94"/>
      <c r="J10857" s="2"/>
      <c r="P10857" s="30"/>
      <c r="T10857" s="2"/>
      <c r="V10857" s="2"/>
      <c r="W10857" s="28"/>
      <c r="Y10857" s="30"/>
      <c r="Z10857" s="30"/>
      <c r="AB10857" s="6"/>
    </row>
    <row r="10858" spans="1:28">
      <c r="A10858" s="2"/>
      <c r="B10858" s="2"/>
      <c r="C10858" s="2"/>
      <c r="G10858" s="94"/>
      <c r="H10858" s="94"/>
      <c r="I10858" s="94"/>
      <c r="J10858" s="2"/>
      <c r="P10858" s="30"/>
      <c r="T10858" s="2"/>
      <c r="V10858" s="2"/>
      <c r="W10858" s="28"/>
      <c r="Y10858" s="30"/>
      <c r="Z10858" s="30"/>
      <c r="AB10858" s="6"/>
    </row>
    <row r="10859" spans="1:28">
      <c r="A10859" s="2"/>
      <c r="B10859" s="2"/>
      <c r="C10859" s="2"/>
      <c r="G10859" s="94"/>
      <c r="H10859" s="94"/>
      <c r="I10859" s="94"/>
      <c r="J10859" s="2"/>
      <c r="P10859" s="30"/>
      <c r="T10859" s="2"/>
      <c r="V10859" s="2"/>
      <c r="W10859" s="28"/>
      <c r="Y10859" s="30"/>
      <c r="Z10859" s="30"/>
      <c r="AB10859" s="6"/>
    </row>
    <row r="10860" spans="1:28">
      <c r="A10860" s="2"/>
      <c r="B10860" s="2"/>
      <c r="C10860" s="2"/>
      <c r="G10860" s="94"/>
      <c r="H10860" s="94"/>
      <c r="I10860" s="94"/>
      <c r="J10860" s="2"/>
      <c r="P10860" s="30"/>
      <c r="T10860" s="2"/>
      <c r="V10860" s="2"/>
      <c r="W10860" s="28"/>
      <c r="Y10860" s="30"/>
      <c r="Z10860" s="30"/>
      <c r="AB10860" s="6"/>
    </row>
    <row r="10861" spans="1:28">
      <c r="A10861" s="2"/>
      <c r="B10861" s="2"/>
      <c r="C10861" s="2"/>
      <c r="G10861" s="94"/>
      <c r="H10861" s="94"/>
      <c r="I10861" s="94"/>
      <c r="J10861" s="2"/>
      <c r="P10861" s="30"/>
      <c r="T10861" s="2"/>
      <c r="V10861" s="2"/>
      <c r="W10861" s="28"/>
      <c r="Y10861" s="30"/>
      <c r="Z10861" s="30"/>
      <c r="AB10861" s="6"/>
    </row>
    <row r="10862" spans="1:28">
      <c r="A10862" s="2"/>
      <c r="B10862" s="2"/>
      <c r="C10862" s="2"/>
      <c r="G10862" s="94"/>
      <c r="H10862" s="94"/>
      <c r="I10862" s="94"/>
      <c r="J10862" s="2"/>
      <c r="P10862" s="30"/>
      <c r="T10862" s="2"/>
      <c r="V10862" s="2"/>
      <c r="W10862" s="28"/>
      <c r="Y10862" s="30"/>
      <c r="Z10862" s="30"/>
      <c r="AB10862" s="6"/>
    </row>
    <row r="10863" spans="1:28">
      <c r="A10863" s="2"/>
      <c r="B10863" s="2"/>
      <c r="C10863" s="2"/>
      <c r="G10863" s="94"/>
      <c r="H10863" s="94"/>
      <c r="I10863" s="94"/>
      <c r="J10863" s="2"/>
      <c r="P10863" s="30"/>
      <c r="T10863" s="2"/>
      <c r="V10863" s="2"/>
      <c r="W10863" s="28"/>
      <c r="Y10863" s="30"/>
      <c r="Z10863" s="30"/>
      <c r="AB10863" s="6"/>
    </row>
    <row r="10864" spans="1:28">
      <c r="A10864" s="2"/>
      <c r="B10864" s="2"/>
      <c r="C10864" s="2"/>
      <c r="G10864" s="94"/>
      <c r="H10864" s="94"/>
      <c r="I10864" s="94"/>
      <c r="J10864" s="2"/>
      <c r="P10864" s="30"/>
      <c r="T10864" s="2"/>
      <c r="V10864" s="2"/>
      <c r="W10864" s="28"/>
      <c r="Y10864" s="30"/>
      <c r="Z10864" s="30"/>
      <c r="AB10864" s="6"/>
    </row>
    <row r="10865" spans="1:28">
      <c r="A10865" s="2"/>
      <c r="B10865" s="2"/>
      <c r="C10865" s="2"/>
      <c r="G10865" s="94"/>
      <c r="H10865" s="94"/>
      <c r="I10865" s="94"/>
      <c r="J10865" s="2"/>
      <c r="P10865" s="30"/>
      <c r="T10865" s="2"/>
      <c r="V10865" s="2"/>
      <c r="W10865" s="28"/>
      <c r="Y10865" s="30"/>
      <c r="Z10865" s="30"/>
      <c r="AB10865" s="6"/>
    </row>
    <row r="10866" spans="1:28">
      <c r="A10866" s="2"/>
      <c r="B10866" s="2"/>
      <c r="C10866" s="2"/>
      <c r="G10866" s="94"/>
      <c r="H10866" s="94"/>
      <c r="I10866" s="94"/>
      <c r="J10866" s="2"/>
      <c r="P10866" s="30"/>
      <c r="T10866" s="2"/>
      <c r="V10866" s="2"/>
      <c r="W10866" s="28"/>
      <c r="Y10866" s="30"/>
      <c r="Z10866" s="30"/>
      <c r="AB10866" s="6"/>
    </row>
    <row r="10867" spans="1:28">
      <c r="A10867" s="2"/>
      <c r="B10867" s="2"/>
      <c r="C10867" s="2"/>
      <c r="G10867" s="94"/>
      <c r="H10867" s="94"/>
      <c r="I10867" s="94"/>
      <c r="J10867" s="2"/>
      <c r="P10867" s="30"/>
      <c r="T10867" s="2"/>
      <c r="V10867" s="2"/>
      <c r="W10867" s="28"/>
      <c r="Y10867" s="30"/>
      <c r="Z10867" s="30"/>
      <c r="AB10867" s="6"/>
    </row>
    <row r="10868" spans="1:28">
      <c r="A10868" s="2"/>
      <c r="B10868" s="2"/>
      <c r="C10868" s="2"/>
      <c r="G10868" s="94"/>
      <c r="H10868" s="94"/>
      <c r="I10868" s="94"/>
      <c r="J10868" s="2"/>
      <c r="P10868" s="30"/>
      <c r="T10868" s="2"/>
      <c r="V10868" s="2"/>
      <c r="W10868" s="28"/>
      <c r="Y10868" s="30"/>
      <c r="Z10868" s="30"/>
      <c r="AB10868" s="6"/>
    </row>
    <row r="10869" spans="1:28">
      <c r="A10869" s="2"/>
      <c r="B10869" s="2"/>
      <c r="C10869" s="2"/>
      <c r="G10869" s="94"/>
      <c r="H10869" s="94"/>
      <c r="I10869" s="94"/>
      <c r="J10869" s="2"/>
      <c r="P10869" s="30"/>
      <c r="T10869" s="2"/>
      <c r="V10869" s="2"/>
      <c r="W10869" s="28"/>
      <c r="Y10869" s="30"/>
      <c r="Z10869" s="30"/>
      <c r="AB10869" s="6"/>
    </row>
    <row r="10870" spans="1:28">
      <c r="A10870" s="2"/>
      <c r="B10870" s="2"/>
      <c r="C10870" s="2"/>
      <c r="G10870" s="94"/>
      <c r="H10870" s="94"/>
      <c r="I10870" s="94"/>
      <c r="J10870" s="2"/>
      <c r="P10870" s="30"/>
      <c r="T10870" s="2"/>
      <c r="V10870" s="2"/>
      <c r="W10870" s="28"/>
      <c r="Y10870" s="30"/>
      <c r="Z10870" s="30"/>
      <c r="AB10870" s="6"/>
    </row>
    <row r="10871" spans="1:28">
      <c r="A10871" s="2"/>
      <c r="B10871" s="2"/>
      <c r="C10871" s="2"/>
      <c r="G10871" s="94"/>
      <c r="H10871" s="94"/>
      <c r="I10871" s="94"/>
      <c r="J10871" s="2"/>
      <c r="P10871" s="30"/>
      <c r="T10871" s="2"/>
      <c r="V10871" s="2"/>
      <c r="W10871" s="28"/>
      <c r="Y10871" s="30"/>
      <c r="Z10871" s="30"/>
      <c r="AB10871" s="6"/>
    </row>
    <row r="10872" spans="1:28">
      <c r="A10872" s="2"/>
      <c r="B10872" s="2"/>
      <c r="C10872" s="2"/>
      <c r="G10872" s="94"/>
      <c r="H10872" s="94"/>
      <c r="I10872" s="94"/>
      <c r="J10872" s="2"/>
      <c r="P10872" s="30"/>
      <c r="T10872" s="2"/>
      <c r="V10872" s="2"/>
      <c r="W10872" s="28"/>
      <c r="Y10872" s="30"/>
      <c r="Z10872" s="30"/>
      <c r="AB10872" s="6"/>
    </row>
    <row r="10873" spans="1:28">
      <c r="A10873" s="2"/>
      <c r="B10873" s="2"/>
      <c r="C10873" s="2"/>
      <c r="G10873" s="94"/>
      <c r="H10873" s="94"/>
      <c r="I10873" s="94"/>
      <c r="J10873" s="2"/>
      <c r="P10873" s="30"/>
      <c r="T10873" s="2"/>
      <c r="V10873" s="2"/>
      <c r="W10873" s="28"/>
      <c r="Y10873" s="30"/>
      <c r="Z10873" s="30"/>
      <c r="AB10873" s="6"/>
    </row>
    <row r="10874" spans="1:28">
      <c r="A10874" s="2"/>
      <c r="B10874" s="2"/>
      <c r="C10874" s="2"/>
      <c r="G10874" s="94"/>
      <c r="H10874" s="94"/>
      <c r="I10874" s="94"/>
      <c r="J10874" s="2"/>
      <c r="P10874" s="30"/>
      <c r="T10874" s="2"/>
      <c r="V10874" s="2"/>
      <c r="W10874" s="28"/>
      <c r="Y10874" s="30"/>
      <c r="Z10874" s="30"/>
      <c r="AB10874" s="6"/>
    </row>
    <row r="10875" spans="1:28">
      <c r="A10875" s="2"/>
      <c r="B10875" s="2"/>
      <c r="C10875" s="2"/>
      <c r="G10875" s="94"/>
      <c r="H10875" s="94"/>
      <c r="I10875" s="94"/>
      <c r="J10875" s="2"/>
      <c r="P10875" s="30"/>
      <c r="T10875" s="2"/>
      <c r="V10875" s="2"/>
      <c r="W10875" s="28"/>
      <c r="Y10875" s="30"/>
      <c r="Z10875" s="30"/>
      <c r="AB10875" s="6"/>
    </row>
    <row r="10876" spans="1:28">
      <c r="A10876" s="2"/>
      <c r="B10876" s="2"/>
      <c r="C10876" s="2"/>
      <c r="G10876" s="94"/>
      <c r="H10876" s="94"/>
      <c r="I10876" s="94"/>
      <c r="J10876" s="2"/>
      <c r="P10876" s="30"/>
      <c r="T10876" s="2"/>
      <c r="V10876" s="2"/>
      <c r="W10876" s="28"/>
      <c r="Y10876" s="30"/>
      <c r="Z10876" s="30"/>
      <c r="AB10876" s="6"/>
    </row>
    <row r="10877" spans="1:28">
      <c r="A10877" s="2"/>
      <c r="B10877" s="2"/>
      <c r="C10877" s="2"/>
      <c r="G10877" s="94"/>
      <c r="H10877" s="94"/>
      <c r="I10877" s="94"/>
      <c r="J10877" s="2"/>
      <c r="P10877" s="30"/>
      <c r="T10877" s="2"/>
      <c r="V10877" s="2"/>
      <c r="W10877" s="28"/>
      <c r="Y10877" s="30"/>
      <c r="Z10877" s="30"/>
      <c r="AB10877" s="6"/>
    </row>
    <row r="10878" spans="1:28">
      <c r="A10878" s="2"/>
      <c r="B10878" s="2"/>
      <c r="C10878" s="2"/>
      <c r="G10878" s="94"/>
      <c r="H10878" s="94"/>
      <c r="I10878" s="94"/>
      <c r="J10878" s="2"/>
      <c r="P10878" s="30"/>
      <c r="T10878" s="2"/>
      <c r="V10878" s="2"/>
      <c r="W10878" s="28"/>
      <c r="Y10878" s="30"/>
      <c r="Z10878" s="30"/>
      <c r="AB10878" s="6"/>
    </row>
    <row r="10879" spans="1:28">
      <c r="A10879" s="2"/>
      <c r="B10879" s="2"/>
      <c r="C10879" s="2"/>
      <c r="G10879" s="94"/>
      <c r="H10879" s="94"/>
      <c r="I10879" s="94"/>
      <c r="J10879" s="2"/>
      <c r="P10879" s="30"/>
      <c r="T10879" s="2"/>
      <c r="V10879" s="2"/>
      <c r="W10879" s="28"/>
      <c r="Y10879" s="30"/>
      <c r="Z10879" s="30"/>
      <c r="AB10879" s="6"/>
    </row>
    <row r="10880" spans="1:28">
      <c r="A10880" s="2"/>
      <c r="B10880" s="2"/>
      <c r="C10880" s="2"/>
      <c r="G10880" s="94"/>
      <c r="H10880" s="94"/>
      <c r="I10880" s="94"/>
      <c r="J10880" s="2"/>
      <c r="P10880" s="30"/>
      <c r="T10880" s="2"/>
      <c r="V10880" s="2"/>
      <c r="W10880" s="28"/>
      <c r="Y10880" s="30"/>
      <c r="Z10880" s="30"/>
      <c r="AB10880" s="6"/>
    </row>
    <row r="10881" spans="1:28">
      <c r="A10881" s="2"/>
      <c r="B10881" s="2"/>
      <c r="C10881" s="2"/>
      <c r="G10881" s="94"/>
      <c r="H10881" s="94"/>
      <c r="I10881" s="94"/>
      <c r="J10881" s="2"/>
      <c r="P10881" s="30"/>
      <c r="T10881" s="2"/>
      <c r="V10881" s="2"/>
      <c r="W10881" s="28"/>
      <c r="Y10881" s="30"/>
      <c r="Z10881" s="30"/>
      <c r="AB10881" s="6"/>
    </row>
    <row r="10882" spans="1:28">
      <c r="A10882" s="2"/>
      <c r="B10882" s="2"/>
      <c r="C10882" s="2"/>
      <c r="G10882" s="94"/>
      <c r="H10882" s="94"/>
      <c r="I10882" s="94"/>
      <c r="J10882" s="2"/>
      <c r="P10882" s="30"/>
      <c r="T10882" s="2"/>
      <c r="V10882" s="2"/>
      <c r="W10882" s="28"/>
      <c r="Y10882" s="30"/>
      <c r="Z10882" s="30"/>
      <c r="AB10882" s="6"/>
    </row>
    <row r="10883" spans="1:28">
      <c r="A10883" s="2"/>
      <c r="B10883" s="2"/>
      <c r="C10883" s="2"/>
      <c r="G10883" s="94"/>
      <c r="H10883" s="94"/>
      <c r="I10883" s="94"/>
      <c r="J10883" s="2"/>
      <c r="P10883" s="30"/>
      <c r="T10883" s="2"/>
      <c r="V10883" s="2"/>
      <c r="W10883" s="28"/>
      <c r="Y10883" s="30"/>
      <c r="Z10883" s="30"/>
      <c r="AB10883" s="6"/>
    </row>
    <row r="10884" spans="1:28">
      <c r="A10884" s="2"/>
      <c r="B10884" s="2"/>
      <c r="C10884" s="2"/>
      <c r="G10884" s="94"/>
      <c r="H10884" s="94"/>
      <c r="I10884" s="94"/>
      <c r="J10884" s="2"/>
      <c r="P10884" s="30"/>
      <c r="T10884" s="2"/>
      <c r="V10884" s="2"/>
      <c r="W10884" s="28"/>
      <c r="Y10884" s="30"/>
      <c r="Z10884" s="30"/>
      <c r="AB10884" s="6"/>
    </row>
    <row r="10885" spans="1:28">
      <c r="A10885" s="2"/>
      <c r="B10885" s="2"/>
      <c r="C10885" s="2"/>
      <c r="G10885" s="94"/>
      <c r="H10885" s="94"/>
      <c r="I10885" s="94"/>
      <c r="J10885" s="2"/>
      <c r="P10885" s="30"/>
      <c r="T10885" s="2"/>
      <c r="V10885" s="2"/>
      <c r="W10885" s="28"/>
      <c r="Y10885" s="30"/>
      <c r="Z10885" s="30"/>
      <c r="AB10885" s="6"/>
    </row>
    <row r="10886" spans="1:28">
      <c r="A10886" s="2"/>
      <c r="B10886" s="2"/>
      <c r="C10886" s="2"/>
      <c r="G10886" s="94"/>
      <c r="H10886" s="94"/>
      <c r="I10886" s="94"/>
      <c r="J10886" s="2"/>
      <c r="P10886" s="30"/>
      <c r="T10886" s="2"/>
      <c r="V10886" s="2"/>
      <c r="W10886" s="28"/>
      <c r="Y10886" s="30"/>
      <c r="Z10886" s="30"/>
      <c r="AB10886" s="6"/>
    </row>
    <row r="10887" spans="1:28">
      <c r="A10887" s="2"/>
      <c r="B10887" s="2"/>
      <c r="C10887" s="2"/>
      <c r="G10887" s="94"/>
      <c r="H10887" s="94"/>
      <c r="I10887" s="94"/>
      <c r="J10887" s="2"/>
      <c r="P10887" s="30"/>
      <c r="T10887" s="2"/>
      <c r="V10887" s="2"/>
      <c r="W10887" s="28"/>
      <c r="Y10887" s="30"/>
      <c r="Z10887" s="30"/>
      <c r="AB10887" s="6"/>
    </row>
    <row r="10888" spans="1:28">
      <c r="A10888" s="2"/>
      <c r="B10888" s="2"/>
      <c r="C10888" s="2"/>
      <c r="G10888" s="94"/>
      <c r="H10888" s="94"/>
      <c r="I10888" s="94"/>
      <c r="J10888" s="2"/>
      <c r="P10888" s="30"/>
      <c r="T10888" s="2"/>
      <c r="V10888" s="2"/>
      <c r="W10888" s="28"/>
      <c r="Y10888" s="30"/>
      <c r="Z10888" s="30"/>
      <c r="AB10888" s="6"/>
    </row>
    <row r="10889" spans="1:28">
      <c r="A10889" s="2"/>
      <c r="B10889" s="2"/>
      <c r="C10889" s="2"/>
      <c r="G10889" s="94"/>
      <c r="H10889" s="94"/>
      <c r="I10889" s="94"/>
      <c r="J10889" s="2"/>
      <c r="P10889" s="30"/>
      <c r="T10889" s="2"/>
      <c r="V10889" s="2"/>
      <c r="W10889" s="28"/>
      <c r="Y10889" s="30"/>
      <c r="Z10889" s="30"/>
      <c r="AB10889" s="6"/>
    </row>
    <row r="10890" spans="1:28">
      <c r="A10890" s="2"/>
      <c r="B10890" s="2"/>
      <c r="C10890" s="2"/>
      <c r="G10890" s="94"/>
      <c r="H10890" s="94"/>
      <c r="I10890" s="94"/>
      <c r="J10890" s="2"/>
      <c r="P10890" s="30"/>
      <c r="T10890" s="2"/>
      <c r="V10890" s="2"/>
      <c r="W10890" s="28"/>
      <c r="Y10890" s="30"/>
      <c r="Z10890" s="30"/>
      <c r="AB10890" s="6"/>
    </row>
    <row r="10891" spans="1:28">
      <c r="A10891" s="2"/>
      <c r="B10891" s="2"/>
      <c r="C10891" s="2"/>
      <c r="G10891" s="94"/>
      <c r="H10891" s="94"/>
      <c r="I10891" s="94"/>
      <c r="J10891" s="2"/>
      <c r="P10891" s="30"/>
      <c r="T10891" s="2"/>
      <c r="V10891" s="2"/>
      <c r="W10891" s="28"/>
      <c r="Y10891" s="30"/>
      <c r="Z10891" s="30"/>
      <c r="AB10891" s="6"/>
    </row>
    <row r="10892" spans="1:28">
      <c r="A10892" s="2"/>
      <c r="B10892" s="2"/>
      <c r="C10892" s="2"/>
      <c r="G10892" s="94"/>
      <c r="H10892" s="94"/>
      <c r="I10892" s="94"/>
      <c r="J10892" s="2"/>
      <c r="P10892" s="30"/>
      <c r="T10892" s="2"/>
      <c r="V10892" s="2"/>
      <c r="W10892" s="28"/>
      <c r="Y10892" s="30"/>
      <c r="Z10892" s="30"/>
      <c r="AB10892" s="6"/>
    </row>
    <row r="10893" spans="1:28">
      <c r="A10893" s="2"/>
      <c r="B10893" s="2"/>
      <c r="C10893" s="2"/>
      <c r="G10893" s="94"/>
      <c r="H10893" s="94"/>
      <c r="I10893" s="94"/>
      <c r="J10893" s="2"/>
      <c r="P10893" s="30"/>
      <c r="T10893" s="2"/>
      <c r="V10893" s="2"/>
      <c r="W10893" s="28"/>
      <c r="Y10893" s="30"/>
      <c r="Z10893" s="30"/>
      <c r="AB10893" s="6"/>
    </row>
    <row r="10894" spans="1:28">
      <c r="A10894" s="2"/>
      <c r="B10894" s="2"/>
      <c r="C10894" s="2"/>
      <c r="G10894" s="94"/>
      <c r="H10894" s="94"/>
      <c r="I10894" s="94"/>
      <c r="J10894" s="2"/>
      <c r="P10894" s="30"/>
      <c r="T10894" s="2"/>
      <c r="V10894" s="2"/>
      <c r="W10894" s="28"/>
      <c r="Y10894" s="30"/>
      <c r="Z10894" s="30"/>
      <c r="AB10894" s="6"/>
    </row>
    <row r="10895" spans="1:28">
      <c r="A10895" s="2"/>
      <c r="B10895" s="2"/>
      <c r="C10895" s="2"/>
      <c r="G10895" s="94"/>
      <c r="H10895" s="94"/>
      <c r="I10895" s="94"/>
      <c r="J10895" s="2"/>
      <c r="P10895" s="30"/>
      <c r="T10895" s="2"/>
      <c r="V10895" s="2"/>
      <c r="W10895" s="28"/>
      <c r="Y10895" s="30"/>
      <c r="Z10895" s="30"/>
      <c r="AB10895" s="6"/>
    </row>
    <row r="10896" spans="1:28">
      <c r="A10896" s="2"/>
      <c r="B10896" s="2"/>
      <c r="C10896" s="2"/>
      <c r="G10896" s="94"/>
      <c r="H10896" s="94"/>
      <c r="I10896" s="94"/>
      <c r="J10896" s="2"/>
      <c r="P10896" s="30"/>
      <c r="T10896" s="2"/>
      <c r="V10896" s="2"/>
      <c r="W10896" s="28"/>
      <c r="Y10896" s="30"/>
      <c r="Z10896" s="30"/>
      <c r="AB10896" s="6"/>
    </row>
    <row r="10897" spans="1:28">
      <c r="A10897" s="2"/>
      <c r="B10897" s="2"/>
      <c r="C10897" s="2"/>
      <c r="G10897" s="94"/>
      <c r="H10897" s="94"/>
      <c r="I10897" s="94"/>
      <c r="J10897" s="2"/>
      <c r="P10897" s="30"/>
      <c r="T10897" s="2"/>
      <c r="V10897" s="2"/>
      <c r="W10897" s="28"/>
      <c r="Y10897" s="30"/>
      <c r="Z10897" s="30"/>
      <c r="AB10897" s="6"/>
    </row>
    <row r="10898" spans="1:28">
      <c r="A10898" s="2"/>
      <c r="B10898" s="2"/>
      <c r="C10898" s="2"/>
      <c r="G10898" s="94"/>
      <c r="H10898" s="94"/>
      <c r="I10898" s="94"/>
      <c r="J10898" s="2"/>
      <c r="P10898" s="30"/>
      <c r="T10898" s="2"/>
      <c r="V10898" s="2"/>
      <c r="W10898" s="28"/>
      <c r="Y10898" s="30"/>
      <c r="Z10898" s="30"/>
      <c r="AB10898" s="6"/>
    </row>
    <row r="10899" spans="1:28">
      <c r="A10899" s="2"/>
      <c r="B10899" s="2"/>
      <c r="C10899" s="2"/>
      <c r="G10899" s="94"/>
      <c r="H10899" s="94"/>
      <c r="I10899" s="94"/>
      <c r="J10899" s="2"/>
      <c r="P10899" s="30"/>
      <c r="T10899" s="2"/>
      <c r="V10899" s="2"/>
      <c r="W10899" s="28"/>
      <c r="Y10899" s="30"/>
      <c r="Z10899" s="30"/>
      <c r="AB10899" s="6"/>
    </row>
    <row r="10900" spans="1:28">
      <c r="A10900" s="2"/>
      <c r="B10900" s="2"/>
      <c r="C10900" s="2"/>
      <c r="G10900" s="94"/>
      <c r="H10900" s="94"/>
      <c r="I10900" s="94"/>
      <c r="J10900" s="2"/>
      <c r="P10900" s="30"/>
      <c r="T10900" s="2"/>
      <c r="V10900" s="2"/>
      <c r="W10900" s="28"/>
      <c r="Y10900" s="30"/>
      <c r="Z10900" s="30"/>
      <c r="AB10900" s="6"/>
    </row>
    <row r="10901" spans="1:28">
      <c r="A10901" s="2"/>
      <c r="B10901" s="2"/>
      <c r="C10901" s="2"/>
      <c r="G10901" s="94"/>
      <c r="H10901" s="94"/>
      <c r="I10901" s="94"/>
      <c r="J10901" s="2"/>
      <c r="P10901" s="30"/>
      <c r="T10901" s="2"/>
      <c r="V10901" s="2"/>
      <c r="W10901" s="28"/>
      <c r="Y10901" s="30"/>
      <c r="Z10901" s="30"/>
      <c r="AB10901" s="6"/>
    </row>
    <row r="10902" spans="1:28">
      <c r="A10902" s="2"/>
      <c r="B10902" s="2"/>
      <c r="C10902" s="2"/>
      <c r="G10902" s="94"/>
      <c r="H10902" s="94"/>
      <c r="I10902" s="94"/>
      <c r="J10902" s="2"/>
      <c r="P10902" s="30"/>
      <c r="T10902" s="2"/>
      <c r="V10902" s="2"/>
      <c r="W10902" s="28"/>
      <c r="Y10902" s="30"/>
      <c r="Z10902" s="30"/>
      <c r="AB10902" s="6"/>
    </row>
    <row r="10903" spans="1:28">
      <c r="A10903" s="2"/>
      <c r="B10903" s="2"/>
      <c r="C10903" s="2"/>
      <c r="G10903" s="94"/>
      <c r="H10903" s="94"/>
      <c r="I10903" s="94"/>
      <c r="J10903" s="2"/>
      <c r="P10903" s="30"/>
      <c r="T10903" s="2"/>
      <c r="V10903" s="2"/>
      <c r="W10903" s="28"/>
      <c r="Y10903" s="30"/>
      <c r="Z10903" s="30"/>
      <c r="AB10903" s="6"/>
    </row>
    <row r="10904" spans="1:28">
      <c r="A10904" s="2"/>
      <c r="B10904" s="2"/>
      <c r="C10904" s="2"/>
      <c r="G10904" s="94"/>
      <c r="H10904" s="94"/>
      <c r="I10904" s="94"/>
      <c r="J10904" s="2"/>
      <c r="P10904" s="30"/>
      <c r="T10904" s="2"/>
      <c r="V10904" s="2"/>
      <c r="W10904" s="28"/>
      <c r="Y10904" s="30"/>
      <c r="Z10904" s="30"/>
      <c r="AB10904" s="6"/>
    </row>
    <row r="10905" spans="1:28">
      <c r="A10905" s="2"/>
      <c r="B10905" s="2"/>
      <c r="C10905" s="2"/>
      <c r="G10905" s="94"/>
      <c r="H10905" s="94"/>
      <c r="I10905" s="94"/>
      <c r="J10905" s="2"/>
      <c r="P10905" s="30"/>
      <c r="T10905" s="2"/>
      <c r="V10905" s="2"/>
      <c r="W10905" s="28"/>
      <c r="Y10905" s="30"/>
      <c r="Z10905" s="30"/>
      <c r="AB10905" s="6"/>
    </row>
    <row r="10906" spans="1:28">
      <c r="A10906" s="2"/>
      <c r="B10906" s="2"/>
      <c r="C10906" s="2"/>
      <c r="G10906" s="94"/>
      <c r="H10906" s="94"/>
      <c r="I10906" s="94"/>
      <c r="J10906" s="2"/>
      <c r="P10906" s="30"/>
      <c r="T10906" s="2"/>
      <c r="V10906" s="2"/>
      <c r="W10906" s="28"/>
      <c r="Y10906" s="30"/>
      <c r="Z10906" s="30"/>
      <c r="AB10906" s="6"/>
    </row>
    <row r="10907" spans="1:28">
      <c r="A10907" s="2"/>
      <c r="B10907" s="2"/>
      <c r="C10907" s="2"/>
      <c r="G10907" s="94"/>
      <c r="H10907" s="94"/>
      <c r="I10907" s="94"/>
      <c r="J10907" s="2"/>
      <c r="P10907" s="30"/>
      <c r="T10907" s="2"/>
      <c r="V10907" s="2"/>
      <c r="W10907" s="28"/>
      <c r="Y10907" s="30"/>
      <c r="Z10907" s="30"/>
      <c r="AB10907" s="6"/>
    </row>
    <row r="10908" spans="1:28">
      <c r="A10908" s="2"/>
      <c r="B10908" s="2"/>
      <c r="C10908" s="2"/>
      <c r="G10908" s="94"/>
      <c r="H10908" s="94"/>
      <c r="I10908" s="94"/>
      <c r="J10908" s="2"/>
      <c r="P10908" s="30"/>
      <c r="T10908" s="2"/>
      <c r="V10908" s="2"/>
      <c r="W10908" s="28"/>
      <c r="Y10908" s="30"/>
      <c r="Z10908" s="30"/>
      <c r="AB10908" s="6"/>
    </row>
    <row r="10909" spans="1:28">
      <c r="A10909" s="2"/>
      <c r="B10909" s="2"/>
      <c r="C10909" s="2"/>
      <c r="G10909" s="94"/>
      <c r="H10909" s="94"/>
      <c r="I10909" s="94"/>
      <c r="J10909" s="2"/>
      <c r="P10909" s="30"/>
      <c r="T10909" s="2"/>
      <c r="V10909" s="2"/>
      <c r="W10909" s="28"/>
      <c r="Y10909" s="30"/>
      <c r="Z10909" s="30"/>
      <c r="AB10909" s="6"/>
    </row>
    <row r="10910" spans="1:28">
      <c r="A10910" s="2"/>
      <c r="B10910" s="2"/>
      <c r="C10910" s="2"/>
      <c r="G10910" s="94"/>
      <c r="H10910" s="94"/>
      <c r="I10910" s="94"/>
      <c r="J10910" s="2"/>
      <c r="P10910" s="30"/>
      <c r="T10910" s="2"/>
      <c r="V10910" s="2"/>
      <c r="W10910" s="28"/>
      <c r="Y10910" s="30"/>
      <c r="Z10910" s="30"/>
      <c r="AB10910" s="6"/>
    </row>
    <row r="10911" spans="1:28">
      <c r="A10911" s="2"/>
      <c r="B10911" s="2"/>
      <c r="C10911" s="2"/>
      <c r="G10911" s="94"/>
      <c r="H10911" s="94"/>
      <c r="I10911" s="94"/>
      <c r="J10911" s="2"/>
      <c r="P10911" s="30"/>
      <c r="T10911" s="2"/>
      <c r="V10911" s="2"/>
      <c r="W10911" s="28"/>
      <c r="Y10911" s="30"/>
      <c r="Z10911" s="30"/>
      <c r="AB10911" s="6"/>
    </row>
    <row r="10912" spans="1:28">
      <c r="A10912" s="2"/>
      <c r="B10912" s="2"/>
      <c r="C10912" s="2"/>
      <c r="G10912" s="94"/>
      <c r="H10912" s="94"/>
      <c r="I10912" s="94"/>
      <c r="J10912" s="2"/>
      <c r="P10912" s="30"/>
      <c r="T10912" s="2"/>
      <c r="V10912" s="2"/>
      <c r="W10912" s="28"/>
      <c r="Y10912" s="30"/>
      <c r="Z10912" s="30"/>
      <c r="AB10912" s="6"/>
    </row>
    <row r="10913" spans="1:28">
      <c r="A10913" s="2"/>
      <c r="B10913" s="2"/>
      <c r="C10913" s="2"/>
      <c r="G10913" s="94"/>
      <c r="H10913" s="94"/>
      <c r="I10913" s="94"/>
      <c r="J10913" s="2"/>
      <c r="P10913" s="30"/>
      <c r="T10913" s="2"/>
      <c r="V10913" s="2"/>
      <c r="W10913" s="28"/>
      <c r="Y10913" s="30"/>
      <c r="Z10913" s="30"/>
      <c r="AB10913" s="6"/>
    </row>
    <row r="10914" spans="1:28">
      <c r="A10914" s="2"/>
      <c r="B10914" s="2"/>
      <c r="C10914" s="2"/>
      <c r="G10914" s="94"/>
      <c r="H10914" s="94"/>
      <c r="I10914" s="94"/>
      <c r="J10914" s="2"/>
      <c r="P10914" s="30"/>
      <c r="T10914" s="2"/>
      <c r="V10914" s="2"/>
      <c r="W10914" s="28"/>
      <c r="Y10914" s="30"/>
      <c r="Z10914" s="30"/>
      <c r="AB10914" s="6"/>
    </row>
    <row r="10915" spans="1:28">
      <c r="A10915" s="2"/>
      <c r="B10915" s="2"/>
      <c r="C10915" s="2"/>
      <c r="G10915" s="94"/>
      <c r="H10915" s="94"/>
      <c r="I10915" s="94"/>
      <c r="J10915" s="2"/>
      <c r="P10915" s="30"/>
      <c r="T10915" s="2"/>
      <c r="V10915" s="2"/>
      <c r="W10915" s="28"/>
      <c r="Y10915" s="30"/>
      <c r="Z10915" s="30"/>
      <c r="AB10915" s="6"/>
    </row>
    <row r="10916" spans="1:28">
      <c r="A10916" s="2"/>
      <c r="B10916" s="2"/>
      <c r="C10916" s="2"/>
      <c r="G10916" s="94"/>
      <c r="H10916" s="94"/>
      <c r="I10916" s="94"/>
      <c r="J10916" s="2"/>
      <c r="P10916" s="30"/>
      <c r="T10916" s="2"/>
      <c r="V10916" s="2"/>
      <c r="W10916" s="28"/>
      <c r="Y10916" s="30"/>
      <c r="Z10916" s="30"/>
      <c r="AB10916" s="6"/>
    </row>
    <row r="10917" spans="1:28">
      <c r="A10917" s="2"/>
      <c r="B10917" s="2"/>
      <c r="C10917" s="2"/>
      <c r="G10917" s="94"/>
      <c r="H10917" s="94"/>
      <c r="I10917" s="94"/>
      <c r="J10917" s="2"/>
      <c r="P10917" s="30"/>
      <c r="T10917" s="2"/>
      <c r="V10917" s="2"/>
      <c r="W10917" s="28"/>
      <c r="Y10917" s="30"/>
      <c r="Z10917" s="30"/>
      <c r="AB10917" s="6"/>
    </row>
    <row r="10918" spans="1:28">
      <c r="A10918" s="2"/>
      <c r="B10918" s="2"/>
      <c r="C10918" s="2"/>
      <c r="G10918" s="94"/>
      <c r="H10918" s="94"/>
      <c r="I10918" s="94"/>
      <c r="J10918" s="2"/>
      <c r="P10918" s="30"/>
      <c r="T10918" s="2"/>
      <c r="V10918" s="2"/>
      <c r="W10918" s="28"/>
      <c r="Y10918" s="30"/>
      <c r="Z10918" s="30"/>
      <c r="AB10918" s="6"/>
    </row>
    <row r="10919" spans="1:28">
      <c r="A10919" s="2"/>
      <c r="B10919" s="2"/>
      <c r="C10919" s="2"/>
      <c r="G10919" s="94"/>
      <c r="H10919" s="94"/>
      <c r="I10919" s="94"/>
      <c r="J10919" s="2"/>
      <c r="P10919" s="30"/>
      <c r="T10919" s="2"/>
      <c r="V10919" s="2"/>
      <c r="W10919" s="28"/>
      <c r="Y10919" s="30"/>
      <c r="Z10919" s="30"/>
      <c r="AB10919" s="6"/>
    </row>
    <row r="10920" spans="1:28">
      <c r="A10920" s="2"/>
      <c r="B10920" s="2"/>
      <c r="C10920" s="2"/>
      <c r="G10920" s="94"/>
      <c r="H10920" s="94"/>
      <c r="I10920" s="94"/>
      <c r="J10920" s="2"/>
      <c r="P10920" s="30"/>
      <c r="T10920" s="2"/>
      <c r="V10920" s="2"/>
      <c r="W10920" s="28"/>
      <c r="Y10920" s="30"/>
      <c r="Z10920" s="30"/>
      <c r="AB10920" s="6"/>
    </row>
    <row r="10921" spans="1:28">
      <c r="A10921" s="2"/>
      <c r="B10921" s="2"/>
      <c r="C10921" s="2"/>
      <c r="G10921" s="94"/>
      <c r="H10921" s="94"/>
      <c r="I10921" s="94"/>
      <c r="J10921" s="2"/>
      <c r="P10921" s="30"/>
      <c r="T10921" s="2"/>
      <c r="V10921" s="2"/>
      <c r="W10921" s="28"/>
      <c r="Y10921" s="30"/>
      <c r="Z10921" s="30"/>
      <c r="AB10921" s="6"/>
    </row>
    <row r="10922" spans="1:28">
      <c r="A10922" s="2"/>
      <c r="B10922" s="2"/>
      <c r="C10922" s="2"/>
      <c r="G10922" s="94"/>
      <c r="H10922" s="94"/>
      <c r="I10922" s="94"/>
      <c r="J10922" s="2"/>
      <c r="P10922" s="30"/>
      <c r="T10922" s="2"/>
      <c r="V10922" s="2"/>
      <c r="W10922" s="28"/>
      <c r="Y10922" s="30"/>
      <c r="Z10922" s="30"/>
      <c r="AB10922" s="6"/>
    </row>
    <row r="10923" spans="1:28">
      <c r="A10923" s="2"/>
      <c r="B10923" s="2"/>
      <c r="C10923" s="2"/>
      <c r="G10923" s="94"/>
      <c r="H10923" s="94"/>
      <c r="I10923" s="94"/>
      <c r="J10923" s="2"/>
      <c r="P10923" s="30"/>
      <c r="T10923" s="2"/>
      <c r="V10923" s="2"/>
      <c r="W10923" s="28"/>
      <c r="Y10923" s="30"/>
      <c r="Z10923" s="30"/>
      <c r="AB10923" s="6"/>
    </row>
    <row r="10924" spans="1:28">
      <c r="A10924" s="2"/>
      <c r="B10924" s="2"/>
      <c r="C10924" s="2"/>
      <c r="G10924" s="94"/>
      <c r="H10924" s="94"/>
      <c r="I10924" s="94"/>
      <c r="J10924" s="2"/>
      <c r="P10924" s="30"/>
      <c r="T10924" s="2"/>
      <c r="V10924" s="2"/>
      <c r="W10924" s="28"/>
      <c r="Y10924" s="30"/>
      <c r="Z10924" s="30"/>
      <c r="AB10924" s="6"/>
    </row>
    <row r="10925" spans="1:28">
      <c r="A10925" s="2"/>
      <c r="B10925" s="2"/>
      <c r="C10925" s="2"/>
      <c r="G10925" s="94"/>
      <c r="H10925" s="94"/>
      <c r="I10925" s="94"/>
      <c r="J10925" s="2"/>
      <c r="P10925" s="30"/>
      <c r="T10925" s="2"/>
      <c r="V10925" s="2"/>
      <c r="W10925" s="28"/>
      <c r="Y10925" s="30"/>
      <c r="Z10925" s="30"/>
      <c r="AB10925" s="6"/>
    </row>
    <row r="10926" spans="1:28">
      <c r="A10926" s="2"/>
      <c r="B10926" s="2"/>
      <c r="C10926" s="2"/>
      <c r="G10926" s="94"/>
      <c r="H10926" s="94"/>
      <c r="I10926" s="94"/>
      <c r="J10926" s="2"/>
      <c r="P10926" s="30"/>
      <c r="T10926" s="2"/>
      <c r="V10926" s="2"/>
      <c r="W10926" s="28"/>
      <c r="Y10926" s="30"/>
      <c r="Z10926" s="30"/>
      <c r="AB10926" s="6"/>
    </row>
    <row r="10927" spans="1:28">
      <c r="A10927" s="2"/>
      <c r="B10927" s="2"/>
      <c r="C10927" s="2"/>
      <c r="G10927" s="94"/>
      <c r="H10927" s="94"/>
      <c r="I10927" s="94"/>
      <c r="J10927" s="2"/>
      <c r="P10927" s="30"/>
      <c r="T10927" s="2"/>
      <c r="V10927" s="2"/>
      <c r="W10927" s="28"/>
      <c r="Y10927" s="30"/>
      <c r="Z10927" s="30"/>
      <c r="AB10927" s="6"/>
    </row>
    <row r="10928" spans="1:28">
      <c r="A10928" s="2"/>
      <c r="B10928" s="2"/>
      <c r="C10928" s="2"/>
      <c r="G10928" s="94"/>
      <c r="H10928" s="94"/>
      <c r="I10928" s="94"/>
      <c r="J10928" s="2"/>
      <c r="P10928" s="30"/>
      <c r="T10928" s="2"/>
      <c r="V10928" s="2"/>
      <c r="W10928" s="28"/>
      <c r="Y10928" s="30"/>
      <c r="Z10928" s="30"/>
      <c r="AB10928" s="6"/>
    </row>
    <row r="10929" spans="1:28">
      <c r="A10929" s="2"/>
      <c r="B10929" s="2"/>
      <c r="C10929" s="2"/>
      <c r="G10929" s="94"/>
      <c r="H10929" s="94"/>
      <c r="I10929" s="94"/>
      <c r="J10929" s="2"/>
      <c r="P10929" s="30"/>
      <c r="T10929" s="2"/>
      <c r="V10929" s="2"/>
      <c r="W10929" s="28"/>
      <c r="Y10929" s="30"/>
      <c r="Z10929" s="30"/>
      <c r="AB10929" s="6"/>
    </row>
    <row r="10930" spans="1:28">
      <c r="A10930" s="2"/>
      <c r="B10930" s="2"/>
      <c r="C10930" s="2"/>
      <c r="G10930" s="94"/>
      <c r="H10930" s="94"/>
      <c r="I10930" s="94"/>
      <c r="J10930" s="2"/>
      <c r="P10930" s="30"/>
      <c r="T10930" s="2"/>
      <c r="V10930" s="2"/>
      <c r="W10930" s="28"/>
      <c r="Y10930" s="30"/>
      <c r="Z10930" s="30"/>
      <c r="AB10930" s="6"/>
    </row>
    <row r="10931" spans="1:28">
      <c r="A10931" s="2"/>
      <c r="B10931" s="2"/>
      <c r="C10931" s="2"/>
      <c r="G10931" s="94"/>
      <c r="H10931" s="94"/>
      <c r="I10931" s="94"/>
      <c r="J10931" s="2"/>
      <c r="P10931" s="30"/>
      <c r="T10931" s="2"/>
      <c r="V10931" s="2"/>
      <c r="W10931" s="28"/>
      <c r="Y10931" s="30"/>
      <c r="Z10931" s="30"/>
      <c r="AB10931" s="6"/>
    </row>
    <row r="10932" spans="1:28">
      <c r="A10932" s="2"/>
      <c r="B10932" s="2"/>
      <c r="C10932" s="2"/>
      <c r="G10932" s="94"/>
      <c r="H10932" s="94"/>
      <c r="I10932" s="94"/>
      <c r="J10932" s="2"/>
      <c r="P10932" s="30"/>
      <c r="T10932" s="2"/>
      <c r="V10932" s="2"/>
      <c r="W10932" s="28"/>
      <c r="Y10932" s="30"/>
      <c r="Z10932" s="30"/>
      <c r="AB10932" s="6"/>
    </row>
    <row r="10933" spans="1:28">
      <c r="A10933" s="2"/>
      <c r="B10933" s="2"/>
      <c r="C10933" s="2"/>
      <c r="G10933" s="94"/>
      <c r="H10933" s="94"/>
      <c r="I10933" s="94"/>
      <c r="J10933" s="2"/>
      <c r="P10933" s="30"/>
      <c r="T10933" s="2"/>
      <c r="V10933" s="2"/>
      <c r="W10933" s="28"/>
      <c r="Y10933" s="30"/>
      <c r="Z10933" s="30"/>
      <c r="AB10933" s="6"/>
    </row>
    <row r="10934" spans="1:28">
      <c r="A10934" s="2"/>
      <c r="B10934" s="2"/>
      <c r="C10934" s="2"/>
      <c r="G10934" s="94"/>
      <c r="H10934" s="94"/>
      <c r="I10934" s="94"/>
      <c r="J10934" s="2"/>
      <c r="P10934" s="30"/>
      <c r="T10934" s="2"/>
      <c r="V10934" s="2"/>
      <c r="W10934" s="28"/>
      <c r="Y10934" s="30"/>
      <c r="Z10934" s="30"/>
      <c r="AB10934" s="6"/>
    </row>
    <row r="10935" spans="1:28">
      <c r="A10935" s="2"/>
      <c r="B10935" s="2"/>
      <c r="C10935" s="2"/>
      <c r="G10935" s="94"/>
      <c r="H10935" s="94"/>
      <c r="I10935" s="94"/>
      <c r="J10935" s="2"/>
      <c r="P10935" s="30"/>
      <c r="T10935" s="2"/>
      <c r="V10935" s="2"/>
      <c r="W10935" s="28"/>
      <c r="Y10935" s="30"/>
      <c r="Z10935" s="30"/>
      <c r="AB10935" s="6"/>
    </row>
    <row r="10936" spans="1:28">
      <c r="A10936" s="2"/>
      <c r="B10936" s="2"/>
      <c r="C10936" s="2"/>
      <c r="G10936" s="94"/>
      <c r="H10936" s="94"/>
      <c r="I10936" s="94"/>
      <c r="J10936" s="2"/>
      <c r="P10936" s="30"/>
      <c r="T10936" s="2"/>
      <c r="V10936" s="2"/>
      <c r="W10936" s="28"/>
      <c r="Y10936" s="30"/>
      <c r="Z10936" s="30"/>
      <c r="AB10936" s="6"/>
    </row>
    <row r="10937" spans="1:28">
      <c r="A10937" s="2"/>
      <c r="B10937" s="2"/>
      <c r="C10937" s="2"/>
      <c r="G10937" s="94"/>
      <c r="H10937" s="94"/>
      <c r="I10937" s="94"/>
      <c r="J10937" s="2"/>
      <c r="P10937" s="30"/>
      <c r="T10937" s="2"/>
      <c r="V10937" s="2"/>
      <c r="W10937" s="28"/>
      <c r="Y10937" s="30"/>
      <c r="Z10937" s="30"/>
      <c r="AB10937" s="6"/>
    </row>
    <row r="10938" spans="1:28">
      <c r="A10938" s="2"/>
      <c r="B10938" s="2"/>
      <c r="C10938" s="2"/>
      <c r="G10938" s="94"/>
      <c r="H10938" s="94"/>
      <c r="I10938" s="94"/>
      <c r="J10938" s="2"/>
      <c r="P10938" s="30"/>
      <c r="T10938" s="2"/>
      <c r="V10938" s="2"/>
      <c r="W10938" s="28"/>
      <c r="Y10938" s="30"/>
      <c r="Z10938" s="30"/>
      <c r="AB10938" s="6"/>
    </row>
    <row r="10939" spans="1:28">
      <c r="A10939" s="2"/>
      <c r="B10939" s="2"/>
      <c r="C10939" s="2"/>
      <c r="G10939" s="94"/>
      <c r="H10939" s="94"/>
      <c r="I10939" s="94"/>
      <c r="J10939" s="2"/>
      <c r="P10939" s="30"/>
      <c r="T10939" s="2"/>
      <c r="V10939" s="2"/>
      <c r="W10939" s="28"/>
      <c r="Y10939" s="30"/>
      <c r="Z10939" s="30"/>
      <c r="AB10939" s="6"/>
    </row>
    <row r="10940" spans="1:28">
      <c r="A10940" s="2"/>
      <c r="B10940" s="2"/>
      <c r="C10940" s="2"/>
      <c r="G10940" s="94"/>
      <c r="H10940" s="94"/>
      <c r="I10940" s="94"/>
      <c r="J10940" s="2"/>
      <c r="P10940" s="30"/>
      <c r="T10940" s="2"/>
      <c r="V10940" s="2"/>
      <c r="W10940" s="28"/>
      <c r="Y10940" s="30"/>
      <c r="Z10940" s="30"/>
      <c r="AB10940" s="6"/>
    </row>
    <row r="10941" spans="1:28">
      <c r="A10941" s="2"/>
      <c r="B10941" s="2"/>
      <c r="C10941" s="2"/>
      <c r="G10941" s="94"/>
      <c r="H10941" s="94"/>
      <c r="I10941" s="94"/>
      <c r="J10941" s="2"/>
      <c r="P10941" s="30"/>
      <c r="T10941" s="2"/>
      <c r="V10941" s="2"/>
      <c r="W10941" s="28"/>
      <c r="Y10941" s="30"/>
      <c r="Z10941" s="30"/>
      <c r="AB10941" s="6"/>
    </row>
    <row r="10942" spans="1:28">
      <c r="A10942" s="2"/>
      <c r="B10942" s="2"/>
      <c r="C10942" s="2"/>
      <c r="G10942" s="94"/>
      <c r="H10942" s="94"/>
      <c r="I10942" s="94"/>
      <c r="J10942" s="2"/>
      <c r="P10942" s="30"/>
      <c r="T10942" s="2"/>
      <c r="V10942" s="2"/>
      <c r="W10942" s="28"/>
      <c r="Y10942" s="30"/>
      <c r="Z10942" s="30"/>
      <c r="AB10942" s="6"/>
    </row>
    <row r="10943" spans="1:28">
      <c r="A10943" s="2"/>
      <c r="B10943" s="2"/>
      <c r="C10943" s="2"/>
      <c r="G10943" s="94"/>
      <c r="H10943" s="94"/>
      <c r="I10943" s="94"/>
      <c r="J10943" s="2"/>
      <c r="P10943" s="30"/>
      <c r="T10943" s="2"/>
      <c r="V10943" s="2"/>
      <c r="W10943" s="28"/>
      <c r="Y10943" s="30"/>
      <c r="Z10943" s="30"/>
      <c r="AB10943" s="6"/>
    </row>
    <row r="10944" spans="1:28">
      <c r="A10944" s="2"/>
      <c r="B10944" s="2"/>
      <c r="C10944" s="2"/>
      <c r="G10944" s="94"/>
      <c r="H10944" s="94"/>
      <c r="I10944" s="94"/>
      <c r="J10944" s="2"/>
      <c r="P10944" s="30"/>
      <c r="T10944" s="2"/>
      <c r="V10944" s="2"/>
      <c r="W10944" s="28"/>
      <c r="Y10944" s="30"/>
      <c r="Z10944" s="30"/>
      <c r="AB10944" s="6"/>
    </row>
    <row r="10945" spans="1:28">
      <c r="A10945" s="2"/>
      <c r="B10945" s="2"/>
      <c r="C10945" s="2"/>
      <c r="G10945" s="94"/>
      <c r="H10945" s="94"/>
      <c r="I10945" s="94"/>
      <c r="J10945" s="2"/>
      <c r="P10945" s="30"/>
      <c r="T10945" s="2"/>
      <c r="V10945" s="2"/>
      <c r="W10945" s="28"/>
      <c r="Y10945" s="30"/>
      <c r="Z10945" s="30"/>
      <c r="AB10945" s="6"/>
    </row>
    <row r="10946" spans="1:28">
      <c r="A10946" s="2"/>
      <c r="B10946" s="2"/>
      <c r="C10946" s="2"/>
      <c r="G10946" s="94"/>
      <c r="H10946" s="94"/>
      <c r="I10946" s="94"/>
      <c r="J10946" s="2"/>
      <c r="P10946" s="30"/>
      <c r="T10946" s="2"/>
      <c r="V10946" s="2"/>
      <c r="W10946" s="28"/>
      <c r="Y10946" s="30"/>
      <c r="Z10946" s="30"/>
      <c r="AB10946" s="6"/>
    </row>
    <row r="10947" spans="1:28">
      <c r="A10947" s="2"/>
      <c r="B10947" s="2"/>
      <c r="C10947" s="2"/>
      <c r="G10947" s="94"/>
      <c r="H10947" s="94"/>
      <c r="I10947" s="94"/>
      <c r="J10947" s="2"/>
      <c r="P10947" s="30"/>
      <c r="T10947" s="2"/>
      <c r="V10947" s="2"/>
      <c r="W10947" s="28"/>
      <c r="Y10947" s="30"/>
      <c r="Z10947" s="30"/>
      <c r="AB10947" s="6"/>
    </row>
    <row r="10948" spans="1:28">
      <c r="A10948" s="2"/>
      <c r="B10948" s="2"/>
      <c r="C10948" s="2"/>
      <c r="G10948" s="94"/>
      <c r="H10948" s="94"/>
      <c r="I10948" s="94"/>
      <c r="J10948" s="2"/>
      <c r="P10948" s="30"/>
      <c r="T10948" s="2"/>
      <c r="V10948" s="2"/>
      <c r="W10948" s="28"/>
      <c r="Y10948" s="30"/>
      <c r="Z10948" s="30"/>
      <c r="AB10948" s="6"/>
    </row>
    <row r="10949" spans="1:28">
      <c r="A10949" s="2"/>
      <c r="B10949" s="2"/>
      <c r="C10949" s="2"/>
      <c r="G10949" s="94"/>
      <c r="H10949" s="94"/>
      <c r="I10949" s="94"/>
      <c r="J10949" s="2"/>
      <c r="P10949" s="30"/>
      <c r="T10949" s="2"/>
      <c r="V10949" s="2"/>
      <c r="W10949" s="28"/>
      <c r="Y10949" s="30"/>
      <c r="Z10949" s="30"/>
      <c r="AB10949" s="6"/>
    </row>
    <row r="10950" spans="1:28">
      <c r="A10950" s="2"/>
      <c r="B10950" s="2"/>
      <c r="C10950" s="2"/>
      <c r="G10950" s="94"/>
      <c r="H10950" s="94"/>
      <c r="I10950" s="94"/>
      <c r="J10950" s="2"/>
      <c r="P10950" s="30"/>
      <c r="T10950" s="2"/>
      <c r="V10950" s="2"/>
      <c r="W10950" s="28"/>
      <c r="Y10950" s="30"/>
      <c r="Z10950" s="30"/>
      <c r="AB10950" s="6"/>
    </row>
    <row r="10951" spans="1:28">
      <c r="A10951" s="2"/>
      <c r="B10951" s="2"/>
      <c r="C10951" s="2"/>
      <c r="G10951" s="94"/>
      <c r="H10951" s="94"/>
      <c r="I10951" s="94"/>
      <c r="J10951" s="2"/>
      <c r="P10951" s="30"/>
      <c r="T10951" s="2"/>
      <c r="V10951" s="2"/>
      <c r="W10951" s="28"/>
      <c r="Y10951" s="30"/>
      <c r="Z10951" s="30"/>
      <c r="AB10951" s="6"/>
    </row>
    <row r="10952" spans="1:28">
      <c r="A10952" s="2"/>
      <c r="B10952" s="2"/>
      <c r="C10952" s="2"/>
      <c r="G10952" s="94"/>
      <c r="H10952" s="94"/>
      <c r="I10952" s="94"/>
      <c r="J10952" s="2"/>
      <c r="P10952" s="30"/>
      <c r="T10952" s="2"/>
      <c r="V10952" s="2"/>
      <c r="W10952" s="28"/>
      <c r="Y10952" s="30"/>
      <c r="Z10952" s="30"/>
      <c r="AB10952" s="6"/>
    </row>
    <row r="10953" spans="1:28">
      <c r="A10953" s="2"/>
      <c r="B10953" s="2"/>
      <c r="C10953" s="2"/>
      <c r="G10953" s="94"/>
      <c r="H10953" s="94"/>
      <c r="I10953" s="94"/>
      <c r="J10953" s="2"/>
      <c r="P10953" s="30"/>
      <c r="T10953" s="2"/>
      <c r="V10953" s="2"/>
      <c r="W10953" s="28"/>
      <c r="Y10953" s="30"/>
      <c r="Z10953" s="30"/>
      <c r="AB10953" s="6"/>
    </row>
    <row r="10954" spans="1:28">
      <c r="A10954" s="2"/>
      <c r="B10954" s="2"/>
      <c r="C10954" s="2"/>
      <c r="G10954" s="94"/>
      <c r="H10954" s="94"/>
      <c r="I10954" s="94"/>
      <c r="J10954" s="2"/>
      <c r="P10954" s="30"/>
      <c r="T10954" s="2"/>
      <c r="V10954" s="2"/>
      <c r="W10954" s="28"/>
      <c r="Y10954" s="30"/>
      <c r="Z10954" s="30"/>
      <c r="AB10954" s="6"/>
    </row>
    <row r="10955" spans="1:28">
      <c r="A10955" s="2"/>
      <c r="B10955" s="2"/>
      <c r="C10955" s="2"/>
      <c r="G10955" s="94"/>
      <c r="H10955" s="94"/>
      <c r="I10955" s="94"/>
      <c r="J10955" s="2"/>
      <c r="P10955" s="30"/>
      <c r="T10955" s="2"/>
      <c r="V10955" s="2"/>
      <c r="W10955" s="28"/>
      <c r="Y10955" s="30"/>
      <c r="Z10955" s="30"/>
      <c r="AB10955" s="6"/>
    </row>
    <row r="10956" spans="1:28">
      <c r="A10956" s="2"/>
      <c r="B10956" s="2"/>
      <c r="C10956" s="2"/>
      <c r="G10956" s="94"/>
      <c r="H10956" s="94"/>
      <c r="I10956" s="94"/>
      <c r="J10956" s="2"/>
      <c r="P10956" s="30"/>
      <c r="T10956" s="2"/>
      <c r="V10956" s="2"/>
      <c r="W10956" s="28"/>
      <c r="Y10956" s="30"/>
      <c r="Z10956" s="30"/>
      <c r="AB10956" s="6"/>
    </row>
    <row r="10957" spans="1:28">
      <c r="A10957" s="2"/>
      <c r="B10957" s="2"/>
      <c r="C10957" s="2"/>
      <c r="G10957" s="94"/>
      <c r="H10957" s="94"/>
      <c r="I10957" s="94"/>
      <c r="J10957" s="2"/>
      <c r="P10957" s="30"/>
      <c r="T10957" s="2"/>
      <c r="V10957" s="2"/>
      <c r="W10957" s="28"/>
      <c r="Y10957" s="30"/>
      <c r="Z10957" s="30"/>
      <c r="AB10957" s="6"/>
    </row>
    <row r="10958" spans="1:28">
      <c r="A10958" s="2"/>
      <c r="B10958" s="2"/>
      <c r="C10958" s="2"/>
      <c r="G10958" s="94"/>
      <c r="H10958" s="94"/>
      <c r="I10958" s="94"/>
      <c r="J10958" s="2"/>
      <c r="P10958" s="30"/>
      <c r="T10958" s="2"/>
      <c r="V10958" s="2"/>
      <c r="W10958" s="28"/>
      <c r="Y10958" s="30"/>
      <c r="Z10958" s="30"/>
      <c r="AB10958" s="6"/>
    </row>
    <row r="10959" spans="1:28">
      <c r="A10959" s="2"/>
      <c r="B10959" s="2"/>
      <c r="C10959" s="2"/>
      <c r="G10959" s="94"/>
      <c r="H10959" s="94"/>
      <c r="I10959" s="94"/>
      <c r="J10959" s="2"/>
      <c r="P10959" s="30"/>
      <c r="T10959" s="2"/>
      <c r="V10959" s="2"/>
      <c r="W10959" s="28"/>
      <c r="Y10959" s="30"/>
      <c r="Z10959" s="30"/>
      <c r="AB10959" s="6"/>
    </row>
    <row r="10960" spans="1:28">
      <c r="A10960" s="2"/>
      <c r="B10960" s="2"/>
      <c r="C10960" s="2"/>
      <c r="G10960" s="94"/>
      <c r="H10960" s="94"/>
      <c r="I10960" s="94"/>
      <c r="J10960" s="2"/>
      <c r="P10960" s="30"/>
      <c r="T10960" s="2"/>
      <c r="V10960" s="2"/>
      <c r="W10960" s="28"/>
      <c r="Y10960" s="30"/>
      <c r="Z10960" s="30"/>
      <c r="AB10960" s="6"/>
    </row>
    <row r="10961" spans="1:28">
      <c r="A10961" s="2"/>
      <c r="B10961" s="2"/>
      <c r="C10961" s="2"/>
      <c r="G10961" s="94"/>
      <c r="H10961" s="94"/>
      <c r="I10961" s="94"/>
      <c r="J10961" s="2"/>
      <c r="P10961" s="30"/>
      <c r="T10961" s="2"/>
      <c r="V10961" s="2"/>
      <c r="W10961" s="28"/>
      <c r="Y10961" s="30"/>
      <c r="Z10961" s="30"/>
      <c r="AB10961" s="6"/>
    </row>
    <row r="10962" spans="1:28">
      <c r="A10962" s="2"/>
      <c r="B10962" s="2"/>
      <c r="C10962" s="2"/>
      <c r="G10962" s="94"/>
      <c r="H10962" s="94"/>
      <c r="I10962" s="94"/>
      <c r="J10962" s="2"/>
      <c r="P10962" s="30"/>
      <c r="T10962" s="2"/>
      <c r="V10962" s="2"/>
      <c r="W10962" s="28"/>
      <c r="Y10962" s="30"/>
      <c r="Z10962" s="30"/>
      <c r="AB10962" s="6"/>
    </row>
    <row r="10963" spans="1:28">
      <c r="A10963" s="2"/>
      <c r="B10963" s="2"/>
      <c r="C10963" s="2"/>
      <c r="G10963" s="94"/>
      <c r="H10963" s="94"/>
      <c r="I10963" s="94"/>
      <c r="J10963" s="2"/>
      <c r="P10963" s="30"/>
      <c r="T10963" s="2"/>
      <c r="V10963" s="2"/>
      <c r="W10963" s="28"/>
      <c r="Y10963" s="30"/>
      <c r="Z10963" s="30"/>
      <c r="AB10963" s="6"/>
    </row>
    <row r="10964" spans="1:28">
      <c r="A10964" s="2"/>
      <c r="B10964" s="2"/>
      <c r="C10964" s="2"/>
      <c r="G10964" s="94"/>
      <c r="H10964" s="94"/>
      <c r="I10964" s="94"/>
      <c r="J10964" s="2"/>
      <c r="P10964" s="30"/>
      <c r="T10964" s="2"/>
      <c r="V10964" s="2"/>
      <c r="W10964" s="28"/>
      <c r="Y10964" s="30"/>
      <c r="Z10964" s="30"/>
      <c r="AB10964" s="6"/>
    </row>
    <row r="10965" spans="1:28">
      <c r="A10965" s="2"/>
      <c r="B10965" s="2"/>
      <c r="C10965" s="2"/>
      <c r="G10965" s="94"/>
      <c r="H10965" s="94"/>
      <c r="I10965" s="94"/>
      <c r="J10965" s="2"/>
      <c r="P10965" s="30"/>
      <c r="T10965" s="2"/>
      <c r="V10965" s="2"/>
      <c r="W10965" s="28"/>
      <c r="Y10965" s="30"/>
      <c r="Z10965" s="30"/>
      <c r="AB10965" s="6"/>
    </row>
    <row r="10966" spans="1:28">
      <c r="A10966" s="2"/>
      <c r="B10966" s="2"/>
      <c r="C10966" s="2"/>
      <c r="G10966" s="94"/>
      <c r="H10966" s="94"/>
      <c r="I10966" s="94"/>
      <c r="J10966" s="2"/>
      <c r="P10966" s="30"/>
      <c r="T10966" s="2"/>
      <c r="V10966" s="2"/>
      <c r="W10966" s="28"/>
      <c r="Y10966" s="30"/>
      <c r="Z10966" s="30"/>
      <c r="AB10966" s="6"/>
    </row>
    <row r="10967" spans="1:28">
      <c r="A10967" s="2"/>
      <c r="B10967" s="2"/>
      <c r="C10967" s="2"/>
      <c r="G10967" s="94"/>
      <c r="H10967" s="94"/>
      <c r="I10967" s="94"/>
      <c r="J10967" s="2"/>
      <c r="P10967" s="30"/>
      <c r="T10967" s="2"/>
      <c r="V10967" s="2"/>
      <c r="W10967" s="28"/>
      <c r="Y10967" s="30"/>
      <c r="Z10967" s="30"/>
      <c r="AB10967" s="6"/>
    </row>
    <row r="10968" spans="1:28">
      <c r="A10968" s="2"/>
      <c r="B10968" s="2"/>
      <c r="C10968" s="2"/>
      <c r="G10968" s="94"/>
      <c r="H10968" s="94"/>
      <c r="I10968" s="94"/>
      <c r="J10968" s="2"/>
      <c r="P10968" s="30"/>
      <c r="T10968" s="2"/>
      <c r="V10968" s="2"/>
      <c r="W10968" s="28"/>
      <c r="Y10968" s="30"/>
      <c r="Z10968" s="30"/>
      <c r="AB10968" s="6"/>
    </row>
    <row r="10969" spans="1:28">
      <c r="A10969" s="2"/>
      <c r="B10969" s="2"/>
      <c r="C10969" s="2"/>
      <c r="G10969" s="94"/>
      <c r="H10969" s="94"/>
      <c r="I10969" s="94"/>
      <c r="J10969" s="2"/>
      <c r="P10969" s="30"/>
      <c r="T10969" s="2"/>
      <c r="V10969" s="2"/>
      <c r="W10969" s="28"/>
      <c r="Y10969" s="30"/>
      <c r="Z10969" s="30"/>
      <c r="AB10969" s="6"/>
    </row>
    <row r="10970" spans="1:28">
      <c r="A10970" s="2"/>
      <c r="B10970" s="2"/>
      <c r="C10970" s="2"/>
      <c r="G10970" s="94"/>
      <c r="H10970" s="94"/>
      <c r="I10970" s="94"/>
      <c r="J10970" s="2"/>
      <c r="P10970" s="30"/>
      <c r="T10970" s="2"/>
      <c r="V10970" s="2"/>
      <c r="W10970" s="28"/>
      <c r="Y10970" s="30"/>
      <c r="Z10970" s="30"/>
      <c r="AB10970" s="6"/>
    </row>
    <row r="10971" spans="1:28">
      <c r="A10971" s="2"/>
      <c r="B10971" s="2"/>
      <c r="C10971" s="2"/>
      <c r="G10971" s="94"/>
      <c r="H10971" s="94"/>
      <c r="I10971" s="94"/>
      <c r="J10971" s="2"/>
      <c r="P10971" s="30"/>
      <c r="T10971" s="2"/>
      <c r="V10971" s="2"/>
      <c r="W10971" s="28"/>
      <c r="Y10971" s="30"/>
      <c r="Z10971" s="30"/>
      <c r="AB10971" s="6"/>
    </row>
    <row r="10972" spans="1:28">
      <c r="A10972" s="2"/>
      <c r="B10972" s="2"/>
      <c r="C10972" s="2"/>
      <c r="G10972" s="94"/>
      <c r="H10972" s="94"/>
      <c r="I10972" s="94"/>
      <c r="J10972" s="2"/>
      <c r="P10972" s="30"/>
      <c r="T10972" s="2"/>
      <c r="V10972" s="2"/>
      <c r="W10972" s="28"/>
      <c r="Y10972" s="30"/>
      <c r="Z10972" s="30"/>
      <c r="AB10972" s="6"/>
    </row>
    <row r="10973" spans="1:28">
      <c r="A10973" s="2"/>
      <c r="B10973" s="2"/>
      <c r="C10973" s="2"/>
      <c r="G10973" s="94"/>
      <c r="H10973" s="94"/>
      <c r="I10973" s="94"/>
      <c r="J10973" s="2"/>
      <c r="P10973" s="30"/>
      <c r="T10973" s="2"/>
      <c r="V10973" s="2"/>
      <c r="W10973" s="28"/>
      <c r="Y10973" s="30"/>
      <c r="Z10973" s="30"/>
      <c r="AB10973" s="6"/>
    </row>
    <row r="10974" spans="1:28">
      <c r="A10974" s="2"/>
      <c r="B10974" s="2"/>
      <c r="C10974" s="2"/>
      <c r="G10974" s="94"/>
      <c r="H10974" s="94"/>
      <c r="I10974" s="94"/>
      <c r="J10974" s="2"/>
      <c r="P10974" s="30"/>
      <c r="T10974" s="2"/>
      <c r="V10974" s="2"/>
      <c r="W10974" s="28"/>
      <c r="Y10974" s="30"/>
      <c r="Z10974" s="30"/>
      <c r="AB10974" s="6"/>
    </row>
    <row r="10975" spans="1:28">
      <c r="A10975" s="2"/>
      <c r="B10975" s="2"/>
      <c r="C10975" s="2"/>
      <c r="G10975" s="94"/>
      <c r="H10975" s="94"/>
      <c r="I10975" s="94"/>
      <c r="J10975" s="2"/>
      <c r="P10975" s="30"/>
      <c r="T10975" s="2"/>
      <c r="V10975" s="2"/>
      <c r="W10975" s="28"/>
      <c r="Y10975" s="30"/>
      <c r="Z10975" s="30"/>
      <c r="AB10975" s="6"/>
    </row>
    <row r="10976" spans="1:28">
      <c r="A10976" s="2"/>
      <c r="B10976" s="2"/>
      <c r="C10976" s="2"/>
      <c r="G10976" s="94"/>
      <c r="H10976" s="94"/>
      <c r="I10976" s="94"/>
      <c r="J10976" s="2"/>
      <c r="P10976" s="30"/>
      <c r="T10976" s="2"/>
      <c r="V10976" s="2"/>
      <c r="W10976" s="28"/>
      <c r="Y10976" s="30"/>
      <c r="Z10976" s="30"/>
      <c r="AB10976" s="6"/>
    </row>
    <row r="10977" spans="1:28">
      <c r="A10977" s="2"/>
      <c r="B10977" s="2"/>
      <c r="C10977" s="2"/>
      <c r="G10977" s="94"/>
      <c r="H10977" s="94"/>
      <c r="I10977" s="94"/>
      <c r="J10977" s="2"/>
      <c r="P10977" s="30"/>
      <c r="T10977" s="2"/>
      <c r="V10977" s="2"/>
      <c r="W10977" s="28"/>
      <c r="Y10977" s="30"/>
      <c r="Z10977" s="30"/>
      <c r="AB10977" s="6"/>
    </row>
    <row r="10978" spans="1:28">
      <c r="A10978" s="2"/>
      <c r="B10978" s="2"/>
      <c r="C10978" s="2"/>
      <c r="G10978" s="94"/>
      <c r="H10978" s="94"/>
      <c r="I10978" s="94"/>
      <c r="J10978" s="2"/>
      <c r="P10978" s="30"/>
      <c r="T10978" s="2"/>
      <c r="V10978" s="2"/>
      <c r="W10978" s="28"/>
      <c r="Y10978" s="30"/>
      <c r="Z10978" s="30"/>
      <c r="AB10978" s="6"/>
    </row>
    <row r="10979" spans="1:28">
      <c r="A10979" s="2"/>
      <c r="B10979" s="2"/>
      <c r="C10979" s="2"/>
      <c r="G10979" s="94"/>
      <c r="H10979" s="94"/>
      <c r="I10979" s="94"/>
      <c r="J10979" s="2"/>
      <c r="P10979" s="30"/>
      <c r="T10979" s="2"/>
      <c r="V10979" s="2"/>
      <c r="W10979" s="28"/>
      <c r="Y10979" s="30"/>
      <c r="Z10979" s="30"/>
      <c r="AB10979" s="6"/>
    </row>
    <row r="10980" spans="1:28">
      <c r="A10980" s="2"/>
      <c r="B10980" s="2"/>
      <c r="C10980" s="2"/>
      <c r="G10980" s="94"/>
      <c r="H10980" s="94"/>
      <c r="I10980" s="94"/>
      <c r="J10980" s="2"/>
      <c r="P10980" s="30"/>
      <c r="T10980" s="2"/>
      <c r="V10980" s="2"/>
      <c r="W10980" s="28"/>
      <c r="Y10980" s="30"/>
      <c r="Z10980" s="30"/>
      <c r="AB10980" s="6"/>
    </row>
    <row r="10981" spans="1:28">
      <c r="A10981" s="2"/>
      <c r="B10981" s="2"/>
      <c r="C10981" s="2"/>
      <c r="G10981" s="94"/>
      <c r="H10981" s="94"/>
      <c r="I10981" s="94"/>
      <c r="J10981" s="2"/>
      <c r="P10981" s="30"/>
      <c r="T10981" s="2"/>
      <c r="V10981" s="2"/>
      <c r="W10981" s="28"/>
      <c r="Y10981" s="30"/>
      <c r="Z10981" s="30"/>
      <c r="AB10981" s="6"/>
    </row>
    <row r="10982" spans="1:28">
      <c r="A10982" s="2"/>
      <c r="B10982" s="2"/>
      <c r="C10982" s="2"/>
      <c r="G10982" s="94"/>
      <c r="H10982" s="94"/>
      <c r="I10982" s="94"/>
      <c r="J10982" s="2"/>
      <c r="P10982" s="30"/>
      <c r="T10982" s="2"/>
      <c r="V10982" s="2"/>
      <c r="W10982" s="28"/>
      <c r="Y10982" s="30"/>
      <c r="Z10982" s="30"/>
      <c r="AB10982" s="6"/>
    </row>
    <row r="10983" spans="1:28">
      <c r="A10983" s="2"/>
      <c r="B10983" s="2"/>
      <c r="C10983" s="2"/>
      <c r="G10983" s="94"/>
      <c r="H10983" s="94"/>
      <c r="I10983" s="94"/>
      <c r="J10983" s="2"/>
      <c r="P10983" s="30"/>
      <c r="T10983" s="2"/>
      <c r="V10983" s="2"/>
      <c r="W10983" s="28"/>
      <c r="Y10983" s="30"/>
      <c r="Z10983" s="30"/>
      <c r="AB10983" s="6"/>
    </row>
    <row r="10984" spans="1:28">
      <c r="A10984" s="2"/>
      <c r="B10984" s="2"/>
      <c r="C10984" s="2"/>
      <c r="G10984" s="94"/>
      <c r="H10984" s="94"/>
      <c r="I10984" s="94"/>
      <c r="J10984" s="2"/>
      <c r="P10984" s="30"/>
      <c r="T10984" s="2"/>
      <c r="V10984" s="2"/>
      <c r="W10984" s="28"/>
      <c r="Y10984" s="30"/>
      <c r="Z10984" s="30"/>
      <c r="AB10984" s="6"/>
    </row>
    <row r="10985" spans="1:28">
      <c r="A10985" s="2"/>
      <c r="B10985" s="2"/>
      <c r="C10985" s="2"/>
      <c r="G10985" s="94"/>
      <c r="H10985" s="94"/>
      <c r="I10985" s="94"/>
      <c r="J10985" s="2"/>
      <c r="P10985" s="30"/>
      <c r="T10985" s="2"/>
      <c r="V10985" s="2"/>
      <c r="W10985" s="28"/>
      <c r="Y10985" s="30"/>
      <c r="Z10985" s="30"/>
      <c r="AB10985" s="6"/>
    </row>
    <row r="10986" spans="1:28">
      <c r="A10986" s="2"/>
      <c r="B10986" s="2"/>
      <c r="C10986" s="2"/>
      <c r="G10986" s="94"/>
      <c r="H10986" s="94"/>
      <c r="I10986" s="94"/>
      <c r="J10986" s="2"/>
      <c r="P10986" s="30"/>
      <c r="T10986" s="2"/>
      <c r="V10986" s="2"/>
      <c r="W10986" s="28"/>
      <c r="Y10986" s="30"/>
      <c r="Z10986" s="30"/>
      <c r="AB10986" s="6"/>
    </row>
    <row r="10987" spans="1:28">
      <c r="A10987" s="2"/>
      <c r="B10987" s="2"/>
      <c r="C10987" s="2"/>
      <c r="G10987" s="94"/>
      <c r="H10987" s="94"/>
      <c r="I10987" s="94"/>
      <c r="J10987" s="2"/>
      <c r="P10987" s="30"/>
      <c r="T10987" s="2"/>
      <c r="V10987" s="2"/>
      <c r="W10987" s="28"/>
      <c r="Y10987" s="30"/>
      <c r="Z10987" s="30"/>
      <c r="AB10987" s="6"/>
    </row>
    <row r="10988" spans="1:28">
      <c r="A10988" s="2"/>
      <c r="B10988" s="2"/>
      <c r="C10988" s="2"/>
      <c r="G10988" s="94"/>
      <c r="H10988" s="94"/>
      <c r="I10988" s="94"/>
      <c r="J10988" s="2"/>
      <c r="P10988" s="30"/>
      <c r="T10988" s="2"/>
      <c r="V10988" s="2"/>
      <c r="W10988" s="28"/>
      <c r="Y10988" s="30"/>
      <c r="Z10988" s="30"/>
      <c r="AB10988" s="6"/>
    </row>
    <row r="10989" spans="1:28">
      <c r="A10989" s="2"/>
      <c r="B10989" s="2"/>
      <c r="C10989" s="2"/>
      <c r="G10989" s="94"/>
      <c r="H10989" s="94"/>
      <c r="I10989" s="94"/>
      <c r="J10989" s="2"/>
      <c r="P10989" s="30"/>
      <c r="T10989" s="2"/>
      <c r="V10989" s="2"/>
      <c r="W10989" s="28"/>
      <c r="Y10989" s="30"/>
      <c r="Z10989" s="30"/>
      <c r="AB10989" s="6"/>
    </row>
    <row r="10990" spans="1:28">
      <c r="A10990" s="2"/>
      <c r="B10990" s="2"/>
      <c r="C10990" s="2"/>
      <c r="G10990" s="94"/>
      <c r="H10990" s="94"/>
      <c r="I10990" s="94"/>
      <c r="J10990" s="2"/>
      <c r="P10990" s="30"/>
      <c r="T10990" s="2"/>
      <c r="V10990" s="2"/>
      <c r="W10990" s="28"/>
      <c r="Y10990" s="30"/>
      <c r="Z10990" s="30"/>
      <c r="AB10990" s="6"/>
    </row>
    <row r="10991" spans="1:28">
      <c r="A10991" s="2"/>
      <c r="B10991" s="2"/>
      <c r="C10991" s="2"/>
      <c r="G10991" s="94"/>
      <c r="H10991" s="94"/>
      <c r="I10991" s="94"/>
      <c r="J10991" s="2"/>
      <c r="P10991" s="30"/>
      <c r="T10991" s="2"/>
      <c r="V10991" s="2"/>
      <c r="W10991" s="28"/>
      <c r="Y10991" s="30"/>
      <c r="Z10991" s="30"/>
      <c r="AB10991" s="6"/>
    </row>
    <row r="10992" spans="1:28">
      <c r="A10992" s="2"/>
      <c r="B10992" s="2"/>
      <c r="C10992" s="2"/>
      <c r="G10992" s="94"/>
      <c r="H10992" s="94"/>
      <c r="I10992" s="94"/>
      <c r="J10992" s="2"/>
      <c r="P10992" s="30"/>
      <c r="T10992" s="2"/>
      <c r="V10992" s="2"/>
      <c r="W10992" s="28"/>
      <c r="Y10992" s="30"/>
      <c r="Z10992" s="30"/>
      <c r="AB10992" s="6"/>
    </row>
    <row r="10993" spans="1:28">
      <c r="A10993" s="2"/>
      <c r="B10993" s="2"/>
      <c r="C10993" s="2"/>
      <c r="G10993" s="94"/>
      <c r="H10993" s="94"/>
      <c r="I10993" s="94"/>
      <c r="J10993" s="2"/>
      <c r="P10993" s="30"/>
      <c r="T10993" s="2"/>
      <c r="V10993" s="2"/>
      <c r="W10993" s="28"/>
      <c r="Y10993" s="30"/>
      <c r="Z10993" s="30"/>
      <c r="AB10993" s="6"/>
    </row>
    <row r="10994" spans="1:28">
      <c r="A10994" s="2"/>
      <c r="B10994" s="2"/>
      <c r="C10994" s="2"/>
      <c r="G10994" s="94"/>
      <c r="H10994" s="94"/>
      <c r="I10994" s="94"/>
      <c r="J10994" s="2"/>
      <c r="P10994" s="30"/>
      <c r="T10994" s="2"/>
      <c r="V10994" s="2"/>
      <c r="W10994" s="28"/>
      <c r="Y10994" s="30"/>
      <c r="Z10994" s="30"/>
      <c r="AB10994" s="6"/>
    </row>
    <row r="10995" spans="1:28">
      <c r="A10995" s="2"/>
      <c r="B10995" s="2"/>
      <c r="C10995" s="2"/>
      <c r="G10995" s="94"/>
      <c r="H10995" s="94"/>
      <c r="I10995" s="94"/>
      <c r="J10995" s="2"/>
      <c r="P10995" s="30"/>
      <c r="T10995" s="2"/>
      <c r="V10995" s="2"/>
      <c r="W10995" s="28"/>
      <c r="Y10995" s="30"/>
      <c r="Z10995" s="30"/>
      <c r="AB10995" s="6"/>
    </row>
    <row r="10996" spans="1:28">
      <c r="A10996" s="2"/>
      <c r="B10996" s="2"/>
      <c r="C10996" s="2"/>
      <c r="G10996" s="94"/>
      <c r="H10996" s="94"/>
      <c r="I10996" s="94"/>
      <c r="J10996" s="2"/>
      <c r="P10996" s="30"/>
      <c r="T10996" s="2"/>
      <c r="V10996" s="2"/>
      <c r="W10996" s="28"/>
      <c r="Y10996" s="30"/>
      <c r="Z10996" s="30"/>
      <c r="AB10996" s="6"/>
    </row>
    <row r="10997" spans="1:28">
      <c r="A10997" s="2"/>
      <c r="B10997" s="2"/>
      <c r="C10997" s="2"/>
      <c r="G10997" s="94"/>
      <c r="H10997" s="94"/>
      <c r="I10997" s="94"/>
      <c r="J10997" s="2"/>
      <c r="P10997" s="30"/>
      <c r="T10997" s="2"/>
      <c r="V10997" s="2"/>
      <c r="W10997" s="28"/>
      <c r="Y10997" s="30"/>
      <c r="Z10997" s="30"/>
      <c r="AB10997" s="6"/>
    </row>
    <row r="10998" spans="1:28">
      <c r="A10998" s="2"/>
      <c r="B10998" s="2"/>
      <c r="C10998" s="2"/>
      <c r="G10998" s="94"/>
      <c r="H10998" s="94"/>
      <c r="I10998" s="94"/>
      <c r="J10998" s="2"/>
      <c r="P10998" s="30"/>
      <c r="T10998" s="2"/>
      <c r="V10998" s="2"/>
      <c r="W10998" s="28"/>
      <c r="Y10998" s="30"/>
      <c r="Z10998" s="30"/>
      <c r="AB10998" s="6"/>
    </row>
    <row r="10999" spans="1:28">
      <c r="A10999" s="2"/>
      <c r="B10999" s="2"/>
      <c r="C10999" s="2"/>
      <c r="G10999" s="94"/>
      <c r="H10999" s="94"/>
      <c r="I10999" s="94"/>
      <c r="J10999" s="2"/>
      <c r="P10999" s="30"/>
      <c r="T10999" s="2"/>
      <c r="V10999" s="2"/>
      <c r="W10999" s="28"/>
      <c r="Y10999" s="30"/>
      <c r="Z10999" s="30"/>
      <c r="AB10999" s="6"/>
    </row>
    <row r="11000" spans="1:28">
      <c r="A11000" s="2"/>
      <c r="B11000" s="2"/>
      <c r="C11000" s="2"/>
      <c r="G11000" s="94"/>
      <c r="H11000" s="94"/>
      <c r="I11000" s="94"/>
      <c r="J11000" s="2"/>
      <c r="P11000" s="30"/>
      <c r="T11000" s="2"/>
      <c r="V11000" s="2"/>
      <c r="W11000" s="28"/>
      <c r="Y11000" s="30"/>
      <c r="Z11000" s="30"/>
      <c r="AB11000" s="6"/>
    </row>
    <row r="11001" spans="1:28">
      <c r="A11001" s="2"/>
      <c r="B11001" s="2"/>
      <c r="C11001" s="2"/>
      <c r="G11001" s="94"/>
      <c r="H11001" s="94"/>
      <c r="I11001" s="94"/>
      <c r="J11001" s="2"/>
      <c r="P11001" s="30"/>
      <c r="T11001" s="2"/>
      <c r="V11001" s="2"/>
      <c r="W11001" s="28"/>
      <c r="Y11001" s="30"/>
      <c r="Z11001" s="30"/>
      <c r="AB11001" s="6"/>
    </row>
    <row r="11002" spans="1:28">
      <c r="A11002" s="2"/>
      <c r="B11002" s="2"/>
      <c r="C11002" s="2"/>
      <c r="G11002" s="94"/>
      <c r="H11002" s="94"/>
      <c r="I11002" s="94"/>
      <c r="J11002" s="2"/>
      <c r="P11002" s="30"/>
      <c r="T11002" s="2"/>
      <c r="V11002" s="2"/>
      <c r="W11002" s="28"/>
      <c r="Y11002" s="30"/>
      <c r="Z11002" s="30"/>
      <c r="AB11002" s="6"/>
    </row>
    <row r="11003" spans="1:28">
      <c r="A11003" s="2"/>
      <c r="B11003" s="2"/>
      <c r="C11003" s="2"/>
      <c r="G11003" s="94"/>
      <c r="H11003" s="94"/>
      <c r="I11003" s="94"/>
      <c r="J11003" s="2"/>
      <c r="P11003" s="30"/>
      <c r="T11003" s="2"/>
      <c r="V11003" s="2"/>
      <c r="W11003" s="28"/>
      <c r="Y11003" s="30"/>
      <c r="Z11003" s="30"/>
      <c r="AB11003" s="6"/>
    </row>
    <row r="11004" spans="1:28">
      <c r="A11004" s="2"/>
      <c r="B11004" s="2"/>
      <c r="C11004" s="2"/>
      <c r="G11004" s="94"/>
      <c r="H11004" s="94"/>
      <c r="I11004" s="94"/>
      <c r="J11004" s="2"/>
      <c r="P11004" s="30"/>
      <c r="T11004" s="2"/>
      <c r="V11004" s="2"/>
      <c r="W11004" s="28"/>
      <c r="Y11004" s="30"/>
      <c r="Z11004" s="30"/>
      <c r="AB11004" s="6"/>
    </row>
    <row r="11005" spans="1:28">
      <c r="A11005" s="2"/>
      <c r="B11005" s="2"/>
      <c r="C11005" s="2"/>
      <c r="G11005" s="94"/>
      <c r="H11005" s="94"/>
      <c r="I11005" s="94"/>
      <c r="J11005" s="2"/>
      <c r="P11005" s="30"/>
      <c r="T11005" s="2"/>
      <c r="V11005" s="2"/>
      <c r="W11005" s="28"/>
      <c r="Y11005" s="30"/>
      <c r="Z11005" s="30"/>
      <c r="AB11005" s="6"/>
    </row>
    <row r="11006" spans="1:28">
      <c r="A11006" s="2"/>
      <c r="B11006" s="2"/>
      <c r="C11006" s="2"/>
      <c r="G11006" s="94"/>
      <c r="H11006" s="94"/>
      <c r="I11006" s="94"/>
      <c r="J11006" s="2"/>
      <c r="P11006" s="30"/>
      <c r="T11006" s="2"/>
      <c r="V11006" s="2"/>
      <c r="W11006" s="28"/>
      <c r="Y11006" s="30"/>
      <c r="Z11006" s="30"/>
      <c r="AB11006" s="6"/>
    </row>
    <row r="11007" spans="1:28">
      <c r="A11007" s="2"/>
      <c r="B11007" s="2"/>
      <c r="C11007" s="2"/>
      <c r="G11007" s="94"/>
      <c r="H11007" s="94"/>
      <c r="I11007" s="94"/>
      <c r="J11007" s="2"/>
      <c r="P11007" s="30"/>
      <c r="T11007" s="2"/>
      <c r="V11007" s="2"/>
      <c r="W11007" s="28"/>
      <c r="Y11007" s="30"/>
      <c r="Z11007" s="30"/>
      <c r="AB11007" s="6"/>
    </row>
    <row r="11008" spans="1:28">
      <c r="A11008" s="2"/>
      <c r="B11008" s="2"/>
      <c r="C11008" s="2"/>
      <c r="G11008" s="94"/>
      <c r="H11008" s="94"/>
      <c r="I11008" s="94"/>
      <c r="J11008" s="2"/>
      <c r="P11008" s="30"/>
      <c r="T11008" s="2"/>
      <c r="V11008" s="2"/>
      <c r="W11008" s="28"/>
      <c r="Y11008" s="30"/>
      <c r="Z11008" s="30"/>
      <c r="AB11008" s="6"/>
    </row>
    <row r="11009" spans="1:28">
      <c r="A11009" s="2"/>
      <c r="B11009" s="2"/>
      <c r="C11009" s="2"/>
      <c r="G11009" s="94"/>
      <c r="H11009" s="94"/>
      <c r="I11009" s="94"/>
      <c r="J11009" s="2"/>
      <c r="P11009" s="30"/>
      <c r="T11009" s="2"/>
      <c r="V11009" s="2"/>
      <c r="W11009" s="28"/>
      <c r="Y11009" s="30"/>
      <c r="Z11009" s="30"/>
      <c r="AB11009" s="6"/>
    </row>
    <row r="11010" spans="1:28">
      <c r="A11010" s="2"/>
      <c r="B11010" s="2"/>
      <c r="C11010" s="2"/>
      <c r="G11010" s="94"/>
      <c r="H11010" s="94"/>
      <c r="I11010" s="94"/>
      <c r="J11010" s="2"/>
      <c r="P11010" s="30"/>
      <c r="T11010" s="2"/>
      <c r="V11010" s="2"/>
      <c r="W11010" s="28"/>
      <c r="Y11010" s="30"/>
      <c r="Z11010" s="30"/>
      <c r="AB11010" s="6"/>
    </row>
    <row r="11011" spans="1:28">
      <c r="A11011" s="2"/>
      <c r="B11011" s="2"/>
      <c r="C11011" s="2"/>
      <c r="G11011" s="94"/>
      <c r="H11011" s="94"/>
      <c r="I11011" s="94"/>
      <c r="J11011" s="2"/>
      <c r="P11011" s="30"/>
      <c r="T11011" s="2"/>
      <c r="V11011" s="2"/>
      <c r="W11011" s="28"/>
      <c r="Y11011" s="30"/>
      <c r="Z11011" s="30"/>
      <c r="AB11011" s="6"/>
    </row>
    <row r="11012" spans="1:28">
      <c r="A11012" s="2"/>
      <c r="B11012" s="2"/>
      <c r="C11012" s="2"/>
      <c r="G11012" s="94"/>
      <c r="H11012" s="94"/>
      <c r="I11012" s="94"/>
      <c r="J11012" s="2"/>
      <c r="P11012" s="30"/>
      <c r="T11012" s="2"/>
      <c r="V11012" s="2"/>
      <c r="W11012" s="28"/>
      <c r="Y11012" s="30"/>
      <c r="Z11012" s="30"/>
      <c r="AB11012" s="6"/>
    </row>
    <row r="11013" spans="1:28">
      <c r="A11013" s="2"/>
      <c r="B11013" s="2"/>
      <c r="C11013" s="2"/>
      <c r="G11013" s="94"/>
      <c r="H11013" s="94"/>
      <c r="I11013" s="94"/>
      <c r="J11013" s="2"/>
      <c r="P11013" s="30"/>
      <c r="T11013" s="2"/>
      <c r="V11013" s="2"/>
      <c r="W11013" s="28"/>
      <c r="Y11013" s="30"/>
      <c r="Z11013" s="30"/>
      <c r="AB11013" s="6"/>
    </row>
    <row r="11014" spans="1:28">
      <c r="A11014" s="2"/>
      <c r="B11014" s="2"/>
      <c r="C11014" s="2"/>
      <c r="G11014" s="94"/>
      <c r="H11014" s="94"/>
      <c r="I11014" s="94"/>
      <c r="J11014" s="2"/>
      <c r="P11014" s="30"/>
      <c r="T11014" s="2"/>
      <c r="V11014" s="2"/>
      <c r="W11014" s="28"/>
      <c r="Y11014" s="30"/>
      <c r="Z11014" s="30"/>
      <c r="AB11014" s="6"/>
    </row>
    <row r="11015" spans="1:28">
      <c r="A11015" s="2"/>
      <c r="B11015" s="2"/>
      <c r="C11015" s="2"/>
      <c r="G11015" s="94"/>
      <c r="H11015" s="94"/>
      <c r="I11015" s="94"/>
      <c r="J11015" s="2"/>
      <c r="P11015" s="30"/>
      <c r="T11015" s="2"/>
      <c r="V11015" s="2"/>
      <c r="W11015" s="28"/>
      <c r="Y11015" s="30"/>
      <c r="Z11015" s="30"/>
      <c r="AB11015" s="6"/>
    </row>
    <row r="11016" spans="1:28">
      <c r="A11016" s="2"/>
      <c r="B11016" s="2"/>
      <c r="C11016" s="2"/>
      <c r="G11016" s="94"/>
      <c r="H11016" s="94"/>
      <c r="I11016" s="94"/>
      <c r="J11016" s="2"/>
      <c r="P11016" s="30"/>
      <c r="T11016" s="2"/>
      <c r="V11016" s="2"/>
      <c r="W11016" s="28"/>
      <c r="Y11016" s="30"/>
      <c r="Z11016" s="30"/>
      <c r="AB11016" s="6"/>
    </row>
    <row r="11017" spans="1:28">
      <c r="A11017" s="2"/>
      <c r="B11017" s="2"/>
      <c r="C11017" s="2"/>
      <c r="G11017" s="94"/>
      <c r="H11017" s="94"/>
      <c r="I11017" s="94"/>
      <c r="J11017" s="2"/>
      <c r="P11017" s="30"/>
      <c r="T11017" s="2"/>
      <c r="V11017" s="2"/>
      <c r="W11017" s="28"/>
      <c r="Y11017" s="30"/>
      <c r="Z11017" s="30"/>
      <c r="AB11017" s="6"/>
    </row>
    <row r="11018" spans="1:28">
      <c r="A11018" s="2"/>
      <c r="B11018" s="2"/>
      <c r="C11018" s="2"/>
      <c r="G11018" s="94"/>
      <c r="H11018" s="94"/>
      <c r="I11018" s="94"/>
      <c r="J11018" s="2"/>
      <c r="P11018" s="30"/>
      <c r="T11018" s="2"/>
      <c r="V11018" s="2"/>
      <c r="W11018" s="28"/>
      <c r="Y11018" s="30"/>
      <c r="Z11018" s="30"/>
      <c r="AB11018" s="6"/>
    </row>
    <row r="11019" spans="1:28">
      <c r="A11019" s="2"/>
      <c r="B11019" s="2"/>
      <c r="C11019" s="2"/>
      <c r="G11019" s="94"/>
      <c r="H11019" s="94"/>
      <c r="I11019" s="94"/>
      <c r="J11019" s="2"/>
      <c r="P11019" s="30"/>
      <c r="T11019" s="2"/>
      <c r="V11019" s="2"/>
      <c r="W11019" s="28"/>
      <c r="Y11019" s="30"/>
      <c r="Z11019" s="30"/>
      <c r="AB11019" s="6"/>
    </row>
    <row r="11020" spans="1:28">
      <c r="A11020" s="2"/>
      <c r="B11020" s="2"/>
      <c r="C11020" s="2"/>
      <c r="G11020" s="94"/>
      <c r="H11020" s="94"/>
      <c r="I11020" s="94"/>
      <c r="J11020" s="2"/>
      <c r="P11020" s="30"/>
      <c r="T11020" s="2"/>
      <c r="V11020" s="2"/>
      <c r="W11020" s="28"/>
      <c r="Y11020" s="30"/>
      <c r="Z11020" s="30"/>
      <c r="AB11020" s="6"/>
    </row>
    <row r="11021" spans="1:28">
      <c r="A11021" s="2"/>
      <c r="B11021" s="2"/>
      <c r="C11021" s="2"/>
      <c r="G11021" s="94"/>
      <c r="H11021" s="94"/>
      <c r="I11021" s="94"/>
      <c r="J11021" s="2"/>
      <c r="P11021" s="30"/>
      <c r="T11021" s="2"/>
      <c r="V11021" s="2"/>
      <c r="W11021" s="28"/>
      <c r="Y11021" s="30"/>
      <c r="Z11021" s="30"/>
      <c r="AB11021" s="6"/>
    </row>
    <row r="11022" spans="1:28">
      <c r="A11022" s="2"/>
      <c r="B11022" s="2"/>
      <c r="C11022" s="2"/>
      <c r="G11022" s="94"/>
      <c r="H11022" s="94"/>
      <c r="I11022" s="94"/>
      <c r="J11022" s="2"/>
      <c r="P11022" s="30"/>
      <c r="T11022" s="2"/>
      <c r="V11022" s="2"/>
      <c r="W11022" s="28"/>
      <c r="Y11022" s="30"/>
      <c r="Z11022" s="30"/>
      <c r="AB11022" s="6"/>
    </row>
    <row r="11023" spans="1:28">
      <c r="A11023" s="2"/>
      <c r="B11023" s="2"/>
      <c r="C11023" s="2"/>
      <c r="G11023" s="94"/>
      <c r="H11023" s="94"/>
      <c r="I11023" s="94"/>
      <c r="J11023" s="2"/>
      <c r="P11023" s="30"/>
      <c r="T11023" s="2"/>
      <c r="V11023" s="2"/>
      <c r="W11023" s="28"/>
      <c r="Y11023" s="30"/>
      <c r="Z11023" s="30"/>
      <c r="AB11023" s="6"/>
    </row>
    <row r="11024" spans="1:28">
      <c r="A11024" s="2"/>
      <c r="B11024" s="2"/>
      <c r="C11024" s="2"/>
      <c r="G11024" s="94"/>
      <c r="H11024" s="94"/>
      <c r="I11024" s="94"/>
      <c r="J11024" s="2"/>
      <c r="P11024" s="30"/>
      <c r="T11024" s="2"/>
      <c r="V11024" s="2"/>
      <c r="W11024" s="28"/>
      <c r="Y11024" s="30"/>
      <c r="Z11024" s="30"/>
      <c r="AB11024" s="6"/>
    </row>
    <row r="11025" spans="1:28">
      <c r="A11025" s="2"/>
      <c r="B11025" s="2"/>
      <c r="C11025" s="2"/>
      <c r="G11025" s="94"/>
      <c r="H11025" s="94"/>
      <c r="I11025" s="94"/>
      <c r="J11025" s="2"/>
      <c r="P11025" s="30"/>
      <c r="T11025" s="2"/>
      <c r="V11025" s="2"/>
      <c r="W11025" s="28"/>
      <c r="Y11025" s="30"/>
      <c r="Z11025" s="30"/>
      <c r="AB11025" s="6"/>
    </row>
    <row r="11026" spans="1:28">
      <c r="A11026" s="2"/>
      <c r="B11026" s="2"/>
      <c r="C11026" s="2"/>
      <c r="G11026" s="94"/>
      <c r="H11026" s="94"/>
      <c r="I11026" s="94"/>
      <c r="J11026" s="2"/>
      <c r="P11026" s="30"/>
      <c r="T11026" s="2"/>
      <c r="V11026" s="2"/>
      <c r="W11026" s="28"/>
      <c r="Y11026" s="30"/>
      <c r="Z11026" s="30"/>
      <c r="AB11026" s="6"/>
    </row>
    <row r="11027" spans="1:28">
      <c r="A11027" s="2"/>
      <c r="B11027" s="2"/>
      <c r="C11027" s="2"/>
      <c r="G11027" s="94"/>
      <c r="H11027" s="94"/>
      <c r="I11027" s="94"/>
      <c r="J11027" s="2"/>
      <c r="P11027" s="30"/>
      <c r="T11027" s="2"/>
      <c r="V11027" s="2"/>
      <c r="W11027" s="28"/>
      <c r="Y11027" s="30"/>
      <c r="Z11027" s="30"/>
      <c r="AB11027" s="6"/>
    </row>
    <row r="11028" spans="1:28">
      <c r="A11028" s="2"/>
      <c r="B11028" s="2"/>
      <c r="C11028" s="2"/>
      <c r="G11028" s="94"/>
      <c r="H11028" s="94"/>
      <c r="I11028" s="94"/>
      <c r="J11028" s="2"/>
      <c r="P11028" s="30"/>
      <c r="T11028" s="2"/>
      <c r="V11028" s="2"/>
      <c r="W11028" s="28"/>
      <c r="Y11028" s="30"/>
      <c r="Z11028" s="30"/>
      <c r="AB11028" s="6"/>
    </row>
    <row r="11029" spans="1:28">
      <c r="A11029" s="2"/>
      <c r="B11029" s="2"/>
      <c r="C11029" s="2"/>
      <c r="G11029" s="94"/>
      <c r="H11029" s="94"/>
      <c r="I11029" s="94"/>
      <c r="J11029" s="2"/>
      <c r="P11029" s="30"/>
      <c r="T11029" s="2"/>
      <c r="V11029" s="2"/>
      <c r="W11029" s="28"/>
      <c r="Y11029" s="30"/>
      <c r="Z11029" s="30"/>
      <c r="AB11029" s="6"/>
    </row>
    <row r="11030" spans="1:28">
      <c r="A11030" s="2"/>
      <c r="B11030" s="2"/>
      <c r="C11030" s="2"/>
      <c r="G11030" s="94"/>
      <c r="H11030" s="94"/>
      <c r="I11030" s="94"/>
      <c r="J11030" s="2"/>
      <c r="P11030" s="30"/>
      <c r="T11030" s="2"/>
      <c r="V11030" s="2"/>
      <c r="W11030" s="28"/>
      <c r="Y11030" s="30"/>
      <c r="Z11030" s="30"/>
      <c r="AB11030" s="6"/>
    </row>
    <row r="11031" spans="1:28">
      <c r="A11031" s="2"/>
      <c r="B11031" s="2"/>
      <c r="C11031" s="2"/>
      <c r="G11031" s="94"/>
      <c r="H11031" s="94"/>
      <c r="I11031" s="94"/>
      <c r="J11031" s="2"/>
      <c r="P11031" s="30"/>
      <c r="T11031" s="2"/>
      <c r="V11031" s="2"/>
      <c r="W11031" s="28"/>
      <c r="Y11031" s="30"/>
      <c r="Z11031" s="30"/>
      <c r="AB11031" s="6"/>
    </row>
    <row r="11032" spans="1:28">
      <c r="A11032" s="2"/>
      <c r="B11032" s="2"/>
      <c r="C11032" s="2"/>
      <c r="G11032" s="94"/>
      <c r="H11032" s="94"/>
      <c r="I11032" s="94"/>
      <c r="J11032" s="2"/>
      <c r="P11032" s="30"/>
      <c r="T11032" s="2"/>
      <c r="V11032" s="2"/>
      <c r="W11032" s="28"/>
      <c r="Y11032" s="30"/>
      <c r="Z11032" s="30"/>
      <c r="AB11032" s="6"/>
    </row>
    <row r="11033" spans="1:28">
      <c r="A11033" s="2"/>
      <c r="B11033" s="2"/>
      <c r="C11033" s="2"/>
      <c r="G11033" s="94"/>
      <c r="H11033" s="94"/>
      <c r="I11033" s="94"/>
      <c r="J11033" s="2"/>
      <c r="P11033" s="30"/>
      <c r="T11033" s="2"/>
      <c r="V11033" s="2"/>
      <c r="W11033" s="28"/>
      <c r="Y11033" s="30"/>
      <c r="Z11033" s="30"/>
      <c r="AB11033" s="6"/>
    </row>
    <row r="11034" spans="1:28">
      <c r="A11034" s="2"/>
      <c r="B11034" s="2"/>
      <c r="C11034" s="2"/>
      <c r="G11034" s="94"/>
      <c r="H11034" s="94"/>
      <c r="I11034" s="94"/>
      <c r="J11034" s="2"/>
      <c r="P11034" s="30"/>
      <c r="T11034" s="2"/>
      <c r="V11034" s="2"/>
      <c r="W11034" s="28"/>
      <c r="Y11034" s="30"/>
      <c r="Z11034" s="30"/>
      <c r="AB11034" s="6"/>
    </row>
    <row r="11035" spans="1:28">
      <c r="A11035" s="2"/>
      <c r="B11035" s="2"/>
      <c r="C11035" s="2"/>
      <c r="G11035" s="94"/>
      <c r="H11035" s="94"/>
      <c r="I11035" s="94"/>
      <c r="J11035" s="2"/>
      <c r="P11035" s="30"/>
      <c r="T11035" s="2"/>
      <c r="V11035" s="2"/>
      <c r="W11035" s="28"/>
      <c r="Y11035" s="30"/>
      <c r="Z11035" s="30"/>
      <c r="AB11035" s="6"/>
    </row>
    <row r="11036" spans="1:28">
      <c r="A11036" s="2"/>
      <c r="B11036" s="2"/>
      <c r="C11036" s="2"/>
      <c r="G11036" s="94"/>
      <c r="H11036" s="94"/>
      <c r="I11036" s="94"/>
      <c r="J11036" s="2"/>
      <c r="P11036" s="30"/>
      <c r="T11036" s="2"/>
      <c r="V11036" s="2"/>
      <c r="W11036" s="28"/>
      <c r="Y11036" s="30"/>
      <c r="Z11036" s="30"/>
      <c r="AB11036" s="6"/>
    </row>
    <row r="11037" spans="1:28">
      <c r="A11037" s="2"/>
      <c r="B11037" s="2"/>
      <c r="C11037" s="2"/>
      <c r="G11037" s="94"/>
      <c r="H11037" s="94"/>
      <c r="I11037" s="94"/>
      <c r="J11037" s="2"/>
      <c r="P11037" s="30"/>
      <c r="T11037" s="2"/>
      <c r="V11037" s="2"/>
      <c r="W11037" s="28"/>
      <c r="Y11037" s="30"/>
      <c r="Z11037" s="30"/>
      <c r="AB11037" s="6"/>
    </row>
    <row r="11038" spans="1:28">
      <c r="A11038" s="2"/>
      <c r="B11038" s="2"/>
      <c r="C11038" s="2"/>
      <c r="G11038" s="94"/>
      <c r="H11038" s="94"/>
      <c r="I11038" s="94"/>
      <c r="J11038" s="2"/>
      <c r="P11038" s="30"/>
      <c r="T11038" s="2"/>
      <c r="V11038" s="2"/>
      <c r="W11038" s="28"/>
      <c r="Y11038" s="30"/>
      <c r="Z11038" s="30"/>
      <c r="AB11038" s="6"/>
    </row>
    <row r="11039" spans="1:28">
      <c r="A11039" s="2"/>
      <c r="B11039" s="2"/>
      <c r="C11039" s="2"/>
      <c r="G11039" s="94"/>
      <c r="H11039" s="94"/>
      <c r="I11039" s="94"/>
      <c r="J11039" s="2"/>
      <c r="P11039" s="30"/>
      <c r="T11039" s="2"/>
      <c r="V11039" s="2"/>
      <c r="W11039" s="28"/>
      <c r="Y11039" s="30"/>
      <c r="Z11039" s="30"/>
      <c r="AB11039" s="6"/>
    </row>
    <row r="11040" spans="1:28">
      <c r="A11040" s="2"/>
      <c r="B11040" s="2"/>
      <c r="C11040" s="2"/>
      <c r="G11040" s="94"/>
      <c r="H11040" s="94"/>
      <c r="I11040" s="94"/>
      <c r="J11040" s="2"/>
      <c r="P11040" s="30"/>
      <c r="T11040" s="2"/>
      <c r="V11040" s="2"/>
      <c r="W11040" s="28"/>
      <c r="Y11040" s="30"/>
      <c r="Z11040" s="30"/>
      <c r="AB11040" s="6"/>
    </row>
    <row r="11041" spans="1:28">
      <c r="A11041" s="2"/>
      <c r="B11041" s="2"/>
      <c r="C11041" s="2"/>
      <c r="G11041" s="94"/>
      <c r="H11041" s="94"/>
      <c r="I11041" s="94"/>
      <c r="J11041" s="2"/>
      <c r="P11041" s="30"/>
      <c r="T11041" s="2"/>
      <c r="V11041" s="2"/>
      <c r="W11041" s="28"/>
      <c r="Y11041" s="30"/>
      <c r="Z11041" s="30"/>
      <c r="AB11041" s="6"/>
    </row>
    <row r="11042" spans="1:28">
      <c r="A11042" s="2"/>
      <c r="B11042" s="2"/>
      <c r="C11042" s="2"/>
      <c r="G11042" s="94"/>
      <c r="H11042" s="94"/>
      <c r="I11042" s="94"/>
      <c r="J11042" s="2"/>
      <c r="P11042" s="30"/>
      <c r="T11042" s="2"/>
      <c r="V11042" s="2"/>
      <c r="W11042" s="28"/>
      <c r="Y11042" s="30"/>
      <c r="Z11042" s="30"/>
      <c r="AB11042" s="6"/>
    </row>
    <row r="11043" spans="1:28">
      <c r="A11043" s="2"/>
      <c r="B11043" s="2"/>
      <c r="C11043" s="2"/>
      <c r="G11043" s="94"/>
      <c r="H11043" s="94"/>
      <c r="I11043" s="94"/>
      <c r="J11043" s="2"/>
      <c r="P11043" s="30"/>
      <c r="T11043" s="2"/>
      <c r="V11043" s="2"/>
      <c r="W11043" s="28"/>
      <c r="Y11043" s="30"/>
      <c r="Z11043" s="30"/>
      <c r="AB11043" s="6"/>
    </row>
    <row r="11044" spans="1:28">
      <c r="A11044" s="2"/>
      <c r="B11044" s="2"/>
      <c r="C11044" s="2"/>
      <c r="G11044" s="94"/>
      <c r="H11044" s="94"/>
      <c r="I11044" s="94"/>
      <c r="J11044" s="2"/>
      <c r="P11044" s="30"/>
      <c r="T11044" s="2"/>
      <c r="V11044" s="2"/>
      <c r="W11044" s="28"/>
      <c r="Y11044" s="30"/>
      <c r="Z11044" s="30"/>
      <c r="AB11044" s="6"/>
    </row>
    <row r="11045" spans="1:28">
      <c r="A11045" s="2"/>
      <c r="B11045" s="2"/>
      <c r="C11045" s="2"/>
      <c r="G11045" s="94"/>
      <c r="H11045" s="94"/>
      <c r="I11045" s="94"/>
      <c r="J11045" s="2"/>
      <c r="P11045" s="30"/>
      <c r="T11045" s="2"/>
      <c r="V11045" s="2"/>
      <c r="W11045" s="28"/>
      <c r="Y11045" s="30"/>
      <c r="Z11045" s="30"/>
      <c r="AB11045" s="6"/>
    </row>
    <row r="11046" spans="1:28">
      <c r="A11046" s="2"/>
      <c r="B11046" s="2"/>
      <c r="C11046" s="2"/>
      <c r="G11046" s="94"/>
      <c r="H11046" s="94"/>
      <c r="I11046" s="94"/>
      <c r="J11046" s="2"/>
      <c r="P11046" s="30"/>
      <c r="T11046" s="2"/>
      <c r="V11046" s="2"/>
      <c r="W11046" s="28"/>
      <c r="Y11046" s="30"/>
      <c r="Z11046" s="30"/>
      <c r="AB11046" s="6"/>
    </row>
    <row r="11047" spans="1:28">
      <c r="A11047" s="2"/>
      <c r="B11047" s="2"/>
      <c r="C11047" s="2"/>
      <c r="G11047" s="94"/>
      <c r="H11047" s="94"/>
      <c r="I11047" s="94"/>
      <c r="J11047" s="2"/>
      <c r="P11047" s="30"/>
      <c r="T11047" s="2"/>
      <c r="V11047" s="2"/>
      <c r="W11047" s="28"/>
      <c r="Y11047" s="30"/>
      <c r="Z11047" s="30"/>
      <c r="AB11047" s="6"/>
    </row>
    <row r="11048" spans="1:28">
      <c r="A11048" s="2"/>
      <c r="B11048" s="2"/>
      <c r="C11048" s="2"/>
      <c r="G11048" s="94"/>
      <c r="H11048" s="94"/>
      <c r="I11048" s="94"/>
      <c r="J11048" s="2"/>
      <c r="P11048" s="30"/>
      <c r="T11048" s="2"/>
      <c r="V11048" s="2"/>
      <c r="W11048" s="28"/>
      <c r="Y11048" s="30"/>
      <c r="Z11048" s="30"/>
      <c r="AB11048" s="6"/>
    </row>
    <row r="11049" spans="1:28">
      <c r="A11049" s="2"/>
      <c r="B11049" s="2"/>
      <c r="C11049" s="2"/>
      <c r="G11049" s="94"/>
      <c r="H11049" s="94"/>
      <c r="I11049" s="94"/>
      <c r="J11049" s="2"/>
      <c r="P11049" s="30"/>
      <c r="T11049" s="2"/>
      <c r="V11049" s="2"/>
      <c r="W11049" s="28"/>
      <c r="Y11049" s="30"/>
      <c r="Z11049" s="30"/>
      <c r="AB11049" s="6"/>
    </row>
    <row r="11050" spans="1:28">
      <c r="A11050" s="2"/>
      <c r="B11050" s="2"/>
      <c r="C11050" s="2"/>
      <c r="G11050" s="94"/>
      <c r="H11050" s="94"/>
      <c r="I11050" s="94"/>
      <c r="J11050" s="2"/>
      <c r="P11050" s="30"/>
      <c r="T11050" s="2"/>
      <c r="V11050" s="2"/>
      <c r="W11050" s="28"/>
      <c r="Y11050" s="30"/>
      <c r="Z11050" s="30"/>
      <c r="AB11050" s="6"/>
    </row>
    <row r="11051" spans="1:28">
      <c r="A11051" s="2"/>
      <c r="B11051" s="2"/>
      <c r="C11051" s="2"/>
      <c r="G11051" s="94"/>
      <c r="H11051" s="94"/>
      <c r="I11051" s="94"/>
      <c r="J11051" s="2"/>
      <c r="P11051" s="30"/>
      <c r="T11051" s="2"/>
      <c r="V11051" s="2"/>
      <c r="W11051" s="28"/>
      <c r="Y11051" s="30"/>
      <c r="Z11051" s="30"/>
      <c r="AB11051" s="6"/>
    </row>
    <row r="11052" spans="1:28">
      <c r="A11052" s="2"/>
      <c r="B11052" s="2"/>
      <c r="C11052" s="2"/>
      <c r="G11052" s="94"/>
      <c r="H11052" s="94"/>
      <c r="I11052" s="94"/>
      <c r="J11052" s="2"/>
      <c r="P11052" s="30"/>
      <c r="T11052" s="2"/>
      <c r="V11052" s="2"/>
      <c r="W11052" s="28"/>
      <c r="Y11052" s="30"/>
      <c r="Z11052" s="30"/>
      <c r="AB11052" s="6"/>
    </row>
    <row r="11053" spans="1:28">
      <c r="A11053" s="2"/>
      <c r="B11053" s="2"/>
      <c r="C11053" s="2"/>
      <c r="G11053" s="94"/>
      <c r="H11053" s="94"/>
      <c r="I11053" s="94"/>
      <c r="J11053" s="2"/>
      <c r="P11053" s="30"/>
      <c r="T11053" s="2"/>
      <c r="V11053" s="2"/>
      <c r="W11053" s="28"/>
      <c r="Y11053" s="30"/>
      <c r="Z11053" s="30"/>
      <c r="AB11053" s="6"/>
    </row>
    <row r="11054" spans="1:28">
      <c r="A11054" s="2"/>
      <c r="B11054" s="2"/>
      <c r="C11054" s="2"/>
      <c r="G11054" s="94"/>
      <c r="H11054" s="94"/>
      <c r="I11054" s="94"/>
      <c r="J11054" s="2"/>
      <c r="P11054" s="30"/>
      <c r="T11054" s="2"/>
      <c r="V11054" s="2"/>
      <c r="W11054" s="28"/>
      <c r="Y11054" s="30"/>
      <c r="Z11054" s="30"/>
      <c r="AB11054" s="6"/>
    </row>
    <row r="11055" spans="1:28">
      <c r="A11055" s="2"/>
      <c r="B11055" s="2"/>
      <c r="C11055" s="2"/>
      <c r="G11055" s="94"/>
      <c r="H11055" s="94"/>
      <c r="I11055" s="94"/>
      <c r="J11055" s="2"/>
      <c r="P11055" s="30"/>
      <c r="T11055" s="2"/>
      <c r="V11055" s="2"/>
      <c r="W11055" s="28"/>
      <c r="Y11055" s="30"/>
      <c r="Z11055" s="30"/>
      <c r="AB11055" s="6"/>
    </row>
    <row r="11056" spans="1:28">
      <c r="A11056" s="2"/>
      <c r="B11056" s="2"/>
      <c r="C11056" s="2"/>
      <c r="G11056" s="94"/>
      <c r="H11056" s="94"/>
      <c r="I11056" s="94"/>
      <c r="J11056" s="2"/>
      <c r="P11056" s="30"/>
      <c r="T11056" s="2"/>
      <c r="V11056" s="2"/>
      <c r="W11056" s="28"/>
      <c r="Y11056" s="30"/>
      <c r="Z11056" s="30"/>
      <c r="AB11056" s="6"/>
    </row>
    <row r="11057" spans="1:28">
      <c r="A11057" s="2"/>
      <c r="B11057" s="2"/>
      <c r="C11057" s="2"/>
      <c r="G11057" s="94"/>
      <c r="H11057" s="94"/>
      <c r="I11057" s="94"/>
      <c r="J11057" s="2"/>
      <c r="P11057" s="30"/>
      <c r="T11057" s="2"/>
      <c r="V11057" s="2"/>
      <c r="W11057" s="28"/>
      <c r="Y11057" s="30"/>
      <c r="Z11057" s="30"/>
      <c r="AB11057" s="6"/>
    </row>
    <row r="11058" spans="1:28">
      <c r="A11058" s="2"/>
      <c r="B11058" s="2"/>
      <c r="C11058" s="2"/>
      <c r="G11058" s="94"/>
      <c r="H11058" s="94"/>
      <c r="I11058" s="94"/>
      <c r="J11058" s="2"/>
      <c r="P11058" s="30"/>
      <c r="T11058" s="2"/>
      <c r="V11058" s="2"/>
      <c r="W11058" s="28"/>
      <c r="Y11058" s="30"/>
      <c r="Z11058" s="30"/>
      <c r="AB11058" s="6"/>
    </row>
    <row r="11059" spans="1:28">
      <c r="A11059" s="2"/>
      <c r="B11059" s="2"/>
      <c r="C11059" s="2"/>
      <c r="G11059" s="94"/>
      <c r="H11059" s="94"/>
      <c r="I11059" s="94"/>
      <c r="J11059" s="2"/>
      <c r="P11059" s="30"/>
      <c r="T11059" s="2"/>
      <c r="V11059" s="2"/>
      <c r="W11059" s="28"/>
      <c r="Y11059" s="30"/>
      <c r="Z11059" s="30"/>
      <c r="AB11059" s="6"/>
    </row>
    <row r="11060" spans="1:28">
      <c r="A11060" s="2"/>
      <c r="B11060" s="2"/>
      <c r="C11060" s="2"/>
      <c r="G11060" s="94"/>
      <c r="H11060" s="94"/>
      <c r="I11060" s="94"/>
      <c r="J11060" s="2"/>
      <c r="P11060" s="30"/>
      <c r="T11060" s="2"/>
      <c r="V11060" s="2"/>
      <c r="W11060" s="28"/>
      <c r="Y11060" s="30"/>
      <c r="Z11060" s="30"/>
      <c r="AB11060" s="6"/>
    </row>
    <row r="11061" spans="1:28">
      <c r="A11061" s="2"/>
      <c r="B11061" s="2"/>
      <c r="C11061" s="2"/>
      <c r="G11061" s="94"/>
      <c r="H11061" s="94"/>
      <c r="I11061" s="94"/>
      <c r="J11061" s="2"/>
      <c r="P11061" s="30"/>
      <c r="T11061" s="2"/>
      <c r="V11061" s="2"/>
      <c r="W11061" s="28"/>
      <c r="Y11061" s="30"/>
      <c r="Z11061" s="30"/>
      <c r="AB11061" s="6"/>
    </row>
    <row r="11062" spans="1:28">
      <c r="A11062" s="2"/>
      <c r="B11062" s="2"/>
      <c r="C11062" s="2"/>
      <c r="G11062" s="94"/>
      <c r="H11062" s="94"/>
      <c r="I11062" s="94"/>
      <c r="J11062" s="2"/>
      <c r="P11062" s="30"/>
      <c r="T11062" s="2"/>
      <c r="V11062" s="2"/>
      <c r="W11062" s="28"/>
      <c r="Y11062" s="30"/>
      <c r="Z11062" s="30"/>
      <c r="AB11062" s="6"/>
    </row>
    <row r="11063" spans="1:28">
      <c r="A11063" s="2"/>
      <c r="B11063" s="2"/>
      <c r="C11063" s="2"/>
      <c r="G11063" s="94"/>
      <c r="H11063" s="94"/>
      <c r="I11063" s="94"/>
      <c r="J11063" s="2"/>
      <c r="P11063" s="30"/>
      <c r="T11063" s="2"/>
      <c r="V11063" s="2"/>
      <c r="W11063" s="28"/>
      <c r="Y11063" s="30"/>
      <c r="Z11063" s="30"/>
      <c r="AB11063" s="6"/>
    </row>
    <row r="11064" spans="1:28">
      <c r="A11064" s="2"/>
      <c r="B11064" s="2"/>
      <c r="C11064" s="2"/>
      <c r="G11064" s="94"/>
      <c r="H11064" s="94"/>
      <c r="I11064" s="94"/>
      <c r="J11064" s="2"/>
      <c r="P11064" s="30"/>
      <c r="T11064" s="2"/>
      <c r="V11064" s="2"/>
      <c r="W11064" s="28"/>
      <c r="Y11064" s="30"/>
      <c r="Z11064" s="30"/>
      <c r="AB11064" s="6"/>
    </row>
    <row r="11065" spans="1:28">
      <c r="A11065" s="2"/>
      <c r="B11065" s="2"/>
      <c r="C11065" s="2"/>
      <c r="G11065" s="94"/>
      <c r="H11065" s="94"/>
      <c r="I11065" s="94"/>
      <c r="J11065" s="2"/>
      <c r="P11065" s="30"/>
      <c r="T11065" s="2"/>
      <c r="V11065" s="2"/>
      <c r="W11065" s="28"/>
      <c r="Y11065" s="30"/>
      <c r="Z11065" s="30"/>
      <c r="AB11065" s="6"/>
    </row>
    <row r="11066" spans="1:28">
      <c r="A11066" s="2"/>
      <c r="B11066" s="2"/>
      <c r="C11066" s="2"/>
      <c r="G11066" s="94"/>
      <c r="H11066" s="94"/>
      <c r="I11066" s="94"/>
      <c r="J11066" s="2"/>
      <c r="P11066" s="30"/>
      <c r="T11066" s="2"/>
      <c r="V11066" s="2"/>
      <c r="W11066" s="28"/>
      <c r="Y11066" s="30"/>
      <c r="Z11066" s="30"/>
      <c r="AB11066" s="6"/>
    </row>
    <row r="11067" spans="1:28">
      <c r="A11067" s="2"/>
      <c r="B11067" s="2"/>
      <c r="C11067" s="2"/>
      <c r="G11067" s="94"/>
      <c r="H11067" s="94"/>
      <c r="I11067" s="94"/>
      <c r="J11067" s="2"/>
      <c r="P11067" s="30"/>
      <c r="T11067" s="2"/>
      <c r="V11067" s="2"/>
      <c r="W11067" s="28"/>
      <c r="Y11067" s="30"/>
      <c r="Z11067" s="30"/>
      <c r="AB11067" s="6"/>
    </row>
    <row r="11068" spans="1:28">
      <c r="A11068" s="2"/>
      <c r="B11068" s="2"/>
      <c r="C11068" s="2"/>
      <c r="G11068" s="94"/>
      <c r="H11068" s="94"/>
      <c r="I11068" s="94"/>
      <c r="J11068" s="2"/>
      <c r="P11068" s="30"/>
      <c r="T11068" s="2"/>
      <c r="V11068" s="2"/>
      <c r="W11068" s="28"/>
      <c r="Y11068" s="30"/>
      <c r="Z11068" s="30"/>
      <c r="AB11068" s="6"/>
    </row>
    <row r="11069" spans="1:28">
      <c r="A11069" s="2"/>
      <c r="B11069" s="2"/>
      <c r="C11069" s="2"/>
      <c r="G11069" s="94"/>
      <c r="H11069" s="94"/>
      <c r="I11069" s="94"/>
      <c r="J11069" s="2"/>
      <c r="P11069" s="30"/>
      <c r="T11069" s="2"/>
      <c r="V11069" s="2"/>
      <c r="W11069" s="28"/>
      <c r="Y11069" s="30"/>
      <c r="Z11069" s="30"/>
      <c r="AB11069" s="6"/>
    </row>
    <row r="11070" spans="1:28">
      <c r="A11070" s="2"/>
      <c r="B11070" s="2"/>
      <c r="C11070" s="2"/>
      <c r="G11070" s="94"/>
      <c r="H11070" s="94"/>
      <c r="I11070" s="94"/>
      <c r="J11070" s="2"/>
      <c r="P11070" s="30"/>
      <c r="T11070" s="2"/>
      <c r="V11070" s="2"/>
      <c r="W11070" s="28"/>
      <c r="Y11070" s="30"/>
      <c r="Z11070" s="30"/>
      <c r="AB11070" s="6"/>
    </row>
    <row r="11071" spans="1:28">
      <c r="A11071" s="2"/>
      <c r="B11071" s="2"/>
      <c r="C11071" s="2"/>
      <c r="G11071" s="94"/>
      <c r="H11071" s="94"/>
      <c r="I11071" s="94"/>
      <c r="J11071" s="2"/>
      <c r="P11071" s="30"/>
      <c r="T11071" s="2"/>
      <c r="V11071" s="2"/>
      <c r="W11071" s="28"/>
      <c r="Y11071" s="30"/>
      <c r="Z11071" s="30"/>
      <c r="AB11071" s="6"/>
    </row>
    <row r="11072" spans="1:28">
      <c r="A11072" s="2"/>
      <c r="B11072" s="2"/>
      <c r="C11072" s="2"/>
      <c r="G11072" s="94"/>
      <c r="H11072" s="94"/>
      <c r="I11072" s="94"/>
      <c r="J11072" s="2"/>
      <c r="P11072" s="30"/>
      <c r="T11072" s="2"/>
      <c r="V11072" s="2"/>
      <c r="W11072" s="28"/>
      <c r="Y11072" s="30"/>
      <c r="Z11072" s="30"/>
      <c r="AB11072" s="6"/>
    </row>
    <row r="11073" spans="1:28">
      <c r="A11073" s="2"/>
      <c r="B11073" s="2"/>
      <c r="C11073" s="2"/>
      <c r="G11073" s="94"/>
      <c r="H11073" s="94"/>
      <c r="I11073" s="94"/>
      <c r="J11073" s="2"/>
      <c r="P11073" s="30"/>
      <c r="T11073" s="2"/>
      <c r="V11073" s="2"/>
      <c r="W11073" s="28"/>
      <c r="Y11073" s="30"/>
      <c r="Z11073" s="30"/>
      <c r="AB11073" s="6"/>
    </row>
    <row r="11074" spans="1:28">
      <c r="A11074" s="2"/>
      <c r="B11074" s="2"/>
      <c r="C11074" s="2"/>
      <c r="G11074" s="94"/>
      <c r="H11074" s="94"/>
      <c r="I11074" s="94"/>
      <c r="J11074" s="2"/>
      <c r="P11074" s="30"/>
      <c r="T11074" s="2"/>
      <c r="V11074" s="2"/>
      <c r="W11074" s="28"/>
      <c r="Y11074" s="30"/>
      <c r="Z11074" s="30"/>
      <c r="AB11074" s="6"/>
    </row>
    <row r="11075" spans="1:28">
      <c r="A11075" s="2"/>
      <c r="B11075" s="2"/>
      <c r="C11075" s="2"/>
      <c r="G11075" s="94"/>
      <c r="H11075" s="94"/>
      <c r="I11075" s="94"/>
      <c r="J11075" s="2"/>
      <c r="P11075" s="30"/>
      <c r="T11075" s="2"/>
      <c r="V11075" s="2"/>
      <c r="W11075" s="28"/>
      <c r="Y11075" s="30"/>
      <c r="Z11075" s="30"/>
      <c r="AB11075" s="6"/>
    </row>
    <row r="11076" spans="1:28">
      <c r="A11076" s="2"/>
      <c r="B11076" s="2"/>
      <c r="C11076" s="2"/>
      <c r="G11076" s="94"/>
      <c r="H11076" s="94"/>
      <c r="I11076" s="94"/>
      <c r="J11076" s="2"/>
      <c r="P11076" s="30"/>
      <c r="T11076" s="2"/>
      <c r="V11076" s="2"/>
      <c r="W11076" s="28"/>
      <c r="Y11076" s="30"/>
      <c r="Z11076" s="30"/>
      <c r="AB11076" s="6"/>
    </row>
    <row r="11077" spans="1:28">
      <c r="A11077" s="2"/>
      <c r="B11077" s="2"/>
      <c r="C11077" s="2"/>
      <c r="G11077" s="94"/>
      <c r="H11077" s="94"/>
      <c r="I11077" s="94"/>
      <c r="J11077" s="2"/>
      <c r="P11077" s="30"/>
      <c r="T11077" s="2"/>
      <c r="V11077" s="2"/>
      <c r="W11077" s="28"/>
      <c r="Y11077" s="30"/>
      <c r="Z11077" s="30"/>
      <c r="AB11077" s="6"/>
    </row>
    <row r="11078" spans="1:28">
      <c r="A11078" s="2"/>
      <c r="B11078" s="2"/>
      <c r="C11078" s="2"/>
      <c r="G11078" s="94"/>
      <c r="H11078" s="94"/>
      <c r="I11078" s="94"/>
      <c r="J11078" s="2"/>
      <c r="P11078" s="30"/>
      <c r="T11078" s="2"/>
      <c r="V11078" s="2"/>
      <c r="W11078" s="28"/>
      <c r="Y11078" s="30"/>
      <c r="Z11078" s="30"/>
      <c r="AB11078" s="6"/>
    </row>
    <row r="11079" spans="1:28">
      <c r="A11079" s="2"/>
      <c r="B11079" s="2"/>
      <c r="C11079" s="2"/>
      <c r="G11079" s="94"/>
      <c r="H11079" s="94"/>
      <c r="I11079" s="94"/>
      <c r="J11079" s="2"/>
      <c r="P11079" s="30"/>
      <c r="T11079" s="2"/>
      <c r="V11079" s="2"/>
      <c r="W11079" s="28"/>
      <c r="Y11079" s="30"/>
      <c r="Z11079" s="30"/>
      <c r="AB11079" s="6"/>
    </row>
    <row r="11080" spans="1:28">
      <c r="A11080" s="2"/>
      <c r="B11080" s="2"/>
      <c r="C11080" s="2"/>
      <c r="G11080" s="94"/>
      <c r="H11080" s="94"/>
      <c r="I11080" s="94"/>
      <c r="J11080" s="2"/>
      <c r="P11080" s="30"/>
      <c r="T11080" s="2"/>
      <c r="V11080" s="2"/>
      <c r="W11080" s="28"/>
      <c r="Y11080" s="30"/>
      <c r="Z11080" s="30"/>
      <c r="AB11080" s="6"/>
    </row>
    <row r="11081" spans="1:28">
      <c r="A11081" s="2"/>
      <c r="B11081" s="2"/>
      <c r="C11081" s="2"/>
      <c r="G11081" s="94"/>
      <c r="H11081" s="94"/>
      <c r="I11081" s="94"/>
      <c r="J11081" s="2"/>
      <c r="P11081" s="30"/>
      <c r="T11081" s="2"/>
      <c r="V11081" s="2"/>
      <c r="W11081" s="28"/>
      <c r="Y11081" s="30"/>
      <c r="Z11081" s="30"/>
      <c r="AB11081" s="6"/>
    </row>
    <row r="11082" spans="1:28">
      <c r="A11082" s="2"/>
      <c r="B11082" s="2"/>
      <c r="C11082" s="2"/>
      <c r="G11082" s="94"/>
      <c r="H11082" s="94"/>
      <c r="I11082" s="94"/>
      <c r="J11082" s="2"/>
      <c r="P11082" s="30"/>
      <c r="T11082" s="2"/>
      <c r="V11082" s="2"/>
      <c r="W11082" s="28"/>
      <c r="Y11082" s="30"/>
      <c r="Z11082" s="30"/>
      <c r="AB11082" s="6"/>
    </row>
    <row r="11083" spans="1:28">
      <c r="A11083" s="2"/>
      <c r="B11083" s="2"/>
      <c r="C11083" s="2"/>
      <c r="G11083" s="94"/>
      <c r="H11083" s="94"/>
      <c r="I11083" s="94"/>
      <c r="J11083" s="2"/>
      <c r="P11083" s="30"/>
      <c r="T11083" s="2"/>
      <c r="V11083" s="2"/>
      <c r="W11083" s="28"/>
      <c r="Y11083" s="30"/>
      <c r="Z11083" s="30"/>
      <c r="AB11083" s="6"/>
    </row>
    <row r="11084" spans="1:28">
      <c r="A11084" s="2"/>
      <c r="B11084" s="2"/>
      <c r="C11084" s="2"/>
      <c r="G11084" s="94"/>
      <c r="H11084" s="94"/>
      <c r="I11084" s="94"/>
      <c r="J11084" s="2"/>
      <c r="P11084" s="30"/>
      <c r="T11084" s="2"/>
      <c r="V11084" s="2"/>
      <c r="W11084" s="28"/>
      <c r="Y11084" s="30"/>
      <c r="Z11084" s="30"/>
      <c r="AB11084" s="6"/>
    </row>
    <row r="11085" spans="1:28">
      <c r="A11085" s="2"/>
      <c r="B11085" s="2"/>
      <c r="C11085" s="2"/>
      <c r="G11085" s="94"/>
      <c r="H11085" s="94"/>
      <c r="I11085" s="94"/>
      <c r="J11085" s="2"/>
      <c r="P11085" s="30"/>
      <c r="T11085" s="2"/>
      <c r="V11085" s="2"/>
      <c r="W11085" s="28"/>
      <c r="Y11085" s="30"/>
      <c r="Z11085" s="30"/>
      <c r="AB11085" s="6"/>
    </row>
    <row r="11086" spans="1:28">
      <c r="A11086" s="2"/>
      <c r="B11086" s="2"/>
      <c r="C11086" s="2"/>
      <c r="G11086" s="94"/>
      <c r="H11086" s="94"/>
      <c r="I11086" s="94"/>
      <c r="J11086" s="2"/>
      <c r="P11086" s="30"/>
      <c r="T11086" s="2"/>
      <c r="V11086" s="2"/>
      <c r="W11086" s="28"/>
      <c r="Y11086" s="30"/>
      <c r="Z11086" s="30"/>
      <c r="AB11086" s="6"/>
    </row>
    <row r="11087" spans="1:28">
      <c r="A11087" s="2"/>
      <c r="B11087" s="2"/>
      <c r="C11087" s="2"/>
      <c r="G11087" s="94"/>
      <c r="H11087" s="94"/>
      <c r="I11087" s="94"/>
      <c r="J11087" s="2"/>
      <c r="P11087" s="30"/>
      <c r="T11087" s="2"/>
      <c r="V11087" s="2"/>
      <c r="W11087" s="28"/>
      <c r="Y11087" s="30"/>
      <c r="Z11087" s="30"/>
      <c r="AB11087" s="6"/>
    </row>
    <row r="11088" spans="1:28">
      <c r="A11088" s="2"/>
      <c r="B11088" s="2"/>
      <c r="C11088" s="2"/>
      <c r="G11088" s="94"/>
      <c r="H11088" s="94"/>
      <c r="I11088" s="94"/>
      <c r="J11088" s="2"/>
      <c r="P11088" s="30"/>
      <c r="T11088" s="2"/>
      <c r="V11088" s="2"/>
      <c r="W11088" s="28"/>
      <c r="Y11088" s="30"/>
      <c r="Z11088" s="30"/>
      <c r="AB11088" s="6"/>
    </row>
    <row r="11089" spans="1:28">
      <c r="A11089" s="2"/>
      <c r="B11089" s="2"/>
      <c r="C11089" s="2"/>
      <c r="G11089" s="94"/>
      <c r="H11089" s="94"/>
      <c r="I11089" s="94"/>
      <c r="J11089" s="2"/>
      <c r="P11089" s="30"/>
      <c r="T11089" s="2"/>
      <c r="V11089" s="2"/>
      <c r="W11089" s="28"/>
      <c r="Y11089" s="30"/>
      <c r="Z11089" s="30"/>
      <c r="AB11089" s="6"/>
    </row>
    <row r="11090" spans="1:28">
      <c r="A11090" s="2"/>
      <c r="B11090" s="2"/>
      <c r="C11090" s="2"/>
      <c r="G11090" s="94"/>
      <c r="H11090" s="94"/>
      <c r="I11090" s="94"/>
      <c r="J11090" s="2"/>
      <c r="P11090" s="30"/>
      <c r="T11090" s="2"/>
      <c r="V11090" s="2"/>
      <c r="W11090" s="28"/>
      <c r="Y11090" s="30"/>
      <c r="Z11090" s="30"/>
      <c r="AB11090" s="6"/>
    </row>
    <row r="11091" spans="1:28">
      <c r="A11091" s="2"/>
      <c r="B11091" s="2"/>
      <c r="C11091" s="2"/>
      <c r="G11091" s="94"/>
      <c r="H11091" s="94"/>
      <c r="I11091" s="94"/>
      <c r="J11091" s="2"/>
      <c r="P11091" s="30"/>
      <c r="T11091" s="2"/>
      <c r="V11091" s="2"/>
      <c r="W11091" s="28"/>
      <c r="Y11091" s="30"/>
      <c r="Z11091" s="30"/>
      <c r="AB11091" s="6"/>
    </row>
    <row r="11092" spans="1:28">
      <c r="A11092" s="2"/>
      <c r="B11092" s="2"/>
      <c r="C11092" s="2"/>
      <c r="G11092" s="94"/>
      <c r="H11092" s="94"/>
      <c r="I11092" s="94"/>
      <c r="J11092" s="2"/>
      <c r="P11092" s="30"/>
      <c r="T11092" s="2"/>
      <c r="V11092" s="2"/>
      <c r="W11092" s="28"/>
      <c r="Y11092" s="30"/>
      <c r="Z11092" s="30"/>
      <c r="AB11092" s="6"/>
    </row>
    <row r="11093" spans="1:28">
      <c r="A11093" s="2"/>
      <c r="B11093" s="2"/>
      <c r="C11093" s="2"/>
      <c r="G11093" s="94"/>
      <c r="H11093" s="94"/>
      <c r="I11093" s="94"/>
      <c r="J11093" s="2"/>
      <c r="P11093" s="30"/>
      <c r="T11093" s="2"/>
      <c r="V11093" s="2"/>
      <c r="W11093" s="28"/>
      <c r="Y11093" s="30"/>
      <c r="Z11093" s="30"/>
      <c r="AB11093" s="6"/>
    </row>
    <row r="11094" spans="1:28">
      <c r="A11094" s="2"/>
      <c r="B11094" s="2"/>
      <c r="C11094" s="2"/>
      <c r="G11094" s="94"/>
      <c r="H11094" s="94"/>
      <c r="I11094" s="94"/>
      <c r="J11094" s="2"/>
      <c r="P11094" s="30"/>
      <c r="T11094" s="2"/>
      <c r="V11094" s="2"/>
      <c r="W11094" s="28"/>
      <c r="Y11094" s="30"/>
      <c r="Z11094" s="30"/>
      <c r="AB11094" s="6"/>
    </row>
    <row r="11095" spans="1:28">
      <c r="A11095" s="2"/>
      <c r="B11095" s="2"/>
      <c r="C11095" s="2"/>
      <c r="G11095" s="94"/>
      <c r="H11095" s="94"/>
      <c r="I11095" s="94"/>
      <c r="J11095" s="2"/>
      <c r="P11095" s="30"/>
      <c r="T11095" s="2"/>
      <c r="V11095" s="2"/>
      <c r="W11095" s="28"/>
      <c r="Y11095" s="30"/>
      <c r="Z11095" s="30"/>
      <c r="AB11095" s="6"/>
    </row>
    <row r="11096" spans="1:28">
      <c r="A11096" s="2"/>
      <c r="B11096" s="2"/>
      <c r="C11096" s="2"/>
      <c r="G11096" s="94"/>
      <c r="H11096" s="94"/>
      <c r="I11096" s="94"/>
      <c r="J11096" s="2"/>
      <c r="P11096" s="30"/>
      <c r="T11096" s="2"/>
      <c r="V11096" s="2"/>
      <c r="W11096" s="28"/>
      <c r="Y11096" s="30"/>
      <c r="Z11096" s="30"/>
      <c r="AB11096" s="6"/>
    </row>
    <row r="11097" spans="1:28">
      <c r="A11097" s="2"/>
      <c r="B11097" s="2"/>
      <c r="C11097" s="2"/>
      <c r="G11097" s="94"/>
      <c r="H11097" s="94"/>
      <c r="I11097" s="94"/>
      <c r="J11097" s="2"/>
      <c r="P11097" s="30"/>
      <c r="T11097" s="2"/>
      <c r="V11097" s="2"/>
      <c r="W11097" s="28"/>
      <c r="Y11097" s="30"/>
      <c r="Z11097" s="30"/>
      <c r="AB11097" s="6"/>
    </row>
    <row r="11098" spans="1:28">
      <c r="A11098" s="2"/>
      <c r="B11098" s="2"/>
      <c r="C11098" s="2"/>
      <c r="G11098" s="94"/>
      <c r="H11098" s="94"/>
      <c r="I11098" s="94"/>
      <c r="J11098" s="2"/>
      <c r="P11098" s="30"/>
      <c r="T11098" s="2"/>
      <c r="V11098" s="2"/>
      <c r="W11098" s="28"/>
      <c r="Y11098" s="30"/>
      <c r="Z11098" s="30"/>
      <c r="AB11098" s="6"/>
    </row>
    <row r="11099" spans="1:28">
      <c r="A11099" s="2"/>
      <c r="B11099" s="2"/>
      <c r="C11099" s="2"/>
      <c r="G11099" s="94"/>
      <c r="H11099" s="94"/>
      <c r="I11099" s="94"/>
      <c r="J11099" s="2"/>
      <c r="P11099" s="30"/>
      <c r="T11099" s="2"/>
      <c r="V11099" s="2"/>
      <c r="W11099" s="28"/>
      <c r="Y11099" s="30"/>
      <c r="Z11099" s="30"/>
      <c r="AB11099" s="6"/>
    </row>
    <row r="11100" spans="1:28">
      <c r="A11100" s="2"/>
      <c r="B11100" s="2"/>
      <c r="C11100" s="2"/>
      <c r="G11100" s="94"/>
      <c r="H11100" s="94"/>
      <c r="I11100" s="94"/>
      <c r="J11100" s="2"/>
      <c r="P11100" s="30"/>
      <c r="T11100" s="2"/>
      <c r="V11100" s="2"/>
      <c r="W11100" s="28"/>
      <c r="Y11100" s="30"/>
      <c r="Z11100" s="30"/>
      <c r="AB11100" s="6"/>
    </row>
    <row r="11101" spans="1:28">
      <c r="A11101" s="2"/>
      <c r="B11101" s="2"/>
      <c r="C11101" s="2"/>
      <c r="G11101" s="94"/>
      <c r="H11101" s="94"/>
      <c r="I11101" s="94"/>
      <c r="J11101" s="2"/>
      <c r="P11101" s="30"/>
      <c r="T11101" s="2"/>
      <c r="V11101" s="2"/>
      <c r="W11101" s="28"/>
      <c r="Y11101" s="30"/>
      <c r="Z11101" s="30"/>
      <c r="AB11101" s="6"/>
    </row>
    <row r="11102" spans="1:28">
      <c r="A11102" s="2"/>
      <c r="B11102" s="2"/>
      <c r="C11102" s="2"/>
      <c r="G11102" s="94"/>
      <c r="H11102" s="94"/>
      <c r="I11102" s="94"/>
      <c r="J11102" s="2"/>
      <c r="P11102" s="30"/>
      <c r="T11102" s="2"/>
      <c r="V11102" s="2"/>
      <c r="W11102" s="28"/>
      <c r="Y11102" s="30"/>
      <c r="Z11102" s="30"/>
      <c r="AB11102" s="6"/>
    </row>
    <row r="11103" spans="1:28">
      <c r="A11103" s="2"/>
      <c r="B11103" s="2"/>
      <c r="C11103" s="2"/>
      <c r="G11103" s="94"/>
      <c r="H11103" s="94"/>
      <c r="I11103" s="94"/>
      <c r="J11103" s="2"/>
      <c r="P11103" s="30"/>
      <c r="T11103" s="2"/>
      <c r="V11103" s="2"/>
      <c r="W11103" s="28"/>
      <c r="Y11103" s="30"/>
      <c r="Z11103" s="30"/>
      <c r="AB11103" s="6"/>
    </row>
    <row r="11104" spans="1:28">
      <c r="A11104" s="2"/>
      <c r="B11104" s="2"/>
      <c r="C11104" s="2"/>
      <c r="G11104" s="94"/>
      <c r="H11104" s="94"/>
      <c r="I11104" s="94"/>
      <c r="J11104" s="2"/>
      <c r="P11104" s="30"/>
      <c r="T11104" s="2"/>
      <c r="V11104" s="2"/>
      <c r="W11104" s="28"/>
      <c r="Y11104" s="30"/>
      <c r="Z11104" s="30"/>
      <c r="AB11104" s="6"/>
    </row>
    <row r="11105" spans="1:28">
      <c r="A11105" s="2"/>
      <c r="B11105" s="2"/>
      <c r="C11105" s="2"/>
      <c r="G11105" s="94"/>
      <c r="H11105" s="94"/>
      <c r="I11105" s="94"/>
      <c r="J11105" s="2"/>
      <c r="P11105" s="30"/>
      <c r="T11105" s="2"/>
      <c r="V11105" s="2"/>
      <c r="W11105" s="28"/>
      <c r="Y11105" s="30"/>
      <c r="Z11105" s="30"/>
      <c r="AB11105" s="6"/>
    </row>
    <row r="11106" spans="1:28">
      <c r="A11106" s="2"/>
      <c r="B11106" s="2"/>
      <c r="C11106" s="2"/>
      <c r="G11106" s="94"/>
      <c r="H11106" s="94"/>
      <c r="I11106" s="94"/>
      <c r="J11106" s="2"/>
      <c r="P11106" s="30"/>
      <c r="T11106" s="2"/>
      <c r="V11106" s="2"/>
      <c r="W11106" s="28"/>
      <c r="Y11106" s="30"/>
      <c r="Z11106" s="30"/>
      <c r="AB11106" s="6"/>
    </row>
    <row r="11107" spans="1:28">
      <c r="A11107" s="2"/>
      <c r="B11107" s="2"/>
      <c r="C11107" s="2"/>
      <c r="G11107" s="94"/>
      <c r="H11107" s="94"/>
      <c r="I11107" s="94"/>
      <c r="J11107" s="2"/>
      <c r="P11107" s="30"/>
      <c r="T11107" s="2"/>
      <c r="V11107" s="2"/>
      <c r="W11107" s="28"/>
      <c r="Y11107" s="30"/>
      <c r="Z11107" s="30"/>
      <c r="AB11107" s="6"/>
    </row>
    <row r="11108" spans="1:28">
      <c r="A11108" s="2"/>
      <c r="B11108" s="2"/>
      <c r="C11108" s="2"/>
      <c r="G11108" s="94"/>
      <c r="H11108" s="94"/>
      <c r="I11108" s="94"/>
      <c r="J11108" s="2"/>
      <c r="P11108" s="30"/>
      <c r="T11108" s="2"/>
      <c r="V11108" s="2"/>
      <c r="W11108" s="28"/>
      <c r="Y11108" s="30"/>
      <c r="Z11108" s="30"/>
      <c r="AB11108" s="6"/>
    </row>
    <row r="11109" spans="1:28">
      <c r="A11109" s="2"/>
      <c r="B11109" s="2"/>
      <c r="C11109" s="2"/>
      <c r="G11109" s="94"/>
      <c r="H11109" s="94"/>
      <c r="I11109" s="94"/>
      <c r="J11109" s="2"/>
      <c r="P11109" s="30"/>
      <c r="T11109" s="2"/>
      <c r="V11109" s="2"/>
      <c r="W11109" s="28"/>
      <c r="Y11109" s="30"/>
      <c r="Z11109" s="30"/>
      <c r="AB11109" s="6"/>
    </row>
    <row r="11110" spans="1:28">
      <c r="A11110" s="2"/>
      <c r="B11110" s="2"/>
      <c r="C11110" s="2"/>
      <c r="G11110" s="94"/>
      <c r="H11110" s="94"/>
      <c r="I11110" s="94"/>
      <c r="J11110" s="2"/>
      <c r="P11110" s="30"/>
      <c r="T11110" s="2"/>
      <c r="V11110" s="2"/>
      <c r="W11110" s="28"/>
      <c r="Y11110" s="30"/>
      <c r="Z11110" s="30"/>
      <c r="AB11110" s="6"/>
    </row>
    <row r="11111" spans="1:28">
      <c r="A11111" s="2"/>
      <c r="B11111" s="2"/>
      <c r="C11111" s="2"/>
      <c r="G11111" s="94"/>
      <c r="H11111" s="94"/>
      <c r="I11111" s="94"/>
      <c r="J11111" s="2"/>
      <c r="P11111" s="30"/>
      <c r="T11111" s="2"/>
      <c r="V11111" s="2"/>
      <c r="W11111" s="28"/>
      <c r="Y11111" s="30"/>
      <c r="Z11111" s="30"/>
      <c r="AB11111" s="6"/>
    </row>
    <row r="11112" spans="1:28">
      <c r="A11112" s="2"/>
      <c r="B11112" s="2"/>
      <c r="C11112" s="2"/>
      <c r="G11112" s="94"/>
      <c r="H11112" s="94"/>
      <c r="I11112" s="94"/>
      <c r="J11112" s="2"/>
      <c r="P11112" s="30"/>
      <c r="T11112" s="2"/>
      <c r="V11112" s="2"/>
      <c r="W11112" s="28"/>
      <c r="Y11112" s="30"/>
      <c r="Z11112" s="30"/>
      <c r="AB11112" s="6"/>
    </row>
    <row r="11113" spans="1:28">
      <c r="A11113" s="2"/>
      <c r="B11113" s="2"/>
      <c r="C11113" s="2"/>
      <c r="G11113" s="94"/>
      <c r="H11113" s="94"/>
      <c r="I11113" s="94"/>
      <c r="J11113" s="2"/>
      <c r="P11113" s="30"/>
      <c r="T11113" s="2"/>
      <c r="V11113" s="2"/>
      <c r="W11113" s="28"/>
      <c r="Y11113" s="30"/>
      <c r="Z11113" s="30"/>
      <c r="AB11113" s="6"/>
    </row>
    <row r="11114" spans="1:28">
      <c r="A11114" s="2"/>
      <c r="B11114" s="2"/>
      <c r="C11114" s="2"/>
      <c r="G11114" s="94"/>
      <c r="H11114" s="94"/>
      <c r="I11114" s="94"/>
      <c r="J11114" s="2"/>
      <c r="P11114" s="30"/>
      <c r="T11114" s="2"/>
      <c r="V11114" s="2"/>
      <c r="W11114" s="28"/>
      <c r="Y11114" s="30"/>
      <c r="Z11114" s="30"/>
      <c r="AB11114" s="6"/>
    </row>
    <row r="11115" spans="1:28">
      <c r="A11115" s="2"/>
      <c r="B11115" s="2"/>
      <c r="C11115" s="2"/>
      <c r="G11115" s="94"/>
      <c r="H11115" s="94"/>
      <c r="I11115" s="94"/>
      <c r="J11115" s="2"/>
      <c r="P11115" s="30"/>
      <c r="T11115" s="2"/>
      <c r="V11115" s="2"/>
      <c r="W11115" s="28"/>
      <c r="Y11115" s="30"/>
      <c r="Z11115" s="30"/>
      <c r="AB11115" s="6"/>
    </row>
    <row r="11116" spans="1:28">
      <c r="A11116" s="2"/>
      <c r="B11116" s="2"/>
      <c r="C11116" s="2"/>
      <c r="G11116" s="94"/>
      <c r="H11116" s="94"/>
      <c r="I11116" s="94"/>
      <c r="J11116" s="2"/>
      <c r="P11116" s="30"/>
      <c r="T11116" s="2"/>
      <c r="V11116" s="2"/>
      <c r="W11116" s="28"/>
      <c r="Y11116" s="30"/>
      <c r="Z11116" s="30"/>
      <c r="AB11116" s="6"/>
    </row>
    <row r="11117" spans="1:28">
      <c r="A11117" s="2"/>
      <c r="B11117" s="2"/>
      <c r="C11117" s="2"/>
      <c r="G11117" s="94"/>
      <c r="H11117" s="94"/>
      <c r="I11117" s="94"/>
      <c r="J11117" s="2"/>
      <c r="P11117" s="30"/>
      <c r="T11117" s="2"/>
      <c r="V11117" s="2"/>
      <c r="W11117" s="28"/>
      <c r="Y11117" s="30"/>
      <c r="Z11117" s="30"/>
      <c r="AB11117" s="6"/>
    </row>
    <row r="11118" spans="1:28">
      <c r="A11118" s="2"/>
      <c r="B11118" s="2"/>
      <c r="C11118" s="2"/>
      <c r="G11118" s="94"/>
      <c r="H11118" s="94"/>
      <c r="I11118" s="94"/>
      <c r="J11118" s="2"/>
      <c r="P11118" s="30"/>
      <c r="T11118" s="2"/>
      <c r="V11118" s="2"/>
      <c r="W11118" s="28"/>
      <c r="Y11118" s="30"/>
      <c r="Z11118" s="30"/>
      <c r="AB11118" s="6"/>
    </row>
    <row r="11119" spans="1:28">
      <c r="A11119" s="2"/>
      <c r="B11119" s="2"/>
      <c r="C11119" s="2"/>
      <c r="G11119" s="94"/>
      <c r="H11119" s="94"/>
      <c r="I11119" s="94"/>
      <c r="J11119" s="2"/>
      <c r="P11119" s="30"/>
      <c r="T11119" s="2"/>
      <c r="V11119" s="2"/>
      <c r="W11119" s="28"/>
      <c r="Y11119" s="30"/>
      <c r="Z11119" s="30"/>
      <c r="AB11119" s="6"/>
    </row>
    <row r="11120" spans="1:28">
      <c r="A11120" s="2"/>
      <c r="B11120" s="2"/>
      <c r="C11120" s="2"/>
      <c r="G11120" s="94"/>
      <c r="H11120" s="94"/>
      <c r="I11120" s="94"/>
      <c r="J11120" s="2"/>
      <c r="P11120" s="30"/>
      <c r="T11120" s="2"/>
      <c r="V11120" s="2"/>
      <c r="W11120" s="28"/>
      <c r="Y11120" s="30"/>
      <c r="Z11120" s="30"/>
      <c r="AB11120" s="6"/>
    </row>
    <row r="11121" spans="1:28">
      <c r="A11121" s="2"/>
      <c r="B11121" s="2"/>
      <c r="C11121" s="2"/>
      <c r="G11121" s="94"/>
      <c r="H11121" s="94"/>
      <c r="I11121" s="94"/>
      <c r="J11121" s="2"/>
      <c r="P11121" s="30"/>
      <c r="T11121" s="2"/>
      <c r="V11121" s="2"/>
      <c r="W11121" s="28"/>
      <c r="Y11121" s="30"/>
      <c r="Z11121" s="30"/>
      <c r="AB11121" s="6"/>
    </row>
    <row r="11122" spans="1:28">
      <c r="A11122" s="2"/>
      <c r="B11122" s="2"/>
      <c r="C11122" s="2"/>
      <c r="G11122" s="94"/>
      <c r="H11122" s="94"/>
      <c r="I11122" s="94"/>
      <c r="J11122" s="2"/>
      <c r="P11122" s="30"/>
      <c r="T11122" s="2"/>
      <c r="V11122" s="2"/>
      <c r="W11122" s="28"/>
      <c r="Y11122" s="30"/>
      <c r="Z11122" s="30"/>
      <c r="AB11122" s="6"/>
    </row>
    <row r="11123" spans="1:28">
      <c r="A11123" s="2"/>
      <c r="B11123" s="2"/>
      <c r="C11123" s="2"/>
      <c r="G11123" s="94"/>
      <c r="H11123" s="94"/>
      <c r="I11123" s="94"/>
      <c r="J11123" s="2"/>
      <c r="P11123" s="30"/>
      <c r="T11123" s="2"/>
      <c r="V11123" s="2"/>
      <c r="W11123" s="28"/>
      <c r="Y11123" s="30"/>
      <c r="Z11123" s="30"/>
      <c r="AB11123" s="6"/>
    </row>
    <row r="11124" spans="1:28">
      <c r="A11124" s="2"/>
      <c r="B11124" s="2"/>
      <c r="C11124" s="2"/>
      <c r="G11124" s="94"/>
      <c r="H11124" s="94"/>
      <c r="I11124" s="94"/>
      <c r="J11124" s="2"/>
      <c r="P11124" s="30"/>
      <c r="T11124" s="2"/>
      <c r="V11124" s="2"/>
      <c r="W11124" s="28"/>
      <c r="Y11124" s="30"/>
      <c r="Z11124" s="30"/>
      <c r="AB11124" s="6"/>
    </row>
    <row r="11125" spans="1:28">
      <c r="A11125" s="2"/>
      <c r="B11125" s="2"/>
      <c r="C11125" s="2"/>
      <c r="G11125" s="94"/>
      <c r="H11125" s="94"/>
      <c r="I11125" s="94"/>
      <c r="J11125" s="2"/>
      <c r="P11125" s="30"/>
      <c r="T11125" s="2"/>
      <c r="V11125" s="2"/>
      <c r="W11125" s="28"/>
      <c r="Y11125" s="30"/>
      <c r="Z11125" s="30"/>
      <c r="AB11125" s="6"/>
    </row>
    <row r="11126" spans="1:28">
      <c r="A11126" s="2"/>
      <c r="B11126" s="2"/>
      <c r="C11126" s="2"/>
      <c r="G11126" s="94"/>
      <c r="H11126" s="94"/>
      <c r="I11126" s="94"/>
      <c r="J11126" s="2"/>
      <c r="P11126" s="30"/>
      <c r="T11126" s="2"/>
      <c r="V11126" s="2"/>
      <c r="W11126" s="28"/>
      <c r="Y11126" s="30"/>
      <c r="Z11126" s="30"/>
      <c r="AB11126" s="6"/>
    </row>
    <row r="11127" spans="1:28">
      <c r="A11127" s="2"/>
      <c r="B11127" s="2"/>
      <c r="C11127" s="2"/>
      <c r="G11127" s="94"/>
      <c r="H11127" s="94"/>
      <c r="I11127" s="94"/>
      <c r="J11127" s="2"/>
      <c r="P11127" s="30"/>
      <c r="T11127" s="2"/>
      <c r="V11127" s="2"/>
      <c r="W11127" s="28"/>
      <c r="Y11127" s="30"/>
      <c r="Z11127" s="30"/>
      <c r="AB11127" s="6"/>
    </row>
    <row r="11128" spans="1:28">
      <c r="A11128" s="2"/>
      <c r="B11128" s="2"/>
      <c r="C11128" s="2"/>
      <c r="G11128" s="94"/>
      <c r="H11128" s="94"/>
      <c r="I11128" s="94"/>
      <c r="J11128" s="2"/>
      <c r="P11128" s="30"/>
      <c r="T11128" s="2"/>
      <c r="V11128" s="2"/>
      <c r="W11128" s="28"/>
      <c r="Y11128" s="30"/>
      <c r="Z11128" s="30"/>
      <c r="AB11128" s="6"/>
    </row>
    <row r="11129" spans="1:28">
      <c r="A11129" s="2"/>
      <c r="B11129" s="2"/>
      <c r="C11129" s="2"/>
      <c r="G11129" s="94"/>
      <c r="H11129" s="94"/>
      <c r="I11129" s="94"/>
      <c r="J11129" s="2"/>
      <c r="P11129" s="30"/>
      <c r="T11129" s="2"/>
      <c r="V11129" s="2"/>
      <c r="W11129" s="28"/>
      <c r="Y11129" s="30"/>
      <c r="Z11129" s="30"/>
      <c r="AB11129" s="6"/>
    </row>
    <row r="11130" spans="1:28">
      <c r="A11130" s="2"/>
      <c r="B11130" s="2"/>
      <c r="C11130" s="2"/>
      <c r="G11130" s="94"/>
      <c r="H11130" s="94"/>
      <c r="I11130" s="94"/>
      <c r="J11130" s="2"/>
      <c r="P11130" s="30"/>
      <c r="T11130" s="2"/>
      <c r="V11130" s="2"/>
      <c r="W11130" s="28"/>
      <c r="Y11130" s="30"/>
      <c r="Z11130" s="30"/>
      <c r="AB11130" s="6"/>
    </row>
    <row r="11131" spans="1:28">
      <c r="A11131" s="2"/>
      <c r="B11131" s="2"/>
      <c r="C11131" s="2"/>
      <c r="G11131" s="94"/>
      <c r="H11131" s="94"/>
      <c r="I11131" s="94"/>
      <c r="J11131" s="2"/>
      <c r="P11131" s="30"/>
      <c r="T11131" s="2"/>
      <c r="V11131" s="2"/>
      <c r="W11131" s="28"/>
      <c r="Y11131" s="30"/>
      <c r="Z11131" s="30"/>
      <c r="AB11131" s="6"/>
    </row>
    <row r="11132" spans="1:28">
      <c r="A11132" s="2"/>
      <c r="B11132" s="2"/>
      <c r="C11132" s="2"/>
      <c r="G11132" s="94"/>
      <c r="H11132" s="94"/>
      <c r="I11132" s="94"/>
      <c r="J11132" s="2"/>
      <c r="P11132" s="30"/>
      <c r="T11132" s="2"/>
      <c r="V11132" s="2"/>
      <c r="W11132" s="28"/>
      <c r="Y11132" s="30"/>
      <c r="Z11132" s="30"/>
      <c r="AB11132" s="6"/>
    </row>
    <row r="11133" spans="1:28">
      <c r="A11133" s="2"/>
      <c r="B11133" s="2"/>
      <c r="C11133" s="2"/>
      <c r="G11133" s="94"/>
      <c r="H11133" s="94"/>
      <c r="I11133" s="94"/>
      <c r="J11133" s="2"/>
      <c r="P11133" s="30"/>
      <c r="T11133" s="2"/>
      <c r="V11133" s="2"/>
      <c r="W11133" s="28"/>
      <c r="Y11133" s="30"/>
      <c r="Z11133" s="30"/>
      <c r="AB11133" s="6"/>
    </row>
    <row r="11134" spans="1:28">
      <c r="A11134" s="2"/>
      <c r="B11134" s="2"/>
      <c r="C11134" s="2"/>
      <c r="G11134" s="94"/>
      <c r="H11134" s="94"/>
      <c r="I11134" s="94"/>
      <c r="J11134" s="2"/>
      <c r="P11134" s="30"/>
      <c r="T11134" s="2"/>
      <c r="V11134" s="2"/>
      <c r="W11134" s="28"/>
      <c r="Y11134" s="30"/>
      <c r="Z11134" s="30"/>
      <c r="AB11134" s="6"/>
    </row>
    <row r="11135" spans="1:28">
      <c r="A11135" s="2"/>
      <c r="B11135" s="2"/>
      <c r="C11135" s="2"/>
      <c r="G11135" s="94"/>
      <c r="H11135" s="94"/>
      <c r="I11135" s="94"/>
      <c r="J11135" s="2"/>
      <c r="P11135" s="30"/>
      <c r="T11135" s="2"/>
      <c r="V11135" s="2"/>
      <c r="W11135" s="28"/>
      <c r="Y11135" s="30"/>
      <c r="Z11135" s="30"/>
      <c r="AB11135" s="6"/>
    </row>
    <row r="11136" spans="1:28">
      <c r="A11136" s="2"/>
      <c r="B11136" s="2"/>
      <c r="C11136" s="2"/>
      <c r="G11136" s="94"/>
      <c r="H11136" s="94"/>
      <c r="I11136" s="94"/>
      <c r="J11136" s="2"/>
      <c r="P11136" s="30"/>
      <c r="T11136" s="2"/>
      <c r="V11136" s="2"/>
      <c r="W11136" s="28"/>
      <c r="Y11136" s="30"/>
      <c r="Z11136" s="30"/>
      <c r="AB11136" s="6"/>
    </row>
    <row r="11137" spans="1:28">
      <c r="A11137" s="2"/>
      <c r="B11137" s="2"/>
      <c r="C11137" s="2"/>
      <c r="G11137" s="94"/>
      <c r="H11137" s="94"/>
      <c r="I11137" s="94"/>
      <c r="J11137" s="2"/>
      <c r="P11137" s="30"/>
      <c r="T11137" s="2"/>
      <c r="V11137" s="2"/>
      <c r="W11137" s="28"/>
      <c r="Y11137" s="30"/>
      <c r="Z11137" s="30"/>
      <c r="AB11137" s="6"/>
    </row>
    <row r="11138" spans="1:28">
      <c r="A11138" s="2"/>
      <c r="B11138" s="2"/>
      <c r="C11138" s="2"/>
      <c r="G11138" s="94"/>
      <c r="H11138" s="94"/>
      <c r="I11138" s="94"/>
      <c r="J11138" s="2"/>
      <c r="P11138" s="30"/>
      <c r="T11138" s="2"/>
      <c r="V11138" s="2"/>
      <c r="W11138" s="28"/>
      <c r="Y11138" s="30"/>
      <c r="Z11138" s="30"/>
      <c r="AB11138" s="6"/>
    </row>
    <row r="11139" spans="1:28">
      <c r="A11139" s="2"/>
      <c r="B11139" s="2"/>
      <c r="C11139" s="2"/>
      <c r="G11139" s="94"/>
      <c r="H11139" s="94"/>
      <c r="I11139" s="94"/>
      <c r="J11139" s="2"/>
      <c r="P11139" s="30"/>
      <c r="T11139" s="2"/>
      <c r="V11139" s="2"/>
      <c r="W11139" s="28"/>
      <c r="Y11139" s="30"/>
      <c r="Z11139" s="30"/>
      <c r="AB11139" s="6"/>
    </row>
    <row r="11140" spans="1:28">
      <c r="A11140" s="2"/>
      <c r="B11140" s="2"/>
      <c r="C11140" s="2"/>
      <c r="G11140" s="94"/>
      <c r="H11140" s="94"/>
      <c r="I11140" s="94"/>
      <c r="J11140" s="2"/>
      <c r="P11140" s="30"/>
      <c r="T11140" s="2"/>
      <c r="V11140" s="2"/>
      <c r="W11140" s="28"/>
      <c r="Y11140" s="30"/>
      <c r="Z11140" s="30"/>
      <c r="AB11140" s="6"/>
    </row>
    <row r="11141" spans="1:28">
      <c r="A11141" s="2"/>
      <c r="B11141" s="2"/>
      <c r="C11141" s="2"/>
      <c r="G11141" s="94"/>
      <c r="H11141" s="94"/>
      <c r="I11141" s="94"/>
      <c r="J11141" s="2"/>
      <c r="P11141" s="30"/>
      <c r="T11141" s="2"/>
      <c r="V11141" s="2"/>
      <c r="W11141" s="28"/>
      <c r="Y11141" s="30"/>
      <c r="Z11141" s="30"/>
      <c r="AB11141" s="6"/>
    </row>
    <row r="11142" spans="1:28">
      <c r="A11142" s="2"/>
      <c r="B11142" s="2"/>
      <c r="C11142" s="2"/>
      <c r="G11142" s="94"/>
      <c r="H11142" s="94"/>
      <c r="I11142" s="94"/>
      <c r="J11142" s="2"/>
      <c r="P11142" s="30"/>
      <c r="T11142" s="2"/>
      <c r="V11142" s="2"/>
      <c r="W11142" s="28"/>
      <c r="Y11142" s="30"/>
      <c r="Z11142" s="30"/>
      <c r="AB11142" s="6"/>
    </row>
    <row r="11143" spans="1:28">
      <c r="A11143" s="2"/>
      <c r="B11143" s="2"/>
      <c r="C11143" s="2"/>
      <c r="G11143" s="94"/>
      <c r="H11143" s="94"/>
      <c r="I11143" s="94"/>
      <c r="J11143" s="2"/>
      <c r="P11143" s="30"/>
      <c r="T11143" s="2"/>
      <c r="V11143" s="2"/>
      <c r="W11143" s="28"/>
      <c r="Y11143" s="30"/>
      <c r="Z11143" s="30"/>
      <c r="AB11143" s="6"/>
    </row>
    <row r="11144" spans="1:28">
      <c r="A11144" s="2"/>
      <c r="B11144" s="2"/>
      <c r="C11144" s="2"/>
      <c r="G11144" s="94"/>
      <c r="H11144" s="94"/>
      <c r="I11144" s="94"/>
      <c r="J11144" s="2"/>
      <c r="P11144" s="30"/>
      <c r="T11144" s="2"/>
      <c r="V11144" s="2"/>
      <c r="W11144" s="28"/>
      <c r="Y11144" s="30"/>
      <c r="Z11144" s="30"/>
      <c r="AB11144" s="6"/>
    </row>
    <row r="11145" spans="1:28">
      <c r="A11145" s="2"/>
      <c r="B11145" s="2"/>
      <c r="C11145" s="2"/>
      <c r="G11145" s="94"/>
      <c r="H11145" s="94"/>
      <c r="I11145" s="94"/>
      <c r="J11145" s="2"/>
      <c r="P11145" s="30"/>
      <c r="T11145" s="2"/>
      <c r="V11145" s="2"/>
      <c r="W11145" s="28"/>
      <c r="Y11145" s="30"/>
      <c r="Z11145" s="30"/>
      <c r="AB11145" s="6"/>
    </row>
    <row r="11146" spans="1:28">
      <c r="A11146" s="2"/>
      <c r="B11146" s="2"/>
      <c r="C11146" s="2"/>
      <c r="G11146" s="94"/>
      <c r="H11146" s="94"/>
      <c r="I11146" s="94"/>
      <c r="J11146" s="2"/>
      <c r="P11146" s="30"/>
      <c r="T11146" s="2"/>
      <c r="V11146" s="2"/>
      <c r="W11146" s="28"/>
      <c r="Y11146" s="30"/>
      <c r="Z11146" s="30"/>
      <c r="AB11146" s="6"/>
    </row>
    <row r="11147" spans="1:28">
      <c r="A11147" s="2"/>
      <c r="B11147" s="2"/>
      <c r="C11147" s="2"/>
      <c r="G11147" s="94"/>
      <c r="H11147" s="94"/>
      <c r="I11147" s="94"/>
      <c r="J11147" s="2"/>
      <c r="P11147" s="30"/>
      <c r="T11147" s="2"/>
      <c r="V11147" s="2"/>
      <c r="W11147" s="28"/>
      <c r="Y11147" s="30"/>
      <c r="Z11147" s="30"/>
      <c r="AB11147" s="6"/>
    </row>
    <row r="11148" spans="1:28">
      <c r="A11148" s="2"/>
      <c r="B11148" s="2"/>
      <c r="C11148" s="2"/>
      <c r="G11148" s="94"/>
      <c r="H11148" s="94"/>
      <c r="I11148" s="94"/>
      <c r="J11148" s="2"/>
      <c r="P11148" s="30"/>
      <c r="T11148" s="2"/>
      <c r="V11148" s="2"/>
      <c r="W11148" s="28"/>
      <c r="Y11148" s="30"/>
      <c r="Z11148" s="30"/>
      <c r="AB11148" s="6"/>
    </row>
    <row r="11149" spans="1:28">
      <c r="A11149" s="2"/>
      <c r="B11149" s="2"/>
      <c r="C11149" s="2"/>
      <c r="G11149" s="94"/>
      <c r="H11149" s="94"/>
      <c r="I11149" s="94"/>
      <c r="J11149" s="2"/>
      <c r="P11149" s="30"/>
      <c r="T11149" s="2"/>
      <c r="V11149" s="2"/>
      <c r="W11149" s="28"/>
      <c r="Y11149" s="30"/>
      <c r="Z11149" s="30"/>
      <c r="AB11149" s="6"/>
    </row>
    <row r="11150" spans="1:28">
      <c r="A11150" s="2"/>
      <c r="B11150" s="2"/>
      <c r="C11150" s="2"/>
      <c r="G11150" s="94"/>
      <c r="H11150" s="94"/>
      <c r="I11150" s="94"/>
      <c r="J11150" s="2"/>
      <c r="P11150" s="30"/>
      <c r="T11150" s="2"/>
      <c r="V11150" s="2"/>
      <c r="W11150" s="28"/>
      <c r="Y11150" s="30"/>
      <c r="Z11150" s="30"/>
      <c r="AB11150" s="6"/>
    </row>
    <row r="11151" spans="1:28">
      <c r="A11151" s="2"/>
      <c r="B11151" s="2"/>
      <c r="C11151" s="2"/>
      <c r="G11151" s="94"/>
      <c r="H11151" s="94"/>
      <c r="I11151" s="94"/>
      <c r="J11151" s="2"/>
      <c r="P11151" s="30"/>
      <c r="T11151" s="2"/>
      <c r="V11151" s="2"/>
      <c r="W11151" s="28"/>
      <c r="Y11151" s="30"/>
      <c r="Z11151" s="30"/>
      <c r="AB11151" s="6"/>
    </row>
    <row r="11152" spans="1:28">
      <c r="A11152" s="2"/>
      <c r="B11152" s="2"/>
      <c r="C11152" s="2"/>
      <c r="G11152" s="94"/>
      <c r="H11152" s="94"/>
      <c r="I11152" s="94"/>
      <c r="J11152" s="2"/>
      <c r="P11152" s="30"/>
      <c r="T11152" s="2"/>
      <c r="V11152" s="2"/>
      <c r="W11152" s="28"/>
      <c r="Y11152" s="30"/>
      <c r="Z11152" s="30"/>
      <c r="AB11152" s="6"/>
    </row>
    <row r="11153" spans="1:28">
      <c r="A11153" s="2"/>
      <c r="B11153" s="2"/>
      <c r="C11153" s="2"/>
      <c r="G11153" s="94"/>
      <c r="H11153" s="94"/>
      <c r="I11153" s="94"/>
      <c r="J11153" s="2"/>
      <c r="P11153" s="30"/>
      <c r="T11153" s="2"/>
      <c r="V11153" s="2"/>
      <c r="W11153" s="28"/>
      <c r="Y11153" s="30"/>
      <c r="Z11153" s="30"/>
      <c r="AB11153" s="6"/>
    </row>
    <row r="11154" spans="1:28">
      <c r="A11154" s="2"/>
      <c r="B11154" s="2"/>
      <c r="C11154" s="2"/>
      <c r="G11154" s="94"/>
      <c r="H11154" s="94"/>
      <c r="I11154" s="94"/>
      <c r="J11154" s="2"/>
      <c r="P11154" s="30"/>
      <c r="T11154" s="2"/>
      <c r="V11154" s="2"/>
      <c r="W11154" s="28"/>
      <c r="Y11154" s="30"/>
      <c r="Z11154" s="30"/>
      <c r="AB11154" s="6"/>
    </row>
    <row r="11155" spans="1:28">
      <c r="A11155" s="2"/>
      <c r="B11155" s="2"/>
      <c r="C11155" s="2"/>
      <c r="G11155" s="94"/>
      <c r="H11155" s="94"/>
      <c r="I11155" s="94"/>
      <c r="J11155" s="2"/>
      <c r="P11155" s="30"/>
      <c r="T11155" s="2"/>
      <c r="V11155" s="2"/>
      <c r="W11155" s="28"/>
      <c r="Y11155" s="30"/>
      <c r="Z11155" s="30"/>
      <c r="AB11155" s="6"/>
    </row>
    <row r="11156" spans="1:28">
      <c r="A11156" s="2"/>
      <c r="B11156" s="2"/>
      <c r="C11156" s="2"/>
      <c r="G11156" s="94"/>
      <c r="H11156" s="94"/>
      <c r="I11156" s="94"/>
      <c r="J11156" s="2"/>
      <c r="P11156" s="30"/>
      <c r="T11156" s="2"/>
      <c r="V11156" s="2"/>
      <c r="W11156" s="28"/>
      <c r="Y11156" s="30"/>
      <c r="Z11156" s="30"/>
      <c r="AB11156" s="6"/>
    </row>
    <row r="11157" spans="1:28">
      <c r="A11157" s="2"/>
      <c r="B11157" s="2"/>
      <c r="C11157" s="2"/>
      <c r="G11157" s="94"/>
      <c r="H11157" s="94"/>
      <c r="I11157" s="94"/>
      <c r="J11157" s="2"/>
      <c r="P11157" s="30"/>
      <c r="T11157" s="2"/>
      <c r="V11157" s="2"/>
      <c r="W11157" s="28"/>
      <c r="Y11157" s="30"/>
      <c r="Z11157" s="30"/>
      <c r="AB11157" s="6"/>
    </row>
    <row r="11158" spans="1:28">
      <c r="A11158" s="2"/>
      <c r="B11158" s="2"/>
      <c r="C11158" s="2"/>
      <c r="G11158" s="94"/>
      <c r="H11158" s="94"/>
      <c r="I11158" s="94"/>
      <c r="J11158" s="2"/>
      <c r="P11158" s="30"/>
      <c r="T11158" s="2"/>
      <c r="V11158" s="2"/>
      <c r="W11158" s="28"/>
      <c r="Y11158" s="30"/>
      <c r="Z11158" s="30"/>
      <c r="AB11158" s="6"/>
    </row>
    <row r="11159" spans="1:28">
      <c r="A11159" s="2"/>
      <c r="B11159" s="2"/>
      <c r="C11159" s="2"/>
      <c r="G11159" s="94"/>
      <c r="H11159" s="94"/>
      <c r="I11159" s="94"/>
      <c r="J11159" s="2"/>
      <c r="P11159" s="30"/>
      <c r="T11159" s="2"/>
      <c r="V11159" s="2"/>
      <c r="W11159" s="28"/>
      <c r="Y11159" s="30"/>
      <c r="Z11159" s="30"/>
      <c r="AB11159" s="6"/>
    </row>
    <row r="11160" spans="1:28">
      <c r="A11160" s="2"/>
      <c r="B11160" s="2"/>
      <c r="C11160" s="2"/>
      <c r="G11160" s="94"/>
      <c r="H11160" s="94"/>
      <c r="I11160" s="94"/>
      <c r="J11160" s="2"/>
      <c r="P11160" s="30"/>
      <c r="T11160" s="2"/>
      <c r="V11160" s="2"/>
      <c r="W11160" s="28"/>
      <c r="Y11160" s="30"/>
      <c r="Z11160" s="30"/>
      <c r="AB11160" s="6"/>
    </row>
    <row r="11161" spans="1:28">
      <c r="A11161" s="2"/>
      <c r="B11161" s="2"/>
      <c r="C11161" s="2"/>
      <c r="G11161" s="94"/>
      <c r="H11161" s="94"/>
      <c r="I11161" s="94"/>
      <c r="J11161" s="2"/>
      <c r="P11161" s="30"/>
      <c r="T11161" s="2"/>
      <c r="V11161" s="2"/>
      <c r="W11161" s="28"/>
      <c r="Y11161" s="30"/>
      <c r="Z11161" s="30"/>
      <c r="AB11161" s="6"/>
    </row>
    <row r="11162" spans="1:28">
      <c r="A11162" s="2"/>
      <c r="B11162" s="2"/>
      <c r="C11162" s="2"/>
      <c r="G11162" s="94"/>
      <c r="H11162" s="94"/>
      <c r="I11162" s="94"/>
      <c r="J11162" s="2"/>
      <c r="P11162" s="30"/>
      <c r="T11162" s="2"/>
      <c r="V11162" s="2"/>
      <c r="W11162" s="28"/>
      <c r="Y11162" s="30"/>
      <c r="Z11162" s="30"/>
      <c r="AB11162" s="6"/>
    </row>
    <row r="11163" spans="1:28">
      <c r="A11163" s="2"/>
      <c r="B11163" s="2"/>
      <c r="C11163" s="2"/>
      <c r="G11163" s="94"/>
      <c r="H11163" s="94"/>
      <c r="I11163" s="94"/>
      <c r="J11163" s="2"/>
      <c r="P11163" s="30"/>
      <c r="T11163" s="2"/>
      <c r="V11163" s="2"/>
      <c r="W11163" s="28"/>
      <c r="Y11163" s="30"/>
      <c r="Z11163" s="30"/>
      <c r="AB11163" s="6"/>
    </row>
    <row r="11164" spans="1:28">
      <c r="A11164" s="2"/>
      <c r="B11164" s="2"/>
      <c r="C11164" s="2"/>
      <c r="G11164" s="94"/>
      <c r="H11164" s="94"/>
      <c r="I11164" s="94"/>
      <c r="J11164" s="2"/>
      <c r="P11164" s="30"/>
      <c r="T11164" s="2"/>
      <c r="V11164" s="2"/>
      <c r="W11164" s="28"/>
      <c r="Y11164" s="30"/>
      <c r="Z11164" s="30"/>
      <c r="AB11164" s="6"/>
    </row>
    <row r="11165" spans="1:28">
      <c r="A11165" s="2"/>
      <c r="B11165" s="2"/>
      <c r="C11165" s="2"/>
      <c r="G11165" s="94"/>
      <c r="H11165" s="94"/>
      <c r="I11165" s="94"/>
      <c r="J11165" s="2"/>
      <c r="P11165" s="30"/>
      <c r="T11165" s="2"/>
      <c r="V11165" s="2"/>
      <c r="W11165" s="28"/>
      <c r="Y11165" s="30"/>
      <c r="Z11165" s="30"/>
      <c r="AB11165" s="6"/>
    </row>
    <row r="11166" spans="1:28">
      <c r="A11166" s="2"/>
      <c r="B11166" s="2"/>
      <c r="C11166" s="2"/>
      <c r="G11166" s="94"/>
      <c r="H11166" s="94"/>
      <c r="I11166" s="94"/>
      <c r="J11166" s="2"/>
      <c r="P11166" s="30"/>
      <c r="T11166" s="2"/>
      <c r="V11166" s="2"/>
      <c r="W11166" s="28"/>
      <c r="Y11166" s="30"/>
      <c r="Z11166" s="30"/>
      <c r="AB11166" s="6"/>
    </row>
    <row r="11167" spans="1:28">
      <c r="A11167" s="2"/>
      <c r="B11167" s="2"/>
      <c r="C11167" s="2"/>
      <c r="G11167" s="94"/>
      <c r="H11167" s="94"/>
      <c r="I11167" s="94"/>
      <c r="J11167" s="2"/>
      <c r="P11167" s="30"/>
      <c r="T11167" s="2"/>
      <c r="V11167" s="2"/>
      <c r="W11167" s="28"/>
      <c r="Y11167" s="30"/>
      <c r="Z11167" s="30"/>
      <c r="AB11167" s="6"/>
    </row>
    <row r="11168" spans="1:28">
      <c r="A11168" s="2"/>
      <c r="B11168" s="2"/>
      <c r="C11168" s="2"/>
      <c r="G11168" s="94"/>
      <c r="H11168" s="94"/>
      <c r="I11168" s="94"/>
      <c r="J11168" s="2"/>
      <c r="P11168" s="30"/>
      <c r="T11168" s="2"/>
      <c r="V11168" s="2"/>
      <c r="W11168" s="28"/>
      <c r="Y11168" s="30"/>
      <c r="Z11168" s="30"/>
      <c r="AB11168" s="6"/>
    </row>
    <row r="11169" spans="1:28">
      <c r="A11169" s="2"/>
      <c r="B11169" s="2"/>
      <c r="C11169" s="2"/>
      <c r="G11169" s="94"/>
      <c r="H11169" s="94"/>
      <c r="I11169" s="94"/>
      <c r="J11169" s="2"/>
      <c r="P11169" s="30"/>
      <c r="T11169" s="2"/>
      <c r="V11169" s="2"/>
      <c r="W11169" s="28"/>
      <c r="Y11169" s="30"/>
      <c r="Z11169" s="30"/>
      <c r="AB11169" s="6"/>
    </row>
    <row r="11170" spans="1:28">
      <c r="A11170" s="2"/>
      <c r="B11170" s="2"/>
      <c r="C11170" s="2"/>
      <c r="G11170" s="94"/>
      <c r="H11170" s="94"/>
      <c r="I11170" s="94"/>
      <c r="J11170" s="2"/>
      <c r="P11170" s="30"/>
      <c r="T11170" s="2"/>
      <c r="V11170" s="2"/>
      <c r="W11170" s="28"/>
      <c r="Y11170" s="30"/>
      <c r="Z11170" s="30"/>
      <c r="AB11170" s="6"/>
    </row>
    <row r="11171" spans="1:28">
      <c r="A11171" s="2"/>
      <c r="B11171" s="2"/>
      <c r="C11171" s="2"/>
      <c r="G11171" s="94"/>
      <c r="H11171" s="94"/>
      <c r="I11171" s="94"/>
      <c r="J11171" s="2"/>
      <c r="P11171" s="30"/>
      <c r="T11171" s="2"/>
      <c r="V11171" s="2"/>
      <c r="W11171" s="28"/>
      <c r="Y11171" s="30"/>
      <c r="Z11171" s="30"/>
      <c r="AB11171" s="6"/>
    </row>
    <row r="11172" spans="1:28">
      <c r="A11172" s="2"/>
      <c r="B11172" s="2"/>
      <c r="C11172" s="2"/>
      <c r="G11172" s="94"/>
      <c r="H11172" s="94"/>
      <c r="I11172" s="94"/>
      <c r="J11172" s="2"/>
      <c r="P11172" s="30"/>
      <c r="T11172" s="2"/>
      <c r="V11172" s="2"/>
      <c r="W11172" s="28"/>
      <c r="Y11172" s="30"/>
      <c r="Z11172" s="30"/>
      <c r="AB11172" s="6"/>
    </row>
    <row r="11173" spans="1:28">
      <c r="A11173" s="2"/>
      <c r="B11173" s="2"/>
      <c r="C11173" s="2"/>
      <c r="G11173" s="94"/>
      <c r="H11173" s="94"/>
      <c r="I11173" s="94"/>
      <c r="J11173" s="2"/>
      <c r="P11173" s="30"/>
      <c r="T11173" s="2"/>
      <c r="V11173" s="2"/>
      <c r="W11173" s="28"/>
      <c r="Y11173" s="30"/>
      <c r="Z11173" s="30"/>
      <c r="AB11173" s="6"/>
    </row>
    <row r="11174" spans="1:28">
      <c r="A11174" s="2"/>
      <c r="B11174" s="2"/>
      <c r="C11174" s="2"/>
      <c r="G11174" s="94"/>
      <c r="H11174" s="94"/>
      <c r="I11174" s="94"/>
      <c r="J11174" s="2"/>
      <c r="P11174" s="30"/>
      <c r="T11174" s="2"/>
      <c r="V11174" s="2"/>
      <c r="W11174" s="28"/>
      <c r="Y11174" s="30"/>
      <c r="Z11174" s="30"/>
      <c r="AB11174" s="6"/>
    </row>
    <row r="11175" spans="1:28">
      <c r="A11175" s="2"/>
      <c r="B11175" s="2"/>
      <c r="C11175" s="2"/>
      <c r="G11175" s="94"/>
      <c r="H11175" s="94"/>
      <c r="I11175" s="94"/>
      <c r="J11175" s="2"/>
      <c r="P11175" s="30"/>
      <c r="T11175" s="2"/>
      <c r="V11175" s="2"/>
      <c r="W11175" s="28"/>
      <c r="Y11175" s="30"/>
      <c r="Z11175" s="30"/>
      <c r="AB11175" s="6"/>
    </row>
    <row r="11176" spans="1:28">
      <c r="A11176" s="2"/>
      <c r="B11176" s="2"/>
      <c r="C11176" s="2"/>
      <c r="G11176" s="94"/>
      <c r="H11176" s="94"/>
      <c r="I11176" s="94"/>
      <c r="J11176" s="2"/>
      <c r="P11176" s="30"/>
      <c r="T11176" s="2"/>
      <c r="V11176" s="2"/>
      <c r="W11176" s="28"/>
      <c r="Y11176" s="30"/>
      <c r="Z11176" s="30"/>
      <c r="AB11176" s="6"/>
    </row>
    <row r="11177" spans="1:28">
      <c r="A11177" s="2"/>
      <c r="B11177" s="2"/>
      <c r="C11177" s="2"/>
      <c r="G11177" s="94"/>
      <c r="H11177" s="94"/>
      <c r="I11177" s="94"/>
      <c r="J11177" s="2"/>
      <c r="P11177" s="30"/>
      <c r="T11177" s="2"/>
      <c r="V11177" s="2"/>
      <c r="W11177" s="28"/>
      <c r="Y11177" s="30"/>
      <c r="Z11177" s="30"/>
      <c r="AB11177" s="6"/>
    </row>
    <row r="11178" spans="1:28">
      <c r="A11178" s="2"/>
      <c r="B11178" s="2"/>
      <c r="C11178" s="2"/>
      <c r="G11178" s="94"/>
      <c r="H11178" s="94"/>
      <c r="I11178" s="94"/>
      <c r="J11178" s="2"/>
      <c r="P11178" s="30"/>
      <c r="T11178" s="2"/>
      <c r="V11178" s="2"/>
      <c r="W11178" s="28"/>
      <c r="Y11178" s="30"/>
      <c r="Z11178" s="30"/>
      <c r="AB11178" s="6"/>
    </row>
    <row r="11179" spans="1:28">
      <c r="A11179" s="2"/>
      <c r="B11179" s="2"/>
      <c r="C11179" s="2"/>
      <c r="G11179" s="94"/>
      <c r="H11179" s="94"/>
      <c r="I11179" s="94"/>
      <c r="J11179" s="2"/>
      <c r="P11179" s="30"/>
      <c r="T11179" s="2"/>
      <c r="V11179" s="2"/>
      <c r="W11179" s="28"/>
      <c r="Y11179" s="30"/>
      <c r="Z11179" s="30"/>
      <c r="AB11179" s="6"/>
    </row>
    <row r="11180" spans="1:28">
      <c r="A11180" s="2"/>
      <c r="B11180" s="2"/>
      <c r="C11180" s="2"/>
      <c r="G11180" s="94"/>
      <c r="H11180" s="94"/>
      <c r="I11180" s="94"/>
      <c r="J11180" s="2"/>
      <c r="P11180" s="30"/>
      <c r="T11180" s="2"/>
      <c r="V11180" s="2"/>
      <c r="W11180" s="28"/>
      <c r="Y11180" s="30"/>
      <c r="Z11180" s="30"/>
      <c r="AB11180" s="6"/>
    </row>
    <row r="11181" spans="1:28">
      <c r="A11181" s="2"/>
      <c r="B11181" s="2"/>
      <c r="C11181" s="2"/>
      <c r="G11181" s="94"/>
      <c r="H11181" s="94"/>
      <c r="I11181" s="94"/>
      <c r="J11181" s="2"/>
      <c r="P11181" s="30"/>
      <c r="T11181" s="2"/>
      <c r="V11181" s="2"/>
      <c r="W11181" s="28"/>
      <c r="Y11181" s="30"/>
      <c r="Z11181" s="30"/>
      <c r="AB11181" s="6"/>
    </row>
    <row r="11182" spans="1:28">
      <c r="A11182" s="2"/>
      <c r="B11182" s="2"/>
      <c r="C11182" s="2"/>
      <c r="G11182" s="94"/>
      <c r="H11182" s="94"/>
      <c r="I11182" s="94"/>
      <c r="J11182" s="2"/>
      <c r="P11182" s="30"/>
      <c r="T11182" s="2"/>
      <c r="V11182" s="2"/>
      <c r="W11182" s="28"/>
      <c r="Y11182" s="30"/>
      <c r="Z11182" s="30"/>
      <c r="AB11182" s="6"/>
    </row>
    <row r="11183" spans="1:28">
      <c r="A11183" s="2"/>
      <c r="B11183" s="2"/>
      <c r="C11183" s="2"/>
      <c r="G11183" s="94"/>
      <c r="H11183" s="94"/>
      <c r="I11183" s="94"/>
      <c r="J11183" s="2"/>
      <c r="P11183" s="30"/>
      <c r="T11183" s="2"/>
      <c r="V11183" s="2"/>
      <c r="W11183" s="28"/>
      <c r="Y11183" s="30"/>
      <c r="Z11183" s="30"/>
      <c r="AB11183" s="6"/>
    </row>
    <row r="11184" spans="1:28">
      <c r="A11184" s="2"/>
      <c r="B11184" s="2"/>
      <c r="C11184" s="2"/>
      <c r="G11184" s="94"/>
      <c r="H11184" s="94"/>
      <c r="I11184" s="94"/>
      <c r="J11184" s="2"/>
      <c r="P11184" s="30"/>
      <c r="T11184" s="2"/>
      <c r="V11184" s="2"/>
      <c r="W11184" s="28"/>
      <c r="Y11184" s="30"/>
      <c r="Z11184" s="30"/>
      <c r="AB11184" s="6"/>
    </row>
    <row r="11185" spans="1:28">
      <c r="A11185" s="2"/>
      <c r="B11185" s="2"/>
      <c r="C11185" s="2"/>
      <c r="G11185" s="94"/>
      <c r="H11185" s="94"/>
      <c r="I11185" s="94"/>
      <c r="J11185" s="2"/>
      <c r="P11185" s="30"/>
      <c r="T11185" s="2"/>
      <c r="V11185" s="2"/>
      <c r="W11185" s="28"/>
      <c r="Y11185" s="30"/>
      <c r="Z11185" s="30"/>
      <c r="AB11185" s="6"/>
    </row>
    <row r="11186" spans="1:28">
      <c r="A11186" s="2"/>
      <c r="B11186" s="2"/>
      <c r="C11186" s="2"/>
      <c r="G11186" s="94"/>
      <c r="H11186" s="94"/>
      <c r="I11186" s="94"/>
      <c r="J11186" s="2"/>
      <c r="P11186" s="30"/>
      <c r="T11186" s="2"/>
      <c r="V11186" s="2"/>
      <c r="W11186" s="28"/>
      <c r="Y11186" s="30"/>
      <c r="Z11186" s="30"/>
      <c r="AB11186" s="6"/>
    </row>
    <row r="11187" spans="1:28">
      <c r="A11187" s="2"/>
      <c r="B11187" s="2"/>
      <c r="C11187" s="2"/>
      <c r="G11187" s="94"/>
      <c r="H11187" s="94"/>
      <c r="I11187" s="94"/>
      <c r="J11187" s="2"/>
      <c r="P11187" s="30"/>
      <c r="T11187" s="2"/>
      <c r="V11187" s="2"/>
      <c r="W11187" s="28"/>
      <c r="Y11187" s="30"/>
      <c r="Z11187" s="30"/>
      <c r="AB11187" s="6"/>
    </row>
    <row r="11188" spans="1:28">
      <c r="A11188" s="2"/>
      <c r="B11188" s="2"/>
      <c r="C11188" s="2"/>
      <c r="G11188" s="94"/>
      <c r="H11188" s="94"/>
      <c r="I11188" s="94"/>
      <c r="J11188" s="2"/>
      <c r="P11188" s="30"/>
      <c r="T11188" s="2"/>
      <c r="V11188" s="2"/>
      <c r="W11188" s="28"/>
      <c r="Y11188" s="30"/>
      <c r="Z11188" s="30"/>
      <c r="AB11188" s="6"/>
    </row>
    <row r="11189" spans="1:28">
      <c r="A11189" s="2"/>
      <c r="B11189" s="2"/>
      <c r="C11189" s="2"/>
      <c r="G11189" s="94"/>
      <c r="H11189" s="94"/>
      <c r="I11189" s="94"/>
      <c r="J11189" s="2"/>
      <c r="P11189" s="30"/>
      <c r="T11189" s="2"/>
      <c r="V11189" s="2"/>
      <c r="W11189" s="28"/>
      <c r="Y11189" s="30"/>
      <c r="Z11189" s="30"/>
      <c r="AB11189" s="6"/>
    </row>
    <row r="11190" spans="1:28">
      <c r="A11190" s="2"/>
      <c r="B11190" s="2"/>
      <c r="C11190" s="2"/>
      <c r="G11190" s="94"/>
      <c r="H11190" s="94"/>
      <c r="I11190" s="94"/>
      <c r="J11190" s="2"/>
      <c r="P11190" s="30"/>
      <c r="T11190" s="2"/>
      <c r="V11190" s="2"/>
      <c r="W11190" s="28"/>
      <c r="Y11190" s="30"/>
      <c r="Z11190" s="30"/>
      <c r="AB11190" s="6"/>
    </row>
    <row r="11191" spans="1:28">
      <c r="A11191" s="2"/>
      <c r="B11191" s="2"/>
      <c r="C11191" s="2"/>
      <c r="G11191" s="94"/>
      <c r="H11191" s="94"/>
      <c r="I11191" s="94"/>
      <c r="J11191" s="2"/>
      <c r="P11191" s="30"/>
      <c r="T11191" s="2"/>
      <c r="V11191" s="2"/>
      <c r="W11191" s="28"/>
      <c r="Y11191" s="30"/>
      <c r="Z11191" s="30"/>
      <c r="AB11191" s="6"/>
    </row>
    <row r="11192" spans="1:28">
      <c r="A11192" s="2"/>
      <c r="B11192" s="2"/>
      <c r="C11192" s="2"/>
      <c r="G11192" s="94"/>
      <c r="H11192" s="94"/>
      <c r="I11192" s="94"/>
      <c r="J11192" s="2"/>
      <c r="P11192" s="30"/>
      <c r="T11192" s="2"/>
      <c r="V11192" s="2"/>
      <c r="W11192" s="28"/>
      <c r="Y11192" s="30"/>
      <c r="Z11192" s="30"/>
      <c r="AB11192" s="6"/>
    </row>
    <row r="11193" spans="1:28">
      <c r="A11193" s="2"/>
      <c r="B11193" s="2"/>
      <c r="C11193" s="2"/>
      <c r="G11193" s="94"/>
      <c r="H11193" s="94"/>
      <c r="I11193" s="94"/>
      <c r="J11193" s="2"/>
      <c r="P11193" s="30"/>
      <c r="T11193" s="2"/>
      <c r="V11193" s="2"/>
      <c r="W11193" s="28"/>
      <c r="Y11193" s="30"/>
      <c r="Z11193" s="30"/>
      <c r="AB11193" s="6"/>
    </row>
    <row r="11194" spans="1:28">
      <c r="A11194" s="2"/>
      <c r="B11194" s="2"/>
      <c r="C11194" s="2"/>
      <c r="G11194" s="94"/>
      <c r="H11194" s="94"/>
      <c r="I11194" s="94"/>
      <c r="J11194" s="2"/>
      <c r="P11194" s="30"/>
      <c r="T11194" s="2"/>
      <c r="V11194" s="2"/>
      <c r="W11194" s="28"/>
      <c r="Y11194" s="30"/>
      <c r="Z11194" s="30"/>
      <c r="AB11194" s="6"/>
    </row>
    <row r="11195" spans="1:28">
      <c r="A11195" s="2"/>
      <c r="B11195" s="2"/>
      <c r="C11195" s="2"/>
      <c r="G11195" s="94"/>
      <c r="H11195" s="94"/>
      <c r="I11195" s="94"/>
      <c r="J11195" s="2"/>
      <c r="P11195" s="30"/>
      <c r="T11195" s="2"/>
      <c r="V11195" s="2"/>
      <c r="W11195" s="28"/>
      <c r="Y11195" s="30"/>
      <c r="Z11195" s="30"/>
      <c r="AB11195" s="6"/>
    </row>
    <row r="11196" spans="1:28">
      <c r="A11196" s="2"/>
      <c r="B11196" s="2"/>
      <c r="C11196" s="2"/>
      <c r="G11196" s="94"/>
      <c r="H11196" s="94"/>
      <c r="I11196" s="94"/>
      <c r="J11196" s="2"/>
      <c r="P11196" s="30"/>
      <c r="T11196" s="2"/>
      <c r="V11196" s="2"/>
      <c r="W11196" s="28"/>
      <c r="Y11196" s="30"/>
      <c r="Z11196" s="30"/>
      <c r="AB11196" s="6"/>
    </row>
    <row r="11197" spans="1:28">
      <c r="A11197" s="2"/>
      <c r="B11197" s="2"/>
      <c r="C11197" s="2"/>
      <c r="G11197" s="94"/>
      <c r="H11197" s="94"/>
      <c r="I11197" s="94"/>
      <c r="J11197" s="2"/>
      <c r="P11197" s="30"/>
      <c r="T11197" s="2"/>
      <c r="V11197" s="2"/>
      <c r="W11197" s="28"/>
      <c r="Y11197" s="30"/>
      <c r="Z11197" s="30"/>
      <c r="AB11197" s="6"/>
    </row>
    <row r="11198" spans="1:28">
      <c r="A11198" s="2"/>
      <c r="B11198" s="2"/>
      <c r="C11198" s="2"/>
      <c r="G11198" s="94"/>
      <c r="H11198" s="94"/>
      <c r="I11198" s="94"/>
      <c r="J11198" s="2"/>
      <c r="P11198" s="30"/>
      <c r="T11198" s="2"/>
      <c r="V11198" s="2"/>
      <c r="W11198" s="28"/>
      <c r="Y11198" s="30"/>
      <c r="Z11198" s="30"/>
      <c r="AB11198" s="6"/>
    </row>
    <row r="11199" spans="1:28">
      <c r="A11199" s="2"/>
      <c r="B11199" s="2"/>
      <c r="C11199" s="2"/>
      <c r="G11199" s="94"/>
      <c r="H11199" s="94"/>
      <c r="I11199" s="94"/>
      <c r="J11199" s="2"/>
      <c r="P11199" s="30"/>
      <c r="T11199" s="2"/>
      <c r="V11199" s="2"/>
      <c r="W11199" s="28"/>
      <c r="Y11199" s="30"/>
      <c r="Z11199" s="30"/>
      <c r="AB11199" s="6"/>
    </row>
    <row r="11200" spans="1:28">
      <c r="A11200" s="2"/>
      <c r="B11200" s="2"/>
      <c r="C11200" s="2"/>
      <c r="G11200" s="94"/>
      <c r="H11200" s="94"/>
      <c r="I11200" s="94"/>
      <c r="J11200" s="2"/>
      <c r="P11200" s="30"/>
      <c r="T11200" s="2"/>
      <c r="V11200" s="2"/>
      <c r="W11200" s="28"/>
      <c r="Y11200" s="30"/>
      <c r="Z11200" s="30"/>
      <c r="AB11200" s="6"/>
    </row>
    <row r="11201" spans="1:28">
      <c r="A11201" s="2"/>
      <c r="B11201" s="2"/>
      <c r="C11201" s="2"/>
      <c r="G11201" s="94"/>
      <c r="H11201" s="94"/>
      <c r="I11201" s="94"/>
      <c r="J11201" s="2"/>
      <c r="P11201" s="30"/>
      <c r="T11201" s="2"/>
      <c r="V11201" s="2"/>
      <c r="W11201" s="28"/>
      <c r="Y11201" s="30"/>
      <c r="Z11201" s="30"/>
      <c r="AB11201" s="6"/>
    </row>
    <row r="11202" spans="1:28">
      <c r="A11202" s="2"/>
      <c r="B11202" s="2"/>
      <c r="C11202" s="2"/>
      <c r="G11202" s="94"/>
      <c r="H11202" s="94"/>
      <c r="I11202" s="94"/>
      <c r="J11202" s="2"/>
      <c r="P11202" s="30"/>
      <c r="T11202" s="2"/>
      <c r="V11202" s="2"/>
      <c r="W11202" s="28"/>
      <c r="Y11202" s="30"/>
      <c r="Z11202" s="30"/>
      <c r="AB11202" s="6"/>
    </row>
    <row r="11203" spans="1:28">
      <c r="A11203" s="2"/>
      <c r="B11203" s="2"/>
      <c r="C11203" s="2"/>
      <c r="G11203" s="94"/>
      <c r="H11203" s="94"/>
      <c r="I11203" s="94"/>
      <c r="J11203" s="2"/>
      <c r="P11203" s="30"/>
      <c r="T11203" s="2"/>
      <c r="V11203" s="2"/>
      <c r="W11203" s="28"/>
      <c r="Y11203" s="30"/>
      <c r="Z11203" s="30"/>
      <c r="AB11203" s="6"/>
    </row>
    <row r="11204" spans="1:28">
      <c r="A11204" s="2"/>
      <c r="B11204" s="2"/>
      <c r="C11204" s="2"/>
      <c r="G11204" s="94"/>
      <c r="H11204" s="94"/>
      <c r="I11204" s="94"/>
      <c r="J11204" s="2"/>
      <c r="P11204" s="30"/>
      <c r="T11204" s="2"/>
      <c r="V11204" s="2"/>
      <c r="W11204" s="28"/>
      <c r="Y11204" s="30"/>
      <c r="Z11204" s="30"/>
      <c r="AB11204" s="6"/>
    </row>
    <row r="11205" spans="1:28">
      <c r="A11205" s="2"/>
      <c r="B11205" s="2"/>
      <c r="C11205" s="2"/>
      <c r="G11205" s="94"/>
      <c r="H11205" s="94"/>
      <c r="I11205" s="94"/>
      <c r="J11205" s="2"/>
      <c r="P11205" s="30"/>
      <c r="T11205" s="2"/>
      <c r="V11205" s="2"/>
      <c r="W11205" s="28"/>
      <c r="Y11205" s="30"/>
      <c r="Z11205" s="30"/>
      <c r="AB11205" s="6"/>
    </row>
    <row r="11206" spans="1:28">
      <c r="A11206" s="2"/>
      <c r="B11206" s="2"/>
      <c r="C11206" s="2"/>
      <c r="G11206" s="94"/>
      <c r="H11206" s="94"/>
      <c r="I11206" s="94"/>
      <c r="J11206" s="2"/>
      <c r="P11206" s="30"/>
      <c r="T11206" s="2"/>
      <c r="V11206" s="2"/>
      <c r="W11206" s="28"/>
      <c r="Y11206" s="30"/>
      <c r="Z11206" s="30"/>
      <c r="AB11206" s="6"/>
    </row>
    <row r="11207" spans="1:28">
      <c r="A11207" s="2"/>
      <c r="B11207" s="2"/>
      <c r="C11207" s="2"/>
      <c r="G11207" s="94"/>
      <c r="H11207" s="94"/>
      <c r="I11207" s="94"/>
      <c r="J11207" s="2"/>
      <c r="P11207" s="30"/>
      <c r="T11207" s="2"/>
      <c r="V11207" s="2"/>
      <c r="W11207" s="28"/>
      <c r="Y11207" s="30"/>
      <c r="Z11207" s="30"/>
      <c r="AB11207" s="6"/>
    </row>
    <row r="11208" spans="1:28">
      <c r="A11208" s="2"/>
      <c r="B11208" s="2"/>
      <c r="C11208" s="2"/>
      <c r="G11208" s="94"/>
      <c r="H11208" s="94"/>
      <c r="I11208" s="94"/>
      <c r="J11208" s="2"/>
      <c r="P11208" s="30"/>
      <c r="T11208" s="2"/>
      <c r="V11208" s="2"/>
      <c r="W11208" s="28"/>
      <c r="Y11208" s="30"/>
      <c r="Z11208" s="30"/>
      <c r="AB11208" s="6"/>
    </row>
    <row r="11209" spans="1:28">
      <c r="A11209" s="2"/>
      <c r="B11209" s="2"/>
      <c r="C11209" s="2"/>
      <c r="G11209" s="94"/>
      <c r="H11209" s="94"/>
      <c r="I11209" s="94"/>
      <c r="J11209" s="2"/>
      <c r="P11209" s="30"/>
      <c r="T11209" s="2"/>
      <c r="V11209" s="2"/>
      <c r="W11209" s="28"/>
      <c r="Y11209" s="30"/>
      <c r="Z11209" s="30"/>
      <c r="AB11209" s="6"/>
    </row>
    <row r="11210" spans="1:28">
      <c r="A11210" s="2"/>
      <c r="B11210" s="2"/>
      <c r="C11210" s="2"/>
      <c r="G11210" s="94"/>
      <c r="H11210" s="94"/>
      <c r="I11210" s="94"/>
      <c r="J11210" s="2"/>
      <c r="P11210" s="30"/>
      <c r="T11210" s="2"/>
      <c r="V11210" s="2"/>
      <c r="W11210" s="28"/>
      <c r="Y11210" s="30"/>
      <c r="Z11210" s="30"/>
      <c r="AB11210" s="6"/>
    </row>
    <row r="11211" spans="1:28">
      <c r="A11211" s="2"/>
      <c r="B11211" s="2"/>
      <c r="C11211" s="2"/>
      <c r="G11211" s="94"/>
      <c r="H11211" s="94"/>
      <c r="I11211" s="94"/>
      <c r="J11211" s="2"/>
      <c r="P11211" s="30"/>
      <c r="T11211" s="2"/>
      <c r="V11211" s="2"/>
      <c r="W11211" s="28"/>
      <c r="Y11211" s="30"/>
      <c r="Z11211" s="30"/>
      <c r="AB11211" s="6"/>
    </row>
    <row r="11212" spans="1:28">
      <c r="A11212" s="2"/>
      <c r="B11212" s="2"/>
      <c r="C11212" s="2"/>
      <c r="G11212" s="94"/>
      <c r="H11212" s="94"/>
      <c r="I11212" s="94"/>
      <c r="J11212" s="2"/>
      <c r="P11212" s="30"/>
      <c r="T11212" s="2"/>
      <c r="V11212" s="2"/>
      <c r="W11212" s="28"/>
      <c r="Y11212" s="30"/>
      <c r="Z11212" s="30"/>
      <c r="AB11212" s="6"/>
    </row>
    <row r="11213" spans="1:28">
      <c r="A11213" s="2"/>
      <c r="B11213" s="2"/>
      <c r="C11213" s="2"/>
      <c r="G11213" s="94"/>
      <c r="H11213" s="94"/>
      <c r="I11213" s="94"/>
      <c r="J11213" s="2"/>
      <c r="P11213" s="30"/>
      <c r="T11213" s="2"/>
      <c r="V11213" s="2"/>
      <c r="W11213" s="28"/>
      <c r="Y11213" s="30"/>
      <c r="Z11213" s="30"/>
      <c r="AB11213" s="6"/>
    </row>
    <row r="11214" spans="1:28">
      <c r="A11214" s="2"/>
      <c r="B11214" s="2"/>
      <c r="C11214" s="2"/>
      <c r="G11214" s="94"/>
      <c r="H11214" s="94"/>
      <c r="I11214" s="94"/>
      <c r="J11214" s="2"/>
      <c r="P11214" s="30"/>
      <c r="T11214" s="2"/>
      <c r="V11214" s="2"/>
      <c r="W11214" s="28"/>
      <c r="Y11214" s="30"/>
      <c r="Z11214" s="30"/>
      <c r="AB11214" s="6"/>
    </row>
    <row r="11215" spans="1:28">
      <c r="A11215" s="2"/>
      <c r="B11215" s="2"/>
      <c r="C11215" s="2"/>
      <c r="G11215" s="94"/>
      <c r="H11215" s="94"/>
      <c r="I11215" s="94"/>
      <c r="J11215" s="2"/>
      <c r="P11215" s="30"/>
      <c r="T11215" s="2"/>
      <c r="V11215" s="2"/>
      <c r="W11215" s="28"/>
      <c r="Y11215" s="30"/>
      <c r="Z11215" s="30"/>
      <c r="AB11215" s="6"/>
    </row>
    <row r="11216" spans="1:28">
      <c r="A11216" s="2"/>
      <c r="B11216" s="2"/>
      <c r="C11216" s="2"/>
      <c r="G11216" s="94"/>
      <c r="H11216" s="94"/>
      <c r="I11216" s="94"/>
      <c r="J11216" s="2"/>
      <c r="P11216" s="30"/>
      <c r="T11216" s="2"/>
      <c r="V11216" s="2"/>
      <c r="W11216" s="28"/>
      <c r="Y11216" s="30"/>
      <c r="Z11216" s="30"/>
      <c r="AB11216" s="6"/>
    </row>
    <row r="11217" spans="1:28">
      <c r="A11217" s="2"/>
      <c r="B11217" s="2"/>
      <c r="C11217" s="2"/>
      <c r="G11217" s="94"/>
      <c r="H11217" s="94"/>
      <c r="I11217" s="94"/>
      <c r="J11217" s="2"/>
      <c r="P11217" s="30"/>
      <c r="T11217" s="2"/>
      <c r="V11217" s="2"/>
      <c r="W11217" s="28"/>
      <c r="Y11217" s="30"/>
      <c r="Z11217" s="30"/>
      <c r="AB11217" s="6"/>
    </row>
    <row r="11218" spans="1:28">
      <c r="A11218" s="2"/>
      <c r="B11218" s="2"/>
      <c r="C11218" s="2"/>
      <c r="G11218" s="94"/>
      <c r="H11218" s="94"/>
      <c r="I11218" s="94"/>
      <c r="J11218" s="2"/>
      <c r="P11218" s="30"/>
      <c r="T11218" s="2"/>
      <c r="V11218" s="2"/>
      <c r="W11218" s="28"/>
      <c r="Y11218" s="30"/>
      <c r="Z11218" s="30"/>
      <c r="AB11218" s="6"/>
    </row>
    <row r="11219" spans="1:28">
      <c r="A11219" s="2"/>
      <c r="B11219" s="2"/>
      <c r="C11219" s="2"/>
      <c r="G11219" s="94"/>
      <c r="H11219" s="94"/>
      <c r="I11219" s="94"/>
      <c r="J11219" s="2"/>
      <c r="P11219" s="30"/>
      <c r="T11219" s="2"/>
      <c r="V11219" s="2"/>
      <c r="W11219" s="28"/>
      <c r="Y11219" s="30"/>
      <c r="Z11219" s="30"/>
      <c r="AB11219" s="6"/>
    </row>
    <row r="11220" spans="1:28">
      <c r="A11220" s="2"/>
      <c r="B11220" s="2"/>
      <c r="C11220" s="2"/>
      <c r="G11220" s="94"/>
      <c r="H11220" s="94"/>
      <c r="I11220" s="94"/>
      <c r="J11220" s="2"/>
      <c r="P11220" s="30"/>
      <c r="T11220" s="2"/>
      <c r="V11220" s="2"/>
      <c r="W11220" s="28"/>
      <c r="Y11220" s="30"/>
      <c r="Z11220" s="30"/>
      <c r="AB11220" s="6"/>
    </row>
    <row r="11221" spans="1:28">
      <c r="A11221" s="2"/>
      <c r="B11221" s="2"/>
      <c r="C11221" s="2"/>
      <c r="G11221" s="94"/>
      <c r="H11221" s="94"/>
      <c r="I11221" s="94"/>
      <c r="J11221" s="2"/>
      <c r="P11221" s="30"/>
      <c r="T11221" s="2"/>
      <c r="V11221" s="2"/>
      <c r="W11221" s="28"/>
      <c r="Y11221" s="30"/>
      <c r="Z11221" s="30"/>
      <c r="AB11221" s="6"/>
    </row>
    <row r="11222" spans="1:28">
      <c r="A11222" s="2"/>
      <c r="B11222" s="2"/>
      <c r="C11222" s="2"/>
      <c r="G11222" s="94"/>
      <c r="H11222" s="94"/>
      <c r="I11222" s="94"/>
      <c r="J11222" s="2"/>
      <c r="P11222" s="30"/>
      <c r="T11222" s="2"/>
      <c r="V11222" s="2"/>
      <c r="W11222" s="28"/>
      <c r="Y11222" s="30"/>
      <c r="Z11222" s="30"/>
      <c r="AB11222" s="6"/>
    </row>
    <row r="11223" spans="1:28">
      <c r="A11223" s="2"/>
      <c r="B11223" s="2"/>
      <c r="C11223" s="2"/>
      <c r="G11223" s="94"/>
      <c r="H11223" s="94"/>
      <c r="I11223" s="94"/>
      <c r="J11223" s="2"/>
      <c r="P11223" s="30"/>
      <c r="T11223" s="2"/>
      <c r="V11223" s="2"/>
      <c r="W11223" s="28"/>
      <c r="Y11223" s="30"/>
      <c r="Z11223" s="30"/>
      <c r="AB11223" s="6"/>
    </row>
    <row r="11224" spans="1:28">
      <c r="A11224" s="2"/>
      <c r="B11224" s="2"/>
      <c r="C11224" s="2"/>
      <c r="G11224" s="94"/>
      <c r="H11224" s="94"/>
      <c r="I11224" s="94"/>
      <c r="J11224" s="2"/>
      <c r="P11224" s="30"/>
      <c r="T11224" s="2"/>
      <c r="V11224" s="2"/>
      <c r="W11224" s="28"/>
      <c r="Y11224" s="30"/>
      <c r="Z11224" s="30"/>
      <c r="AB11224" s="6"/>
    </row>
    <row r="11225" spans="1:28">
      <c r="A11225" s="2"/>
      <c r="B11225" s="2"/>
      <c r="C11225" s="2"/>
      <c r="G11225" s="94"/>
      <c r="H11225" s="94"/>
      <c r="I11225" s="94"/>
      <c r="J11225" s="2"/>
      <c r="P11225" s="30"/>
      <c r="T11225" s="2"/>
      <c r="V11225" s="2"/>
      <c r="W11225" s="28"/>
      <c r="Y11225" s="30"/>
      <c r="Z11225" s="30"/>
      <c r="AB11225" s="6"/>
    </row>
    <row r="11226" spans="1:28">
      <c r="A11226" s="2"/>
      <c r="B11226" s="2"/>
      <c r="C11226" s="2"/>
      <c r="G11226" s="94"/>
      <c r="H11226" s="94"/>
      <c r="I11226" s="94"/>
      <c r="J11226" s="2"/>
      <c r="P11226" s="30"/>
      <c r="T11226" s="2"/>
      <c r="V11226" s="2"/>
      <c r="W11226" s="28"/>
      <c r="Y11226" s="30"/>
      <c r="Z11226" s="30"/>
      <c r="AB11226" s="6"/>
    </row>
    <row r="11227" spans="1:28">
      <c r="A11227" s="2"/>
      <c r="B11227" s="2"/>
      <c r="C11227" s="2"/>
      <c r="G11227" s="94"/>
      <c r="H11227" s="94"/>
      <c r="I11227" s="94"/>
      <c r="J11227" s="2"/>
      <c r="P11227" s="30"/>
      <c r="T11227" s="2"/>
      <c r="V11227" s="2"/>
      <c r="W11227" s="28"/>
      <c r="Y11227" s="30"/>
      <c r="Z11227" s="30"/>
      <c r="AB11227" s="6"/>
    </row>
    <row r="11228" spans="1:28">
      <c r="A11228" s="2"/>
      <c r="B11228" s="2"/>
      <c r="C11228" s="2"/>
      <c r="G11228" s="94"/>
      <c r="H11228" s="94"/>
      <c r="I11228" s="94"/>
      <c r="J11228" s="2"/>
      <c r="P11228" s="30"/>
      <c r="T11228" s="2"/>
      <c r="V11228" s="2"/>
      <c r="W11228" s="28"/>
      <c r="Y11228" s="30"/>
      <c r="Z11228" s="30"/>
      <c r="AB11228" s="6"/>
    </row>
    <row r="11229" spans="1:28">
      <c r="A11229" s="2"/>
      <c r="B11229" s="2"/>
      <c r="C11229" s="2"/>
      <c r="G11229" s="94"/>
      <c r="H11229" s="94"/>
      <c r="I11229" s="94"/>
      <c r="J11229" s="2"/>
      <c r="P11229" s="30"/>
      <c r="T11229" s="2"/>
      <c r="V11229" s="2"/>
      <c r="W11229" s="28"/>
      <c r="Y11229" s="30"/>
      <c r="Z11229" s="30"/>
      <c r="AB11229" s="6"/>
    </row>
    <row r="11230" spans="1:28">
      <c r="A11230" s="2"/>
      <c r="B11230" s="2"/>
      <c r="C11230" s="2"/>
      <c r="G11230" s="94"/>
      <c r="H11230" s="94"/>
      <c r="I11230" s="94"/>
      <c r="J11230" s="2"/>
      <c r="P11230" s="30"/>
      <c r="T11230" s="2"/>
      <c r="V11230" s="2"/>
      <c r="W11230" s="28"/>
      <c r="Y11230" s="30"/>
      <c r="Z11230" s="30"/>
      <c r="AB11230" s="6"/>
    </row>
    <row r="11231" spans="1:28">
      <c r="A11231" s="2"/>
      <c r="B11231" s="2"/>
      <c r="C11231" s="2"/>
      <c r="G11231" s="94"/>
      <c r="H11231" s="94"/>
      <c r="I11231" s="94"/>
      <c r="J11231" s="2"/>
      <c r="P11231" s="30"/>
      <c r="T11231" s="2"/>
      <c r="V11231" s="2"/>
      <c r="W11231" s="28"/>
      <c r="Y11231" s="30"/>
      <c r="Z11231" s="30"/>
      <c r="AB11231" s="6"/>
    </row>
    <row r="11232" spans="1:28">
      <c r="A11232" s="2"/>
      <c r="B11232" s="2"/>
      <c r="C11232" s="2"/>
      <c r="G11232" s="94"/>
      <c r="H11232" s="94"/>
      <c r="I11232" s="94"/>
      <c r="J11232" s="2"/>
      <c r="P11232" s="30"/>
      <c r="T11232" s="2"/>
      <c r="V11232" s="2"/>
      <c r="W11232" s="28"/>
      <c r="Y11232" s="30"/>
      <c r="Z11232" s="30"/>
      <c r="AB11232" s="6"/>
    </row>
    <row r="11233" spans="1:28">
      <c r="A11233" s="2"/>
      <c r="B11233" s="2"/>
      <c r="C11233" s="2"/>
      <c r="G11233" s="94"/>
      <c r="H11233" s="94"/>
      <c r="I11233" s="94"/>
      <c r="J11233" s="2"/>
      <c r="P11233" s="30"/>
      <c r="T11233" s="2"/>
      <c r="V11233" s="2"/>
      <c r="W11233" s="28"/>
      <c r="Y11233" s="30"/>
      <c r="Z11233" s="30"/>
      <c r="AB11233" s="6"/>
    </row>
    <row r="11234" spans="1:28">
      <c r="A11234" s="2"/>
      <c r="B11234" s="2"/>
      <c r="C11234" s="2"/>
      <c r="G11234" s="94"/>
      <c r="H11234" s="94"/>
      <c r="I11234" s="94"/>
      <c r="J11234" s="2"/>
      <c r="P11234" s="30"/>
      <c r="T11234" s="2"/>
      <c r="V11234" s="2"/>
      <c r="W11234" s="28"/>
      <c r="Y11234" s="30"/>
      <c r="Z11234" s="30"/>
      <c r="AB11234" s="6"/>
    </row>
    <row r="11235" spans="1:28">
      <c r="A11235" s="2"/>
      <c r="B11235" s="2"/>
      <c r="C11235" s="2"/>
      <c r="G11235" s="94"/>
      <c r="H11235" s="94"/>
      <c r="I11235" s="94"/>
      <c r="J11235" s="2"/>
      <c r="P11235" s="30"/>
      <c r="T11235" s="2"/>
      <c r="V11235" s="2"/>
      <c r="W11235" s="28"/>
      <c r="Y11235" s="30"/>
      <c r="Z11235" s="30"/>
      <c r="AB11235" s="6"/>
    </row>
    <row r="11236" spans="1:28">
      <c r="A11236" s="2"/>
      <c r="B11236" s="2"/>
      <c r="C11236" s="2"/>
      <c r="G11236" s="94"/>
      <c r="H11236" s="94"/>
      <c r="I11236" s="94"/>
      <c r="J11236" s="2"/>
      <c r="P11236" s="30"/>
      <c r="T11236" s="2"/>
      <c r="V11236" s="2"/>
      <c r="W11236" s="28"/>
      <c r="Y11236" s="30"/>
      <c r="Z11236" s="30"/>
      <c r="AB11236" s="6"/>
    </row>
    <row r="11237" spans="1:28">
      <c r="A11237" s="2"/>
      <c r="B11237" s="2"/>
      <c r="C11237" s="2"/>
      <c r="G11237" s="94"/>
      <c r="H11237" s="94"/>
      <c r="I11237" s="94"/>
      <c r="J11237" s="2"/>
      <c r="P11237" s="30"/>
      <c r="T11237" s="2"/>
      <c r="V11237" s="2"/>
      <c r="W11237" s="28"/>
      <c r="Y11237" s="30"/>
      <c r="Z11237" s="30"/>
      <c r="AB11237" s="6"/>
    </row>
    <row r="11238" spans="1:28">
      <c r="A11238" s="2"/>
      <c r="B11238" s="2"/>
      <c r="C11238" s="2"/>
      <c r="G11238" s="94"/>
      <c r="H11238" s="94"/>
      <c r="I11238" s="94"/>
      <c r="J11238" s="2"/>
      <c r="P11238" s="30"/>
      <c r="T11238" s="2"/>
      <c r="V11238" s="2"/>
      <c r="W11238" s="28"/>
      <c r="Y11238" s="30"/>
      <c r="Z11238" s="30"/>
      <c r="AB11238" s="6"/>
    </row>
    <row r="11239" spans="1:28">
      <c r="A11239" s="2"/>
      <c r="B11239" s="2"/>
      <c r="C11239" s="2"/>
      <c r="G11239" s="94"/>
      <c r="H11239" s="94"/>
      <c r="I11239" s="94"/>
      <c r="J11239" s="2"/>
      <c r="P11239" s="30"/>
      <c r="T11239" s="2"/>
      <c r="V11239" s="2"/>
      <c r="W11239" s="28"/>
      <c r="Y11239" s="30"/>
      <c r="Z11239" s="30"/>
      <c r="AB11239" s="6"/>
    </row>
    <row r="11240" spans="1:28">
      <c r="A11240" s="2"/>
      <c r="B11240" s="2"/>
      <c r="C11240" s="2"/>
      <c r="G11240" s="94"/>
      <c r="H11240" s="94"/>
      <c r="I11240" s="94"/>
      <c r="J11240" s="2"/>
      <c r="P11240" s="30"/>
      <c r="T11240" s="2"/>
      <c r="V11240" s="2"/>
      <c r="W11240" s="28"/>
      <c r="Y11240" s="30"/>
      <c r="Z11240" s="30"/>
      <c r="AB11240" s="6"/>
    </row>
    <row r="11241" spans="1:28">
      <c r="A11241" s="2"/>
      <c r="B11241" s="2"/>
      <c r="C11241" s="2"/>
      <c r="G11241" s="94"/>
      <c r="H11241" s="94"/>
      <c r="I11241" s="94"/>
      <c r="J11241" s="2"/>
      <c r="P11241" s="30"/>
      <c r="T11241" s="2"/>
      <c r="V11241" s="2"/>
      <c r="W11241" s="28"/>
      <c r="Y11241" s="30"/>
      <c r="Z11241" s="30"/>
      <c r="AB11241" s="6"/>
    </row>
    <row r="11242" spans="1:28">
      <c r="A11242" s="2"/>
      <c r="B11242" s="2"/>
      <c r="C11242" s="2"/>
      <c r="G11242" s="94"/>
      <c r="H11242" s="94"/>
      <c r="I11242" s="94"/>
      <c r="J11242" s="2"/>
      <c r="P11242" s="30"/>
      <c r="T11242" s="2"/>
      <c r="V11242" s="2"/>
      <c r="W11242" s="28"/>
      <c r="Y11242" s="30"/>
      <c r="Z11242" s="30"/>
      <c r="AB11242" s="6"/>
    </row>
    <row r="11243" spans="1:28">
      <c r="A11243" s="2"/>
      <c r="B11243" s="2"/>
      <c r="C11243" s="2"/>
      <c r="G11243" s="94"/>
      <c r="H11243" s="94"/>
      <c r="I11243" s="94"/>
      <c r="J11243" s="2"/>
      <c r="P11243" s="30"/>
      <c r="T11243" s="2"/>
      <c r="V11243" s="2"/>
      <c r="W11243" s="28"/>
      <c r="Y11243" s="30"/>
      <c r="Z11243" s="30"/>
      <c r="AB11243" s="6"/>
    </row>
    <row r="11244" spans="1:28">
      <c r="A11244" s="2"/>
      <c r="B11244" s="2"/>
      <c r="C11244" s="2"/>
      <c r="G11244" s="94"/>
      <c r="H11244" s="94"/>
      <c r="I11244" s="94"/>
      <c r="J11244" s="2"/>
      <c r="P11244" s="30"/>
      <c r="T11244" s="2"/>
      <c r="V11244" s="2"/>
      <c r="W11244" s="28"/>
      <c r="Y11244" s="30"/>
      <c r="Z11244" s="30"/>
      <c r="AB11244" s="6"/>
    </row>
    <row r="11245" spans="1:28">
      <c r="A11245" s="2"/>
      <c r="B11245" s="2"/>
      <c r="C11245" s="2"/>
      <c r="G11245" s="94"/>
      <c r="H11245" s="94"/>
      <c r="I11245" s="94"/>
      <c r="J11245" s="2"/>
      <c r="P11245" s="30"/>
      <c r="T11245" s="2"/>
      <c r="V11245" s="2"/>
      <c r="W11245" s="28"/>
      <c r="Y11245" s="30"/>
      <c r="Z11245" s="30"/>
      <c r="AB11245" s="6"/>
    </row>
    <row r="11246" spans="1:28">
      <c r="A11246" s="2"/>
      <c r="B11246" s="2"/>
      <c r="C11246" s="2"/>
      <c r="G11246" s="94"/>
      <c r="H11246" s="94"/>
      <c r="I11246" s="94"/>
      <c r="J11246" s="2"/>
      <c r="P11246" s="30"/>
      <c r="T11246" s="2"/>
      <c r="V11246" s="2"/>
      <c r="W11246" s="28"/>
      <c r="Y11246" s="30"/>
      <c r="Z11246" s="30"/>
      <c r="AB11246" s="6"/>
    </row>
    <row r="11247" spans="1:28">
      <c r="A11247" s="2"/>
      <c r="B11247" s="2"/>
      <c r="C11247" s="2"/>
      <c r="G11247" s="94"/>
      <c r="H11247" s="94"/>
      <c r="I11247" s="94"/>
      <c r="J11247" s="2"/>
      <c r="P11247" s="30"/>
      <c r="T11247" s="2"/>
      <c r="V11247" s="2"/>
      <c r="W11247" s="28"/>
      <c r="Y11247" s="30"/>
      <c r="Z11247" s="30"/>
      <c r="AB11247" s="6"/>
    </row>
    <row r="11248" spans="1:28">
      <c r="A11248" s="2"/>
      <c r="B11248" s="2"/>
      <c r="C11248" s="2"/>
      <c r="G11248" s="94"/>
      <c r="H11248" s="94"/>
      <c r="I11248" s="94"/>
      <c r="J11248" s="2"/>
      <c r="P11248" s="30"/>
      <c r="T11248" s="2"/>
      <c r="V11248" s="2"/>
      <c r="W11248" s="28"/>
      <c r="Y11248" s="30"/>
      <c r="Z11248" s="30"/>
      <c r="AB11248" s="6"/>
    </row>
    <row r="11249" spans="1:28">
      <c r="A11249" s="2"/>
      <c r="B11249" s="2"/>
      <c r="C11249" s="2"/>
      <c r="G11249" s="94"/>
      <c r="H11249" s="94"/>
      <c r="I11249" s="94"/>
      <c r="J11249" s="2"/>
      <c r="P11249" s="30"/>
      <c r="T11249" s="2"/>
      <c r="V11249" s="2"/>
      <c r="W11249" s="28"/>
      <c r="Y11249" s="30"/>
      <c r="Z11249" s="30"/>
      <c r="AB11249" s="6"/>
    </row>
    <row r="11250" spans="1:28">
      <c r="A11250" s="2"/>
      <c r="B11250" s="2"/>
      <c r="C11250" s="2"/>
      <c r="G11250" s="94"/>
      <c r="H11250" s="94"/>
      <c r="I11250" s="94"/>
      <c r="J11250" s="2"/>
      <c r="P11250" s="30"/>
      <c r="T11250" s="2"/>
      <c r="V11250" s="2"/>
      <c r="W11250" s="28"/>
      <c r="Y11250" s="30"/>
      <c r="Z11250" s="30"/>
      <c r="AB11250" s="6"/>
    </row>
    <row r="11251" spans="1:28">
      <c r="A11251" s="2"/>
      <c r="B11251" s="2"/>
      <c r="C11251" s="2"/>
      <c r="G11251" s="94"/>
      <c r="H11251" s="94"/>
      <c r="I11251" s="94"/>
      <c r="J11251" s="2"/>
      <c r="P11251" s="30"/>
      <c r="T11251" s="2"/>
      <c r="V11251" s="2"/>
      <c r="W11251" s="28"/>
      <c r="Y11251" s="30"/>
      <c r="Z11251" s="30"/>
      <c r="AB11251" s="6"/>
    </row>
    <row r="11252" spans="1:28">
      <c r="A11252" s="2"/>
      <c r="B11252" s="2"/>
      <c r="C11252" s="2"/>
      <c r="G11252" s="94"/>
      <c r="H11252" s="94"/>
      <c r="I11252" s="94"/>
      <c r="J11252" s="2"/>
      <c r="P11252" s="30"/>
      <c r="T11252" s="2"/>
      <c r="V11252" s="2"/>
      <c r="W11252" s="28"/>
      <c r="Y11252" s="30"/>
      <c r="Z11252" s="30"/>
      <c r="AB11252" s="6"/>
    </row>
    <row r="11253" spans="1:28">
      <c r="A11253" s="2"/>
      <c r="B11253" s="2"/>
      <c r="C11253" s="2"/>
      <c r="G11253" s="94"/>
      <c r="H11253" s="94"/>
      <c r="I11253" s="94"/>
      <c r="J11253" s="2"/>
      <c r="P11253" s="30"/>
      <c r="T11253" s="2"/>
      <c r="V11253" s="2"/>
      <c r="W11253" s="28"/>
      <c r="Y11253" s="30"/>
      <c r="Z11253" s="30"/>
      <c r="AB11253" s="6"/>
    </row>
    <row r="11254" spans="1:28">
      <c r="A11254" s="2"/>
      <c r="B11254" s="2"/>
      <c r="C11254" s="2"/>
      <c r="G11254" s="94"/>
      <c r="H11254" s="94"/>
      <c r="I11254" s="94"/>
      <c r="J11254" s="2"/>
      <c r="P11254" s="30"/>
      <c r="T11254" s="2"/>
      <c r="V11254" s="2"/>
      <c r="W11254" s="28"/>
      <c r="Y11254" s="30"/>
      <c r="Z11254" s="30"/>
      <c r="AB11254" s="6"/>
    </row>
    <row r="11255" spans="1:28">
      <c r="A11255" s="2"/>
      <c r="B11255" s="2"/>
      <c r="C11255" s="2"/>
      <c r="G11255" s="94"/>
      <c r="H11255" s="94"/>
      <c r="I11255" s="94"/>
      <c r="J11255" s="2"/>
      <c r="P11255" s="30"/>
      <c r="T11255" s="2"/>
      <c r="V11255" s="2"/>
      <c r="W11255" s="28"/>
      <c r="Y11255" s="30"/>
      <c r="Z11255" s="30"/>
      <c r="AB11255" s="6"/>
    </row>
    <row r="11256" spans="1:28">
      <c r="A11256" s="2"/>
      <c r="B11256" s="2"/>
      <c r="C11256" s="2"/>
      <c r="G11256" s="94"/>
      <c r="H11256" s="94"/>
      <c r="I11256" s="94"/>
      <c r="J11256" s="2"/>
      <c r="P11256" s="30"/>
      <c r="T11256" s="2"/>
      <c r="V11256" s="2"/>
      <c r="W11256" s="28"/>
      <c r="Y11256" s="30"/>
      <c r="Z11256" s="30"/>
      <c r="AB11256" s="6"/>
    </row>
    <row r="11257" spans="1:28">
      <c r="A11257" s="2"/>
      <c r="B11257" s="2"/>
      <c r="C11257" s="2"/>
      <c r="G11257" s="94"/>
      <c r="H11257" s="94"/>
      <c r="I11257" s="94"/>
      <c r="J11257" s="2"/>
      <c r="P11257" s="30"/>
      <c r="T11257" s="2"/>
      <c r="V11257" s="2"/>
      <c r="W11257" s="28"/>
      <c r="Y11257" s="30"/>
      <c r="Z11257" s="30"/>
      <c r="AB11257" s="6"/>
    </row>
    <row r="11258" spans="1:28">
      <c r="A11258" s="2"/>
      <c r="B11258" s="2"/>
      <c r="C11258" s="2"/>
      <c r="G11258" s="94"/>
      <c r="H11258" s="94"/>
      <c r="I11258" s="94"/>
      <c r="J11258" s="2"/>
      <c r="P11258" s="30"/>
      <c r="T11258" s="2"/>
      <c r="V11258" s="2"/>
      <c r="W11258" s="28"/>
      <c r="Y11258" s="30"/>
      <c r="Z11258" s="30"/>
      <c r="AB11258" s="6"/>
    </row>
    <row r="11259" spans="1:28">
      <c r="A11259" s="2"/>
      <c r="B11259" s="2"/>
      <c r="C11259" s="2"/>
      <c r="G11259" s="94"/>
      <c r="H11259" s="94"/>
      <c r="I11259" s="94"/>
      <c r="J11259" s="2"/>
      <c r="P11259" s="30"/>
      <c r="T11259" s="2"/>
      <c r="V11259" s="2"/>
      <c r="W11259" s="28"/>
      <c r="Y11259" s="30"/>
      <c r="Z11259" s="30"/>
      <c r="AB11259" s="6"/>
    </row>
    <row r="11260" spans="1:28">
      <c r="A11260" s="2"/>
      <c r="B11260" s="2"/>
      <c r="C11260" s="2"/>
      <c r="G11260" s="94"/>
      <c r="H11260" s="94"/>
      <c r="I11260" s="94"/>
      <c r="J11260" s="2"/>
      <c r="P11260" s="30"/>
      <c r="T11260" s="2"/>
      <c r="V11260" s="2"/>
      <c r="W11260" s="28"/>
      <c r="Y11260" s="30"/>
      <c r="Z11260" s="30"/>
      <c r="AB11260" s="6"/>
    </row>
    <row r="11261" spans="1:28">
      <c r="A11261" s="2"/>
      <c r="B11261" s="2"/>
      <c r="C11261" s="2"/>
      <c r="G11261" s="94"/>
      <c r="H11261" s="94"/>
      <c r="I11261" s="94"/>
      <c r="J11261" s="2"/>
      <c r="P11261" s="30"/>
      <c r="T11261" s="2"/>
      <c r="V11261" s="2"/>
      <c r="W11261" s="28"/>
      <c r="Y11261" s="30"/>
      <c r="Z11261" s="30"/>
      <c r="AB11261" s="6"/>
    </row>
    <row r="11262" spans="1:28">
      <c r="A11262" s="2"/>
      <c r="B11262" s="2"/>
      <c r="C11262" s="2"/>
      <c r="G11262" s="94"/>
      <c r="H11262" s="94"/>
      <c r="I11262" s="94"/>
      <c r="J11262" s="2"/>
      <c r="P11262" s="30"/>
      <c r="T11262" s="2"/>
      <c r="V11262" s="2"/>
      <c r="W11262" s="28"/>
      <c r="Y11262" s="30"/>
      <c r="Z11262" s="30"/>
      <c r="AB11262" s="6"/>
    </row>
    <row r="11263" spans="1:28">
      <c r="A11263" s="2"/>
      <c r="B11263" s="2"/>
      <c r="C11263" s="2"/>
      <c r="G11263" s="94"/>
      <c r="H11263" s="94"/>
      <c r="I11263" s="94"/>
      <c r="J11263" s="2"/>
      <c r="P11263" s="30"/>
      <c r="T11263" s="2"/>
      <c r="V11263" s="2"/>
      <c r="W11263" s="28"/>
      <c r="Y11263" s="30"/>
      <c r="Z11263" s="30"/>
      <c r="AB11263" s="6"/>
    </row>
    <row r="11264" spans="1:28">
      <c r="A11264" s="2"/>
      <c r="B11264" s="2"/>
      <c r="C11264" s="2"/>
      <c r="G11264" s="94"/>
      <c r="H11264" s="94"/>
      <c r="I11264" s="94"/>
      <c r="J11264" s="2"/>
      <c r="P11264" s="30"/>
      <c r="T11264" s="2"/>
      <c r="V11264" s="2"/>
      <c r="W11264" s="28"/>
      <c r="Y11264" s="30"/>
      <c r="Z11264" s="30"/>
      <c r="AB11264" s="6"/>
    </row>
    <row r="11265" spans="1:28">
      <c r="A11265" s="2"/>
      <c r="B11265" s="2"/>
      <c r="C11265" s="2"/>
      <c r="G11265" s="94"/>
      <c r="H11265" s="94"/>
      <c r="I11265" s="94"/>
      <c r="J11265" s="2"/>
      <c r="P11265" s="30"/>
      <c r="T11265" s="2"/>
      <c r="V11265" s="2"/>
      <c r="W11265" s="28"/>
      <c r="Y11265" s="30"/>
      <c r="Z11265" s="30"/>
      <c r="AB11265" s="6"/>
    </row>
    <row r="11266" spans="1:28">
      <c r="A11266" s="2"/>
      <c r="B11266" s="2"/>
      <c r="C11266" s="2"/>
      <c r="G11266" s="94"/>
      <c r="H11266" s="94"/>
      <c r="I11266" s="94"/>
      <c r="J11266" s="2"/>
      <c r="P11266" s="30"/>
      <c r="T11266" s="2"/>
      <c r="V11266" s="2"/>
      <c r="W11266" s="28"/>
      <c r="Y11266" s="30"/>
      <c r="Z11266" s="30"/>
      <c r="AB11266" s="6"/>
    </row>
    <row r="11267" spans="1:28">
      <c r="A11267" s="2"/>
      <c r="B11267" s="2"/>
      <c r="C11267" s="2"/>
      <c r="G11267" s="94"/>
      <c r="H11267" s="94"/>
      <c r="I11267" s="94"/>
      <c r="J11267" s="2"/>
      <c r="P11267" s="30"/>
      <c r="T11267" s="2"/>
      <c r="V11267" s="2"/>
      <c r="W11267" s="28"/>
      <c r="Y11267" s="30"/>
      <c r="Z11267" s="30"/>
      <c r="AB11267" s="6"/>
    </row>
    <row r="11268" spans="1:28">
      <c r="A11268" s="2"/>
      <c r="B11268" s="2"/>
      <c r="C11268" s="2"/>
      <c r="G11268" s="94"/>
      <c r="H11268" s="94"/>
      <c r="I11268" s="94"/>
      <c r="J11268" s="2"/>
      <c r="P11268" s="30"/>
      <c r="T11268" s="2"/>
      <c r="V11268" s="2"/>
      <c r="W11268" s="28"/>
      <c r="Y11268" s="30"/>
      <c r="Z11268" s="30"/>
      <c r="AB11268" s="6"/>
    </row>
    <row r="11269" spans="1:28">
      <c r="A11269" s="2"/>
      <c r="B11269" s="2"/>
      <c r="C11269" s="2"/>
      <c r="G11269" s="94"/>
      <c r="H11269" s="94"/>
      <c r="I11269" s="94"/>
      <c r="J11269" s="2"/>
      <c r="P11269" s="30"/>
      <c r="T11269" s="2"/>
      <c r="V11269" s="2"/>
      <c r="W11269" s="28"/>
      <c r="Y11269" s="30"/>
      <c r="Z11269" s="30"/>
      <c r="AB11269" s="6"/>
    </row>
    <row r="11270" spans="1:28">
      <c r="A11270" s="2"/>
      <c r="B11270" s="2"/>
      <c r="C11270" s="2"/>
      <c r="G11270" s="94"/>
      <c r="H11270" s="94"/>
      <c r="I11270" s="94"/>
      <c r="J11270" s="2"/>
      <c r="P11270" s="30"/>
      <c r="T11270" s="2"/>
      <c r="V11270" s="2"/>
      <c r="W11270" s="28"/>
      <c r="Y11270" s="30"/>
      <c r="Z11270" s="30"/>
      <c r="AB11270" s="6"/>
    </row>
    <row r="11271" spans="1:28">
      <c r="A11271" s="2"/>
      <c r="B11271" s="2"/>
      <c r="C11271" s="2"/>
      <c r="G11271" s="94"/>
      <c r="H11271" s="94"/>
      <c r="I11271" s="94"/>
      <c r="J11271" s="2"/>
      <c r="P11271" s="30"/>
      <c r="T11271" s="2"/>
      <c r="V11271" s="2"/>
      <c r="W11271" s="28"/>
      <c r="Y11271" s="30"/>
      <c r="Z11271" s="30"/>
      <c r="AB11271" s="6"/>
    </row>
    <row r="11272" spans="1:28">
      <c r="A11272" s="2"/>
      <c r="B11272" s="2"/>
      <c r="C11272" s="2"/>
      <c r="G11272" s="94"/>
      <c r="H11272" s="94"/>
      <c r="I11272" s="94"/>
      <c r="J11272" s="2"/>
      <c r="P11272" s="30"/>
      <c r="T11272" s="2"/>
      <c r="V11272" s="2"/>
      <c r="W11272" s="28"/>
      <c r="Y11272" s="30"/>
      <c r="Z11272" s="30"/>
      <c r="AB11272" s="6"/>
    </row>
    <row r="11273" spans="1:28">
      <c r="A11273" s="2"/>
      <c r="B11273" s="2"/>
      <c r="C11273" s="2"/>
      <c r="G11273" s="94"/>
      <c r="H11273" s="94"/>
      <c r="I11273" s="94"/>
      <c r="J11273" s="2"/>
      <c r="P11273" s="30"/>
      <c r="T11273" s="2"/>
      <c r="V11273" s="2"/>
      <c r="W11273" s="28"/>
      <c r="Y11273" s="30"/>
      <c r="Z11273" s="30"/>
      <c r="AB11273" s="6"/>
    </row>
    <row r="11274" spans="1:28">
      <c r="A11274" s="2"/>
      <c r="B11274" s="2"/>
      <c r="C11274" s="2"/>
      <c r="G11274" s="94"/>
      <c r="H11274" s="94"/>
      <c r="I11274" s="94"/>
      <c r="J11274" s="2"/>
      <c r="P11274" s="30"/>
      <c r="T11274" s="2"/>
      <c r="V11274" s="2"/>
      <c r="W11274" s="28"/>
      <c r="Y11274" s="30"/>
      <c r="Z11274" s="30"/>
      <c r="AB11274" s="6"/>
    </row>
    <row r="11275" spans="1:28">
      <c r="A11275" s="2"/>
      <c r="B11275" s="2"/>
      <c r="C11275" s="2"/>
      <c r="G11275" s="94"/>
      <c r="H11275" s="94"/>
      <c r="I11275" s="94"/>
      <c r="J11275" s="2"/>
      <c r="P11275" s="30"/>
      <c r="T11275" s="2"/>
      <c r="V11275" s="2"/>
      <c r="W11275" s="28"/>
      <c r="Y11275" s="30"/>
      <c r="Z11275" s="30"/>
      <c r="AB11275" s="6"/>
    </row>
    <row r="11276" spans="1:28">
      <c r="A11276" s="2"/>
      <c r="B11276" s="2"/>
      <c r="C11276" s="2"/>
      <c r="G11276" s="94"/>
      <c r="H11276" s="94"/>
      <c r="I11276" s="94"/>
      <c r="J11276" s="2"/>
      <c r="P11276" s="30"/>
      <c r="T11276" s="2"/>
      <c r="V11276" s="2"/>
      <c r="W11276" s="28"/>
      <c r="Y11276" s="30"/>
      <c r="Z11276" s="30"/>
      <c r="AB11276" s="6"/>
    </row>
    <row r="11277" spans="1:28">
      <c r="A11277" s="2"/>
      <c r="B11277" s="2"/>
      <c r="C11277" s="2"/>
      <c r="G11277" s="94"/>
      <c r="H11277" s="94"/>
      <c r="I11277" s="94"/>
      <c r="J11277" s="2"/>
      <c r="P11277" s="30"/>
      <c r="T11277" s="2"/>
      <c r="V11277" s="2"/>
      <c r="W11277" s="28"/>
      <c r="Y11277" s="30"/>
      <c r="Z11277" s="30"/>
      <c r="AB11277" s="6"/>
    </row>
    <row r="11278" spans="1:28">
      <c r="A11278" s="2"/>
      <c r="B11278" s="2"/>
      <c r="C11278" s="2"/>
      <c r="G11278" s="94"/>
      <c r="H11278" s="94"/>
      <c r="I11278" s="94"/>
      <c r="J11278" s="2"/>
      <c r="P11278" s="30"/>
      <c r="T11278" s="2"/>
      <c r="V11278" s="2"/>
      <c r="W11278" s="28"/>
      <c r="Y11278" s="30"/>
      <c r="Z11278" s="30"/>
      <c r="AB11278" s="6"/>
    </row>
    <row r="11279" spans="1:28">
      <c r="A11279" s="2"/>
      <c r="B11279" s="2"/>
      <c r="C11279" s="2"/>
      <c r="G11279" s="94"/>
      <c r="H11279" s="94"/>
      <c r="I11279" s="94"/>
      <c r="J11279" s="2"/>
      <c r="P11279" s="30"/>
      <c r="T11279" s="2"/>
      <c r="V11279" s="2"/>
      <c r="W11279" s="28"/>
      <c r="Y11279" s="30"/>
      <c r="Z11279" s="30"/>
      <c r="AB11279" s="6"/>
    </row>
    <row r="11280" spans="1:28">
      <c r="A11280" s="2"/>
      <c r="B11280" s="2"/>
      <c r="C11280" s="2"/>
      <c r="G11280" s="94"/>
      <c r="H11280" s="94"/>
      <c r="I11280" s="94"/>
      <c r="J11280" s="2"/>
      <c r="P11280" s="30"/>
      <c r="T11280" s="2"/>
      <c r="V11280" s="2"/>
      <c r="W11280" s="28"/>
      <c r="Y11280" s="30"/>
      <c r="Z11280" s="30"/>
      <c r="AB11280" s="6"/>
    </row>
    <row r="11281" spans="1:28">
      <c r="A11281" s="2"/>
      <c r="B11281" s="2"/>
      <c r="C11281" s="2"/>
      <c r="G11281" s="94"/>
      <c r="H11281" s="94"/>
      <c r="I11281" s="94"/>
      <c r="J11281" s="2"/>
      <c r="P11281" s="30"/>
      <c r="T11281" s="2"/>
      <c r="V11281" s="2"/>
      <c r="W11281" s="28"/>
      <c r="Y11281" s="30"/>
      <c r="Z11281" s="30"/>
      <c r="AB11281" s="6"/>
    </row>
    <row r="11282" spans="1:28">
      <c r="A11282" s="2"/>
      <c r="B11282" s="2"/>
      <c r="C11282" s="2"/>
      <c r="G11282" s="94"/>
      <c r="H11282" s="94"/>
      <c r="I11282" s="94"/>
      <c r="J11282" s="2"/>
      <c r="P11282" s="30"/>
      <c r="T11282" s="2"/>
      <c r="V11282" s="2"/>
      <c r="W11282" s="28"/>
      <c r="Y11282" s="30"/>
      <c r="Z11282" s="30"/>
      <c r="AB11282" s="6"/>
    </row>
    <row r="11283" spans="1:28">
      <c r="A11283" s="2"/>
      <c r="B11283" s="2"/>
      <c r="C11283" s="2"/>
      <c r="G11283" s="94"/>
      <c r="H11283" s="94"/>
      <c r="I11283" s="94"/>
      <c r="J11283" s="2"/>
      <c r="P11283" s="30"/>
      <c r="T11283" s="2"/>
      <c r="V11283" s="2"/>
      <c r="W11283" s="28"/>
      <c r="Y11283" s="30"/>
      <c r="Z11283" s="30"/>
      <c r="AB11283" s="6"/>
    </row>
    <row r="11284" spans="1:28">
      <c r="A11284" s="2"/>
      <c r="B11284" s="2"/>
      <c r="C11284" s="2"/>
      <c r="G11284" s="94"/>
      <c r="H11284" s="94"/>
      <c r="I11284" s="94"/>
      <c r="J11284" s="2"/>
      <c r="P11284" s="30"/>
      <c r="T11284" s="2"/>
      <c r="V11284" s="2"/>
      <c r="W11284" s="28"/>
      <c r="Y11284" s="30"/>
      <c r="Z11284" s="30"/>
      <c r="AB11284" s="6"/>
    </row>
    <row r="11285" spans="1:28">
      <c r="A11285" s="2"/>
      <c r="B11285" s="2"/>
      <c r="C11285" s="2"/>
      <c r="G11285" s="94"/>
      <c r="H11285" s="94"/>
      <c r="I11285" s="94"/>
      <c r="J11285" s="2"/>
      <c r="P11285" s="30"/>
      <c r="T11285" s="2"/>
      <c r="V11285" s="2"/>
      <c r="W11285" s="28"/>
      <c r="Y11285" s="30"/>
      <c r="Z11285" s="30"/>
      <c r="AB11285" s="6"/>
    </row>
    <row r="11286" spans="1:28">
      <c r="A11286" s="2"/>
      <c r="B11286" s="2"/>
      <c r="C11286" s="2"/>
      <c r="G11286" s="94"/>
      <c r="H11286" s="94"/>
      <c r="I11286" s="94"/>
      <c r="J11286" s="2"/>
      <c r="P11286" s="30"/>
      <c r="T11286" s="2"/>
      <c r="V11286" s="2"/>
      <c r="W11286" s="28"/>
      <c r="Y11286" s="30"/>
      <c r="Z11286" s="30"/>
      <c r="AB11286" s="6"/>
    </row>
    <row r="11287" spans="1:28">
      <c r="A11287" s="2"/>
      <c r="B11287" s="2"/>
      <c r="C11287" s="2"/>
      <c r="G11287" s="94"/>
      <c r="H11287" s="94"/>
      <c r="I11287" s="94"/>
      <c r="J11287" s="2"/>
      <c r="P11287" s="30"/>
      <c r="T11287" s="2"/>
      <c r="V11287" s="2"/>
      <c r="W11287" s="28"/>
      <c r="Y11287" s="30"/>
      <c r="Z11287" s="30"/>
      <c r="AB11287" s="6"/>
    </row>
    <row r="11288" spans="1:28">
      <c r="A11288" s="2"/>
      <c r="B11288" s="2"/>
      <c r="C11288" s="2"/>
      <c r="G11288" s="94"/>
      <c r="H11288" s="94"/>
      <c r="I11288" s="94"/>
      <c r="J11288" s="2"/>
      <c r="P11288" s="30"/>
      <c r="T11288" s="2"/>
      <c r="V11288" s="2"/>
      <c r="W11288" s="28"/>
      <c r="Y11288" s="30"/>
      <c r="Z11288" s="30"/>
      <c r="AB11288" s="6"/>
    </row>
    <row r="11289" spans="1:28">
      <c r="A11289" s="2"/>
      <c r="B11289" s="2"/>
      <c r="C11289" s="2"/>
      <c r="G11289" s="94"/>
      <c r="H11289" s="94"/>
      <c r="I11289" s="94"/>
      <c r="J11289" s="2"/>
      <c r="P11289" s="30"/>
      <c r="T11289" s="2"/>
      <c r="V11289" s="2"/>
      <c r="W11289" s="28"/>
      <c r="Y11289" s="30"/>
      <c r="Z11289" s="30"/>
      <c r="AB11289" s="6"/>
    </row>
    <row r="11290" spans="1:28">
      <c r="A11290" s="2"/>
      <c r="B11290" s="2"/>
      <c r="C11290" s="2"/>
      <c r="G11290" s="94"/>
      <c r="H11290" s="94"/>
      <c r="I11290" s="94"/>
      <c r="J11290" s="2"/>
      <c r="P11290" s="30"/>
      <c r="T11290" s="2"/>
      <c r="V11290" s="2"/>
      <c r="W11290" s="28"/>
      <c r="Y11290" s="30"/>
      <c r="Z11290" s="30"/>
      <c r="AB11290" s="6"/>
    </row>
    <row r="11291" spans="1:28">
      <c r="A11291" s="2"/>
      <c r="B11291" s="2"/>
      <c r="C11291" s="2"/>
      <c r="G11291" s="94"/>
      <c r="H11291" s="94"/>
      <c r="I11291" s="94"/>
      <c r="J11291" s="2"/>
      <c r="P11291" s="30"/>
      <c r="T11291" s="2"/>
      <c r="V11291" s="2"/>
      <c r="W11291" s="28"/>
      <c r="Y11291" s="30"/>
      <c r="Z11291" s="30"/>
      <c r="AB11291" s="6"/>
    </row>
    <row r="11292" spans="1:28">
      <c r="A11292" s="2"/>
      <c r="B11292" s="2"/>
      <c r="C11292" s="2"/>
      <c r="G11292" s="94"/>
      <c r="H11292" s="94"/>
      <c r="I11292" s="94"/>
      <c r="J11292" s="2"/>
      <c r="P11292" s="30"/>
      <c r="T11292" s="2"/>
      <c r="V11292" s="2"/>
      <c r="W11292" s="28"/>
      <c r="Y11292" s="30"/>
      <c r="Z11292" s="30"/>
      <c r="AB11292" s="6"/>
    </row>
    <row r="11293" spans="1:28">
      <c r="A11293" s="2"/>
      <c r="B11293" s="2"/>
      <c r="C11293" s="2"/>
      <c r="G11293" s="94"/>
      <c r="H11293" s="94"/>
      <c r="I11293" s="94"/>
      <c r="J11293" s="2"/>
      <c r="P11293" s="30"/>
      <c r="T11293" s="2"/>
      <c r="V11293" s="2"/>
      <c r="W11293" s="28"/>
      <c r="Y11293" s="30"/>
      <c r="Z11293" s="30"/>
      <c r="AB11293" s="6"/>
    </row>
    <row r="11294" spans="1:28">
      <c r="A11294" s="2"/>
      <c r="B11294" s="2"/>
      <c r="C11294" s="2"/>
      <c r="G11294" s="94"/>
      <c r="H11294" s="94"/>
      <c r="I11294" s="94"/>
      <c r="J11294" s="2"/>
      <c r="P11294" s="30"/>
      <c r="T11294" s="2"/>
      <c r="V11294" s="2"/>
      <c r="W11294" s="28"/>
      <c r="Y11294" s="30"/>
      <c r="Z11294" s="30"/>
      <c r="AB11294" s="6"/>
    </row>
    <row r="11295" spans="1:28">
      <c r="A11295" s="2"/>
      <c r="B11295" s="2"/>
      <c r="C11295" s="2"/>
      <c r="G11295" s="94"/>
      <c r="H11295" s="94"/>
      <c r="I11295" s="94"/>
      <c r="J11295" s="2"/>
      <c r="P11295" s="30"/>
      <c r="T11295" s="2"/>
      <c r="V11295" s="2"/>
      <c r="W11295" s="28"/>
      <c r="Y11295" s="30"/>
      <c r="Z11295" s="30"/>
      <c r="AB11295" s="6"/>
    </row>
    <row r="11296" spans="1:28">
      <c r="A11296" s="2"/>
      <c r="B11296" s="2"/>
      <c r="C11296" s="2"/>
      <c r="G11296" s="94"/>
      <c r="H11296" s="94"/>
      <c r="I11296" s="94"/>
      <c r="J11296" s="2"/>
      <c r="P11296" s="30"/>
      <c r="T11296" s="2"/>
      <c r="V11296" s="2"/>
      <c r="W11296" s="28"/>
      <c r="Y11296" s="30"/>
      <c r="Z11296" s="30"/>
      <c r="AB11296" s="6"/>
    </row>
    <row r="11297" spans="1:28">
      <c r="A11297" s="2"/>
      <c r="B11297" s="2"/>
      <c r="C11297" s="2"/>
      <c r="G11297" s="94"/>
      <c r="H11297" s="94"/>
      <c r="I11297" s="94"/>
      <c r="J11297" s="2"/>
      <c r="P11297" s="30"/>
      <c r="T11297" s="2"/>
      <c r="V11297" s="2"/>
      <c r="W11297" s="28"/>
      <c r="Y11297" s="30"/>
      <c r="Z11297" s="30"/>
      <c r="AB11297" s="6"/>
    </row>
    <row r="11298" spans="1:28">
      <c r="A11298" s="2"/>
      <c r="B11298" s="2"/>
      <c r="C11298" s="2"/>
      <c r="G11298" s="94"/>
      <c r="H11298" s="94"/>
      <c r="I11298" s="94"/>
      <c r="J11298" s="2"/>
      <c r="P11298" s="30"/>
      <c r="T11298" s="2"/>
      <c r="V11298" s="2"/>
      <c r="W11298" s="28"/>
      <c r="Y11298" s="30"/>
      <c r="Z11298" s="30"/>
      <c r="AB11298" s="6"/>
    </row>
    <row r="11299" spans="1:28">
      <c r="A11299" s="2"/>
      <c r="B11299" s="2"/>
      <c r="C11299" s="2"/>
      <c r="G11299" s="94"/>
      <c r="H11299" s="94"/>
      <c r="I11299" s="94"/>
      <c r="J11299" s="2"/>
      <c r="P11299" s="30"/>
      <c r="T11299" s="2"/>
      <c r="V11299" s="2"/>
      <c r="W11299" s="28"/>
      <c r="Y11299" s="30"/>
      <c r="Z11299" s="30"/>
      <c r="AB11299" s="6"/>
    </row>
    <row r="11300" spans="1:28">
      <c r="A11300" s="2"/>
      <c r="B11300" s="2"/>
      <c r="C11300" s="2"/>
      <c r="G11300" s="94"/>
      <c r="H11300" s="94"/>
      <c r="I11300" s="94"/>
      <c r="J11300" s="2"/>
      <c r="P11300" s="30"/>
      <c r="T11300" s="2"/>
      <c r="V11300" s="2"/>
      <c r="W11300" s="28"/>
      <c r="Y11300" s="30"/>
      <c r="Z11300" s="30"/>
      <c r="AB11300" s="6"/>
    </row>
    <row r="11301" spans="1:28">
      <c r="A11301" s="2"/>
      <c r="B11301" s="2"/>
      <c r="C11301" s="2"/>
      <c r="G11301" s="94"/>
      <c r="H11301" s="94"/>
      <c r="I11301" s="94"/>
      <c r="J11301" s="2"/>
      <c r="P11301" s="30"/>
      <c r="T11301" s="2"/>
      <c r="V11301" s="2"/>
      <c r="W11301" s="28"/>
      <c r="Y11301" s="30"/>
      <c r="Z11301" s="30"/>
      <c r="AB11301" s="6"/>
    </row>
    <row r="11302" spans="1:28">
      <c r="A11302" s="2"/>
      <c r="B11302" s="2"/>
      <c r="C11302" s="2"/>
      <c r="G11302" s="94"/>
      <c r="H11302" s="94"/>
      <c r="I11302" s="94"/>
      <c r="J11302" s="2"/>
      <c r="P11302" s="30"/>
      <c r="T11302" s="2"/>
      <c r="V11302" s="2"/>
      <c r="W11302" s="28"/>
      <c r="Y11302" s="30"/>
      <c r="Z11302" s="30"/>
      <c r="AB11302" s="6"/>
    </row>
    <row r="11303" spans="1:28">
      <c r="A11303" s="2"/>
      <c r="B11303" s="2"/>
      <c r="C11303" s="2"/>
      <c r="G11303" s="94"/>
      <c r="H11303" s="94"/>
      <c r="I11303" s="94"/>
      <c r="J11303" s="2"/>
      <c r="P11303" s="30"/>
      <c r="T11303" s="2"/>
      <c r="V11303" s="2"/>
      <c r="W11303" s="28"/>
      <c r="Y11303" s="30"/>
      <c r="Z11303" s="30"/>
      <c r="AB11303" s="6"/>
    </row>
    <row r="11304" spans="1:28">
      <c r="A11304" s="2"/>
      <c r="B11304" s="2"/>
      <c r="C11304" s="2"/>
      <c r="G11304" s="94"/>
      <c r="H11304" s="94"/>
      <c r="I11304" s="94"/>
      <c r="J11304" s="2"/>
      <c r="P11304" s="30"/>
      <c r="T11304" s="2"/>
      <c r="V11304" s="2"/>
      <c r="W11304" s="28"/>
      <c r="Y11304" s="30"/>
      <c r="Z11304" s="30"/>
      <c r="AB11304" s="6"/>
    </row>
    <row r="11305" spans="1:28">
      <c r="A11305" s="2"/>
      <c r="B11305" s="2"/>
      <c r="C11305" s="2"/>
      <c r="G11305" s="94"/>
      <c r="H11305" s="94"/>
      <c r="I11305" s="94"/>
      <c r="J11305" s="2"/>
      <c r="P11305" s="30"/>
      <c r="T11305" s="2"/>
      <c r="V11305" s="2"/>
      <c r="W11305" s="28"/>
      <c r="Y11305" s="30"/>
      <c r="Z11305" s="30"/>
      <c r="AB11305" s="6"/>
    </row>
    <row r="11306" spans="1:28">
      <c r="A11306" s="2"/>
      <c r="B11306" s="2"/>
      <c r="C11306" s="2"/>
      <c r="G11306" s="94"/>
      <c r="H11306" s="94"/>
      <c r="I11306" s="94"/>
      <c r="J11306" s="2"/>
      <c r="P11306" s="30"/>
      <c r="T11306" s="2"/>
      <c r="V11306" s="2"/>
      <c r="W11306" s="28"/>
      <c r="Y11306" s="30"/>
      <c r="Z11306" s="30"/>
      <c r="AB11306" s="6"/>
    </row>
    <row r="11307" spans="1:28">
      <c r="A11307" s="2"/>
      <c r="B11307" s="2"/>
      <c r="C11307" s="2"/>
      <c r="G11307" s="94"/>
      <c r="H11307" s="94"/>
      <c r="I11307" s="94"/>
      <c r="J11307" s="2"/>
      <c r="P11307" s="30"/>
      <c r="T11307" s="2"/>
      <c r="V11307" s="2"/>
      <c r="W11307" s="28"/>
      <c r="Y11307" s="30"/>
      <c r="Z11307" s="30"/>
      <c r="AB11307" s="6"/>
    </row>
    <row r="11308" spans="1:28">
      <c r="A11308" s="2"/>
      <c r="B11308" s="2"/>
      <c r="C11308" s="2"/>
      <c r="G11308" s="94"/>
      <c r="H11308" s="94"/>
      <c r="I11308" s="94"/>
      <c r="J11308" s="2"/>
      <c r="P11308" s="30"/>
      <c r="T11308" s="2"/>
      <c r="V11308" s="2"/>
      <c r="W11308" s="28"/>
      <c r="Y11308" s="30"/>
      <c r="Z11308" s="30"/>
      <c r="AB11308" s="6"/>
    </row>
    <row r="11309" spans="1:28">
      <c r="A11309" s="2"/>
      <c r="B11309" s="2"/>
      <c r="C11309" s="2"/>
      <c r="G11309" s="94"/>
      <c r="H11309" s="94"/>
      <c r="I11309" s="94"/>
      <c r="J11309" s="2"/>
      <c r="P11309" s="30"/>
      <c r="T11309" s="2"/>
      <c r="V11309" s="2"/>
      <c r="W11309" s="28"/>
      <c r="Y11309" s="30"/>
      <c r="Z11309" s="30"/>
      <c r="AB11309" s="6"/>
    </row>
    <row r="11310" spans="1:28">
      <c r="A11310" s="2"/>
      <c r="B11310" s="2"/>
      <c r="C11310" s="2"/>
      <c r="G11310" s="94"/>
      <c r="H11310" s="94"/>
      <c r="I11310" s="94"/>
      <c r="J11310" s="2"/>
      <c r="P11310" s="30"/>
      <c r="T11310" s="2"/>
      <c r="V11310" s="2"/>
      <c r="W11310" s="28"/>
      <c r="Y11310" s="30"/>
      <c r="Z11310" s="30"/>
      <c r="AB11310" s="6"/>
    </row>
    <row r="11311" spans="1:28">
      <c r="A11311" s="2"/>
      <c r="B11311" s="2"/>
      <c r="C11311" s="2"/>
      <c r="G11311" s="94"/>
      <c r="H11311" s="94"/>
      <c r="I11311" s="94"/>
      <c r="J11311" s="2"/>
      <c r="P11311" s="30"/>
      <c r="T11311" s="2"/>
      <c r="V11311" s="2"/>
      <c r="W11311" s="28"/>
      <c r="Y11311" s="30"/>
      <c r="Z11311" s="30"/>
      <c r="AB11311" s="6"/>
    </row>
    <row r="11312" spans="1:28">
      <c r="A11312" s="2"/>
      <c r="B11312" s="2"/>
      <c r="C11312" s="2"/>
      <c r="G11312" s="94"/>
      <c r="H11312" s="94"/>
      <c r="I11312" s="94"/>
      <c r="J11312" s="2"/>
      <c r="P11312" s="30"/>
      <c r="T11312" s="2"/>
      <c r="V11312" s="2"/>
      <c r="W11312" s="28"/>
      <c r="Y11312" s="30"/>
      <c r="Z11312" s="30"/>
      <c r="AB11312" s="6"/>
    </row>
    <row r="11313" spans="1:28">
      <c r="A11313" s="2"/>
      <c r="B11313" s="2"/>
      <c r="C11313" s="2"/>
      <c r="G11313" s="94"/>
      <c r="H11313" s="94"/>
      <c r="I11313" s="94"/>
      <c r="J11313" s="2"/>
      <c r="P11313" s="30"/>
      <c r="T11313" s="2"/>
      <c r="V11313" s="2"/>
      <c r="W11313" s="28"/>
      <c r="Y11313" s="30"/>
      <c r="Z11313" s="30"/>
      <c r="AB11313" s="6"/>
    </row>
    <row r="11314" spans="1:28">
      <c r="A11314" s="2"/>
      <c r="B11314" s="2"/>
      <c r="C11314" s="2"/>
      <c r="G11314" s="94"/>
      <c r="H11314" s="94"/>
      <c r="I11314" s="94"/>
      <c r="J11314" s="2"/>
      <c r="P11314" s="30"/>
      <c r="T11314" s="2"/>
      <c r="V11314" s="2"/>
      <c r="W11314" s="28"/>
      <c r="Y11314" s="30"/>
      <c r="Z11314" s="30"/>
      <c r="AB11314" s="6"/>
    </row>
    <row r="11315" spans="1:28">
      <c r="A11315" s="2"/>
      <c r="B11315" s="2"/>
      <c r="C11315" s="2"/>
      <c r="G11315" s="94"/>
      <c r="H11315" s="94"/>
      <c r="I11315" s="94"/>
      <c r="J11315" s="2"/>
      <c r="P11315" s="30"/>
      <c r="T11315" s="2"/>
      <c r="V11315" s="2"/>
      <c r="W11315" s="28"/>
      <c r="Y11315" s="30"/>
      <c r="Z11315" s="30"/>
      <c r="AB11315" s="6"/>
    </row>
    <row r="11316" spans="1:28">
      <c r="A11316" s="2"/>
      <c r="B11316" s="2"/>
      <c r="C11316" s="2"/>
      <c r="G11316" s="94"/>
      <c r="H11316" s="94"/>
      <c r="I11316" s="94"/>
      <c r="J11316" s="2"/>
      <c r="P11316" s="30"/>
      <c r="T11316" s="2"/>
      <c r="V11316" s="2"/>
      <c r="W11316" s="28"/>
      <c r="Y11316" s="30"/>
      <c r="Z11316" s="30"/>
      <c r="AB11316" s="6"/>
    </row>
    <row r="11317" spans="1:28">
      <c r="A11317" s="2"/>
      <c r="B11317" s="2"/>
      <c r="C11317" s="2"/>
      <c r="G11317" s="94"/>
      <c r="H11317" s="94"/>
      <c r="I11317" s="94"/>
      <c r="J11317" s="2"/>
      <c r="P11317" s="30"/>
      <c r="T11317" s="2"/>
      <c r="V11317" s="2"/>
      <c r="W11317" s="28"/>
      <c r="Y11317" s="30"/>
      <c r="Z11317" s="30"/>
      <c r="AB11317" s="6"/>
    </row>
    <row r="11318" spans="1:28">
      <c r="A11318" s="2"/>
      <c r="B11318" s="2"/>
      <c r="C11318" s="2"/>
      <c r="G11318" s="94"/>
      <c r="H11318" s="94"/>
      <c r="I11318" s="94"/>
      <c r="J11318" s="2"/>
      <c r="P11318" s="30"/>
      <c r="T11318" s="2"/>
      <c r="V11318" s="2"/>
      <c r="W11318" s="28"/>
      <c r="Y11318" s="30"/>
      <c r="Z11318" s="30"/>
      <c r="AB11318" s="6"/>
    </row>
    <row r="11319" spans="1:28">
      <c r="A11319" s="2"/>
      <c r="B11319" s="2"/>
      <c r="C11319" s="2"/>
      <c r="G11319" s="94"/>
      <c r="H11319" s="94"/>
      <c r="I11319" s="94"/>
      <c r="J11319" s="2"/>
      <c r="P11319" s="30"/>
      <c r="T11319" s="2"/>
      <c r="V11319" s="2"/>
      <c r="W11319" s="28"/>
      <c r="Y11319" s="30"/>
      <c r="Z11319" s="30"/>
      <c r="AB11319" s="6"/>
    </row>
    <row r="11320" spans="1:28">
      <c r="A11320" s="2"/>
      <c r="B11320" s="2"/>
      <c r="C11320" s="2"/>
      <c r="G11320" s="94"/>
      <c r="H11320" s="94"/>
      <c r="I11320" s="94"/>
      <c r="J11320" s="2"/>
      <c r="P11320" s="30"/>
      <c r="T11320" s="2"/>
      <c r="V11320" s="2"/>
      <c r="W11320" s="28"/>
      <c r="Y11320" s="30"/>
      <c r="Z11320" s="30"/>
      <c r="AB11320" s="6"/>
    </row>
    <row r="11321" spans="1:28">
      <c r="A11321" s="2"/>
      <c r="B11321" s="2"/>
      <c r="C11321" s="2"/>
      <c r="G11321" s="94"/>
      <c r="H11321" s="94"/>
      <c r="I11321" s="94"/>
      <c r="J11321" s="2"/>
      <c r="P11321" s="30"/>
      <c r="T11321" s="2"/>
      <c r="V11321" s="2"/>
      <c r="W11321" s="28"/>
      <c r="Y11321" s="30"/>
      <c r="Z11321" s="30"/>
      <c r="AB11321" s="6"/>
    </row>
    <row r="11322" spans="1:28">
      <c r="A11322" s="2"/>
      <c r="B11322" s="2"/>
      <c r="C11322" s="2"/>
      <c r="G11322" s="94"/>
      <c r="H11322" s="94"/>
      <c r="I11322" s="94"/>
      <c r="J11322" s="2"/>
      <c r="P11322" s="30"/>
      <c r="T11322" s="2"/>
      <c r="V11322" s="2"/>
      <c r="W11322" s="28"/>
      <c r="Y11322" s="30"/>
      <c r="Z11322" s="30"/>
      <c r="AB11322" s="6"/>
    </row>
    <row r="11323" spans="1:28">
      <c r="A11323" s="2"/>
      <c r="B11323" s="2"/>
      <c r="C11323" s="2"/>
      <c r="G11323" s="94"/>
      <c r="H11323" s="94"/>
      <c r="I11323" s="94"/>
      <c r="J11323" s="2"/>
      <c r="P11323" s="30"/>
      <c r="T11323" s="2"/>
      <c r="V11323" s="2"/>
      <c r="W11323" s="28"/>
      <c r="Y11323" s="30"/>
      <c r="Z11323" s="30"/>
      <c r="AB11323" s="6"/>
    </row>
    <row r="11324" spans="1:28">
      <c r="A11324" s="2"/>
      <c r="B11324" s="2"/>
      <c r="C11324" s="2"/>
      <c r="G11324" s="94"/>
      <c r="H11324" s="94"/>
      <c r="I11324" s="94"/>
      <c r="J11324" s="2"/>
      <c r="P11324" s="30"/>
      <c r="T11324" s="2"/>
      <c r="V11324" s="2"/>
      <c r="W11324" s="28"/>
      <c r="Y11324" s="30"/>
      <c r="Z11324" s="30"/>
      <c r="AB11324" s="6"/>
    </row>
    <row r="11325" spans="1:28">
      <c r="A11325" s="2"/>
      <c r="B11325" s="2"/>
      <c r="C11325" s="2"/>
      <c r="G11325" s="94"/>
      <c r="H11325" s="94"/>
      <c r="I11325" s="94"/>
      <c r="J11325" s="2"/>
      <c r="P11325" s="30"/>
      <c r="T11325" s="2"/>
      <c r="V11325" s="2"/>
      <c r="W11325" s="28"/>
      <c r="Y11325" s="30"/>
      <c r="Z11325" s="30"/>
      <c r="AB11325" s="6"/>
    </row>
    <row r="11326" spans="1:28">
      <c r="A11326" s="2"/>
      <c r="B11326" s="2"/>
      <c r="C11326" s="2"/>
      <c r="G11326" s="94"/>
      <c r="H11326" s="94"/>
      <c r="I11326" s="94"/>
      <c r="J11326" s="2"/>
      <c r="P11326" s="30"/>
      <c r="T11326" s="2"/>
      <c r="V11326" s="2"/>
      <c r="W11326" s="28"/>
      <c r="Y11326" s="30"/>
      <c r="Z11326" s="30"/>
      <c r="AB11326" s="6"/>
    </row>
    <row r="11327" spans="1:28">
      <c r="A11327" s="2"/>
      <c r="B11327" s="2"/>
      <c r="C11327" s="2"/>
      <c r="G11327" s="94"/>
      <c r="H11327" s="94"/>
      <c r="I11327" s="94"/>
      <c r="J11327" s="2"/>
      <c r="P11327" s="30"/>
      <c r="T11327" s="2"/>
      <c r="V11327" s="2"/>
      <c r="W11327" s="28"/>
      <c r="Y11327" s="30"/>
      <c r="Z11327" s="30"/>
      <c r="AB11327" s="6"/>
    </row>
    <row r="11328" spans="1:28">
      <c r="A11328" s="2"/>
      <c r="B11328" s="2"/>
      <c r="C11328" s="2"/>
      <c r="G11328" s="94"/>
      <c r="H11328" s="94"/>
      <c r="I11328" s="94"/>
      <c r="J11328" s="2"/>
      <c r="P11328" s="30"/>
      <c r="T11328" s="2"/>
      <c r="V11328" s="2"/>
      <c r="W11328" s="28"/>
      <c r="Y11328" s="30"/>
      <c r="Z11328" s="30"/>
      <c r="AB11328" s="6"/>
    </row>
    <row r="11329" spans="1:28">
      <c r="A11329" s="2"/>
      <c r="B11329" s="2"/>
      <c r="C11329" s="2"/>
      <c r="G11329" s="94"/>
      <c r="H11329" s="94"/>
      <c r="I11329" s="94"/>
      <c r="J11329" s="2"/>
      <c r="P11329" s="30"/>
      <c r="T11329" s="2"/>
      <c r="V11329" s="2"/>
      <c r="W11329" s="28"/>
      <c r="Y11329" s="30"/>
      <c r="Z11329" s="30"/>
      <c r="AB11329" s="6"/>
    </row>
    <row r="11330" spans="1:28">
      <c r="A11330" s="2"/>
      <c r="B11330" s="2"/>
      <c r="C11330" s="2"/>
      <c r="G11330" s="94"/>
      <c r="H11330" s="94"/>
      <c r="I11330" s="94"/>
      <c r="J11330" s="2"/>
      <c r="P11330" s="30"/>
      <c r="T11330" s="2"/>
      <c r="V11330" s="2"/>
      <c r="W11330" s="28"/>
      <c r="Y11330" s="30"/>
      <c r="Z11330" s="30"/>
      <c r="AB11330" s="6"/>
    </row>
    <row r="11331" spans="1:28">
      <c r="A11331" s="2"/>
      <c r="B11331" s="2"/>
      <c r="C11331" s="2"/>
      <c r="G11331" s="94"/>
      <c r="H11331" s="94"/>
      <c r="I11331" s="94"/>
      <c r="J11331" s="2"/>
      <c r="P11331" s="30"/>
      <c r="T11331" s="2"/>
      <c r="V11331" s="2"/>
      <c r="W11331" s="28"/>
      <c r="Y11331" s="30"/>
      <c r="Z11331" s="30"/>
      <c r="AB11331" s="6"/>
    </row>
    <row r="11332" spans="1:28">
      <c r="A11332" s="2"/>
      <c r="B11332" s="2"/>
      <c r="C11332" s="2"/>
      <c r="G11332" s="94"/>
      <c r="H11332" s="94"/>
      <c r="I11332" s="94"/>
      <c r="J11332" s="2"/>
      <c r="P11332" s="30"/>
      <c r="T11332" s="2"/>
      <c r="V11332" s="2"/>
      <c r="W11332" s="28"/>
      <c r="Y11332" s="30"/>
      <c r="Z11332" s="30"/>
      <c r="AB11332" s="6"/>
    </row>
    <row r="11333" spans="1:28">
      <c r="A11333" s="2"/>
      <c r="B11333" s="2"/>
      <c r="C11333" s="2"/>
      <c r="G11333" s="94"/>
      <c r="H11333" s="94"/>
      <c r="I11333" s="94"/>
      <c r="J11333" s="2"/>
      <c r="P11333" s="30"/>
      <c r="T11333" s="2"/>
      <c r="V11333" s="2"/>
      <c r="W11333" s="28"/>
      <c r="Y11333" s="30"/>
      <c r="Z11333" s="30"/>
      <c r="AB11333" s="6"/>
    </row>
    <row r="11334" spans="1:28">
      <c r="A11334" s="2"/>
      <c r="B11334" s="2"/>
      <c r="C11334" s="2"/>
      <c r="G11334" s="94"/>
      <c r="H11334" s="94"/>
      <c r="I11334" s="94"/>
      <c r="J11334" s="2"/>
      <c r="P11334" s="30"/>
      <c r="T11334" s="2"/>
      <c r="V11334" s="2"/>
      <c r="W11334" s="28"/>
      <c r="Y11334" s="30"/>
      <c r="Z11334" s="30"/>
      <c r="AB11334" s="6"/>
    </row>
    <row r="11335" spans="1:28">
      <c r="A11335" s="2"/>
      <c r="B11335" s="2"/>
      <c r="C11335" s="2"/>
      <c r="G11335" s="94"/>
      <c r="H11335" s="94"/>
      <c r="I11335" s="94"/>
      <c r="J11335" s="2"/>
      <c r="P11335" s="30"/>
      <c r="T11335" s="2"/>
      <c r="V11335" s="2"/>
      <c r="W11335" s="28"/>
      <c r="Y11335" s="30"/>
      <c r="Z11335" s="30"/>
      <c r="AB11335" s="6"/>
    </row>
    <row r="11336" spans="1:28">
      <c r="A11336" s="2"/>
      <c r="B11336" s="2"/>
      <c r="C11336" s="2"/>
      <c r="G11336" s="94"/>
      <c r="H11336" s="94"/>
      <c r="I11336" s="94"/>
      <c r="J11336" s="2"/>
      <c r="P11336" s="30"/>
      <c r="T11336" s="2"/>
      <c r="V11336" s="2"/>
      <c r="W11336" s="28"/>
      <c r="Y11336" s="30"/>
      <c r="Z11336" s="30"/>
      <c r="AB11336" s="6"/>
    </row>
    <row r="11337" spans="1:28">
      <c r="A11337" s="2"/>
      <c r="B11337" s="2"/>
      <c r="C11337" s="2"/>
      <c r="G11337" s="94"/>
      <c r="H11337" s="94"/>
      <c r="I11337" s="94"/>
      <c r="J11337" s="2"/>
      <c r="P11337" s="30"/>
      <c r="T11337" s="2"/>
      <c r="V11337" s="2"/>
      <c r="W11337" s="28"/>
      <c r="Y11337" s="30"/>
      <c r="Z11337" s="30"/>
      <c r="AB11337" s="6"/>
    </row>
    <row r="11338" spans="1:28">
      <c r="A11338" s="2"/>
      <c r="B11338" s="2"/>
      <c r="C11338" s="2"/>
      <c r="G11338" s="94"/>
      <c r="H11338" s="94"/>
      <c r="I11338" s="94"/>
      <c r="J11338" s="2"/>
      <c r="P11338" s="30"/>
      <c r="T11338" s="2"/>
      <c r="V11338" s="2"/>
      <c r="W11338" s="28"/>
      <c r="Y11338" s="30"/>
      <c r="Z11338" s="30"/>
      <c r="AB11338" s="6"/>
    </row>
    <row r="11339" spans="1:28">
      <c r="A11339" s="2"/>
      <c r="B11339" s="2"/>
      <c r="C11339" s="2"/>
      <c r="G11339" s="94"/>
      <c r="H11339" s="94"/>
      <c r="I11339" s="94"/>
      <c r="J11339" s="2"/>
      <c r="P11339" s="30"/>
      <c r="T11339" s="2"/>
      <c r="V11339" s="2"/>
      <c r="W11339" s="28"/>
      <c r="Y11339" s="30"/>
      <c r="Z11339" s="30"/>
      <c r="AB11339" s="6"/>
    </row>
    <row r="11340" spans="1:28">
      <c r="A11340" s="2"/>
      <c r="B11340" s="2"/>
      <c r="C11340" s="2"/>
      <c r="G11340" s="94"/>
      <c r="H11340" s="94"/>
      <c r="I11340" s="94"/>
      <c r="J11340" s="2"/>
      <c r="P11340" s="30"/>
      <c r="T11340" s="2"/>
      <c r="V11340" s="2"/>
      <c r="W11340" s="28"/>
      <c r="Y11340" s="30"/>
      <c r="Z11340" s="30"/>
      <c r="AB11340" s="6"/>
    </row>
    <row r="11341" spans="1:28">
      <c r="A11341" s="2"/>
      <c r="B11341" s="2"/>
      <c r="C11341" s="2"/>
      <c r="G11341" s="94"/>
      <c r="H11341" s="94"/>
      <c r="I11341" s="94"/>
      <c r="J11341" s="2"/>
      <c r="P11341" s="30"/>
      <c r="T11341" s="2"/>
      <c r="V11341" s="2"/>
      <c r="W11341" s="28"/>
      <c r="Y11341" s="30"/>
      <c r="Z11341" s="30"/>
      <c r="AB11341" s="6"/>
    </row>
    <row r="11342" spans="1:28">
      <c r="A11342" s="2"/>
      <c r="B11342" s="2"/>
      <c r="C11342" s="2"/>
      <c r="G11342" s="94"/>
      <c r="H11342" s="94"/>
      <c r="I11342" s="94"/>
      <c r="J11342" s="2"/>
      <c r="P11342" s="30"/>
      <c r="T11342" s="2"/>
      <c r="V11342" s="2"/>
      <c r="W11342" s="28"/>
      <c r="Y11342" s="30"/>
      <c r="Z11342" s="30"/>
      <c r="AB11342" s="6"/>
    </row>
    <row r="11343" spans="1:28">
      <c r="A11343" s="2"/>
      <c r="B11343" s="2"/>
      <c r="C11343" s="2"/>
      <c r="G11343" s="94"/>
      <c r="H11343" s="94"/>
      <c r="I11343" s="94"/>
      <c r="J11343" s="2"/>
      <c r="P11343" s="30"/>
      <c r="T11343" s="2"/>
      <c r="V11343" s="2"/>
      <c r="W11343" s="28"/>
      <c r="Y11343" s="30"/>
      <c r="Z11343" s="30"/>
      <c r="AB11343" s="6"/>
    </row>
    <row r="11344" spans="1:28">
      <c r="A11344" s="2"/>
      <c r="B11344" s="2"/>
      <c r="C11344" s="2"/>
      <c r="G11344" s="94"/>
      <c r="H11344" s="94"/>
      <c r="I11344" s="94"/>
      <c r="J11344" s="2"/>
      <c r="P11344" s="30"/>
      <c r="T11344" s="2"/>
      <c r="V11344" s="2"/>
      <c r="W11344" s="28"/>
      <c r="Y11344" s="30"/>
      <c r="Z11344" s="30"/>
      <c r="AB11344" s="6"/>
    </row>
    <row r="11345" spans="1:28">
      <c r="A11345" s="2"/>
      <c r="B11345" s="2"/>
      <c r="C11345" s="2"/>
      <c r="G11345" s="94"/>
      <c r="H11345" s="94"/>
      <c r="I11345" s="94"/>
      <c r="J11345" s="2"/>
      <c r="P11345" s="30"/>
      <c r="T11345" s="2"/>
      <c r="V11345" s="2"/>
      <c r="W11345" s="28"/>
      <c r="Y11345" s="30"/>
      <c r="Z11345" s="30"/>
      <c r="AB11345" s="6"/>
    </row>
    <row r="11346" spans="1:28">
      <c r="A11346" s="2"/>
      <c r="B11346" s="2"/>
      <c r="C11346" s="2"/>
      <c r="G11346" s="94"/>
      <c r="H11346" s="94"/>
      <c r="I11346" s="94"/>
      <c r="J11346" s="2"/>
      <c r="P11346" s="30"/>
      <c r="T11346" s="2"/>
      <c r="V11346" s="2"/>
      <c r="W11346" s="28"/>
      <c r="Y11346" s="30"/>
      <c r="Z11346" s="30"/>
      <c r="AB11346" s="6"/>
    </row>
    <row r="11347" spans="1:28">
      <c r="A11347" s="2"/>
      <c r="B11347" s="2"/>
      <c r="C11347" s="2"/>
      <c r="G11347" s="94"/>
      <c r="H11347" s="94"/>
      <c r="I11347" s="94"/>
      <c r="J11347" s="2"/>
      <c r="P11347" s="30"/>
      <c r="T11347" s="2"/>
      <c r="V11347" s="2"/>
      <c r="W11347" s="28"/>
      <c r="Y11347" s="30"/>
      <c r="Z11347" s="30"/>
      <c r="AB11347" s="6"/>
    </row>
    <row r="11348" spans="1:28">
      <c r="A11348" s="2"/>
      <c r="B11348" s="2"/>
      <c r="C11348" s="2"/>
      <c r="G11348" s="94"/>
      <c r="H11348" s="94"/>
      <c r="I11348" s="94"/>
      <c r="J11348" s="2"/>
      <c r="P11348" s="30"/>
      <c r="T11348" s="2"/>
      <c r="V11348" s="2"/>
      <c r="W11348" s="28"/>
      <c r="Y11348" s="30"/>
      <c r="Z11348" s="30"/>
      <c r="AB11348" s="6"/>
    </row>
    <row r="11349" spans="1:28">
      <c r="A11349" s="2"/>
      <c r="B11349" s="2"/>
      <c r="C11349" s="2"/>
      <c r="G11349" s="94"/>
      <c r="H11349" s="94"/>
      <c r="I11349" s="94"/>
      <c r="J11349" s="2"/>
      <c r="P11349" s="30"/>
      <c r="T11349" s="2"/>
      <c r="V11349" s="2"/>
      <c r="W11349" s="28"/>
      <c r="Y11349" s="30"/>
      <c r="Z11349" s="30"/>
      <c r="AB11349" s="6"/>
    </row>
    <row r="11350" spans="1:28">
      <c r="A11350" s="2"/>
      <c r="B11350" s="2"/>
      <c r="C11350" s="2"/>
      <c r="G11350" s="94"/>
      <c r="H11350" s="94"/>
      <c r="I11350" s="94"/>
      <c r="J11350" s="2"/>
      <c r="P11350" s="30"/>
      <c r="T11350" s="2"/>
      <c r="V11350" s="2"/>
      <c r="W11350" s="28"/>
      <c r="Y11350" s="30"/>
      <c r="Z11350" s="30"/>
      <c r="AB11350" s="6"/>
    </row>
    <row r="11351" spans="1:28">
      <c r="A11351" s="2"/>
      <c r="B11351" s="2"/>
      <c r="C11351" s="2"/>
      <c r="G11351" s="94"/>
      <c r="H11351" s="94"/>
      <c r="I11351" s="94"/>
      <c r="J11351" s="2"/>
      <c r="P11351" s="30"/>
      <c r="T11351" s="2"/>
      <c r="V11351" s="2"/>
      <c r="W11351" s="28"/>
      <c r="Y11351" s="30"/>
      <c r="Z11351" s="30"/>
      <c r="AB11351" s="6"/>
    </row>
    <row r="11352" spans="1:28">
      <c r="A11352" s="2"/>
      <c r="B11352" s="2"/>
      <c r="C11352" s="2"/>
      <c r="G11352" s="94"/>
      <c r="H11352" s="94"/>
      <c r="I11352" s="94"/>
      <c r="J11352" s="2"/>
      <c r="P11352" s="30"/>
      <c r="T11352" s="2"/>
      <c r="V11352" s="2"/>
      <c r="W11352" s="28"/>
      <c r="Y11352" s="30"/>
      <c r="Z11352" s="30"/>
      <c r="AB11352" s="6"/>
    </row>
    <row r="11353" spans="1:28">
      <c r="A11353" s="2"/>
      <c r="B11353" s="2"/>
      <c r="C11353" s="2"/>
      <c r="G11353" s="94"/>
      <c r="H11353" s="94"/>
      <c r="I11353" s="94"/>
      <c r="J11353" s="2"/>
      <c r="P11353" s="30"/>
      <c r="T11353" s="2"/>
      <c r="V11353" s="2"/>
      <c r="W11353" s="28"/>
      <c r="Y11353" s="30"/>
      <c r="Z11353" s="30"/>
      <c r="AB11353" s="6"/>
    </row>
    <row r="11354" spans="1:28">
      <c r="A11354" s="2"/>
      <c r="B11354" s="2"/>
      <c r="C11354" s="2"/>
      <c r="G11354" s="94"/>
      <c r="H11354" s="94"/>
      <c r="I11354" s="94"/>
      <c r="J11354" s="2"/>
      <c r="P11354" s="30"/>
      <c r="T11354" s="2"/>
      <c r="V11354" s="2"/>
      <c r="W11354" s="28"/>
      <c r="Y11354" s="30"/>
      <c r="Z11354" s="30"/>
      <c r="AB11354" s="6"/>
    </row>
    <row r="11355" spans="1:28">
      <c r="A11355" s="2"/>
      <c r="B11355" s="2"/>
      <c r="C11355" s="2"/>
      <c r="G11355" s="94"/>
      <c r="H11355" s="94"/>
      <c r="I11355" s="94"/>
      <c r="J11355" s="2"/>
      <c r="P11355" s="30"/>
      <c r="T11355" s="2"/>
      <c r="V11355" s="2"/>
      <c r="W11355" s="28"/>
      <c r="Y11355" s="30"/>
      <c r="Z11355" s="30"/>
      <c r="AB11355" s="6"/>
    </row>
    <row r="11356" spans="1:28">
      <c r="A11356" s="2"/>
      <c r="B11356" s="2"/>
      <c r="C11356" s="2"/>
      <c r="G11356" s="94"/>
      <c r="H11356" s="94"/>
      <c r="I11356" s="94"/>
      <c r="J11356" s="2"/>
      <c r="P11356" s="30"/>
      <c r="T11356" s="2"/>
      <c r="V11356" s="2"/>
      <c r="W11356" s="28"/>
      <c r="Y11356" s="30"/>
      <c r="Z11356" s="30"/>
      <c r="AB11356" s="6"/>
    </row>
    <row r="11357" spans="1:28">
      <c r="A11357" s="2"/>
      <c r="B11357" s="2"/>
      <c r="C11357" s="2"/>
      <c r="G11357" s="94"/>
      <c r="H11357" s="94"/>
      <c r="I11357" s="94"/>
      <c r="J11357" s="2"/>
      <c r="P11357" s="30"/>
      <c r="T11357" s="2"/>
      <c r="V11357" s="2"/>
      <c r="W11357" s="28"/>
      <c r="Y11357" s="30"/>
      <c r="Z11357" s="30"/>
      <c r="AB11357" s="6"/>
    </row>
    <row r="11358" spans="1:28">
      <c r="A11358" s="2"/>
      <c r="B11358" s="2"/>
      <c r="C11358" s="2"/>
      <c r="G11358" s="94"/>
      <c r="H11358" s="94"/>
      <c r="I11358" s="94"/>
      <c r="J11358" s="2"/>
      <c r="P11358" s="30"/>
      <c r="T11358" s="2"/>
      <c r="V11358" s="2"/>
      <c r="W11358" s="28"/>
      <c r="Y11358" s="30"/>
      <c r="Z11358" s="30"/>
      <c r="AB11358" s="6"/>
    </row>
    <row r="11359" spans="1:28">
      <c r="A11359" s="2"/>
      <c r="B11359" s="2"/>
      <c r="C11359" s="2"/>
      <c r="G11359" s="94"/>
      <c r="H11359" s="94"/>
      <c r="I11359" s="94"/>
      <c r="J11359" s="2"/>
      <c r="P11359" s="30"/>
      <c r="T11359" s="2"/>
      <c r="V11359" s="2"/>
      <c r="W11359" s="28"/>
      <c r="Y11359" s="30"/>
      <c r="Z11359" s="30"/>
      <c r="AB11359" s="6"/>
    </row>
    <row r="11360" spans="1:28">
      <c r="A11360" s="2"/>
      <c r="B11360" s="2"/>
      <c r="C11360" s="2"/>
      <c r="G11360" s="94"/>
      <c r="H11360" s="94"/>
      <c r="I11360" s="94"/>
      <c r="J11360" s="2"/>
      <c r="P11360" s="30"/>
      <c r="T11360" s="2"/>
      <c r="V11360" s="2"/>
      <c r="W11360" s="28"/>
      <c r="Y11360" s="30"/>
      <c r="Z11360" s="30"/>
      <c r="AB11360" s="6"/>
    </row>
    <row r="11361" spans="1:28">
      <c r="A11361" s="2"/>
      <c r="B11361" s="2"/>
      <c r="C11361" s="2"/>
      <c r="G11361" s="94"/>
      <c r="H11361" s="94"/>
      <c r="I11361" s="94"/>
      <c r="J11361" s="2"/>
      <c r="P11361" s="30"/>
      <c r="T11361" s="2"/>
      <c r="V11361" s="2"/>
      <c r="W11361" s="28"/>
      <c r="Y11361" s="30"/>
      <c r="Z11361" s="30"/>
      <c r="AB11361" s="6"/>
    </row>
    <row r="11362" spans="1:28">
      <c r="A11362" s="2"/>
      <c r="B11362" s="2"/>
      <c r="C11362" s="2"/>
      <c r="G11362" s="94"/>
      <c r="H11362" s="94"/>
      <c r="I11362" s="94"/>
      <c r="J11362" s="2"/>
      <c r="P11362" s="30"/>
      <c r="T11362" s="2"/>
      <c r="V11362" s="2"/>
      <c r="W11362" s="28"/>
      <c r="Y11362" s="30"/>
      <c r="Z11362" s="30"/>
      <c r="AB11362" s="6"/>
    </row>
    <row r="11363" spans="1:28">
      <c r="A11363" s="2"/>
      <c r="B11363" s="2"/>
      <c r="C11363" s="2"/>
      <c r="G11363" s="94"/>
      <c r="H11363" s="94"/>
      <c r="I11363" s="94"/>
      <c r="J11363" s="2"/>
      <c r="P11363" s="30"/>
      <c r="T11363" s="2"/>
      <c r="V11363" s="2"/>
      <c r="W11363" s="28"/>
      <c r="Y11363" s="30"/>
      <c r="Z11363" s="30"/>
      <c r="AB11363" s="6"/>
    </row>
    <row r="11364" spans="1:28">
      <c r="A11364" s="2"/>
      <c r="B11364" s="2"/>
      <c r="C11364" s="2"/>
      <c r="G11364" s="94"/>
      <c r="H11364" s="94"/>
      <c r="I11364" s="94"/>
      <c r="J11364" s="2"/>
      <c r="P11364" s="30"/>
      <c r="T11364" s="2"/>
      <c r="V11364" s="2"/>
      <c r="W11364" s="28"/>
      <c r="Y11364" s="30"/>
      <c r="Z11364" s="30"/>
      <c r="AB11364" s="6"/>
    </row>
    <row r="11365" spans="1:28">
      <c r="A11365" s="2"/>
      <c r="B11365" s="2"/>
      <c r="C11365" s="2"/>
      <c r="G11365" s="94"/>
      <c r="H11365" s="94"/>
      <c r="I11365" s="94"/>
      <c r="J11365" s="2"/>
      <c r="P11365" s="30"/>
      <c r="T11365" s="2"/>
      <c r="V11365" s="2"/>
      <c r="W11365" s="28"/>
      <c r="Y11365" s="30"/>
      <c r="Z11365" s="30"/>
      <c r="AB11365" s="6"/>
    </row>
    <row r="11366" spans="1:28">
      <c r="A11366" s="2"/>
      <c r="B11366" s="2"/>
      <c r="C11366" s="2"/>
      <c r="G11366" s="94"/>
      <c r="H11366" s="94"/>
      <c r="I11366" s="94"/>
      <c r="J11366" s="2"/>
      <c r="P11366" s="30"/>
      <c r="T11366" s="2"/>
      <c r="V11366" s="2"/>
      <c r="W11366" s="28"/>
      <c r="Y11366" s="30"/>
      <c r="Z11366" s="30"/>
      <c r="AB11366" s="6"/>
    </row>
    <row r="11367" spans="1:28">
      <c r="A11367" s="2"/>
      <c r="B11367" s="2"/>
      <c r="C11367" s="2"/>
      <c r="G11367" s="94"/>
      <c r="H11367" s="94"/>
      <c r="I11367" s="94"/>
      <c r="J11367" s="2"/>
      <c r="P11367" s="30"/>
      <c r="T11367" s="2"/>
      <c r="V11367" s="2"/>
      <c r="W11367" s="28"/>
      <c r="Y11367" s="30"/>
      <c r="Z11367" s="30"/>
      <c r="AB11367" s="6"/>
    </row>
    <row r="11368" spans="1:28">
      <c r="A11368" s="2"/>
      <c r="B11368" s="2"/>
      <c r="C11368" s="2"/>
      <c r="G11368" s="94"/>
      <c r="H11368" s="94"/>
      <c r="I11368" s="94"/>
      <c r="J11368" s="2"/>
      <c r="P11368" s="30"/>
      <c r="T11368" s="2"/>
      <c r="V11368" s="2"/>
      <c r="W11368" s="28"/>
      <c r="Y11368" s="30"/>
      <c r="Z11368" s="30"/>
      <c r="AB11368" s="6"/>
    </row>
    <row r="11369" spans="1:28">
      <c r="A11369" s="2"/>
      <c r="B11369" s="2"/>
      <c r="C11369" s="2"/>
      <c r="G11369" s="94"/>
      <c r="H11369" s="94"/>
      <c r="I11369" s="94"/>
      <c r="J11369" s="2"/>
      <c r="P11369" s="30"/>
      <c r="T11369" s="2"/>
      <c r="V11369" s="2"/>
      <c r="W11369" s="28"/>
      <c r="Y11369" s="30"/>
      <c r="Z11369" s="30"/>
      <c r="AB11369" s="6"/>
    </row>
    <row r="11370" spans="1:28">
      <c r="A11370" s="2"/>
      <c r="B11370" s="2"/>
      <c r="C11370" s="2"/>
      <c r="G11370" s="94"/>
      <c r="H11370" s="94"/>
      <c r="I11370" s="94"/>
      <c r="J11370" s="2"/>
      <c r="P11370" s="30"/>
      <c r="T11370" s="2"/>
      <c r="V11370" s="2"/>
      <c r="W11370" s="28"/>
      <c r="Y11370" s="30"/>
      <c r="Z11370" s="30"/>
      <c r="AB11370" s="6"/>
    </row>
    <row r="11371" spans="1:28">
      <c r="A11371" s="2"/>
      <c r="B11371" s="2"/>
      <c r="C11371" s="2"/>
      <c r="G11371" s="94"/>
      <c r="H11371" s="94"/>
      <c r="I11371" s="94"/>
      <c r="J11371" s="2"/>
      <c r="P11371" s="30"/>
      <c r="T11371" s="2"/>
      <c r="V11371" s="2"/>
      <c r="W11371" s="28"/>
      <c r="Y11371" s="30"/>
      <c r="Z11371" s="30"/>
      <c r="AB11371" s="6"/>
    </row>
    <row r="11372" spans="1:28">
      <c r="A11372" s="2"/>
      <c r="B11372" s="2"/>
      <c r="C11372" s="2"/>
      <c r="G11372" s="94"/>
      <c r="H11372" s="94"/>
      <c r="I11372" s="94"/>
      <c r="J11372" s="2"/>
      <c r="P11372" s="30"/>
      <c r="T11372" s="2"/>
      <c r="V11372" s="2"/>
      <c r="W11372" s="28"/>
      <c r="Y11372" s="30"/>
      <c r="Z11372" s="30"/>
      <c r="AB11372" s="6"/>
    </row>
    <row r="11373" spans="1:28">
      <c r="A11373" s="2"/>
      <c r="B11373" s="2"/>
      <c r="C11373" s="2"/>
      <c r="G11373" s="94"/>
      <c r="H11373" s="94"/>
      <c r="I11373" s="94"/>
      <c r="J11373" s="2"/>
      <c r="P11373" s="30"/>
      <c r="T11373" s="2"/>
      <c r="V11373" s="2"/>
      <c r="W11373" s="28"/>
      <c r="Y11373" s="30"/>
      <c r="Z11373" s="30"/>
      <c r="AB11373" s="6"/>
    </row>
    <row r="11374" spans="1:28">
      <c r="A11374" s="2"/>
      <c r="B11374" s="2"/>
      <c r="C11374" s="2"/>
      <c r="G11374" s="94"/>
      <c r="H11374" s="94"/>
      <c r="I11374" s="94"/>
      <c r="J11374" s="2"/>
      <c r="P11374" s="30"/>
      <c r="T11374" s="2"/>
      <c r="V11374" s="2"/>
      <c r="W11374" s="28"/>
      <c r="Y11374" s="30"/>
      <c r="Z11374" s="30"/>
      <c r="AB11374" s="6"/>
    </row>
    <row r="11375" spans="1:28">
      <c r="A11375" s="2"/>
      <c r="B11375" s="2"/>
      <c r="C11375" s="2"/>
      <c r="G11375" s="94"/>
      <c r="H11375" s="94"/>
      <c r="I11375" s="94"/>
      <c r="J11375" s="2"/>
      <c r="P11375" s="30"/>
      <c r="T11375" s="2"/>
      <c r="V11375" s="2"/>
      <c r="W11375" s="28"/>
      <c r="Y11375" s="30"/>
      <c r="Z11375" s="30"/>
      <c r="AB11375" s="6"/>
    </row>
    <row r="11376" spans="1:28">
      <c r="A11376" s="2"/>
      <c r="B11376" s="2"/>
      <c r="C11376" s="2"/>
      <c r="G11376" s="94"/>
      <c r="H11376" s="94"/>
      <c r="I11376" s="94"/>
      <c r="J11376" s="2"/>
      <c r="P11376" s="30"/>
      <c r="T11376" s="2"/>
      <c r="V11376" s="2"/>
      <c r="W11376" s="28"/>
      <c r="Y11376" s="30"/>
      <c r="Z11376" s="30"/>
      <c r="AB11376" s="6"/>
    </row>
    <row r="11377" spans="1:28">
      <c r="A11377" s="2"/>
      <c r="B11377" s="2"/>
      <c r="C11377" s="2"/>
      <c r="G11377" s="94"/>
      <c r="H11377" s="94"/>
      <c r="I11377" s="94"/>
      <c r="J11377" s="2"/>
      <c r="P11377" s="30"/>
      <c r="T11377" s="2"/>
      <c r="V11377" s="2"/>
      <c r="W11377" s="28"/>
      <c r="Y11377" s="30"/>
      <c r="Z11377" s="30"/>
      <c r="AB11377" s="6"/>
    </row>
    <row r="11378" spans="1:28">
      <c r="A11378" s="2"/>
      <c r="B11378" s="2"/>
      <c r="C11378" s="2"/>
      <c r="G11378" s="94"/>
      <c r="H11378" s="94"/>
      <c r="I11378" s="94"/>
      <c r="J11378" s="2"/>
      <c r="P11378" s="30"/>
      <c r="T11378" s="2"/>
      <c r="V11378" s="2"/>
      <c r="W11378" s="28"/>
      <c r="Y11378" s="30"/>
      <c r="Z11378" s="30"/>
      <c r="AB11378" s="6"/>
    </row>
    <row r="11379" spans="1:28">
      <c r="A11379" s="2"/>
      <c r="B11379" s="2"/>
      <c r="C11379" s="2"/>
      <c r="G11379" s="94"/>
      <c r="H11379" s="94"/>
      <c r="I11379" s="94"/>
      <c r="J11379" s="2"/>
      <c r="P11379" s="30"/>
      <c r="T11379" s="2"/>
      <c r="V11379" s="2"/>
      <c r="W11379" s="28"/>
      <c r="Y11379" s="30"/>
      <c r="Z11379" s="30"/>
      <c r="AB11379" s="6"/>
    </row>
    <row r="11380" spans="1:28">
      <c r="A11380" s="2"/>
      <c r="B11380" s="2"/>
      <c r="C11380" s="2"/>
      <c r="G11380" s="94"/>
      <c r="H11380" s="94"/>
      <c r="I11380" s="94"/>
      <c r="J11380" s="2"/>
      <c r="P11380" s="30"/>
      <c r="T11380" s="2"/>
      <c r="V11380" s="2"/>
      <c r="W11380" s="28"/>
      <c r="Y11380" s="30"/>
      <c r="Z11380" s="30"/>
      <c r="AB11380" s="6"/>
    </row>
    <row r="11381" spans="1:28">
      <c r="A11381" s="2"/>
      <c r="B11381" s="2"/>
      <c r="C11381" s="2"/>
      <c r="G11381" s="94"/>
      <c r="H11381" s="94"/>
      <c r="I11381" s="94"/>
      <c r="J11381" s="2"/>
      <c r="P11381" s="30"/>
      <c r="T11381" s="2"/>
      <c r="V11381" s="2"/>
      <c r="W11381" s="28"/>
      <c r="Y11381" s="30"/>
      <c r="Z11381" s="30"/>
      <c r="AB11381" s="6"/>
    </row>
    <row r="11382" spans="1:28">
      <c r="A11382" s="2"/>
      <c r="B11382" s="2"/>
      <c r="C11382" s="2"/>
      <c r="G11382" s="94"/>
      <c r="H11382" s="94"/>
      <c r="I11382" s="94"/>
      <c r="J11382" s="2"/>
      <c r="P11382" s="30"/>
      <c r="T11382" s="2"/>
      <c r="V11382" s="2"/>
      <c r="W11382" s="28"/>
      <c r="Y11382" s="30"/>
      <c r="Z11382" s="30"/>
      <c r="AB11382" s="6"/>
    </row>
    <row r="11383" spans="1:28">
      <c r="A11383" s="2"/>
      <c r="B11383" s="2"/>
      <c r="C11383" s="2"/>
      <c r="G11383" s="94"/>
      <c r="H11383" s="94"/>
      <c r="I11383" s="94"/>
      <c r="J11383" s="2"/>
      <c r="P11383" s="30"/>
      <c r="T11383" s="2"/>
      <c r="V11383" s="2"/>
      <c r="W11383" s="28"/>
      <c r="Y11383" s="30"/>
      <c r="Z11383" s="30"/>
      <c r="AB11383" s="6"/>
    </row>
    <row r="11384" spans="1:28">
      <c r="A11384" s="2"/>
      <c r="B11384" s="2"/>
      <c r="C11384" s="2"/>
      <c r="G11384" s="94"/>
      <c r="H11384" s="94"/>
      <c r="I11384" s="94"/>
      <c r="J11384" s="2"/>
      <c r="P11384" s="30"/>
      <c r="T11384" s="2"/>
      <c r="V11384" s="2"/>
      <c r="W11384" s="28"/>
      <c r="Y11384" s="30"/>
      <c r="Z11384" s="30"/>
      <c r="AB11384" s="6"/>
    </row>
    <row r="11385" spans="1:28">
      <c r="A11385" s="2"/>
      <c r="B11385" s="2"/>
      <c r="C11385" s="2"/>
      <c r="G11385" s="94"/>
      <c r="H11385" s="94"/>
      <c r="I11385" s="94"/>
      <c r="J11385" s="2"/>
      <c r="P11385" s="30"/>
      <c r="T11385" s="2"/>
      <c r="V11385" s="2"/>
      <c r="W11385" s="28"/>
      <c r="Y11385" s="30"/>
      <c r="Z11385" s="30"/>
      <c r="AB11385" s="6"/>
    </row>
    <row r="11386" spans="1:28">
      <c r="A11386" s="2"/>
      <c r="B11386" s="2"/>
      <c r="C11386" s="2"/>
      <c r="G11386" s="94"/>
      <c r="H11386" s="94"/>
      <c r="I11386" s="94"/>
      <c r="J11386" s="2"/>
      <c r="P11386" s="30"/>
      <c r="T11386" s="2"/>
      <c r="V11386" s="2"/>
      <c r="W11386" s="28"/>
      <c r="Y11386" s="30"/>
      <c r="Z11386" s="30"/>
      <c r="AB11386" s="6"/>
    </row>
    <row r="11387" spans="1:28">
      <c r="A11387" s="2"/>
      <c r="B11387" s="2"/>
      <c r="C11387" s="2"/>
      <c r="G11387" s="94"/>
      <c r="H11387" s="94"/>
      <c r="I11387" s="94"/>
      <c r="J11387" s="2"/>
      <c r="P11387" s="30"/>
      <c r="T11387" s="2"/>
      <c r="V11387" s="2"/>
      <c r="W11387" s="28"/>
      <c r="Y11387" s="30"/>
      <c r="Z11387" s="30"/>
      <c r="AB11387" s="6"/>
    </row>
    <row r="11388" spans="1:28">
      <c r="A11388" s="2"/>
      <c r="B11388" s="2"/>
      <c r="C11388" s="2"/>
      <c r="G11388" s="94"/>
      <c r="H11388" s="94"/>
      <c r="I11388" s="94"/>
      <c r="J11388" s="2"/>
      <c r="P11388" s="30"/>
      <c r="T11388" s="2"/>
      <c r="V11388" s="2"/>
      <c r="W11388" s="28"/>
      <c r="Y11388" s="30"/>
      <c r="Z11388" s="30"/>
      <c r="AB11388" s="6"/>
    </row>
    <row r="11389" spans="1:28">
      <c r="A11389" s="2"/>
      <c r="B11389" s="2"/>
      <c r="C11389" s="2"/>
      <c r="G11389" s="94"/>
      <c r="H11389" s="94"/>
      <c r="I11389" s="94"/>
      <c r="J11389" s="2"/>
      <c r="P11389" s="30"/>
      <c r="T11389" s="2"/>
      <c r="V11389" s="2"/>
      <c r="W11389" s="28"/>
      <c r="Y11389" s="30"/>
      <c r="Z11389" s="30"/>
      <c r="AB11389" s="6"/>
    </row>
    <row r="11390" spans="1:28">
      <c r="A11390" s="2"/>
      <c r="B11390" s="2"/>
      <c r="C11390" s="2"/>
      <c r="G11390" s="94"/>
      <c r="H11390" s="94"/>
      <c r="I11390" s="94"/>
      <c r="J11390" s="2"/>
      <c r="P11390" s="30"/>
      <c r="T11390" s="2"/>
      <c r="V11390" s="2"/>
      <c r="W11390" s="28"/>
      <c r="Y11390" s="30"/>
      <c r="Z11390" s="30"/>
      <c r="AB11390" s="6"/>
    </row>
    <row r="11391" spans="1:28">
      <c r="A11391" s="2"/>
      <c r="B11391" s="2"/>
      <c r="C11391" s="2"/>
      <c r="G11391" s="94"/>
      <c r="H11391" s="94"/>
      <c r="I11391" s="94"/>
      <c r="J11391" s="2"/>
      <c r="P11391" s="30"/>
      <c r="T11391" s="2"/>
      <c r="V11391" s="2"/>
      <c r="W11391" s="28"/>
      <c r="Y11391" s="30"/>
      <c r="Z11391" s="30"/>
      <c r="AB11391" s="6"/>
    </row>
    <row r="11392" spans="1:28">
      <c r="A11392" s="2"/>
      <c r="B11392" s="2"/>
      <c r="C11392" s="2"/>
      <c r="G11392" s="94"/>
      <c r="H11392" s="94"/>
      <c r="I11392" s="94"/>
      <c r="J11392" s="2"/>
      <c r="P11392" s="30"/>
      <c r="T11392" s="2"/>
      <c r="V11392" s="2"/>
      <c r="W11392" s="28"/>
      <c r="Y11392" s="30"/>
      <c r="Z11392" s="30"/>
      <c r="AB11392" s="6"/>
    </row>
    <row r="11393" spans="1:28">
      <c r="A11393" s="2"/>
      <c r="B11393" s="2"/>
      <c r="C11393" s="2"/>
      <c r="G11393" s="94"/>
      <c r="H11393" s="94"/>
      <c r="I11393" s="94"/>
      <c r="J11393" s="2"/>
      <c r="P11393" s="30"/>
      <c r="T11393" s="2"/>
      <c r="V11393" s="2"/>
      <c r="W11393" s="28"/>
      <c r="Y11393" s="30"/>
      <c r="Z11393" s="30"/>
      <c r="AB11393" s="6"/>
    </row>
    <row r="11394" spans="1:28">
      <c r="A11394" s="2"/>
      <c r="B11394" s="2"/>
      <c r="C11394" s="2"/>
      <c r="G11394" s="94"/>
      <c r="H11394" s="94"/>
      <c r="I11394" s="94"/>
      <c r="J11394" s="2"/>
      <c r="P11394" s="30"/>
      <c r="T11394" s="2"/>
      <c r="V11394" s="2"/>
      <c r="W11394" s="28"/>
      <c r="Y11394" s="30"/>
      <c r="Z11394" s="30"/>
      <c r="AB11394" s="6"/>
    </row>
    <row r="11395" spans="1:28">
      <c r="A11395" s="2"/>
      <c r="B11395" s="2"/>
      <c r="C11395" s="2"/>
      <c r="G11395" s="94"/>
      <c r="H11395" s="94"/>
      <c r="I11395" s="94"/>
      <c r="J11395" s="2"/>
      <c r="P11395" s="30"/>
      <c r="T11395" s="2"/>
      <c r="V11395" s="2"/>
      <c r="W11395" s="28"/>
      <c r="Y11395" s="30"/>
      <c r="Z11395" s="30"/>
      <c r="AB11395" s="6"/>
    </row>
    <row r="11396" spans="1:28">
      <c r="A11396" s="2"/>
      <c r="B11396" s="2"/>
      <c r="C11396" s="2"/>
      <c r="G11396" s="94"/>
      <c r="H11396" s="94"/>
      <c r="I11396" s="94"/>
      <c r="J11396" s="2"/>
      <c r="P11396" s="30"/>
      <c r="T11396" s="2"/>
      <c r="V11396" s="2"/>
      <c r="W11396" s="28"/>
      <c r="Y11396" s="30"/>
      <c r="Z11396" s="30"/>
      <c r="AB11396" s="6"/>
    </row>
    <row r="11397" spans="1:28">
      <c r="A11397" s="2"/>
      <c r="B11397" s="2"/>
      <c r="C11397" s="2"/>
      <c r="G11397" s="94"/>
      <c r="H11397" s="94"/>
      <c r="I11397" s="94"/>
      <c r="J11397" s="2"/>
      <c r="P11397" s="30"/>
      <c r="T11397" s="2"/>
      <c r="V11397" s="2"/>
      <c r="W11397" s="28"/>
      <c r="Y11397" s="30"/>
      <c r="Z11397" s="30"/>
      <c r="AB11397" s="6"/>
    </row>
    <row r="11398" spans="1:28">
      <c r="A11398" s="2"/>
      <c r="B11398" s="2"/>
      <c r="C11398" s="2"/>
      <c r="G11398" s="94"/>
      <c r="H11398" s="94"/>
      <c r="I11398" s="94"/>
      <c r="J11398" s="2"/>
      <c r="P11398" s="30"/>
      <c r="T11398" s="2"/>
      <c r="V11398" s="2"/>
      <c r="W11398" s="28"/>
      <c r="Y11398" s="30"/>
      <c r="Z11398" s="30"/>
      <c r="AB11398" s="6"/>
    </row>
    <row r="11399" spans="1:28">
      <c r="A11399" s="2"/>
      <c r="B11399" s="2"/>
      <c r="C11399" s="2"/>
      <c r="G11399" s="94"/>
      <c r="H11399" s="94"/>
      <c r="I11399" s="94"/>
      <c r="J11399" s="2"/>
      <c r="P11399" s="30"/>
      <c r="T11399" s="2"/>
      <c r="V11399" s="2"/>
      <c r="W11399" s="28"/>
      <c r="Y11399" s="30"/>
      <c r="Z11399" s="30"/>
      <c r="AB11399" s="6"/>
    </row>
    <row r="11400" spans="1:28">
      <c r="A11400" s="2"/>
      <c r="B11400" s="2"/>
      <c r="C11400" s="2"/>
      <c r="G11400" s="94"/>
      <c r="H11400" s="94"/>
      <c r="I11400" s="94"/>
      <c r="J11400" s="2"/>
      <c r="P11400" s="30"/>
      <c r="T11400" s="2"/>
      <c r="V11400" s="2"/>
      <c r="W11400" s="28"/>
      <c r="Y11400" s="30"/>
      <c r="Z11400" s="30"/>
      <c r="AB11400" s="6"/>
    </row>
    <row r="11401" spans="1:28">
      <c r="A11401" s="2"/>
      <c r="B11401" s="2"/>
      <c r="C11401" s="2"/>
      <c r="G11401" s="94"/>
      <c r="H11401" s="94"/>
      <c r="I11401" s="94"/>
      <c r="J11401" s="2"/>
      <c r="P11401" s="30"/>
      <c r="T11401" s="2"/>
      <c r="V11401" s="2"/>
      <c r="W11401" s="28"/>
      <c r="Y11401" s="30"/>
      <c r="Z11401" s="30"/>
      <c r="AB11401" s="6"/>
    </row>
    <row r="11402" spans="1:28">
      <c r="A11402" s="2"/>
      <c r="B11402" s="2"/>
      <c r="C11402" s="2"/>
      <c r="G11402" s="94"/>
      <c r="H11402" s="94"/>
      <c r="I11402" s="94"/>
      <c r="J11402" s="2"/>
      <c r="P11402" s="30"/>
      <c r="T11402" s="2"/>
      <c r="V11402" s="2"/>
      <c r="W11402" s="28"/>
      <c r="Y11402" s="30"/>
      <c r="Z11402" s="30"/>
      <c r="AB11402" s="6"/>
    </row>
    <row r="11403" spans="1:28">
      <c r="A11403" s="2"/>
      <c r="B11403" s="2"/>
      <c r="C11403" s="2"/>
      <c r="G11403" s="94"/>
      <c r="H11403" s="94"/>
      <c r="I11403" s="94"/>
      <c r="J11403" s="2"/>
      <c r="P11403" s="30"/>
      <c r="T11403" s="2"/>
      <c r="V11403" s="2"/>
      <c r="W11403" s="28"/>
      <c r="Y11403" s="30"/>
      <c r="Z11403" s="30"/>
      <c r="AB11403" s="6"/>
    </row>
    <row r="11404" spans="1:28">
      <c r="A11404" s="2"/>
      <c r="B11404" s="2"/>
      <c r="C11404" s="2"/>
      <c r="G11404" s="94"/>
      <c r="H11404" s="94"/>
      <c r="I11404" s="94"/>
      <c r="J11404" s="2"/>
      <c r="P11404" s="30"/>
      <c r="T11404" s="2"/>
      <c r="V11404" s="2"/>
      <c r="W11404" s="28"/>
      <c r="Y11404" s="30"/>
      <c r="Z11404" s="30"/>
      <c r="AB11404" s="6"/>
    </row>
    <row r="11405" spans="1:28">
      <c r="A11405" s="2"/>
      <c r="B11405" s="2"/>
      <c r="C11405" s="2"/>
      <c r="G11405" s="94"/>
      <c r="H11405" s="94"/>
      <c r="I11405" s="94"/>
      <c r="J11405" s="2"/>
      <c r="P11405" s="30"/>
      <c r="T11405" s="2"/>
      <c r="V11405" s="2"/>
      <c r="W11405" s="28"/>
      <c r="Y11405" s="30"/>
      <c r="Z11405" s="30"/>
      <c r="AB11405" s="6"/>
    </row>
    <row r="11406" spans="1:28">
      <c r="A11406" s="2"/>
      <c r="B11406" s="2"/>
      <c r="C11406" s="2"/>
      <c r="G11406" s="94"/>
      <c r="H11406" s="94"/>
      <c r="I11406" s="94"/>
      <c r="J11406" s="2"/>
      <c r="P11406" s="30"/>
      <c r="T11406" s="2"/>
      <c r="V11406" s="2"/>
      <c r="W11406" s="28"/>
      <c r="Y11406" s="30"/>
      <c r="Z11406" s="30"/>
      <c r="AB11406" s="6"/>
    </row>
    <row r="11407" spans="1:28">
      <c r="A11407" s="2"/>
      <c r="B11407" s="2"/>
      <c r="C11407" s="2"/>
      <c r="G11407" s="94"/>
      <c r="H11407" s="94"/>
      <c r="I11407" s="94"/>
      <c r="J11407" s="2"/>
      <c r="P11407" s="30"/>
      <c r="T11407" s="2"/>
      <c r="V11407" s="2"/>
      <c r="W11407" s="28"/>
      <c r="Y11407" s="30"/>
      <c r="Z11407" s="30"/>
      <c r="AB11407" s="6"/>
    </row>
    <row r="11408" spans="1:28">
      <c r="A11408" s="2"/>
      <c r="B11408" s="2"/>
      <c r="C11408" s="2"/>
      <c r="G11408" s="94"/>
      <c r="H11408" s="94"/>
      <c r="I11408" s="94"/>
      <c r="J11408" s="2"/>
      <c r="P11408" s="30"/>
      <c r="T11408" s="2"/>
      <c r="V11408" s="2"/>
      <c r="W11408" s="28"/>
      <c r="Y11408" s="30"/>
      <c r="Z11408" s="30"/>
      <c r="AB11408" s="6"/>
    </row>
    <row r="11409" spans="1:28">
      <c r="A11409" s="2"/>
      <c r="B11409" s="2"/>
      <c r="C11409" s="2"/>
      <c r="G11409" s="94"/>
      <c r="H11409" s="94"/>
      <c r="I11409" s="94"/>
      <c r="J11409" s="2"/>
      <c r="P11409" s="30"/>
      <c r="T11409" s="2"/>
      <c r="V11409" s="2"/>
      <c r="W11409" s="28"/>
      <c r="Y11409" s="30"/>
      <c r="Z11409" s="30"/>
      <c r="AB11409" s="6"/>
    </row>
    <row r="11410" spans="1:28">
      <c r="A11410" s="2"/>
      <c r="B11410" s="2"/>
      <c r="C11410" s="2"/>
      <c r="G11410" s="94"/>
      <c r="H11410" s="94"/>
      <c r="I11410" s="94"/>
      <c r="J11410" s="2"/>
      <c r="P11410" s="30"/>
      <c r="T11410" s="2"/>
      <c r="V11410" s="2"/>
      <c r="W11410" s="28"/>
      <c r="Y11410" s="30"/>
      <c r="Z11410" s="30"/>
      <c r="AB11410" s="6"/>
    </row>
    <row r="11411" spans="1:28">
      <c r="A11411" s="2"/>
      <c r="B11411" s="2"/>
      <c r="C11411" s="2"/>
      <c r="G11411" s="94"/>
      <c r="H11411" s="94"/>
      <c r="I11411" s="94"/>
      <c r="J11411" s="2"/>
      <c r="P11411" s="30"/>
      <c r="T11411" s="2"/>
      <c r="V11411" s="2"/>
      <c r="W11411" s="28"/>
      <c r="Y11411" s="30"/>
      <c r="Z11411" s="30"/>
      <c r="AB11411" s="6"/>
    </row>
    <row r="11412" spans="1:28">
      <c r="A11412" s="2"/>
      <c r="B11412" s="2"/>
      <c r="C11412" s="2"/>
      <c r="G11412" s="94"/>
      <c r="H11412" s="94"/>
      <c r="I11412" s="94"/>
      <c r="J11412" s="2"/>
      <c r="P11412" s="30"/>
      <c r="T11412" s="2"/>
      <c r="V11412" s="2"/>
      <c r="W11412" s="28"/>
      <c r="Y11412" s="30"/>
      <c r="Z11412" s="30"/>
      <c r="AB11412" s="6"/>
    </row>
    <row r="11413" spans="1:28">
      <c r="A11413" s="2"/>
      <c r="B11413" s="2"/>
      <c r="C11413" s="2"/>
      <c r="G11413" s="94"/>
      <c r="H11413" s="94"/>
      <c r="I11413" s="94"/>
      <c r="J11413" s="2"/>
      <c r="P11413" s="30"/>
      <c r="T11413" s="2"/>
      <c r="V11413" s="2"/>
      <c r="W11413" s="28"/>
      <c r="Y11413" s="30"/>
      <c r="Z11413" s="30"/>
      <c r="AB11413" s="6"/>
    </row>
    <row r="11414" spans="1:28">
      <c r="A11414" s="2"/>
      <c r="B11414" s="2"/>
      <c r="C11414" s="2"/>
      <c r="G11414" s="94"/>
      <c r="H11414" s="94"/>
      <c r="I11414" s="94"/>
      <c r="J11414" s="2"/>
      <c r="P11414" s="30"/>
      <c r="T11414" s="2"/>
      <c r="V11414" s="2"/>
      <c r="W11414" s="28"/>
      <c r="Y11414" s="30"/>
      <c r="Z11414" s="30"/>
      <c r="AB11414" s="6"/>
    </row>
    <row r="11415" spans="1:28">
      <c r="A11415" s="2"/>
      <c r="B11415" s="2"/>
      <c r="C11415" s="2"/>
      <c r="G11415" s="94"/>
      <c r="H11415" s="94"/>
      <c r="I11415" s="94"/>
      <c r="J11415" s="2"/>
      <c r="P11415" s="30"/>
      <c r="T11415" s="2"/>
      <c r="V11415" s="2"/>
      <c r="W11415" s="28"/>
      <c r="Y11415" s="30"/>
      <c r="Z11415" s="30"/>
      <c r="AB11415" s="6"/>
    </row>
    <row r="11416" spans="1:28">
      <c r="A11416" s="2"/>
      <c r="B11416" s="2"/>
      <c r="C11416" s="2"/>
      <c r="G11416" s="94"/>
      <c r="H11416" s="94"/>
      <c r="I11416" s="94"/>
      <c r="J11416" s="2"/>
      <c r="P11416" s="30"/>
      <c r="T11416" s="2"/>
      <c r="V11416" s="2"/>
      <c r="W11416" s="28"/>
      <c r="Y11416" s="30"/>
      <c r="Z11416" s="30"/>
      <c r="AB11416" s="6"/>
    </row>
    <row r="11417" spans="1:28">
      <c r="A11417" s="2"/>
      <c r="B11417" s="2"/>
      <c r="C11417" s="2"/>
      <c r="G11417" s="94"/>
      <c r="H11417" s="94"/>
      <c r="I11417" s="94"/>
      <c r="J11417" s="2"/>
      <c r="P11417" s="30"/>
      <c r="T11417" s="2"/>
      <c r="V11417" s="2"/>
      <c r="W11417" s="28"/>
      <c r="Y11417" s="30"/>
      <c r="Z11417" s="30"/>
      <c r="AB11417" s="6"/>
    </row>
    <row r="11418" spans="1:28">
      <c r="A11418" s="2"/>
      <c r="B11418" s="2"/>
      <c r="C11418" s="2"/>
      <c r="G11418" s="94"/>
      <c r="H11418" s="94"/>
      <c r="I11418" s="94"/>
      <c r="J11418" s="2"/>
      <c r="P11418" s="30"/>
      <c r="T11418" s="2"/>
      <c r="V11418" s="2"/>
      <c r="W11418" s="28"/>
      <c r="Y11418" s="30"/>
      <c r="Z11418" s="30"/>
      <c r="AB11418" s="6"/>
    </row>
    <row r="11419" spans="1:28">
      <c r="A11419" s="2"/>
      <c r="B11419" s="2"/>
      <c r="C11419" s="2"/>
      <c r="G11419" s="94"/>
      <c r="H11419" s="94"/>
      <c r="I11419" s="94"/>
      <c r="J11419" s="2"/>
      <c r="P11419" s="30"/>
      <c r="T11419" s="2"/>
      <c r="V11419" s="2"/>
      <c r="W11419" s="28"/>
      <c r="Y11419" s="30"/>
      <c r="Z11419" s="30"/>
      <c r="AB11419" s="6"/>
    </row>
    <row r="11420" spans="1:28">
      <c r="A11420" s="2"/>
      <c r="B11420" s="2"/>
      <c r="C11420" s="2"/>
      <c r="G11420" s="94"/>
      <c r="H11420" s="94"/>
      <c r="I11420" s="94"/>
      <c r="J11420" s="2"/>
      <c r="P11420" s="30"/>
      <c r="T11420" s="2"/>
      <c r="V11420" s="2"/>
      <c r="W11420" s="28"/>
      <c r="Y11420" s="30"/>
      <c r="Z11420" s="30"/>
      <c r="AB11420" s="6"/>
    </row>
    <row r="11421" spans="1:28">
      <c r="A11421" s="2"/>
      <c r="B11421" s="2"/>
      <c r="C11421" s="2"/>
      <c r="G11421" s="94"/>
      <c r="H11421" s="94"/>
      <c r="I11421" s="94"/>
      <c r="J11421" s="2"/>
      <c r="P11421" s="30"/>
      <c r="T11421" s="2"/>
      <c r="V11421" s="2"/>
      <c r="W11421" s="28"/>
      <c r="Y11421" s="30"/>
      <c r="Z11421" s="30"/>
      <c r="AB11421" s="6"/>
    </row>
    <row r="11422" spans="1:28">
      <c r="A11422" s="2"/>
      <c r="B11422" s="2"/>
      <c r="C11422" s="2"/>
      <c r="G11422" s="94"/>
      <c r="H11422" s="94"/>
      <c r="I11422" s="94"/>
      <c r="J11422" s="2"/>
      <c r="P11422" s="30"/>
      <c r="T11422" s="2"/>
      <c r="V11422" s="2"/>
      <c r="W11422" s="28"/>
      <c r="Y11422" s="30"/>
      <c r="Z11422" s="30"/>
      <c r="AB11422" s="6"/>
    </row>
    <row r="11423" spans="1:28">
      <c r="A11423" s="2"/>
      <c r="B11423" s="2"/>
      <c r="C11423" s="2"/>
      <c r="G11423" s="94"/>
      <c r="H11423" s="94"/>
      <c r="I11423" s="94"/>
      <c r="J11423" s="2"/>
      <c r="P11423" s="30"/>
      <c r="T11423" s="2"/>
      <c r="V11423" s="2"/>
      <c r="W11423" s="28"/>
      <c r="Y11423" s="30"/>
      <c r="Z11423" s="30"/>
      <c r="AB11423" s="6"/>
    </row>
    <row r="11424" spans="1:28">
      <c r="A11424" s="2"/>
      <c r="B11424" s="2"/>
      <c r="C11424" s="2"/>
      <c r="G11424" s="94"/>
      <c r="H11424" s="94"/>
      <c r="I11424" s="94"/>
      <c r="J11424" s="2"/>
      <c r="P11424" s="30"/>
      <c r="T11424" s="2"/>
      <c r="V11424" s="2"/>
      <c r="W11424" s="28"/>
      <c r="Y11424" s="30"/>
      <c r="Z11424" s="30"/>
      <c r="AB11424" s="6"/>
    </row>
    <row r="11425" spans="1:28">
      <c r="A11425" s="2"/>
      <c r="B11425" s="2"/>
      <c r="C11425" s="2"/>
      <c r="G11425" s="94"/>
      <c r="H11425" s="94"/>
      <c r="I11425" s="94"/>
      <c r="J11425" s="2"/>
      <c r="P11425" s="30"/>
      <c r="T11425" s="2"/>
      <c r="V11425" s="2"/>
      <c r="W11425" s="28"/>
      <c r="Y11425" s="30"/>
      <c r="Z11425" s="30"/>
      <c r="AB11425" s="6"/>
    </row>
    <row r="11426" spans="1:28">
      <c r="A11426" s="2"/>
      <c r="B11426" s="2"/>
      <c r="C11426" s="2"/>
      <c r="G11426" s="94"/>
      <c r="H11426" s="94"/>
      <c r="I11426" s="94"/>
      <c r="J11426" s="2"/>
      <c r="P11426" s="30"/>
      <c r="T11426" s="2"/>
      <c r="V11426" s="2"/>
      <c r="W11426" s="28"/>
      <c r="Y11426" s="30"/>
      <c r="Z11426" s="30"/>
      <c r="AB11426" s="6"/>
    </row>
    <row r="11427" spans="1:28">
      <c r="A11427" s="2"/>
      <c r="B11427" s="2"/>
      <c r="C11427" s="2"/>
      <c r="G11427" s="94"/>
      <c r="H11427" s="94"/>
      <c r="I11427" s="94"/>
      <c r="J11427" s="2"/>
      <c r="P11427" s="30"/>
      <c r="T11427" s="2"/>
      <c r="V11427" s="2"/>
      <c r="W11427" s="28"/>
      <c r="Y11427" s="30"/>
      <c r="Z11427" s="30"/>
      <c r="AB11427" s="6"/>
    </row>
    <row r="11428" spans="1:28">
      <c r="A11428" s="2"/>
      <c r="B11428" s="2"/>
      <c r="C11428" s="2"/>
      <c r="G11428" s="94"/>
      <c r="H11428" s="94"/>
      <c r="I11428" s="94"/>
      <c r="J11428" s="2"/>
      <c r="P11428" s="30"/>
      <c r="T11428" s="2"/>
      <c r="V11428" s="2"/>
      <c r="W11428" s="28"/>
      <c r="Y11428" s="30"/>
      <c r="Z11428" s="30"/>
      <c r="AB11428" s="6"/>
    </row>
    <row r="11429" spans="1:28">
      <c r="A11429" s="2"/>
      <c r="B11429" s="2"/>
      <c r="C11429" s="2"/>
      <c r="G11429" s="94"/>
      <c r="H11429" s="94"/>
      <c r="I11429" s="94"/>
      <c r="J11429" s="2"/>
      <c r="P11429" s="30"/>
      <c r="T11429" s="2"/>
      <c r="V11429" s="2"/>
      <c r="W11429" s="28"/>
      <c r="Y11429" s="30"/>
      <c r="Z11429" s="30"/>
      <c r="AB11429" s="6"/>
    </row>
    <row r="11430" spans="1:28">
      <c r="A11430" s="2"/>
      <c r="B11430" s="2"/>
      <c r="C11430" s="2"/>
      <c r="G11430" s="94"/>
      <c r="H11430" s="94"/>
      <c r="I11430" s="94"/>
      <c r="J11430" s="2"/>
      <c r="P11430" s="30"/>
      <c r="T11430" s="2"/>
      <c r="V11430" s="2"/>
      <c r="W11430" s="28"/>
      <c r="Y11430" s="30"/>
      <c r="Z11430" s="30"/>
      <c r="AB11430" s="6"/>
    </row>
    <row r="11431" spans="1:28">
      <c r="A11431" s="2"/>
      <c r="B11431" s="2"/>
      <c r="C11431" s="2"/>
      <c r="G11431" s="94"/>
      <c r="H11431" s="94"/>
      <c r="I11431" s="94"/>
      <c r="J11431" s="2"/>
      <c r="P11431" s="30"/>
      <c r="T11431" s="2"/>
      <c r="V11431" s="2"/>
      <c r="W11431" s="28"/>
      <c r="Y11431" s="30"/>
      <c r="Z11431" s="30"/>
      <c r="AB11431" s="6"/>
    </row>
    <row r="11432" spans="1:28">
      <c r="A11432" s="2"/>
      <c r="B11432" s="2"/>
      <c r="C11432" s="2"/>
      <c r="G11432" s="94"/>
      <c r="H11432" s="94"/>
      <c r="I11432" s="94"/>
      <c r="J11432" s="2"/>
      <c r="P11432" s="30"/>
      <c r="T11432" s="2"/>
      <c r="V11432" s="2"/>
      <c r="W11432" s="28"/>
      <c r="Y11432" s="30"/>
      <c r="Z11432" s="30"/>
      <c r="AB11432" s="6"/>
    </row>
    <row r="11433" spans="1:28">
      <c r="A11433" s="2"/>
      <c r="B11433" s="2"/>
      <c r="C11433" s="2"/>
      <c r="G11433" s="94"/>
      <c r="H11433" s="94"/>
      <c r="I11433" s="94"/>
      <c r="J11433" s="2"/>
      <c r="P11433" s="30"/>
      <c r="T11433" s="2"/>
      <c r="V11433" s="2"/>
      <c r="W11433" s="28"/>
      <c r="Y11433" s="30"/>
      <c r="Z11433" s="30"/>
      <c r="AB11433" s="6"/>
    </row>
    <row r="11434" spans="1:28">
      <c r="A11434" s="2"/>
      <c r="B11434" s="2"/>
      <c r="C11434" s="2"/>
      <c r="G11434" s="94"/>
      <c r="H11434" s="94"/>
      <c r="I11434" s="94"/>
      <c r="J11434" s="2"/>
      <c r="P11434" s="30"/>
      <c r="T11434" s="2"/>
      <c r="V11434" s="2"/>
      <c r="W11434" s="28"/>
      <c r="Y11434" s="30"/>
      <c r="Z11434" s="30"/>
      <c r="AB11434" s="6"/>
    </row>
    <row r="11435" spans="1:28">
      <c r="A11435" s="2"/>
      <c r="B11435" s="2"/>
      <c r="C11435" s="2"/>
      <c r="G11435" s="94"/>
      <c r="H11435" s="94"/>
      <c r="I11435" s="94"/>
      <c r="J11435" s="2"/>
      <c r="P11435" s="30"/>
      <c r="T11435" s="2"/>
      <c r="V11435" s="2"/>
      <c r="W11435" s="28"/>
      <c r="Y11435" s="30"/>
      <c r="Z11435" s="30"/>
      <c r="AB11435" s="6"/>
    </row>
    <row r="11436" spans="1:28">
      <c r="A11436" s="2"/>
      <c r="B11436" s="2"/>
      <c r="C11436" s="2"/>
      <c r="G11436" s="94"/>
      <c r="H11436" s="94"/>
      <c r="I11436" s="94"/>
      <c r="J11436" s="2"/>
      <c r="P11436" s="30"/>
      <c r="T11436" s="2"/>
      <c r="V11436" s="2"/>
      <c r="W11436" s="28"/>
      <c r="Y11436" s="30"/>
      <c r="Z11436" s="30"/>
      <c r="AB11436" s="6"/>
    </row>
    <row r="11437" spans="1:28">
      <c r="A11437" s="2"/>
      <c r="B11437" s="2"/>
      <c r="C11437" s="2"/>
      <c r="G11437" s="94"/>
      <c r="H11437" s="94"/>
      <c r="I11437" s="94"/>
      <c r="J11437" s="2"/>
      <c r="P11437" s="30"/>
      <c r="T11437" s="2"/>
      <c r="V11437" s="2"/>
      <c r="W11437" s="28"/>
      <c r="Y11437" s="30"/>
      <c r="Z11437" s="30"/>
      <c r="AB11437" s="6"/>
    </row>
    <row r="11438" spans="1:28">
      <c r="A11438" s="2"/>
      <c r="B11438" s="2"/>
      <c r="C11438" s="2"/>
      <c r="G11438" s="94"/>
      <c r="H11438" s="94"/>
      <c r="I11438" s="94"/>
      <c r="J11438" s="2"/>
      <c r="P11438" s="30"/>
      <c r="T11438" s="2"/>
      <c r="V11438" s="2"/>
      <c r="W11438" s="28"/>
      <c r="Y11438" s="30"/>
      <c r="Z11438" s="30"/>
      <c r="AB11438" s="6"/>
    </row>
    <row r="11439" spans="1:28">
      <c r="A11439" s="2"/>
      <c r="B11439" s="2"/>
      <c r="C11439" s="2"/>
      <c r="G11439" s="94"/>
      <c r="H11439" s="94"/>
      <c r="I11439" s="94"/>
      <c r="J11439" s="2"/>
      <c r="P11439" s="30"/>
      <c r="T11439" s="2"/>
      <c r="V11439" s="2"/>
      <c r="W11439" s="28"/>
      <c r="Y11439" s="30"/>
      <c r="Z11439" s="30"/>
      <c r="AB11439" s="6"/>
    </row>
    <row r="11440" spans="1:28">
      <c r="A11440" s="2"/>
      <c r="B11440" s="2"/>
      <c r="C11440" s="2"/>
      <c r="G11440" s="94"/>
      <c r="H11440" s="94"/>
      <c r="I11440" s="94"/>
      <c r="J11440" s="2"/>
      <c r="P11440" s="30"/>
      <c r="T11440" s="2"/>
      <c r="V11440" s="2"/>
      <c r="W11440" s="28"/>
      <c r="Y11440" s="30"/>
      <c r="Z11440" s="30"/>
      <c r="AB11440" s="6"/>
    </row>
    <row r="11441" spans="1:28">
      <c r="A11441" s="2"/>
      <c r="B11441" s="2"/>
      <c r="C11441" s="2"/>
      <c r="G11441" s="94"/>
      <c r="H11441" s="94"/>
      <c r="I11441" s="94"/>
      <c r="J11441" s="2"/>
      <c r="P11441" s="30"/>
      <c r="T11441" s="2"/>
      <c r="V11441" s="2"/>
      <c r="W11441" s="28"/>
      <c r="Y11441" s="30"/>
      <c r="Z11441" s="30"/>
      <c r="AB11441" s="6"/>
    </row>
    <row r="11442" spans="1:28">
      <c r="A11442" s="2"/>
      <c r="B11442" s="2"/>
      <c r="C11442" s="2"/>
      <c r="G11442" s="94"/>
      <c r="H11442" s="94"/>
      <c r="I11442" s="94"/>
      <c r="J11442" s="2"/>
      <c r="P11442" s="30"/>
      <c r="T11442" s="2"/>
      <c r="V11442" s="2"/>
      <c r="W11442" s="28"/>
      <c r="Y11442" s="30"/>
      <c r="Z11442" s="30"/>
      <c r="AB11442" s="6"/>
    </row>
    <row r="11443" spans="1:28">
      <c r="A11443" s="2"/>
      <c r="B11443" s="2"/>
      <c r="C11443" s="2"/>
      <c r="G11443" s="94"/>
      <c r="H11443" s="94"/>
      <c r="I11443" s="94"/>
      <c r="J11443" s="2"/>
      <c r="P11443" s="30"/>
      <c r="T11443" s="2"/>
      <c r="V11443" s="2"/>
      <c r="W11443" s="28"/>
      <c r="Y11443" s="30"/>
      <c r="Z11443" s="30"/>
      <c r="AB11443" s="6"/>
    </row>
    <row r="11444" spans="1:28">
      <c r="A11444" s="2"/>
      <c r="B11444" s="2"/>
      <c r="C11444" s="2"/>
      <c r="G11444" s="94"/>
      <c r="H11444" s="94"/>
      <c r="I11444" s="94"/>
      <c r="J11444" s="2"/>
      <c r="P11444" s="30"/>
      <c r="T11444" s="2"/>
      <c r="V11444" s="2"/>
      <c r="W11444" s="28"/>
      <c r="Y11444" s="30"/>
      <c r="Z11444" s="30"/>
      <c r="AB11444" s="6"/>
    </row>
    <row r="11445" spans="1:28">
      <c r="A11445" s="2"/>
      <c r="B11445" s="2"/>
      <c r="C11445" s="2"/>
      <c r="G11445" s="94"/>
      <c r="H11445" s="94"/>
      <c r="I11445" s="94"/>
      <c r="J11445" s="2"/>
      <c r="P11445" s="30"/>
      <c r="T11445" s="2"/>
      <c r="V11445" s="2"/>
      <c r="W11445" s="28"/>
      <c r="Y11445" s="30"/>
      <c r="Z11445" s="30"/>
      <c r="AB11445" s="6"/>
    </row>
    <row r="11446" spans="1:28">
      <c r="A11446" s="2"/>
      <c r="B11446" s="2"/>
      <c r="C11446" s="2"/>
      <c r="G11446" s="94"/>
      <c r="H11446" s="94"/>
      <c r="I11446" s="94"/>
      <c r="J11446" s="2"/>
      <c r="P11446" s="30"/>
      <c r="T11446" s="2"/>
      <c r="V11446" s="2"/>
      <c r="W11446" s="28"/>
      <c r="Y11446" s="30"/>
      <c r="Z11446" s="30"/>
      <c r="AB11446" s="6"/>
    </row>
    <row r="11447" spans="1:28">
      <c r="A11447" s="2"/>
      <c r="B11447" s="2"/>
      <c r="C11447" s="2"/>
      <c r="G11447" s="94"/>
      <c r="H11447" s="94"/>
      <c r="I11447" s="94"/>
      <c r="J11447" s="2"/>
      <c r="P11447" s="30"/>
      <c r="T11447" s="2"/>
      <c r="V11447" s="2"/>
      <c r="W11447" s="28"/>
      <c r="Y11447" s="30"/>
      <c r="Z11447" s="30"/>
      <c r="AB11447" s="6"/>
    </row>
    <row r="11448" spans="1:28">
      <c r="A11448" s="2"/>
      <c r="B11448" s="2"/>
      <c r="C11448" s="2"/>
      <c r="G11448" s="94"/>
      <c r="H11448" s="94"/>
      <c r="I11448" s="94"/>
      <c r="J11448" s="2"/>
      <c r="P11448" s="30"/>
      <c r="T11448" s="2"/>
      <c r="V11448" s="2"/>
      <c r="W11448" s="28"/>
      <c r="Y11448" s="30"/>
      <c r="Z11448" s="30"/>
      <c r="AB11448" s="6"/>
    </row>
    <row r="11449" spans="1:28">
      <c r="A11449" s="2"/>
      <c r="B11449" s="2"/>
      <c r="C11449" s="2"/>
      <c r="G11449" s="94"/>
      <c r="H11449" s="94"/>
      <c r="I11449" s="94"/>
      <c r="J11449" s="2"/>
      <c r="P11449" s="30"/>
      <c r="T11449" s="2"/>
      <c r="V11449" s="2"/>
      <c r="W11449" s="28"/>
      <c r="Y11449" s="30"/>
      <c r="Z11449" s="30"/>
      <c r="AB11449" s="6"/>
    </row>
    <row r="11450" spans="1:28">
      <c r="A11450" s="2"/>
      <c r="B11450" s="2"/>
      <c r="C11450" s="2"/>
      <c r="G11450" s="94"/>
      <c r="H11450" s="94"/>
      <c r="I11450" s="94"/>
      <c r="J11450" s="2"/>
      <c r="P11450" s="30"/>
      <c r="T11450" s="2"/>
      <c r="V11450" s="2"/>
      <c r="W11450" s="28"/>
      <c r="Y11450" s="30"/>
      <c r="Z11450" s="30"/>
      <c r="AB11450" s="6"/>
    </row>
    <row r="11451" spans="1:28">
      <c r="A11451" s="2"/>
      <c r="B11451" s="2"/>
      <c r="C11451" s="2"/>
      <c r="G11451" s="94"/>
      <c r="H11451" s="94"/>
      <c r="I11451" s="94"/>
      <c r="J11451" s="2"/>
      <c r="P11451" s="30"/>
      <c r="T11451" s="2"/>
      <c r="V11451" s="2"/>
      <c r="W11451" s="28"/>
      <c r="Y11451" s="30"/>
      <c r="Z11451" s="30"/>
      <c r="AB11451" s="6"/>
    </row>
    <row r="11452" spans="1:28">
      <c r="A11452" s="2"/>
      <c r="B11452" s="2"/>
      <c r="C11452" s="2"/>
      <c r="G11452" s="94"/>
      <c r="H11452" s="94"/>
      <c r="I11452" s="94"/>
      <c r="J11452" s="2"/>
      <c r="P11452" s="30"/>
      <c r="T11452" s="2"/>
      <c r="V11452" s="2"/>
      <c r="W11452" s="28"/>
      <c r="Y11452" s="30"/>
      <c r="Z11452" s="30"/>
      <c r="AB11452" s="6"/>
    </row>
    <row r="11453" spans="1:28">
      <c r="A11453" s="2"/>
      <c r="B11453" s="2"/>
      <c r="C11453" s="2"/>
      <c r="G11453" s="94"/>
      <c r="H11453" s="94"/>
      <c r="I11453" s="94"/>
      <c r="J11453" s="2"/>
      <c r="P11453" s="30"/>
      <c r="T11453" s="2"/>
      <c r="V11453" s="2"/>
      <c r="W11453" s="28"/>
      <c r="Y11453" s="30"/>
      <c r="Z11453" s="30"/>
      <c r="AB11453" s="6"/>
    </row>
    <row r="11454" spans="1:28">
      <c r="A11454" s="2"/>
      <c r="B11454" s="2"/>
      <c r="C11454" s="2"/>
      <c r="G11454" s="94"/>
      <c r="H11454" s="94"/>
      <c r="I11454" s="94"/>
      <c r="J11454" s="2"/>
      <c r="P11454" s="30"/>
      <c r="T11454" s="2"/>
      <c r="V11454" s="2"/>
      <c r="W11454" s="28"/>
      <c r="Y11454" s="30"/>
      <c r="Z11454" s="30"/>
      <c r="AB11454" s="6"/>
    </row>
    <row r="11455" spans="1:28">
      <c r="A11455" s="2"/>
      <c r="B11455" s="2"/>
      <c r="C11455" s="2"/>
      <c r="G11455" s="94"/>
      <c r="H11455" s="94"/>
      <c r="I11455" s="94"/>
      <c r="J11455" s="2"/>
      <c r="P11455" s="30"/>
      <c r="T11455" s="2"/>
      <c r="V11455" s="2"/>
      <c r="W11455" s="28"/>
      <c r="Y11455" s="30"/>
      <c r="Z11455" s="30"/>
      <c r="AB11455" s="6"/>
    </row>
    <row r="11456" spans="1:28">
      <c r="A11456" s="2"/>
      <c r="B11456" s="2"/>
      <c r="C11456" s="2"/>
      <c r="G11456" s="94"/>
      <c r="H11456" s="94"/>
      <c r="I11456" s="94"/>
      <c r="J11456" s="2"/>
      <c r="P11456" s="30"/>
      <c r="T11456" s="2"/>
      <c r="V11456" s="2"/>
      <c r="W11456" s="28"/>
      <c r="Y11456" s="30"/>
      <c r="Z11456" s="30"/>
      <c r="AB11456" s="6"/>
    </row>
    <row r="11457" spans="1:28">
      <c r="A11457" s="2"/>
      <c r="B11457" s="2"/>
      <c r="C11457" s="2"/>
      <c r="G11457" s="94"/>
      <c r="H11457" s="94"/>
      <c r="I11457" s="94"/>
      <c r="J11457" s="2"/>
      <c r="P11457" s="30"/>
      <c r="T11457" s="2"/>
      <c r="V11457" s="2"/>
      <c r="W11457" s="28"/>
      <c r="Y11457" s="30"/>
      <c r="Z11457" s="30"/>
      <c r="AB11457" s="6"/>
    </row>
    <row r="11458" spans="1:28">
      <c r="A11458" s="2"/>
      <c r="B11458" s="2"/>
      <c r="C11458" s="2"/>
      <c r="G11458" s="94"/>
      <c r="H11458" s="94"/>
      <c r="I11458" s="94"/>
      <c r="J11458" s="2"/>
      <c r="P11458" s="30"/>
      <c r="T11458" s="2"/>
      <c r="V11458" s="2"/>
      <c r="W11458" s="28"/>
      <c r="Y11458" s="30"/>
      <c r="Z11458" s="30"/>
      <c r="AB11458" s="6"/>
    </row>
    <row r="11459" spans="1:28">
      <c r="A11459" s="2"/>
      <c r="B11459" s="2"/>
      <c r="C11459" s="2"/>
      <c r="G11459" s="94"/>
      <c r="H11459" s="94"/>
      <c r="I11459" s="94"/>
      <c r="J11459" s="2"/>
      <c r="P11459" s="30"/>
      <c r="T11459" s="2"/>
      <c r="V11459" s="2"/>
      <c r="W11459" s="28"/>
      <c r="Y11459" s="30"/>
      <c r="Z11459" s="30"/>
      <c r="AB11459" s="6"/>
    </row>
    <row r="11460" spans="1:28">
      <c r="A11460" s="2"/>
      <c r="B11460" s="2"/>
      <c r="C11460" s="2"/>
      <c r="G11460" s="94"/>
      <c r="H11460" s="94"/>
      <c r="I11460" s="94"/>
      <c r="J11460" s="2"/>
      <c r="P11460" s="30"/>
      <c r="T11460" s="2"/>
      <c r="V11460" s="2"/>
      <c r="W11460" s="28"/>
      <c r="Y11460" s="30"/>
      <c r="Z11460" s="30"/>
      <c r="AB11460" s="6"/>
    </row>
    <row r="11461" spans="1:28">
      <c r="A11461" s="2"/>
      <c r="B11461" s="2"/>
      <c r="C11461" s="2"/>
      <c r="G11461" s="94"/>
      <c r="H11461" s="94"/>
      <c r="I11461" s="94"/>
      <c r="J11461" s="2"/>
      <c r="P11461" s="30"/>
      <c r="T11461" s="2"/>
      <c r="V11461" s="2"/>
      <c r="W11461" s="28"/>
      <c r="Y11461" s="30"/>
      <c r="Z11461" s="30"/>
      <c r="AB11461" s="6"/>
    </row>
    <row r="11462" spans="1:28">
      <c r="A11462" s="2"/>
      <c r="B11462" s="2"/>
      <c r="C11462" s="2"/>
      <c r="G11462" s="94"/>
      <c r="H11462" s="94"/>
      <c r="I11462" s="94"/>
      <c r="J11462" s="2"/>
      <c r="P11462" s="30"/>
      <c r="T11462" s="2"/>
      <c r="V11462" s="2"/>
      <c r="W11462" s="28"/>
      <c r="Y11462" s="30"/>
      <c r="Z11462" s="30"/>
      <c r="AB11462" s="6"/>
    </row>
    <row r="11463" spans="1:28">
      <c r="A11463" s="2"/>
      <c r="B11463" s="2"/>
      <c r="C11463" s="2"/>
      <c r="G11463" s="94"/>
      <c r="H11463" s="94"/>
      <c r="I11463" s="94"/>
      <c r="J11463" s="2"/>
      <c r="P11463" s="30"/>
      <c r="T11463" s="2"/>
      <c r="V11463" s="2"/>
      <c r="W11463" s="28"/>
      <c r="Y11463" s="30"/>
      <c r="Z11463" s="30"/>
      <c r="AB11463" s="6"/>
    </row>
    <row r="11464" spans="1:28">
      <c r="A11464" s="2"/>
      <c r="B11464" s="2"/>
      <c r="C11464" s="2"/>
      <c r="G11464" s="94"/>
      <c r="H11464" s="94"/>
      <c r="I11464" s="94"/>
      <c r="J11464" s="2"/>
      <c r="P11464" s="30"/>
      <c r="T11464" s="2"/>
      <c r="V11464" s="2"/>
      <c r="W11464" s="28"/>
      <c r="Y11464" s="30"/>
      <c r="Z11464" s="30"/>
      <c r="AB11464" s="6"/>
    </row>
    <row r="11465" spans="1:28">
      <c r="A11465" s="2"/>
      <c r="B11465" s="2"/>
      <c r="C11465" s="2"/>
      <c r="G11465" s="94"/>
      <c r="H11465" s="94"/>
      <c r="I11465" s="94"/>
      <c r="J11465" s="2"/>
      <c r="P11465" s="30"/>
      <c r="T11465" s="2"/>
      <c r="V11465" s="2"/>
      <c r="W11465" s="28"/>
      <c r="Y11465" s="30"/>
      <c r="Z11465" s="30"/>
      <c r="AB11465" s="6"/>
    </row>
    <row r="11466" spans="1:28">
      <c r="A11466" s="2"/>
      <c r="B11466" s="2"/>
      <c r="C11466" s="2"/>
      <c r="G11466" s="94"/>
      <c r="H11466" s="94"/>
      <c r="I11466" s="94"/>
      <c r="J11466" s="2"/>
      <c r="P11466" s="30"/>
      <c r="T11466" s="2"/>
      <c r="V11466" s="2"/>
      <c r="W11466" s="28"/>
      <c r="Y11466" s="30"/>
      <c r="Z11466" s="30"/>
      <c r="AB11466" s="6"/>
    </row>
    <row r="11467" spans="1:28">
      <c r="A11467" s="2"/>
      <c r="B11467" s="2"/>
      <c r="C11467" s="2"/>
      <c r="G11467" s="94"/>
      <c r="H11467" s="94"/>
      <c r="I11467" s="94"/>
      <c r="J11467" s="2"/>
      <c r="P11467" s="30"/>
      <c r="T11467" s="2"/>
      <c r="V11467" s="2"/>
      <c r="W11467" s="28"/>
      <c r="Y11467" s="30"/>
      <c r="Z11467" s="30"/>
      <c r="AB11467" s="6"/>
    </row>
    <row r="11468" spans="1:28">
      <c r="A11468" s="2"/>
      <c r="B11468" s="2"/>
      <c r="C11468" s="2"/>
      <c r="G11468" s="94"/>
      <c r="H11468" s="94"/>
      <c r="I11468" s="94"/>
      <c r="J11468" s="2"/>
      <c r="P11468" s="30"/>
      <c r="T11468" s="2"/>
      <c r="V11468" s="2"/>
      <c r="W11468" s="28"/>
      <c r="Y11468" s="30"/>
      <c r="Z11468" s="30"/>
      <c r="AB11468" s="6"/>
    </row>
    <row r="11469" spans="1:28">
      <c r="A11469" s="2"/>
      <c r="B11469" s="2"/>
      <c r="C11469" s="2"/>
      <c r="G11469" s="94"/>
      <c r="H11469" s="94"/>
      <c r="I11469" s="94"/>
      <c r="J11469" s="2"/>
      <c r="P11469" s="30"/>
      <c r="T11469" s="2"/>
      <c r="V11469" s="2"/>
      <c r="W11469" s="28"/>
      <c r="Y11469" s="30"/>
      <c r="Z11469" s="30"/>
      <c r="AB11469" s="6"/>
    </row>
    <row r="11470" spans="1:28">
      <c r="A11470" s="2"/>
      <c r="B11470" s="2"/>
      <c r="C11470" s="2"/>
      <c r="G11470" s="94"/>
      <c r="H11470" s="94"/>
      <c r="I11470" s="94"/>
      <c r="J11470" s="2"/>
      <c r="P11470" s="30"/>
      <c r="T11470" s="2"/>
      <c r="V11470" s="2"/>
      <c r="W11470" s="28"/>
      <c r="Y11470" s="30"/>
      <c r="Z11470" s="30"/>
      <c r="AB11470" s="6"/>
    </row>
    <row r="11471" spans="1:28">
      <c r="A11471" s="2"/>
      <c r="B11471" s="2"/>
      <c r="C11471" s="2"/>
      <c r="G11471" s="94"/>
      <c r="H11471" s="94"/>
      <c r="I11471" s="94"/>
      <c r="J11471" s="2"/>
      <c r="P11471" s="30"/>
      <c r="T11471" s="2"/>
      <c r="V11471" s="2"/>
      <c r="W11471" s="28"/>
      <c r="Y11471" s="30"/>
      <c r="Z11471" s="30"/>
      <c r="AB11471" s="6"/>
    </row>
    <row r="11472" spans="1:28">
      <c r="A11472" s="2"/>
      <c r="B11472" s="2"/>
      <c r="C11472" s="2"/>
      <c r="G11472" s="94"/>
      <c r="H11472" s="94"/>
      <c r="I11472" s="94"/>
      <c r="J11472" s="2"/>
      <c r="P11472" s="30"/>
      <c r="T11472" s="2"/>
      <c r="V11472" s="2"/>
      <c r="W11472" s="28"/>
      <c r="Y11472" s="30"/>
      <c r="Z11472" s="30"/>
      <c r="AB11472" s="6"/>
    </row>
    <row r="11473" spans="1:28">
      <c r="A11473" s="2"/>
      <c r="B11473" s="2"/>
      <c r="C11473" s="2"/>
      <c r="G11473" s="94"/>
      <c r="H11473" s="94"/>
      <c r="I11473" s="94"/>
      <c r="J11473" s="2"/>
      <c r="P11473" s="30"/>
      <c r="T11473" s="2"/>
      <c r="V11473" s="2"/>
      <c r="W11473" s="28"/>
      <c r="Y11473" s="30"/>
      <c r="Z11473" s="30"/>
      <c r="AB11473" s="6"/>
    </row>
    <row r="11474" spans="1:28">
      <c r="A11474" s="2"/>
      <c r="B11474" s="2"/>
      <c r="C11474" s="2"/>
      <c r="G11474" s="94"/>
      <c r="H11474" s="94"/>
      <c r="I11474" s="94"/>
      <c r="J11474" s="2"/>
      <c r="P11474" s="30"/>
      <c r="T11474" s="2"/>
      <c r="V11474" s="2"/>
      <c r="W11474" s="28"/>
      <c r="Y11474" s="30"/>
      <c r="Z11474" s="30"/>
      <c r="AB11474" s="6"/>
    </row>
    <row r="11475" spans="1:28">
      <c r="A11475" s="2"/>
      <c r="B11475" s="2"/>
      <c r="C11475" s="2"/>
      <c r="G11475" s="94"/>
      <c r="H11475" s="94"/>
      <c r="I11475" s="94"/>
      <c r="J11475" s="2"/>
      <c r="P11475" s="30"/>
      <c r="T11475" s="2"/>
      <c r="V11475" s="2"/>
      <c r="W11475" s="28"/>
      <c r="Y11475" s="30"/>
      <c r="Z11475" s="30"/>
      <c r="AB11475" s="6"/>
    </row>
    <row r="11476" spans="1:28">
      <c r="A11476" s="2"/>
      <c r="B11476" s="2"/>
      <c r="C11476" s="2"/>
      <c r="G11476" s="94"/>
      <c r="H11476" s="94"/>
      <c r="I11476" s="94"/>
      <c r="J11476" s="2"/>
      <c r="P11476" s="30"/>
      <c r="T11476" s="2"/>
      <c r="V11476" s="2"/>
      <c r="W11476" s="28"/>
      <c r="Y11476" s="30"/>
      <c r="Z11476" s="30"/>
      <c r="AB11476" s="6"/>
    </row>
    <row r="11477" spans="1:28">
      <c r="A11477" s="2"/>
      <c r="B11477" s="2"/>
      <c r="C11477" s="2"/>
      <c r="G11477" s="94"/>
      <c r="H11477" s="94"/>
      <c r="I11477" s="94"/>
      <c r="J11477" s="2"/>
      <c r="P11477" s="30"/>
      <c r="T11477" s="2"/>
      <c r="V11477" s="2"/>
      <c r="W11477" s="28"/>
      <c r="Y11477" s="30"/>
      <c r="Z11477" s="30"/>
      <c r="AB11477" s="6"/>
    </row>
    <row r="11478" spans="1:28">
      <c r="A11478" s="2"/>
      <c r="B11478" s="2"/>
      <c r="C11478" s="2"/>
      <c r="G11478" s="94"/>
      <c r="H11478" s="94"/>
      <c r="I11478" s="94"/>
      <c r="J11478" s="2"/>
      <c r="P11478" s="30"/>
      <c r="T11478" s="2"/>
      <c r="V11478" s="2"/>
      <c r="W11478" s="28"/>
      <c r="Y11478" s="30"/>
      <c r="Z11478" s="30"/>
      <c r="AB11478" s="6"/>
    </row>
    <row r="11479" spans="1:28">
      <c r="A11479" s="2"/>
      <c r="B11479" s="2"/>
      <c r="C11479" s="2"/>
      <c r="G11479" s="94"/>
      <c r="H11479" s="94"/>
      <c r="I11479" s="94"/>
      <c r="J11479" s="2"/>
      <c r="P11479" s="30"/>
      <c r="T11479" s="2"/>
      <c r="V11479" s="2"/>
      <c r="W11479" s="28"/>
      <c r="Y11479" s="30"/>
      <c r="Z11479" s="30"/>
      <c r="AB11479" s="6"/>
    </row>
    <row r="11480" spans="1:28">
      <c r="A11480" s="2"/>
      <c r="B11480" s="2"/>
      <c r="C11480" s="2"/>
      <c r="G11480" s="94"/>
      <c r="H11480" s="94"/>
      <c r="I11480" s="94"/>
      <c r="J11480" s="2"/>
      <c r="P11480" s="30"/>
      <c r="T11480" s="2"/>
      <c r="V11480" s="2"/>
      <c r="W11480" s="28"/>
      <c r="Y11480" s="30"/>
      <c r="Z11480" s="30"/>
      <c r="AB11480" s="6"/>
    </row>
    <row r="11481" spans="1:28">
      <c r="A11481" s="2"/>
      <c r="B11481" s="2"/>
      <c r="C11481" s="2"/>
      <c r="G11481" s="94"/>
      <c r="H11481" s="94"/>
      <c r="I11481" s="94"/>
      <c r="J11481" s="2"/>
      <c r="P11481" s="30"/>
      <c r="T11481" s="2"/>
      <c r="V11481" s="2"/>
      <c r="W11481" s="28"/>
      <c r="Y11481" s="30"/>
      <c r="Z11481" s="30"/>
      <c r="AB11481" s="6"/>
    </row>
    <row r="11482" spans="1:28">
      <c r="A11482" s="2"/>
      <c r="B11482" s="2"/>
      <c r="C11482" s="2"/>
      <c r="G11482" s="94"/>
      <c r="H11482" s="94"/>
      <c r="I11482" s="94"/>
      <c r="J11482" s="2"/>
      <c r="P11482" s="30"/>
      <c r="T11482" s="2"/>
      <c r="V11482" s="2"/>
      <c r="W11482" s="28"/>
      <c r="Y11482" s="30"/>
      <c r="Z11482" s="30"/>
      <c r="AB11482" s="6"/>
    </row>
    <row r="11483" spans="1:28">
      <c r="A11483" s="2"/>
      <c r="B11483" s="2"/>
      <c r="C11483" s="2"/>
      <c r="G11483" s="94"/>
      <c r="H11483" s="94"/>
      <c r="I11483" s="94"/>
      <c r="J11483" s="2"/>
      <c r="P11483" s="30"/>
      <c r="T11483" s="2"/>
      <c r="V11483" s="2"/>
      <c r="W11483" s="28"/>
      <c r="Y11483" s="30"/>
      <c r="Z11483" s="30"/>
      <c r="AB11483" s="6"/>
    </row>
    <row r="11484" spans="1:28">
      <c r="A11484" s="2"/>
      <c r="B11484" s="2"/>
      <c r="C11484" s="2"/>
      <c r="G11484" s="94"/>
      <c r="H11484" s="94"/>
      <c r="I11484" s="94"/>
      <c r="J11484" s="2"/>
      <c r="P11484" s="30"/>
      <c r="T11484" s="2"/>
      <c r="V11484" s="2"/>
      <c r="W11484" s="28"/>
      <c r="Y11484" s="30"/>
      <c r="Z11484" s="30"/>
      <c r="AB11484" s="6"/>
    </row>
    <row r="11485" spans="1:28">
      <c r="A11485" s="2"/>
      <c r="B11485" s="2"/>
      <c r="C11485" s="2"/>
      <c r="G11485" s="94"/>
      <c r="H11485" s="94"/>
      <c r="I11485" s="94"/>
      <c r="J11485" s="2"/>
      <c r="P11485" s="30"/>
      <c r="T11485" s="2"/>
      <c r="V11485" s="2"/>
      <c r="W11485" s="28"/>
      <c r="Y11485" s="30"/>
      <c r="Z11485" s="30"/>
      <c r="AB11485" s="6"/>
    </row>
    <row r="11486" spans="1:28">
      <c r="A11486" s="2"/>
      <c r="B11486" s="2"/>
      <c r="C11486" s="2"/>
      <c r="G11486" s="94"/>
      <c r="H11486" s="94"/>
      <c r="I11486" s="94"/>
      <c r="J11486" s="2"/>
      <c r="P11486" s="30"/>
      <c r="T11486" s="2"/>
      <c r="V11486" s="2"/>
      <c r="W11486" s="28"/>
      <c r="Y11486" s="30"/>
      <c r="Z11486" s="30"/>
      <c r="AB11486" s="6"/>
    </row>
    <row r="11487" spans="1:28">
      <c r="A11487" s="2"/>
      <c r="B11487" s="2"/>
      <c r="C11487" s="2"/>
      <c r="G11487" s="94"/>
      <c r="H11487" s="94"/>
      <c r="I11487" s="94"/>
      <c r="J11487" s="2"/>
      <c r="P11487" s="30"/>
      <c r="T11487" s="2"/>
      <c r="V11487" s="2"/>
      <c r="W11487" s="28"/>
      <c r="Y11487" s="30"/>
      <c r="Z11487" s="30"/>
      <c r="AB11487" s="6"/>
    </row>
    <row r="11488" spans="1:28">
      <c r="A11488" s="2"/>
      <c r="B11488" s="2"/>
      <c r="C11488" s="2"/>
      <c r="G11488" s="94"/>
      <c r="H11488" s="94"/>
      <c r="I11488" s="94"/>
      <c r="J11488" s="2"/>
      <c r="P11488" s="30"/>
      <c r="T11488" s="2"/>
      <c r="V11488" s="2"/>
      <c r="W11488" s="28"/>
      <c r="Y11488" s="30"/>
      <c r="Z11488" s="30"/>
      <c r="AB11488" s="6"/>
    </row>
    <row r="11489" spans="1:28">
      <c r="A11489" s="2"/>
      <c r="B11489" s="2"/>
      <c r="C11489" s="2"/>
      <c r="G11489" s="94"/>
      <c r="H11489" s="94"/>
      <c r="I11489" s="94"/>
      <c r="J11489" s="2"/>
      <c r="P11489" s="30"/>
      <c r="T11489" s="2"/>
      <c r="V11489" s="2"/>
      <c r="W11489" s="28"/>
      <c r="Y11489" s="30"/>
      <c r="Z11489" s="30"/>
      <c r="AB11489" s="6"/>
    </row>
    <row r="11490" spans="1:28">
      <c r="A11490" s="2"/>
      <c r="B11490" s="2"/>
      <c r="C11490" s="2"/>
      <c r="G11490" s="94"/>
      <c r="H11490" s="94"/>
      <c r="I11490" s="94"/>
      <c r="J11490" s="2"/>
      <c r="P11490" s="30"/>
      <c r="T11490" s="2"/>
      <c r="V11490" s="2"/>
      <c r="W11490" s="28"/>
      <c r="Y11490" s="30"/>
      <c r="Z11490" s="30"/>
      <c r="AB11490" s="6"/>
    </row>
    <row r="11491" spans="1:28">
      <c r="A11491" s="2"/>
      <c r="B11491" s="2"/>
      <c r="C11491" s="2"/>
      <c r="G11491" s="94"/>
      <c r="H11491" s="94"/>
      <c r="I11491" s="94"/>
      <c r="J11491" s="2"/>
      <c r="P11491" s="30"/>
      <c r="T11491" s="2"/>
      <c r="V11491" s="2"/>
      <c r="W11491" s="28"/>
      <c r="Y11491" s="30"/>
      <c r="Z11491" s="30"/>
      <c r="AB11491" s="6"/>
    </row>
    <row r="11492" spans="1:28">
      <c r="A11492" s="2"/>
      <c r="B11492" s="2"/>
      <c r="C11492" s="2"/>
      <c r="G11492" s="94"/>
      <c r="H11492" s="94"/>
      <c r="I11492" s="94"/>
      <c r="J11492" s="2"/>
      <c r="P11492" s="30"/>
      <c r="T11492" s="2"/>
      <c r="V11492" s="2"/>
      <c r="W11492" s="28"/>
      <c r="Y11492" s="30"/>
      <c r="Z11492" s="30"/>
      <c r="AB11492" s="6"/>
    </row>
    <row r="11493" spans="1:28">
      <c r="A11493" s="2"/>
      <c r="B11493" s="2"/>
      <c r="C11493" s="2"/>
      <c r="G11493" s="94"/>
      <c r="H11493" s="94"/>
      <c r="I11493" s="94"/>
      <c r="J11493" s="2"/>
      <c r="P11493" s="30"/>
      <c r="T11493" s="2"/>
      <c r="V11493" s="2"/>
      <c r="W11493" s="28"/>
      <c r="Y11493" s="30"/>
      <c r="Z11493" s="30"/>
      <c r="AB11493" s="6"/>
    </row>
    <row r="11494" spans="1:28">
      <c r="A11494" s="2"/>
      <c r="B11494" s="2"/>
      <c r="C11494" s="2"/>
      <c r="G11494" s="94"/>
      <c r="H11494" s="94"/>
      <c r="I11494" s="94"/>
      <c r="J11494" s="2"/>
      <c r="P11494" s="30"/>
      <c r="T11494" s="2"/>
      <c r="V11494" s="2"/>
      <c r="W11494" s="28"/>
      <c r="Y11494" s="30"/>
      <c r="Z11494" s="30"/>
      <c r="AB11494" s="6"/>
    </row>
    <row r="11495" spans="1:28">
      <c r="A11495" s="2"/>
      <c r="B11495" s="2"/>
      <c r="C11495" s="2"/>
      <c r="G11495" s="94"/>
      <c r="H11495" s="94"/>
      <c r="I11495" s="94"/>
      <c r="J11495" s="2"/>
      <c r="P11495" s="30"/>
      <c r="T11495" s="2"/>
      <c r="V11495" s="2"/>
      <c r="W11495" s="28"/>
      <c r="Y11495" s="30"/>
      <c r="Z11495" s="30"/>
      <c r="AB11495" s="6"/>
    </row>
    <row r="11496" spans="1:28">
      <c r="A11496" s="2"/>
      <c r="B11496" s="2"/>
      <c r="C11496" s="2"/>
      <c r="G11496" s="94"/>
      <c r="H11496" s="94"/>
      <c r="I11496" s="94"/>
      <c r="J11496" s="2"/>
      <c r="P11496" s="30"/>
      <c r="T11496" s="2"/>
      <c r="V11496" s="2"/>
      <c r="W11496" s="28"/>
      <c r="Y11496" s="30"/>
      <c r="Z11496" s="30"/>
      <c r="AB11496" s="6"/>
    </row>
    <row r="11497" spans="1:28">
      <c r="A11497" s="2"/>
      <c r="B11497" s="2"/>
      <c r="C11497" s="2"/>
      <c r="G11497" s="94"/>
      <c r="H11497" s="94"/>
      <c r="I11497" s="94"/>
      <c r="J11497" s="2"/>
      <c r="P11497" s="30"/>
      <c r="T11497" s="2"/>
      <c r="V11497" s="2"/>
      <c r="W11497" s="28"/>
      <c r="Y11497" s="30"/>
      <c r="Z11497" s="30"/>
      <c r="AB11497" s="6"/>
    </row>
    <row r="11498" spans="1:28">
      <c r="A11498" s="2"/>
      <c r="B11498" s="2"/>
      <c r="C11498" s="2"/>
      <c r="G11498" s="94"/>
      <c r="H11498" s="94"/>
      <c r="I11498" s="94"/>
      <c r="J11498" s="2"/>
      <c r="P11498" s="30"/>
      <c r="T11498" s="2"/>
      <c r="V11498" s="2"/>
      <c r="W11498" s="28"/>
      <c r="Y11498" s="30"/>
      <c r="Z11498" s="30"/>
      <c r="AB11498" s="6"/>
    </row>
    <row r="11499" spans="1:28">
      <c r="A11499" s="2"/>
      <c r="B11499" s="2"/>
      <c r="C11499" s="2"/>
      <c r="G11499" s="94"/>
      <c r="H11499" s="94"/>
      <c r="I11499" s="94"/>
      <c r="J11499" s="2"/>
      <c r="P11499" s="30"/>
      <c r="T11499" s="2"/>
      <c r="V11499" s="2"/>
      <c r="W11499" s="28"/>
      <c r="Y11499" s="30"/>
      <c r="Z11499" s="30"/>
      <c r="AB11499" s="6"/>
    </row>
    <row r="11500" spans="1:28">
      <c r="A11500" s="2"/>
      <c r="B11500" s="2"/>
      <c r="C11500" s="2"/>
      <c r="G11500" s="94"/>
      <c r="H11500" s="94"/>
      <c r="I11500" s="94"/>
      <c r="J11500" s="2"/>
      <c r="P11500" s="30"/>
      <c r="T11500" s="2"/>
      <c r="V11500" s="2"/>
      <c r="W11500" s="28"/>
      <c r="Y11500" s="30"/>
      <c r="Z11500" s="30"/>
      <c r="AB11500" s="6"/>
    </row>
    <row r="11501" spans="1:28">
      <c r="A11501" s="2"/>
      <c r="B11501" s="2"/>
      <c r="C11501" s="2"/>
      <c r="G11501" s="94"/>
      <c r="H11501" s="94"/>
      <c r="I11501" s="94"/>
      <c r="J11501" s="2"/>
      <c r="P11501" s="30"/>
      <c r="T11501" s="2"/>
      <c r="V11501" s="2"/>
      <c r="W11501" s="28"/>
      <c r="Y11501" s="30"/>
      <c r="Z11501" s="30"/>
      <c r="AB11501" s="6"/>
    </row>
    <row r="11502" spans="1:28">
      <c r="A11502" s="2"/>
      <c r="B11502" s="2"/>
      <c r="C11502" s="2"/>
      <c r="G11502" s="94"/>
      <c r="H11502" s="94"/>
      <c r="I11502" s="94"/>
      <c r="J11502" s="2"/>
      <c r="P11502" s="30"/>
      <c r="T11502" s="2"/>
      <c r="V11502" s="2"/>
      <c r="W11502" s="28"/>
      <c r="Y11502" s="30"/>
      <c r="Z11502" s="30"/>
      <c r="AB11502" s="6"/>
    </row>
    <row r="11503" spans="1:28">
      <c r="A11503" s="2"/>
      <c r="B11503" s="2"/>
      <c r="C11503" s="2"/>
      <c r="G11503" s="94"/>
      <c r="H11503" s="94"/>
      <c r="I11503" s="94"/>
      <c r="J11503" s="2"/>
      <c r="P11503" s="30"/>
      <c r="T11503" s="2"/>
      <c r="V11503" s="2"/>
      <c r="W11503" s="28"/>
      <c r="Y11503" s="30"/>
      <c r="Z11503" s="30"/>
      <c r="AB11503" s="6"/>
    </row>
    <row r="11504" spans="1:28">
      <c r="A11504" s="2"/>
      <c r="B11504" s="2"/>
      <c r="C11504" s="2"/>
      <c r="G11504" s="94"/>
      <c r="H11504" s="94"/>
      <c r="I11504" s="94"/>
      <c r="J11504" s="2"/>
      <c r="P11504" s="30"/>
      <c r="T11504" s="2"/>
      <c r="V11504" s="2"/>
      <c r="W11504" s="28"/>
      <c r="Y11504" s="30"/>
      <c r="Z11504" s="30"/>
      <c r="AB11504" s="6"/>
    </row>
    <row r="11505" spans="1:28">
      <c r="A11505" s="2"/>
      <c r="B11505" s="2"/>
      <c r="C11505" s="2"/>
      <c r="G11505" s="94"/>
      <c r="H11505" s="94"/>
      <c r="I11505" s="94"/>
      <c r="J11505" s="2"/>
      <c r="P11505" s="30"/>
      <c r="T11505" s="2"/>
      <c r="V11505" s="2"/>
      <c r="W11505" s="28"/>
      <c r="Y11505" s="30"/>
      <c r="Z11505" s="30"/>
      <c r="AB11505" s="6"/>
    </row>
    <row r="11506" spans="1:28">
      <c r="A11506" s="2"/>
      <c r="B11506" s="2"/>
      <c r="C11506" s="2"/>
      <c r="G11506" s="94"/>
      <c r="H11506" s="94"/>
      <c r="I11506" s="94"/>
      <c r="J11506" s="2"/>
      <c r="P11506" s="30"/>
      <c r="T11506" s="2"/>
      <c r="V11506" s="2"/>
      <c r="W11506" s="28"/>
      <c r="Y11506" s="30"/>
      <c r="Z11506" s="30"/>
      <c r="AB11506" s="6"/>
    </row>
    <row r="11507" spans="1:28">
      <c r="A11507" s="2"/>
      <c r="B11507" s="2"/>
      <c r="C11507" s="2"/>
      <c r="G11507" s="94"/>
      <c r="H11507" s="94"/>
      <c r="I11507" s="94"/>
      <c r="J11507" s="2"/>
      <c r="P11507" s="30"/>
      <c r="T11507" s="2"/>
      <c r="V11507" s="2"/>
      <c r="W11507" s="28"/>
      <c r="Y11507" s="30"/>
      <c r="Z11507" s="30"/>
      <c r="AB11507" s="6"/>
    </row>
    <row r="11508" spans="1:28">
      <c r="A11508" s="2"/>
      <c r="B11508" s="2"/>
      <c r="C11508" s="2"/>
      <c r="G11508" s="94"/>
      <c r="H11508" s="94"/>
      <c r="I11508" s="94"/>
      <c r="J11508" s="2"/>
      <c r="P11508" s="30"/>
      <c r="T11508" s="2"/>
      <c r="V11508" s="2"/>
      <c r="W11508" s="28"/>
      <c r="Y11508" s="30"/>
      <c r="Z11508" s="30"/>
      <c r="AB11508" s="6"/>
    </row>
    <row r="11509" spans="1:28">
      <c r="A11509" s="2"/>
      <c r="B11509" s="2"/>
      <c r="C11509" s="2"/>
      <c r="G11509" s="94"/>
      <c r="H11509" s="94"/>
      <c r="I11509" s="94"/>
      <c r="J11509" s="2"/>
      <c r="P11509" s="30"/>
      <c r="T11509" s="2"/>
      <c r="V11509" s="2"/>
      <c r="W11509" s="28"/>
      <c r="Y11509" s="30"/>
      <c r="Z11509" s="30"/>
      <c r="AB11509" s="6"/>
    </row>
    <row r="11510" spans="1:28">
      <c r="A11510" s="2"/>
      <c r="B11510" s="2"/>
      <c r="C11510" s="2"/>
      <c r="G11510" s="94"/>
      <c r="H11510" s="94"/>
      <c r="I11510" s="94"/>
      <c r="J11510" s="2"/>
      <c r="P11510" s="30"/>
      <c r="T11510" s="2"/>
      <c r="V11510" s="2"/>
      <c r="W11510" s="28"/>
      <c r="Y11510" s="30"/>
      <c r="Z11510" s="30"/>
      <c r="AB11510" s="6"/>
    </row>
    <row r="11511" spans="1:28">
      <c r="A11511" s="2"/>
      <c r="B11511" s="2"/>
      <c r="C11511" s="2"/>
      <c r="G11511" s="94"/>
      <c r="H11511" s="94"/>
      <c r="I11511" s="94"/>
      <c r="J11511" s="2"/>
      <c r="P11511" s="30"/>
      <c r="T11511" s="2"/>
      <c r="V11511" s="2"/>
      <c r="W11511" s="28"/>
      <c r="Y11511" s="30"/>
      <c r="Z11511" s="30"/>
      <c r="AB11511" s="6"/>
    </row>
    <row r="11512" spans="1:28">
      <c r="A11512" s="2"/>
      <c r="B11512" s="2"/>
      <c r="C11512" s="2"/>
      <c r="G11512" s="94"/>
      <c r="H11512" s="94"/>
      <c r="I11512" s="94"/>
      <c r="J11512" s="2"/>
      <c r="P11512" s="30"/>
      <c r="T11512" s="2"/>
      <c r="V11512" s="2"/>
      <c r="W11512" s="28"/>
      <c r="Y11512" s="30"/>
      <c r="Z11512" s="30"/>
      <c r="AB11512" s="6"/>
    </row>
    <row r="11513" spans="1:28">
      <c r="A11513" s="2"/>
      <c r="B11513" s="2"/>
      <c r="C11513" s="2"/>
      <c r="G11513" s="94"/>
      <c r="H11513" s="94"/>
      <c r="I11513" s="94"/>
      <c r="J11513" s="2"/>
      <c r="P11513" s="30"/>
      <c r="T11513" s="2"/>
      <c r="V11513" s="2"/>
      <c r="W11513" s="28"/>
      <c r="Y11513" s="30"/>
      <c r="Z11513" s="30"/>
      <c r="AB11513" s="6"/>
    </row>
    <row r="11514" spans="1:28">
      <c r="A11514" s="2"/>
      <c r="B11514" s="2"/>
      <c r="C11514" s="2"/>
      <c r="G11514" s="94"/>
      <c r="H11514" s="94"/>
      <c r="I11514" s="94"/>
      <c r="J11514" s="2"/>
      <c r="P11514" s="30"/>
      <c r="T11514" s="2"/>
      <c r="V11514" s="2"/>
      <c r="W11514" s="28"/>
      <c r="Y11514" s="30"/>
      <c r="Z11514" s="30"/>
      <c r="AB11514" s="6"/>
    </row>
    <row r="11515" spans="1:28">
      <c r="A11515" s="2"/>
      <c r="B11515" s="2"/>
      <c r="C11515" s="2"/>
      <c r="G11515" s="94"/>
      <c r="H11515" s="94"/>
      <c r="I11515" s="94"/>
      <c r="J11515" s="2"/>
      <c r="P11515" s="30"/>
      <c r="T11515" s="2"/>
      <c r="V11515" s="2"/>
      <c r="W11515" s="28"/>
      <c r="Y11515" s="30"/>
      <c r="Z11515" s="30"/>
      <c r="AB11515" s="6"/>
    </row>
    <row r="11516" spans="1:28">
      <c r="A11516" s="2"/>
      <c r="B11516" s="2"/>
      <c r="C11516" s="2"/>
      <c r="G11516" s="94"/>
      <c r="H11516" s="94"/>
      <c r="I11516" s="94"/>
      <c r="J11516" s="2"/>
      <c r="P11516" s="30"/>
      <c r="T11516" s="2"/>
      <c r="V11516" s="2"/>
      <c r="W11516" s="28"/>
      <c r="Y11516" s="30"/>
      <c r="Z11516" s="30"/>
      <c r="AB11516" s="6"/>
    </row>
    <row r="11517" spans="1:28">
      <c r="A11517" s="2"/>
      <c r="B11517" s="2"/>
      <c r="C11517" s="2"/>
      <c r="G11517" s="94"/>
      <c r="H11517" s="94"/>
      <c r="I11517" s="94"/>
      <c r="J11517" s="2"/>
      <c r="P11517" s="30"/>
      <c r="T11517" s="2"/>
      <c r="V11517" s="2"/>
      <c r="W11517" s="28"/>
      <c r="Y11517" s="30"/>
      <c r="Z11517" s="30"/>
      <c r="AB11517" s="6"/>
    </row>
    <row r="11518" spans="1:28">
      <c r="A11518" s="2"/>
      <c r="B11518" s="2"/>
      <c r="C11518" s="2"/>
      <c r="G11518" s="94"/>
      <c r="H11518" s="94"/>
      <c r="I11518" s="94"/>
      <c r="J11518" s="2"/>
      <c r="P11518" s="30"/>
      <c r="T11518" s="2"/>
      <c r="V11518" s="2"/>
      <c r="W11518" s="28"/>
      <c r="Y11518" s="30"/>
      <c r="Z11518" s="30"/>
      <c r="AB11518" s="6"/>
    </row>
    <row r="11519" spans="1:28">
      <c r="A11519" s="2"/>
      <c r="B11519" s="2"/>
      <c r="C11519" s="2"/>
      <c r="G11519" s="94"/>
      <c r="H11519" s="94"/>
      <c r="I11519" s="94"/>
      <c r="J11519" s="2"/>
      <c r="P11519" s="30"/>
      <c r="T11519" s="2"/>
      <c r="V11519" s="2"/>
      <c r="W11519" s="28"/>
      <c r="Y11519" s="30"/>
      <c r="Z11519" s="30"/>
      <c r="AB11519" s="6"/>
    </row>
    <row r="11520" spans="1:28">
      <c r="A11520" s="2"/>
      <c r="B11520" s="2"/>
      <c r="C11520" s="2"/>
      <c r="G11520" s="94"/>
      <c r="H11520" s="94"/>
      <c r="I11520" s="94"/>
      <c r="J11520" s="2"/>
      <c r="P11520" s="30"/>
      <c r="T11520" s="2"/>
      <c r="V11520" s="2"/>
      <c r="W11520" s="28"/>
      <c r="Y11520" s="30"/>
      <c r="Z11520" s="30"/>
      <c r="AB11520" s="6"/>
    </row>
    <row r="11521" spans="1:28">
      <c r="A11521" s="2"/>
      <c r="B11521" s="2"/>
      <c r="C11521" s="2"/>
      <c r="G11521" s="94"/>
      <c r="H11521" s="94"/>
      <c r="I11521" s="94"/>
      <c r="J11521" s="2"/>
      <c r="P11521" s="30"/>
      <c r="T11521" s="2"/>
      <c r="V11521" s="2"/>
      <c r="W11521" s="28"/>
      <c r="Y11521" s="30"/>
      <c r="Z11521" s="30"/>
      <c r="AB11521" s="6"/>
    </row>
    <row r="11522" spans="1:28">
      <c r="A11522" s="2"/>
      <c r="B11522" s="2"/>
      <c r="C11522" s="2"/>
      <c r="G11522" s="94"/>
      <c r="H11522" s="94"/>
      <c r="I11522" s="94"/>
      <c r="J11522" s="2"/>
      <c r="P11522" s="30"/>
      <c r="T11522" s="2"/>
      <c r="V11522" s="2"/>
      <c r="W11522" s="28"/>
      <c r="Y11522" s="30"/>
      <c r="Z11522" s="30"/>
      <c r="AB11522" s="6"/>
    </row>
    <row r="11523" spans="1:28">
      <c r="A11523" s="2"/>
      <c r="B11523" s="2"/>
      <c r="C11523" s="2"/>
      <c r="G11523" s="94"/>
      <c r="H11523" s="94"/>
      <c r="I11523" s="94"/>
      <c r="J11523" s="2"/>
      <c r="P11523" s="30"/>
      <c r="T11523" s="2"/>
      <c r="V11523" s="2"/>
      <c r="W11523" s="28"/>
      <c r="Y11523" s="30"/>
      <c r="Z11523" s="30"/>
      <c r="AB11523" s="6"/>
    </row>
    <row r="11524" spans="1:28">
      <c r="A11524" s="2"/>
      <c r="B11524" s="2"/>
      <c r="C11524" s="2"/>
      <c r="G11524" s="94"/>
      <c r="H11524" s="94"/>
      <c r="I11524" s="94"/>
      <c r="J11524" s="2"/>
      <c r="P11524" s="30"/>
      <c r="T11524" s="2"/>
      <c r="V11524" s="2"/>
      <c r="W11524" s="28"/>
      <c r="Y11524" s="30"/>
      <c r="Z11524" s="30"/>
      <c r="AB11524" s="6"/>
    </row>
    <row r="11525" spans="1:28">
      <c r="A11525" s="2"/>
      <c r="B11525" s="2"/>
      <c r="C11525" s="2"/>
      <c r="G11525" s="94"/>
      <c r="H11525" s="94"/>
      <c r="I11525" s="94"/>
      <c r="J11525" s="2"/>
      <c r="P11525" s="30"/>
      <c r="T11525" s="2"/>
      <c r="V11525" s="2"/>
      <c r="W11525" s="28"/>
      <c r="Y11525" s="30"/>
      <c r="Z11525" s="30"/>
      <c r="AB11525" s="6"/>
    </row>
    <row r="11526" spans="1:28">
      <c r="A11526" s="2"/>
      <c r="B11526" s="2"/>
      <c r="C11526" s="2"/>
      <c r="G11526" s="94"/>
      <c r="H11526" s="94"/>
      <c r="I11526" s="94"/>
      <c r="J11526" s="2"/>
      <c r="P11526" s="30"/>
      <c r="T11526" s="2"/>
      <c r="V11526" s="2"/>
      <c r="W11526" s="28"/>
      <c r="Y11526" s="30"/>
      <c r="Z11526" s="30"/>
      <c r="AB11526" s="6"/>
    </row>
    <row r="11527" spans="1:28">
      <c r="A11527" s="2"/>
      <c r="B11527" s="2"/>
      <c r="C11527" s="2"/>
      <c r="G11527" s="94"/>
      <c r="H11527" s="94"/>
      <c r="I11527" s="94"/>
      <c r="J11527" s="2"/>
      <c r="P11527" s="30"/>
      <c r="T11527" s="2"/>
      <c r="V11527" s="2"/>
      <c r="W11527" s="28"/>
      <c r="Y11527" s="30"/>
      <c r="Z11527" s="30"/>
      <c r="AB11527" s="6"/>
    </row>
    <row r="11528" spans="1:28">
      <c r="A11528" s="2"/>
      <c r="B11528" s="2"/>
      <c r="C11528" s="2"/>
      <c r="G11528" s="94"/>
      <c r="H11528" s="94"/>
      <c r="I11528" s="94"/>
      <c r="J11528" s="2"/>
      <c r="P11528" s="30"/>
      <c r="T11528" s="2"/>
      <c r="V11528" s="2"/>
      <c r="W11528" s="28"/>
      <c r="Y11528" s="30"/>
      <c r="Z11528" s="30"/>
      <c r="AB11528" s="6"/>
    </row>
    <row r="11529" spans="1:28">
      <c r="A11529" s="2"/>
      <c r="B11529" s="2"/>
      <c r="C11529" s="2"/>
      <c r="G11529" s="94"/>
      <c r="H11529" s="94"/>
      <c r="I11529" s="94"/>
      <c r="J11529" s="2"/>
      <c r="P11529" s="30"/>
      <c r="T11529" s="2"/>
      <c r="V11529" s="2"/>
      <c r="W11529" s="28"/>
      <c r="Y11529" s="30"/>
      <c r="Z11529" s="30"/>
      <c r="AB11529" s="6"/>
    </row>
    <row r="11530" spans="1:28">
      <c r="A11530" s="2"/>
      <c r="B11530" s="2"/>
      <c r="C11530" s="2"/>
      <c r="G11530" s="94"/>
      <c r="H11530" s="94"/>
      <c r="I11530" s="94"/>
      <c r="J11530" s="2"/>
      <c r="P11530" s="30"/>
      <c r="T11530" s="2"/>
      <c r="V11530" s="2"/>
      <c r="W11530" s="28"/>
      <c r="Y11530" s="30"/>
      <c r="Z11530" s="30"/>
      <c r="AB11530" s="6"/>
    </row>
    <row r="11531" spans="1:28">
      <c r="A11531" s="2"/>
      <c r="B11531" s="2"/>
      <c r="C11531" s="2"/>
      <c r="G11531" s="94"/>
      <c r="H11531" s="94"/>
      <c r="I11531" s="94"/>
      <c r="J11531" s="2"/>
      <c r="P11531" s="30"/>
      <c r="T11531" s="2"/>
      <c r="V11531" s="2"/>
      <c r="W11531" s="28"/>
      <c r="Y11531" s="30"/>
      <c r="Z11531" s="30"/>
      <c r="AB11531" s="6"/>
    </row>
    <row r="11532" spans="1:28">
      <c r="A11532" s="2"/>
      <c r="B11532" s="2"/>
      <c r="C11532" s="2"/>
      <c r="G11532" s="94"/>
      <c r="H11532" s="94"/>
      <c r="I11532" s="94"/>
      <c r="J11532" s="2"/>
      <c r="P11532" s="30"/>
      <c r="T11532" s="2"/>
      <c r="V11532" s="2"/>
      <c r="W11532" s="28"/>
      <c r="Y11532" s="30"/>
      <c r="Z11532" s="30"/>
      <c r="AB11532" s="6"/>
    </row>
    <row r="11533" spans="1:28">
      <c r="A11533" s="2"/>
      <c r="B11533" s="2"/>
      <c r="C11533" s="2"/>
      <c r="G11533" s="94"/>
      <c r="H11533" s="94"/>
      <c r="I11533" s="94"/>
      <c r="J11533" s="2"/>
      <c r="P11533" s="30"/>
      <c r="T11533" s="2"/>
      <c r="V11533" s="2"/>
      <c r="W11533" s="28"/>
      <c r="Y11533" s="30"/>
      <c r="Z11533" s="30"/>
      <c r="AB11533" s="6"/>
    </row>
    <row r="11534" spans="1:28">
      <c r="A11534" s="2"/>
      <c r="B11534" s="2"/>
      <c r="C11534" s="2"/>
      <c r="G11534" s="94"/>
      <c r="H11534" s="94"/>
      <c r="I11534" s="94"/>
      <c r="J11534" s="2"/>
      <c r="P11534" s="30"/>
      <c r="T11534" s="2"/>
      <c r="V11534" s="2"/>
      <c r="W11534" s="28"/>
      <c r="Y11534" s="30"/>
      <c r="Z11534" s="30"/>
      <c r="AB11534" s="6"/>
    </row>
    <row r="11535" spans="1:28">
      <c r="A11535" s="2"/>
      <c r="B11535" s="2"/>
      <c r="C11535" s="2"/>
      <c r="G11535" s="94"/>
      <c r="H11535" s="94"/>
      <c r="I11535" s="94"/>
      <c r="J11535" s="2"/>
      <c r="P11535" s="30"/>
      <c r="T11535" s="2"/>
      <c r="V11535" s="2"/>
      <c r="W11535" s="28"/>
      <c r="Y11535" s="30"/>
      <c r="Z11535" s="30"/>
      <c r="AB11535" s="6"/>
    </row>
    <row r="11536" spans="1:28">
      <c r="A11536" s="2"/>
      <c r="B11536" s="2"/>
      <c r="C11536" s="2"/>
      <c r="G11536" s="94"/>
      <c r="H11536" s="94"/>
      <c r="I11536" s="94"/>
      <c r="J11536" s="2"/>
      <c r="P11536" s="30"/>
      <c r="T11536" s="2"/>
      <c r="V11536" s="2"/>
      <c r="W11536" s="28"/>
      <c r="Y11536" s="30"/>
      <c r="Z11536" s="30"/>
      <c r="AB11536" s="6"/>
    </row>
    <row r="11537" spans="1:28">
      <c r="A11537" s="2"/>
      <c r="B11537" s="2"/>
      <c r="C11537" s="2"/>
      <c r="G11537" s="94"/>
      <c r="H11537" s="94"/>
      <c r="I11537" s="94"/>
      <c r="J11537" s="2"/>
      <c r="P11537" s="30"/>
      <c r="T11537" s="2"/>
      <c r="V11537" s="2"/>
      <c r="W11537" s="28"/>
      <c r="Y11537" s="30"/>
      <c r="Z11537" s="30"/>
      <c r="AB11537" s="6"/>
    </row>
    <row r="11538" spans="1:28">
      <c r="A11538" s="2"/>
      <c r="B11538" s="2"/>
      <c r="C11538" s="2"/>
      <c r="G11538" s="94"/>
      <c r="H11538" s="94"/>
      <c r="I11538" s="94"/>
      <c r="J11538" s="2"/>
      <c r="P11538" s="30"/>
      <c r="T11538" s="2"/>
      <c r="V11538" s="2"/>
      <c r="W11538" s="28"/>
      <c r="Y11538" s="30"/>
      <c r="Z11538" s="30"/>
      <c r="AB11538" s="6"/>
    </row>
    <row r="11539" spans="1:28">
      <c r="A11539" s="2"/>
      <c r="B11539" s="2"/>
      <c r="C11539" s="2"/>
      <c r="G11539" s="94"/>
      <c r="H11539" s="94"/>
      <c r="I11539" s="94"/>
      <c r="J11539" s="2"/>
      <c r="P11539" s="30"/>
      <c r="T11539" s="2"/>
      <c r="V11539" s="2"/>
      <c r="W11539" s="28"/>
      <c r="Y11539" s="30"/>
      <c r="Z11539" s="30"/>
      <c r="AB11539" s="6"/>
    </row>
    <row r="11540" spans="1:28">
      <c r="A11540" s="2"/>
      <c r="B11540" s="2"/>
      <c r="C11540" s="2"/>
      <c r="G11540" s="94"/>
      <c r="H11540" s="94"/>
      <c r="I11540" s="94"/>
      <c r="J11540" s="2"/>
      <c r="P11540" s="30"/>
      <c r="T11540" s="2"/>
      <c r="V11540" s="2"/>
      <c r="W11540" s="28"/>
      <c r="Y11540" s="30"/>
      <c r="Z11540" s="30"/>
      <c r="AB11540" s="6"/>
    </row>
    <row r="11541" spans="1:28">
      <c r="A11541" s="2"/>
      <c r="B11541" s="2"/>
      <c r="C11541" s="2"/>
      <c r="G11541" s="94"/>
      <c r="H11541" s="94"/>
      <c r="I11541" s="94"/>
      <c r="J11541" s="2"/>
      <c r="P11541" s="30"/>
      <c r="T11541" s="2"/>
      <c r="V11541" s="2"/>
      <c r="W11541" s="28"/>
      <c r="Y11541" s="30"/>
      <c r="Z11541" s="30"/>
      <c r="AB11541" s="6"/>
    </row>
    <row r="11542" spans="1:28">
      <c r="A11542" s="2"/>
      <c r="B11542" s="2"/>
      <c r="C11542" s="2"/>
      <c r="G11542" s="94"/>
      <c r="H11542" s="94"/>
      <c r="I11542" s="94"/>
      <c r="J11542" s="2"/>
      <c r="P11542" s="30"/>
      <c r="T11542" s="2"/>
      <c r="V11542" s="2"/>
      <c r="W11542" s="28"/>
      <c r="Y11542" s="30"/>
      <c r="Z11542" s="30"/>
      <c r="AB11542" s="6"/>
    </row>
    <row r="11543" spans="1:28">
      <c r="A11543" s="2"/>
      <c r="B11543" s="2"/>
      <c r="C11543" s="2"/>
      <c r="G11543" s="94"/>
      <c r="H11543" s="94"/>
      <c r="I11543" s="94"/>
      <c r="J11543" s="2"/>
      <c r="P11543" s="30"/>
      <c r="T11543" s="2"/>
      <c r="V11543" s="2"/>
      <c r="W11543" s="28"/>
      <c r="Y11543" s="30"/>
      <c r="Z11543" s="30"/>
      <c r="AB11543" s="6"/>
    </row>
    <row r="11544" spans="1:28">
      <c r="A11544" s="2"/>
      <c r="B11544" s="2"/>
      <c r="C11544" s="2"/>
      <c r="G11544" s="94"/>
      <c r="H11544" s="94"/>
      <c r="I11544" s="94"/>
      <c r="J11544" s="2"/>
      <c r="P11544" s="30"/>
      <c r="T11544" s="2"/>
      <c r="V11544" s="2"/>
      <c r="W11544" s="28"/>
      <c r="Y11544" s="30"/>
      <c r="Z11544" s="30"/>
      <c r="AB11544" s="6"/>
    </row>
    <row r="11545" spans="1:28">
      <c r="A11545" s="2"/>
      <c r="B11545" s="2"/>
      <c r="C11545" s="2"/>
      <c r="G11545" s="94"/>
      <c r="H11545" s="94"/>
      <c r="I11545" s="94"/>
      <c r="J11545" s="2"/>
      <c r="P11545" s="30"/>
      <c r="T11545" s="2"/>
      <c r="V11545" s="2"/>
      <c r="W11545" s="28"/>
      <c r="Y11545" s="30"/>
      <c r="Z11545" s="30"/>
      <c r="AB11545" s="6"/>
    </row>
    <row r="11546" spans="1:28">
      <c r="A11546" s="2"/>
      <c r="B11546" s="2"/>
      <c r="C11546" s="2"/>
      <c r="G11546" s="94"/>
      <c r="H11546" s="94"/>
      <c r="I11546" s="94"/>
      <c r="J11546" s="2"/>
      <c r="P11546" s="30"/>
      <c r="T11546" s="2"/>
      <c r="V11546" s="2"/>
      <c r="W11546" s="28"/>
      <c r="Y11546" s="30"/>
      <c r="Z11546" s="30"/>
      <c r="AB11546" s="6"/>
    </row>
    <row r="11547" spans="1:28">
      <c r="A11547" s="2"/>
      <c r="B11547" s="2"/>
      <c r="C11547" s="2"/>
      <c r="G11547" s="94"/>
      <c r="H11547" s="94"/>
      <c r="I11547" s="94"/>
      <c r="J11547" s="2"/>
      <c r="P11547" s="30"/>
      <c r="T11547" s="2"/>
      <c r="V11547" s="2"/>
      <c r="W11547" s="28"/>
      <c r="Y11547" s="30"/>
      <c r="Z11547" s="30"/>
      <c r="AB11547" s="6"/>
    </row>
    <row r="11548" spans="1:28">
      <c r="A11548" s="2"/>
      <c r="B11548" s="2"/>
      <c r="C11548" s="2"/>
      <c r="G11548" s="94"/>
      <c r="H11548" s="94"/>
      <c r="I11548" s="94"/>
      <c r="J11548" s="2"/>
      <c r="P11548" s="30"/>
      <c r="T11548" s="2"/>
      <c r="V11548" s="2"/>
      <c r="W11548" s="28"/>
      <c r="Y11548" s="30"/>
      <c r="Z11548" s="30"/>
      <c r="AB11548" s="6"/>
    </row>
    <row r="11549" spans="1:28">
      <c r="A11549" s="2"/>
      <c r="B11549" s="2"/>
      <c r="C11549" s="2"/>
      <c r="G11549" s="94"/>
      <c r="H11549" s="94"/>
      <c r="I11549" s="94"/>
      <c r="J11549" s="2"/>
      <c r="P11549" s="30"/>
      <c r="T11549" s="2"/>
      <c r="V11549" s="2"/>
      <c r="W11549" s="28"/>
      <c r="Y11549" s="30"/>
      <c r="Z11549" s="30"/>
      <c r="AB11549" s="6"/>
    </row>
    <row r="11550" spans="1:28">
      <c r="A11550" s="2"/>
      <c r="B11550" s="2"/>
      <c r="C11550" s="2"/>
      <c r="G11550" s="94"/>
      <c r="H11550" s="94"/>
      <c r="I11550" s="94"/>
      <c r="J11550" s="2"/>
      <c r="P11550" s="30"/>
      <c r="T11550" s="2"/>
      <c r="V11550" s="2"/>
      <c r="W11550" s="28"/>
      <c r="Y11550" s="30"/>
      <c r="Z11550" s="30"/>
      <c r="AB11550" s="6"/>
    </row>
    <row r="11551" spans="1:28">
      <c r="A11551" s="2"/>
      <c r="B11551" s="2"/>
      <c r="C11551" s="2"/>
      <c r="G11551" s="94"/>
      <c r="H11551" s="94"/>
      <c r="I11551" s="94"/>
      <c r="J11551" s="2"/>
      <c r="P11551" s="30"/>
      <c r="T11551" s="2"/>
      <c r="V11551" s="2"/>
      <c r="W11551" s="28"/>
      <c r="Y11551" s="30"/>
      <c r="Z11551" s="30"/>
      <c r="AB11551" s="6"/>
    </row>
    <row r="11552" spans="1:28">
      <c r="A11552" s="2"/>
      <c r="B11552" s="2"/>
      <c r="C11552" s="2"/>
      <c r="G11552" s="94"/>
      <c r="H11552" s="94"/>
      <c r="I11552" s="94"/>
      <c r="J11552" s="2"/>
      <c r="P11552" s="30"/>
      <c r="T11552" s="2"/>
      <c r="V11552" s="2"/>
      <c r="W11552" s="28"/>
      <c r="Y11552" s="30"/>
      <c r="Z11552" s="30"/>
      <c r="AB11552" s="6"/>
    </row>
    <row r="11553" spans="1:28">
      <c r="A11553" s="2"/>
      <c r="B11553" s="2"/>
      <c r="C11553" s="2"/>
      <c r="G11553" s="94"/>
      <c r="H11553" s="94"/>
      <c r="I11553" s="94"/>
      <c r="J11553" s="2"/>
      <c r="P11553" s="30"/>
      <c r="T11553" s="2"/>
      <c r="V11553" s="2"/>
      <c r="W11553" s="28"/>
      <c r="Y11553" s="30"/>
      <c r="Z11553" s="30"/>
      <c r="AB11553" s="6"/>
    </row>
    <row r="11554" spans="1:28">
      <c r="A11554" s="2"/>
      <c r="B11554" s="2"/>
      <c r="C11554" s="2"/>
      <c r="G11554" s="94"/>
      <c r="H11554" s="94"/>
      <c r="I11554" s="94"/>
      <c r="J11554" s="2"/>
      <c r="P11554" s="30"/>
      <c r="T11554" s="2"/>
      <c r="V11554" s="2"/>
      <c r="W11554" s="28"/>
      <c r="Y11554" s="30"/>
      <c r="Z11554" s="30"/>
      <c r="AB11554" s="6"/>
    </row>
    <row r="11555" spans="1:28">
      <c r="A11555" s="2"/>
      <c r="B11555" s="2"/>
      <c r="C11555" s="2"/>
      <c r="G11555" s="94"/>
      <c r="H11555" s="94"/>
      <c r="I11555" s="94"/>
      <c r="J11555" s="2"/>
      <c r="P11555" s="30"/>
      <c r="T11555" s="2"/>
      <c r="V11555" s="2"/>
      <c r="W11555" s="28"/>
      <c r="Y11555" s="30"/>
      <c r="Z11555" s="30"/>
      <c r="AB11555" s="6"/>
    </row>
    <row r="11556" spans="1:28">
      <c r="A11556" s="2"/>
      <c r="B11556" s="2"/>
      <c r="C11556" s="2"/>
      <c r="G11556" s="94"/>
      <c r="H11556" s="94"/>
      <c r="I11556" s="94"/>
      <c r="J11556" s="2"/>
      <c r="P11556" s="30"/>
      <c r="T11556" s="2"/>
      <c r="V11556" s="2"/>
      <c r="W11556" s="28"/>
      <c r="Y11556" s="30"/>
      <c r="Z11556" s="30"/>
      <c r="AB11556" s="6"/>
    </row>
    <row r="11557" spans="1:28">
      <c r="A11557" s="2"/>
      <c r="B11557" s="2"/>
      <c r="C11557" s="2"/>
      <c r="G11557" s="94"/>
      <c r="H11557" s="94"/>
      <c r="I11557" s="94"/>
      <c r="J11557" s="2"/>
      <c r="P11557" s="30"/>
      <c r="T11557" s="2"/>
      <c r="V11557" s="2"/>
      <c r="W11557" s="28"/>
      <c r="Y11557" s="30"/>
      <c r="Z11557" s="30"/>
      <c r="AB11557" s="6"/>
    </row>
    <row r="11558" spans="1:28">
      <c r="A11558" s="2"/>
      <c r="B11558" s="2"/>
      <c r="C11558" s="2"/>
      <c r="G11558" s="94"/>
      <c r="H11558" s="94"/>
      <c r="I11558" s="94"/>
      <c r="J11558" s="2"/>
      <c r="P11558" s="30"/>
      <c r="T11558" s="2"/>
      <c r="V11558" s="2"/>
      <c r="W11558" s="28"/>
      <c r="Y11558" s="30"/>
      <c r="Z11558" s="30"/>
      <c r="AB11558" s="6"/>
    </row>
    <row r="11559" spans="1:28">
      <c r="A11559" s="2"/>
      <c r="B11559" s="2"/>
      <c r="C11559" s="2"/>
      <c r="G11559" s="94"/>
      <c r="H11559" s="94"/>
      <c r="I11559" s="94"/>
      <c r="J11559" s="2"/>
      <c r="P11559" s="30"/>
      <c r="T11559" s="2"/>
      <c r="V11559" s="2"/>
      <c r="W11559" s="28"/>
      <c r="Y11559" s="30"/>
      <c r="Z11559" s="30"/>
      <c r="AB11559" s="6"/>
    </row>
    <row r="11560" spans="1:28">
      <c r="A11560" s="2"/>
      <c r="B11560" s="2"/>
      <c r="C11560" s="2"/>
      <c r="G11560" s="94"/>
      <c r="H11560" s="94"/>
      <c r="I11560" s="94"/>
      <c r="J11560" s="2"/>
      <c r="P11560" s="30"/>
      <c r="T11560" s="2"/>
      <c r="V11560" s="2"/>
      <c r="W11560" s="28"/>
      <c r="Y11560" s="30"/>
      <c r="Z11560" s="30"/>
      <c r="AB11560" s="6"/>
    </row>
    <row r="11561" spans="1:28">
      <c r="A11561" s="2"/>
      <c r="B11561" s="2"/>
      <c r="C11561" s="2"/>
      <c r="G11561" s="94"/>
      <c r="H11561" s="94"/>
      <c r="I11561" s="94"/>
      <c r="J11561" s="2"/>
      <c r="P11561" s="30"/>
      <c r="T11561" s="2"/>
      <c r="V11561" s="2"/>
      <c r="W11561" s="28"/>
      <c r="Y11561" s="30"/>
      <c r="Z11561" s="30"/>
      <c r="AB11561" s="6"/>
    </row>
    <row r="11562" spans="1:28">
      <c r="A11562" s="2"/>
      <c r="B11562" s="2"/>
      <c r="C11562" s="2"/>
      <c r="G11562" s="94"/>
      <c r="H11562" s="94"/>
      <c r="I11562" s="94"/>
      <c r="J11562" s="2"/>
      <c r="P11562" s="30"/>
      <c r="T11562" s="2"/>
      <c r="V11562" s="2"/>
      <c r="W11562" s="28"/>
      <c r="Y11562" s="30"/>
      <c r="Z11562" s="30"/>
      <c r="AB11562" s="6"/>
    </row>
    <row r="11563" spans="1:28">
      <c r="A11563" s="2"/>
      <c r="B11563" s="2"/>
      <c r="C11563" s="2"/>
      <c r="G11563" s="94"/>
      <c r="H11563" s="94"/>
      <c r="I11563" s="94"/>
      <c r="J11563" s="2"/>
      <c r="P11563" s="30"/>
      <c r="T11563" s="2"/>
      <c r="V11563" s="2"/>
      <c r="W11563" s="28"/>
      <c r="Y11563" s="30"/>
      <c r="Z11563" s="30"/>
      <c r="AB11563" s="6"/>
    </row>
    <row r="11564" spans="1:28">
      <c r="A11564" s="2"/>
      <c r="B11564" s="2"/>
      <c r="C11564" s="2"/>
      <c r="G11564" s="94"/>
      <c r="H11564" s="94"/>
      <c r="I11564" s="94"/>
      <c r="J11564" s="2"/>
      <c r="P11564" s="30"/>
      <c r="T11564" s="2"/>
      <c r="V11564" s="2"/>
      <c r="W11564" s="28"/>
      <c r="Y11564" s="30"/>
      <c r="Z11564" s="30"/>
      <c r="AB11564" s="6"/>
    </row>
    <row r="11565" spans="1:28">
      <c r="A11565" s="2"/>
      <c r="B11565" s="2"/>
      <c r="C11565" s="2"/>
      <c r="G11565" s="94"/>
      <c r="H11565" s="94"/>
      <c r="I11565" s="94"/>
      <c r="J11565" s="2"/>
      <c r="P11565" s="30"/>
      <c r="T11565" s="2"/>
      <c r="V11565" s="2"/>
      <c r="W11565" s="28"/>
      <c r="Y11565" s="30"/>
      <c r="Z11565" s="30"/>
      <c r="AB11565" s="6"/>
    </row>
    <row r="11566" spans="1:28">
      <c r="A11566" s="2"/>
      <c r="B11566" s="2"/>
      <c r="C11566" s="2"/>
      <c r="G11566" s="94"/>
      <c r="H11566" s="94"/>
      <c r="I11566" s="94"/>
      <c r="J11566" s="2"/>
      <c r="P11566" s="30"/>
      <c r="T11566" s="2"/>
      <c r="V11566" s="2"/>
      <c r="W11566" s="28"/>
      <c r="Y11566" s="30"/>
      <c r="Z11566" s="30"/>
      <c r="AB11566" s="6"/>
    </row>
    <row r="11567" spans="1:28">
      <c r="A11567" s="2"/>
      <c r="B11567" s="2"/>
      <c r="C11567" s="2"/>
      <c r="G11567" s="94"/>
      <c r="H11567" s="94"/>
      <c r="I11567" s="94"/>
      <c r="J11567" s="2"/>
      <c r="P11567" s="30"/>
      <c r="T11567" s="2"/>
      <c r="V11567" s="2"/>
      <c r="W11567" s="28"/>
      <c r="Y11567" s="30"/>
      <c r="Z11567" s="30"/>
      <c r="AB11567" s="6"/>
    </row>
    <row r="11568" spans="1:28">
      <c r="A11568" s="2"/>
      <c r="B11568" s="2"/>
      <c r="C11568" s="2"/>
      <c r="G11568" s="94"/>
      <c r="H11568" s="94"/>
      <c r="I11568" s="94"/>
      <c r="J11568" s="2"/>
      <c r="P11568" s="30"/>
      <c r="T11568" s="2"/>
      <c r="V11568" s="2"/>
      <c r="W11568" s="28"/>
      <c r="Y11568" s="30"/>
      <c r="Z11568" s="30"/>
      <c r="AB11568" s="6"/>
    </row>
    <row r="11569" spans="1:28">
      <c r="A11569" s="2"/>
      <c r="B11569" s="2"/>
      <c r="C11569" s="2"/>
      <c r="G11569" s="94"/>
      <c r="H11569" s="94"/>
      <c r="I11569" s="94"/>
      <c r="J11569" s="2"/>
      <c r="P11569" s="30"/>
      <c r="T11569" s="2"/>
      <c r="V11569" s="2"/>
      <c r="W11569" s="28"/>
      <c r="Y11569" s="30"/>
      <c r="Z11569" s="30"/>
      <c r="AB11569" s="6"/>
    </row>
    <row r="11570" spans="1:28">
      <c r="A11570" s="2"/>
      <c r="B11570" s="2"/>
      <c r="C11570" s="2"/>
      <c r="G11570" s="94"/>
      <c r="H11570" s="94"/>
      <c r="I11570" s="94"/>
      <c r="J11570" s="2"/>
      <c r="P11570" s="30"/>
      <c r="T11570" s="2"/>
      <c r="V11570" s="2"/>
      <c r="W11570" s="28"/>
      <c r="Y11570" s="30"/>
      <c r="Z11570" s="30"/>
      <c r="AB11570" s="6"/>
    </row>
    <row r="11571" spans="1:28">
      <c r="A11571" s="2"/>
      <c r="B11571" s="2"/>
      <c r="C11571" s="2"/>
      <c r="G11571" s="94"/>
      <c r="H11571" s="94"/>
      <c r="I11571" s="94"/>
      <c r="J11571" s="2"/>
      <c r="P11571" s="30"/>
      <c r="T11571" s="2"/>
      <c r="V11571" s="2"/>
      <c r="W11571" s="28"/>
      <c r="Y11571" s="30"/>
      <c r="Z11571" s="30"/>
      <c r="AB11571" s="6"/>
    </row>
    <row r="11572" spans="1:28">
      <c r="A11572" s="2"/>
      <c r="B11572" s="2"/>
      <c r="C11572" s="2"/>
      <c r="G11572" s="94"/>
      <c r="H11572" s="94"/>
      <c r="I11572" s="94"/>
      <c r="J11572" s="2"/>
      <c r="P11572" s="30"/>
      <c r="T11572" s="2"/>
      <c r="V11572" s="2"/>
      <c r="W11572" s="28"/>
      <c r="Y11572" s="30"/>
      <c r="Z11572" s="30"/>
      <c r="AB11572" s="6"/>
    </row>
    <row r="11573" spans="1:28">
      <c r="A11573" s="2"/>
      <c r="B11573" s="2"/>
      <c r="C11573" s="2"/>
      <c r="G11573" s="94"/>
      <c r="H11573" s="94"/>
      <c r="I11573" s="94"/>
      <c r="J11573" s="2"/>
      <c r="P11573" s="30"/>
      <c r="T11573" s="2"/>
      <c r="V11573" s="2"/>
      <c r="W11573" s="28"/>
      <c r="Y11573" s="30"/>
      <c r="Z11573" s="30"/>
      <c r="AB11573" s="6"/>
    </row>
    <row r="11574" spans="1:28">
      <c r="A11574" s="2"/>
      <c r="B11574" s="2"/>
      <c r="C11574" s="2"/>
      <c r="G11574" s="94"/>
      <c r="H11574" s="94"/>
      <c r="I11574" s="94"/>
      <c r="J11574" s="2"/>
      <c r="P11574" s="30"/>
      <c r="T11574" s="2"/>
      <c r="V11574" s="2"/>
      <c r="W11574" s="28"/>
      <c r="Y11574" s="30"/>
      <c r="Z11574" s="30"/>
      <c r="AB11574" s="6"/>
    </row>
    <row r="11575" spans="1:28">
      <c r="A11575" s="2"/>
      <c r="B11575" s="2"/>
      <c r="C11575" s="2"/>
      <c r="G11575" s="94"/>
      <c r="H11575" s="94"/>
      <c r="I11575" s="94"/>
      <c r="J11575" s="2"/>
      <c r="P11575" s="30"/>
      <c r="T11575" s="2"/>
      <c r="V11575" s="2"/>
      <c r="W11575" s="28"/>
      <c r="Y11575" s="30"/>
      <c r="Z11575" s="30"/>
      <c r="AB11575" s="6"/>
    </row>
    <row r="11576" spans="1:28">
      <c r="A11576" s="2"/>
      <c r="B11576" s="2"/>
      <c r="C11576" s="2"/>
      <c r="G11576" s="94"/>
      <c r="H11576" s="94"/>
      <c r="I11576" s="94"/>
      <c r="J11576" s="2"/>
      <c r="P11576" s="30"/>
      <c r="T11576" s="2"/>
      <c r="V11576" s="2"/>
      <c r="W11576" s="28"/>
      <c r="Y11576" s="30"/>
      <c r="Z11576" s="30"/>
      <c r="AB11576" s="6"/>
    </row>
    <row r="11577" spans="1:28">
      <c r="A11577" s="2"/>
      <c r="B11577" s="2"/>
      <c r="C11577" s="2"/>
      <c r="G11577" s="94"/>
      <c r="H11577" s="94"/>
      <c r="I11577" s="94"/>
      <c r="J11577" s="2"/>
      <c r="P11577" s="30"/>
      <c r="T11577" s="2"/>
      <c r="V11577" s="2"/>
      <c r="W11577" s="28"/>
      <c r="Y11577" s="30"/>
      <c r="Z11577" s="30"/>
      <c r="AB11577" s="6"/>
    </row>
    <row r="11578" spans="1:28">
      <c r="A11578" s="2"/>
      <c r="B11578" s="2"/>
      <c r="C11578" s="2"/>
      <c r="G11578" s="94"/>
      <c r="H11578" s="94"/>
      <c r="I11578" s="94"/>
      <c r="J11578" s="2"/>
      <c r="P11578" s="30"/>
      <c r="T11578" s="2"/>
      <c r="V11578" s="2"/>
      <c r="W11578" s="28"/>
      <c r="Y11578" s="30"/>
      <c r="Z11578" s="30"/>
      <c r="AB11578" s="6"/>
    </row>
    <row r="11579" spans="1:28">
      <c r="A11579" s="2"/>
      <c r="B11579" s="2"/>
      <c r="C11579" s="2"/>
      <c r="G11579" s="94"/>
      <c r="H11579" s="94"/>
      <c r="I11579" s="94"/>
      <c r="J11579" s="2"/>
      <c r="P11579" s="30"/>
      <c r="T11579" s="2"/>
      <c r="V11579" s="2"/>
      <c r="W11579" s="28"/>
      <c r="Y11579" s="30"/>
      <c r="Z11579" s="30"/>
      <c r="AB11579" s="6"/>
    </row>
    <row r="11580" spans="1:28">
      <c r="A11580" s="2"/>
      <c r="B11580" s="2"/>
      <c r="C11580" s="2"/>
      <c r="G11580" s="94"/>
      <c r="H11580" s="94"/>
      <c r="I11580" s="94"/>
      <c r="J11580" s="2"/>
      <c r="P11580" s="30"/>
      <c r="T11580" s="2"/>
      <c r="V11580" s="2"/>
      <c r="W11580" s="28"/>
      <c r="Y11580" s="30"/>
      <c r="Z11580" s="30"/>
      <c r="AB11580" s="6"/>
    </row>
    <row r="11581" spans="1:28">
      <c r="A11581" s="2"/>
      <c r="B11581" s="2"/>
      <c r="C11581" s="2"/>
      <c r="G11581" s="94"/>
      <c r="H11581" s="94"/>
      <c r="I11581" s="94"/>
      <c r="J11581" s="2"/>
      <c r="P11581" s="30"/>
      <c r="T11581" s="2"/>
      <c r="V11581" s="2"/>
      <c r="W11581" s="28"/>
      <c r="Y11581" s="30"/>
      <c r="Z11581" s="30"/>
      <c r="AB11581" s="6"/>
    </row>
    <row r="11582" spans="1:28">
      <c r="A11582" s="2"/>
      <c r="B11582" s="2"/>
      <c r="C11582" s="2"/>
      <c r="G11582" s="94"/>
      <c r="H11582" s="94"/>
      <c r="I11582" s="94"/>
      <c r="J11582" s="2"/>
      <c r="P11582" s="30"/>
      <c r="T11582" s="2"/>
      <c r="V11582" s="2"/>
      <c r="W11582" s="28"/>
      <c r="Y11582" s="30"/>
      <c r="Z11582" s="30"/>
      <c r="AB11582" s="6"/>
    </row>
    <row r="11583" spans="1:28">
      <c r="A11583" s="2"/>
      <c r="B11583" s="2"/>
      <c r="C11583" s="2"/>
      <c r="G11583" s="94"/>
      <c r="H11583" s="94"/>
      <c r="I11583" s="94"/>
      <c r="J11583" s="2"/>
      <c r="P11583" s="30"/>
      <c r="T11583" s="2"/>
      <c r="V11583" s="2"/>
      <c r="W11583" s="28"/>
      <c r="Y11583" s="30"/>
      <c r="Z11583" s="30"/>
      <c r="AB11583" s="6"/>
    </row>
    <row r="11584" spans="1:28">
      <c r="A11584" s="2"/>
      <c r="B11584" s="2"/>
      <c r="C11584" s="2"/>
      <c r="G11584" s="94"/>
      <c r="H11584" s="94"/>
      <c r="I11584" s="94"/>
      <c r="J11584" s="2"/>
      <c r="P11584" s="30"/>
      <c r="T11584" s="2"/>
      <c r="V11584" s="2"/>
      <c r="W11584" s="28"/>
      <c r="Y11584" s="30"/>
      <c r="Z11584" s="30"/>
      <c r="AB11584" s="6"/>
    </row>
    <row r="11585" spans="1:28">
      <c r="A11585" s="2"/>
      <c r="B11585" s="2"/>
      <c r="C11585" s="2"/>
      <c r="G11585" s="94"/>
      <c r="H11585" s="94"/>
      <c r="I11585" s="94"/>
      <c r="J11585" s="2"/>
      <c r="P11585" s="30"/>
      <c r="T11585" s="2"/>
      <c r="V11585" s="2"/>
      <c r="W11585" s="28"/>
      <c r="Y11585" s="30"/>
      <c r="Z11585" s="30"/>
      <c r="AB11585" s="6"/>
    </row>
    <row r="11586" spans="1:28">
      <c r="A11586" s="2"/>
      <c r="B11586" s="2"/>
      <c r="C11586" s="2"/>
      <c r="G11586" s="94"/>
      <c r="H11586" s="94"/>
      <c r="I11586" s="94"/>
      <c r="J11586" s="2"/>
      <c r="P11586" s="30"/>
      <c r="T11586" s="2"/>
      <c r="V11586" s="2"/>
      <c r="W11586" s="28"/>
      <c r="Y11586" s="30"/>
      <c r="Z11586" s="30"/>
      <c r="AB11586" s="6"/>
    </row>
    <row r="11587" spans="1:28">
      <c r="A11587" s="2"/>
      <c r="B11587" s="2"/>
      <c r="C11587" s="2"/>
      <c r="G11587" s="94"/>
      <c r="H11587" s="94"/>
      <c r="I11587" s="94"/>
      <c r="J11587" s="2"/>
      <c r="P11587" s="30"/>
      <c r="T11587" s="2"/>
      <c r="V11587" s="2"/>
      <c r="W11587" s="28"/>
      <c r="Y11587" s="30"/>
      <c r="Z11587" s="30"/>
      <c r="AB11587" s="6"/>
    </row>
    <row r="11588" spans="1:28">
      <c r="A11588" s="2"/>
      <c r="B11588" s="2"/>
      <c r="C11588" s="2"/>
      <c r="G11588" s="94"/>
      <c r="H11588" s="94"/>
      <c r="I11588" s="94"/>
      <c r="J11588" s="2"/>
      <c r="P11588" s="30"/>
      <c r="T11588" s="2"/>
      <c r="V11588" s="2"/>
      <c r="W11588" s="28"/>
      <c r="Y11588" s="30"/>
      <c r="Z11588" s="30"/>
      <c r="AB11588" s="6"/>
    </row>
    <row r="11589" spans="1:28">
      <c r="A11589" s="2"/>
      <c r="B11589" s="2"/>
      <c r="C11589" s="2"/>
      <c r="G11589" s="94"/>
      <c r="H11589" s="94"/>
      <c r="I11589" s="94"/>
      <c r="J11589" s="2"/>
      <c r="P11589" s="30"/>
      <c r="T11589" s="2"/>
      <c r="V11589" s="2"/>
      <c r="W11589" s="28"/>
      <c r="Y11589" s="30"/>
      <c r="Z11589" s="30"/>
      <c r="AB11589" s="6"/>
    </row>
    <row r="11590" spans="1:28">
      <c r="A11590" s="2"/>
      <c r="B11590" s="2"/>
      <c r="C11590" s="2"/>
      <c r="G11590" s="94"/>
      <c r="H11590" s="94"/>
      <c r="I11590" s="94"/>
      <c r="J11590" s="2"/>
      <c r="P11590" s="30"/>
      <c r="T11590" s="2"/>
      <c r="V11590" s="2"/>
      <c r="W11590" s="28"/>
      <c r="Y11590" s="30"/>
      <c r="Z11590" s="30"/>
      <c r="AB11590" s="6"/>
    </row>
    <row r="11591" spans="1:28">
      <c r="A11591" s="2"/>
      <c r="B11591" s="2"/>
      <c r="C11591" s="2"/>
      <c r="G11591" s="94"/>
      <c r="H11591" s="94"/>
      <c r="I11591" s="94"/>
      <c r="J11591" s="2"/>
      <c r="P11591" s="30"/>
      <c r="T11591" s="2"/>
      <c r="V11591" s="2"/>
      <c r="W11591" s="28"/>
      <c r="Y11591" s="30"/>
      <c r="Z11591" s="30"/>
      <c r="AB11591" s="6"/>
    </row>
    <row r="11592" spans="1:28">
      <c r="A11592" s="2"/>
      <c r="B11592" s="2"/>
      <c r="C11592" s="2"/>
      <c r="G11592" s="94"/>
      <c r="H11592" s="94"/>
      <c r="I11592" s="94"/>
      <c r="J11592" s="2"/>
      <c r="P11592" s="30"/>
      <c r="T11592" s="2"/>
      <c r="V11592" s="2"/>
      <c r="W11592" s="28"/>
      <c r="Y11592" s="30"/>
      <c r="Z11592" s="30"/>
      <c r="AB11592" s="6"/>
    </row>
    <row r="11593" spans="1:28">
      <c r="A11593" s="2"/>
      <c r="B11593" s="2"/>
      <c r="C11593" s="2"/>
      <c r="G11593" s="94"/>
      <c r="H11593" s="94"/>
      <c r="I11593" s="94"/>
      <c r="J11593" s="2"/>
      <c r="P11593" s="30"/>
      <c r="T11593" s="2"/>
      <c r="V11593" s="2"/>
      <c r="W11593" s="28"/>
      <c r="Y11593" s="30"/>
      <c r="Z11593" s="30"/>
      <c r="AB11593" s="6"/>
    </row>
    <row r="11594" spans="1:28">
      <c r="A11594" s="2"/>
      <c r="B11594" s="2"/>
      <c r="C11594" s="2"/>
      <c r="G11594" s="94"/>
      <c r="H11594" s="94"/>
      <c r="I11594" s="94"/>
      <c r="J11594" s="2"/>
      <c r="P11594" s="30"/>
      <c r="T11594" s="2"/>
      <c r="V11594" s="2"/>
      <c r="W11594" s="28"/>
      <c r="Y11594" s="30"/>
      <c r="Z11594" s="30"/>
      <c r="AB11594" s="6"/>
    </row>
    <row r="11595" spans="1:28">
      <c r="A11595" s="2"/>
      <c r="B11595" s="2"/>
      <c r="C11595" s="2"/>
      <c r="G11595" s="94"/>
      <c r="H11595" s="94"/>
      <c r="I11595" s="94"/>
      <c r="J11595" s="2"/>
      <c r="P11595" s="30"/>
      <c r="T11595" s="2"/>
      <c r="V11595" s="2"/>
      <c r="W11595" s="28"/>
      <c r="Y11595" s="30"/>
      <c r="Z11595" s="30"/>
      <c r="AB11595" s="6"/>
    </row>
    <row r="11596" spans="1:28">
      <c r="A11596" s="2"/>
      <c r="B11596" s="2"/>
      <c r="C11596" s="2"/>
      <c r="G11596" s="94"/>
      <c r="H11596" s="94"/>
      <c r="I11596" s="94"/>
      <c r="J11596" s="2"/>
      <c r="P11596" s="30"/>
      <c r="T11596" s="2"/>
      <c r="V11596" s="2"/>
      <c r="W11596" s="28"/>
      <c r="Y11596" s="30"/>
      <c r="Z11596" s="30"/>
      <c r="AB11596" s="6"/>
    </row>
    <row r="11597" spans="1:28">
      <c r="A11597" s="2"/>
      <c r="B11597" s="2"/>
      <c r="C11597" s="2"/>
      <c r="G11597" s="94"/>
      <c r="H11597" s="94"/>
      <c r="I11597" s="94"/>
      <c r="J11597" s="2"/>
      <c r="P11597" s="30"/>
      <c r="T11597" s="2"/>
      <c r="V11597" s="2"/>
      <c r="W11597" s="28"/>
      <c r="Y11597" s="30"/>
      <c r="Z11597" s="30"/>
      <c r="AB11597" s="6"/>
    </row>
    <row r="11598" spans="1:28">
      <c r="A11598" s="2"/>
      <c r="B11598" s="2"/>
      <c r="C11598" s="2"/>
      <c r="G11598" s="94"/>
      <c r="H11598" s="94"/>
      <c r="I11598" s="94"/>
      <c r="J11598" s="2"/>
      <c r="P11598" s="30"/>
      <c r="T11598" s="2"/>
      <c r="V11598" s="2"/>
      <c r="W11598" s="28"/>
      <c r="Y11598" s="30"/>
      <c r="Z11598" s="30"/>
      <c r="AB11598" s="6"/>
    </row>
    <row r="11599" spans="1:28">
      <c r="A11599" s="2"/>
      <c r="B11599" s="2"/>
      <c r="C11599" s="2"/>
      <c r="G11599" s="94"/>
      <c r="H11599" s="94"/>
      <c r="I11599" s="94"/>
      <c r="J11599" s="2"/>
      <c r="P11599" s="30"/>
      <c r="T11599" s="2"/>
      <c r="V11599" s="2"/>
      <c r="W11599" s="28"/>
      <c r="Y11599" s="30"/>
      <c r="Z11599" s="30"/>
      <c r="AB11599" s="6"/>
    </row>
    <row r="11600" spans="1:28">
      <c r="A11600" s="2"/>
      <c r="B11600" s="2"/>
      <c r="C11600" s="2"/>
      <c r="G11600" s="94"/>
      <c r="H11600" s="94"/>
      <c r="I11600" s="94"/>
      <c r="J11600" s="2"/>
      <c r="P11600" s="30"/>
      <c r="T11600" s="2"/>
      <c r="V11600" s="2"/>
      <c r="W11600" s="28"/>
      <c r="Y11600" s="30"/>
      <c r="Z11600" s="30"/>
      <c r="AB11600" s="6"/>
    </row>
    <row r="11601" spans="1:28">
      <c r="A11601" s="2"/>
      <c r="B11601" s="2"/>
      <c r="C11601" s="2"/>
      <c r="G11601" s="94"/>
      <c r="H11601" s="94"/>
      <c r="I11601" s="94"/>
      <c r="J11601" s="2"/>
      <c r="P11601" s="30"/>
      <c r="T11601" s="2"/>
      <c r="V11601" s="2"/>
      <c r="W11601" s="28"/>
      <c r="Y11601" s="30"/>
      <c r="Z11601" s="30"/>
      <c r="AB11601" s="6"/>
    </row>
    <row r="11602" spans="1:28">
      <c r="A11602" s="2"/>
      <c r="B11602" s="2"/>
      <c r="C11602" s="2"/>
      <c r="G11602" s="94"/>
      <c r="H11602" s="94"/>
      <c r="I11602" s="94"/>
      <c r="J11602" s="2"/>
      <c r="P11602" s="30"/>
      <c r="T11602" s="2"/>
      <c r="V11602" s="2"/>
      <c r="W11602" s="28"/>
      <c r="Y11602" s="30"/>
      <c r="Z11602" s="30"/>
      <c r="AB11602" s="6"/>
    </row>
    <row r="11603" spans="1:28">
      <c r="A11603" s="2"/>
      <c r="B11603" s="2"/>
      <c r="C11603" s="2"/>
      <c r="G11603" s="94"/>
      <c r="H11603" s="94"/>
      <c r="I11603" s="94"/>
      <c r="J11603" s="2"/>
      <c r="P11603" s="30"/>
      <c r="T11603" s="2"/>
      <c r="V11603" s="2"/>
      <c r="W11603" s="28"/>
      <c r="Y11603" s="30"/>
      <c r="Z11603" s="30"/>
      <c r="AB11603" s="6"/>
    </row>
    <row r="11604" spans="1:28">
      <c r="A11604" s="2"/>
      <c r="B11604" s="2"/>
      <c r="C11604" s="2"/>
      <c r="G11604" s="94"/>
      <c r="H11604" s="94"/>
      <c r="I11604" s="94"/>
      <c r="J11604" s="2"/>
      <c r="P11604" s="30"/>
      <c r="T11604" s="2"/>
      <c r="V11604" s="2"/>
      <c r="W11604" s="28"/>
      <c r="Y11604" s="30"/>
      <c r="Z11604" s="30"/>
      <c r="AB11604" s="6"/>
    </row>
    <row r="11605" spans="1:28">
      <c r="A11605" s="2"/>
      <c r="B11605" s="2"/>
      <c r="C11605" s="2"/>
      <c r="G11605" s="94"/>
      <c r="H11605" s="94"/>
      <c r="I11605" s="94"/>
      <c r="J11605" s="2"/>
      <c r="P11605" s="30"/>
      <c r="T11605" s="2"/>
      <c r="V11605" s="2"/>
      <c r="W11605" s="28"/>
      <c r="Y11605" s="30"/>
      <c r="Z11605" s="30"/>
      <c r="AB11605" s="6"/>
    </row>
    <row r="11606" spans="1:28">
      <c r="A11606" s="2"/>
      <c r="B11606" s="2"/>
      <c r="C11606" s="2"/>
      <c r="G11606" s="94"/>
      <c r="H11606" s="94"/>
      <c r="I11606" s="94"/>
      <c r="J11606" s="2"/>
      <c r="P11606" s="30"/>
      <c r="T11606" s="2"/>
      <c r="V11606" s="2"/>
      <c r="W11606" s="28"/>
      <c r="Y11606" s="30"/>
      <c r="Z11606" s="30"/>
      <c r="AB11606" s="6"/>
    </row>
    <row r="11607" spans="1:28">
      <c r="A11607" s="2"/>
      <c r="B11607" s="2"/>
      <c r="C11607" s="2"/>
      <c r="G11607" s="94"/>
      <c r="H11607" s="94"/>
      <c r="I11607" s="94"/>
      <c r="J11607" s="2"/>
      <c r="P11607" s="30"/>
      <c r="T11607" s="2"/>
      <c r="V11607" s="2"/>
      <c r="W11607" s="28"/>
      <c r="Y11607" s="30"/>
      <c r="Z11607" s="30"/>
      <c r="AB11607" s="6"/>
    </row>
    <row r="11608" spans="1:28">
      <c r="A11608" s="2"/>
      <c r="B11608" s="2"/>
      <c r="C11608" s="2"/>
      <c r="G11608" s="94"/>
      <c r="H11608" s="94"/>
      <c r="I11608" s="94"/>
      <c r="J11608" s="2"/>
      <c r="P11608" s="30"/>
      <c r="T11608" s="2"/>
      <c r="V11608" s="2"/>
      <c r="W11608" s="28"/>
      <c r="Y11608" s="30"/>
      <c r="Z11608" s="30"/>
      <c r="AB11608" s="6"/>
    </row>
    <row r="11609" spans="1:28">
      <c r="A11609" s="2"/>
      <c r="B11609" s="2"/>
      <c r="C11609" s="2"/>
      <c r="G11609" s="94"/>
      <c r="H11609" s="94"/>
      <c r="I11609" s="94"/>
      <c r="J11609" s="2"/>
      <c r="P11609" s="30"/>
      <c r="T11609" s="2"/>
      <c r="V11609" s="2"/>
      <c r="W11609" s="28"/>
      <c r="Y11609" s="30"/>
      <c r="Z11609" s="30"/>
      <c r="AB11609" s="6"/>
    </row>
    <row r="11610" spans="1:28">
      <c r="A11610" s="2"/>
      <c r="B11610" s="2"/>
      <c r="C11610" s="2"/>
      <c r="G11610" s="94"/>
      <c r="H11610" s="94"/>
      <c r="I11610" s="94"/>
      <c r="J11610" s="2"/>
      <c r="P11610" s="30"/>
      <c r="T11610" s="2"/>
      <c r="V11610" s="2"/>
      <c r="W11610" s="28"/>
      <c r="Y11610" s="30"/>
      <c r="Z11610" s="30"/>
      <c r="AB11610" s="6"/>
    </row>
    <row r="11611" spans="1:28">
      <c r="A11611" s="2"/>
      <c r="B11611" s="2"/>
      <c r="C11611" s="2"/>
      <c r="G11611" s="94"/>
      <c r="H11611" s="94"/>
      <c r="I11611" s="94"/>
      <c r="J11611" s="2"/>
      <c r="P11611" s="30"/>
      <c r="T11611" s="2"/>
      <c r="V11611" s="2"/>
      <c r="W11611" s="28"/>
      <c r="Y11611" s="30"/>
      <c r="Z11611" s="30"/>
      <c r="AB11611" s="6"/>
    </row>
    <row r="11612" spans="1:28">
      <c r="A11612" s="2"/>
      <c r="B11612" s="2"/>
      <c r="C11612" s="2"/>
      <c r="G11612" s="94"/>
      <c r="H11612" s="94"/>
      <c r="I11612" s="94"/>
      <c r="J11612" s="2"/>
      <c r="P11612" s="30"/>
      <c r="T11612" s="2"/>
      <c r="V11612" s="2"/>
      <c r="W11612" s="28"/>
      <c r="Y11612" s="30"/>
      <c r="Z11612" s="30"/>
      <c r="AB11612" s="6"/>
    </row>
    <row r="11613" spans="1:28">
      <c r="A11613" s="2"/>
      <c r="B11613" s="2"/>
      <c r="C11613" s="2"/>
      <c r="G11613" s="94"/>
      <c r="H11613" s="94"/>
      <c r="I11613" s="94"/>
      <c r="J11613" s="2"/>
      <c r="P11613" s="30"/>
      <c r="T11613" s="2"/>
      <c r="V11613" s="2"/>
      <c r="W11613" s="28"/>
      <c r="Y11613" s="30"/>
      <c r="Z11613" s="30"/>
      <c r="AB11613" s="6"/>
    </row>
    <row r="11614" spans="1:28">
      <c r="A11614" s="2"/>
      <c r="B11614" s="2"/>
      <c r="C11614" s="2"/>
      <c r="G11614" s="94"/>
      <c r="H11614" s="94"/>
      <c r="I11614" s="94"/>
      <c r="J11614" s="2"/>
      <c r="P11614" s="30"/>
      <c r="T11614" s="2"/>
      <c r="V11614" s="2"/>
      <c r="W11614" s="28"/>
      <c r="Y11614" s="30"/>
      <c r="Z11614" s="30"/>
      <c r="AB11614" s="6"/>
    </row>
    <row r="11615" spans="1:28">
      <c r="A11615" s="2"/>
      <c r="B11615" s="2"/>
      <c r="C11615" s="2"/>
      <c r="G11615" s="94"/>
      <c r="H11615" s="94"/>
      <c r="I11615" s="94"/>
      <c r="J11615" s="2"/>
      <c r="P11615" s="30"/>
      <c r="T11615" s="2"/>
      <c r="V11615" s="2"/>
      <c r="W11615" s="28"/>
      <c r="Y11615" s="30"/>
      <c r="Z11615" s="30"/>
      <c r="AB11615" s="6"/>
    </row>
    <row r="11616" spans="1:28">
      <c r="A11616" s="2"/>
      <c r="B11616" s="2"/>
      <c r="C11616" s="2"/>
      <c r="G11616" s="94"/>
      <c r="H11616" s="94"/>
      <c r="I11616" s="94"/>
      <c r="J11616" s="2"/>
      <c r="P11616" s="30"/>
      <c r="T11616" s="2"/>
      <c r="V11616" s="2"/>
      <c r="W11616" s="28"/>
      <c r="Y11616" s="30"/>
      <c r="Z11616" s="30"/>
      <c r="AB11616" s="6"/>
    </row>
    <row r="11617" spans="1:28">
      <c r="A11617" s="2"/>
      <c r="B11617" s="2"/>
      <c r="C11617" s="2"/>
      <c r="G11617" s="94"/>
      <c r="H11617" s="94"/>
      <c r="I11617" s="94"/>
      <c r="J11617" s="2"/>
      <c r="P11617" s="30"/>
      <c r="T11617" s="2"/>
      <c r="V11617" s="2"/>
      <c r="W11617" s="28"/>
      <c r="Y11617" s="30"/>
      <c r="Z11617" s="30"/>
      <c r="AB11617" s="6"/>
    </row>
    <row r="11618" spans="1:28">
      <c r="A11618" s="2"/>
      <c r="B11618" s="2"/>
      <c r="C11618" s="2"/>
      <c r="G11618" s="94"/>
      <c r="H11618" s="94"/>
      <c r="I11618" s="94"/>
      <c r="J11618" s="2"/>
      <c r="P11618" s="30"/>
      <c r="T11618" s="2"/>
      <c r="V11618" s="2"/>
      <c r="W11618" s="28"/>
      <c r="Y11618" s="30"/>
      <c r="Z11618" s="30"/>
      <c r="AB11618" s="6"/>
    </row>
    <row r="11619" spans="1:28">
      <c r="A11619" s="2"/>
      <c r="B11619" s="2"/>
      <c r="C11619" s="2"/>
      <c r="G11619" s="94"/>
      <c r="H11619" s="94"/>
      <c r="I11619" s="94"/>
      <c r="J11619" s="2"/>
      <c r="P11619" s="30"/>
      <c r="T11619" s="2"/>
      <c r="V11619" s="2"/>
      <c r="W11619" s="28"/>
      <c r="Y11619" s="30"/>
      <c r="Z11619" s="30"/>
      <c r="AB11619" s="6"/>
    </row>
    <row r="11620" spans="1:28">
      <c r="A11620" s="2"/>
      <c r="B11620" s="2"/>
      <c r="C11620" s="2"/>
      <c r="G11620" s="94"/>
      <c r="H11620" s="94"/>
      <c r="I11620" s="94"/>
      <c r="J11620" s="2"/>
      <c r="P11620" s="30"/>
      <c r="T11620" s="2"/>
      <c r="V11620" s="2"/>
      <c r="W11620" s="28"/>
      <c r="Y11620" s="30"/>
      <c r="Z11620" s="30"/>
      <c r="AB11620" s="6"/>
    </row>
    <row r="11621" spans="1:28">
      <c r="A11621" s="2"/>
      <c r="B11621" s="2"/>
      <c r="C11621" s="2"/>
      <c r="G11621" s="94"/>
      <c r="H11621" s="94"/>
      <c r="I11621" s="94"/>
      <c r="J11621" s="2"/>
      <c r="P11621" s="30"/>
      <c r="T11621" s="2"/>
      <c r="V11621" s="2"/>
      <c r="W11621" s="28"/>
      <c r="Y11621" s="30"/>
      <c r="Z11621" s="30"/>
      <c r="AB11621" s="6"/>
    </row>
    <row r="11622" spans="1:28">
      <c r="A11622" s="2"/>
      <c r="B11622" s="2"/>
      <c r="C11622" s="2"/>
      <c r="G11622" s="94"/>
      <c r="H11622" s="94"/>
      <c r="I11622" s="94"/>
      <c r="J11622" s="2"/>
      <c r="P11622" s="30"/>
      <c r="T11622" s="2"/>
      <c r="V11622" s="2"/>
      <c r="W11622" s="28"/>
      <c r="Y11622" s="30"/>
      <c r="Z11622" s="30"/>
      <c r="AB11622" s="6"/>
    </row>
    <row r="11623" spans="1:28">
      <c r="A11623" s="2"/>
      <c r="B11623" s="2"/>
      <c r="C11623" s="2"/>
      <c r="G11623" s="94"/>
      <c r="H11623" s="94"/>
      <c r="I11623" s="94"/>
      <c r="J11623" s="2"/>
      <c r="P11623" s="30"/>
      <c r="T11623" s="2"/>
      <c r="V11623" s="2"/>
      <c r="W11623" s="28"/>
      <c r="Y11623" s="30"/>
      <c r="Z11623" s="30"/>
      <c r="AB11623" s="6"/>
    </row>
    <row r="11624" spans="1:28">
      <c r="A11624" s="2"/>
      <c r="B11624" s="2"/>
      <c r="C11624" s="2"/>
      <c r="G11624" s="94"/>
      <c r="H11624" s="94"/>
      <c r="I11624" s="94"/>
      <c r="J11624" s="2"/>
      <c r="P11624" s="30"/>
      <c r="T11624" s="2"/>
      <c r="V11624" s="2"/>
      <c r="W11624" s="28"/>
      <c r="Y11624" s="30"/>
      <c r="Z11624" s="30"/>
      <c r="AB11624" s="6"/>
    </row>
    <row r="11625" spans="1:28">
      <c r="A11625" s="2"/>
      <c r="B11625" s="2"/>
      <c r="C11625" s="2"/>
      <c r="G11625" s="94"/>
      <c r="H11625" s="94"/>
      <c r="I11625" s="94"/>
      <c r="J11625" s="2"/>
      <c r="P11625" s="30"/>
      <c r="T11625" s="2"/>
      <c r="V11625" s="2"/>
      <c r="W11625" s="28"/>
      <c r="Y11625" s="30"/>
      <c r="Z11625" s="30"/>
      <c r="AB11625" s="6"/>
    </row>
    <row r="11626" spans="1:28">
      <c r="A11626" s="2"/>
      <c r="B11626" s="2"/>
      <c r="C11626" s="2"/>
      <c r="G11626" s="94"/>
      <c r="H11626" s="94"/>
      <c r="I11626" s="94"/>
      <c r="J11626" s="2"/>
      <c r="P11626" s="30"/>
      <c r="T11626" s="2"/>
      <c r="V11626" s="2"/>
      <c r="W11626" s="28"/>
      <c r="Y11626" s="30"/>
      <c r="Z11626" s="30"/>
      <c r="AB11626" s="6"/>
    </row>
    <row r="11627" spans="1:28">
      <c r="A11627" s="2"/>
      <c r="B11627" s="2"/>
      <c r="C11627" s="2"/>
      <c r="G11627" s="94"/>
      <c r="H11627" s="94"/>
      <c r="I11627" s="94"/>
      <c r="J11627" s="2"/>
      <c r="P11627" s="30"/>
      <c r="T11627" s="2"/>
      <c r="V11627" s="2"/>
      <c r="W11627" s="28"/>
      <c r="Y11627" s="30"/>
      <c r="Z11627" s="30"/>
      <c r="AB11627" s="6"/>
    </row>
    <row r="11628" spans="1:28">
      <c r="A11628" s="2"/>
      <c r="B11628" s="2"/>
      <c r="C11628" s="2"/>
      <c r="G11628" s="94"/>
      <c r="H11628" s="94"/>
      <c r="I11628" s="94"/>
      <c r="J11628" s="2"/>
      <c r="P11628" s="30"/>
      <c r="T11628" s="2"/>
      <c r="V11628" s="2"/>
      <c r="W11628" s="28"/>
      <c r="Y11628" s="30"/>
      <c r="Z11628" s="30"/>
      <c r="AB11628" s="6"/>
    </row>
    <row r="11629" spans="1:28">
      <c r="A11629" s="2"/>
      <c r="B11629" s="2"/>
      <c r="C11629" s="2"/>
      <c r="G11629" s="94"/>
      <c r="H11629" s="94"/>
      <c r="I11629" s="94"/>
      <c r="J11629" s="2"/>
      <c r="P11629" s="30"/>
      <c r="T11629" s="2"/>
      <c r="V11629" s="2"/>
      <c r="W11629" s="28"/>
      <c r="Y11629" s="30"/>
      <c r="Z11629" s="30"/>
      <c r="AB11629" s="6"/>
    </row>
    <row r="11630" spans="1:28">
      <c r="A11630" s="2"/>
      <c r="B11630" s="2"/>
      <c r="C11630" s="2"/>
      <c r="G11630" s="94"/>
      <c r="H11630" s="94"/>
      <c r="I11630" s="94"/>
      <c r="J11630" s="2"/>
      <c r="P11630" s="30"/>
      <c r="T11630" s="2"/>
      <c r="V11630" s="2"/>
      <c r="W11630" s="28"/>
      <c r="Y11630" s="30"/>
      <c r="Z11630" s="30"/>
      <c r="AB11630" s="6"/>
    </row>
    <row r="11631" spans="1:28">
      <c r="A11631" s="2"/>
      <c r="B11631" s="2"/>
      <c r="C11631" s="2"/>
      <c r="G11631" s="94"/>
      <c r="H11631" s="94"/>
      <c r="I11631" s="94"/>
      <c r="J11631" s="2"/>
      <c r="P11631" s="30"/>
      <c r="T11631" s="2"/>
      <c r="V11631" s="2"/>
      <c r="W11631" s="28"/>
      <c r="Y11631" s="30"/>
      <c r="Z11631" s="30"/>
      <c r="AB11631" s="6"/>
    </row>
    <row r="11632" spans="1:28">
      <c r="A11632" s="2"/>
      <c r="B11632" s="2"/>
      <c r="C11632" s="2"/>
      <c r="G11632" s="94"/>
      <c r="H11632" s="94"/>
      <c r="I11632" s="94"/>
      <c r="J11632" s="2"/>
      <c r="P11632" s="30"/>
      <c r="T11632" s="2"/>
      <c r="V11632" s="2"/>
      <c r="W11632" s="28"/>
      <c r="Y11632" s="30"/>
      <c r="Z11632" s="30"/>
      <c r="AB11632" s="6"/>
    </row>
    <row r="11633" spans="1:28">
      <c r="A11633" s="2"/>
      <c r="B11633" s="2"/>
      <c r="C11633" s="2"/>
      <c r="G11633" s="94"/>
      <c r="H11633" s="94"/>
      <c r="I11633" s="94"/>
      <c r="J11633" s="2"/>
      <c r="P11633" s="30"/>
      <c r="T11633" s="2"/>
      <c r="V11633" s="2"/>
      <c r="W11633" s="28"/>
      <c r="Y11633" s="30"/>
      <c r="Z11633" s="30"/>
      <c r="AB11633" s="6"/>
    </row>
    <row r="11634" spans="1:28">
      <c r="A11634" s="2"/>
      <c r="B11634" s="2"/>
      <c r="C11634" s="2"/>
      <c r="G11634" s="94"/>
      <c r="H11634" s="94"/>
      <c r="I11634" s="94"/>
      <c r="J11634" s="2"/>
      <c r="P11634" s="30"/>
      <c r="T11634" s="2"/>
      <c r="V11634" s="2"/>
      <c r="W11634" s="28"/>
      <c r="Y11634" s="30"/>
      <c r="Z11634" s="30"/>
      <c r="AB11634" s="6"/>
    </row>
    <row r="11635" spans="1:28">
      <c r="A11635" s="2"/>
      <c r="B11635" s="2"/>
      <c r="C11635" s="2"/>
      <c r="G11635" s="94"/>
      <c r="H11635" s="94"/>
      <c r="I11635" s="94"/>
      <c r="J11635" s="2"/>
      <c r="P11635" s="30"/>
      <c r="T11635" s="2"/>
      <c r="V11635" s="2"/>
      <c r="W11635" s="28"/>
      <c r="Y11635" s="30"/>
      <c r="Z11635" s="30"/>
      <c r="AB11635" s="6"/>
    </row>
    <row r="11636" spans="1:28">
      <c r="A11636" s="2"/>
      <c r="B11636" s="2"/>
      <c r="C11636" s="2"/>
      <c r="G11636" s="94"/>
      <c r="H11636" s="94"/>
      <c r="I11636" s="94"/>
      <c r="J11636" s="2"/>
      <c r="P11636" s="30"/>
      <c r="T11636" s="2"/>
      <c r="V11636" s="2"/>
      <c r="W11636" s="28"/>
      <c r="Y11636" s="30"/>
      <c r="Z11636" s="30"/>
      <c r="AB11636" s="6"/>
    </row>
    <row r="11637" spans="1:28">
      <c r="A11637" s="2"/>
      <c r="B11637" s="2"/>
      <c r="C11637" s="2"/>
      <c r="G11637" s="94"/>
      <c r="H11637" s="94"/>
      <c r="I11637" s="94"/>
      <c r="J11637" s="2"/>
      <c r="P11637" s="30"/>
      <c r="T11637" s="2"/>
      <c r="V11637" s="2"/>
      <c r="W11637" s="28"/>
      <c r="Y11637" s="30"/>
      <c r="Z11637" s="30"/>
      <c r="AB11637" s="6"/>
    </row>
    <row r="11638" spans="1:28">
      <c r="A11638" s="2"/>
      <c r="B11638" s="2"/>
      <c r="C11638" s="2"/>
      <c r="G11638" s="94"/>
      <c r="H11638" s="94"/>
      <c r="I11638" s="94"/>
      <c r="J11638" s="2"/>
      <c r="P11638" s="30"/>
      <c r="T11638" s="2"/>
      <c r="V11638" s="2"/>
      <c r="W11638" s="28"/>
      <c r="Y11638" s="30"/>
      <c r="Z11638" s="30"/>
      <c r="AB11638" s="6"/>
    </row>
    <row r="11639" spans="1:28">
      <c r="A11639" s="2"/>
      <c r="B11639" s="2"/>
      <c r="C11639" s="2"/>
      <c r="G11639" s="94"/>
      <c r="H11639" s="94"/>
      <c r="I11639" s="94"/>
      <c r="J11639" s="2"/>
      <c r="P11639" s="30"/>
      <c r="T11639" s="2"/>
      <c r="V11639" s="2"/>
      <c r="W11639" s="28"/>
      <c r="Y11639" s="30"/>
      <c r="Z11639" s="30"/>
      <c r="AB11639" s="6"/>
    </row>
    <row r="11640" spans="1:28">
      <c r="A11640" s="2"/>
      <c r="B11640" s="2"/>
      <c r="C11640" s="2"/>
      <c r="G11640" s="94"/>
      <c r="H11640" s="94"/>
      <c r="I11640" s="94"/>
      <c r="J11640" s="2"/>
      <c r="P11640" s="30"/>
      <c r="T11640" s="2"/>
      <c r="V11640" s="2"/>
      <c r="W11640" s="28"/>
      <c r="Y11640" s="30"/>
      <c r="Z11640" s="30"/>
      <c r="AB11640" s="6"/>
    </row>
    <row r="11641" spans="1:28">
      <c r="A11641" s="2"/>
      <c r="B11641" s="2"/>
      <c r="C11641" s="2"/>
      <c r="G11641" s="94"/>
      <c r="H11641" s="94"/>
      <c r="I11641" s="94"/>
      <c r="J11641" s="2"/>
      <c r="P11641" s="30"/>
      <c r="T11641" s="2"/>
      <c r="V11641" s="2"/>
      <c r="W11641" s="28"/>
      <c r="Y11641" s="30"/>
      <c r="Z11641" s="30"/>
      <c r="AB11641" s="6"/>
    </row>
    <row r="11642" spans="1:28">
      <c r="A11642" s="2"/>
      <c r="B11642" s="2"/>
      <c r="C11642" s="2"/>
      <c r="G11642" s="94"/>
      <c r="H11642" s="94"/>
      <c r="I11642" s="94"/>
      <c r="J11642" s="2"/>
      <c r="P11642" s="30"/>
      <c r="T11642" s="2"/>
      <c r="V11642" s="2"/>
      <c r="W11642" s="28"/>
      <c r="Y11642" s="30"/>
      <c r="Z11642" s="30"/>
      <c r="AB11642" s="6"/>
    </row>
    <row r="11643" spans="1:28">
      <c r="A11643" s="2"/>
      <c r="B11643" s="2"/>
      <c r="C11643" s="2"/>
      <c r="G11643" s="94"/>
      <c r="H11643" s="94"/>
      <c r="I11643" s="94"/>
      <c r="J11643" s="2"/>
      <c r="P11643" s="30"/>
      <c r="T11643" s="2"/>
      <c r="V11643" s="2"/>
      <c r="W11643" s="28"/>
      <c r="Y11643" s="30"/>
      <c r="Z11643" s="30"/>
      <c r="AB11643" s="6"/>
    </row>
    <row r="11644" spans="1:28">
      <c r="A11644" s="2"/>
      <c r="B11644" s="2"/>
      <c r="C11644" s="2"/>
      <c r="G11644" s="94"/>
      <c r="H11644" s="94"/>
      <c r="I11644" s="94"/>
      <c r="J11644" s="2"/>
      <c r="P11644" s="30"/>
      <c r="T11644" s="2"/>
      <c r="V11644" s="2"/>
      <c r="W11644" s="28"/>
      <c r="Y11644" s="30"/>
      <c r="Z11644" s="30"/>
      <c r="AB11644" s="6"/>
    </row>
    <row r="11645" spans="1:28">
      <c r="A11645" s="2"/>
      <c r="B11645" s="2"/>
      <c r="C11645" s="2"/>
      <c r="G11645" s="94"/>
      <c r="H11645" s="94"/>
      <c r="I11645" s="94"/>
      <c r="J11645" s="2"/>
      <c r="P11645" s="30"/>
      <c r="T11645" s="2"/>
      <c r="V11645" s="2"/>
      <c r="W11645" s="28"/>
      <c r="Y11645" s="30"/>
      <c r="Z11645" s="30"/>
      <c r="AB11645" s="6"/>
    </row>
    <row r="11646" spans="1:28">
      <c r="A11646" s="2"/>
      <c r="B11646" s="2"/>
      <c r="C11646" s="2"/>
      <c r="G11646" s="94"/>
      <c r="H11646" s="94"/>
      <c r="I11646" s="94"/>
      <c r="J11646" s="2"/>
      <c r="P11646" s="30"/>
      <c r="T11646" s="2"/>
      <c r="V11646" s="2"/>
      <c r="W11646" s="28"/>
      <c r="Y11646" s="30"/>
      <c r="Z11646" s="30"/>
      <c r="AB11646" s="6"/>
    </row>
    <row r="11647" spans="1:28">
      <c r="A11647" s="2"/>
      <c r="B11647" s="2"/>
      <c r="C11647" s="2"/>
      <c r="G11647" s="94"/>
      <c r="H11647" s="94"/>
      <c r="I11647" s="94"/>
      <c r="J11647" s="2"/>
      <c r="P11647" s="30"/>
      <c r="T11647" s="2"/>
      <c r="V11647" s="2"/>
      <c r="W11647" s="28"/>
      <c r="Y11647" s="30"/>
      <c r="Z11647" s="30"/>
      <c r="AB11647" s="6"/>
    </row>
    <row r="11648" spans="1:28">
      <c r="A11648" s="2"/>
      <c r="B11648" s="2"/>
      <c r="C11648" s="2"/>
      <c r="G11648" s="94"/>
      <c r="H11648" s="94"/>
      <c r="I11648" s="94"/>
      <c r="J11648" s="2"/>
      <c r="P11648" s="30"/>
      <c r="T11648" s="2"/>
      <c r="V11648" s="2"/>
      <c r="W11648" s="28"/>
      <c r="Y11648" s="30"/>
      <c r="Z11648" s="30"/>
      <c r="AB11648" s="6"/>
    </row>
    <row r="11649" spans="1:28">
      <c r="A11649" s="2"/>
      <c r="B11649" s="2"/>
      <c r="C11649" s="2"/>
      <c r="G11649" s="94"/>
      <c r="H11649" s="94"/>
      <c r="I11649" s="94"/>
      <c r="J11649" s="2"/>
      <c r="P11649" s="30"/>
      <c r="T11649" s="2"/>
      <c r="V11649" s="2"/>
      <c r="W11649" s="28"/>
      <c r="Y11649" s="30"/>
      <c r="Z11649" s="30"/>
      <c r="AB11649" s="6"/>
    </row>
    <row r="11650" spans="1:28">
      <c r="A11650" s="2"/>
      <c r="B11650" s="2"/>
      <c r="C11650" s="2"/>
      <c r="G11650" s="94"/>
      <c r="H11650" s="94"/>
      <c r="I11650" s="94"/>
      <c r="J11650" s="2"/>
      <c r="P11650" s="30"/>
      <c r="T11650" s="2"/>
      <c r="V11650" s="2"/>
      <c r="W11650" s="28"/>
      <c r="Y11650" s="30"/>
      <c r="Z11650" s="30"/>
      <c r="AB11650" s="6"/>
    </row>
    <row r="11651" spans="1:28">
      <c r="A11651" s="2"/>
      <c r="B11651" s="2"/>
      <c r="C11651" s="2"/>
      <c r="G11651" s="94"/>
      <c r="H11651" s="94"/>
      <c r="I11651" s="94"/>
      <c r="J11651" s="2"/>
      <c r="P11651" s="30"/>
      <c r="T11651" s="2"/>
      <c r="V11651" s="2"/>
      <c r="W11651" s="28"/>
      <c r="Y11651" s="30"/>
      <c r="Z11651" s="30"/>
      <c r="AB11651" s="6"/>
    </row>
    <row r="11652" spans="1:28">
      <c r="A11652" s="2"/>
      <c r="B11652" s="2"/>
      <c r="C11652" s="2"/>
      <c r="G11652" s="94"/>
      <c r="H11652" s="94"/>
      <c r="I11652" s="94"/>
      <c r="J11652" s="2"/>
      <c r="P11652" s="30"/>
      <c r="T11652" s="2"/>
      <c r="V11652" s="2"/>
      <c r="W11652" s="28"/>
      <c r="Y11652" s="30"/>
      <c r="Z11652" s="30"/>
      <c r="AB11652" s="6"/>
    </row>
    <row r="11653" spans="1:28">
      <c r="A11653" s="2"/>
      <c r="B11653" s="2"/>
      <c r="C11653" s="2"/>
      <c r="G11653" s="94"/>
      <c r="H11653" s="94"/>
      <c r="I11653" s="94"/>
      <c r="J11653" s="2"/>
      <c r="P11653" s="30"/>
      <c r="T11653" s="2"/>
      <c r="V11653" s="2"/>
      <c r="W11653" s="28"/>
      <c r="Y11653" s="30"/>
      <c r="Z11653" s="30"/>
      <c r="AB11653" s="6"/>
    </row>
    <row r="11654" spans="1:28">
      <c r="A11654" s="2"/>
      <c r="B11654" s="2"/>
      <c r="C11654" s="2"/>
      <c r="G11654" s="94"/>
      <c r="H11654" s="94"/>
      <c r="I11654" s="94"/>
      <c r="J11654" s="2"/>
      <c r="P11654" s="30"/>
      <c r="T11654" s="2"/>
      <c r="V11654" s="2"/>
      <c r="W11654" s="28"/>
      <c r="Y11654" s="30"/>
      <c r="Z11654" s="30"/>
      <c r="AB11654" s="6"/>
    </row>
    <row r="11655" spans="1:28">
      <c r="A11655" s="2"/>
      <c r="B11655" s="2"/>
      <c r="C11655" s="2"/>
      <c r="G11655" s="94"/>
      <c r="H11655" s="94"/>
      <c r="I11655" s="94"/>
      <c r="J11655" s="2"/>
      <c r="P11655" s="30"/>
      <c r="T11655" s="2"/>
      <c r="V11655" s="2"/>
      <c r="W11655" s="28"/>
      <c r="Y11655" s="30"/>
      <c r="Z11655" s="30"/>
      <c r="AB11655" s="6"/>
    </row>
    <row r="11656" spans="1:28">
      <c r="A11656" s="2"/>
      <c r="B11656" s="2"/>
      <c r="C11656" s="2"/>
      <c r="G11656" s="94"/>
      <c r="H11656" s="94"/>
      <c r="I11656" s="94"/>
      <c r="J11656" s="2"/>
      <c r="P11656" s="30"/>
      <c r="T11656" s="2"/>
      <c r="V11656" s="2"/>
      <c r="W11656" s="28"/>
      <c r="Y11656" s="30"/>
      <c r="Z11656" s="30"/>
      <c r="AB11656" s="6"/>
    </row>
    <row r="11657" spans="1:28">
      <c r="A11657" s="2"/>
      <c r="B11657" s="2"/>
      <c r="C11657" s="2"/>
      <c r="G11657" s="94"/>
      <c r="H11657" s="94"/>
      <c r="I11657" s="94"/>
      <c r="J11657" s="2"/>
      <c r="P11657" s="30"/>
      <c r="T11657" s="2"/>
      <c r="V11657" s="2"/>
      <c r="W11657" s="28"/>
      <c r="Y11657" s="30"/>
      <c r="Z11657" s="30"/>
      <c r="AB11657" s="6"/>
    </row>
    <row r="11658" spans="1:28">
      <c r="A11658" s="2"/>
      <c r="B11658" s="2"/>
      <c r="C11658" s="2"/>
      <c r="G11658" s="94"/>
      <c r="H11658" s="94"/>
      <c r="I11658" s="94"/>
      <c r="J11658" s="2"/>
      <c r="P11658" s="30"/>
      <c r="T11658" s="2"/>
      <c r="V11658" s="2"/>
      <c r="W11658" s="28"/>
      <c r="Y11658" s="30"/>
      <c r="Z11658" s="30"/>
      <c r="AB11658" s="6"/>
    </row>
    <row r="11659" spans="1:28">
      <c r="A11659" s="2"/>
      <c r="B11659" s="2"/>
      <c r="C11659" s="2"/>
      <c r="G11659" s="94"/>
      <c r="H11659" s="94"/>
      <c r="I11659" s="94"/>
      <c r="J11659" s="2"/>
      <c r="P11659" s="30"/>
      <c r="T11659" s="2"/>
      <c r="V11659" s="2"/>
      <c r="W11659" s="28"/>
      <c r="Y11659" s="30"/>
      <c r="Z11659" s="30"/>
      <c r="AB11659" s="6"/>
    </row>
    <row r="11660" spans="1:28">
      <c r="A11660" s="2"/>
      <c r="B11660" s="2"/>
      <c r="C11660" s="2"/>
      <c r="G11660" s="94"/>
      <c r="H11660" s="94"/>
      <c r="I11660" s="94"/>
      <c r="J11660" s="2"/>
      <c r="P11660" s="30"/>
      <c r="T11660" s="2"/>
      <c r="V11660" s="2"/>
      <c r="W11660" s="28"/>
      <c r="Y11660" s="30"/>
      <c r="Z11660" s="30"/>
      <c r="AB11660" s="6"/>
    </row>
    <row r="11661" spans="1:28">
      <c r="A11661" s="2"/>
      <c r="B11661" s="2"/>
      <c r="C11661" s="2"/>
      <c r="G11661" s="94"/>
      <c r="H11661" s="94"/>
      <c r="I11661" s="94"/>
      <c r="J11661" s="2"/>
      <c r="P11661" s="30"/>
      <c r="T11661" s="2"/>
      <c r="V11661" s="2"/>
      <c r="W11661" s="28"/>
      <c r="Y11661" s="30"/>
      <c r="Z11661" s="30"/>
      <c r="AB11661" s="6"/>
    </row>
    <row r="11662" spans="1:28">
      <c r="A11662" s="2"/>
      <c r="B11662" s="2"/>
      <c r="C11662" s="2"/>
      <c r="G11662" s="94"/>
      <c r="H11662" s="94"/>
      <c r="I11662" s="94"/>
      <c r="J11662" s="2"/>
      <c r="P11662" s="30"/>
      <c r="T11662" s="2"/>
      <c r="V11662" s="2"/>
      <c r="W11662" s="28"/>
      <c r="Y11662" s="30"/>
      <c r="Z11662" s="30"/>
      <c r="AB11662" s="6"/>
    </row>
    <row r="11663" spans="1:28">
      <c r="A11663" s="2"/>
      <c r="B11663" s="2"/>
      <c r="C11663" s="2"/>
      <c r="G11663" s="94"/>
      <c r="H11663" s="94"/>
      <c r="I11663" s="94"/>
      <c r="J11663" s="2"/>
      <c r="P11663" s="30"/>
      <c r="T11663" s="2"/>
      <c r="V11663" s="2"/>
      <c r="W11663" s="28"/>
      <c r="Y11663" s="30"/>
      <c r="Z11663" s="30"/>
      <c r="AB11663" s="6"/>
    </row>
    <row r="11664" spans="1:28">
      <c r="A11664" s="2"/>
      <c r="B11664" s="2"/>
      <c r="C11664" s="2"/>
      <c r="G11664" s="94"/>
      <c r="H11664" s="94"/>
      <c r="I11664" s="94"/>
      <c r="J11664" s="2"/>
      <c r="P11664" s="30"/>
      <c r="T11664" s="2"/>
      <c r="V11664" s="2"/>
      <c r="W11664" s="28"/>
      <c r="Y11664" s="30"/>
      <c r="Z11664" s="30"/>
      <c r="AB11664" s="6"/>
    </row>
    <row r="11665" spans="1:28">
      <c r="A11665" s="2"/>
      <c r="B11665" s="2"/>
      <c r="C11665" s="2"/>
      <c r="G11665" s="94"/>
      <c r="H11665" s="94"/>
      <c r="I11665" s="94"/>
      <c r="J11665" s="2"/>
      <c r="P11665" s="30"/>
      <c r="T11665" s="2"/>
      <c r="V11665" s="2"/>
      <c r="W11665" s="28"/>
      <c r="Y11665" s="30"/>
      <c r="Z11665" s="30"/>
      <c r="AB11665" s="6"/>
    </row>
    <row r="11666" spans="1:28">
      <c r="A11666" s="2"/>
      <c r="B11666" s="2"/>
      <c r="C11666" s="2"/>
      <c r="G11666" s="94"/>
      <c r="H11666" s="94"/>
      <c r="I11666" s="94"/>
      <c r="J11666" s="2"/>
      <c r="P11666" s="30"/>
      <c r="T11666" s="2"/>
      <c r="V11666" s="2"/>
      <c r="W11666" s="28"/>
      <c r="Y11666" s="30"/>
      <c r="Z11666" s="30"/>
      <c r="AB11666" s="6"/>
    </row>
    <row r="11667" spans="1:28">
      <c r="A11667" s="2"/>
      <c r="B11667" s="2"/>
      <c r="C11667" s="2"/>
      <c r="G11667" s="94"/>
      <c r="H11667" s="94"/>
      <c r="I11667" s="94"/>
      <c r="J11667" s="2"/>
      <c r="P11667" s="30"/>
      <c r="T11667" s="2"/>
      <c r="V11667" s="2"/>
      <c r="W11667" s="28"/>
      <c r="Y11667" s="30"/>
      <c r="Z11667" s="30"/>
      <c r="AB11667" s="6"/>
    </row>
    <row r="11668" spans="1:28">
      <c r="A11668" s="2"/>
      <c r="B11668" s="2"/>
      <c r="C11668" s="2"/>
      <c r="G11668" s="94"/>
      <c r="H11668" s="94"/>
      <c r="I11668" s="94"/>
      <c r="J11668" s="2"/>
      <c r="P11668" s="30"/>
      <c r="T11668" s="2"/>
      <c r="V11668" s="2"/>
      <c r="W11668" s="28"/>
      <c r="Y11668" s="30"/>
      <c r="Z11668" s="30"/>
      <c r="AB11668" s="6"/>
    </row>
    <row r="11669" spans="1:28">
      <c r="A11669" s="2"/>
      <c r="B11669" s="2"/>
      <c r="C11669" s="2"/>
      <c r="G11669" s="94"/>
      <c r="H11669" s="94"/>
      <c r="I11669" s="94"/>
      <c r="J11669" s="2"/>
      <c r="P11669" s="30"/>
      <c r="T11669" s="2"/>
      <c r="V11669" s="2"/>
      <c r="W11669" s="28"/>
      <c r="Y11669" s="30"/>
      <c r="Z11669" s="30"/>
      <c r="AB11669" s="6"/>
    </row>
    <row r="11670" spans="1:28">
      <c r="A11670" s="2"/>
      <c r="B11670" s="2"/>
      <c r="C11670" s="2"/>
      <c r="G11670" s="94"/>
      <c r="H11670" s="94"/>
      <c r="I11670" s="94"/>
      <c r="J11670" s="2"/>
      <c r="P11670" s="30"/>
      <c r="T11670" s="2"/>
      <c r="V11670" s="2"/>
      <c r="W11670" s="28"/>
      <c r="Y11670" s="30"/>
      <c r="Z11670" s="30"/>
      <c r="AB11670" s="6"/>
    </row>
    <row r="11671" spans="1:28">
      <c r="A11671" s="2"/>
      <c r="B11671" s="2"/>
      <c r="C11671" s="2"/>
      <c r="G11671" s="94"/>
      <c r="H11671" s="94"/>
      <c r="I11671" s="94"/>
      <c r="J11671" s="2"/>
      <c r="P11671" s="30"/>
      <c r="T11671" s="2"/>
      <c r="V11671" s="2"/>
      <c r="W11671" s="28"/>
      <c r="Y11671" s="30"/>
      <c r="Z11671" s="30"/>
      <c r="AB11671" s="6"/>
    </row>
    <row r="11672" spans="1:28">
      <c r="A11672" s="2"/>
      <c r="B11672" s="2"/>
      <c r="C11672" s="2"/>
      <c r="G11672" s="94"/>
      <c r="H11672" s="94"/>
      <c r="I11672" s="94"/>
      <c r="J11672" s="2"/>
      <c r="P11672" s="30"/>
      <c r="T11672" s="2"/>
      <c r="V11672" s="2"/>
      <c r="W11672" s="28"/>
      <c r="Y11672" s="30"/>
      <c r="Z11672" s="30"/>
      <c r="AB11672" s="6"/>
    </row>
    <row r="11673" spans="1:28">
      <c r="A11673" s="2"/>
      <c r="B11673" s="2"/>
      <c r="C11673" s="2"/>
      <c r="G11673" s="94"/>
      <c r="H11673" s="94"/>
      <c r="I11673" s="94"/>
      <c r="J11673" s="2"/>
      <c r="P11673" s="30"/>
      <c r="T11673" s="2"/>
      <c r="V11673" s="2"/>
      <c r="W11673" s="28"/>
      <c r="Y11673" s="30"/>
      <c r="Z11673" s="30"/>
      <c r="AB11673" s="6"/>
    </row>
    <row r="11674" spans="1:28">
      <c r="A11674" s="2"/>
      <c r="B11674" s="2"/>
      <c r="C11674" s="2"/>
      <c r="G11674" s="94"/>
      <c r="H11674" s="94"/>
      <c r="I11674" s="94"/>
      <c r="J11674" s="2"/>
      <c r="P11674" s="30"/>
      <c r="T11674" s="2"/>
      <c r="V11674" s="2"/>
      <c r="W11674" s="28"/>
      <c r="Y11674" s="30"/>
      <c r="Z11674" s="30"/>
      <c r="AB11674" s="6"/>
    </row>
    <row r="11675" spans="1:28">
      <c r="A11675" s="2"/>
      <c r="B11675" s="2"/>
      <c r="C11675" s="2"/>
      <c r="G11675" s="94"/>
      <c r="H11675" s="94"/>
      <c r="I11675" s="94"/>
      <c r="J11675" s="2"/>
      <c r="P11675" s="30"/>
      <c r="T11675" s="2"/>
      <c r="V11675" s="2"/>
      <c r="W11675" s="28"/>
      <c r="Y11675" s="30"/>
      <c r="Z11675" s="30"/>
      <c r="AB11675" s="6"/>
    </row>
    <row r="11676" spans="1:28">
      <c r="A11676" s="2"/>
      <c r="B11676" s="2"/>
      <c r="C11676" s="2"/>
      <c r="G11676" s="94"/>
      <c r="H11676" s="94"/>
      <c r="I11676" s="94"/>
      <c r="J11676" s="2"/>
      <c r="P11676" s="30"/>
      <c r="T11676" s="2"/>
      <c r="V11676" s="2"/>
      <c r="W11676" s="28"/>
      <c r="Y11676" s="30"/>
      <c r="Z11676" s="30"/>
      <c r="AB11676" s="6"/>
    </row>
    <row r="11677" spans="1:28">
      <c r="A11677" s="2"/>
      <c r="B11677" s="2"/>
      <c r="C11677" s="2"/>
      <c r="G11677" s="94"/>
      <c r="H11677" s="94"/>
      <c r="I11677" s="94"/>
      <c r="J11677" s="2"/>
      <c r="P11677" s="30"/>
      <c r="T11677" s="2"/>
      <c r="V11677" s="2"/>
      <c r="W11677" s="28"/>
      <c r="Y11677" s="30"/>
      <c r="Z11677" s="30"/>
      <c r="AB11677" s="6"/>
    </row>
    <row r="11678" spans="1:28">
      <c r="A11678" s="2"/>
      <c r="B11678" s="2"/>
      <c r="C11678" s="2"/>
      <c r="G11678" s="94"/>
      <c r="H11678" s="94"/>
      <c r="I11678" s="94"/>
      <c r="J11678" s="2"/>
      <c r="P11678" s="30"/>
      <c r="T11678" s="2"/>
      <c r="V11678" s="2"/>
      <c r="W11678" s="28"/>
      <c r="Y11678" s="30"/>
      <c r="Z11678" s="30"/>
      <c r="AB11678" s="6"/>
    </row>
    <row r="11679" spans="1:28">
      <c r="A11679" s="2"/>
      <c r="B11679" s="2"/>
      <c r="C11679" s="2"/>
      <c r="G11679" s="94"/>
      <c r="H11679" s="94"/>
      <c r="I11679" s="94"/>
      <c r="J11679" s="2"/>
      <c r="P11679" s="30"/>
      <c r="T11679" s="2"/>
      <c r="V11679" s="2"/>
      <c r="W11679" s="28"/>
      <c r="Y11679" s="30"/>
      <c r="Z11679" s="30"/>
      <c r="AB11679" s="6"/>
    </row>
    <row r="11680" spans="1:28">
      <c r="A11680" s="2"/>
      <c r="B11680" s="2"/>
      <c r="C11680" s="2"/>
      <c r="G11680" s="94"/>
      <c r="H11680" s="94"/>
      <c r="I11680" s="94"/>
      <c r="J11680" s="2"/>
      <c r="P11680" s="30"/>
      <c r="T11680" s="2"/>
      <c r="V11680" s="2"/>
      <c r="W11680" s="28"/>
      <c r="Y11680" s="30"/>
      <c r="Z11680" s="30"/>
      <c r="AB11680" s="6"/>
    </row>
    <row r="11681" spans="1:28">
      <c r="A11681" s="2"/>
      <c r="B11681" s="2"/>
      <c r="C11681" s="2"/>
      <c r="G11681" s="94"/>
      <c r="H11681" s="94"/>
      <c r="I11681" s="94"/>
      <c r="J11681" s="2"/>
      <c r="P11681" s="30"/>
      <c r="T11681" s="2"/>
      <c r="V11681" s="2"/>
      <c r="W11681" s="28"/>
      <c r="Y11681" s="30"/>
      <c r="Z11681" s="30"/>
      <c r="AB11681" s="6"/>
    </row>
    <row r="11682" spans="1:28">
      <c r="A11682" s="2"/>
      <c r="B11682" s="2"/>
      <c r="C11682" s="2"/>
      <c r="G11682" s="94"/>
      <c r="H11682" s="94"/>
      <c r="I11682" s="94"/>
      <c r="J11682" s="2"/>
      <c r="P11682" s="30"/>
      <c r="T11682" s="2"/>
      <c r="V11682" s="2"/>
      <c r="W11682" s="28"/>
      <c r="Y11682" s="30"/>
      <c r="Z11682" s="30"/>
      <c r="AB11682" s="6"/>
    </row>
    <row r="11683" spans="1:28">
      <c r="A11683" s="2"/>
      <c r="B11683" s="2"/>
      <c r="C11683" s="2"/>
      <c r="G11683" s="94"/>
      <c r="H11683" s="94"/>
      <c r="I11683" s="94"/>
      <c r="J11683" s="2"/>
      <c r="P11683" s="30"/>
      <c r="T11683" s="2"/>
      <c r="V11683" s="2"/>
      <c r="W11683" s="28"/>
      <c r="Y11683" s="30"/>
      <c r="Z11683" s="30"/>
      <c r="AB11683" s="6"/>
    </row>
    <row r="11684" spans="1:28">
      <c r="A11684" s="2"/>
      <c r="B11684" s="2"/>
      <c r="C11684" s="2"/>
      <c r="G11684" s="94"/>
      <c r="H11684" s="94"/>
      <c r="I11684" s="94"/>
      <c r="J11684" s="2"/>
      <c r="P11684" s="30"/>
      <c r="T11684" s="2"/>
      <c r="V11684" s="2"/>
      <c r="W11684" s="28"/>
      <c r="Y11684" s="30"/>
      <c r="Z11684" s="30"/>
      <c r="AB11684" s="6"/>
    </row>
    <row r="11685" spans="1:28">
      <c r="A11685" s="2"/>
      <c r="B11685" s="2"/>
      <c r="C11685" s="2"/>
      <c r="G11685" s="94"/>
      <c r="H11685" s="94"/>
      <c r="I11685" s="94"/>
      <c r="J11685" s="2"/>
      <c r="P11685" s="30"/>
      <c r="T11685" s="2"/>
      <c r="V11685" s="2"/>
      <c r="W11685" s="28"/>
      <c r="Y11685" s="30"/>
      <c r="Z11685" s="30"/>
      <c r="AB11685" s="6"/>
    </row>
    <row r="11686" spans="1:28">
      <c r="A11686" s="2"/>
      <c r="B11686" s="2"/>
      <c r="C11686" s="2"/>
      <c r="G11686" s="94"/>
      <c r="H11686" s="94"/>
      <c r="I11686" s="94"/>
      <c r="J11686" s="2"/>
      <c r="P11686" s="30"/>
      <c r="T11686" s="2"/>
      <c r="V11686" s="2"/>
      <c r="W11686" s="28"/>
      <c r="Y11686" s="30"/>
      <c r="Z11686" s="30"/>
      <c r="AB11686" s="6"/>
    </row>
    <row r="11687" spans="1:28">
      <c r="A11687" s="2"/>
      <c r="B11687" s="2"/>
      <c r="C11687" s="2"/>
      <c r="G11687" s="94"/>
      <c r="H11687" s="94"/>
      <c r="I11687" s="94"/>
      <c r="J11687" s="2"/>
      <c r="P11687" s="30"/>
      <c r="T11687" s="2"/>
      <c r="V11687" s="2"/>
      <c r="W11687" s="28"/>
      <c r="Y11687" s="30"/>
      <c r="Z11687" s="30"/>
      <c r="AB11687" s="6"/>
    </row>
    <row r="11688" spans="1:28">
      <c r="A11688" s="2"/>
      <c r="B11688" s="2"/>
      <c r="C11688" s="2"/>
      <c r="G11688" s="94"/>
      <c r="H11688" s="94"/>
      <c r="I11688" s="94"/>
      <c r="J11688" s="2"/>
      <c r="P11688" s="30"/>
      <c r="T11688" s="2"/>
      <c r="V11688" s="2"/>
      <c r="W11688" s="28"/>
      <c r="Y11688" s="30"/>
      <c r="Z11688" s="30"/>
      <c r="AB11688" s="6"/>
    </row>
    <row r="11689" spans="1:28">
      <c r="A11689" s="2"/>
      <c r="B11689" s="2"/>
      <c r="C11689" s="2"/>
      <c r="G11689" s="94"/>
      <c r="H11689" s="94"/>
      <c r="I11689" s="94"/>
      <c r="J11689" s="2"/>
      <c r="P11689" s="30"/>
      <c r="T11689" s="2"/>
      <c r="V11689" s="2"/>
      <c r="W11689" s="28"/>
      <c r="Y11689" s="30"/>
      <c r="Z11689" s="30"/>
      <c r="AB11689" s="6"/>
    </row>
    <row r="11690" spans="1:28">
      <c r="A11690" s="2"/>
      <c r="B11690" s="2"/>
      <c r="C11690" s="2"/>
      <c r="G11690" s="94"/>
      <c r="H11690" s="94"/>
      <c r="I11690" s="94"/>
      <c r="J11690" s="2"/>
      <c r="P11690" s="30"/>
      <c r="T11690" s="2"/>
      <c r="V11690" s="2"/>
      <c r="W11690" s="28"/>
      <c r="Y11690" s="30"/>
      <c r="Z11690" s="30"/>
      <c r="AB11690" s="6"/>
    </row>
    <row r="11691" spans="1:28">
      <c r="A11691" s="2"/>
      <c r="B11691" s="2"/>
      <c r="C11691" s="2"/>
      <c r="G11691" s="94"/>
      <c r="H11691" s="94"/>
      <c r="I11691" s="94"/>
      <c r="J11691" s="2"/>
      <c r="P11691" s="30"/>
      <c r="T11691" s="2"/>
      <c r="V11691" s="2"/>
      <c r="W11691" s="28"/>
      <c r="Y11691" s="30"/>
      <c r="Z11691" s="30"/>
      <c r="AB11691" s="6"/>
    </row>
    <row r="11692" spans="1:28">
      <c r="A11692" s="2"/>
      <c r="B11692" s="2"/>
      <c r="C11692" s="2"/>
      <c r="G11692" s="94"/>
      <c r="H11692" s="94"/>
      <c r="I11692" s="94"/>
      <c r="J11692" s="2"/>
      <c r="P11692" s="30"/>
      <c r="T11692" s="2"/>
      <c r="V11692" s="2"/>
      <c r="W11692" s="28"/>
      <c r="Y11692" s="30"/>
      <c r="Z11692" s="30"/>
      <c r="AB11692" s="6"/>
    </row>
    <row r="11693" spans="1:28">
      <c r="A11693" s="2"/>
      <c r="B11693" s="2"/>
      <c r="C11693" s="2"/>
      <c r="G11693" s="94"/>
      <c r="H11693" s="94"/>
      <c r="I11693" s="94"/>
      <c r="J11693" s="2"/>
      <c r="P11693" s="30"/>
      <c r="T11693" s="2"/>
      <c r="V11693" s="2"/>
      <c r="W11693" s="28"/>
      <c r="Y11693" s="30"/>
      <c r="Z11693" s="30"/>
      <c r="AB11693" s="6"/>
    </row>
    <row r="11694" spans="1:28">
      <c r="A11694" s="2"/>
      <c r="B11694" s="2"/>
      <c r="C11694" s="2"/>
      <c r="G11694" s="94"/>
      <c r="H11694" s="94"/>
      <c r="I11694" s="94"/>
      <c r="J11694" s="2"/>
      <c r="P11694" s="30"/>
      <c r="T11694" s="2"/>
      <c r="V11694" s="2"/>
      <c r="W11694" s="28"/>
      <c r="Y11694" s="30"/>
      <c r="Z11694" s="30"/>
      <c r="AB11694" s="6"/>
    </row>
    <row r="11695" spans="1:28">
      <c r="A11695" s="2"/>
      <c r="B11695" s="2"/>
      <c r="C11695" s="2"/>
      <c r="G11695" s="94"/>
      <c r="H11695" s="94"/>
      <c r="I11695" s="94"/>
      <c r="J11695" s="2"/>
      <c r="P11695" s="30"/>
      <c r="T11695" s="2"/>
      <c r="V11695" s="2"/>
      <c r="W11695" s="28"/>
      <c r="Y11695" s="30"/>
      <c r="Z11695" s="30"/>
      <c r="AB11695" s="6"/>
    </row>
    <row r="11696" spans="1:28">
      <c r="A11696" s="2"/>
      <c r="B11696" s="2"/>
      <c r="C11696" s="2"/>
      <c r="G11696" s="94"/>
      <c r="H11696" s="94"/>
      <c r="I11696" s="94"/>
      <c r="J11696" s="2"/>
      <c r="P11696" s="30"/>
      <c r="T11696" s="2"/>
      <c r="V11696" s="2"/>
      <c r="W11696" s="28"/>
      <c r="Y11696" s="30"/>
      <c r="Z11696" s="30"/>
      <c r="AB11696" s="6"/>
    </row>
    <row r="11697" spans="1:28">
      <c r="A11697" s="2"/>
      <c r="B11697" s="2"/>
      <c r="C11697" s="2"/>
      <c r="G11697" s="94"/>
      <c r="H11697" s="94"/>
      <c r="I11697" s="94"/>
      <c r="J11697" s="2"/>
      <c r="P11697" s="30"/>
      <c r="T11697" s="2"/>
      <c r="V11697" s="2"/>
      <c r="W11697" s="28"/>
      <c r="Y11697" s="30"/>
      <c r="Z11697" s="30"/>
      <c r="AB11697" s="6"/>
    </row>
    <row r="11698" spans="1:28">
      <c r="A11698" s="2"/>
      <c r="B11698" s="2"/>
      <c r="C11698" s="2"/>
      <c r="G11698" s="94"/>
      <c r="H11698" s="94"/>
      <c r="I11698" s="94"/>
      <c r="J11698" s="2"/>
      <c r="P11698" s="30"/>
      <c r="T11698" s="2"/>
      <c r="V11698" s="2"/>
      <c r="W11698" s="28"/>
      <c r="Y11698" s="30"/>
      <c r="Z11698" s="30"/>
      <c r="AB11698" s="6"/>
    </row>
    <row r="11699" spans="1:28">
      <c r="A11699" s="2"/>
      <c r="B11699" s="2"/>
      <c r="C11699" s="2"/>
      <c r="G11699" s="94"/>
      <c r="H11699" s="94"/>
      <c r="I11699" s="94"/>
      <c r="J11699" s="2"/>
      <c r="P11699" s="30"/>
      <c r="T11699" s="2"/>
      <c r="V11699" s="2"/>
      <c r="W11699" s="28"/>
      <c r="Y11699" s="30"/>
      <c r="Z11699" s="30"/>
      <c r="AB11699" s="6"/>
    </row>
    <row r="11700" spans="1:28">
      <c r="A11700" s="2"/>
      <c r="B11700" s="2"/>
      <c r="C11700" s="2"/>
      <c r="G11700" s="94"/>
      <c r="H11700" s="94"/>
      <c r="I11700" s="94"/>
      <c r="J11700" s="2"/>
      <c r="P11700" s="30"/>
      <c r="T11700" s="2"/>
      <c r="V11700" s="2"/>
      <c r="W11700" s="28"/>
      <c r="Y11700" s="30"/>
      <c r="Z11700" s="30"/>
      <c r="AB11700" s="6"/>
    </row>
    <row r="11701" spans="1:28">
      <c r="A11701" s="2"/>
      <c r="B11701" s="2"/>
      <c r="C11701" s="2"/>
      <c r="G11701" s="94"/>
      <c r="H11701" s="94"/>
      <c r="I11701" s="94"/>
      <c r="J11701" s="2"/>
      <c r="P11701" s="30"/>
      <c r="T11701" s="2"/>
      <c r="V11701" s="2"/>
      <c r="W11701" s="28"/>
      <c r="Y11701" s="30"/>
      <c r="Z11701" s="30"/>
      <c r="AB11701" s="6"/>
    </row>
    <row r="11702" spans="1:28">
      <c r="A11702" s="2"/>
      <c r="B11702" s="2"/>
      <c r="C11702" s="2"/>
      <c r="G11702" s="94"/>
      <c r="H11702" s="94"/>
      <c r="I11702" s="94"/>
      <c r="J11702" s="2"/>
      <c r="P11702" s="30"/>
      <c r="T11702" s="2"/>
      <c r="V11702" s="2"/>
      <c r="W11702" s="28"/>
      <c r="Y11702" s="30"/>
      <c r="Z11702" s="30"/>
      <c r="AB11702" s="6"/>
    </row>
    <row r="11703" spans="1:28">
      <c r="A11703" s="2"/>
      <c r="B11703" s="2"/>
      <c r="C11703" s="2"/>
      <c r="G11703" s="94"/>
      <c r="H11703" s="94"/>
      <c r="I11703" s="94"/>
      <c r="J11703" s="2"/>
      <c r="P11703" s="30"/>
      <c r="T11703" s="2"/>
      <c r="V11703" s="2"/>
      <c r="W11703" s="28"/>
      <c r="Y11703" s="30"/>
      <c r="Z11703" s="30"/>
      <c r="AB11703" s="6"/>
    </row>
    <row r="11704" spans="1:28">
      <c r="A11704" s="2"/>
      <c r="B11704" s="2"/>
      <c r="C11704" s="2"/>
      <c r="G11704" s="94"/>
      <c r="H11704" s="94"/>
      <c r="I11704" s="94"/>
      <c r="J11704" s="2"/>
      <c r="P11704" s="30"/>
      <c r="T11704" s="2"/>
      <c r="V11704" s="2"/>
      <c r="W11704" s="28"/>
      <c r="Y11704" s="30"/>
      <c r="Z11704" s="30"/>
      <c r="AB11704" s="6"/>
    </row>
    <row r="11705" spans="1:28">
      <c r="A11705" s="2"/>
      <c r="B11705" s="2"/>
      <c r="C11705" s="2"/>
      <c r="G11705" s="94"/>
      <c r="H11705" s="94"/>
      <c r="I11705" s="94"/>
      <c r="J11705" s="2"/>
      <c r="P11705" s="30"/>
      <c r="T11705" s="2"/>
      <c r="V11705" s="2"/>
      <c r="W11705" s="28"/>
      <c r="Y11705" s="30"/>
      <c r="Z11705" s="30"/>
      <c r="AB11705" s="6"/>
    </row>
    <row r="11706" spans="1:28">
      <c r="A11706" s="2"/>
      <c r="B11706" s="2"/>
      <c r="C11706" s="2"/>
      <c r="G11706" s="94"/>
      <c r="H11706" s="94"/>
      <c r="I11706" s="94"/>
      <c r="J11706" s="2"/>
      <c r="P11706" s="30"/>
      <c r="T11706" s="2"/>
      <c r="V11706" s="2"/>
      <c r="W11706" s="28"/>
      <c r="Y11706" s="30"/>
      <c r="Z11706" s="30"/>
      <c r="AB11706" s="6"/>
    </row>
    <row r="11707" spans="1:28">
      <c r="A11707" s="2"/>
      <c r="B11707" s="2"/>
      <c r="C11707" s="2"/>
      <c r="G11707" s="94"/>
      <c r="H11707" s="94"/>
      <c r="I11707" s="94"/>
      <c r="J11707" s="2"/>
      <c r="P11707" s="30"/>
      <c r="T11707" s="2"/>
      <c r="V11707" s="2"/>
      <c r="W11707" s="28"/>
      <c r="Y11707" s="30"/>
      <c r="Z11707" s="30"/>
      <c r="AB11707" s="6"/>
    </row>
    <row r="11708" spans="1:28">
      <c r="A11708" s="2"/>
      <c r="B11708" s="2"/>
      <c r="C11708" s="2"/>
      <c r="G11708" s="94"/>
      <c r="H11708" s="94"/>
      <c r="I11708" s="94"/>
      <c r="J11708" s="2"/>
      <c r="P11708" s="30"/>
      <c r="T11708" s="2"/>
      <c r="V11708" s="2"/>
      <c r="W11708" s="28"/>
      <c r="Y11708" s="30"/>
      <c r="Z11708" s="30"/>
      <c r="AB11708" s="6"/>
    </row>
    <row r="11709" spans="1:28">
      <c r="A11709" s="2"/>
      <c r="B11709" s="2"/>
      <c r="C11709" s="2"/>
      <c r="G11709" s="94"/>
      <c r="H11709" s="94"/>
      <c r="I11709" s="94"/>
      <c r="J11709" s="2"/>
      <c r="P11709" s="30"/>
      <c r="T11709" s="2"/>
      <c r="V11709" s="2"/>
      <c r="W11709" s="28"/>
      <c r="Y11709" s="30"/>
      <c r="Z11709" s="30"/>
      <c r="AB11709" s="6"/>
    </row>
    <row r="11710" spans="1:28">
      <c r="A11710" s="2"/>
      <c r="B11710" s="2"/>
      <c r="C11710" s="2"/>
      <c r="G11710" s="94"/>
      <c r="H11710" s="94"/>
      <c r="I11710" s="94"/>
      <c r="J11710" s="2"/>
      <c r="P11710" s="30"/>
      <c r="T11710" s="2"/>
      <c r="V11710" s="2"/>
      <c r="W11710" s="28"/>
      <c r="Y11710" s="30"/>
      <c r="Z11710" s="30"/>
      <c r="AB11710" s="6"/>
    </row>
    <row r="11711" spans="1:28">
      <c r="A11711" s="2"/>
      <c r="B11711" s="2"/>
      <c r="C11711" s="2"/>
      <c r="G11711" s="94"/>
      <c r="H11711" s="94"/>
      <c r="I11711" s="94"/>
      <c r="J11711" s="2"/>
      <c r="P11711" s="30"/>
      <c r="T11711" s="2"/>
      <c r="V11711" s="2"/>
      <c r="W11711" s="28"/>
      <c r="Y11711" s="30"/>
      <c r="Z11711" s="30"/>
      <c r="AB11711" s="6"/>
    </row>
    <row r="11712" spans="1:28">
      <c r="A11712" s="2"/>
      <c r="B11712" s="2"/>
      <c r="C11712" s="2"/>
      <c r="G11712" s="94"/>
      <c r="H11712" s="94"/>
      <c r="I11712" s="94"/>
      <c r="J11712" s="2"/>
      <c r="P11712" s="30"/>
      <c r="T11712" s="2"/>
      <c r="V11712" s="2"/>
      <c r="W11712" s="28"/>
      <c r="Y11712" s="30"/>
      <c r="Z11712" s="30"/>
      <c r="AB11712" s="6"/>
    </row>
    <row r="11713" spans="1:28">
      <c r="A11713" s="2"/>
      <c r="B11713" s="2"/>
      <c r="C11713" s="2"/>
      <c r="G11713" s="94"/>
      <c r="H11713" s="94"/>
      <c r="I11713" s="94"/>
      <c r="J11713" s="2"/>
      <c r="P11713" s="30"/>
      <c r="T11713" s="2"/>
      <c r="V11713" s="2"/>
      <c r="W11713" s="28"/>
      <c r="Y11713" s="30"/>
      <c r="Z11713" s="30"/>
      <c r="AB11713" s="6"/>
    </row>
    <row r="11714" spans="1:28">
      <c r="A11714" s="2"/>
      <c r="B11714" s="2"/>
      <c r="C11714" s="2"/>
      <c r="G11714" s="94"/>
      <c r="H11714" s="94"/>
      <c r="I11714" s="94"/>
      <c r="J11714" s="2"/>
      <c r="P11714" s="30"/>
      <c r="T11714" s="2"/>
      <c r="V11714" s="2"/>
      <c r="W11714" s="28"/>
      <c r="Y11714" s="30"/>
      <c r="Z11714" s="30"/>
      <c r="AB11714" s="6"/>
    </row>
    <row r="11715" spans="1:28">
      <c r="A11715" s="2"/>
      <c r="B11715" s="2"/>
      <c r="C11715" s="2"/>
      <c r="G11715" s="94"/>
      <c r="H11715" s="94"/>
      <c r="I11715" s="94"/>
      <c r="J11715" s="2"/>
      <c r="P11715" s="30"/>
      <c r="T11715" s="2"/>
      <c r="V11715" s="2"/>
      <c r="W11715" s="28"/>
      <c r="Y11715" s="30"/>
      <c r="Z11715" s="30"/>
      <c r="AB11715" s="6"/>
    </row>
    <row r="11716" spans="1:28">
      <c r="A11716" s="2"/>
      <c r="B11716" s="2"/>
      <c r="C11716" s="2"/>
      <c r="G11716" s="94"/>
      <c r="H11716" s="94"/>
      <c r="I11716" s="94"/>
      <c r="J11716" s="2"/>
      <c r="P11716" s="30"/>
      <c r="T11716" s="2"/>
      <c r="V11716" s="2"/>
      <c r="W11716" s="28"/>
      <c r="Y11716" s="30"/>
      <c r="Z11716" s="30"/>
      <c r="AB11716" s="6"/>
    </row>
    <row r="11717" spans="1:28">
      <c r="A11717" s="2"/>
      <c r="B11717" s="2"/>
      <c r="C11717" s="2"/>
      <c r="G11717" s="94"/>
      <c r="H11717" s="94"/>
      <c r="I11717" s="94"/>
      <c r="J11717" s="2"/>
      <c r="P11717" s="30"/>
      <c r="T11717" s="2"/>
      <c r="V11717" s="2"/>
      <c r="W11717" s="28"/>
      <c r="Y11717" s="30"/>
      <c r="Z11717" s="30"/>
      <c r="AB11717" s="6"/>
    </row>
    <row r="11718" spans="1:28">
      <c r="A11718" s="2"/>
      <c r="B11718" s="2"/>
      <c r="C11718" s="2"/>
      <c r="G11718" s="94"/>
      <c r="H11718" s="94"/>
      <c r="I11718" s="94"/>
      <c r="J11718" s="2"/>
      <c r="P11718" s="30"/>
      <c r="T11718" s="2"/>
      <c r="V11718" s="2"/>
      <c r="W11718" s="28"/>
      <c r="Y11718" s="30"/>
      <c r="Z11718" s="30"/>
      <c r="AB11718" s="6"/>
    </row>
    <row r="11719" spans="1:28">
      <c r="A11719" s="2"/>
      <c r="B11719" s="2"/>
      <c r="C11719" s="2"/>
      <c r="G11719" s="94"/>
      <c r="H11719" s="94"/>
      <c r="I11719" s="94"/>
      <c r="J11719" s="2"/>
      <c r="P11719" s="30"/>
      <c r="T11719" s="2"/>
      <c r="V11719" s="2"/>
      <c r="W11719" s="28"/>
      <c r="Y11719" s="30"/>
      <c r="Z11719" s="30"/>
      <c r="AB11719" s="6"/>
    </row>
    <row r="11720" spans="1:28">
      <c r="A11720" s="2"/>
      <c r="B11720" s="2"/>
      <c r="C11720" s="2"/>
      <c r="G11720" s="94"/>
      <c r="H11720" s="94"/>
      <c r="I11720" s="94"/>
      <c r="J11720" s="2"/>
      <c r="P11720" s="30"/>
      <c r="T11720" s="2"/>
      <c r="V11720" s="2"/>
      <c r="W11720" s="28"/>
      <c r="Y11720" s="30"/>
      <c r="Z11720" s="30"/>
      <c r="AB11720" s="6"/>
    </row>
    <row r="11721" spans="1:28">
      <c r="A11721" s="2"/>
      <c r="B11721" s="2"/>
      <c r="C11721" s="2"/>
      <c r="G11721" s="94"/>
      <c r="H11721" s="94"/>
      <c r="I11721" s="94"/>
      <c r="J11721" s="2"/>
      <c r="P11721" s="30"/>
      <c r="T11721" s="2"/>
      <c r="V11721" s="2"/>
      <c r="W11721" s="28"/>
      <c r="Y11721" s="30"/>
      <c r="Z11721" s="30"/>
      <c r="AB11721" s="6"/>
    </row>
    <row r="11722" spans="1:28">
      <c r="A11722" s="2"/>
      <c r="B11722" s="2"/>
      <c r="C11722" s="2"/>
      <c r="G11722" s="94"/>
      <c r="H11722" s="94"/>
      <c r="I11722" s="94"/>
      <c r="J11722" s="2"/>
      <c r="P11722" s="30"/>
      <c r="T11722" s="2"/>
      <c r="V11722" s="2"/>
      <c r="W11722" s="28"/>
      <c r="Y11722" s="30"/>
      <c r="Z11722" s="30"/>
      <c r="AB11722" s="6"/>
    </row>
    <row r="11723" spans="1:28">
      <c r="A11723" s="2"/>
      <c r="B11723" s="2"/>
      <c r="C11723" s="2"/>
      <c r="G11723" s="94"/>
      <c r="H11723" s="94"/>
      <c r="I11723" s="94"/>
      <c r="J11723" s="2"/>
      <c r="P11723" s="30"/>
      <c r="T11723" s="2"/>
      <c r="V11723" s="2"/>
      <c r="W11723" s="28"/>
      <c r="Y11723" s="30"/>
      <c r="Z11723" s="30"/>
      <c r="AB11723" s="6"/>
    </row>
    <row r="11724" spans="1:28">
      <c r="A11724" s="2"/>
      <c r="B11724" s="2"/>
      <c r="C11724" s="2"/>
      <c r="G11724" s="94"/>
      <c r="H11724" s="94"/>
      <c r="I11724" s="94"/>
      <c r="J11724" s="2"/>
      <c r="P11724" s="30"/>
      <c r="T11724" s="2"/>
      <c r="V11724" s="2"/>
      <c r="W11724" s="28"/>
      <c r="Y11724" s="30"/>
      <c r="Z11724" s="30"/>
      <c r="AB11724" s="6"/>
    </row>
    <row r="11725" spans="1:28">
      <c r="A11725" s="2"/>
      <c r="B11725" s="2"/>
      <c r="C11725" s="2"/>
      <c r="G11725" s="94"/>
      <c r="H11725" s="94"/>
      <c r="I11725" s="94"/>
      <c r="J11725" s="2"/>
      <c r="P11725" s="30"/>
      <c r="T11725" s="2"/>
      <c r="V11725" s="2"/>
      <c r="W11725" s="28"/>
      <c r="Y11725" s="30"/>
      <c r="Z11725" s="30"/>
      <c r="AB11725" s="6"/>
    </row>
    <row r="11726" spans="1:28">
      <c r="A11726" s="2"/>
      <c r="B11726" s="2"/>
      <c r="C11726" s="2"/>
      <c r="G11726" s="94"/>
      <c r="H11726" s="94"/>
      <c r="I11726" s="94"/>
      <c r="J11726" s="2"/>
      <c r="P11726" s="30"/>
      <c r="T11726" s="2"/>
      <c r="V11726" s="2"/>
      <c r="W11726" s="28"/>
      <c r="Y11726" s="30"/>
      <c r="Z11726" s="30"/>
      <c r="AB11726" s="6"/>
    </row>
    <row r="11727" spans="1:28">
      <c r="A11727" s="2"/>
      <c r="B11727" s="2"/>
      <c r="C11727" s="2"/>
      <c r="G11727" s="94"/>
      <c r="H11727" s="94"/>
      <c r="I11727" s="94"/>
      <c r="J11727" s="2"/>
      <c r="P11727" s="30"/>
      <c r="T11727" s="2"/>
      <c r="V11727" s="2"/>
      <c r="W11727" s="28"/>
      <c r="Y11727" s="30"/>
      <c r="Z11727" s="30"/>
      <c r="AB11727" s="6"/>
    </row>
    <row r="11728" spans="1:28">
      <c r="A11728" s="2"/>
      <c r="B11728" s="2"/>
      <c r="C11728" s="2"/>
      <c r="G11728" s="94"/>
      <c r="H11728" s="94"/>
      <c r="I11728" s="94"/>
      <c r="J11728" s="2"/>
      <c r="P11728" s="30"/>
      <c r="T11728" s="2"/>
      <c r="V11728" s="2"/>
      <c r="W11728" s="28"/>
      <c r="Y11728" s="30"/>
      <c r="Z11728" s="30"/>
      <c r="AB11728" s="6"/>
    </row>
    <row r="11729" spans="1:28">
      <c r="A11729" s="2"/>
      <c r="B11729" s="2"/>
      <c r="C11729" s="2"/>
      <c r="G11729" s="94"/>
      <c r="H11729" s="94"/>
      <c r="I11729" s="94"/>
      <c r="J11729" s="2"/>
      <c r="P11729" s="30"/>
      <c r="T11729" s="2"/>
      <c r="V11729" s="2"/>
      <c r="W11729" s="28"/>
      <c r="Y11729" s="30"/>
      <c r="Z11729" s="30"/>
      <c r="AB11729" s="6"/>
    </row>
    <row r="11730" spans="1:28">
      <c r="A11730" s="2"/>
      <c r="B11730" s="2"/>
      <c r="C11730" s="2"/>
      <c r="G11730" s="94"/>
      <c r="H11730" s="94"/>
      <c r="I11730" s="94"/>
      <c r="J11730" s="2"/>
      <c r="P11730" s="30"/>
      <c r="T11730" s="2"/>
      <c r="V11730" s="2"/>
      <c r="W11730" s="28"/>
      <c r="Y11730" s="30"/>
      <c r="Z11730" s="30"/>
      <c r="AB11730" s="6"/>
    </row>
    <row r="11731" spans="1:28">
      <c r="A11731" s="2"/>
      <c r="B11731" s="2"/>
      <c r="C11731" s="2"/>
      <c r="G11731" s="94"/>
      <c r="H11731" s="94"/>
      <c r="I11731" s="94"/>
      <c r="J11731" s="2"/>
      <c r="P11731" s="30"/>
      <c r="T11731" s="2"/>
      <c r="V11731" s="2"/>
      <c r="W11731" s="28"/>
      <c r="Y11731" s="30"/>
      <c r="Z11731" s="30"/>
      <c r="AB11731" s="6"/>
    </row>
    <row r="11732" spans="1:28">
      <c r="A11732" s="2"/>
      <c r="B11732" s="2"/>
      <c r="C11732" s="2"/>
      <c r="G11732" s="94"/>
      <c r="H11732" s="94"/>
      <c r="I11732" s="94"/>
      <c r="J11732" s="2"/>
      <c r="P11732" s="30"/>
      <c r="T11732" s="2"/>
      <c r="V11732" s="2"/>
      <c r="W11732" s="28"/>
      <c r="Y11732" s="30"/>
      <c r="Z11732" s="30"/>
      <c r="AB11732" s="6"/>
    </row>
    <row r="11733" spans="1:28">
      <c r="A11733" s="2"/>
      <c r="B11733" s="2"/>
      <c r="C11733" s="2"/>
      <c r="G11733" s="94"/>
      <c r="H11733" s="94"/>
      <c r="I11733" s="94"/>
      <c r="J11733" s="2"/>
      <c r="P11733" s="30"/>
      <c r="T11733" s="2"/>
      <c r="V11733" s="2"/>
      <c r="W11733" s="28"/>
      <c r="Y11733" s="30"/>
      <c r="Z11733" s="30"/>
      <c r="AB11733" s="6"/>
    </row>
    <row r="11734" spans="1:28">
      <c r="A11734" s="2"/>
      <c r="B11734" s="2"/>
      <c r="C11734" s="2"/>
      <c r="G11734" s="94"/>
      <c r="H11734" s="94"/>
      <c r="I11734" s="94"/>
      <c r="J11734" s="2"/>
      <c r="P11734" s="30"/>
      <c r="T11734" s="2"/>
      <c r="V11734" s="2"/>
      <c r="W11734" s="28"/>
      <c r="Y11734" s="30"/>
      <c r="Z11734" s="30"/>
      <c r="AB11734" s="6"/>
    </row>
    <row r="11735" spans="1:28">
      <c r="A11735" s="2"/>
      <c r="B11735" s="2"/>
      <c r="C11735" s="2"/>
      <c r="G11735" s="94"/>
      <c r="H11735" s="94"/>
      <c r="I11735" s="94"/>
      <c r="J11735" s="2"/>
      <c r="P11735" s="30"/>
      <c r="T11735" s="2"/>
      <c r="V11735" s="2"/>
      <c r="W11735" s="28"/>
      <c r="Y11735" s="30"/>
      <c r="Z11735" s="30"/>
      <c r="AB11735" s="6"/>
    </row>
    <row r="11736" spans="1:28">
      <c r="A11736" s="2"/>
      <c r="B11736" s="2"/>
      <c r="C11736" s="2"/>
      <c r="G11736" s="94"/>
      <c r="H11736" s="94"/>
      <c r="I11736" s="94"/>
      <c r="J11736" s="2"/>
      <c r="P11736" s="30"/>
      <c r="T11736" s="2"/>
      <c r="V11736" s="2"/>
      <c r="W11736" s="28"/>
      <c r="Y11736" s="30"/>
      <c r="Z11736" s="30"/>
      <c r="AB11736" s="6"/>
    </row>
    <row r="11737" spans="1:28">
      <c r="A11737" s="2"/>
      <c r="B11737" s="2"/>
      <c r="C11737" s="2"/>
      <c r="G11737" s="94"/>
      <c r="H11737" s="94"/>
      <c r="I11737" s="94"/>
      <c r="J11737" s="2"/>
      <c r="P11737" s="30"/>
      <c r="T11737" s="2"/>
      <c r="V11737" s="2"/>
      <c r="W11737" s="28"/>
      <c r="Y11737" s="30"/>
      <c r="Z11737" s="30"/>
      <c r="AB11737" s="6"/>
    </row>
    <row r="11738" spans="1:28">
      <c r="A11738" s="2"/>
      <c r="B11738" s="2"/>
      <c r="C11738" s="2"/>
      <c r="G11738" s="94"/>
      <c r="H11738" s="94"/>
      <c r="I11738" s="94"/>
      <c r="J11738" s="2"/>
      <c r="P11738" s="30"/>
      <c r="T11738" s="2"/>
      <c r="V11738" s="2"/>
      <c r="W11738" s="28"/>
      <c r="Y11738" s="30"/>
      <c r="Z11738" s="30"/>
      <c r="AB11738" s="6"/>
    </row>
    <row r="11739" spans="1:28">
      <c r="A11739" s="2"/>
      <c r="B11739" s="2"/>
      <c r="C11739" s="2"/>
      <c r="G11739" s="94"/>
      <c r="H11739" s="94"/>
      <c r="I11739" s="94"/>
      <c r="J11739" s="2"/>
      <c r="P11739" s="30"/>
      <c r="T11739" s="2"/>
      <c r="V11739" s="2"/>
      <c r="W11739" s="28"/>
      <c r="Y11739" s="30"/>
      <c r="Z11739" s="30"/>
      <c r="AB11739" s="6"/>
    </row>
    <row r="11740" spans="1:28">
      <c r="A11740" s="2"/>
      <c r="B11740" s="2"/>
      <c r="C11740" s="2"/>
      <c r="G11740" s="94"/>
      <c r="H11740" s="94"/>
      <c r="I11740" s="94"/>
      <c r="J11740" s="2"/>
      <c r="P11740" s="30"/>
      <c r="T11740" s="2"/>
      <c r="V11740" s="2"/>
      <c r="W11740" s="28"/>
      <c r="Y11740" s="30"/>
      <c r="Z11740" s="30"/>
      <c r="AB11740" s="6"/>
    </row>
    <row r="11741" spans="1:28">
      <c r="A11741" s="2"/>
      <c r="B11741" s="2"/>
      <c r="C11741" s="2"/>
      <c r="G11741" s="94"/>
      <c r="H11741" s="94"/>
      <c r="I11741" s="94"/>
      <c r="J11741" s="2"/>
      <c r="P11741" s="30"/>
      <c r="T11741" s="2"/>
      <c r="V11741" s="2"/>
      <c r="W11741" s="28"/>
      <c r="Y11741" s="30"/>
      <c r="Z11741" s="30"/>
      <c r="AB11741" s="6"/>
    </row>
    <row r="11742" spans="1:28">
      <c r="A11742" s="2"/>
      <c r="B11742" s="2"/>
      <c r="C11742" s="2"/>
      <c r="G11742" s="94"/>
      <c r="H11742" s="94"/>
      <c r="I11742" s="94"/>
      <c r="J11742" s="2"/>
      <c r="P11742" s="30"/>
      <c r="T11742" s="2"/>
      <c r="V11742" s="2"/>
      <c r="W11742" s="28"/>
      <c r="Y11742" s="30"/>
      <c r="Z11742" s="30"/>
      <c r="AB11742" s="6"/>
    </row>
    <row r="11743" spans="1:28">
      <c r="A11743" s="2"/>
      <c r="B11743" s="2"/>
      <c r="C11743" s="2"/>
      <c r="G11743" s="94"/>
      <c r="H11743" s="94"/>
      <c r="I11743" s="94"/>
      <c r="J11743" s="2"/>
      <c r="P11743" s="30"/>
      <c r="T11743" s="2"/>
      <c r="V11743" s="2"/>
      <c r="W11743" s="28"/>
      <c r="Y11743" s="30"/>
      <c r="Z11743" s="30"/>
      <c r="AB11743" s="6"/>
    </row>
    <row r="11744" spans="1:28">
      <c r="A11744" s="2"/>
      <c r="B11744" s="2"/>
      <c r="C11744" s="2"/>
      <c r="G11744" s="94"/>
      <c r="H11744" s="94"/>
      <c r="I11744" s="94"/>
      <c r="J11744" s="2"/>
      <c r="P11744" s="30"/>
      <c r="T11744" s="2"/>
      <c r="V11744" s="2"/>
      <c r="W11744" s="28"/>
      <c r="Y11744" s="30"/>
      <c r="Z11744" s="30"/>
      <c r="AB11744" s="6"/>
    </row>
    <row r="11745" spans="1:28">
      <c r="A11745" s="2"/>
      <c r="B11745" s="2"/>
      <c r="C11745" s="2"/>
      <c r="G11745" s="94"/>
      <c r="H11745" s="94"/>
      <c r="I11745" s="94"/>
      <c r="J11745" s="2"/>
      <c r="P11745" s="30"/>
      <c r="T11745" s="2"/>
      <c r="V11745" s="2"/>
      <c r="W11745" s="28"/>
      <c r="Y11745" s="30"/>
      <c r="Z11745" s="30"/>
      <c r="AB11745" s="6"/>
    </row>
    <row r="11746" spans="1:28">
      <c r="A11746" s="2"/>
      <c r="B11746" s="2"/>
      <c r="C11746" s="2"/>
      <c r="G11746" s="94"/>
      <c r="H11746" s="94"/>
      <c r="I11746" s="94"/>
      <c r="J11746" s="2"/>
      <c r="P11746" s="30"/>
      <c r="T11746" s="2"/>
      <c r="V11746" s="2"/>
      <c r="W11746" s="28"/>
      <c r="Y11746" s="30"/>
      <c r="Z11746" s="30"/>
      <c r="AB11746" s="6"/>
    </row>
    <row r="11747" spans="1:28">
      <c r="A11747" s="2"/>
      <c r="B11747" s="2"/>
      <c r="C11747" s="2"/>
      <c r="G11747" s="94"/>
      <c r="H11747" s="94"/>
      <c r="I11747" s="94"/>
      <c r="J11747" s="2"/>
      <c r="P11747" s="30"/>
      <c r="T11747" s="2"/>
      <c r="V11747" s="2"/>
      <c r="W11747" s="28"/>
      <c r="Y11747" s="30"/>
      <c r="Z11747" s="30"/>
      <c r="AB11747" s="6"/>
    </row>
    <row r="11748" spans="1:28">
      <c r="A11748" s="2"/>
      <c r="B11748" s="2"/>
      <c r="C11748" s="2"/>
      <c r="G11748" s="94"/>
      <c r="H11748" s="94"/>
      <c r="I11748" s="94"/>
      <c r="J11748" s="2"/>
      <c r="P11748" s="30"/>
      <c r="T11748" s="2"/>
      <c r="V11748" s="2"/>
      <c r="W11748" s="28"/>
      <c r="Y11748" s="30"/>
      <c r="Z11748" s="30"/>
      <c r="AB11748" s="6"/>
    </row>
    <row r="11749" spans="1:28">
      <c r="A11749" s="2"/>
      <c r="B11749" s="2"/>
      <c r="C11749" s="2"/>
      <c r="G11749" s="94"/>
      <c r="H11749" s="94"/>
      <c r="I11749" s="94"/>
      <c r="J11749" s="2"/>
      <c r="P11749" s="30"/>
      <c r="T11749" s="2"/>
      <c r="V11749" s="2"/>
      <c r="W11749" s="28"/>
      <c r="Y11749" s="30"/>
      <c r="Z11749" s="30"/>
      <c r="AB11749" s="6"/>
    </row>
    <row r="11750" spans="1:28">
      <c r="A11750" s="2"/>
      <c r="B11750" s="2"/>
      <c r="C11750" s="2"/>
      <c r="G11750" s="94"/>
      <c r="H11750" s="94"/>
      <c r="I11750" s="94"/>
      <c r="J11750" s="2"/>
      <c r="P11750" s="30"/>
      <c r="T11750" s="2"/>
      <c r="V11750" s="2"/>
      <c r="W11750" s="28"/>
      <c r="Y11750" s="30"/>
      <c r="Z11750" s="30"/>
      <c r="AB11750" s="6"/>
    </row>
    <row r="11751" spans="1:28">
      <c r="A11751" s="2"/>
      <c r="B11751" s="2"/>
      <c r="C11751" s="2"/>
      <c r="G11751" s="94"/>
      <c r="H11751" s="94"/>
      <c r="I11751" s="94"/>
      <c r="J11751" s="2"/>
      <c r="P11751" s="30"/>
      <c r="T11751" s="2"/>
      <c r="V11751" s="2"/>
      <c r="W11751" s="28"/>
      <c r="Y11751" s="30"/>
      <c r="Z11751" s="30"/>
      <c r="AB11751" s="6"/>
    </row>
    <row r="11752" spans="1:28">
      <c r="A11752" s="2"/>
      <c r="B11752" s="2"/>
      <c r="C11752" s="2"/>
      <c r="G11752" s="94"/>
      <c r="H11752" s="94"/>
      <c r="I11752" s="94"/>
      <c r="J11752" s="2"/>
      <c r="P11752" s="30"/>
      <c r="T11752" s="2"/>
      <c r="V11752" s="2"/>
      <c r="W11752" s="28"/>
      <c r="Y11752" s="30"/>
      <c r="Z11752" s="30"/>
      <c r="AB11752" s="6"/>
    </row>
    <row r="11753" spans="1:28">
      <c r="A11753" s="2"/>
      <c r="B11753" s="2"/>
      <c r="C11753" s="2"/>
      <c r="G11753" s="94"/>
      <c r="H11753" s="94"/>
      <c r="I11753" s="94"/>
      <c r="J11753" s="2"/>
      <c r="P11753" s="30"/>
      <c r="T11753" s="2"/>
      <c r="V11753" s="2"/>
      <c r="W11753" s="28"/>
      <c r="Y11753" s="30"/>
      <c r="Z11753" s="30"/>
      <c r="AB11753" s="6"/>
    </row>
    <row r="11754" spans="1:28">
      <c r="A11754" s="2"/>
      <c r="B11754" s="2"/>
      <c r="C11754" s="2"/>
      <c r="G11754" s="94"/>
      <c r="H11754" s="94"/>
      <c r="I11754" s="94"/>
      <c r="J11754" s="2"/>
      <c r="P11754" s="30"/>
      <c r="T11754" s="2"/>
      <c r="V11754" s="2"/>
      <c r="W11754" s="28"/>
      <c r="Y11754" s="30"/>
      <c r="Z11754" s="30"/>
      <c r="AB11754" s="6"/>
    </row>
    <row r="11755" spans="1:28">
      <c r="A11755" s="2"/>
      <c r="B11755" s="2"/>
      <c r="C11755" s="2"/>
      <c r="G11755" s="94"/>
      <c r="H11755" s="94"/>
      <c r="I11755" s="94"/>
      <c r="J11755" s="2"/>
      <c r="P11755" s="30"/>
      <c r="T11755" s="2"/>
      <c r="V11755" s="2"/>
      <c r="W11755" s="28"/>
      <c r="Y11755" s="30"/>
      <c r="Z11755" s="30"/>
      <c r="AB11755" s="6"/>
    </row>
    <row r="11756" spans="1:28">
      <c r="A11756" s="2"/>
      <c r="B11756" s="2"/>
      <c r="C11756" s="2"/>
      <c r="G11756" s="94"/>
      <c r="H11756" s="94"/>
      <c r="I11756" s="94"/>
      <c r="J11756" s="2"/>
      <c r="P11756" s="30"/>
      <c r="T11756" s="2"/>
      <c r="V11756" s="2"/>
      <c r="W11756" s="28"/>
      <c r="Y11756" s="30"/>
      <c r="Z11756" s="30"/>
      <c r="AB11756" s="6"/>
    </row>
    <row r="11757" spans="1:28">
      <c r="A11757" s="2"/>
      <c r="B11757" s="2"/>
      <c r="C11757" s="2"/>
      <c r="G11757" s="94"/>
      <c r="H11757" s="94"/>
      <c r="I11757" s="94"/>
      <c r="J11757" s="2"/>
      <c r="P11757" s="30"/>
      <c r="T11757" s="2"/>
      <c r="V11757" s="2"/>
      <c r="W11757" s="28"/>
      <c r="Y11757" s="30"/>
      <c r="Z11757" s="30"/>
      <c r="AB11757" s="6"/>
    </row>
    <row r="11758" spans="1:28">
      <c r="A11758" s="2"/>
      <c r="B11758" s="2"/>
      <c r="C11758" s="2"/>
      <c r="G11758" s="94"/>
      <c r="H11758" s="94"/>
      <c r="I11758" s="94"/>
      <c r="J11758" s="2"/>
      <c r="P11758" s="30"/>
      <c r="T11758" s="2"/>
      <c r="V11758" s="2"/>
      <c r="W11758" s="28"/>
      <c r="Y11758" s="30"/>
      <c r="Z11758" s="30"/>
      <c r="AB11758" s="6"/>
    </row>
    <row r="11759" spans="1:28">
      <c r="A11759" s="2"/>
      <c r="B11759" s="2"/>
      <c r="C11759" s="2"/>
      <c r="G11759" s="94"/>
      <c r="H11759" s="94"/>
      <c r="I11759" s="94"/>
      <c r="J11759" s="2"/>
      <c r="P11759" s="30"/>
      <c r="T11759" s="2"/>
      <c r="V11759" s="2"/>
      <c r="W11759" s="28"/>
      <c r="Y11759" s="30"/>
      <c r="Z11759" s="30"/>
      <c r="AB11759" s="6"/>
    </row>
    <row r="11760" spans="1:28">
      <c r="A11760" s="2"/>
      <c r="B11760" s="2"/>
      <c r="C11760" s="2"/>
      <c r="G11760" s="94"/>
      <c r="H11760" s="94"/>
      <c r="I11760" s="94"/>
      <c r="J11760" s="2"/>
      <c r="P11760" s="30"/>
      <c r="T11760" s="2"/>
      <c r="V11760" s="2"/>
      <c r="W11760" s="28"/>
      <c r="Y11760" s="30"/>
      <c r="Z11760" s="30"/>
      <c r="AB11760" s="6"/>
    </row>
    <row r="11761" spans="1:28">
      <c r="A11761" s="2"/>
      <c r="B11761" s="2"/>
      <c r="C11761" s="2"/>
      <c r="G11761" s="94"/>
      <c r="H11761" s="94"/>
      <c r="I11761" s="94"/>
      <c r="J11761" s="2"/>
      <c r="P11761" s="30"/>
      <c r="T11761" s="2"/>
      <c r="V11761" s="2"/>
      <c r="W11761" s="28"/>
      <c r="Y11761" s="30"/>
      <c r="Z11761" s="30"/>
      <c r="AB11761" s="6"/>
    </row>
    <row r="11762" spans="1:28">
      <c r="A11762" s="2"/>
      <c r="B11762" s="2"/>
      <c r="C11762" s="2"/>
      <c r="G11762" s="94"/>
      <c r="H11762" s="94"/>
      <c r="I11762" s="94"/>
      <c r="J11762" s="2"/>
      <c r="P11762" s="30"/>
      <c r="T11762" s="2"/>
      <c r="V11762" s="2"/>
      <c r="W11762" s="28"/>
      <c r="Y11762" s="30"/>
      <c r="Z11762" s="30"/>
      <c r="AB11762" s="6"/>
    </row>
    <row r="11763" spans="1:28">
      <c r="A11763" s="2"/>
      <c r="B11763" s="2"/>
      <c r="C11763" s="2"/>
      <c r="G11763" s="94"/>
      <c r="H11763" s="94"/>
      <c r="I11763" s="94"/>
      <c r="J11763" s="2"/>
      <c r="P11763" s="30"/>
      <c r="T11763" s="2"/>
      <c r="V11763" s="2"/>
      <c r="W11763" s="28"/>
      <c r="Y11763" s="30"/>
      <c r="Z11763" s="30"/>
      <c r="AB11763" s="6"/>
    </row>
    <row r="11764" spans="1:28">
      <c r="A11764" s="2"/>
      <c r="B11764" s="2"/>
      <c r="C11764" s="2"/>
      <c r="G11764" s="94"/>
      <c r="H11764" s="94"/>
      <c r="I11764" s="94"/>
      <c r="J11764" s="2"/>
      <c r="P11764" s="30"/>
      <c r="T11764" s="2"/>
      <c r="V11764" s="2"/>
      <c r="W11764" s="28"/>
      <c r="Y11764" s="30"/>
      <c r="Z11764" s="30"/>
      <c r="AB11764" s="6"/>
    </row>
    <row r="11765" spans="1:28">
      <c r="A11765" s="2"/>
      <c r="B11765" s="2"/>
      <c r="C11765" s="2"/>
      <c r="G11765" s="94"/>
      <c r="H11765" s="94"/>
      <c r="I11765" s="94"/>
      <c r="J11765" s="2"/>
      <c r="P11765" s="30"/>
      <c r="T11765" s="2"/>
      <c r="V11765" s="2"/>
      <c r="W11765" s="28"/>
      <c r="Y11765" s="30"/>
      <c r="Z11765" s="30"/>
      <c r="AB11765" s="6"/>
    </row>
    <row r="11766" spans="1:28">
      <c r="A11766" s="2"/>
      <c r="B11766" s="2"/>
      <c r="C11766" s="2"/>
      <c r="G11766" s="94"/>
      <c r="H11766" s="94"/>
      <c r="I11766" s="94"/>
      <c r="J11766" s="2"/>
      <c r="P11766" s="30"/>
      <c r="T11766" s="2"/>
      <c r="V11766" s="2"/>
      <c r="W11766" s="28"/>
      <c r="Y11766" s="30"/>
      <c r="Z11766" s="30"/>
      <c r="AB11766" s="6"/>
    </row>
    <row r="11767" spans="1:28">
      <c r="A11767" s="2"/>
      <c r="B11767" s="2"/>
      <c r="C11767" s="2"/>
      <c r="G11767" s="94"/>
      <c r="H11767" s="94"/>
      <c r="I11767" s="94"/>
      <c r="J11767" s="2"/>
      <c r="P11767" s="30"/>
      <c r="T11767" s="2"/>
      <c r="V11767" s="2"/>
      <c r="W11767" s="28"/>
      <c r="Y11767" s="30"/>
      <c r="Z11767" s="30"/>
      <c r="AB11767" s="6"/>
    </row>
    <row r="11768" spans="1:28">
      <c r="A11768" s="2"/>
      <c r="B11768" s="2"/>
      <c r="C11768" s="2"/>
      <c r="G11768" s="94"/>
      <c r="H11768" s="94"/>
      <c r="I11768" s="94"/>
      <c r="J11768" s="2"/>
      <c r="P11768" s="30"/>
      <c r="T11768" s="2"/>
      <c r="V11768" s="2"/>
      <c r="W11768" s="28"/>
      <c r="Y11768" s="30"/>
      <c r="Z11768" s="30"/>
      <c r="AB11768" s="6"/>
    </row>
    <row r="11769" spans="1:28">
      <c r="A11769" s="2"/>
      <c r="B11769" s="2"/>
      <c r="C11769" s="2"/>
      <c r="G11769" s="94"/>
      <c r="H11769" s="94"/>
      <c r="I11769" s="94"/>
      <c r="J11769" s="2"/>
      <c r="P11769" s="30"/>
      <c r="T11769" s="2"/>
      <c r="V11769" s="2"/>
      <c r="W11769" s="28"/>
      <c r="Y11769" s="30"/>
      <c r="Z11769" s="30"/>
      <c r="AB11769" s="6"/>
    </row>
    <row r="11770" spans="1:28">
      <c r="A11770" s="2"/>
      <c r="B11770" s="2"/>
      <c r="C11770" s="2"/>
      <c r="G11770" s="94"/>
      <c r="H11770" s="94"/>
      <c r="I11770" s="94"/>
      <c r="J11770" s="2"/>
      <c r="P11770" s="30"/>
      <c r="T11770" s="2"/>
      <c r="V11770" s="2"/>
      <c r="W11770" s="28"/>
      <c r="Y11770" s="30"/>
      <c r="Z11770" s="30"/>
      <c r="AB11770" s="6"/>
    </row>
    <row r="11771" spans="1:28">
      <c r="A11771" s="2"/>
      <c r="B11771" s="2"/>
      <c r="C11771" s="2"/>
      <c r="G11771" s="94"/>
      <c r="H11771" s="94"/>
      <c r="I11771" s="94"/>
      <c r="J11771" s="2"/>
      <c r="P11771" s="30"/>
      <c r="T11771" s="2"/>
      <c r="V11771" s="2"/>
      <c r="W11771" s="28"/>
      <c r="Y11771" s="30"/>
      <c r="Z11771" s="30"/>
      <c r="AB11771" s="6"/>
    </row>
    <row r="11772" spans="1:28">
      <c r="A11772" s="2"/>
      <c r="B11772" s="2"/>
      <c r="C11772" s="2"/>
      <c r="G11772" s="94"/>
      <c r="H11772" s="94"/>
      <c r="I11772" s="94"/>
      <c r="J11772" s="2"/>
      <c r="P11772" s="30"/>
      <c r="T11772" s="2"/>
      <c r="V11772" s="2"/>
      <c r="W11772" s="28"/>
      <c r="Y11772" s="30"/>
      <c r="Z11772" s="30"/>
      <c r="AB11772" s="6"/>
    </row>
    <row r="11773" spans="1:28">
      <c r="A11773" s="2"/>
      <c r="B11773" s="2"/>
      <c r="C11773" s="2"/>
      <c r="G11773" s="94"/>
      <c r="H11773" s="94"/>
      <c r="I11773" s="94"/>
      <c r="J11773" s="2"/>
      <c r="P11773" s="30"/>
      <c r="T11773" s="2"/>
      <c r="V11773" s="2"/>
      <c r="W11773" s="28"/>
      <c r="Y11773" s="30"/>
      <c r="Z11773" s="30"/>
      <c r="AB11773" s="6"/>
    </row>
    <row r="11774" spans="1:28">
      <c r="A11774" s="2"/>
      <c r="B11774" s="2"/>
      <c r="C11774" s="2"/>
      <c r="G11774" s="94"/>
      <c r="H11774" s="94"/>
      <c r="I11774" s="94"/>
      <c r="J11774" s="2"/>
      <c r="P11774" s="30"/>
      <c r="T11774" s="2"/>
      <c r="V11774" s="2"/>
      <c r="W11774" s="28"/>
      <c r="Y11774" s="30"/>
      <c r="Z11774" s="30"/>
      <c r="AB11774" s="6"/>
    </row>
    <row r="11775" spans="1:28">
      <c r="A11775" s="2"/>
      <c r="B11775" s="2"/>
      <c r="C11775" s="2"/>
      <c r="G11775" s="94"/>
      <c r="H11775" s="94"/>
      <c r="I11775" s="94"/>
      <c r="J11775" s="2"/>
      <c r="P11775" s="30"/>
      <c r="T11775" s="2"/>
      <c r="V11775" s="2"/>
      <c r="W11775" s="28"/>
      <c r="Y11775" s="30"/>
      <c r="Z11775" s="30"/>
      <c r="AB11775" s="6"/>
    </row>
    <row r="11776" spans="1:28">
      <c r="A11776" s="2"/>
      <c r="B11776" s="2"/>
      <c r="C11776" s="2"/>
      <c r="G11776" s="94"/>
      <c r="H11776" s="94"/>
      <c r="I11776" s="94"/>
      <c r="J11776" s="2"/>
      <c r="P11776" s="30"/>
      <c r="T11776" s="2"/>
      <c r="V11776" s="2"/>
      <c r="W11776" s="28"/>
      <c r="Y11776" s="30"/>
      <c r="Z11776" s="30"/>
      <c r="AB11776" s="6"/>
    </row>
    <row r="11777" spans="1:28">
      <c r="A11777" s="2"/>
      <c r="B11777" s="2"/>
      <c r="C11777" s="2"/>
      <c r="G11777" s="94"/>
      <c r="H11777" s="94"/>
      <c r="I11777" s="94"/>
      <c r="J11777" s="2"/>
      <c r="P11777" s="30"/>
      <c r="T11777" s="2"/>
      <c r="V11777" s="2"/>
      <c r="W11777" s="28"/>
      <c r="Y11777" s="30"/>
      <c r="Z11777" s="30"/>
      <c r="AB11777" s="6"/>
    </row>
    <row r="11778" spans="1:28">
      <c r="A11778" s="2"/>
      <c r="B11778" s="2"/>
      <c r="C11778" s="2"/>
      <c r="G11778" s="94"/>
      <c r="H11778" s="94"/>
      <c r="I11778" s="94"/>
      <c r="J11778" s="2"/>
      <c r="P11778" s="30"/>
      <c r="T11778" s="2"/>
      <c r="V11778" s="2"/>
      <c r="W11778" s="28"/>
      <c r="Y11778" s="30"/>
      <c r="Z11778" s="30"/>
      <c r="AB11778" s="6"/>
    </row>
    <row r="11779" spans="1:28">
      <c r="A11779" s="2"/>
      <c r="B11779" s="2"/>
      <c r="C11779" s="2"/>
      <c r="G11779" s="94"/>
      <c r="H11779" s="94"/>
      <c r="I11779" s="94"/>
      <c r="J11779" s="2"/>
      <c r="P11779" s="30"/>
      <c r="T11779" s="2"/>
      <c r="V11779" s="2"/>
      <c r="W11779" s="28"/>
      <c r="Y11779" s="30"/>
      <c r="Z11779" s="30"/>
      <c r="AB11779" s="6"/>
    </row>
    <row r="11780" spans="1:28">
      <c r="A11780" s="2"/>
      <c r="B11780" s="2"/>
      <c r="C11780" s="2"/>
      <c r="G11780" s="94"/>
      <c r="H11780" s="94"/>
      <c r="I11780" s="94"/>
      <c r="J11780" s="2"/>
      <c r="P11780" s="30"/>
      <c r="T11780" s="2"/>
      <c r="V11780" s="2"/>
      <c r="W11780" s="28"/>
      <c r="Y11780" s="30"/>
      <c r="Z11780" s="30"/>
      <c r="AB11780" s="6"/>
    </row>
    <row r="11781" spans="1:28">
      <c r="A11781" s="2"/>
      <c r="B11781" s="2"/>
      <c r="C11781" s="2"/>
      <c r="G11781" s="94"/>
      <c r="H11781" s="94"/>
      <c r="I11781" s="94"/>
      <c r="J11781" s="2"/>
      <c r="P11781" s="30"/>
      <c r="T11781" s="2"/>
      <c r="V11781" s="2"/>
      <c r="W11781" s="28"/>
      <c r="Y11781" s="30"/>
      <c r="Z11781" s="30"/>
      <c r="AB11781" s="6"/>
    </row>
    <row r="11782" spans="1:28">
      <c r="A11782" s="2"/>
      <c r="B11782" s="2"/>
      <c r="C11782" s="2"/>
      <c r="G11782" s="94"/>
      <c r="H11782" s="94"/>
      <c r="I11782" s="94"/>
      <c r="J11782" s="2"/>
      <c r="P11782" s="30"/>
      <c r="T11782" s="2"/>
      <c r="V11782" s="2"/>
      <c r="W11782" s="28"/>
      <c r="Y11782" s="30"/>
      <c r="Z11782" s="30"/>
      <c r="AB11782" s="6"/>
    </row>
    <row r="11783" spans="1:28">
      <c r="A11783" s="2"/>
      <c r="B11783" s="2"/>
      <c r="C11783" s="2"/>
      <c r="G11783" s="94"/>
      <c r="H11783" s="94"/>
      <c r="I11783" s="94"/>
      <c r="J11783" s="2"/>
      <c r="P11783" s="30"/>
      <c r="T11783" s="2"/>
      <c r="V11783" s="2"/>
      <c r="W11783" s="28"/>
      <c r="Y11783" s="30"/>
      <c r="Z11783" s="30"/>
      <c r="AB11783" s="6"/>
    </row>
    <row r="11784" spans="1:28">
      <c r="A11784" s="2"/>
      <c r="B11784" s="2"/>
      <c r="C11784" s="2"/>
      <c r="G11784" s="94"/>
      <c r="H11784" s="94"/>
      <c r="I11784" s="94"/>
      <c r="J11784" s="2"/>
      <c r="P11784" s="30"/>
      <c r="T11784" s="2"/>
      <c r="V11784" s="2"/>
      <c r="W11784" s="28"/>
      <c r="Y11784" s="30"/>
      <c r="Z11784" s="30"/>
      <c r="AB11784" s="6"/>
    </row>
    <row r="11785" spans="1:28">
      <c r="A11785" s="2"/>
      <c r="B11785" s="2"/>
      <c r="C11785" s="2"/>
      <c r="G11785" s="94"/>
      <c r="H11785" s="94"/>
      <c r="I11785" s="94"/>
      <c r="J11785" s="2"/>
      <c r="P11785" s="30"/>
      <c r="T11785" s="2"/>
      <c r="V11785" s="2"/>
      <c r="W11785" s="28"/>
      <c r="Y11785" s="30"/>
      <c r="Z11785" s="30"/>
      <c r="AB11785" s="6"/>
    </row>
    <row r="11786" spans="1:28">
      <c r="A11786" s="2"/>
      <c r="B11786" s="2"/>
      <c r="C11786" s="2"/>
      <c r="G11786" s="94"/>
      <c r="H11786" s="94"/>
      <c r="I11786" s="94"/>
      <c r="J11786" s="2"/>
      <c r="P11786" s="30"/>
      <c r="T11786" s="2"/>
      <c r="V11786" s="2"/>
      <c r="W11786" s="28"/>
      <c r="Y11786" s="30"/>
      <c r="Z11786" s="30"/>
      <c r="AB11786" s="6"/>
    </row>
    <row r="11787" spans="1:28">
      <c r="A11787" s="2"/>
      <c r="B11787" s="2"/>
      <c r="C11787" s="2"/>
      <c r="G11787" s="94"/>
      <c r="H11787" s="94"/>
      <c r="I11787" s="94"/>
      <c r="J11787" s="2"/>
      <c r="P11787" s="30"/>
      <c r="T11787" s="2"/>
      <c r="V11787" s="2"/>
      <c r="W11787" s="28"/>
      <c r="Y11787" s="30"/>
      <c r="Z11787" s="30"/>
      <c r="AB11787" s="6"/>
    </row>
    <row r="11788" spans="1:28">
      <c r="A11788" s="2"/>
      <c r="B11788" s="2"/>
      <c r="C11788" s="2"/>
      <c r="G11788" s="94"/>
      <c r="H11788" s="94"/>
      <c r="I11788" s="94"/>
      <c r="J11788" s="2"/>
      <c r="P11788" s="30"/>
      <c r="T11788" s="2"/>
      <c r="V11788" s="2"/>
      <c r="W11788" s="28"/>
      <c r="Y11788" s="30"/>
      <c r="Z11788" s="30"/>
      <c r="AB11788" s="6"/>
    </row>
    <row r="11789" spans="1:28">
      <c r="A11789" s="2"/>
      <c r="B11789" s="2"/>
      <c r="C11789" s="2"/>
      <c r="G11789" s="94"/>
      <c r="H11789" s="94"/>
      <c r="I11789" s="94"/>
      <c r="J11789" s="2"/>
      <c r="P11789" s="30"/>
      <c r="T11789" s="2"/>
      <c r="V11789" s="2"/>
      <c r="W11789" s="28"/>
      <c r="Y11789" s="30"/>
      <c r="Z11789" s="30"/>
      <c r="AB11789" s="6"/>
    </row>
    <row r="11790" spans="1:28">
      <c r="A11790" s="2"/>
      <c r="B11790" s="2"/>
      <c r="C11790" s="2"/>
      <c r="G11790" s="94"/>
      <c r="H11790" s="94"/>
      <c r="I11790" s="94"/>
      <c r="J11790" s="2"/>
      <c r="P11790" s="30"/>
      <c r="T11790" s="2"/>
      <c r="V11790" s="2"/>
      <c r="W11790" s="28"/>
      <c r="Y11790" s="30"/>
      <c r="Z11790" s="30"/>
      <c r="AB11790" s="6"/>
    </row>
    <row r="11791" spans="1:28">
      <c r="A11791" s="2"/>
      <c r="B11791" s="2"/>
      <c r="C11791" s="2"/>
      <c r="G11791" s="94"/>
      <c r="H11791" s="94"/>
      <c r="I11791" s="94"/>
      <c r="J11791" s="2"/>
      <c r="P11791" s="30"/>
      <c r="T11791" s="2"/>
      <c r="V11791" s="2"/>
      <c r="W11791" s="28"/>
      <c r="Y11791" s="30"/>
      <c r="Z11791" s="30"/>
      <c r="AB11791" s="6"/>
    </row>
    <row r="11792" spans="1:28">
      <c r="A11792" s="2"/>
      <c r="B11792" s="2"/>
      <c r="C11792" s="2"/>
      <c r="G11792" s="94"/>
      <c r="H11792" s="94"/>
      <c r="I11792" s="94"/>
      <c r="J11792" s="2"/>
      <c r="P11792" s="30"/>
      <c r="T11792" s="2"/>
      <c r="V11792" s="2"/>
      <c r="W11792" s="28"/>
      <c r="Y11792" s="30"/>
      <c r="Z11792" s="30"/>
      <c r="AB11792" s="6"/>
    </row>
    <row r="11793" spans="1:28">
      <c r="A11793" s="2"/>
      <c r="B11793" s="2"/>
      <c r="C11793" s="2"/>
      <c r="G11793" s="94"/>
      <c r="H11793" s="94"/>
      <c r="I11793" s="94"/>
      <c r="J11793" s="2"/>
      <c r="P11793" s="30"/>
      <c r="T11793" s="2"/>
      <c r="V11793" s="2"/>
      <c r="W11793" s="28"/>
      <c r="Y11793" s="30"/>
      <c r="Z11793" s="30"/>
      <c r="AB11793" s="6"/>
    </row>
    <row r="11794" spans="1:28">
      <c r="A11794" s="2"/>
      <c r="B11794" s="2"/>
      <c r="C11794" s="2"/>
      <c r="G11794" s="94"/>
      <c r="H11794" s="94"/>
      <c r="I11794" s="94"/>
      <c r="J11794" s="2"/>
      <c r="P11794" s="30"/>
      <c r="T11794" s="2"/>
      <c r="V11794" s="2"/>
      <c r="W11794" s="28"/>
      <c r="Y11794" s="30"/>
      <c r="Z11794" s="30"/>
      <c r="AB11794" s="6"/>
    </row>
    <row r="11795" spans="1:28">
      <c r="A11795" s="2"/>
      <c r="B11795" s="2"/>
      <c r="C11795" s="2"/>
      <c r="G11795" s="94"/>
      <c r="H11795" s="94"/>
      <c r="I11795" s="94"/>
      <c r="J11795" s="2"/>
      <c r="P11795" s="30"/>
      <c r="T11795" s="2"/>
      <c r="V11795" s="2"/>
      <c r="W11795" s="28"/>
      <c r="Y11795" s="30"/>
      <c r="Z11795" s="30"/>
      <c r="AB11795" s="6"/>
    </row>
    <row r="11796" spans="1:28">
      <c r="A11796" s="2"/>
      <c r="B11796" s="2"/>
      <c r="C11796" s="2"/>
      <c r="G11796" s="94"/>
      <c r="H11796" s="94"/>
      <c r="I11796" s="94"/>
      <c r="J11796" s="2"/>
      <c r="P11796" s="30"/>
      <c r="T11796" s="2"/>
      <c r="V11796" s="2"/>
      <c r="W11796" s="28"/>
      <c r="Y11796" s="30"/>
      <c r="Z11796" s="30"/>
      <c r="AB11796" s="6"/>
    </row>
    <row r="11797" spans="1:28">
      <c r="A11797" s="2"/>
      <c r="B11797" s="2"/>
      <c r="C11797" s="2"/>
      <c r="G11797" s="94"/>
      <c r="H11797" s="94"/>
      <c r="I11797" s="94"/>
      <c r="J11797" s="2"/>
      <c r="P11797" s="30"/>
      <c r="T11797" s="2"/>
      <c r="V11797" s="2"/>
      <c r="W11797" s="28"/>
      <c r="Y11797" s="30"/>
      <c r="Z11797" s="30"/>
      <c r="AB11797" s="6"/>
    </row>
    <row r="11798" spans="1:28">
      <c r="A11798" s="2"/>
      <c r="B11798" s="2"/>
      <c r="C11798" s="2"/>
      <c r="G11798" s="94"/>
      <c r="H11798" s="94"/>
      <c r="I11798" s="94"/>
      <c r="J11798" s="2"/>
      <c r="P11798" s="30"/>
      <c r="T11798" s="2"/>
      <c r="V11798" s="2"/>
      <c r="W11798" s="28"/>
      <c r="Y11798" s="30"/>
      <c r="Z11798" s="30"/>
      <c r="AB11798" s="6"/>
    </row>
    <row r="11799" spans="1:28">
      <c r="A11799" s="2"/>
      <c r="B11799" s="2"/>
      <c r="C11799" s="2"/>
      <c r="G11799" s="94"/>
      <c r="H11799" s="94"/>
      <c r="I11799" s="94"/>
      <c r="J11799" s="2"/>
      <c r="P11799" s="30"/>
      <c r="T11799" s="2"/>
      <c r="V11799" s="2"/>
      <c r="W11799" s="28"/>
      <c r="Y11799" s="30"/>
      <c r="Z11799" s="30"/>
      <c r="AB11799" s="6"/>
    </row>
    <row r="11800" spans="1:28">
      <c r="A11800" s="2"/>
      <c r="B11800" s="2"/>
      <c r="C11800" s="2"/>
      <c r="G11800" s="94"/>
      <c r="H11800" s="94"/>
      <c r="I11800" s="94"/>
      <c r="J11800" s="2"/>
      <c r="P11800" s="30"/>
      <c r="T11800" s="2"/>
      <c r="V11800" s="2"/>
      <c r="W11800" s="28"/>
      <c r="Y11800" s="30"/>
      <c r="Z11800" s="30"/>
      <c r="AB11800" s="6"/>
    </row>
    <row r="11801" spans="1:28">
      <c r="A11801" s="2"/>
      <c r="B11801" s="2"/>
      <c r="C11801" s="2"/>
      <c r="G11801" s="94"/>
      <c r="H11801" s="94"/>
      <c r="I11801" s="94"/>
      <c r="J11801" s="2"/>
      <c r="P11801" s="30"/>
      <c r="T11801" s="2"/>
      <c r="V11801" s="2"/>
      <c r="W11801" s="28"/>
      <c r="Y11801" s="30"/>
      <c r="Z11801" s="30"/>
      <c r="AB11801" s="6"/>
    </row>
    <row r="11802" spans="1:28">
      <c r="A11802" s="2"/>
      <c r="B11802" s="2"/>
      <c r="C11802" s="2"/>
      <c r="G11802" s="94"/>
      <c r="H11802" s="94"/>
      <c r="I11802" s="94"/>
      <c r="J11802" s="2"/>
      <c r="P11802" s="30"/>
      <c r="T11802" s="2"/>
      <c r="V11802" s="2"/>
      <c r="W11802" s="28"/>
      <c r="Y11802" s="30"/>
      <c r="Z11802" s="30"/>
      <c r="AB11802" s="6"/>
    </row>
    <row r="11803" spans="1:28">
      <c r="A11803" s="2"/>
      <c r="B11803" s="2"/>
      <c r="C11803" s="2"/>
      <c r="G11803" s="94"/>
      <c r="H11803" s="94"/>
      <c r="I11803" s="94"/>
      <c r="J11803" s="2"/>
      <c r="P11803" s="30"/>
      <c r="T11803" s="2"/>
      <c r="V11803" s="2"/>
      <c r="W11803" s="28"/>
      <c r="Y11803" s="30"/>
      <c r="Z11803" s="30"/>
      <c r="AB11803" s="6"/>
    </row>
    <row r="11804" spans="1:28">
      <c r="A11804" s="2"/>
      <c r="B11804" s="2"/>
      <c r="C11804" s="2"/>
      <c r="G11804" s="94"/>
      <c r="H11804" s="94"/>
      <c r="I11804" s="94"/>
      <c r="J11804" s="2"/>
      <c r="P11804" s="30"/>
      <c r="T11804" s="2"/>
      <c r="V11804" s="2"/>
      <c r="W11804" s="28"/>
      <c r="Y11804" s="30"/>
      <c r="Z11804" s="30"/>
      <c r="AB11804" s="6"/>
    </row>
    <row r="11805" spans="1:28">
      <c r="A11805" s="2"/>
      <c r="B11805" s="2"/>
      <c r="C11805" s="2"/>
      <c r="G11805" s="94"/>
      <c r="H11805" s="94"/>
      <c r="I11805" s="94"/>
      <c r="J11805" s="2"/>
      <c r="P11805" s="30"/>
      <c r="T11805" s="2"/>
      <c r="V11805" s="2"/>
      <c r="W11805" s="28"/>
      <c r="Y11805" s="30"/>
      <c r="Z11805" s="30"/>
      <c r="AB11805" s="6"/>
    </row>
    <row r="11806" spans="1:28">
      <c r="A11806" s="2"/>
      <c r="B11806" s="2"/>
      <c r="C11806" s="2"/>
      <c r="G11806" s="94"/>
      <c r="H11806" s="94"/>
      <c r="I11806" s="94"/>
      <c r="J11806" s="2"/>
      <c r="P11806" s="30"/>
      <c r="T11806" s="2"/>
      <c r="V11806" s="2"/>
      <c r="W11806" s="28"/>
      <c r="Y11806" s="30"/>
      <c r="Z11806" s="30"/>
      <c r="AB11806" s="6"/>
    </row>
    <row r="11807" spans="1:28">
      <c r="A11807" s="2"/>
      <c r="B11807" s="2"/>
      <c r="C11807" s="2"/>
      <c r="G11807" s="94"/>
      <c r="H11807" s="94"/>
      <c r="I11807" s="94"/>
      <c r="J11807" s="2"/>
      <c r="P11807" s="30"/>
      <c r="T11807" s="2"/>
      <c r="V11807" s="2"/>
      <c r="W11807" s="28"/>
      <c r="Y11807" s="30"/>
      <c r="Z11807" s="30"/>
      <c r="AB11807" s="6"/>
    </row>
    <row r="11808" spans="1:28">
      <c r="A11808" s="2"/>
      <c r="B11808" s="2"/>
      <c r="C11808" s="2"/>
      <c r="G11808" s="94"/>
      <c r="H11808" s="94"/>
      <c r="I11808" s="94"/>
      <c r="J11808" s="2"/>
      <c r="P11808" s="30"/>
      <c r="T11808" s="2"/>
      <c r="V11808" s="2"/>
      <c r="W11808" s="28"/>
      <c r="Y11808" s="30"/>
      <c r="Z11808" s="30"/>
      <c r="AB11808" s="6"/>
    </row>
    <row r="11809" spans="1:28">
      <c r="A11809" s="2"/>
      <c r="B11809" s="2"/>
      <c r="C11809" s="2"/>
      <c r="G11809" s="94"/>
      <c r="H11809" s="94"/>
      <c r="I11809" s="94"/>
      <c r="J11809" s="2"/>
      <c r="P11809" s="30"/>
      <c r="T11809" s="2"/>
      <c r="V11809" s="2"/>
      <c r="W11809" s="28"/>
      <c r="Y11809" s="30"/>
      <c r="Z11809" s="30"/>
      <c r="AB11809" s="6"/>
    </row>
    <row r="11810" spans="1:28">
      <c r="A11810" s="2"/>
      <c r="B11810" s="2"/>
      <c r="C11810" s="2"/>
      <c r="G11810" s="94"/>
      <c r="H11810" s="94"/>
      <c r="I11810" s="94"/>
      <c r="J11810" s="2"/>
      <c r="P11810" s="30"/>
      <c r="T11810" s="2"/>
      <c r="V11810" s="2"/>
      <c r="W11810" s="28"/>
      <c r="Y11810" s="30"/>
      <c r="Z11810" s="30"/>
      <c r="AB11810" s="6"/>
    </row>
    <row r="11811" spans="1:28">
      <c r="A11811" s="2"/>
      <c r="B11811" s="2"/>
      <c r="C11811" s="2"/>
      <c r="G11811" s="94"/>
      <c r="H11811" s="94"/>
      <c r="I11811" s="94"/>
      <c r="J11811" s="2"/>
      <c r="P11811" s="30"/>
      <c r="T11811" s="2"/>
      <c r="V11811" s="2"/>
      <c r="W11811" s="28"/>
      <c r="Y11811" s="30"/>
      <c r="Z11811" s="30"/>
      <c r="AB11811" s="6"/>
    </row>
    <row r="11812" spans="1:28">
      <c r="A11812" s="2"/>
      <c r="B11812" s="2"/>
      <c r="C11812" s="2"/>
      <c r="G11812" s="94"/>
      <c r="H11812" s="94"/>
      <c r="I11812" s="94"/>
      <c r="J11812" s="2"/>
      <c r="P11812" s="30"/>
      <c r="T11812" s="2"/>
      <c r="V11812" s="2"/>
      <c r="W11812" s="28"/>
      <c r="Y11812" s="30"/>
      <c r="Z11812" s="30"/>
      <c r="AB11812" s="6"/>
    </row>
    <row r="11813" spans="1:28">
      <c r="A11813" s="2"/>
      <c r="B11813" s="2"/>
      <c r="C11813" s="2"/>
      <c r="G11813" s="94"/>
      <c r="H11813" s="94"/>
      <c r="I11813" s="94"/>
      <c r="J11813" s="2"/>
      <c r="P11813" s="30"/>
      <c r="T11813" s="2"/>
      <c r="V11813" s="2"/>
      <c r="W11813" s="28"/>
      <c r="Y11813" s="30"/>
      <c r="Z11813" s="30"/>
      <c r="AB11813" s="6"/>
    </row>
    <row r="11814" spans="1:28">
      <c r="A11814" s="2"/>
      <c r="B11814" s="2"/>
      <c r="C11814" s="2"/>
      <c r="G11814" s="94"/>
      <c r="H11814" s="94"/>
      <c r="I11814" s="94"/>
      <c r="J11814" s="2"/>
      <c r="P11814" s="30"/>
      <c r="T11814" s="2"/>
      <c r="V11814" s="2"/>
      <c r="W11814" s="28"/>
      <c r="Y11814" s="30"/>
      <c r="Z11814" s="30"/>
      <c r="AB11814" s="6"/>
    </row>
    <row r="11815" spans="1:28">
      <c r="A11815" s="2"/>
      <c r="B11815" s="2"/>
      <c r="C11815" s="2"/>
      <c r="G11815" s="94"/>
      <c r="H11815" s="94"/>
      <c r="I11815" s="94"/>
      <c r="J11815" s="2"/>
      <c r="P11815" s="30"/>
      <c r="T11815" s="2"/>
      <c r="V11815" s="2"/>
      <c r="W11815" s="28"/>
      <c r="Y11815" s="30"/>
      <c r="Z11815" s="30"/>
      <c r="AB11815" s="6"/>
    </row>
    <row r="11816" spans="1:28">
      <c r="A11816" s="2"/>
      <c r="B11816" s="2"/>
      <c r="C11816" s="2"/>
      <c r="G11816" s="94"/>
      <c r="H11816" s="94"/>
      <c r="I11816" s="94"/>
      <c r="J11816" s="2"/>
      <c r="P11816" s="30"/>
      <c r="T11816" s="2"/>
      <c r="V11816" s="2"/>
      <c r="W11816" s="28"/>
      <c r="Y11816" s="30"/>
      <c r="Z11816" s="30"/>
      <c r="AB11816" s="6"/>
    </row>
    <row r="11817" spans="1:28">
      <c r="A11817" s="2"/>
      <c r="B11817" s="2"/>
      <c r="C11817" s="2"/>
      <c r="G11817" s="94"/>
      <c r="H11817" s="94"/>
      <c r="I11817" s="94"/>
      <c r="J11817" s="2"/>
      <c r="P11817" s="30"/>
      <c r="T11817" s="2"/>
      <c r="V11817" s="2"/>
      <c r="W11817" s="28"/>
      <c r="Y11817" s="30"/>
      <c r="Z11817" s="30"/>
      <c r="AB11817" s="6"/>
    </row>
    <row r="11818" spans="1:28">
      <c r="A11818" s="2"/>
      <c r="B11818" s="2"/>
      <c r="C11818" s="2"/>
      <c r="G11818" s="94"/>
      <c r="H11818" s="94"/>
      <c r="I11818" s="94"/>
      <c r="J11818" s="2"/>
      <c r="P11818" s="30"/>
      <c r="T11818" s="2"/>
      <c r="V11818" s="2"/>
      <c r="W11818" s="28"/>
      <c r="Y11818" s="30"/>
      <c r="Z11818" s="30"/>
      <c r="AB11818" s="6"/>
    </row>
    <row r="11819" spans="1:28">
      <c r="A11819" s="2"/>
      <c r="B11819" s="2"/>
      <c r="C11819" s="2"/>
      <c r="G11819" s="94"/>
      <c r="H11819" s="94"/>
      <c r="I11819" s="94"/>
      <c r="J11819" s="2"/>
      <c r="P11819" s="30"/>
      <c r="T11819" s="2"/>
      <c r="V11819" s="2"/>
      <c r="W11819" s="28"/>
      <c r="Y11819" s="30"/>
      <c r="Z11819" s="30"/>
      <c r="AB11819" s="6"/>
    </row>
    <row r="11820" spans="1:28">
      <c r="A11820" s="2"/>
      <c r="B11820" s="2"/>
      <c r="C11820" s="2"/>
      <c r="G11820" s="94"/>
      <c r="H11820" s="94"/>
      <c r="I11820" s="94"/>
      <c r="J11820" s="2"/>
      <c r="P11820" s="30"/>
      <c r="T11820" s="2"/>
      <c r="V11820" s="2"/>
      <c r="W11820" s="28"/>
      <c r="Y11820" s="30"/>
      <c r="Z11820" s="30"/>
      <c r="AB11820" s="6"/>
    </row>
    <row r="11821" spans="1:28">
      <c r="A11821" s="2"/>
      <c r="B11821" s="2"/>
      <c r="C11821" s="2"/>
      <c r="G11821" s="94"/>
      <c r="H11821" s="94"/>
      <c r="I11821" s="94"/>
      <c r="J11821" s="2"/>
      <c r="P11821" s="30"/>
      <c r="T11821" s="2"/>
      <c r="V11821" s="2"/>
      <c r="W11821" s="28"/>
      <c r="Y11821" s="30"/>
      <c r="Z11821" s="30"/>
      <c r="AB11821" s="6"/>
    </row>
    <row r="11822" spans="1:28">
      <c r="A11822" s="2"/>
      <c r="B11822" s="2"/>
      <c r="C11822" s="2"/>
      <c r="G11822" s="94"/>
      <c r="H11822" s="94"/>
      <c r="I11822" s="94"/>
      <c r="J11822" s="2"/>
      <c r="P11822" s="30"/>
      <c r="T11822" s="2"/>
      <c r="V11822" s="2"/>
      <c r="W11822" s="28"/>
      <c r="Y11822" s="30"/>
      <c r="Z11822" s="30"/>
      <c r="AB11822" s="6"/>
    </row>
    <row r="11823" spans="1:28">
      <c r="A11823" s="2"/>
      <c r="B11823" s="2"/>
      <c r="C11823" s="2"/>
      <c r="G11823" s="94"/>
      <c r="H11823" s="94"/>
      <c r="I11823" s="94"/>
      <c r="J11823" s="2"/>
      <c r="P11823" s="30"/>
      <c r="T11823" s="2"/>
      <c r="V11823" s="2"/>
      <c r="W11823" s="28"/>
      <c r="Y11823" s="30"/>
      <c r="Z11823" s="30"/>
      <c r="AB11823" s="6"/>
    </row>
    <row r="11824" spans="1:28">
      <c r="A11824" s="2"/>
      <c r="B11824" s="2"/>
      <c r="C11824" s="2"/>
      <c r="G11824" s="94"/>
      <c r="H11824" s="94"/>
      <c r="I11824" s="94"/>
      <c r="J11824" s="2"/>
      <c r="P11824" s="30"/>
      <c r="T11824" s="2"/>
      <c r="V11824" s="2"/>
      <c r="W11824" s="28"/>
      <c r="Y11824" s="30"/>
      <c r="Z11824" s="30"/>
      <c r="AB11824" s="6"/>
    </row>
    <row r="11825" spans="1:28">
      <c r="A11825" s="2"/>
      <c r="B11825" s="2"/>
      <c r="C11825" s="2"/>
      <c r="G11825" s="94"/>
      <c r="H11825" s="94"/>
      <c r="I11825" s="94"/>
      <c r="J11825" s="2"/>
      <c r="P11825" s="30"/>
      <c r="T11825" s="2"/>
      <c r="V11825" s="2"/>
      <c r="W11825" s="28"/>
      <c r="Y11825" s="30"/>
      <c r="Z11825" s="30"/>
      <c r="AB11825" s="6"/>
    </row>
    <row r="11826" spans="1:28">
      <c r="A11826" s="2"/>
      <c r="B11826" s="2"/>
      <c r="C11826" s="2"/>
      <c r="G11826" s="94"/>
      <c r="H11826" s="94"/>
      <c r="I11826" s="94"/>
      <c r="J11826" s="2"/>
      <c r="P11826" s="30"/>
      <c r="T11826" s="2"/>
      <c r="V11826" s="2"/>
      <c r="W11826" s="28"/>
      <c r="Y11826" s="30"/>
      <c r="Z11826" s="30"/>
      <c r="AB11826" s="6"/>
    </row>
    <row r="11827" spans="1:28">
      <c r="A11827" s="2"/>
      <c r="B11827" s="2"/>
      <c r="C11827" s="2"/>
      <c r="G11827" s="94"/>
      <c r="H11827" s="94"/>
      <c r="I11827" s="94"/>
      <c r="J11827" s="2"/>
      <c r="P11827" s="30"/>
      <c r="T11827" s="2"/>
      <c r="V11827" s="2"/>
      <c r="W11827" s="28"/>
      <c r="Y11827" s="30"/>
      <c r="Z11827" s="30"/>
      <c r="AB11827" s="6"/>
    </row>
    <row r="11828" spans="1:28">
      <c r="A11828" s="2"/>
      <c r="B11828" s="2"/>
      <c r="C11828" s="2"/>
      <c r="G11828" s="94"/>
      <c r="H11828" s="94"/>
      <c r="I11828" s="94"/>
      <c r="J11828" s="2"/>
      <c r="P11828" s="30"/>
      <c r="T11828" s="2"/>
      <c r="V11828" s="2"/>
      <c r="W11828" s="28"/>
      <c r="Y11828" s="30"/>
      <c r="Z11828" s="30"/>
      <c r="AB11828" s="6"/>
    </row>
    <row r="11829" spans="1:28">
      <c r="A11829" s="2"/>
      <c r="B11829" s="2"/>
      <c r="C11829" s="2"/>
      <c r="G11829" s="94"/>
      <c r="H11829" s="94"/>
      <c r="I11829" s="94"/>
      <c r="J11829" s="2"/>
      <c r="P11829" s="30"/>
      <c r="T11829" s="2"/>
      <c r="V11829" s="2"/>
      <c r="W11829" s="28"/>
      <c r="Y11829" s="30"/>
      <c r="Z11829" s="30"/>
      <c r="AB11829" s="6"/>
    </row>
    <row r="11830" spans="1:28">
      <c r="A11830" s="2"/>
      <c r="B11830" s="2"/>
      <c r="C11830" s="2"/>
      <c r="G11830" s="94"/>
      <c r="H11830" s="94"/>
      <c r="I11830" s="94"/>
      <c r="J11830" s="2"/>
      <c r="P11830" s="30"/>
      <c r="T11830" s="2"/>
      <c r="V11830" s="2"/>
      <c r="W11830" s="28"/>
      <c r="Y11830" s="30"/>
      <c r="Z11830" s="30"/>
      <c r="AB11830" s="6"/>
    </row>
    <row r="11831" spans="1:28">
      <c r="A11831" s="2"/>
      <c r="B11831" s="2"/>
      <c r="C11831" s="2"/>
      <c r="G11831" s="94"/>
      <c r="H11831" s="94"/>
      <c r="I11831" s="94"/>
      <c r="J11831" s="2"/>
      <c r="P11831" s="30"/>
      <c r="T11831" s="2"/>
      <c r="V11831" s="2"/>
      <c r="W11831" s="28"/>
      <c r="Y11831" s="30"/>
      <c r="Z11831" s="30"/>
      <c r="AB11831" s="6"/>
    </row>
    <row r="11832" spans="1:28">
      <c r="A11832" s="2"/>
      <c r="B11832" s="2"/>
      <c r="C11832" s="2"/>
      <c r="G11832" s="94"/>
      <c r="H11832" s="94"/>
      <c r="I11832" s="94"/>
      <c r="J11832" s="2"/>
      <c r="P11832" s="30"/>
      <c r="T11832" s="2"/>
      <c r="V11832" s="2"/>
      <c r="W11832" s="28"/>
      <c r="Y11832" s="30"/>
      <c r="Z11832" s="30"/>
      <c r="AB11832" s="6"/>
    </row>
    <row r="11833" spans="1:28">
      <c r="A11833" s="2"/>
      <c r="B11833" s="2"/>
      <c r="C11833" s="2"/>
      <c r="G11833" s="94"/>
      <c r="H11833" s="94"/>
      <c r="I11833" s="94"/>
      <c r="J11833" s="2"/>
      <c r="P11833" s="30"/>
      <c r="T11833" s="2"/>
      <c r="V11833" s="2"/>
      <c r="W11833" s="28"/>
      <c r="Y11833" s="30"/>
      <c r="Z11833" s="30"/>
      <c r="AB11833" s="6"/>
    </row>
    <row r="11834" spans="1:28">
      <c r="A11834" s="2"/>
      <c r="B11834" s="2"/>
      <c r="C11834" s="2"/>
      <c r="G11834" s="94"/>
      <c r="H11834" s="94"/>
      <c r="I11834" s="94"/>
      <c r="J11834" s="2"/>
      <c r="P11834" s="30"/>
      <c r="T11834" s="2"/>
      <c r="V11834" s="2"/>
      <c r="W11834" s="28"/>
      <c r="Y11834" s="30"/>
      <c r="Z11834" s="30"/>
      <c r="AB11834" s="6"/>
    </row>
    <row r="11835" spans="1:28">
      <c r="A11835" s="2"/>
      <c r="B11835" s="2"/>
      <c r="C11835" s="2"/>
      <c r="G11835" s="94"/>
      <c r="H11835" s="94"/>
      <c r="I11835" s="94"/>
      <c r="J11835" s="2"/>
      <c r="P11835" s="30"/>
      <c r="T11835" s="2"/>
      <c r="V11835" s="2"/>
      <c r="W11835" s="28"/>
      <c r="Y11835" s="30"/>
      <c r="Z11835" s="30"/>
      <c r="AB11835" s="6"/>
    </row>
    <row r="11836" spans="1:28">
      <c r="A11836" s="2"/>
      <c r="B11836" s="2"/>
      <c r="C11836" s="2"/>
      <c r="G11836" s="94"/>
      <c r="H11836" s="94"/>
      <c r="I11836" s="94"/>
      <c r="J11836" s="2"/>
      <c r="P11836" s="30"/>
      <c r="T11836" s="2"/>
      <c r="V11836" s="2"/>
      <c r="W11836" s="28"/>
      <c r="Y11836" s="30"/>
      <c r="Z11836" s="30"/>
      <c r="AB11836" s="6"/>
    </row>
    <row r="11837" spans="1:28">
      <c r="A11837" s="2"/>
      <c r="B11837" s="2"/>
      <c r="C11837" s="2"/>
      <c r="G11837" s="94"/>
      <c r="H11837" s="94"/>
      <c r="I11837" s="94"/>
      <c r="J11837" s="2"/>
      <c r="P11837" s="30"/>
      <c r="T11837" s="2"/>
      <c r="V11837" s="2"/>
      <c r="W11837" s="28"/>
      <c r="Y11837" s="30"/>
      <c r="Z11837" s="30"/>
      <c r="AB11837" s="6"/>
    </row>
    <row r="11838" spans="1:28">
      <c r="A11838" s="2"/>
      <c r="B11838" s="2"/>
      <c r="C11838" s="2"/>
      <c r="G11838" s="94"/>
      <c r="H11838" s="94"/>
      <c r="I11838" s="94"/>
      <c r="J11838" s="2"/>
      <c r="P11838" s="30"/>
      <c r="T11838" s="2"/>
      <c r="V11838" s="2"/>
      <c r="W11838" s="28"/>
      <c r="Y11838" s="30"/>
      <c r="Z11838" s="30"/>
      <c r="AB11838" s="6"/>
    </row>
    <row r="11839" spans="1:28">
      <c r="A11839" s="2"/>
      <c r="B11839" s="2"/>
      <c r="C11839" s="2"/>
      <c r="G11839" s="94"/>
      <c r="H11839" s="94"/>
      <c r="I11839" s="94"/>
      <c r="J11839" s="2"/>
      <c r="P11839" s="30"/>
      <c r="T11839" s="2"/>
      <c r="V11839" s="2"/>
      <c r="W11839" s="28"/>
      <c r="Y11839" s="30"/>
      <c r="Z11839" s="30"/>
      <c r="AB11839" s="6"/>
    </row>
    <row r="11840" spans="1:28">
      <c r="A11840" s="2"/>
      <c r="B11840" s="2"/>
      <c r="C11840" s="2"/>
      <c r="G11840" s="94"/>
      <c r="H11840" s="94"/>
      <c r="I11840" s="94"/>
      <c r="J11840" s="2"/>
      <c r="P11840" s="30"/>
      <c r="T11840" s="2"/>
      <c r="V11840" s="2"/>
      <c r="W11840" s="28"/>
      <c r="Y11840" s="30"/>
      <c r="Z11840" s="30"/>
      <c r="AB11840" s="6"/>
    </row>
    <row r="11841" spans="1:28">
      <c r="A11841" s="2"/>
      <c r="B11841" s="2"/>
      <c r="C11841" s="2"/>
      <c r="G11841" s="94"/>
      <c r="H11841" s="94"/>
      <c r="I11841" s="94"/>
      <c r="J11841" s="2"/>
      <c r="P11841" s="30"/>
      <c r="T11841" s="2"/>
      <c r="V11841" s="2"/>
      <c r="W11841" s="28"/>
      <c r="Y11841" s="30"/>
      <c r="Z11841" s="30"/>
      <c r="AB11841" s="6"/>
    </row>
    <row r="11842" spans="1:28">
      <c r="A11842" s="2"/>
      <c r="B11842" s="2"/>
      <c r="C11842" s="2"/>
      <c r="G11842" s="94"/>
      <c r="H11842" s="94"/>
      <c r="I11842" s="94"/>
      <c r="J11842" s="2"/>
      <c r="P11842" s="30"/>
      <c r="T11842" s="2"/>
      <c r="V11842" s="2"/>
      <c r="W11842" s="28"/>
      <c r="Y11842" s="30"/>
      <c r="Z11842" s="30"/>
      <c r="AB11842" s="6"/>
    </row>
    <row r="11843" spans="1:28">
      <c r="A11843" s="2"/>
      <c r="B11843" s="2"/>
      <c r="C11843" s="2"/>
      <c r="G11843" s="94"/>
      <c r="H11843" s="94"/>
      <c r="I11843" s="94"/>
      <c r="J11843" s="2"/>
      <c r="P11843" s="30"/>
      <c r="T11843" s="2"/>
      <c r="V11843" s="2"/>
      <c r="W11843" s="28"/>
      <c r="Y11843" s="30"/>
      <c r="Z11843" s="30"/>
      <c r="AB11843" s="6"/>
    </row>
    <row r="11844" spans="1:28">
      <c r="A11844" s="2"/>
      <c r="B11844" s="2"/>
      <c r="C11844" s="2"/>
      <c r="G11844" s="94"/>
      <c r="H11844" s="94"/>
      <c r="I11844" s="94"/>
      <c r="J11844" s="2"/>
      <c r="P11844" s="30"/>
      <c r="T11844" s="2"/>
      <c r="V11844" s="2"/>
      <c r="W11844" s="28"/>
      <c r="Y11844" s="30"/>
      <c r="Z11844" s="30"/>
      <c r="AB11844" s="6"/>
    </row>
    <row r="11845" spans="1:28">
      <c r="A11845" s="2"/>
      <c r="B11845" s="2"/>
      <c r="C11845" s="2"/>
      <c r="G11845" s="94"/>
      <c r="H11845" s="94"/>
      <c r="I11845" s="94"/>
      <c r="J11845" s="2"/>
      <c r="P11845" s="30"/>
      <c r="T11845" s="2"/>
      <c r="V11845" s="2"/>
      <c r="W11845" s="28"/>
      <c r="Y11845" s="30"/>
      <c r="Z11845" s="30"/>
      <c r="AB11845" s="6"/>
    </row>
    <row r="11846" spans="1:28">
      <c r="A11846" s="2"/>
      <c r="B11846" s="2"/>
      <c r="C11846" s="2"/>
      <c r="G11846" s="94"/>
      <c r="H11846" s="94"/>
      <c r="I11846" s="94"/>
      <c r="J11846" s="2"/>
      <c r="P11846" s="30"/>
      <c r="T11846" s="2"/>
      <c r="V11846" s="2"/>
      <c r="W11846" s="28"/>
      <c r="Y11846" s="30"/>
      <c r="Z11846" s="30"/>
      <c r="AB11846" s="6"/>
    </row>
    <row r="11847" spans="1:28">
      <c r="A11847" s="2"/>
      <c r="B11847" s="2"/>
      <c r="C11847" s="2"/>
      <c r="G11847" s="94"/>
      <c r="H11847" s="94"/>
      <c r="I11847" s="94"/>
      <c r="J11847" s="2"/>
      <c r="P11847" s="30"/>
      <c r="T11847" s="2"/>
      <c r="V11847" s="2"/>
      <c r="W11847" s="28"/>
      <c r="Y11847" s="30"/>
      <c r="Z11847" s="30"/>
      <c r="AB11847" s="6"/>
    </row>
    <row r="11848" spans="1:28">
      <c r="A11848" s="2"/>
      <c r="B11848" s="2"/>
      <c r="C11848" s="2"/>
      <c r="G11848" s="94"/>
      <c r="H11848" s="94"/>
      <c r="I11848" s="94"/>
      <c r="J11848" s="2"/>
      <c r="P11848" s="30"/>
      <c r="T11848" s="2"/>
      <c r="V11848" s="2"/>
      <c r="W11848" s="28"/>
      <c r="Y11848" s="30"/>
      <c r="Z11848" s="30"/>
      <c r="AB11848" s="6"/>
    </row>
    <row r="11849" spans="1:28">
      <c r="A11849" s="2"/>
      <c r="B11849" s="2"/>
      <c r="C11849" s="2"/>
      <c r="G11849" s="94"/>
      <c r="H11849" s="94"/>
      <c r="I11849" s="94"/>
      <c r="J11849" s="2"/>
      <c r="P11849" s="30"/>
      <c r="T11849" s="2"/>
      <c r="V11849" s="2"/>
      <c r="W11849" s="28"/>
      <c r="Y11849" s="30"/>
      <c r="Z11849" s="30"/>
      <c r="AB11849" s="6"/>
    </row>
    <row r="11850" spans="1:28">
      <c r="A11850" s="2"/>
      <c r="B11850" s="2"/>
      <c r="C11850" s="2"/>
      <c r="G11850" s="94"/>
      <c r="H11850" s="94"/>
      <c r="I11850" s="94"/>
      <c r="J11850" s="2"/>
      <c r="P11850" s="30"/>
      <c r="T11850" s="2"/>
      <c r="V11850" s="2"/>
      <c r="W11850" s="28"/>
      <c r="Y11850" s="30"/>
      <c r="Z11850" s="30"/>
      <c r="AB11850" s="6"/>
    </row>
    <row r="11851" spans="1:28">
      <c r="A11851" s="2"/>
      <c r="B11851" s="2"/>
      <c r="C11851" s="2"/>
      <c r="G11851" s="94"/>
      <c r="H11851" s="94"/>
      <c r="I11851" s="94"/>
      <c r="J11851" s="2"/>
      <c r="P11851" s="30"/>
      <c r="T11851" s="2"/>
      <c r="V11851" s="2"/>
      <c r="W11851" s="28"/>
      <c r="Y11851" s="30"/>
      <c r="Z11851" s="30"/>
      <c r="AB11851" s="6"/>
    </row>
    <row r="11852" spans="1:28">
      <c r="A11852" s="2"/>
      <c r="B11852" s="2"/>
      <c r="C11852" s="2"/>
      <c r="G11852" s="94"/>
      <c r="H11852" s="94"/>
      <c r="I11852" s="94"/>
      <c r="J11852" s="2"/>
      <c r="P11852" s="30"/>
      <c r="T11852" s="2"/>
      <c r="V11852" s="2"/>
      <c r="W11852" s="28"/>
      <c r="Y11852" s="30"/>
      <c r="Z11852" s="30"/>
      <c r="AB11852" s="6"/>
    </row>
    <row r="11853" spans="1:28">
      <c r="A11853" s="2"/>
      <c r="B11853" s="2"/>
      <c r="C11853" s="2"/>
      <c r="G11853" s="94"/>
      <c r="H11853" s="94"/>
      <c r="I11853" s="94"/>
      <c r="J11853" s="2"/>
      <c r="P11853" s="30"/>
      <c r="T11853" s="2"/>
      <c r="V11853" s="2"/>
      <c r="W11853" s="28"/>
      <c r="Y11853" s="30"/>
      <c r="Z11853" s="30"/>
      <c r="AB11853" s="6"/>
    </row>
    <row r="11854" spans="1:28">
      <c r="A11854" s="2"/>
      <c r="B11854" s="2"/>
      <c r="C11854" s="2"/>
      <c r="G11854" s="94"/>
      <c r="H11854" s="94"/>
      <c r="I11854" s="94"/>
      <c r="J11854" s="2"/>
      <c r="P11854" s="30"/>
      <c r="T11854" s="2"/>
      <c r="V11854" s="2"/>
      <c r="W11854" s="28"/>
      <c r="Y11854" s="30"/>
      <c r="Z11854" s="30"/>
      <c r="AB11854" s="6"/>
    </row>
    <row r="11855" spans="1:28">
      <c r="A11855" s="2"/>
      <c r="B11855" s="2"/>
      <c r="C11855" s="2"/>
      <c r="G11855" s="94"/>
      <c r="H11855" s="94"/>
      <c r="I11855" s="94"/>
      <c r="J11855" s="2"/>
      <c r="P11855" s="30"/>
      <c r="T11855" s="2"/>
      <c r="V11855" s="2"/>
      <c r="W11855" s="28"/>
      <c r="Y11855" s="30"/>
      <c r="Z11855" s="30"/>
      <c r="AB11855" s="6"/>
    </row>
    <row r="11856" spans="1:28">
      <c r="A11856" s="2"/>
      <c r="B11856" s="2"/>
      <c r="C11856" s="2"/>
      <c r="G11856" s="94"/>
      <c r="H11856" s="94"/>
      <c r="I11856" s="94"/>
      <c r="J11856" s="2"/>
      <c r="P11856" s="30"/>
      <c r="T11856" s="2"/>
      <c r="V11856" s="2"/>
      <c r="W11856" s="28"/>
      <c r="Y11856" s="30"/>
      <c r="Z11856" s="30"/>
      <c r="AB11856" s="6"/>
    </row>
    <row r="11857" spans="1:28">
      <c r="A11857" s="2"/>
      <c r="B11857" s="2"/>
      <c r="C11857" s="2"/>
      <c r="G11857" s="94"/>
      <c r="H11857" s="94"/>
      <c r="I11857" s="94"/>
      <c r="J11857" s="2"/>
      <c r="P11857" s="30"/>
      <c r="T11857" s="2"/>
      <c r="V11857" s="2"/>
      <c r="W11857" s="28"/>
      <c r="Y11857" s="30"/>
      <c r="Z11857" s="30"/>
      <c r="AB11857" s="6"/>
    </row>
    <row r="11858" spans="1:28">
      <c r="A11858" s="2"/>
      <c r="B11858" s="2"/>
      <c r="C11858" s="2"/>
      <c r="G11858" s="94"/>
      <c r="H11858" s="94"/>
      <c r="I11858" s="94"/>
      <c r="J11858" s="2"/>
      <c r="P11858" s="30"/>
      <c r="T11858" s="2"/>
      <c r="V11858" s="2"/>
      <c r="W11858" s="28"/>
      <c r="Y11858" s="30"/>
      <c r="Z11858" s="30"/>
      <c r="AB11858" s="6"/>
    </row>
    <row r="11859" spans="1:28">
      <c r="A11859" s="2"/>
      <c r="B11859" s="2"/>
      <c r="C11859" s="2"/>
      <c r="G11859" s="94"/>
      <c r="H11859" s="94"/>
      <c r="I11859" s="94"/>
      <c r="J11859" s="2"/>
      <c r="P11859" s="30"/>
      <c r="T11859" s="2"/>
      <c r="V11859" s="2"/>
      <c r="W11859" s="28"/>
      <c r="Y11859" s="30"/>
      <c r="Z11859" s="30"/>
      <c r="AB11859" s="6"/>
    </row>
    <row r="11860" spans="1:28">
      <c r="A11860" s="2"/>
      <c r="B11860" s="2"/>
      <c r="C11860" s="2"/>
      <c r="G11860" s="94"/>
      <c r="H11860" s="94"/>
      <c r="I11860" s="94"/>
      <c r="J11860" s="2"/>
      <c r="P11860" s="30"/>
      <c r="T11860" s="2"/>
      <c r="V11860" s="2"/>
      <c r="W11860" s="28"/>
      <c r="Y11860" s="30"/>
      <c r="Z11860" s="30"/>
      <c r="AB11860" s="6"/>
    </row>
    <row r="11861" spans="1:28">
      <c r="A11861" s="2"/>
      <c r="B11861" s="2"/>
      <c r="C11861" s="2"/>
      <c r="G11861" s="94"/>
      <c r="H11861" s="94"/>
      <c r="I11861" s="94"/>
      <c r="J11861" s="2"/>
      <c r="P11861" s="30"/>
      <c r="T11861" s="2"/>
      <c r="V11861" s="2"/>
      <c r="W11861" s="28"/>
      <c r="Y11861" s="30"/>
      <c r="Z11861" s="30"/>
      <c r="AB11861" s="6"/>
    </row>
    <row r="11862" spans="1:28">
      <c r="A11862" s="2"/>
      <c r="B11862" s="2"/>
      <c r="C11862" s="2"/>
      <c r="G11862" s="94"/>
      <c r="H11862" s="94"/>
      <c r="I11862" s="94"/>
      <c r="J11862" s="2"/>
      <c r="P11862" s="30"/>
      <c r="T11862" s="2"/>
      <c r="V11862" s="2"/>
      <c r="W11862" s="28"/>
      <c r="Y11862" s="30"/>
      <c r="Z11862" s="30"/>
      <c r="AB11862" s="6"/>
    </row>
    <row r="11863" spans="1:28">
      <c r="A11863" s="2"/>
      <c r="B11863" s="2"/>
      <c r="C11863" s="2"/>
      <c r="G11863" s="94"/>
      <c r="H11863" s="94"/>
      <c r="I11863" s="94"/>
      <c r="J11863" s="2"/>
      <c r="P11863" s="30"/>
      <c r="T11863" s="2"/>
      <c r="V11863" s="2"/>
      <c r="W11863" s="28"/>
      <c r="Y11863" s="30"/>
      <c r="Z11863" s="30"/>
      <c r="AB11863" s="6"/>
    </row>
    <row r="11864" spans="1:28">
      <c r="A11864" s="2"/>
      <c r="B11864" s="2"/>
      <c r="C11864" s="2"/>
      <c r="G11864" s="94"/>
      <c r="H11864" s="94"/>
      <c r="I11864" s="94"/>
      <c r="J11864" s="2"/>
      <c r="P11864" s="30"/>
      <c r="T11864" s="2"/>
      <c r="V11864" s="2"/>
      <c r="W11864" s="28"/>
      <c r="Y11864" s="30"/>
      <c r="Z11864" s="30"/>
      <c r="AB11864" s="6"/>
    </row>
    <row r="11865" spans="1:28">
      <c r="A11865" s="2"/>
      <c r="B11865" s="2"/>
      <c r="C11865" s="2"/>
      <c r="G11865" s="94"/>
      <c r="H11865" s="94"/>
      <c r="I11865" s="94"/>
      <c r="J11865" s="2"/>
      <c r="P11865" s="30"/>
      <c r="T11865" s="2"/>
      <c r="V11865" s="2"/>
      <c r="W11865" s="28"/>
      <c r="Y11865" s="30"/>
      <c r="Z11865" s="30"/>
      <c r="AB11865" s="6"/>
    </row>
    <row r="11866" spans="1:28">
      <c r="A11866" s="2"/>
      <c r="B11866" s="2"/>
      <c r="C11866" s="2"/>
      <c r="G11866" s="94"/>
      <c r="H11866" s="94"/>
      <c r="I11866" s="94"/>
      <c r="J11866" s="2"/>
      <c r="P11866" s="30"/>
      <c r="T11866" s="2"/>
      <c r="V11866" s="2"/>
      <c r="W11866" s="28"/>
      <c r="Y11866" s="30"/>
      <c r="Z11866" s="30"/>
      <c r="AB11866" s="6"/>
    </row>
    <row r="11867" spans="1:28">
      <c r="A11867" s="2"/>
      <c r="B11867" s="2"/>
      <c r="C11867" s="2"/>
      <c r="G11867" s="94"/>
      <c r="H11867" s="94"/>
      <c r="I11867" s="94"/>
      <c r="J11867" s="2"/>
      <c r="P11867" s="30"/>
      <c r="T11867" s="2"/>
      <c r="V11867" s="2"/>
      <c r="W11867" s="28"/>
      <c r="Y11867" s="30"/>
      <c r="Z11867" s="30"/>
      <c r="AB11867" s="6"/>
    </row>
    <row r="11868" spans="1:28">
      <c r="A11868" s="2"/>
      <c r="B11868" s="2"/>
      <c r="C11868" s="2"/>
      <c r="G11868" s="94"/>
      <c r="H11868" s="94"/>
      <c r="I11868" s="94"/>
      <c r="J11868" s="2"/>
      <c r="P11868" s="30"/>
      <c r="T11868" s="2"/>
      <c r="V11868" s="2"/>
      <c r="W11868" s="28"/>
      <c r="Y11868" s="30"/>
      <c r="Z11868" s="30"/>
      <c r="AB11868" s="6"/>
    </row>
    <row r="11869" spans="1:28">
      <c r="A11869" s="2"/>
      <c r="B11869" s="2"/>
      <c r="C11869" s="2"/>
      <c r="G11869" s="94"/>
      <c r="H11869" s="94"/>
      <c r="I11869" s="94"/>
      <c r="J11869" s="2"/>
      <c r="P11869" s="30"/>
      <c r="T11869" s="2"/>
      <c r="V11869" s="2"/>
      <c r="W11869" s="28"/>
      <c r="Y11869" s="30"/>
      <c r="Z11869" s="30"/>
      <c r="AB11869" s="6"/>
    </row>
    <row r="11870" spans="1:28">
      <c r="A11870" s="2"/>
      <c r="B11870" s="2"/>
      <c r="C11870" s="2"/>
      <c r="G11870" s="94"/>
      <c r="H11870" s="94"/>
      <c r="I11870" s="94"/>
      <c r="J11870" s="2"/>
      <c r="P11870" s="30"/>
      <c r="T11870" s="2"/>
      <c r="V11870" s="2"/>
      <c r="W11870" s="28"/>
      <c r="Y11870" s="30"/>
      <c r="Z11870" s="30"/>
      <c r="AB11870" s="6"/>
    </row>
    <row r="11871" spans="1:28">
      <c r="A11871" s="2"/>
      <c r="B11871" s="2"/>
      <c r="C11871" s="2"/>
      <c r="G11871" s="94"/>
      <c r="H11871" s="94"/>
      <c r="I11871" s="94"/>
      <c r="J11871" s="2"/>
      <c r="P11871" s="30"/>
      <c r="T11871" s="2"/>
      <c r="V11871" s="2"/>
      <c r="W11871" s="28"/>
      <c r="Y11871" s="30"/>
      <c r="Z11871" s="30"/>
      <c r="AB11871" s="6"/>
    </row>
    <row r="11872" spans="1:28">
      <c r="A11872" s="2"/>
      <c r="B11872" s="2"/>
      <c r="C11872" s="2"/>
      <c r="G11872" s="94"/>
      <c r="H11872" s="94"/>
      <c r="I11872" s="94"/>
      <c r="J11872" s="2"/>
      <c r="P11872" s="30"/>
      <c r="T11872" s="2"/>
      <c r="V11872" s="2"/>
      <c r="W11872" s="28"/>
      <c r="Y11872" s="30"/>
      <c r="Z11872" s="30"/>
      <c r="AB11872" s="6"/>
    </row>
    <row r="11873" spans="1:28">
      <c r="A11873" s="2"/>
      <c r="B11873" s="2"/>
      <c r="C11873" s="2"/>
      <c r="G11873" s="94"/>
      <c r="H11873" s="94"/>
      <c r="I11873" s="94"/>
      <c r="J11873" s="2"/>
      <c r="P11873" s="30"/>
      <c r="T11873" s="2"/>
      <c r="V11873" s="2"/>
      <c r="W11873" s="28"/>
      <c r="Y11873" s="30"/>
      <c r="Z11873" s="30"/>
      <c r="AB11873" s="6"/>
    </row>
    <row r="11874" spans="1:28">
      <c r="A11874" s="2"/>
      <c r="B11874" s="2"/>
      <c r="C11874" s="2"/>
      <c r="G11874" s="94"/>
      <c r="H11874" s="94"/>
      <c r="I11874" s="94"/>
      <c r="J11874" s="2"/>
      <c r="P11874" s="30"/>
      <c r="T11874" s="2"/>
      <c r="V11874" s="2"/>
      <c r="W11874" s="28"/>
      <c r="Y11874" s="30"/>
      <c r="Z11874" s="30"/>
      <c r="AB11874" s="6"/>
    </row>
    <row r="11875" spans="1:28">
      <c r="A11875" s="2"/>
      <c r="B11875" s="2"/>
      <c r="C11875" s="2"/>
      <c r="G11875" s="94"/>
      <c r="H11875" s="94"/>
      <c r="I11875" s="94"/>
      <c r="J11875" s="2"/>
      <c r="P11875" s="30"/>
      <c r="T11875" s="2"/>
      <c r="V11875" s="2"/>
      <c r="W11875" s="28"/>
      <c r="Y11875" s="30"/>
      <c r="Z11875" s="30"/>
      <c r="AB11875" s="6"/>
    </row>
    <row r="11876" spans="1:28">
      <c r="A11876" s="2"/>
      <c r="B11876" s="2"/>
      <c r="C11876" s="2"/>
      <c r="G11876" s="94"/>
      <c r="H11876" s="94"/>
      <c r="I11876" s="94"/>
      <c r="J11876" s="2"/>
      <c r="P11876" s="30"/>
      <c r="T11876" s="2"/>
      <c r="V11876" s="2"/>
      <c r="W11876" s="28"/>
      <c r="Y11876" s="30"/>
      <c r="Z11876" s="30"/>
      <c r="AB11876" s="6"/>
    </row>
    <row r="11877" spans="1:28">
      <c r="A11877" s="2"/>
      <c r="B11877" s="2"/>
      <c r="C11877" s="2"/>
      <c r="G11877" s="94"/>
      <c r="H11877" s="94"/>
      <c r="I11877" s="94"/>
      <c r="J11877" s="2"/>
      <c r="P11877" s="30"/>
      <c r="T11877" s="2"/>
      <c r="V11877" s="2"/>
      <c r="W11877" s="28"/>
      <c r="Y11877" s="30"/>
      <c r="Z11877" s="30"/>
      <c r="AB11877" s="6"/>
    </row>
    <row r="11878" spans="1:28">
      <c r="A11878" s="2"/>
      <c r="B11878" s="2"/>
      <c r="C11878" s="2"/>
      <c r="G11878" s="94"/>
      <c r="H11878" s="94"/>
      <c r="I11878" s="94"/>
      <c r="J11878" s="2"/>
      <c r="P11878" s="30"/>
      <c r="T11878" s="2"/>
      <c r="V11878" s="2"/>
      <c r="W11878" s="28"/>
      <c r="Y11878" s="30"/>
      <c r="Z11878" s="30"/>
      <c r="AB11878" s="6"/>
    </row>
    <row r="11879" spans="1:28">
      <c r="A11879" s="2"/>
      <c r="B11879" s="2"/>
      <c r="C11879" s="2"/>
      <c r="G11879" s="94"/>
      <c r="H11879" s="94"/>
      <c r="I11879" s="94"/>
      <c r="J11879" s="2"/>
      <c r="P11879" s="30"/>
      <c r="T11879" s="2"/>
      <c r="V11879" s="2"/>
      <c r="W11879" s="28"/>
      <c r="Y11879" s="30"/>
      <c r="Z11879" s="30"/>
      <c r="AB11879" s="6"/>
    </row>
    <row r="11880" spans="1:28">
      <c r="A11880" s="2"/>
      <c r="B11880" s="2"/>
      <c r="C11880" s="2"/>
      <c r="G11880" s="94"/>
      <c r="H11880" s="94"/>
      <c r="I11880" s="94"/>
      <c r="J11880" s="2"/>
      <c r="P11880" s="30"/>
      <c r="T11880" s="2"/>
      <c r="V11880" s="2"/>
      <c r="W11880" s="28"/>
      <c r="Y11880" s="30"/>
      <c r="Z11880" s="30"/>
      <c r="AB11880" s="6"/>
    </row>
    <row r="11881" spans="1:28">
      <c r="A11881" s="2"/>
      <c r="B11881" s="2"/>
      <c r="C11881" s="2"/>
      <c r="G11881" s="94"/>
      <c r="H11881" s="94"/>
      <c r="I11881" s="94"/>
      <c r="J11881" s="2"/>
      <c r="P11881" s="30"/>
      <c r="T11881" s="2"/>
      <c r="V11881" s="2"/>
      <c r="W11881" s="28"/>
      <c r="Y11881" s="30"/>
      <c r="Z11881" s="30"/>
      <c r="AB11881" s="6"/>
    </row>
    <row r="11882" spans="1:28">
      <c r="A11882" s="2"/>
      <c r="B11882" s="2"/>
      <c r="C11882" s="2"/>
      <c r="G11882" s="94"/>
      <c r="H11882" s="94"/>
      <c r="I11882" s="94"/>
      <c r="J11882" s="2"/>
      <c r="P11882" s="30"/>
      <c r="T11882" s="2"/>
      <c r="V11882" s="2"/>
      <c r="W11882" s="28"/>
      <c r="Y11882" s="30"/>
      <c r="Z11882" s="30"/>
      <c r="AB11882" s="6"/>
    </row>
    <row r="11883" spans="1:28">
      <c r="A11883" s="2"/>
      <c r="B11883" s="2"/>
      <c r="C11883" s="2"/>
      <c r="G11883" s="94"/>
      <c r="H11883" s="94"/>
      <c r="I11883" s="94"/>
      <c r="J11883" s="2"/>
      <c r="P11883" s="30"/>
      <c r="T11883" s="2"/>
      <c r="V11883" s="2"/>
      <c r="W11883" s="28"/>
      <c r="Y11883" s="30"/>
      <c r="Z11883" s="30"/>
      <c r="AB11883" s="6"/>
    </row>
    <row r="11884" spans="1:28">
      <c r="A11884" s="2"/>
      <c r="B11884" s="2"/>
      <c r="C11884" s="2"/>
      <c r="G11884" s="94"/>
      <c r="H11884" s="94"/>
      <c r="I11884" s="94"/>
      <c r="J11884" s="2"/>
      <c r="P11884" s="30"/>
      <c r="T11884" s="2"/>
      <c r="V11884" s="2"/>
      <c r="W11884" s="28"/>
      <c r="Y11884" s="30"/>
      <c r="Z11884" s="30"/>
      <c r="AB11884" s="6"/>
    </row>
    <row r="11885" spans="1:28">
      <c r="A11885" s="2"/>
      <c r="B11885" s="2"/>
      <c r="C11885" s="2"/>
      <c r="G11885" s="94"/>
      <c r="H11885" s="94"/>
      <c r="I11885" s="94"/>
      <c r="J11885" s="2"/>
      <c r="P11885" s="30"/>
      <c r="T11885" s="2"/>
      <c r="V11885" s="2"/>
      <c r="W11885" s="28"/>
      <c r="Y11885" s="30"/>
      <c r="Z11885" s="30"/>
      <c r="AB11885" s="6"/>
    </row>
    <row r="11886" spans="1:28">
      <c r="A11886" s="2"/>
      <c r="B11886" s="2"/>
      <c r="C11886" s="2"/>
      <c r="G11886" s="94"/>
      <c r="H11886" s="94"/>
      <c r="I11886" s="94"/>
      <c r="J11886" s="2"/>
      <c r="P11886" s="30"/>
      <c r="T11886" s="2"/>
      <c r="V11886" s="2"/>
      <c r="W11886" s="28"/>
      <c r="Y11886" s="30"/>
      <c r="Z11886" s="30"/>
      <c r="AB11886" s="6"/>
    </row>
    <row r="11887" spans="1:28">
      <c r="A11887" s="2"/>
      <c r="B11887" s="2"/>
      <c r="C11887" s="2"/>
      <c r="G11887" s="94"/>
      <c r="H11887" s="94"/>
      <c r="I11887" s="94"/>
      <c r="J11887" s="2"/>
      <c r="P11887" s="30"/>
      <c r="T11887" s="2"/>
      <c r="V11887" s="2"/>
      <c r="W11887" s="28"/>
      <c r="Y11887" s="30"/>
      <c r="Z11887" s="30"/>
      <c r="AB11887" s="6"/>
    </row>
    <row r="11888" spans="1:28">
      <c r="A11888" s="2"/>
      <c r="B11888" s="2"/>
      <c r="C11888" s="2"/>
      <c r="G11888" s="94"/>
      <c r="H11888" s="94"/>
      <c r="I11888" s="94"/>
      <c r="J11888" s="2"/>
      <c r="P11888" s="30"/>
      <c r="T11888" s="2"/>
      <c r="V11888" s="2"/>
      <c r="W11888" s="28"/>
      <c r="Y11888" s="30"/>
      <c r="Z11888" s="30"/>
      <c r="AB11888" s="6"/>
    </row>
    <row r="11889" spans="1:28">
      <c r="A11889" s="2"/>
      <c r="B11889" s="2"/>
      <c r="C11889" s="2"/>
      <c r="G11889" s="94"/>
      <c r="H11889" s="94"/>
      <c r="I11889" s="94"/>
      <c r="J11889" s="2"/>
      <c r="P11889" s="30"/>
      <c r="T11889" s="2"/>
      <c r="V11889" s="2"/>
      <c r="W11889" s="28"/>
      <c r="Y11889" s="30"/>
      <c r="Z11889" s="30"/>
      <c r="AB11889" s="6"/>
    </row>
    <row r="11890" spans="1:28">
      <c r="A11890" s="2"/>
      <c r="B11890" s="2"/>
      <c r="C11890" s="2"/>
      <c r="G11890" s="94"/>
      <c r="H11890" s="94"/>
      <c r="I11890" s="94"/>
      <c r="J11890" s="2"/>
      <c r="P11890" s="30"/>
      <c r="T11890" s="2"/>
      <c r="V11890" s="2"/>
      <c r="W11890" s="28"/>
      <c r="Y11890" s="30"/>
      <c r="Z11890" s="30"/>
      <c r="AB11890" s="6"/>
    </row>
    <row r="11891" spans="1:28">
      <c r="A11891" s="2"/>
      <c r="B11891" s="2"/>
      <c r="C11891" s="2"/>
      <c r="G11891" s="94"/>
      <c r="H11891" s="94"/>
      <c r="I11891" s="94"/>
      <c r="J11891" s="2"/>
      <c r="P11891" s="30"/>
      <c r="T11891" s="2"/>
      <c r="V11891" s="2"/>
      <c r="W11891" s="28"/>
      <c r="Y11891" s="30"/>
      <c r="Z11891" s="30"/>
      <c r="AB11891" s="6"/>
    </row>
    <row r="11892" spans="1:28">
      <c r="A11892" s="2"/>
      <c r="B11892" s="2"/>
      <c r="C11892" s="2"/>
      <c r="G11892" s="94"/>
      <c r="H11892" s="94"/>
      <c r="I11892" s="94"/>
      <c r="J11892" s="2"/>
      <c r="P11892" s="30"/>
      <c r="T11892" s="2"/>
      <c r="V11892" s="2"/>
      <c r="W11892" s="28"/>
      <c r="Y11892" s="30"/>
      <c r="Z11892" s="30"/>
      <c r="AB11892" s="6"/>
    </row>
    <row r="11893" spans="1:28">
      <c r="A11893" s="2"/>
      <c r="B11893" s="2"/>
      <c r="C11893" s="2"/>
      <c r="G11893" s="94"/>
      <c r="H11893" s="94"/>
      <c r="I11893" s="94"/>
      <c r="J11893" s="2"/>
      <c r="P11893" s="30"/>
      <c r="T11893" s="2"/>
      <c r="V11893" s="2"/>
      <c r="W11893" s="28"/>
      <c r="Y11893" s="30"/>
      <c r="Z11893" s="30"/>
      <c r="AB11893" s="6"/>
    </row>
    <row r="11894" spans="1:28">
      <c r="A11894" s="2"/>
      <c r="B11894" s="2"/>
      <c r="C11894" s="2"/>
      <c r="G11894" s="94"/>
      <c r="H11894" s="94"/>
      <c r="I11894" s="94"/>
      <c r="J11894" s="2"/>
      <c r="P11894" s="30"/>
      <c r="T11894" s="2"/>
      <c r="V11894" s="2"/>
      <c r="W11894" s="28"/>
      <c r="Y11894" s="30"/>
      <c r="Z11894" s="30"/>
      <c r="AB11894" s="6"/>
    </row>
    <row r="11895" spans="1:28">
      <c r="A11895" s="2"/>
      <c r="B11895" s="2"/>
      <c r="C11895" s="2"/>
      <c r="G11895" s="94"/>
      <c r="H11895" s="94"/>
      <c r="I11895" s="94"/>
      <c r="J11895" s="2"/>
      <c r="P11895" s="30"/>
      <c r="T11895" s="2"/>
      <c r="V11895" s="2"/>
      <c r="W11895" s="28"/>
      <c r="Y11895" s="30"/>
      <c r="Z11895" s="30"/>
      <c r="AB11895" s="6"/>
    </row>
    <row r="11896" spans="1:28">
      <c r="A11896" s="2"/>
      <c r="B11896" s="2"/>
      <c r="C11896" s="2"/>
      <c r="G11896" s="94"/>
      <c r="H11896" s="94"/>
      <c r="I11896" s="94"/>
      <c r="J11896" s="2"/>
      <c r="P11896" s="30"/>
      <c r="T11896" s="2"/>
      <c r="V11896" s="2"/>
      <c r="W11896" s="28"/>
      <c r="Y11896" s="30"/>
      <c r="Z11896" s="30"/>
      <c r="AB11896" s="6"/>
    </row>
    <row r="11897" spans="1:28">
      <c r="A11897" s="2"/>
      <c r="B11897" s="2"/>
      <c r="C11897" s="2"/>
      <c r="G11897" s="94"/>
      <c r="H11897" s="94"/>
      <c r="I11897" s="94"/>
      <c r="J11897" s="2"/>
      <c r="P11897" s="30"/>
      <c r="T11897" s="2"/>
      <c r="V11897" s="2"/>
      <c r="W11897" s="28"/>
      <c r="Y11897" s="30"/>
      <c r="Z11897" s="30"/>
      <c r="AB11897" s="6"/>
    </row>
    <row r="11898" spans="1:28">
      <c r="A11898" s="2"/>
      <c r="B11898" s="2"/>
      <c r="C11898" s="2"/>
      <c r="G11898" s="94"/>
      <c r="H11898" s="94"/>
      <c r="I11898" s="94"/>
      <c r="J11898" s="2"/>
      <c r="P11898" s="30"/>
      <c r="T11898" s="2"/>
      <c r="V11898" s="2"/>
      <c r="W11898" s="28"/>
      <c r="Y11898" s="30"/>
      <c r="Z11898" s="30"/>
      <c r="AB11898" s="6"/>
    </row>
    <row r="11899" spans="1:28">
      <c r="A11899" s="2"/>
      <c r="B11899" s="2"/>
      <c r="C11899" s="2"/>
      <c r="G11899" s="94"/>
      <c r="H11899" s="94"/>
      <c r="I11899" s="94"/>
      <c r="J11899" s="2"/>
      <c r="P11899" s="30"/>
      <c r="T11899" s="2"/>
      <c r="V11899" s="2"/>
      <c r="W11899" s="28"/>
      <c r="Y11899" s="30"/>
      <c r="Z11899" s="30"/>
      <c r="AB11899" s="6"/>
    </row>
    <row r="11900" spans="1:28">
      <c r="A11900" s="2"/>
      <c r="B11900" s="2"/>
      <c r="C11900" s="2"/>
      <c r="G11900" s="94"/>
      <c r="H11900" s="94"/>
      <c r="I11900" s="94"/>
      <c r="J11900" s="2"/>
      <c r="P11900" s="30"/>
      <c r="T11900" s="2"/>
      <c r="V11900" s="2"/>
      <c r="W11900" s="28"/>
      <c r="Y11900" s="30"/>
      <c r="Z11900" s="30"/>
      <c r="AB11900" s="6"/>
    </row>
    <row r="11901" spans="1:28">
      <c r="A11901" s="2"/>
      <c r="B11901" s="2"/>
      <c r="C11901" s="2"/>
      <c r="G11901" s="94"/>
      <c r="H11901" s="94"/>
      <c r="I11901" s="94"/>
      <c r="J11901" s="2"/>
      <c r="P11901" s="30"/>
      <c r="T11901" s="2"/>
      <c r="V11901" s="2"/>
      <c r="W11901" s="28"/>
      <c r="Y11901" s="30"/>
      <c r="Z11901" s="30"/>
      <c r="AB11901" s="6"/>
    </row>
    <row r="11902" spans="1:28">
      <c r="A11902" s="2"/>
      <c r="B11902" s="2"/>
      <c r="C11902" s="2"/>
      <c r="G11902" s="94"/>
      <c r="H11902" s="94"/>
      <c r="I11902" s="94"/>
      <c r="J11902" s="2"/>
      <c r="P11902" s="30"/>
      <c r="T11902" s="2"/>
      <c r="V11902" s="2"/>
      <c r="W11902" s="28"/>
      <c r="Y11902" s="30"/>
      <c r="Z11902" s="30"/>
      <c r="AB11902" s="6"/>
    </row>
    <row r="11903" spans="1:28">
      <c r="A11903" s="2"/>
      <c r="B11903" s="2"/>
      <c r="C11903" s="2"/>
      <c r="G11903" s="94"/>
      <c r="H11903" s="94"/>
      <c r="I11903" s="94"/>
      <c r="J11903" s="2"/>
      <c r="P11903" s="30"/>
      <c r="T11903" s="2"/>
      <c r="V11903" s="2"/>
      <c r="W11903" s="28"/>
      <c r="Y11903" s="30"/>
      <c r="Z11903" s="30"/>
      <c r="AB11903" s="6"/>
    </row>
    <row r="11904" spans="1:28">
      <c r="A11904" s="2"/>
      <c r="B11904" s="2"/>
      <c r="C11904" s="2"/>
      <c r="G11904" s="94"/>
      <c r="H11904" s="94"/>
      <c r="I11904" s="94"/>
      <c r="J11904" s="2"/>
      <c r="P11904" s="30"/>
      <c r="T11904" s="2"/>
      <c r="V11904" s="2"/>
      <c r="W11904" s="28"/>
      <c r="Y11904" s="30"/>
      <c r="Z11904" s="30"/>
      <c r="AB11904" s="6"/>
    </row>
    <row r="11905" spans="1:28">
      <c r="A11905" s="2"/>
      <c r="B11905" s="2"/>
      <c r="C11905" s="2"/>
      <c r="G11905" s="94"/>
      <c r="H11905" s="94"/>
      <c r="I11905" s="94"/>
      <c r="J11905" s="2"/>
      <c r="P11905" s="30"/>
      <c r="T11905" s="2"/>
      <c r="V11905" s="2"/>
      <c r="W11905" s="28"/>
      <c r="Y11905" s="30"/>
      <c r="Z11905" s="30"/>
      <c r="AB11905" s="6"/>
    </row>
    <row r="11906" spans="1:28">
      <c r="A11906" s="2"/>
      <c r="B11906" s="2"/>
      <c r="C11906" s="2"/>
      <c r="G11906" s="94"/>
      <c r="H11906" s="94"/>
      <c r="I11906" s="94"/>
      <c r="J11906" s="2"/>
      <c r="P11906" s="30"/>
      <c r="T11906" s="2"/>
      <c r="V11906" s="2"/>
      <c r="W11906" s="28"/>
      <c r="Y11906" s="30"/>
      <c r="Z11906" s="30"/>
      <c r="AB11906" s="6"/>
    </row>
    <row r="11907" spans="1:28">
      <c r="A11907" s="2"/>
      <c r="B11907" s="2"/>
      <c r="C11907" s="2"/>
      <c r="G11907" s="94"/>
      <c r="H11907" s="94"/>
      <c r="I11907" s="94"/>
      <c r="J11907" s="2"/>
      <c r="P11907" s="30"/>
      <c r="T11907" s="2"/>
      <c r="V11907" s="2"/>
      <c r="W11907" s="28"/>
      <c r="Y11907" s="30"/>
      <c r="Z11907" s="30"/>
      <c r="AB11907" s="6"/>
    </row>
    <row r="11908" spans="1:28">
      <c r="A11908" s="2"/>
      <c r="B11908" s="2"/>
      <c r="C11908" s="2"/>
      <c r="G11908" s="94"/>
      <c r="H11908" s="94"/>
      <c r="I11908" s="94"/>
      <c r="J11908" s="2"/>
      <c r="P11908" s="30"/>
      <c r="T11908" s="2"/>
      <c r="V11908" s="2"/>
      <c r="W11908" s="28"/>
      <c r="Y11908" s="30"/>
      <c r="Z11908" s="30"/>
      <c r="AB11908" s="6"/>
    </row>
    <row r="11909" spans="1:28">
      <c r="A11909" s="2"/>
      <c r="B11909" s="2"/>
      <c r="C11909" s="2"/>
      <c r="G11909" s="94"/>
      <c r="H11909" s="94"/>
      <c r="I11909" s="94"/>
      <c r="J11909" s="2"/>
      <c r="P11909" s="30"/>
      <c r="T11909" s="2"/>
      <c r="V11909" s="2"/>
      <c r="W11909" s="28"/>
      <c r="Y11909" s="30"/>
      <c r="Z11909" s="30"/>
      <c r="AB11909" s="6"/>
    </row>
    <row r="11910" spans="1:28">
      <c r="A11910" s="2"/>
      <c r="B11910" s="2"/>
      <c r="C11910" s="2"/>
      <c r="G11910" s="94"/>
      <c r="H11910" s="94"/>
      <c r="I11910" s="94"/>
      <c r="J11910" s="2"/>
      <c r="P11910" s="30"/>
      <c r="T11910" s="2"/>
      <c r="V11910" s="2"/>
      <c r="W11910" s="28"/>
      <c r="Y11910" s="30"/>
      <c r="Z11910" s="30"/>
      <c r="AB11910" s="6"/>
    </row>
    <row r="11911" spans="1:28">
      <c r="A11911" s="2"/>
      <c r="B11911" s="2"/>
      <c r="C11911" s="2"/>
      <c r="G11911" s="94"/>
      <c r="H11911" s="94"/>
      <c r="I11911" s="94"/>
      <c r="J11911" s="2"/>
      <c r="P11911" s="30"/>
      <c r="T11911" s="2"/>
      <c r="V11911" s="2"/>
      <c r="W11911" s="28"/>
      <c r="Y11911" s="30"/>
      <c r="Z11911" s="30"/>
      <c r="AB11911" s="6"/>
    </row>
    <row r="11912" spans="1:28">
      <c r="A11912" s="2"/>
      <c r="B11912" s="2"/>
      <c r="C11912" s="2"/>
      <c r="G11912" s="94"/>
      <c r="H11912" s="94"/>
      <c r="I11912" s="94"/>
      <c r="J11912" s="2"/>
      <c r="P11912" s="30"/>
      <c r="T11912" s="2"/>
      <c r="V11912" s="2"/>
      <c r="W11912" s="28"/>
      <c r="Y11912" s="30"/>
      <c r="Z11912" s="30"/>
      <c r="AB11912" s="6"/>
    </row>
    <row r="11913" spans="1:28">
      <c r="A11913" s="2"/>
      <c r="B11913" s="2"/>
      <c r="C11913" s="2"/>
      <c r="G11913" s="94"/>
      <c r="H11913" s="94"/>
      <c r="I11913" s="94"/>
      <c r="J11913" s="2"/>
      <c r="P11913" s="30"/>
      <c r="T11913" s="2"/>
      <c r="V11913" s="2"/>
      <c r="W11913" s="28"/>
      <c r="Y11913" s="30"/>
      <c r="Z11913" s="30"/>
      <c r="AB11913" s="6"/>
    </row>
    <row r="11914" spans="1:28">
      <c r="A11914" s="2"/>
      <c r="B11914" s="2"/>
      <c r="C11914" s="2"/>
      <c r="G11914" s="94"/>
      <c r="H11914" s="94"/>
      <c r="I11914" s="94"/>
      <c r="J11914" s="2"/>
      <c r="P11914" s="30"/>
      <c r="T11914" s="2"/>
      <c r="V11914" s="2"/>
      <c r="W11914" s="28"/>
      <c r="Y11914" s="30"/>
      <c r="Z11914" s="30"/>
      <c r="AB11914" s="6"/>
    </row>
    <row r="11915" spans="1:28">
      <c r="A11915" s="2"/>
      <c r="B11915" s="2"/>
      <c r="C11915" s="2"/>
      <c r="G11915" s="94"/>
      <c r="H11915" s="94"/>
      <c r="I11915" s="94"/>
      <c r="J11915" s="2"/>
      <c r="P11915" s="30"/>
      <c r="T11915" s="2"/>
      <c r="V11915" s="2"/>
      <c r="W11915" s="28"/>
      <c r="Y11915" s="30"/>
      <c r="Z11915" s="30"/>
      <c r="AB11915" s="6"/>
    </row>
    <row r="11916" spans="1:28">
      <c r="A11916" s="2"/>
      <c r="B11916" s="2"/>
      <c r="C11916" s="2"/>
      <c r="G11916" s="94"/>
      <c r="H11916" s="94"/>
      <c r="I11916" s="94"/>
      <c r="J11916" s="2"/>
      <c r="P11916" s="30"/>
      <c r="T11916" s="2"/>
      <c r="V11916" s="2"/>
      <c r="W11916" s="28"/>
      <c r="Y11916" s="30"/>
      <c r="Z11916" s="30"/>
      <c r="AB11916" s="6"/>
    </row>
    <row r="11917" spans="1:28">
      <c r="A11917" s="2"/>
      <c r="B11917" s="2"/>
      <c r="C11917" s="2"/>
      <c r="G11917" s="94"/>
      <c r="H11917" s="94"/>
      <c r="I11917" s="94"/>
      <c r="J11917" s="2"/>
      <c r="P11917" s="30"/>
      <c r="T11917" s="2"/>
      <c r="V11917" s="2"/>
      <c r="W11917" s="28"/>
      <c r="Y11917" s="30"/>
      <c r="Z11917" s="30"/>
      <c r="AB11917" s="6"/>
    </row>
    <row r="11918" spans="1:28">
      <c r="A11918" s="2"/>
      <c r="B11918" s="2"/>
      <c r="C11918" s="2"/>
      <c r="G11918" s="94"/>
      <c r="H11918" s="94"/>
      <c r="I11918" s="94"/>
      <c r="J11918" s="2"/>
      <c r="P11918" s="30"/>
      <c r="T11918" s="2"/>
      <c r="V11918" s="2"/>
      <c r="W11918" s="28"/>
      <c r="Y11918" s="30"/>
      <c r="Z11918" s="30"/>
      <c r="AB11918" s="6"/>
    </row>
    <row r="11919" spans="1:28">
      <c r="A11919" s="2"/>
      <c r="B11919" s="2"/>
      <c r="C11919" s="2"/>
      <c r="G11919" s="94"/>
      <c r="H11919" s="94"/>
      <c r="I11919" s="94"/>
      <c r="J11919" s="2"/>
      <c r="P11919" s="30"/>
      <c r="T11919" s="2"/>
      <c r="V11919" s="2"/>
      <c r="W11919" s="28"/>
      <c r="Y11919" s="30"/>
      <c r="Z11919" s="30"/>
      <c r="AB11919" s="6"/>
    </row>
    <row r="11920" spans="1:28">
      <c r="A11920" s="2"/>
      <c r="B11920" s="2"/>
      <c r="C11920" s="2"/>
      <c r="G11920" s="94"/>
      <c r="H11920" s="94"/>
      <c r="I11920" s="94"/>
      <c r="J11920" s="2"/>
      <c r="P11920" s="30"/>
      <c r="T11920" s="2"/>
      <c r="V11920" s="2"/>
      <c r="W11920" s="28"/>
      <c r="Y11920" s="30"/>
      <c r="Z11920" s="30"/>
      <c r="AB11920" s="6"/>
    </row>
    <row r="11921" spans="1:28">
      <c r="A11921" s="2"/>
      <c r="B11921" s="2"/>
      <c r="C11921" s="2"/>
      <c r="G11921" s="94"/>
      <c r="H11921" s="94"/>
      <c r="I11921" s="94"/>
      <c r="J11921" s="2"/>
      <c r="P11921" s="30"/>
      <c r="T11921" s="2"/>
      <c r="V11921" s="2"/>
      <c r="W11921" s="28"/>
      <c r="Y11921" s="30"/>
      <c r="Z11921" s="30"/>
      <c r="AB11921" s="6"/>
    </row>
    <row r="11922" spans="1:28">
      <c r="A11922" s="2"/>
      <c r="B11922" s="2"/>
      <c r="C11922" s="2"/>
      <c r="G11922" s="94"/>
      <c r="H11922" s="94"/>
      <c r="I11922" s="94"/>
      <c r="J11922" s="2"/>
      <c r="P11922" s="30"/>
      <c r="T11922" s="2"/>
      <c r="V11922" s="2"/>
      <c r="W11922" s="28"/>
      <c r="Y11922" s="30"/>
      <c r="Z11922" s="30"/>
      <c r="AB11922" s="6"/>
    </row>
    <row r="11923" spans="1:28">
      <c r="A11923" s="2"/>
      <c r="B11923" s="2"/>
      <c r="C11923" s="2"/>
      <c r="G11923" s="94"/>
      <c r="H11923" s="94"/>
      <c r="I11923" s="94"/>
      <c r="J11923" s="2"/>
      <c r="P11923" s="30"/>
      <c r="T11923" s="2"/>
      <c r="V11923" s="2"/>
      <c r="W11923" s="28"/>
      <c r="Y11923" s="30"/>
      <c r="Z11923" s="30"/>
      <c r="AB11923" s="6"/>
    </row>
    <row r="11924" spans="1:28">
      <c r="A11924" s="2"/>
      <c r="B11924" s="2"/>
      <c r="C11924" s="2"/>
      <c r="G11924" s="94"/>
      <c r="H11924" s="94"/>
      <c r="I11924" s="94"/>
      <c r="J11924" s="2"/>
      <c r="P11924" s="30"/>
      <c r="T11924" s="2"/>
      <c r="V11924" s="2"/>
      <c r="W11924" s="28"/>
      <c r="Y11924" s="30"/>
      <c r="Z11924" s="30"/>
      <c r="AB11924" s="6"/>
    </row>
    <row r="11925" spans="1:28">
      <c r="A11925" s="2"/>
      <c r="B11925" s="2"/>
      <c r="C11925" s="2"/>
      <c r="G11925" s="94"/>
      <c r="H11925" s="94"/>
      <c r="I11925" s="94"/>
      <c r="J11925" s="2"/>
      <c r="P11925" s="30"/>
      <c r="T11925" s="2"/>
      <c r="V11925" s="2"/>
      <c r="W11925" s="28"/>
      <c r="Y11925" s="30"/>
      <c r="Z11925" s="30"/>
      <c r="AB11925" s="6"/>
    </row>
    <row r="11926" spans="1:28">
      <c r="A11926" s="2"/>
      <c r="B11926" s="2"/>
      <c r="C11926" s="2"/>
      <c r="G11926" s="94"/>
      <c r="H11926" s="94"/>
      <c r="I11926" s="94"/>
      <c r="J11926" s="2"/>
      <c r="P11926" s="30"/>
      <c r="T11926" s="2"/>
      <c r="V11926" s="2"/>
      <c r="W11926" s="28"/>
      <c r="Y11926" s="30"/>
      <c r="Z11926" s="30"/>
      <c r="AB11926" s="6"/>
    </row>
    <row r="11927" spans="1:28">
      <c r="A11927" s="2"/>
      <c r="B11927" s="2"/>
      <c r="C11927" s="2"/>
      <c r="G11927" s="94"/>
      <c r="H11927" s="94"/>
      <c r="I11927" s="94"/>
      <c r="J11927" s="2"/>
      <c r="P11927" s="30"/>
      <c r="T11927" s="2"/>
      <c r="V11927" s="2"/>
      <c r="W11927" s="28"/>
      <c r="Y11927" s="30"/>
      <c r="Z11927" s="30"/>
      <c r="AB11927" s="6"/>
    </row>
    <row r="11928" spans="1:28">
      <c r="A11928" s="2"/>
      <c r="B11928" s="2"/>
      <c r="C11928" s="2"/>
      <c r="G11928" s="94"/>
      <c r="H11928" s="94"/>
      <c r="I11928" s="94"/>
      <c r="J11928" s="2"/>
      <c r="P11928" s="30"/>
      <c r="T11928" s="2"/>
      <c r="V11928" s="2"/>
      <c r="W11928" s="28"/>
      <c r="Y11928" s="30"/>
      <c r="Z11928" s="30"/>
      <c r="AB11928" s="6"/>
    </row>
    <row r="11929" spans="1:28">
      <c r="A11929" s="2"/>
      <c r="B11929" s="2"/>
      <c r="C11929" s="2"/>
      <c r="G11929" s="94"/>
      <c r="H11929" s="94"/>
      <c r="I11929" s="94"/>
      <c r="J11929" s="2"/>
      <c r="P11929" s="30"/>
      <c r="T11929" s="2"/>
      <c r="V11929" s="2"/>
      <c r="W11929" s="28"/>
      <c r="Y11929" s="30"/>
      <c r="Z11929" s="30"/>
      <c r="AB11929" s="6"/>
    </row>
    <row r="11930" spans="1:28">
      <c r="A11930" s="2"/>
      <c r="B11930" s="2"/>
      <c r="C11930" s="2"/>
      <c r="G11930" s="94"/>
      <c r="H11930" s="94"/>
      <c r="I11930" s="94"/>
      <c r="J11930" s="2"/>
      <c r="P11930" s="30"/>
      <c r="T11930" s="2"/>
      <c r="V11930" s="2"/>
      <c r="W11930" s="28"/>
      <c r="Y11930" s="30"/>
      <c r="Z11930" s="30"/>
      <c r="AB11930" s="6"/>
    </row>
    <row r="11931" spans="1:28">
      <c r="A11931" s="2"/>
      <c r="B11931" s="2"/>
      <c r="C11931" s="2"/>
      <c r="G11931" s="94"/>
      <c r="H11931" s="94"/>
      <c r="I11931" s="94"/>
      <c r="J11931" s="2"/>
      <c r="P11931" s="30"/>
      <c r="T11931" s="2"/>
      <c r="V11931" s="2"/>
      <c r="W11931" s="28"/>
      <c r="Y11931" s="30"/>
      <c r="Z11931" s="30"/>
      <c r="AB11931" s="6"/>
    </row>
    <row r="11932" spans="1:28">
      <c r="A11932" s="2"/>
      <c r="B11932" s="2"/>
      <c r="C11932" s="2"/>
      <c r="G11932" s="94"/>
      <c r="H11932" s="94"/>
      <c r="I11932" s="94"/>
      <c r="J11932" s="2"/>
      <c r="P11932" s="30"/>
      <c r="T11932" s="2"/>
      <c r="V11932" s="2"/>
      <c r="W11932" s="28"/>
      <c r="Y11932" s="30"/>
      <c r="Z11932" s="30"/>
      <c r="AB11932" s="6"/>
    </row>
    <row r="11933" spans="1:28">
      <c r="A11933" s="2"/>
      <c r="B11933" s="2"/>
      <c r="C11933" s="2"/>
      <c r="G11933" s="94"/>
      <c r="H11933" s="94"/>
      <c r="I11933" s="94"/>
      <c r="J11933" s="2"/>
      <c r="P11933" s="30"/>
      <c r="T11933" s="2"/>
      <c r="V11933" s="2"/>
      <c r="W11933" s="28"/>
      <c r="Y11933" s="30"/>
      <c r="Z11933" s="30"/>
      <c r="AB11933" s="6"/>
    </row>
    <row r="11934" spans="1:28">
      <c r="A11934" s="2"/>
      <c r="B11934" s="2"/>
      <c r="C11934" s="2"/>
      <c r="G11934" s="94"/>
      <c r="H11934" s="94"/>
      <c r="I11934" s="94"/>
      <c r="J11934" s="2"/>
      <c r="P11934" s="30"/>
      <c r="T11934" s="2"/>
      <c r="V11934" s="2"/>
      <c r="W11934" s="28"/>
      <c r="Y11934" s="30"/>
      <c r="Z11934" s="30"/>
      <c r="AB11934" s="6"/>
    </row>
    <row r="11935" spans="1:28">
      <c r="A11935" s="2"/>
      <c r="B11935" s="2"/>
      <c r="C11935" s="2"/>
      <c r="G11935" s="94"/>
      <c r="H11935" s="94"/>
      <c r="I11935" s="94"/>
      <c r="J11935" s="2"/>
      <c r="P11935" s="30"/>
      <c r="T11935" s="2"/>
      <c r="V11935" s="2"/>
      <c r="W11935" s="28"/>
      <c r="Y11935" s="30"/>
      <c r="Z11935" s="30"/>
      <c r="AB11935" s="6"/>
    </row>
    <row r="11936" spans="1:28">
      <c r="A11936" s="2"/>
      <c r="B11936" s="2"/>
      <c r="C11936" s="2"/>
      <c r="G11936" s="94"/>
      <c r="H11936" s="94"/>
      <c r="I11936" s="94"/>
      <c r="J11936" s="2"/>
      <c r="P11936" s="30"/>
      <c r="T11936" s="2"/>
      <c r="V11936" s="2"/>
      <c r="W11936" s="28"/>
      <c r="Y11936" s="30"/>
      <c r="Z11936" s="30"/>
      <c r="AB11936" s="6"/>
    </row>
    <row r="11937" spans="1:28">
      <c r="A11937" s="2"/>
      <c r="B11937" s="2"/>
      <c r="C11937" s="2"/>
      <c r="G11937" s="94"/>
      <c r="H11937" s="94"/>
      <c r="I11937" s="94"/>
      <c r="J11937" s="2"/>
      <c r="P11937" s="30"/>
      <c r="T11937" s="2"/>
      <c r="V11937" s="2"/>
      <c r="W11937" s="28"/>
      <c r="Y11937" s="30"/>
      <c r="Z11937" s="30"/>
      <c r="AB11937" s="6"/>
    </row>
    <row r="11938" spans="1:28">
      <c r="A11938" s="2"/>
      <c r="B11938" s="2"/>
      <c r="C11938" s="2"/>
      <c r="G11938" s="94"/>
      <c r="H11938" s="94"/>
      <c r="I11938" s="94"/>
      <c r="J11938" s="2"/>
      <c r="P11938" s="30"/>
      <c r="T11938" s="2"/>
      <c r="V11938" s="2"/>
      <c r="W11938" s="28"/>
      <c r="Y11938" s="30"/>
      <c r="Z11938" s="30"/>
      <c r="AB11938" s="6"/>
    </row>
    <row r="11939" spans="1:28">
      <c r="A11939" s="2"/>
      <c r="B11939" s="2"/>
      <c r="C11939" s="2"/>
      <c r="G11939" s="94"/>
      <c r="H11939" s="94"/>
      <c r="I11939" s="94"/>
      <c r="J11939" s="2"/>
      <c r="P11939" s="30"/>
      <c r="T11939" s="2"/>
      <c r="V11939" s="2"/>
      <c r="W11939" s="28"/>
      <c r="Y11939" s="30"/>
      <c r="Z11939" s="30"/>
      <c r="AB11939" s="6"/>
    </row>
    <row r="11940" spans="1:28">
      <c r="A11940" s="2"/>
      <c r="B11940" s="2"/>
      <c r="C11940" s="2"/>
      <c r="G11940" s="94"/>
      <c r="H11940" s="94"/>
      <c r="I11940" s="94"/>
      <c r="J11940" s="2"/>
      <c r="P11940" s="30"/>
      <c r="T11940" s="2"/>
      <c r="V11940" s="2"/>
      <c r="W11940" s="28"/>
      <c r="Y11940" s="30"/>
      <c r="Z11940" s="30"/>
      <c r="AB11940" s="6"/>
    </row>
    <row r="11941" spans="1:28">
      <c r="A11941" s="2"/>
      <c r="B11941" s="2"/>
      <c r="C11941" s="2"/>
      <c r="G11941" s="94"/>
      <c r="H11941" s="94"/>
      <c r="I11941" s="94"/>
      <c r="J11941" s="2"/>
      <c r="P11941" s="30"/>
      <c r="T11941" s="2"/>
      <c r="V11941" s="2"/>
      <c r="W11941" s="28"/>
      <c r="Y11941" s="30"/>
      <c r="Z11941" s="30"/>
      <c r="AB11941" s="6"/>
    </row>
    <row r="11942" spans="1:28">
      <c r="A11942" s="2"/>
      <c r="B11942" s="2"/>
      <c r="C11942" s="2"/>
      <c r="G11942" s="94"/>
      <c r="H11942" s="94"/>
      <c r="I11942" s="94"/>
      <c r="J11942" s="2"/>
      <c r="P11942" s="30"/>
      <c r="T11942" s="2"/>
      <c r="V11942" s="2"/>
      <c r="W11942" s="28"/>
      <c r="Y11942" s="30"/>
      <c r="Z11942" s="30"/>
      <c r="AB11942" s="6"/>
    </row>
    <row r="11943" spans="1:28">
      <c r="A11943" s="2"/>
      <c r="B11943" s="2"/>
      <c r="C11943" s="2"/>
      <c r="G11943" s="94"/>
      <c r="H11943" s="94"/>
      <c r="I11943" s="94"/>
      <c r="J11943" s="2"/>
      <c r="P11943" s="30"/>
      <c r="T11943" s="2"/>
      <c r="V11943" s="2"/>
      <c r="W11943" s="28"/>
      <c r="Y11943" s="30"/>
      <c r="Z11943" s="30"/>
      <c r="AB11943" s="6"/>
    </row>
    <row r="11944" spans="1:28">
      <c r="A11944" s="2"/>
      <c r="B11944" s="2"/>
      <c r="C11944" s="2"/>
      <c r="G11944" s="94"/>
      <c r="H11944" s="94"/>
      <c r="I11944" s="94"/>
      <c r="J11944" s="2"/>
      <c r="P11944" s="30"/>
      <c r="T11944" s="2"/>
      <c r="V11944" s="2"/>
      <c r="W11944" s="28"/>
      <c r="Y11944" s="30"/>
      <c r="Z11944" s="30"/>
      <c r="AB11944" s="6"/>
    </row>
    <row r="11945" spans="1:28">
      <c r="A11945" s="2"/>
      <c r="B11945" s="2"/>
      <c r="C11945" s="2"/>
      <c r="G11945" s="94"/>
      <c r="H11945" s="94"/>
      <c r="I11945" s="94"/>
      <c r="J11945" s="2"/>
      <c r="P11945" s="30"/>
      <c r="T11945" s="2"/>
      <c r="V11945" s="2"/>
      <c r="W11945" s="28"/>
      <c r="Y11945" s="30"/>
      <c r="Z11945" s="30"/>
      <c r="AB11945" s="6"/>
    </row>
    <row r="11946" spans="1:28">
      <c r="A11946" s="2"/>
      <c r="B11946" s="2"/>
      <c r="C11946" s="2"/>
      <c r="G11946" s="94"/>
      <c r="H11946" s="94"/>
      <c r="I11946" s="94"/>
      <c r="J11946" s="2"/>
      <c r="P11946" s="30"/>
      <c r="T11946" s="2"/>
      <c r="V11946" s="2"/>
      <c r="W11946" s="28"/>
      <c r="Y11946" s="30"/>
      <c r="Z11946" s="30"/>
      <c r="AB11946" s="6"/>
    </row>
    <row r="11947" spans="1:28">
      <c r="A11947" s="2"/>
      <c r="B11947" s="2"/>
      <c r="C11947" s="2"/>
      <c r="G11947" s="94"/>
      <c r="H11947" s="94"/>
      <c r="I11947" s="94"/>
      <c r="J11947" s="2"/>
      <c r="P11947" s="30"/>
      <c r="T11947" s="2"/>
      <c r="V11947" s="2"/>
      <c r="W11947" s="28"/>
      <c r="Y11947" s="30"/>
      <c r="Z11947" s="30"/>
      <c r="AB11947" s="6"/>
    </row>
    <row r="11948" spans="1:28">
      <c r="A11948" s="2"/>
      <c r="B11948" s="2"/>
      <c r="C11948" s="2"/>
      <c r="G11948" s="94"/>
      <c r="H11948" s="94"/>
      <c r="I11948" s="94"/>
      <c r="J11948" s="2"/>
      <c r="P11948" s="30"/>
      <c r="T11948" s="2"/>
      <c r="V11948" s="2"/>
      <c r="W11948" s="28"/>
      <c r="Y11948" s="30"/>
      <c r="Z11948" s="30"/>
      <c r="AB11948" s="6"/>
    </row>
    <row r="11949" spans="1:28">
      <c r="A11949" s="2"/>
      <c r="B11949" s="2"/>
      <c r="C11949" s="2"/>
      <c r="G11949" s="94"/>
      <c r="H11949" s="94"/>
      <c r="I11949" s="94"/>
      <c r="J11949" s="2"/>
      <c r="P11949" s="30"/>
      <c r="T11949" s="2"/>
      <c r="V11949" s="2"/>
      <c r="W11949" s="28"/>
      <c r="Y11949" s="30"/>
      <c r="Z11949" s="30"/>
      <c r="AB11949" s="6"/>
    </row>
    <row r="11950" spans="1:28">
      <c r="A11950" s="2"/>
      <c r="B11950" s="2"/>
      <c r="C11950" s="2"/>
      <c r="G11950" s="94"/>
      <c r="H11950" s="94"/>
      <c r="I11950" s="94"/>
      <c r="J11950" s="2"/>
      <c r="P11950" s="30"/>
      <c r="T11950" s="2"/>
      <c r="V11950" s="2"/>
      <c r="W11950" s="28"/>
      <c r="Y11950" s="30"/>
      <c r="Z11950" s="30"/>
      <c r="AB11950" s="6"/>
    </row>
    <row r="11951" spans="1:28">
      <c r="A11951" s="2"/>
      <c r="B11951" s="2"/>
      <c r="C11951" s="2"/>
      <c r="G11951" s="94"/>
      <c r="H11951" s="94"/>
      <c r="I11951" s="94"/>
      <c r="J11951" s="2"/>
      <c r="P11951" s="30"/>
      <c r="T11951" s="2"/>
      <c r="V11951" s="2"/>
      <c r="W11951" s="28"/>
      <c r="Y11951" s="30"/>
      <c r="Z11951" s="30"/>
      <c r="AB11951" s="6"/>
    </row>
    <row r="11952" spans="1:28">
      <c r="A11952" s="2"/>
      <c r="B11952" s="2"/>
      <c r="C11952" s="2"/>
      <c r="G11952" s="94"/>
      <c r="H11952" s="94"/>
      <c r="I11952" s="94"/>
      <c r="J11952" s="2"/>
      <c r="P11952" s="30"/>
      <c r="T11952" s="2"/>
      <c r="V11952" s="2"/>
      <c r="W11952" s="28"/>
      <c r="Y11952" s="30"/>
      <c r="Z11952" s="30"/>
      <c r="AB11952" s="6"/>
    </row>
    <row r="11953" spans="1:28">
      <c r="A11953" s="2"/>
      <c r="B11953" s="2"/>
      <c r="C11953" s="2"/>
      <c r="G11953" s="94"/>
      <c r="H11953" s="94"/>
      <c r="I11953" s="94"/>
      <c r="J11953" s="2"/>
      <c r="P11953" s="30"/>
      <c r="T11953" s="2"/>
      <c r="V11953" s="2"/>
      <c r="W11953" s="28"/>
      <c r="Y11953" s="30"/>
      <c r="Z11953" s="30"/>
      <c r="AB11953" s="6"/>
    </row>
    <row r="11954" spans="1:28">
      <c r="A11954" s="2"/>
      <c r="B11954" s="2"/>
      <c r="C11954" s="2"/>
      <c r="G11954" s="94"/>
      <c r="H11954" s="94"/>
      <c r="I11954" s="94"/>
      <c r="J11954" s="2"/>
      <c r="P11954" s="30"/>
      <c r="T11954" s="2"/>
      <c r="V11954" s="2"/>
      <c r="W11954" s="28"/>
      <c r="Y11954" s="30"/>
      <c r="Z11954" s="30"/>
      <c r="AB11954" s="6"/>
    </row>
    <row r="11955" spans="1:28">
      <c r="A11955" s="2"/>
      <c r="B11955" s="2"/>
      <c r="C11955" s="2"/>
      <c r="G11955" s="94"/>
      <c r="H11955" s="94"/>
      <c r="I11955" s="94"/>
      <c r="J11955" s="2"/>
      <c r="P11955" s="30"/>
      <c r="T11955" s="2"/>
      <c r="V11955" s="2"/>
      <c r="W11955" s="28"/>
      <c r="Y11955" s="30"/>
      <c r="Z11955" s="30"/>
      <c r="AB11955" s="6"/>
    </row>
    <row r="11956" spans="1:28">
      <c r="A11956" s="2"/>
      <c r="B11956" s="2"/>
      <c r="C11956" s="2"/>
      <c r="G11956" s="94"/>
      <c r="H11956" s="94"/>
      <c r="I11956" s="94"/>
      <c r="J11956" s="2"/>
      <c r="P11956" s="30"/>
      <c r="T11956" s="2"/>
      <c r="V11956" s="2"/>
      <c r="W11956" s="28"/>
      <c r="Y11956" s="30"/>
      <c r="Z11956" s="30"/>
      <c r="AB11956" s="6"/>
    </row>
    <row r="11957" spans="1:28">
      <c r="A11957" s="2"/>
      <c r="B11957" s="2"/>
      <c r="C11957" s="2"/>
      <c r="G11957" s="94"/>
      <c r="H11957" s="94"/>
      <c r="I11957" s="94"/>
      <c r="J11957" s="2"/>
      <c r="P11957" s="30"/>
      <c r="T11957" s="2"/>
      <c r="V11957" s="2"/>
      <c r="W11957" s="28"/>
      <c r="Y11957" s="30"/>
      <c r="Z11957" s="30"/>
      <c r="AB11957" s="6"/>
    </row>
    <row r="11958" spans="1:28">
      <c r="A11958" s="2"/>
      <c r="B11958" s="2"/>
      <c r="C11958" s="2"/>
      <c r="G11958" s="94"/>
      <c r="H11958" s="94"/>
      <c r="I11958" s="94"/>
      <c r="J11958" s="2"/>
      <c r="P11958" s="30"/>
      <c r="T11958" s="2"/>
      <c r="V11958" s="2"/>
      <c r="W11958" s="28"/>
      <c r="Y11958" s="30"/>
      <c r="Z11958" s="30"/>
      <c r="AB11958" s="6"/>
    </row>
    <row r="11959" spans="1:28">
      <c r="A11959" s="2"/>
      <c r="B11959" s="2"/>
      <c r="C11959" s="2"/>
      <c r="G11959" s="94"/>
      <c r="H11959" s="94"/>
      <c r="I11959" s="94"/>
      <c r="J11959" s="2"/>
      <c r="P11959" s="30"/>
      <c r="T11959" s="2"/>
      <c r="V11959" s="2"/>
      <c r="W11959" s="28"/>
      <c r="Y11959" s="30"/>
      <c r="Z11959" s="30"/>
      <c r="AB11959" s="6"/>
    </row>
    <row r="11960" spans="1:28">
      <c r="A11960" s="2"/>
      <c r="B11960" s="2"/>
      <c r="C11960" s="2"/>
      <c r="G11960" s="94"/>
      <c r="H11960" s="94"/>
      <c r="I11960" s="94"/>
      <c r="J11960" s="2"/>
      <c r="P11960" s="30"/>
      <c r="T11960" s="2"/>
      <c r="V11960" s="2"/>
      <c r="W11960" s="28"/>
      <c r="Y11960" s="30"/>
      <c r="Z11960" s="30"/>
      <c r="AB11960" s="6"/>
    </row>
    <row r="11961" spans="1:28">
      <c r="A11961" s="2"/>
      <c r="B11961" s="2"/>
      <c r="C11961" s="2"/>
      <c r="G11961" s="94"/>
      <c r="H11961" s="94"/>
      <c r="I11961" s="94"/>
      <c r="J11961" s="2"/>
      <c r="P11961" s="30"/>
      <c r="T11961" s="2"/>
      <c r="V11961" s="2"/>
      <c r="W11961" s="28"/>
      <c r="Y11961" s="30"/>
      <c r="Z11961" s="30"/>
      <c r="AB11961" s="6"/>
    </row>
    <row r="11962" spans="1:28">
      <c r="A11962" s="2"/>
      <c r="B11962" s="2"/>
      <c r="C11962" s="2"/>
      <c r="G11962" s="94"/>
      <c r="H11962" s="94"/>
      <c r="I11962" s="94"/>
      <c r="J11962" s="2"/>
      <c r="P11962" s="30"/>
      <c r="T11962" s="2"/>
      <c r="V11962" s="2"/>
      <c r="W11962" s="28"/>
      <c r="Y11962" s="30"/>
      <c r="Z11962" s="30"/>
      <c r="AB11962" s="6"/>
    </row>
    <row r="11963" spans="1:28">
      <c r="A11963" s="2"/>
      <c r="B11963" s="2"/>
      <c r="C11963" s="2"/>
      <c r="G11963" s="94"/>
      <c r="H11963" s="94"/>
      <c r="I11963" s="94"/>
      <c r="J11963" s="2"/>
      <c r="P11963" s="30"/>
      <c r="T11963" s="2"/>
      <c r="V11963" s="2"/>
      <c r="W11963" s="28"/>
      <c r="Y11963" s="30"/>
      <c r="Z11963" s="30"/>
      <c r="AB11963" s="6"/>
    </row>
    <row r="11964" spans="1:28">
      <c r="A11964" s="2"/>
      <c r="B11964" s="2"/>
      <c r="C11964" s="2"/>
      <c r="G11964" s="94"/>
      <c r="H11964" s="94"/>
      <c r="I11964" s="94"/>
      <c r="J11964" s="2"/>
      <c r="P11964" s="30"/>
      <c r="T11964" s="2"/>
      <c r="V11964" s="2"/>
      <c r="W11964" s="28"/>
      <c r="Y11964" s="30"/>
      <c r="Z11964" s="30"/>
      <c r="AB11964" s="6"/>
    </row>
    <row r="11965" spans="1:28">
      <c r="A11965" s="2"/>
      <c r="B11965" s="2"/>
      <c r="C11965" s="2"/>
      <c r="G11965" s="94"/>
      <c r="H11965" s="94"/>
      <c r="I11965" s="94"/>
      <c r="J11965" s="2"/>
      <c r="P11965" s="30"/>
      <c r="T11965" s="2"/>
      <c r="V11965" s="2"/>
      <c r="W11965" s="28"/>
      <c r="Y11965" s="30"/>
      <c r="Z11965" s="30"/>
      <c r="AB11965" s="6"/>
    </row>
    <row r="11966" spans="1:28">
      <c r="A11966" s="2"/>
      <c r="B11966" s="2"/>
      <c r="C11966" s="2"/>
      <c r="G11966" s="94"/>
      <c r="H11966" s="94"/>
      <c r="I11966" s="94"/>
      <c r="J11966" s="2"/>
      <c r="P11966" s="30"/>
      <c r="T11966" s="2"/>
      <c r="V11966" s="2"/>
      <c r="W11966" s="28"/>
      <c r="Y11966" s="30"/>
      <c r="Z11966" s="30"/>
      <c r="AB11966" s="6"/>
    </row>
    <row r="11967" spans="1:28">
      <c r="A11967" s="2"/>
      <c r="B11967" s="2"/>
      <c r="C11967" s="2"/>
      <c r="G11967" s="94"/>
      <c r="H11967" s="94"/>
      <c r="I11967" s="94"/>
      <c r="J11967" s="2"/>
      <c r="P11967" s="30"/>
      <c r="T11967" s="2"/>
      <c r="V11967" s="2"/>
      <c r="W11967" s="28"/>
      <c r="Y11967" s="30"/>
      <c r="Z11967" s="30"/>
      <c r="AB11967" s="6"/>
    </row>
    <row r="11968" spans="1:28">
      <c r="A11968" s="2"/>
      <c r="B11968" s="2"/>
      <c r="C11968" s="2"/>
      <c r="G11968" s="94"/>
      <c r="H11968" s="94"/>
      <c r="I11968" s="94"/>
      <c r="J11968" s="2"/>
      <c r="P11968" s="30"/>
      <c r="T11968" s="2"/>
      <c r="V11968" s="2"/>
      <c r="W11968" s="28"/>
      <c r="Y11968" s="30"/>
      <c r="Z11968" s="30"/>
      <c r="AB11968" s="6"/>
    </row>
    <row r="11969" spans="1:28">
      <c r="A11969" s="2"/>
      <c r="B11969" s="2"/>
      <c r="C11969" s="2"/>
      <c r="G11969" s="94"/>
      <c r="H11969" s="94"/>
      <c r="I11969" s="94"/>
      <c r="J11969" s="2"/>
      <c r="P11969" s="30"/>
      <c r="T11969" s="2"/>
      <c r="V11969" s="2"/>
      <c r="W11969" s="28"/>
      <c r="Y11969" s="30"/>
      <c r="Z11969" s="30"/>
      <c r="AB11969" s="6"/>
    </row>
    <row r="11970" spans="1:28">
      <c r="A11970" s="2"/>
      <c r="B11970" s="2"/>
      <c r="C11970" s="2"/>
      <c r="G11970" s="94"/>
      <c r="H11970" s="94"/>
      <c r="I11970" s="94"/>
      <c r="J11970" s="2"/>
      <c r="P11970" s="30"/>
      <c r="T11970" s="2"/>
      <c r="V11970" s="2"/>
      <c r="W11970" s="28"/>
      <c r="Y11970" s="30"/>
      <c r="Z11970" s="30"/>
      <c r="AB11970" s="6"/>
    </row>
    <row r="11971" spans="1:28">
      <c r="A11971" s="2"/>
      <c r="B11971" s="2"/>
      <c r="C11971" s="2"/>
      <c r="G11971" s="94"/>
      <c r="H11971" s="94"/>
      <c r="I11971" s="94"/>
      <c r="J11971" s="2"/>
      <c r="P11971" s="30"/>
      <c r="T11971" s="2"/>
      <c r="V11971" s="2"/>
      <c r="W11971" s="28"/>
      <c r="Y11971" s="30"/>
      <c r="Z11971" s="30"/>
      <c r="AB11971" s="6"/>
    </row>
    <row r="11972" spans="1:28">
      <c r="A11972" s="2"/>
      <c r="B11972" s="2"/>
      <c r="C11972" s="2"/>
      <c r="G11972" s="94"/>
      <c r="H11972" s="94"/>
      <c r="I11972" s="94"/>
      <c r="J11972" s="2"/>
      <c r="P11972" s="30"/>
      <c r="T11972" s="2"/>
      <c r="V11972" s="2"/>
      <c r="W11972" s="28"/>
      <c r="Y11972" s="30"/>
      <c r="Z11972" s="30"/>
      <c r="AB11972" s="6"/>
    </row>
    <row r="11973" spans="1:28">
      <c r="A11973" s="2"/>
      <c r="B11973" s="2"/>
      <c r="C11973" s="2"/>
      <c r="G11973" s="94"/>
      <c r="H11973" s="94"/>
      <c r="I11973" s="94"/>
      <c r="J11973" s="2"/>
      <c r="P11973" s="30"/>
      <c r="T11973" s="2"/>
      <c r="V11973" s="2"/>
      <c r="W11973" s="28"/>
      <c r="Y11973" s="30"/>
      <c r="Z11973" s="30"/>
      <c r="AB11973" s="6"/>
    </row>
    <row r="11974" spans="1:28">
      <c r="A11974" s="2"/>
      <c r="B11974" s="2"/>
      <c r="C11974" s="2"/>
      <c r="G11974" s="94"/>
      <c r="H11974" s="94"/>
      <c r="I11974" s="94"/>
      <c r="J11974" s="2"/>
      <c r="P11974" s="30"/>
      <c r="T11974" s="2"/>
      <c r="V11974" s="2"/>
      <c r="W11974" s="28"/>
      <c r="Y11974" s="30"/>
      <c r="Z11974" s="30"/>
      <c r="AB11974" s="6"/>
    </row>
    <row r="11975" spans="1:28">
      <c r="A11975" s="2"/>
      <c r="B11975" s="2"/>
      <c r="C11975" s="2"/>
      <c r="G11975" s="94"/>
      <c r="H11975" s="94"/>
      <c r="I11975" s="94"/>
      <c r="J11975" s="2"/>
      <c r="P11975" s="30"/>
      <c r="T11975" s="2"/>
      <c r="V11975" s="2"/>
      <c r="W11975" s="28"/>
      <c r="Y11975" s="30"/>
      <c r="Z11975" s="30"/>
      <c r="AB11975" s="6"/>
    </row>
    <row r="11976" spans="1:28">
      <c r="A11976" s="2"/>
      <c r="B11976" s="2"/>
      <c r="C11976" s="2"/>
      <c r="G11976" s="94"/>
      <c r="H11976" s="94"/>
      <c r="I11976" s="94"/>
      <c r="J11976" s="2"/>
      <c r="P11976" s="30"/>
      <c r="T11976" s="2"/>
      <c r="V11976" s="2"/>
      <c r="W11976" s="28"/>
      <c r="Y11976" s="30"/>
      <c r="Z11976" s="30"/>
      <c r="AB11976" s="6"/>
    </row>
    <row r="11977" spans="1:28">
      <c r="A11977" s="2"/>
      <c r="B11977" s="2"/>
      <c r="C11977" s="2"/>
      <c r="G11977" s="94"/>
      <c r="H11977" s="94"/>
      <c r="I11977" s="94"/>
      <c r="J11977" s="2"/>
      <c r="P11977" s="30"/>
      <c r="T11977" s="2"/>
      <c r="V11977" s="2"/>
      <c r="W11977" s="28"/>
      <c r="Y11977" s="30"/>
      <c r="Z11977" s="30"/>
      <c r="AB11977" s="6"/>
    </row>
    <row r="11978" spans="1:28">
      <c r="A11978" s="2"/>
      <c r="B11978" s="2"/>
      <c r="C11978" s="2"/>
      <c r="G11978" s="94"/>
      <c r="H11978" s="94"/>
      <c r="I11978" s="94"/>
      <c r="J11978" s="2"/>
      <c r="P11978" s="30"/>
      <c r="T11978" s="2"/>
      <c r="V11978" s="2"/>
      <c r="W11978" s="28"/>
      <c r="Y11978" s="30"/>
      <c r="Z11978" s="30"/>
      <c r="AB11978" s="6"/>
    </row>
    <row r="11979" spans="1:28">
      <c r="A11979" s="2"/>
      <c r="B11979" s="2"/>
      <c r="C11979" s="2"/>
      <c r="G11979" s="94"/>
      <c r="H11979" s="94"/>
      <c r="I11979" s="94"/>
      <c r="J11979" s="2"/>
      <c r="P11979" s="30"/>
      <c r="T11979" s="2"/>
      <c r="V11979" s="2"/>
      <c r="W11979" s="28"/>
      <c r="Y11979" s="30"/>
      <c r="Z11979" s="30"/>
      <c r="AB11979" s="6"/>
    </row>
    <row r="11980" spans="1:28">
      <c r="A11980" s="2"/>
      <c r="B11980" s="2"/>
      <c r="C11980" s="2"/>
      <c r="G11980" s="94"/>
      <c r="H11980" s="94"/>
      <c r="I11980" s="94"/>
      <c r="J11980" s="2"/>
      <c r="P11980" s="30"/>
      <c r="T11980" s="2"/>
      <c r="V11980" s="2"/>
      <c r="W11980" s="28"/>
      <c r="Y11980" s="30"/>
      <c r="Z11980" s="30"/>
      <c r="AB11980" s="6"/>
    </row>
    <row r="11981" spans="1:28">
      <c r="A11981" s="2"/>
      <c r="B11981" s="2"/>
      <c r="C11981" s="2"/>
      <c r="G11981" s="94"/>
      <c r="H11981" s="94"/>
      <c r="I11981" s="94"/>
      <c r="J11981" s="2"/>
      <c r="P11981" s="30"/>
      <c r="T11981" s="2"/>
      <c r="V11981" s="2"/>
      <c r="W11981" s="28"/>
      <c r="Y11981" s="30"/>
      <c r="Z11981" s="30"/>
      <c r="AB11981" s="6"/>
    </row>
    <row r="11982" spans="1:28">
      <c r="A11982" s="2"/>
      <c r="B11982" s="2"/>
      <c r="C11982" s="2"/>
      <c r="G11982" s="94"/>
      <c r="H11982" s="94"/>
      <c r="I11982" s="94"/>
      <c r="J11982" s="2"/>
      <c r="P11982" s="30"/>
      <c r="T11982" s="2"/>
      <c r="V11982" s="2"/>
      <c r="W11982" s="28"/>
      <c r="Y11982" s="30"/>
      <c r="Z11982" s="30"/>
      <c r="AB11982" s="6"/>
    </row>
    <row r="11983" spans="1:28">
      <c r="A11983" s="2"/>
      <c r="B11983" s="2"/>
      <c r="C11983" s="2"/>
      <c r="G11983" s="94"/>
      <c r="H11983" s="94"/>
      <c r="I11983" s="94"/>
      <c r="J11983" s="2"/>
      <c r="P11983" s="30"/>
      <c r="T11983" s="2"/>
      <c r="V11983" s="2"/>
      <c r="W11983" s="28"/>
      <c r="Y11983" s="30"/>
      <c r="Z11983" s="30"/>
      <c r="AB11983" s="6"/>
    </row>
    <row r="11984" spans="1:28">
      <c r="A11984" s="2"/>
      <c r="B11984" s="2"/>
      <c r="C11984" s="2"/>
      <c r="G11984" s="94"/>
      <c r="H11984" s="94"/>
      <c r="I11984" s="94"/>
      <c r="J11984" s="2"/>
      <c r="P11984" s="30"/>
      <c r="T11984" s="2"/>
      <c r="V11984" s="2"/>
      <c r="W11984" s="28"/>
      <c r="Y11984" s="30"/>
      <c r="Z11984" s="30"/>
      <c r="AB11984" s="6"/>
    </row>
    <row r="11985" spans="1:28">
      <c r="A11985" s="2"/>
      <c r="B11985" s="2"/>
      <c r="C11985" s="2"/>
      <c r="G11985" s="94"/>
      <c r="H11985" s="94"/>
      <c r="I11985" s="94"/>
      <c r="J11985" s="2"/>
      <c r="P11985" s="30"/>
      <c r="T11985" s="2"/>
      <c r="V11985" s="2"/>
      <c r="W11985" s="28"/>
      <c r="Y11985" s="30"/>
      <c r="Z11985" s="30"/>
      <c r="AB11985" s="6"/>
    </row>
    <row r="11986" spans="1:28">
      <c r="A11986" s="2"/>
      <c r="B11986" s="2"/>
      <c r="C11986" s="2"/>
      <c r="G11986" s="94"/>
      <c r="H11986" s="94"/>
      <c r="I11986" s="94"/>
      <c r="J11986" s="2"/>
      <c r="P11986" s="30"/>
      <c r="T11986" s="2"/>
      <c r="V11986" s="2"/>
      <c r="W11986" s="28"/>
      <c r="Y11986" s="30"/>
      <c r="Z11986" s="30"/>
      <c r="AB11986" s="6"/>
    </row>
    <row r="11987" spans="1:28">
      <c r="A11987" s="2"/>
      <c r="B11987" s="2"/>
      <c r="C11987" s="2"/>
      <c r="G11987" s="94"/>
      <c r="H11987" s="94"/>
      <c r="I11987" s="94"/>
      <c r="J11987" s="2"/>
      <c r="P11987" s="30"/>
      <c r="T11987" s="2"/>
      <c r="V11987" s="2"/>
      <c r="W11987" s="28"/>
      <c r="Y11987" s="30"/>
      <c r="Z11987" s="30"/>
      <c r="AB11987" s="6"/>
    </row>
    <row r="11988" spans="1:28">
      <c r="A11988" s="2"/>
      <c r="B11988" s="2"/>
      <c r="C11988" s="2"/>
      <c r="G11988" s="94"/>
      <c r="H11988" s="94"/>
      <c r="I11988" s="94"/>
      <c r="J11988" s="2"/>
      <c r="P11988" s="30"/>
      <c r="T11988" s="2"/>
      <c r="V11988" s="2"/>
      <c r="W11988" s="28"/>
      <c r="Y11988" s="30"/>
      <c r="Z11988" s="30"/>
      <c r="AB11988" s="6"/>
    </row>
    <row r="11989" spans="1:28">
      <c r="A11989" s="2"/>
      <c r="B11989" s="2"/>
      <c r="C11989" s="2"/>
      <c r="G11989" s="94"/>
      <c r="H11989" s="94"/>
      <c r="I11989" s="94"/>
      <c r="J11989" s="2"/>
      <c r="P11989" s="30"/>
      <c r="T11989" s="2"/>
      <c r="V11989" s="2"/>
      <c r="W11989" s="28"/>
      <c r="Y11989" s="30"/>
      <c r="Z11989" s="30"/>
      <c r="AB11989" s="6"/>
    </row>
    <row r="11990" spans="1:28">
      <c r="A11990" s="2"/>
      <c r="B11990" s="2"/>
      <c r="C11990" s="2"/>
      <c r="G11990" s="94"/>
      <c r="H11990" s="94"/>
      <c r="I11990" s="94"/>
      <c r="J11990" s="2"/>
      <c r="P11990" s="30"/>
      <c r="T11990" s="2"/>
      <c r="V11990" s="2"/>
      <c r="W11990" s="28"/>
      <c r="Y11990" s="30"/>
      <c r="Z11990" s="30"/>
      <c r="AB11990" s="6"/>
    </row>
    <row r="11991" spans="1:28">
      <c r="A11991" s="2"/>
      <c r="B11991" s="2"/>
      <c r="C11991" s="2"/>
      <c r="G11991" s="94"/>
      <c r="H11991" s="94"/>
      <c r="I11991" s="94"/>
      <c r="J11991" s="2"/>
      <c r="P11991" s="30"/>
      <c r="T11991" s="2"/>
      <c r="V11991" s="2"/>
      <c r="W11991" s="28"/>
      <c r="Y11991" s="30"/>
      <c r="Z11991" s="30"/>
      <c r="AB11991" s="6"/>
    </row>
    <row r="11992" spans="1:28">
      <c r="A11992" s="2"/>
      <c r="B11992" s="2"/>
      <c r="C11992" s="2"/>
      <c r="G11992" s="94"/>
      <c r="H11992" s="94"/>
      <c r="I11992" s="94"/>
      <c r="J11992" s="2"/>
      <c r="P11992" s="30"/>
      <c r="T11992" s="2"/>
      <c r="V11992" s="2"/>
      <c r="W11992" s="28"/>
      <c r="Y11992" s="30"/>
      <c r="Z11992" s="30"/>
      <c r="AB11992" s="6"/>
    </row>
    <row r="11993" spans="1:28">
      <c r="A11993" s="2"/>
      <c r="B11993" s="2"/>
      <c r="C11993" s="2"/>
      <c r="G11993" s="94"/>
      <c r="H11993" s="94"/>
      <c r="I11993" s="94"/>
      <c r="J11993" s="2"/>
      <c r="P11993" s="30"/>
      <c r="T11993" s="2"/>
      <c r="V11993" s="2"/>
      <c r="W11993" s="28"/>
      <c r="Y11993" s="30"/>
      <c r="Z11993" s="30"/>
      <c r="AB11993" s="6"/>
    </row>
    <row r="11994" spans="1:28">
      <c r="A11994" s="2"/>
      <c r="B11994" s="2"/>
      <c r="C11994" s="2"/>
      <c r="G11994" s="94"/>
      <c r="H11994" s="94"/>
      <c r="I11994" s="94"/>
      <c r="J11994" s="2"/>
      <c r="P11994" s="30"/>
      <c r="T11994" s="2"/>
      <c r="V11994" s="2"/>
      <c r="W11994" s="28"/>
      <c r="Y11994" s="30"/>
      <c r="Z11994" s="30"/>
      <c r="AB11994" s="6"/>
    </row>
    <row r="11995" spans="1:28">
      <c r="A11995" s="2"/>
      <c r="B11995" s="2"/>
      <c r="C11995" s="2"/>
      <c r="G11995" s="94"/>
      <c r="H11995" s="94"/>
      <c r="I11995" s="94"/>
      <c r="J11995" s="2"/>
      <c r="P11995" s="30"/>
      <c r="T11995" s="2"/>
      <c r="V11995" s="2"/>
      <c r="W11995" s="28"/>
      <c r="Y11995" s="30"/>
      <c r="Z11995" s="30"/>
      <c r="AB11995" s="6"/>
    </row>
    <row r="11996" spans="1:28">
      <c r="A11996" s="2"/>
      <c r="B11996" s="2"/>
      <c r="C11996" s="2"/>
      <c r="G11996" s="94"/>
      <c r="H11996" s="94"/>
      <c r="I11996" s="94"/>
      <c r="J11996" s="2"/>
      <c r="P11996" s="30"/>
      <c r="T11996" s="2"/>
      <c r="V11996" s="2"/>
      <c r="W11996" s="28"/>
      <c r="Y11996" s="30"/>
      <c r="Z11996" s="30"/>
      <c r="AB11996" s="6"/>
    </row>
    <row r="11997" spans="1:28">
      <c r="A11997" s="2"/>
      <c r="B11997" s="2"/>
      <c r="C11997" s="2"/>
      <c r="G11997" s="94"/>
      <c r="H11997" s="94"/>
      <c r="I11997" s="94"/>
      <c r="J11997" s="2"/>
      <c r="P11997" s="30"/>
      <c r="T11997" s="2"/>
      <c r="V11997" s="2"/>
      <c r="W11997" s="28"/>
      <c r="Y11997" s="30"/>
      <c r="Z11997" s="30"/>
      <c r="AB11997" s="6"/>
    </row>
    <row r="11998" spans="1:28">
      <c r="A11998" s="2"/>
      <c r="B11998" s="2"/>
      <c r="C11998" s="2"/>
      <c r="G11998" s="94"/>
      <c r="H11998" s="94"/>
      <c r="I11998" s="94"/>
      <c r="J11998" s="2"/>
      <c r="P11998" s="30"/>
      <c r="T11998" s="2"/>
      <c r="V11998" s="2"/>
      <c r="W11998" s="28"/>
      <c r="Y11998" s="30"/>
      <c r="Z11998" s="30"/>
      <c r="AB11998" s="6"/>
    </row>
    <row r="11999" spans="1:28">
      <c r="A11999" s="2"/>
      <c r="B11999" s="2"/>
      <c r="C11999" s="2"/>
      <c r="G11999" s="94"/>
      <c r="H11999" s="94"/>
      <c r="I11999" s="94"/>
      <c r="J11999" s="2"/>
      <c r="P11999" s="30"/>
      <c r="T11999" s="2"/>
      <c r="V11999" s="2"/>
      <c r="W11999" s="28"/>
      <c r="Y11999" s="30"/>
      <c r="Z11999" s="30"/>
      <c r="AB11999" s="6"/>
    </row>
    <row r="12000" spans="1:28">
      <c r="A12000" s="2"/>
      <c r="B12000" s="2"/>
      <c r="C12000" s="2"/>
      <c r="G12000" s="94"/>
      <c r="H12000" s="94"/>
      <c r="I12000" s="94"/>
      <c r="J12000" s="2"/>
      <c r="P12000" s="30"/>
      <c r="T12000" s="2"/>
      <c r="V12000" s="2"/>
      <c r="W12000" s="28"/>
      <c r="Y12000" s="30"/>
      <c r="Z12000" s="30"/>
      <c r="AB12000" s="6"/>
    </row>
    <row r="12001" spans="1:28">
      <c r="A12001" s="2"/>
      <c r="B12001" s="2"/>
      <c r="C12001" s="2"/>
      <c r="G12001" s="94"/>
      <c r="H12001" s="94"/>
      <c r="I12001" s="94"/>
      <c r="J12001" s="2"/>
      <c r="P12001" s="30"/>
      <c r="T12001" s="2"/>
      <c r="V12001" s="2"/>
      <c r="W12001" s="28"/>
      <c r="Y12001" s="30"/>
      <c r="Z12001" s="30"/>
      <c r="AB12001" s="6"/>
    </row>
    <row r="12002" spans="1:28">
      <c r="A12002" s="2"/>
      <c r="B12002" s="2"/>
      <c r="C12002" s="2"/>
      <c r="G12002" s="94"/>
      <c r="H12002" s="94"/>
      <c r="I12002" s="94"/>
      <c r="J12002" s="2"/>
      <c r="P12002" s="30"/>
      <c r="T12002" s="2"/>
      <c r="V12002" s="2"/>
      <c r="W12002" s="28"/>
      <c r="Y12002" s="30"/>
      <c r="Z12002" s="30"/>
      <c r="AB12002" s="6"/>
    </row>
    <row r="12003" spans="1:28">
      <c r="A12003" s="2"/>
      <c r="B12003" s="2"/>
      <c r="C12003" s="2"/>
      <c r="G12003" s="94"/>
      <c r="H12003" s="94"/>
      <c r="I12003" s="94"/>
      <c r="J12003" s="2"/>
      <c r="P12003" s="30"/>
      <c r="T12003" s="2"/>
      <c r="V12003" s="2"/>
      <c r="W12003" s="28"/>
      <c r="Y12003" s="30"/>
      <c r="Z12003" s="30"/>
      <c r="AB12003" s="6"/>
    </row>
    <row r="12004" spans="1:28">
      <c r="A12004" s="2"/>
      <c r="B12004" s="2"/>
      <c r="C12004" s="2"/>
      <c r="G12004" s="94"/>
      <c r="H12004" s="94"/>
      <c r="I12004" s="94"/>
      <c r="J12004" s="2"/>
      <c r="P12004" s="30"/>
      <c r="T12004" s="2"/>
      <c r="V12004" s="2"/>
      <c r="W12004" s="28"/>
      <c r="Y12004" s="30"/>
      <c r="Z12004" s="30"/>
      <c r="AB12004" s="6"/>
    </row>
    <row r="12005" spans="1:28">
      <c r="A12005" s="2"/>
      <c r="B12005" s="2"/>
      <c r="C12005" s="2"/>
      <c r="G12005" s="94"/>
      <c r="H12005" s="94"/>
      <c r="I12005" s="94"/>
      <c r="J12005" s="2"/>
      <c r="P12005" s="30"/>
      <c r="T12005" s="2"/>
      <c r="V12005" s="2"/>
      <c r="W12005" s="28"/>
      <c r="Y12005" s="30"/>
      <c r="Z12005" s="30"/>
      <c r="AB12005" s="6"/>
    </row>
    <row r="12006" spans="1:28">
      <c r="A12006" s="2"/>
      <c r="B12006" s="2"/>
      <c r="C12006" s="2"/>
      <c r="G12006" s="94"/>
      <c r="H12006" s="94"/>
      <c r="I12006" s="94"/>
      <c r="J12006" s="2"/>
      <c r="P12006" s="30"/>
      <c r="T12006" s="2"/>
      <c r="V12006" s="2"/>
      <c r="W12006" s="28"/>
      <c r="Y12006" s="30"/>
      <c r="Z12006" s="30"/>
      <c r="AB12006" s="6"/>
    </row>
    <row r="12007" spans="1:28">
      <c r="A12007" s="2"/>
      <c r="B12007" s="2"/>
      <c r="C12007" s="2"/>
      <c r="G12007" s="94"/>
      <c r="H12007" s="94"/>
      <c r="I12007" s="94"/>
      <c r="J12007" s="2"/>
      <c r="P12007" s="30"/>
      <c r="T12007" s="2"/>
      <c r="V12007" s="2"/>
      <c r="W12007" s="28"/>
      <c r="Y12007" s="30"/>
      <c r="Z12007" s="30"/>
      <c r="AB12007" s="6"/>
    </row>
    <row r="12008" spans="1:28">
      <c r="A12008" s="2"/>
      <c r="B12008" s="2"/>
      <c r="C12008" s="2"/>
      <c r="G12008" s="94"/>
      <c r="H12008" s="94"/>
      <c r="I12008" s="94"/>
      <c r="J12008" s="2"/>
      <c r="P12008" s="30"/>
      <c r="T12008" s="2"/>
      <c r="V12008" s="2"/>
      <c r="W12008" s="28"/>
      <c r="Y12008" s="30"/>
      <c r="Z12008" s="30"/>
      <c r="AB12008" s="6"/>
    </row>
    <row r="12009" spans="1:28">
      <c r="A12009" s="2"/>
      <c r="B12009" s="2"/>
      <c r="C12009" s="2"/>
      <c r="G12009" s="94"/>
      <c r="H12009" s="94"/>
      <c r="I12009" s="94"/>
      <c r="J12009" s="2"/>
      <c r="P12009" s="30"/>
      <c r="T12009" s="2"/>
      <c r="V12009" s="2"/>
      <c r="W12009" s="28"/>
      <c r="Y12009" s="30"/>
      <c r="Z12009" s="30"/>
      <c r="AB12009" s="6"/>
    </row>
    <row r="12010" spans="1:28">
      <c r="A12010" s="2"/>
      <c r="B12010" s="2"/>
      <c r="C12010" s="2"/>
      <c r="G12010" s="94"/>
      <c r="H12010" s="94"/>
      <c r="I12010" s="94"/>
      <c r="J12010" s="2"/>
      <c r="P12010" s="30"/>
      <c r="T12010" s="2"/>
      <c r="V12010" s="2"/>
      <c r="W12010" s="28"/>
      <c r="Y12010" s="30"/>
      <c r="Z12010" s="30"/>
      <c r="AB12010" s="6"/>
    </row>
    <row r="12011" spans="1:28">
      <c r="A12011" s="2"/>
      <c r="B12011" s="2"/>
      <c r="C12011" s="2"/>
      <c r="G12011" s="94"/>
      <c r="H12011" s="94"/>
      <c r="I12011" s="94"/>
      <c r="J12011" s="2"/>
      <c r="P12011" s="30"/>
      <c r="T12011" s="2"/>
      <c r="V12011" s="2"/>
      <c r="W12011" s="28"/>
      <c r="Y12011" s="30"/>
      <c r="Z12011" s="30"/>
      <c r="AB12011" s="6"/>
    </row>
    <row r="12012" spans="1:28">
      <c r="A12012" s="2"/>
      <c r="B12012" s="2"/>
      <c r="C12012" s="2"/>
      <c r="G12012" s="94"/>
      <c r="H12012" s="94"/>
      <c r="I12012" s="94"/>
      <c r="J12012" s="2"/>
      <c r="P12012" s="30"/>
      <c r="T12012" s="2"/>
      <c r="V12012" s="2"/>
      <c r="W12012" s="28"/>
      <c r="Y12012" s="30"/>
      <c r="Z12012" s="30"/>
      <c r="AB12012" s="6"/>
    </row>
    <row r="12013" spans="1:28">
      <c r="A12013" s="2"/>
      <c r="B12013" s="2"/>
      <c r="C12013" s="2"/>
      <c r="G12013" s="94"/>
      <c r="H12013" s="94"/>
      <c r="I12013" s="94"/>
      <c r="J12013" s="2"/>
      <c r="P12013" s="30"/>
      <c r="T12013" s="2"/>
      <c r="V12013" s="2"/>
      <c r="W12013" s="28"/>
      <c r="Y12013" s="30"/>
      <c r="Z12013" s="30"/>
      <c r="AB12013" s="6"/>
    </row>
    <row r="12014" spans="1:28">
      <c r="A12014" s="2"/>
      <c r="B12014" s="2"/>
      <c r="C12014" s="2"/>
      <c r="G12014" s="94"/>
      <c r="H12014" s="94"/>
      <c r="I12014" s="94"/>
      <c r="J12014" s="2"/>
      <c r="P12014" s="30"/>
      <c r="T12014" s="2"/>
      <c r="V12014" s="2"/>
      <c r="W12014" s="28"/>
      <c r="Y12014" s="30"/>
      <c r="Z12014" s="30"/>
      <c r="AB12014" s="6"/>
    </row>
    <row r="12015" spans="1:28">
      <c r="A12015" s="2"/>
      <c r="B12015" s="2"/>
      <c r="C12015" s="2"/>
      <c r="G12015" s="94"/>
      <c r="H12015" s="94"/>
      <c r="I12015" s="94"/>
      <c r="J12015" s="2"/>
      <c r="P12015" s="30"/>
      <c r="T12015" s="2"/>
      <c r="V12015" s="2"/>
      <c r="W12015" s="28"/>
      <c r="Y12015" s="30"/>
      <c r="Z12015" s="30"/>
      <c r="AB12015" s="6"/>
    </row>
    <row r="12016" spans="1:28">
      <c r="A12016" s="2"/>
      <c r="B12016" s="2"/>
      <c r="C12016" s="2"/>
      <c r="G12016" s="94"/>
      <c r="H12016" s="94"/>
      <c r="I12016" s="94"/>
      <c r="J12016" s="2"/>
      <c r="P12016" s="30"/>
      <c r="T12016" s="2"/>
      <c r="V12016" s="2"/>
      <c r="W12016" s="28"/>
      <c r="Y12016" s="30"/>
      <c r="Z12016" s="30"/>
      <c r="AB12016" s="6"/>
    </row>
    <row r="12017" spans="1:28">
      <c r="A12017" s="2"/>
      <c r="B12017" s="2"/>
      <c r="C12017" s="2"/>
      <c r="G12017" s="94"/>
      <c r="H12017" s="94"/>
      <c r="I12017" s="94"/>
      <c r="J12017" s="2"/>
      <c r="P12017" s="30"/>
      <c r="T12017" s="2"/>
      <c r="V12017" s="2"/>
      <c r="W12017" s="28"/>
      <c r="Y12017" s="30"/>
      <c r="Z12017" s="30"/>
      <c r="AB12017" s="6"/>
    </row>
    <row r="12018" spans="1:28">
      <c r="A12018" s="2"/>
      <c r="B12018" s="2"/>
      <c r="C12018" s="2"/>
      <c r="G12018" s="94"/>
      <c r="H12018" s="94"/>
      <c r="I12018" s="94"/>
      <c r="J12018" s="2"/>
      <c r="P12018" s="30"/>
      <c r="T12018" s="2"/>
      <c r="V12018" s="2"/>
      <c r="W12018" s="28"/>
      <c r="Y12018" s="30"/>
      <c r="Z12018" s="30"/>
      <c r="AB12018" s="6"/>
    </row>
    <row r="12019" spans="1:28">
      <c r="A12019" s="2"/>
      <c r="B12019" s="2"/>
      <c r="C12019" s="2"/>
      <c r="G12019" s="94"/>
      <c r="H12019" s="94"/>
      <c r="I12019" s="94"/>
      <c r="J12019" s="2"/>
      <c r="P12019" s="30"/>
      <c r="T12019" s="2"/>
      <c r="V12019" s="2"/>
      <c r="W12019" s="28"/>
      <c r="Y12019" s="30"/>
      <c r="Z12019" s="30"/>
      <c r="AB12019" s="6"/>
    </row>
    <row r="12020" spans="1:28">
      <c r="A12020" s="2"/>
      <c r="B12020" s="2"/>
      <c r="C12020" s="2"/>
      <c r="G12020" s="94"/>
      <c r="H12020" s="94"/>
      <c r="I12020" s="94"/>
      <c r="J12020" s="2"/>
      <c r="P12020" s="30"/>
      <c r="T12020" s="2"/>
      <c r="V12020" s="2"/>
      <c r="W12020" s="28"/>
      <c r="Y12020" s="30"/>
      <c r="Z12020" s="30"/>
      <c r="AB12020" s="6"/>
    </row>
    <row r="12021" spans="1:28">
      <c r="A12021" s="2"/>
      <c r="B12021" s="2"/>
      <c r="C12021" s="2"/>
      <c r="G12021" s="94"/>
      <c r="H12021" s="94"/>
      <c r="I12021" s="94"/>
      <c r="J12021" s="2"/>
      <c r="P12021" s="30"/>
      <c r="T12021" s="2"/>
      <c r="V12021" s="2"/>
      <c r="W12021" s="28"/>
      <c r="Y12021" s="30"/>
      <c r="Z12021" s="30"/>
      <c r="AB12021" s="6"/>
    </row>
    <row r="12022" spans="1:28">
      <c r="A12022" s="2"/>
      <c r="B12022" s="2"/>
      <c r="C12022" s="2"/>
      <c r="G12022" s="94"/>
      <c r="H12022" s="94"/>
      <c r="I12022" s="94"/>
      <c r="J12022" s="2"/>
      <c r="P12022" s="30"/>
      <c r="T12022" s="2"/>
      <c r="V12022" s="2"/>
      <c r="W12022" s="28"/>
      <c r="Y12022" s="30"/>
      <c r="Z12022" s="30"/>
      <c r="AB12022" s="6"/>
    </row>
    <row r="12023" spans="1:28">
      <c r="A12023" s="2"/>
      <c r="B12023" s="2"/>
      <c r="C12023" s="2"/>
      <c r="G12023" s="94"/>
      <c r="H12023" s="94"/>
      <c r="I12023" s="94"/>
      <c r="J12023" s="2"/>
      <c r="P12023" s="30"/>
      <c r="T12023" s="2"/>
      <c r="V12023" s="2"/>
      <c r="W12023" s="28"/>
      <c r="Y12023" s="30"/>
      <c r="Z12023" s="30"/>
      <c r="AB12023" s="6"/>
    </row>
    <row r="12024" spans="1:28">
      <c r="A12024" s="2"/>
      <c r="B12024" s="2"/>
      <c r="C12024" s="2"/>
      <c r="G12024" s="94"/>
      <c r="H12024" s="94"/>
      <c r="I12024" s="94"/>
      <c r="J12024" s="2"/>
      <c r="P12024" s="30"/>
      <c r="T12024" s="2"/>
      <c r="V12024" s="2"/>
      <c r="W12024" s="28"/>
      <c r="Y12024" s="30"/>
      <c r="Z12024" s="30"/>
      <c r="AB12024" s="6"/>
    </row>
    <row r="12025" spans="1:28">
      <c r="A12025" s="2"/>
      <c r="B12025" s="2"/>
      <c r="C12025" s="2"/>
      <c r="G12025" s="94"/>
      <c r="H12025" s="94"/>
      <c r="I12025" s="94"/>
      <c r="J12025" s="2"/>
      <c r="P12025" s="30"/>
      <c r="T12025" s="2"/>
      <c r="V12025" s="2"/>
      <c r="W12025" s="28"/>
      <c r="Y12025" s="30"/>
      <c r="Z12025" s="30"/>
      <c r="AB12025" s="6"/>
    </row>
    <row r="12026" spans="1:28">
      <c r="A12026" s="2"/>
      <c r="B12026" s="2"/>
      <c r="C12026" s="2"/>
      <c r="G12026" s="94"/>
      <c r="H12026" s="94"/>
      <c r="I12026" s="94"/>
      <c r="J12026" s="2"/>
      <c r="P12026" s="30"/>
      <c r="T12026" s="2"/>
      <c r="V12026" s="2"/>
      <c r="W12026" s="28"/>
      <c r="Y12026" s="30"/>
      <c r="Z12026" s="30"/>
      <c r="AB12026" s="6"/>
    </row>
    <row r="12027" spans="1:28">
      <c r="A12027" s="2"/>
      <c r="B12027" s="2"/>
      <c r="C12027" s="2"/>
      <c r="G12027" s="94"/>
      <c r="H12027" s="94"/>
      <c r="I12027" s="94"/>
      <c r="J12027" s="2"/>
      <c r="P12027" s="30"/>
      <c r="T12027" s="2"/>
      <c r="V12027" s="2"/>
      <c r="W12027" s="28"/>
      <c r="Y12027" s="30"/>
      <c r="Z12027" s="30"/>
      <c r="AB12027" s="6"/>
    </row>
    <row r="12028" spans="1:28">
      <c r="A12028" s="2"/>
      <c r="B12028" s="2"/>
      <c r="C12028" s="2"/>
      <c r="G12028" s="94"/>
      <c r="H12028" s="94"/>
      <c r="I12028" s="94"/>
      <c r="J12028" s="2"/>
      <c r="P12028" s="30"/>
      <c r="T12028" s="2"/>
      <c r="V12028" s="2"/>
      <c r="W12028" s="28"/>
      <c r="Y12028" s="30"/>
      <c r="Z12028" s="30"/>
      <c r="AB12028" s="6"/>
    </row>
    <row r="12029" spans="1:28">
      <c r="A12029" s="2"/>
      <c r="B12029" s="2"/>
      <c r="C12029" s="2"/>
      <c r="G12029" s="94"/>
      <c r="H12029" s="94"/>
      <c r="I12029" s="94"/>
      <c r="J12029" s="2"/>
      <c r="P12029" s="30"/>
      <c r="T12029" s="2"/>
      <c r="V12029" s="2"/>
      <c r="W12029" s="28"/>
      <c r="Y12029" s="30"/>
      <c r="Z12029" s="30"/>
      <c r="AB12029" s="6"/>
    </row>
    <row r="12030" spans="1:28">
      <c r="A12030" s="2"/>
      <c r="B12030" s="2"/>
      <c r="C12030" s="2"/>
      <c r="G12030" s="94"/>
      <c r="H12030" s="94"/>
      <c r="I12030" s="94"/>
      <c r="J12030" s="2"/>
      <c r="P12030" s="30"/>
      <c r="T12030" s="2"/>
      <c r="V12030" s="2"/>
      <c r="W12030" s="28"/>
      <c r="Y12030" s="30"/>
      <c r="Z12030" s="30"/>
      <c r="AB12030" s="6"/>
    </row>
    <row r="12031" spans="1:28">
      <c r="A12031" s="2"/>
      <c r="B12031" s="2"/>
      <c r="C12031" s="2"/>
      <c r="G12031" s="94"/>
      <c r="H12031" s="94"/>
      <c r="I12031" s="94"/>
      <c r="J12031" s="2"/>
      <c r="P12031" s="30"/>
      <c r="T12031" s="2"/>
      <c r="V12031" s="2"/>
      <c r="W12031" s="28"/>
      <c r="Y12031" s="30"/>
      <c r="Z12031" s="30"/>
      <c r="AB12031" s="6"/>
    </row>
    <row r="12032" spans="1:28">
      <c r="A12032" s="2"/>
      <c r="B12032" s="2"/>
      <c r="C12032" s="2"/>
      <c r="G12032" s="94"/>
      <c r="H12032" s="94"/>
      <c r="I12032" s="94"/>
      <c r="J12032" s="2"/>
      <c r="P12032" s="30"/>
      <c r="T12032" s="2"/>
      <c r="V12032" s="2"/>
      <c r="W12032" s="28"/>
      <c r="Y12032" s="30"/>
      <c r="Z12032" s="30"/>
      <c r="AB12032" s="6"/>
    </row>
    <row r="12033" spans="1:28">
      <c r="A12033" s="2"/>
      <c r="B12033" s="2"/>
      <c r="C12033" s="2"/>
      <c r="G12033" s="94"/>
      <c r="H12033" s="94"/>
      <c r="I12033" s="94"/>
      <c r="J12033" s="2"/>
      <c r="P12033" s="30"/>
      <c r="T12033" s="2"/>
      <c r="V12033" s="2"/>
      <c r="W12033" s="28"/>
      <c r="Y12033" s="30"/>
      <c r="Z12033" s="30"/>
      <c r="AB12033" s="6"/>
    </row>
    <row r="12034" spans="1:28">
      <c r="A12034" s="2"/>
      <c r="B12034" s="2"/>
      <c r="C12034" s="2"/>
      <c r="G12034" s="94"/>
      <c r="H12034" s="94"/>
      <c r="I12034" s="94"/>
      <c r="J12034" s="2"/>
      <c r="P12034" s="30"/>
      <c r="T12034" s="2"/>
      <c r="V12034" s="2"/>
      <c r="W12034" s="28"/>
      <c r="Y12034" s="30"/>
      <c r="Z12034" s="30"/>
      <c r="AB12034" s="6"/>
    </row>
    <row r="12035" spans="1:28">
      <c r="A12035" s="2"/>
      <c r="B12035" s="2"/>
      <c r="C12035" s="2"/>
      <c r="G12035" s="94"/>
      <c r="H12035" s="94"/>
      <c r="I12035" s="94"/>
      <c r="J12035" s="2"/>
      <c r="P12035" s="30"/>
      <c r="T12035" s="2"/>
      <c r="V12035" s="2"/>
      <c r="W12035" s="28"/>
      <c r="Y12035" s="30"/>
      <c r="Z12035" s="30"/>
      <c r="AB12035" s="6"/>
    </row>
    <row r="12036" spans="1:28">
      <c r="A12036" s="2"/>
      <c r="B12036" s="2"/>
      <c r="C12036" s="2"/>
      <c r="G12036" s="94"/>
      <c r="H12036" s="94"/>
      <c r="I12036" s="94"/>
      <c r="J12036" s="2"/>
      <c r="P12036" s="30"/>
      <c r="T12036" s="2"/>
      <c r="V12036" s="2"/>
      <c r="W12036" s="28"/>
      <c r="Y12036" s="30"/>
      <c r="Z12036" s="30"/>
      <c r="AB12036" s="6"/>
    </row>
    <row r="12037" spans="1:28">
      <c r="A12037" s="2"/>
      <c r="B12037" s="2"/>
      <c r="C12037" s="2"/>
      <c r="G12037" s="94"/>
      <c r="H12037" s="94"/>
      <c r="I12037" s="94"/>
      <c r="J12037" s="2"/>
      <c r="P12037" s="30"/>
      <c r="T12037" s="2"/>
      <c r="V12037" s="2"/>
      <c r="W12037" s="28"/>
      <c r="Y12037" s="30"/>
      <c r="Z12037" s="30"/>
      <c r="AB12037" s="6"/>
    </row>
    <row r="12038" spans="1:28">
      <c r="A12038" s="2"/>
      <c r="B12038" s="2"/>
      <c r="C12038" s="2"/>
      <c r="G12038" s="94"/>
      <c r="H12038" s="94"/>
      <c r="I12038" s="94"/>
      <c r="J12038" s="2"/>
      <c r="P12038" s="30"/>
      <c r="T12038" s="2"/>
      <c r="V12038" s="2"/>
      <c r="W12038" s="28"/>
      <c r="Y12038" s="30"/>
      <c r="Z12038" s="30"/>
      <c r="AB12038" s="6"/>
    </row>
    <row r="12039" spans="1:28">
      <c r="A12039" s="2"/>
      <c r="B12039" s="2"/>
      <c r="C12039" s="2"/>
      <c r="G12039" s="94"/>
      <c r="H12039" s="94"/>
      <c r="I12039" s="94"/>
      <c r="J12039" s="2"/>
      <c r="P12039" s="30"/>
      <c r="T12039" s="2"/>
      <c r="V12039" s="2"/>
      <c r="W12039" s="28"/>
      <c r="Y12039" s="30"/>
      <c r="Z12039" s="30"/>
      <c r="AB12039" s="6"/>
    </row>
    <row r="12040" spans="1:28">
      <c r="A12040" s="2"/>
      <c r="B12040" s="2"/>
      <c r="C12040" s="2"/>
      <c r="G12040" s="94"/>
      <c r="H12040" s="94"/>
      <c r="I12040" s="94"/>
      <c r="J12040" s="2"/>
      <c r="P12040" s="30"/>
      <c r="T12040" s="2"/>
      <c r="V12040" s="2"/>
      <c r="W12040" s="28"/>
      <c r="Y12040" s="30"/>
      <c r="Z12040" s="30"/>
      <c r="AB12040" s="6"/>
    </row>
    <row r="12041" spans="1:28">
      <c r="A12041" s="2"/>
      <c r="B12041" s="2"/>
      <c r="C12041" s="2"/>
      <c r="G12041" s="94"/>
      <c r="H12041" s="94"/>
      <c r="I12041" s="94"/>
      <c r="J12041" s="2"/>
      <c r="P12041" s="30"/>
      <c r="T12041" s="2"/>
      <c r="V12041" s="2"/>
      <c r="W12041" s="28"/>
      <c r="Y12041" s="30"/>
      <c r="Z12041" s="30"/>
      <c r="AB12041" s="6"/>
    </row>
    <row r="12042" spans="1:28">
      <c r="A12042" s="2"/>
      <c r="B12042" s="2"/>
      <c r="C12042" s="2"/>
      <c r="G12042" s="94"/>
      <c r="H12042" s="94"/>
      <c r="I12042" s="94"/>
      <c r="J12042" s="2"/>
      <c r="P12042" s="30"/>
      <c r="T12042" s="2"/>
      <c r="V12042" s="2"/>
      <c r="W12042" s="28"/>
      <c r="Y12042" s="30"/>
      <c r="Z12042" s="30"/>
      <c r="AB12042" s="6"/>
    </row>
    <row r="12043" spans="1:28">
      <c r="A12043" s="2"/>
      <c r="B12043" s="2"/>
      <c r="C12043" s="2"/>
      <c r="G12043" s="94"/>
      <c r="H12043" s="94"/>
      <c r="I12043" s="94"/>
      <c r="J12043" s="2"/>
      <c r="P12043" s="30"/>
      <c r="T12043" s="2"/>
      <c r="V12043" s="2"/>
      <c r="W12043" s="28"/>
      <c r="Y12043" s="30"/>
      <c r="Z12043" s="30"/>
      <c r="AB12043" s="6"/>
    </row>
    <row r="12044" spans="1:28">
      <c r="A12044" s="2"/>
      <c r="B12044" s="2"/>
      <c r="C12044" s="2"/>
      <c r="G12044" s="94"/>
      <c r="H12044" s="94"/>
      <c r="I12044" s="94"/>
      <c r="J12044" s="2"/>
      <c r="P12044" s="30"/>
      <c r="T12044" s="2"/>
      <c r="V12044" s="2"/>
      <c r="W12044" s="28"/>
      <c r="Y12044" s="30"/>
      <c r="Z12044" s="30"/>
      <c r="AB12044" s="6"/>
    </row>
    <row r="12045" spans="1:28">
      <c r="A12045" s="2"/>
      <c r="B12045" s="2"/>
      <c r="C12045" s="2"/>
      <c r="G12045" s="94"/>
      <c r="H12045" s="94"/>
      <c r="I12045" s="94"/>
      <c r="J12045" s="2"/>
      <c r="P12045" s="30"/>
      <c r="T12045" s="2"/>
      <c r="V12045" s="2"/>
      <c r="W12045" s="28"/>
      <c r="Y12045" s="30"/>
      <c r="Z12045" s="30"/>
      <c r="AB12045" s="6"/>
    </row>
    <row r="12046" spans="1:28">
      <c r="A12046" s="2"/>
      <c r="B12046" s="2"/>
      <c r="C12046" s="2"/>
      <c r="G12046" s="94"/>
      <c r="H12046" s="94"/>
      <c r="I12046" s="94"/>
      <c r="J12046" s="2"/>
      <c r="P12046" s="30"/>
      <c r="T12046" s="2"/>
      <c r="V12046" s="2"/>
      <c r="W12046" s="28"/>
      <c r="Y12046" s="30"/>
      <c r="Z12046" s="30"/>
      <c r="AB12046" s="6"/>
    </row>
    <row r="12047" spans="1:28">
      <c r="A12047" s="2"/>
      <c r="B12047" s="2"/>
      <c r="C12047" s="2"/>
      <c r="G12047" s="94"/>
      <c r="H12047" s="94"/>
      <c r="I12047" s="94"/>
      <c r="J12047" s="2"/>
      <c r="P12047" s="30"/>
      <c r="T12047" s="2"/>
      <c r="V12047" s="2"/>
      <c r="W12047" s="28"/>
      <c r="Y12047" s="30"/>
      <c r="Z12047" s="30"/>
      <c r="AB12047" s="6"/>
    </row>
    <row r="12048" spans="1:28">
      <c r="A12048" s="2"/>
      <c r="B12048" s="2"/>
      <c r="C12048" s="2"/>
      <c r="G12048" s="94"/>
      <c r="H12048" s="94"/>
      <c r="I12048" s="94"/>
      <c r="J12048" s="2"/>
      <c r="P12048" s="30"/>
      <c r="T12048" s="2"/>
      <c r="V12048" s="2"/>
      <c r="W12048" s="28"/>
      <c r="Y12048" s="30"/>
      <c r="Z12048" s="30"/>
      <c r="AB12048" s="6"/>
    </row>
    <row r="12049" spans="1:28">
      <c r="A12049" s="2"/>
      <c r="B12049" s="2"/>
      <c r="C12049" s="2"/>
      <c r="G12049" s="94"/>
      <c r="H12049" s="94"/>
      <c r="I12049" s="94"/>
      <c r="J12049" s="2"/>
      <c r="P12049" s="30"/>
      <c r="T12049" s="2"/>
      <c r="V12049" s="2"/>
      <c r="W12049" s="28"/>
      <c r="Y12049" s="30"/>
      <c r="Z12049" s="30"/>
      <c r="AB12049" s="6"/>
    </row>
    <row r="12050" spans="1:28">
      <c r="A12050" s="2"/>
      <c r="B12050" s="2"/>
      <c r="C12050" s="2"/>
      <c r="G12050" s="94"/>
      <c r="H12050" s="94"/>
      <c r="I12050" s="94"/>
      <c r="J12050" s="2"/>
      <c r="P12050" s="30"/>
      <c r="T12050" s="2"/>
      <c r="V12050" s="2"/>
      <c r="W12050" s="28"/>
      <c r="Y12050" s="30"/>
      <c r="Z12050" s="30"/>
      <c r="AB12050" s="6"/>
    </row>
    <row r="12051" spans="1:28">
      <c r="A12051" s="2"/>
      <c r="B12051" s="2"/>
      <c r="C12051" s="2"/>
      <c r="G12051" s="94"/>
      <c r="H12051" s="94"/>
      <c r="I12051" s="94"/>
      <c r="J12051" s="2"/>
      <c r="P12051" s="30"/>
      <c r="T12051" s="2"/>
      <c r="V12051" s="2"/>
      <c r="W12051" s="28"/>
      <c r="Y12051" s="30"/>
      <c r="Z12051" s="30"/>
      <c r="AB12051" s="6"/>
    </row>
    <row r="12052" spans="1:28">
      <c r="A12052" s="2"/>
      <c r="B12052" s="2"/>
      <c r="C12052" s="2"/>
      <c r="G12052" s="94"/>
      <c r="H12052" s="94"/>
      <c r="I12052" s="94"/>
      <c r="J12052" s="2"/>
      <c r="P12052" s="30"/>
      <c r="T12052" s="2"/>
      <c r="V12052" s="2"/>
      <c r="W12052" s="28"/>
      <c r="Y12052" s="30"/>
      <c r="Z12052" s="30"/>
      <c r="AB12052" s="6"/>
    </row>
    <row r="12053" spans="1:28">
      <c r="A12053" s="2"/>
      <c r="B12053" s="2"/>
      <c r="C12053" s="2"/>
      <c r="G12053" s="94"/>
      <c r="H12053" s="94"/>
      <c r="I12053" s="94"/>
      <c r="J12053" s="2"/>
      <c r="P12053" s="30"/>
      <c r="T12053" s="2"/>
      <c r="V12053" s="2"/>
      <c r="W12053" s="28"/>
      <c r="Y12053" s="30"/>
      <c r="Z12053" s="30"/>
      <c r="AB12053" s="6"/>
    </row>
    <row r="12054" spans="1:28">
      <c r="A12054" s="2"/>
      <c r="B12054" s="2"/>
      <c r="C12054" s="2"/>
      <c r="G12054" s="94"/>
      <c r="H12054" s="94"/>
      <c r="I12054" s="94"/>
      <c r="J12054" s="2"/>
      <c r="P12054" s="30"/>
      <c r="T12054" s="2"/>
      <c r="V12054" s="2"/>
      <c r="W12054" s="28"/>
      <c r="Y12054" s="30"/>
      <c r="Z12054" s="30"/>
      <c r="AB12054" s="6"/>
    </row>
    <row r="12055" spans="1:28">
      <c r="A12055" s="2"/>
      <c r="B12055" s="2"/>
      <c r="C12055" s="2"/>
      <c r="G12055" s="94"/>
      <c r="H12055" s="94"/>
      <c r="I12055" s="94"/>
      <c r="J12055" s="2"/>
      <c r="P12055" s="30"/>
      <c r="T12055" s="2"/>
      <c r="V12055" s="2"/>
      <c r="W12055" s="28"/>
      <c r="Y12055" s="30"/>
      <c r="Z12055" s="30"/>
      <c r="AB12055" s="6"/>
    </row>
    <row r="12056" spans="1:28">
      <c r="A12056" s="2"/>
      <c r="B12056" s="2"/>
      <c r="C12056" s="2"/>
      <c r="G12056" s="94"/>
      <c r="H12056" s="94"/>
      <c r="I12056" s="94"/>
      <c r="J12056" s="2"/>
      <c r="P12056" s="30"/>
      <c r="T12056" s="2"/>
      <c r="V12056" s="2"/>
      <c r="W12056" s="28"/>
      <c r="Y12056" s="30"/>
      <c r="Z12056" s="30"/>
      <c r="AB12056" s="6"/>
    </row>
    <row r="12057" spans="1:28">
      <c r="A12057" s="2"/>
      <c r="B12057" s="2"/>
      <c r="C12057" s="2"/>
      <c r="G12057" s="94"/>
      <c r="H12057" s="94"/>
      <c r="I12057" s="94"/>
      <c r="J12057" s="2"/>
      <c r="P12057" s="30"/>
      <c r="T12057" s="2"/>
      <c r="V12057" s="2"/>
      <c r="W12057" s="28"/>
      <c r="Y12057" s="30"/>
      <c r="Z12057" s="30"/>
      <c r="AB12057" s="6"/>
    </row>
    <row r="12058" spans="1:28">
      <c r="A12058" s="2"/>
      <c r="B12058" s="2"/>
      <c r="C12058" s="2"/>
      <c r="G12058" s="94"/>
      <c r="H12058" s="94"/>
      <c r="I12058" s="94"/>
      <c r="J12058" s="2"/>
      <c r="P12058" s="30"/>
      <c r="T12058" s="2"/>
      <c r="V12058" s="2"/>
      <c r="W12058" s="28"/>
      <c r="Y12058" s="30"/>
      <c r="Z12058" s="30"/>
      <c r="AB12058" s="6"/>
    </row>
    <row r="12059" spans="1:28">
      <c r="A12059" s="2"/>
      <c r="B12059" s="2"/>
      <c r="C12059" s="2"/>
      <c r="G12059" s="94"/>
      <c r="H12059" s="94"/>
      <c r="I12059" s="94"/>
      <c r="J12059" s="2"/>
      <c r="P12059" s="30"/>
      <c r="T12059" s="2"/>
      <c r="V12059" s="2"/>
      <c r="W12059" s="28"/>
      <c r="Y12059" s="30"/>
      <c r="Z12059" s="30"/>
      <c r="AB12059" s="6"/>
    </row>
    <row r="12060" spans="1:28">
      <c r="A12060" s="2"/>
      <c r="B12060" s="2"/>
      <c r="C12060" s="2"/>
      <c r="G12060" s="94"/>
      <c r="H12060" s="94"/>
      <c r="I12060" s="94"/>
      <c r="J12060" s="2"/>
      <c r="P12060" s="30"/>
      <c r="T12060" s="2"/>
      <c r="V12060" s="2"/>
      <c r="W12060" s="28"/>
      <c r="Y12060" s="30"/>
      <c r="Z12060" s="30"/>
      <c r="AB12060" s="6"/>
    </row>
    <row r="12061" spans="1:28">
      <c r="A12061" s="2"/>
      <c r="B12061" s="2"/>
      <c r="C12061" s="2"/>
      <c r="G12061" s="94"/>
      <c r="H12061" s="94"/>
      <c r="I12061" s="94"/>
      <c r="J12061" s="2"/>
      <c r="P12061" s="30"/>
      <c r="T12061" s="2"/>
      <c r="V12061" s="2"/>
      <c r="W12061" s="28"/>
      <c r="Y12061" s="30"/>
      <c r="Z12061" s="30"/>
      <c r="AB12061" s="6"/>
    </row>
    <row r="12062" spans="1:28">
      <c r="A12062" s="2"/>
      <c r="B12062" s="2"/>
      <c r="C12062" s="2"/>
      <c r="G12062" s="94"/>
      <c r="H12062" s="94"/>
      <c r="I12062" s="94"/>
      <c r="J12062" s="2"/>
      <c r="P12062" s="30"/>
      <c r="T12062" s="2"/>
      <c r="V12062" s="2"/>
      <c r="W12062" s="28"/>
      <c r="Y12062" s="30"/>
      <c r="Z12062" s="30"/>
      <c r="AB12062" s="6"/>
    </row>
    <row r="12063" spans="1:28">
      <c r="A12063" s="2"/>
      <c r="B12063" s="2"/>
      <c r="C12063" s="2"/>
      <c r="G12063" s="94"/>
      <c r="H12063" s="94"/>
      <c r="I12063" s="94"/>
      <c r="J12063" s="2"/>
      <c r="P12063" s="30"/>
      <c r="T12063" s="2"/>
      <c r="V12063" s="2"/>
      <c r="W12063" s="28"/>
      <c r="Y12063" s="30"/>
      <c r="Z12063" s="30"/>
      <c r="AB12063" s="6"/>
    </row>
    <row r="12064" spans="1:28">
      <c r="A12064" s="2"/>
      <c r="B12064" s="2"/>
      <c r="C12064" s="2"/>
      <c r="G12064" s="94"/>
      <c r="H12064" s="94"/>
      <c r="I12064" s="94"/>
      <c r="J12064" s="2"/>
      <c r="P12064" s="30"/>
      <c r="T12064" s="2"/>
      <c r="V12064" s="2"/>
      <c r="W12064" s="28"/>
      <c r="Y12064" s="30"/>
      <c r="Z12064" s="30"/>
      <c r="AB12064" s="6"/>
    </row>
    <row r="12065" spans="1:28">
      <c r="A12065" s="2"/>
      <c r="B12065" s="2"/>
      <c r="C12065" s="2"/>
      <c r="G12065" s="94"/>
      <c r="H12065" s="94"/>
      <c r="I12065" s="94"/>
      <c r="J12065" s="2"/>
      <c r="P12065" s="30"/>
      <c r="T12065" s="2"/>
      <c r="V12065" s="2"/>
      <c r="W12065" s="28"/>
      <c r="Y12065" s="30"/>
      <c r="Z12065" s="30"/>
      <c r="AB12065" s="6"/>
    </row>
    <row r="12066" spans="1:28">
      <c r="A12066" s="2"/>
      <c r="B12066" s="2"/>
      <c r="C12066" s="2"/>
      <c r="G12066" s="94"/>
      <c r="H12066" s="94"/>
      <c r="I12066" s="94"/>
      <c r="J12066" s="2"/>
      <c r="P12066" s="30"/>
      <c r="T12066" s="2"/>
      <c r="V12066" s="2"/>
      <c r="W12066" s="28"/>
      <c r="Y12066" s="30"/>
      <c r="Z12066" s="30"/>
      <c r="AB12066" s="6"/>
    </row>
    <row r="12067" spans="1:28">
      <c r="A12067" s="2"/>
      <c r="B12067" s="2"/>
      <c r="C12067" s="2"/>
      <c r="G12067" s="94"/>
      <c r="H12067" s="94"/>
      <c r="I12067" s="94"/>
      <c r="J12067" s="2"/>
      <c r="P12067" s="30"/>
      <c r="T12067" s="2"/>
      <c r="V12067" s="2"/>
      <c r="W12067" s="28"/>
      <c r="Y12067" s="30"/>
      <c r="Z12067" s="30"/>
      <c r="AB12067" s="6"/>
    </row>
    <row r="12068" spans="1:28">
      <c r="A12068" s="2"/>
      <c r="B12068" s="2"/>
      <c r="C12068" s="2"/>
      <c r="G12068" s="94"/>
      <c r="H12068" s="94"/>
      <c r="I12068" s="94"/>
      <c r="J12068" s="2"/>
      <c r="P12068" s="30"/>
      <c r="T12068" s="2"/>
      <c r="V12068" s="2"/>
      <c r="W12068" s="28"/>
      <c r="Y12068" s="30"/>
      <c r="Z12068" s="30"/>
      <c r="AB12068" s="6"/>
    </row>
    <row r="12069" spans="1:28">
      <c r="A12069" s="2"/>
      <c r="B12069" s="2"/>
      <c r="C12069" s="2"/>
      <c r="G12069" s="94"/>
      <c r="H12069" s="94"/>
      <c r="I12069" s="94"/>
      <c r="J12069" s="2"/>
      <c r="P12069" s="30"/>
      <c r="T12069" s="2"/>
      <c r="V12069" s="2"/>
      <c r="W12069" s="28"/>
      <c r="Y12069" s="30"/>
      <c r="Z12069" s="30"/>
      <c r="AB12069" s="6"/>
    </row>
    <row r="12070" spans="1:28">
      <c r="A12070" s="2"/>
      <c r="B12070" s="2"/>
      <c r="C12070" s="2"/>
      <c r="G12070" s="94"/>
      <c r="H12070" s="94"/>
      <c r="I12070" s="94"/>
      <c r="J12070" s="2"/>
      <c r="P12070" s="30"/>
      <c r="T12070" s="2"/>
      <c r="V12070" s="2"/>
      <c r="W12070" s="28"/>
      <c r="Y12070" s="30"/>
      <c r="Z12070" s="30"/>
      <c r="AB12070" s="6"/>
    </row>
    <row r="12071" spans="1:28">
      <c r="A12071" s="2"/>
      <c r="B12071" s="2"/>
      <c r="C12071" s="2"/>
      <c r="G12071" s="94"/>
      <c r="H12071" s="94"/>
      <c r="I12071" s="94"/>
      <c r="J12071" s="2"/>
      <c r="P12071" s="30"/>
      <c r="T12071" s="2"/>
      <c r="V12071" s="2"/>
      <c r="W12071" s="28"/>
      <c r="Y12071" s="30"/>
      <c r="Z12071" s="30"/>
      <c r="AB12071" s="6"/>
    </row>
    <row r="12072" spans="1:28">
      <c r="A12072" s="2"/>
      <c r="B12072" s="2"/>
      <c r="C12072" s="2"/>
      <c r="G12072" s="94"/>
      <c r="H12072" s="94"/>
      <c r="I12072" s="94"/>
      <c r="J12072" s="2"/>
      <c r="P12072" s="30"/>
      <c r="T12072" s="2"/>
      <c r="V12072" s="2"/>
      <c r="W12072" s="28"/>
      <c r="Y12072" s="30"/>
      <c r="Z12072" s="30"/>
      <c r="AB12072" s="6"/>
    </row>
    <row r="12073" spans="1:28">
      <c r="A12073" s="2"/>
      <c r="B12073" s="2"/>
      <c r="C12073" s="2"/>
      <c r="G12073" s="94"/>
      <c r="H12073" s="94"/>
      <c r="I12073" s="94"/>
      <c r="J12073" s="2"/>
      <c r="P12073" s="30"/>
      <c r="T12073" s="2"/>
      <c r="V12073" s="2"/>
      <c r="W12073" s="28"/>
      <c r="Y12073" s="30"/>
      <c r="Z12073" s="30"/>
      <c r="AB12073" s="6"/>
    </row>
    <row r="12074" spans="1:28">
      <c r="A12074" s="2"/>
      <c r="B12074" s="2"/>
      <c r="C12074" s="2"/>
      <c r="G12074" s="94"/>
      <c r="H12074" s="94"/>
      <c r="I12074" s="94"/>
      <c r="J12074" s="2"/>
      <c r="P12074" s="30"/>
      <c r="T12074" s="2"/>
      <c r="V12074" s="2"/>
      <c r="W12074" s="28"/>
      <c r="Y12074" s="30"/>
      <c r="Z12074" s="30"/>
      <c r="AB12074" s="6"/>
    </row>
    <row r="12075" spans="1:28">
      <c r="A12075" s="2"/>
      <c r="B12075" s="2"/>
      <c r="C12075" s="2"/>
      <c r="G12075" s="94"/>
      <c r="H12075" s="94"/>
      <c r="I12075" s="94"/>
      <c r="J12075" s="2"/>
      <c r="P12075" s="30"/>
      <c r="T12075" s="2"/>
      <c r="V12075" s="2"/>
      <c r="W12075" s="28"/>
      <c r="Y12075" s="30"/>
      <c r="Z12075" s="30"/>
      <c r="AB12075" s="6"/>
    </row>
    <row r="12076" spans="1:28">
      <c r="A12076" s="2"/>
      <c r="B12076" s="2"/>
      <c r="C12076" s="2"/>
      <c r="G12076" s="94"/>
      <c r="H12076" s="94"/>
      <c r="I12076" s="94"/>
      <c r="J12076" s="2"/>
      <c r="P12076" s="30"/>
      <c r="T12076" s="2"/>
      <c r="V12076" s="2"/>
      <c r="W12076" s="28"/>
      <c r="Y12076" s="30"/>
      <c r="Z12076" s="30"/>
      <c r="AB12076" s="6"/>
    </row>
    <row r="12077" spans="1:28">
      <c r="A12077" s="2"/>
      <c r="B12077" s="2"/>
      <c r="C12077" s="2"/>
      <c r="G12077" s="94"/>
      <c r="H12077" s="94"/>
      <c r="I12077" s="94"/>
      <c r="J12077" s="2"/>
      <c r="P12077" s="30"/>
      <c r="T12077" s="2"/>
      <c r="V12077" s="2"/>
      <c r="W12077" s="28"/>
      <c r="Y12077" s="30"/>
      <c r="Z12077" s="30"/>
      <c r="AB12077" s="6"/>
    </row>
    <row r="12078" spans="1:28">
      <c r="A12078" s="2"/>
      <c r="B12078" s="2"/>
      <c r="C12078" s="2"/>
      <c r="G12078" s="94"/>
      <c r="H12078" s="94"/>
      <c r="I12078" s="94"/>
      <c r="J12078" s="2"/>
      <c r="P12078" s="30"/>
      <c r="T12078" s="2"/>
      <c r="V12078" s="2"/>
      <c r="W12078" s="28"/>
      <c r="Y12078" s="30"/>
      <c r="Z12078" s="30"/>
      <c r="AB12078" s="6"/>
    </row>
    <row r="12079" spans="1:28">
      <c r="A12079" s="2"/>
      <c r="B12079" s="2"/>
      <c r="C12079" s="2"/>
      <c r="G12079" s="94"/>
      <c r="H12079" s="94"/>
      <c r="I12079" s="94"/>
      <c r="J12079" s="2"/>
      <c r="P12079" s="30"/>
      <c r="T12079" s="2"/>
      <c r="V12079" s="2"/>
      <c r="W12079" s="28"/>
      <c r="Y12079" s="30"/>
      <c r="Z12079" s="30"/>
      <c r="AB12079" s="6"/>
    </row>
    <row r="12080" spans="1:28">
      <c r="A12080" s="2"/>
      <c r="B12080" s="2"/>
      <c r="C12080" s="2"/>
      <c r="G12080" s="94"/>
      <c r="H12080" s="94"/>
      <c r="I12080" s="94"/>
      <c r="J12080" s="2"/>
      <c r="P12080" s="30"/>
      <c r="T12080" s="2"/>
      <c r="V12080" s="2"/>
      <c r="W12080" s="28"/>
      <c r="Y12080" s="30"/>
      <c r="Z12080" s="30"/>
      <c r="AB12080" s="6"/>
    </row>
    <row r="12081" spans="1:28">
      <c r="A12081" s="2"/>
      <c r="B12081" s="2"/>
      <c r="C12081" s="2"/>
      <c r="G12081" s="94"/>
      <c r="H12081" s="94"/>
      <c r="I12081" s="94"/>
      <c r="J12081" s="2"/>
      <c r="P12081" s="30"/>
      <c r="T12081" s="2"/>
      <c r="V12081" s="2"/>
      <c r="W12081" s="28"/>
      <c r="Y12081" s="30"/>
      <c r="Z12081" s="30"/>
      <c r="AB12081" s="6"/>
    </row>
    <row r="12082" spans="1:28">
      <c r="A12082" s="2"/>
      <c r="B12082" s="2"/>
      <c r="C12082" s="2"/>
      <c r="G12082" s="94"/>
      <c r="H12082" s="94"/>
      <c r="I12082" s="94"/>
      <c r="J12082" s="2"/>
      <c r="P12082" s="30"/>
      <c r="T12082" s="2"/>
      <c r="V12082" s="2"/>
      <c r="W12082" s="28"/>
      <c r="Y12082" s="30"/>
      <c r="Z12082" s="30"/>
      <c r="AB12082" s="6"/>
    </row>
    <row r="12083" spans="1:28">
      <c r="A12083" s="2"/>
      <c r="B12083" s="2"/>
      <c r="C12083" s="2"/>
      <c r="G12083" s="94"/>
      <c r="H12083" s="94"/>
      <c r="I12083" s="94"/>
      <c r="J12083" s="2"/>
      <c r="P12083" s="30"/>
      <c r="T12083" s="2"/>
      <c r="V12083" s="2"/>
      <c r="W12083" s="28"/>
      <c r="Y12083" s="30"/>
      <c r="Z12083" s="30"/>
      <c r="AB12083" s="6"/>
    </row>
    <row r="12084" spans="1:28">
      <c r="A12084" s="2"/>
      <c r="B12084" s="2"/>
      <c r="C12084" s="2"/>
      <c r="G12084" s="94"/>
      <c r="H12084" s="94"/>
      <c r="I12084" s="94"/>
      <c r="J12084" s="2"/>
      <c r="P12084" s="30"/>
      <c r="T12084" s="2"/>
      <c r="V12084" s="2"/>
      <c r="W12084" s="28"/>
      <c r="Y12084" s="30"/>
      <c r="Z12084" s="30"/>
      <c r="AB12084" s="6"/>
    </row>
    <row r="12085" spans="1:28">
      <c r="A12085" s="2"/>
      <c r="B12085" s="2"/>
      <c r="C12085" s="2"/>
      <c r="G12085" s="94"/>
      <c r="H12085" s="94"/>
      <c r="I12085" s="94"/>
      <c r="J12085" s="2"/>
      <c r="P12085" s="30"/>
      <c r="T12085" s="2"/>
      <c r="V12085" s="2"/>
      <c r="W12085" s="28"/>
      <c r="Y12085" s="30"/>
      <c r="Z12085" s="30"/>
      <c r="AB12085" s="6"/>
    </row>
    <row r="12086" spans="1:28">
      <c r="A12086" s="2"/>
      <c r="B12086" s="2"/>
      <c r="C12086" s="2"/>
      <c r="G12086" s="94"/>
      <c r="H12086" s="94"/>
      <c r="I12086" s="94"/>
      <c r="J12086" s="2"/>
      <c r="P12086" s="30"/>
      <c r="T12086" s="2"/>
      <c r="V12086" s="2"/>
      <c r="W12086" s="28"/>
      <c r="Y12086" s="30"/>
      <c r="Z12086" s="30"/>
      <c r="AB12086" s="6"/>
    </row>
    <row r="12087" spans="1:28">
      <c r="A12087" s="2"/>
      <c r="B12087" s="2"/>
      <c r="C12087" s="2"/>
      <c r="G12087" s="94"/>
      <c r="H12087" s="94"/>
      <c r="I12087" s="94"/>
      <c r="J12087" s="2"/>
      <c r="P12087" s="30"/>
      <c r="T12087" s="2"/>
      <c r="V12087" s="2"/>
      <c r="W12087" s="28"/>
      <c r="Y12087" s="30"/>
      <c r="Z12087" s="30"/>
      <c r="AB12087" s="6"/>
    </row>
    <row r="12088" spans="1:28">
      <c r="A12088" s="2"/>
      <c r="B12088" s="2"/>
      <c r="C12088" s="2"/>
      <c r="G12088" s="94"/>
      <c r="H12088" s="94"/>
      <c r="I12088" s="94"/>
      <c r="J12088" s="2"/>
      <c r="P12088" s="30"/>
      <c r="T12088" s="2"/>
      <c r="V12088" s="2"/>
      <c r="W12088" s="28"/>
      <c r="Y12088" s="30"/>
      <c r="Z12088" s="30"/>
      <c r="AB12088" s="6"/>
    </row>
    <row r="12089" spans="1:28">
      <c r="A12089" s="2"/>
      <c r="B12089" s="2"/>
      <c r="C12089" s="2"/>
      <c r="G12089" s="94"/>
      <c r="H12089" s="94"/>
      <c r="I12089" s="94"/>
      <c r="J12089" s="2"/>
      <c r="P12089" s="30"/>
      <c r="T12089" s="2"/>
      <c r="V12089" s="2"/>
      <c r="W12089" s="28"/>
      <c r="Y12089" s="30"/>
      <c r="Z12089" s="30"/>
      <c r="AB12089" s="6"/>
    </row>
    <row r="12090" spans="1:28">
      <c r="A12090" s="2"/>
      <c r="B12090" s="2"/>
      <c r="C12090" s="2"/>
      <c r="G12090" s="94"/>
      <c r="H12090" s="94"/>
      <c r="I12090" s="94"/>
      <c r="J12090" s="2"/>
      <c r="P12090" s="30"/>
      <c r="T12090" s="2"/>
      <c r="V12090" s="2"/>
      <c r="W12090" s="28"/>
      <c r="Y12090" s="30"/>
      <c r="Z12090" s="30"/>
      <c r="AB12090" s="6"/>
    </row>
    <row r="12091" spans="1:28">
      <c r="A12091" s="2"/>
      <c r="B12091" s="2"/>
      <c r="C12091" s="2"/>
      <c r="G12091" s="94"/>
      <c r="H12091" s="94"/>
      <c r="I12091" s="94"/>
      <c r="J12091" s="2"/>
      <c r="P12091" s="30"/>
      <c r="T12091" s="2"/>
      <c r="V12091" s="2"/>
      <c r="W12091" s="28"/>
      <c r="Y12091" s="30"/>
      <c r="Z12091" s="30"/>
      <c r="AB12091" s="6"/>
    </row>
    <row r="12092" spans="1:28">
      <c r="A12092" s="2"/>
      <c r="B12092" s="2"/>
      <c r="C12092" s="2"/>
      <c r="G12092" s="94"/>
      <c r="H12092" s="94"/>
      <c r="I12092" s="94"/>
      <c r="J12092" s="2"/>
      <c r="P12092" s="30"/>
      <c r="T12092" s="2"/>
      <c r="V12092" s="2"/>
      <c r="W12092" s="28"/>
      <c r="Y12092" s="30"/>
      <c r="Z12092" s="30"/>
      <c r="AB12092" s="6"/>
    </row>
    <row r="12093" spans="1:28">
      <c r="A12093" s="2"/>
      <c r="B12093" s="2"/>
      <c r="C12093" s="2"/>
      <c r="G12093" s="94"/>
      <c r="H12093" s="94"/>
      <c r="I12093" s="94"/>
      <c r="J12093" s="2"/>
      <c r="P12093" s="30"/>
      <c r="T12093" s="2"/>
      <c r="V12093" s="2"/>
      <c r="W12093" s="28"/>
      <c r="Y12093" s="30"/>
      <c r="Z12093" s="30"/>
      <c r="AB12093" s="6"/>
    </row>
    <row r="12094" spans="1:28">
      <c r="A12094" s="2"/>
      <c r="B12094" s="2"/>
      <c r="C12094" s="2"/>
      <c r="G12094" s="94"/>
      <c r="H12094" s="94"/>
      <c r="I12094" s="94"/>
      <c r="J12094" s="2"/>
      <c r="P12094" s="30"/>
      <c r="T12094" s="2"/>
      <c r="V12094" s="2"/>
      <c r="W12094" s="28"/>
      <c r="Y12094" s="30"/>
      <c r="Z12094" s="30"/>
      <c r="AB12094" s="6"/>
    </row>
    <row r="12095" spans="1:28">
      <c r="A12095" s="2"/>
      <c r="B12095" s="2"/>
      <c r="C12095" s="2"/>
      <c r="G12095" s="94"/>
      <c r="H12095" s="94"/>
      <c r="I12095" s="94"/>
      <c r="J12095" s="2"/>
      <c r="P12095" s="30"/>
      <c r="T12095" s="2"/>
      <c r="V12095" s="2"/>
      <c r="W12095" s="28"/>
      <c r="Y12095" s="30"/>
      <c r="Z12095" s="30"/>
      <c r="AB12095" s="6"/>
    </row>
    <row r="12096" spans="1:28">
      <c r="A12096" s="2"/>
      <c r="B12096" s="2"/>
      <c r="C12096" s="2"/>
      <c r="G12096" s="94"/>
      <c r="H12096" s="94"/>
      <c r="I12096" s="94"/>
      <c r="J12096" s="2"/>
      <c r="P12096" s="30"/>
      <c r="T12096" s="2"/>
      <c r="V12096" s="2"/>
      <c r="W12096" s="28"/>
      <c r="Y12096" s="30"/>
      <c r="Z12096" s="30"/>
      <c r="AB12096" s="6"/>
    </row>
    <row r="12097" spans="1:28">
      <c r="A12097" s="2"/>
      <c r="B12097" s="2"/>
      <c r="C12097" s="2"/>
      <c r="G12097" s="94"/>
      <c r="H12097" s="94"/>
      <c r="I12097" s="94"/>
      <c r="J12097" s="2"/>
      <c r="P12097" s="30"/>
      <c r="T12097" s="2"/>
      <c r="V12097" s="2"/>
      <c r="W12097" s="28"/>
      <c r="Y12097" s="30"/>
      <c r="Z12097" s="30"/>
      <c r="AB12097" s="6"/>
    </row>
    <row r="12098" spans="1:28">
      <c r="A12098" s="2"/>
      <c r="B12098" s="2"/>
      <c r="C12098" s="2"/>
      <c r="G12098" s="94"/>
      <c r="H12098" s="94"/>
      <c r="I12098" s="94"/>
      <c r="J12098" s="2"/>
      <c r="P12098" s="30"/>
      <c r="T12098" s="2"/>
      <c r="V12098" s="2"/>
      <c r="W12098" s="28"/>
      <c r="Y12098" s="30"/>
      <c r="Z12098" s="30"/>
      <c r="AB12098" s="6"/>
    </row>
    <row r="12099" spans="1:28">
      <c r="A12099" s="2"/>
      <c r="B12099" s="2"/>
      <c r="C12099" s="2"/>
      <c r="G12099" s="94"/>
      <c r="H12099" s="94"/>
      <c r="I12099" s="94"/>
      <c r="J12099" s="2"/>
      <c r="P12099" s="30"/>
      <c r="T12099" s="2"/>
      <c r="V12099" s="2"/>
      <c r="W12099" s="28"/>
      <c r="Y12099" s="30"/>
      <c r="Z12099" s="30"/>
      <c r="AB12099" s="6"/>
    </row>
    <row r="12100" spans="1:28">
      <c r="A12100" s="2"/>
      <c r="B12100" s="2"/>
      <c r="C12100" s="2"/>
      <c r="G12100" s="94"/>
      <c r="H12100" s="94"/>
      <c r="I12100" s="94"/>
      <c r="J12100" s="2"/>
      <c r="P12100" s="30"/>
      <c r="T12100" s="2"/>
      <c r="V12100" s="2"/>
      <c r="W12100" s="28"/>
      <c r="Y12100" s="30"/>
      <c r="Z12100" s="30"/>
      <c r="AB12100" s="6"/>
    </row>
    <row r="12101" spans="1:28">
      <c r="A12101" s="2"/>
      <c r="B12101" s="2"/>
      <c r="C12101" s="2"/>
      <c r="G12101" s="94"/>
      <c r="H12101" s="94"/>
      <c r="I12101" s="94"/>
      <c r="J12101" s="2"/>
      <c r="P12101" s="30"/>
      <c r="T12101" s="2"/>
      <c r="V12101" s="2"/>
      <c r="W12101" s="28"/>
      <c r="Y12101" s="30"/>
      <c r="Z12101" s="30"/>
      <c r="AB12101" s="6"/>
    </row>
    <row r="12102" spans="1:28">
      <c r="A12102" s="2"/>
      <c r="B12102" s="2"/>
      <c r="C12102" s="2"/>
      <c r="G12102" s="94"/>
      <c r="H12102" s="94"/>
      <c r="I12102" s="94"/>
      <c r="J12102" s="2"/>
      <c r="P12102" s="30"/>
      <c r="T12102" s="2"/>
      <c r="V12102" s="2"/>
      <c r="W12102" s="28"/>
      <c r="Y12102" s="30"/>
      <c r="Z12102" s="30"/>
      <c r="AB12102" s="6"/>
    </row>
    <row r="12103" spans="1:28">
      <c r="A12103" s="2"/>
      <c r="B12103" s="2"/>
      <c r="C12103" s="2"/>
      <c r="G12103" s="94"/>
      <c r="H12103" s="94"/>
      <c r="I12103" s="94"/>
      <c r="J12103" s="2"/>
      <c r="P12103" s="30"/>
      <c r="T12103" s="2"/>
      <c r="V12103" s="2"/>
      <c r="W12103" s="28"/>
      <c r="Y12103" s="30"/>
      <c r="Z12103" s="30"/>
      <c r="AB12103" s="6"/>
    </row>
    <row r="12104" spans="1:28">
      <c r="A12104" s="2"/>
      <c r="B12104" s="2"/>
      <c r="C12104" s="2"/>
      <c r="G12104" s="94"/>
      <c r="H12104" s="94"/>
      <c r="I12104" s="94"/>
      <c r="J12104" s="2"/>
      <c r="P12104" s="30"/>
      <c r="T12104" s="2"/>
      <c r="V12104" s="2"/>
      <c r="W12104" s="28"/>
      <c r="Y12104" s="30"/>
      <c r="Z12104" s="30"/>
      <c r="AB12104" s="6"/>
    </row>
    <row r="12105" spans="1:28">
      <c r="A12105" s="2"/>
      <c r="B12105" s="2"/>
      <c r="C12105" s="2"/>
      <c r="G12105" s="94"/>
      <c r="H12105" s="94"/>
      <c r="I12105" s="94"/>
      <c r="J12105" s="2"/>
      <c r="P12105" s="30"/>
      <c r="T12105" s="2"/>
      <c r="V12105" s="2"/>
      <c r="W12105" s="28"/>
      <c r="Y12105" s="30"/>
      <c r="Z12105" s="30"/>
      <c r="AB12105" s="6"/>
    </row>
    <row r="12106" spans="1:28">
      <c r="A12106" s="2"/>
      <c r="B12106" s="2"/>
      <c r="C12106" s="2"/>
      <c r="G12106" s="94"/>
      <c r="H12106" s="94"/>
      <c r="I12106" s="94"/>
      <c r="J12106" s="2"/>
      <c r="P12106" s="30"/>
      <c r="T12106" s="2"/>
      <c r="V12106" s="2"/>
      <c r="W12106" s="28"/>
      <c r="Y12106" s="30"/>
      <c r="Z12106" s="30"/>
      <c r="AB12106" s="6"/>
    </row>
    <row r="12107" spans="1:28">
      <c r="A12107" s="2"/>
      <c r="B12107" s="2"/>
      <c r="C12107" s="2"/>
      <c r="G12107" s="94"/>
      <c r="H12107" s="94"/>
      <c r="I12107" s="94"/>
      <c r="J12107" s="2"/>
      <c r="P12107" s="30"/>
      <c r="T12107" s="2"/>
      <c r="V12107" s="2"/>
      <c r="W12107" s="28"/>
      <c r="Y12107" s="30"/>
      <c r="Z12107" s="30"/>
      <c r="AB12107" s="6"/>
    </row>
    <row r="12108" spans="1:28">
      <c r="A12108" s="2"/>
      <c r="B12108" s="2"/>
      <c r="C12108" s="2"/>
      <c r="G12108" s="94"/>
      <c r="H12108" s="94"/>
      <c r="I12108" s="94"/>
      <c r="J12108" s="2"/>
      <c r="P12108" s="30"/>
      <c r="T12108" s="2"/>
      <c r="V12108" s="2"/>
      <c r="W12108" s="28"/>
      <c r="Y12108" s="30"/>
      <c r="Z12108" s="30"/>
      <c r="AB12108" s="6"/>
    </row>
    <row r="12109" spans="1:28">
      <c r="A12109" s="2"/>
      <c r="B12109" s="2"/>
      <c r="C12109" s="2"/>
      <c r="G12109" s="94"/>
      <c r="H12109" s="94"/>
      <c r="I12109" s="94"/>
      <c r="J12109" s="2"/>
      <c r="P12109" s="30"/>
      <c r="T12109" s="2"/>
      <c r="V12109" s="2"/>
      <c r="W12109" s="28"/>
      <c r="Y12109" s="30"/>
      <c r="Z12109" s="30"/>
      <c r="AB12109" s="6"/>
    </row>
    <row r="12110" spans="1:28">
      <c r="A12110" s="2"/>
      <c r="B12110" s="2"/>
      <c r="C12110" s="2"/>
      <c r="G12110" s="94"/>
      <c r="H12110" s="94"/>
      <c r="I12110" s="94"/>
      <c r="J12110" s="2"/>
      <c r="P12110" s="30"/>
      <c r="T12110" s="2"/>
      <c r="V12110" s="2"/>
      <c r="W12110" s="28"/>
      <c r="Y12110" s="30"/>
      <c r="Z12110" s="30"/>
      <c r="AB12110" s="6"/>
    </row>
    <row r="12111" spans="1:28">
      <c r="A12111" s="2"/>
      <c r="B12111" s="2"/>
      <c r="C12111" s="2"/>
      <c r="G12111" s="94"/>
      <c r="H12111" s="94"/>
      <c r="I12111" s="94"/>
      <c r="J12111" s="2"/>
      <c r="P12111" s="30"/>
      <c r="T12111" s="2"/>
      <c r="V12111" s="2"/>
      <c r="W12111" s="28"/>
      <c r="Y12111" s="30"/>
      <c r="Z12111" s="30"/>
      <c r="AB12111" s="6"/>
    </row>
    <row r="12112" spans="1:28">
      <c r="A12112" s="2"/>
      <c r="B12112" s="2"/>
      <c r="C12112" s="2"/>
      <c r="G12112" s="94"/>
      <c r="H12112" s="94"/>
      <c r="I12112" s="94"/>
      <c r="J12112" s="2"/>
      <c r="P12112" s="30"/>
      <c r="T12112" s="2"/>
      <c r="V12112" s="2"/>
      <c r="W12112" s="28"/>
      <c r="Y12112" s="30"/>
      <c r="Z12112" s="30"/>
      <c r="AB12112" s="6"/>
    </row>
    <row r="12113" spans="1:28">
      <c r="A12113" s="2"/>
      <c r="B12113" s="2"/>
      <c r="C12113" s="2"/>
      <c r="G12113" s="94"/>
      <c r="H12113" s="94"/>
      <c r="I12113" s="94"/>
      <c r="J12113" s="2"/>
      <c r="P12113" s="30"/>
      <c r="T12113" s="2"/>
      <c r="V12113" s="2"/>
      <c r="W12113" s="28"/>
      <c r="Y12113" s="30"/>
      <c r="Z12113" s="30"/>
      <c r="AB12113" s="6"/>
    </row>
    <row r="12114" spans="1:28">
      <c r="A12114" s="2"/>
      <c r="B12114" s="2"/>
      <c r="C12114" s="2"/>
      <c r="G12114" s="94"/>
      <c r="H12114" s="94"/>
      <c r="I12114" s="94"/>
      <c r="J12114" s="2"/>
      <c r="P12114" s="30"/>
      <c r="T12114" s="2"/>
      <c r="V12114" s="2"/>
      <c r="W12114" s="28"/>
      <c r="Y12114" s="30"/>
      <c r="Z12114" s="30"/>
      <c r="AB12114" s="6"/>
    </row>
    <row r="12115" spans="1:28">
      <c r="A12115" s="2"/>
      <c r="B12115" s="2"/>
      <c r="C12115" s="2"/>
      <c r="G12115" s="94"/>
      <c r="H12115" s="94"/>
      <c r="I12115" s="94"/>
      <c r="J12115" s="2"/>
      <c r="P12115" s="30"/>
      <c r="T12115" s="2"/>
      <c r="V12115" s="2"/>
      <c r="W12115" s="28"/>
      <c r="Y12115" s="30"/>
      <c r="Z12115" s="30"/>
      <c r="AB12115" s="6"/>
    </row>
    <row r="12116" spans="1:28">
      <c r="A12116" s="2"/>
      <c r="B12116" s="2"/>
      <c r="C12116" s="2"/>
      <c r="G12116" s="94"/>
      <c r="H12116" s="94"/>
      <c r="I12116" s="94"/>
      <c r="J12116" s="2"/>
      <c r="P12116" s="30"/>
      <c r="T12116" s="2"/>
      <c r="V12116" s="2"/>
      <c r="W12116" s="28"/>
      <c r="Y12116" s="30"/>
      <c r="Z12116" s="30"/>
      <c r="AB12116" s="6"/>
    </row>
    <row r="12117" spans="1:28">
      <c r="A12117" s="2"/>
      <c r="B12117" s="2"/>
      <c r="C12117" s="2"/>
      <c r="G12117" s="94"/>
      <c r="H12117" s="94"/>
      <c r="I12117" s="94"/>
      <c r="J12117" s="2"/>
      <c r="P12117" s="30"/>
      <c r="T12117" s="2"/>
      <c r="V12117" s="2"/>
      <c r="W12117" s="28"/>
      <c r="Y12117" s="30"/>
      <c r="Z12117" s="30"/>
      <c r="AB12117" s="6"/>
    </row>
    <row r="12118" spans="1:28">
      <c r="A12118" s="2"/>
      <c r="B12118" s="2"/>
      <c r="C12118" s="2"/>
      <c r="G12118" s="94"/>
      <c r="H12118" s="94"/>
      <c r="I12118" s="94"/>
      <c r="J12118" s="2"/>
      <c r="P12118" s="30"/>
      <c r="T12118" s="2"/>
      <c r="V12118" s="2"/>
      <c r="W12118" s="28"/>
      <c r="Y12118" s="30"/>
      <c r="Z12118" s="30"/>
      <c r="AB12118" s="6"/>
    </row>
    <row r="12119" spans="1:28">
      <c r="A12119" s="2"/>
      <c r="B12119" s="2"/>
      <c r="C12119" s="2"/>
      <c r="G12119" s="94"/>
      <c r="H12119" s="94"/>
      <c r="I12119" s="94"/>
      <c r="J12119" s="2"/>
      <c r="P12119" s="30"/>
      <c r="T12119" s="2"/>
      <c r="V12119" s="2"/>
      <c r="W12119" s="28"/>
      <c r="Y12119" s="30"/>
      <c r="Z12119" s="30"/>
      <c r="AB12119" s="6"/>
    </row>
    <row r="12120" spans="1:28">
      <c r="A12120" s="2"/>
      <c r="B12120" s="2"/>
      <c r="C12120" s="2"/>
      <c r="G12120" s="94"/>
      <c r="H12120" s="94"/>
      <c r="I12120" s="94"/>
      <c r="J12120" s="2"/>
      <c r="P12120" s="30"/>
      <c r="T12120" s="2"/>
      <c r="V12120" s="2"/>
      <c r="W12120" s="28"/>
      <c r="Y12120" s="30"/>
      <c r="Z12120" s="30"/>
      <c r="AB12120" s="6"/>
    </row>
    <row r="12121" spans="1:28">
      <c r="A12121" s="2"/>
      <c r="B12121" s="2"/>
      <c r="C12121" s="2"/>
      <c r="G12121" s="94"/>
      <c r="H12121" s="94"/>
      <c r="I12121" s="94"/>
      <c r="J12121" s="2"/>
      <c r="P12121" s="30"/>
      <c r="T12121" s="2"/>
      <c r="V12121" s="2"/>
      <c r="W12121" s="28"/>
      <c r="Y12121" s="30"/>
      <c r="Z12121" s="30"/>
      <c r="AB12121" s="6"/>
    </row>
    <row r="12122" spans="1:28">
      <c r="A12122" s="2"/>
      <c r="B12122" s="2"/>
      <c r="C12122" s="2"/>
      <c r="G12122" s="94"/>
      <c r="H12122" s="94"/>
      <c r="I12122" s="94"/>
      <c r="J12122" s="2"/>
      <c r="P12122" s="30"/>
      <c r="T12122" s="2"/>
      <c r="V12122" s="2"/>
      <c r="W12122" s="28"/>
      <c r="Y12122" s="30"/>
      <c r="Z12122" s="30"/>
      <c r="AB12122" s="6"/>
    </row>
    <row r="12123" spans="1:28">
      <c r="A12123" s="2"/>
      <c r="B12123" s="2"/>
      <c r="C12123" s="2"/>
      <c r="G12123" s="94"/>
      <c r="H12123" s="94"/>
      <c r="I12123" s="94"/>
      <c r="J12123" s="2"/>
      <c r="P12123" s="30"/>
      <c r="T12123" s="2"/>
      <c r="V12123" s="2"/>
      <c r="W12123" s="28"/>
      <c r="Y12123" s="30"/>
      <c r="Z12123" s="30"/>
      <c r="AB12123" s="6"/>
    </row>
    <row r="12124" spans="1:28">
      <c r="A12124" s="2"/>
      <c r="B12124" s="2"/>
      <c r="C12124" s="2"/>
      <c r="G12124" s="94"/>
      <c r="H12124" s="94"/>
      <c r="I12124" s="94"/>
      <c r="J12124" s="2"/>
      <c r="P12124" s="30"/>
      <c r="T12124" s="2"/>
      <c r="V12124" s="2"/>
      <c r="W12124" s="28"/>
      <c r="Y12124" s="30"/>
      <c r="Z12124" s="30"/>
      <c r="AB12124" s="6"/>
    </row>
    <row r="12125" spans="1:28">
      <c r="A12125" s="2"/>
      <c r="B12125" s="2"/>
      <c r="C12125" s="2"/>
      <c r="G12125" s="94"/>
      <c r="H12125" s="94"/>
      <c r="I12125" s="94"/>
      <c r="J12125" s="2"/>
      <c r="P12125" s="30"/>
      <c r="T12125" s="2"/>
      <c r="V12125" s="2"/>
      <c r="W12125" s="28"/>
      <c r="Y12125" s="30"/>
      <c r="Z12125" s="30"/>
      <c r="AB12125" s="6"/>
    </row>
    <row r="12126" spans="1:28">
      <c r="A12126" s="2"/>
      <c r="B12126" s="2"/>
      <c r="C12126" s="2"/>
      <c r="G12126" s="94"/>
      <c r="H12126" s="94"/>
      <c r="I12126" s="94"/>
      <c r="J12126" s="2"/>
      <c r="P12126" s="30"/>
      <c r="T12126" s="2"/>
      <c r="V12126" s="2"/>
      <c r="W12126" s="28"/>
      <c r="Y12126" s="30"/>
      <c r="Z12126" s="30"/>
      <c r="AB12126" s="6"/>
    </row>
    <row r="12127" spans="1:28">
      <c r="A12127" s="2"/>
      <c r="B12127" s="2"/>
      <c r="C12127" s="2"/>
      <c r="G12127" s="94"/>
      <c r="H12127" s="94"/>
      <c r="I12127" s="94"/>
      <c r="J12127" s="2"/>
      <c r="P12127" s="30"/>
      <c r="T12127" s="2"/>
      <c r="V12127" s="2"/>
      <c r="W12127" s="28"/>
      <c r="Y12127" s="30"/>
      <c r="Z12127" s="30"/>
      <c r="AB12127" s="6"/>
    </row>
    <row r="12128" spans="1:28">
      <c r="A12128" s="2"/>
      <c r="B12128" s="2"/>
      <c r="C12128" s="2"/>
      <c r="G12128" s="94"/>
      <c r="H12128" s="94"/>
      <c r="I12128" s="94"/>
      <c r="J12128" s="2"/>
      <c r="P12128" s="30"/>
      <c r="T12128" s="2"/>
      <c r="V12128" s="2"/>
      <c r="W12128" s="28"/>
      <c r="Y12128" s="30"/>
      <c r="Z12128" s="30"/>
      <c r="AB12128" s="6"/>
    </row>
    <row r="12129" spans="1:28">
      <c r="A12129" s="2"/>
      <c r="B12129" s="2"/>
      <c r="C12129" s="2"/>
      <c r="G12129" s="94"/>
      <c r="H12129" s="94"/>
      <c r="I12129" s="94"/>
      <c r="J12129" s="2"/>
      <c r="P12129" s="30"/>
      <c r="T12129" s="2"/>
      <c r="V12129" s="2"/>
      <c r="W12129" s="28"/>
      <c r="Y12129" s="30"/>
      <c r="Z12129" s="30"/>
      <c r="AB12129" s="6"/>
    </row>
    <row r="12130" spans="1:28">
      <c r="A12130" s="2"/>
      <c r="B12130" s="2"/>
      <c r="C12130" s="2"/>
      <c r="G12130" s="94"/>
      <c r="H12130" s="94"/>
      <c r="I12130" s="94"/>
      <c r="J12130" s="2"/>
      <c r="P12130" s="30"/>
      <c r="T12130" s="2"/>
      <c r="V12130" s="2"/>
      <c r="W12130" s="28"/>
      <c r="Y12130" s="30"/>
      <c r="Z12130" s="30"/>
      <c r="AB12130" s="6"/>
    </row>
    <row r="12131" spans="1:28">
      <c r="A12131" s="2"/>
      <c r="B12131" s="2"/>
      <c r="C12131" s="2"/>
      <c r="G12131" s="94"/>
      <c r="H12131" s="94"/>
      <c r="I12131" s="94"/>
      <c r="J12131" s="2"/>
      <c r="P12131" s="30"/>
      <c r="T12131" s="2"/>
      <c r="V12131" s="2"/>
      <c r="W12131" s="28"/>
      <c r="Y12131" s="30"/>
      <c r="Z12131" s="30"/>
      <c r="AB12131" s="6"/>
    </row>
    <row r="12132" spans="1:28">
      <c r="A12132" s="2"/>
      <c r="B12132" s="2"/>
      <c r="C12132" s="2"/>
      <c r="G12132" s="94"/>
      <c r="H12132" s="94"/>
      <c r="I12132" s="94"/>
      <c r="J12132" s="2"/>
      <c r="P12132" s="30"/>
      <c r="T12132" s="2"/>
      <c r="V12132" s="2"/>
      <c r="W12132" s="28"/>
      <c r="Y12132" s="30"/>
      <c r="Z12132" s="30"/>
      <c r="AB12132" s="6"/>
    </row>
    <row r="12133" spans="1:28">
      <c r="A12133" s="2"/>
      <c r="B12133" s="2"/>
      <c r="C12133" s="2"/>
      <c r="G12133" s="94"/>
      <c r="H12133" s="94"/>
      <c r="I12133" s="94"/>
      <c r="J12133" s="2"/>
      <c r="P12133" s="30"/>
      <c r="T12133" s="2"/>
      <c r="V12133" s="2"/>
      <c r="W12133" s="28"/>
      <c r="Y12133" s="30"/>
      <c r="Z12133" s="30"/>
      <c r="AB12133" s="6"/>
    </row>
    <row r="12134" spans="1:28">
      <c r="A12134" s="2"/>
      <c r="B12134" s="2"/>
      <c r="C12134" s="2"/>
      <c r="G12134" s="94"/>
      <c r="H12134" s="94"/>
      <c r="I12134" s="94"/>
      <c r="J12134" s="2"/>
      <c r="P12134" s="30"/>
      <c r="T12134" s="2"/>
      <c r="V12134" s="2"/>
      <c r="W12134" s="28"/>
      <c r="Y12134" s="30"/>
      <c r="Z12134" s="30"/>
      <c r="AB12134" s="6"/>
    </row>
    <row r="12135" spans="1:28">
      <c r="A12135" s="2"/>
      <c r="B12135" s="2"/>
      <c r="C12135" s="2"/>
      <c r="G12135" s="94"/>
      <c r="H12135" s="94"/>
      <c r="I12135" s="94"/>
      <c r="J12135" s="2"/>
      <c r="P12135" s="30"/>
      <c r="T12135" s="2"/>
      <c r="V12135" s="2"/>
      <c r="W12135" s="28"/>
      <c r="Y12135" s="30"/>
      <c r="Z12135" s="30"/>
      <c r="AB12135" s="6"/>
    </row>
    <row r="12136" spans="1:28">
      <c r="A12136" s="2"/>
      <c r="B12136" s="2"/>
      <c r="C12136" s="2"/>
      <c r="G12136" s="94"/>
      <c r="H12136" s="94"/>
      <c r="I12136" s="94"/>
      <c r="J12136" s="2"/>
      <c r="P12136" s="30"/>
      <c r="T12136" s="2"/>
      <c r="V12136" s="2"/>
      <c r="W12136" s="28"/>
      <c r="Y12136" s="30"/>
      <c r="Z12136" s="30"/>
      <c r="AB12136" s="6"/>
    </row>
    <row r="12137" spans="1:28">
      <c r="A12137" s="2"/>
      <c r="B12137" s="2"/>
      <c r="C12137" s="2"/>
      <c r="G12137" s="94"/>
      <c r="H12137" s="94"/>
      <c r="I12137" s="94"/>
      <c r="J12137" s="2"/>
      <c r="P12137" s="30"/>
      <c r="T12137" s="2"/>
      <c r="V12137" s="2"/>
      <c r="W12137" s="28"/>
      <c r="Y12137" s="30"/>
      <c r="Z12137" s="30"/>
      <c r="AB12137" s="6"/>
    </row>
    <row r="12138" spans="1:28">
      <c r="A12138" s="2"/>
      <c r="B12138" s="2"/>
      <c r="C12138" s="2"/>
      <c r="G12138" s="94"/>
      <c r="H12138" s="94"/>
      <c r="I12138" s="94"/>
      <c r="J12138" s="2"/>
      <c r="P12138" s="30"/>
      <c r="T12138" s="2"/>
      <c r="V12138" s="2"/>
      <c r="W12138" s="28"/>
      <c r="Y12138" s="30"/>
      <c r="Z12138" s="30"/>
      <c r="AB12138" s="6"/>
    </row>
    <row r="12139" spans="1:28">
      <c r="A12139" s="2"/>
      <c r="B12139" s="2"/>
      <c r="C12139" s="2"/>
      <c r="G12139" s="94"/>
      <c r="H12139" s="94"/>
      <c r="I12139" s="94"/>
      <c r="J12139" s="2"/>
      <c r="P12139" s="30"/>
      <c r="T12139" s="2"/>
      <c r="V12139" s="2"/>
      <c r="W12139" s="28"/>
      <c r="Y12139" s="30"/>
      <c r="Z12139" s="30"/>
      <c r="AB12139" s="6"/>
    </row>
    <row r="12140" spans="1:28">
      <c r="A12140" s="2"/>
      <c r="B12140" s="2"/>
      <c r="C12140" s="2"/>
      <c r="G12140" s="94"/>
      <c r="H12140" s="94"/>
      <c r="I12140" s="94"/>
      <c r="J12140" s="2"/>
      <c r="P12140" s="30"/>
      <c r="T12140" s="2"/>
      <c r="V12140" s="2"/>
      <c r="W12140" s="28"/>
      <c r="Y12140" s="30"/>
      <c r="Z12140" s="30"/>
      <c r="AB12140" s="6"/>
    </row>
    <row r="12141" spans="1:28">
      <c r="A12141" s="2"/>
      <c r="B12141" s="2"/>
      <c r="C12141" s="2"/>
      <c r="G12141" s="94"/>
      <c r="H12141" s="94"/>
      <c r="I12141" s="94"/>
      <c r="J12141" s="2"/>
      <c r="P12141" s="30"/>
      <c r="T12141" s="2"/>
      <c r="V12141" s="2"/>
      <c r="W12141" s="28"/>
      <c r="Y12141" s="30"/>
      <c r="Z12141" s="30"/>
      <c r="AB12141" s="6"/>
    </row>
    <row r="12142" spans="1:28">
      <c r="A12142" s="2"/>
      <c r="B12142" s="2"/>
      <c r="C12142" s="2"/>
      <c r="G12142" s="94"/>
      <c r="H12142" s="94"/>
      <c r="I12142" s="94"/>
      <c r="J12142" s="2"/>
      <c r="P12142" s="30"/>
      <c r="T12142" s="2"/>
      <c r="V12142" s="2"/>
      <c r="W12142" s="28"/>
      <c r="Y12142" s="30"/>
      <c r="Z12142" s="30"/>
      <c r="AB12142" s="6"/>
    </row>
    <row r="12143" spans="1:28">
      <c r="A12143" s="2"/>
      <c r="B12143" s="2"/>
      <c r="C12143" s="2"/>
      <c r="G12143" s="94"/>
      <c r="H12143" s="94"/>
      <c r="I12143" s="94"/>
      <c r="J12143" s="2"/>
      <c r="P12143" s="30"/>
      <c r="T12143" s="2"/>
      <c r="V12143" s="2"/>
      <c r="W12143" s="28"/>
      <c r="Y12143" s="30"/>
      <c r="Z12143" s="30"/>
      <c r="AB12143" s="6"/>
    </row>
    <row r="12144" spans="1:28">
      <c r="A12144" s="2"/>
      <c r="B12144" s="2"/>
      <c r="C12144" s="2"/>
      <c r="G12144" s="94"/>
      <c r="H12144" s="94"/>
      <c r="I12144" s="94"/>
      <c r="J12144" s="2"/>
      <c r="P12144" s="30"/>
      <c r="T12144" s="2"/>
      <c r="V12144" s="2"/>
      <c r="W12144" s="28"/>
      <c r="Y12144" s="30"/>
      <c r="Z12144" s="30"/>
      <c r="AB12144" s="6"/>
    </row>
    <row r="12145" spans="1:28">
      <c r="A12145" s="2"/>
      <c r="B12145" s="2"/>
      <c r="C12145" s="2"/>
      <c r="G12145" s="94"/>
      <c r="H12145" s="94"/>
      <c r="I12145" s="94"/>
      <c r="J12145" s="2"/>
      <c r="P12145" s="30"/>
      <c r="T12145" s="2"/>
      <c r="V12145" s="2"/>
      <c r="W12145" s="28"/>
      <c r="Y12145" s="30"/>
      <c r="Z12145" s="30"/>
      <c r="AB12145" s="6"/>
    </row>
    <row r="12146" spans="1:28">
      <c r="A12146" s="2"/>
      <c r="B12146" s="2"/>
      <c r="C12146" s="2"/>
      <c r="G12146" s="94"/>
      <c r="H12146" s="94"/>
      <c r="I12146" s="94"/>
      <c r="J12146" s="2"/>
      <c r="P12146" s="30"/>
      <c r="T12146" s="2"/>
      <c r="V12146" s="2"/>
      <c r="W12146" s="28"/>
      <c r="Y12146" s="30"/>
      <c r="Z12146" s="30"/>
      <c r="AB12146" s="6"/>
    </row>
    <row r="12147" spans="1:28">
      <c r="A12147" s="2"/>
      <c r="B12147" s="2"/>
      <c r="C12147" s="2"/>
      <c r="G12147" s="94"/>
      <c r="H12147" s="94"/>
      <c r="I12147" s="94"/>
      <c r="J12147" s="2"/>
      <c r="P12147" s="30"/>
      <c r="T12147" s="2"/>
      <c r="V12147" s="2"/>
      <c r="W12147" s="28"/>
      <c r="Y12147" s="30"/>
      <c r="Z12147" s="30"/>
      <c r="AB12147" s="6"/>
    </row>
    <row r="12148" spans="1:28">
      <c r="A12148" s="2"/>
      <c r="B12148" s="2"/>
      <c r="C12148" s="2"/>
      <c r="G12148" s="94"/>
      <c r="H12148" s="94"/>
      <c r="I12148" s="94"/>
      <c r="J12148" s="2"/>
      <c r="P12148" s="30"/>
      <c r="T12148" s="2"/>
      <c r="V12148" s="2"/>
      <c r="W12148" s="28"/>
      <c r="Y12148" s="30"/>
      <c r="Z12148" s="30"/>
      <c r="AB12148" s="6"/>
    </row>
    <row r="12149" spans="1:28">
      <c r="A12149" s="2"/>
      <c r="B12149" s="2"/>
      <c r="C12149" s="2"/>
      <c r="G12149" s="94"/>
      <c r="H12149" s="94"/>
      <c r="I12149" s="94"/>
      <c r="J12149" s="2"/>
      <c r="P12149" s="30"/>
      <c r="T12149" s="2"/>
      <c r="V12149" s="2"/>
      <c r="W12149" s="28"/>
      <c r="Y12149" s="30"/>
      <c r="Z12149" s="30"/>
      <c r="AB12149" s="6"/>
    </row>
    <row r="12150" spans="1:28">
      <c r="A12150" s="2"/>
      <c r="B12150" s="2"/>
      <c r="C12150" s="2"/>
      <c r="G12150" s="94"/>
      <c r="H12150" s="94"/>
      <c r="I12150" s="94"/>
      <c r="J12150" s="2"/>
      <c r="P12150" s="30"/>
      <c r="T12150" s="2"/>
      <c r="V12150" s="2"/>
      <c r="W12150" s="28"/>
      <c r="Y12150" s="30"/>
      <c r="Z12150" s="30"/>
      <c r="AB12150" s="6"/>
    </row>
    <row r="12151" spans="1:28">
      <c r="A12151" s="2"/>
      <c r="B12151" s="2"/>
      <c r="C12151" s="2"/>
      <c r="G12151" s="94"/>
      <c r="H12151" s="94"/>
      <c r="I12151" s="94"/>
      <c r="J12151" s="2"/>
      <c r="P12151" s="30"/>
      <c r="T12151" s="2"/>
      <c r="V12151" s="2"/>
      <c r="W12151" s="28"/>
      <c r="Y12151" s="30"/>
      <c r="Z12151" s="30"/>
      <c r="AB12151" s="6"/>
    </row>
    <row r="12152" spans="1:28">
      <c r="A12152" s="2"/>
      <c r="B12152" s="2"/>
      <c r="C12152" s="2"/>
      <c r="G12152" s="94"/>
      <c r="H12152" s="94"/>
      <c r="I12152" s="94"/>
      <c r="J12152" s="2"/>
      <c r="P12152" s="30"/>
      <c r="T12152" s="2"/>
      <c r="V12152" s="2"/>
      <c r="W12152" s="28"/>
      <c r="Y12152" s="30"/>
      <c r="Z12152" s="30"/>
      <c r="AB12152" s="6"/>
    </row>
    <row r="12153" spans="1:28">
      <c r="A12153" s="2"/>
      <c r="B12153" s="2"/>
      <c r="C12153" s="2"/>
      <c r="G12153" s="94"/>
      <c r="H12153" s="94"/>
      <c r="I12153" s="94"/>
      <c r="J12153" s="2"/>
      <c r="P12153" s="30"/>
      <c r="T12153" s="2"/>
      <c r="V12153" s="2"/>
      <c r="W12153" s="28"/>
      <c r="Y12153" s="30"/>
      <c r="Z12153" s="30"/>
      <c r="AB12153" s="6"/>
    </row>
    <row r="12154" spans="1:28">
      <c r="A12154" s="2"/>
      <c r="B12154" s="2"/>
      <c r="C12154" s="2"/>
      <c r="G12154" s="94"/>
      <c r="H12154" s="94"/>
      <c r="I12154" s="94"/>
      <c r="J12154" s="2"/>
      <c r="P12154" s="30"/>
      <c r="T12154" s="2"/>
      <c r="V12154" s="2"/>
      <c r="W12154" s="28"/>
      <c r="Y12154" s="30"/>
      <c r="Z12154" s="30"/>
      <c r="AB12154" s="6"/>
    </row>
    <row r="12155" spans="1:28">
      <c r="A12155" s="2"/>
      <c r="B12155" s="2"/>
      <c r="C12155" s="2"/>
      <c r="G12155" s="94"/>
      <c r="H12155" s="94"/>
      <c r="I12155" s="94"/>
      <c r="J12155" s="2"/>
      <c r="P12155" s="30"/>
      <c r="T12155" s="2"/>
      <c r="V12155" s="2"/>
      <c r="W12155" s="28"/>
      <c r="Y12155" s="30"/>
      <c r="Z12155" s="30"/>
      <c r="AB12155" s="6"/>
    </row>
    <row r="12156" spans="1:28">
      <c r="A12156" s="2"/>
      <c r="B12156" s="2"/>
      <c r="C12156" s="2"/>
      <c r="G12156" s="94"/>
      <c r="H12156" s="94"/>
      <c r="I12156" s="94"/>
      <c r="J12156" s="2"/>
      <c r="P12156" s="30"/>
      <c r="T12156" s="2"/>
      <c r="V12156" s="2"/>
      <c r="W12156" s="28"/>
      <c r="Y12156" s="30"/>
      <c r="Z12156" s="30"/>
      <c r="AB12156" s="6"/>
    </row>
    <row r="12157" spans="1:28">
      <c r="A12157" s="2"/>
      <c r="B12157" s="2"/>
      <c r="C12157" s="2"/>
      <c r="G12157" s="94"/>
      <c r="H12157" s="94"/>
      <c r="I12157" s="94"/>
      <c r="J12157" s="2"/>
      <c r="P12157" s="30"/>
      <c r="T12157" s="2"/>
      <c r="V12157" s="2"/>
      <c r="W12157" s="28"/>
      <c r="Y12157" s="30"/>
      <c r="Z12157" s="30"/>
      <c r="AB12157" s="6"/>
    </row>
    <row r="12158" spans="1:28">
      <c r="A12158" s="2"/>
      <c r="B12158" s="2"/>
      <c r="C12158" s="2"/>
      <c r="G12158" s="94"/>
      <c r="H12158" s="94"/>
      <c r="I12158" s="94"/>
      <c r="J12158" s="2"/>
      <c r="P12158" s="30"/>
      <c r="T12158" s="2"/>
      <c r="V12158" s="2"/>
      <c r="W12158" s="28"/>
      <c r="Y12158" s="30"/>
      <c r="Z12158" s="30"/>
      <c r="AB12158" s="6"/>
    </row>
    <row r="12159" spans="1:28">
      <c r="A12159" s="2"/>
      <c r="B12159" s="2"/>
      <c r="C12159" s="2"/>
      <c r="G12159" s="94"/>
      <c r="H12159" s="94"/>
      <c r="I12159" s="94"/>
      <c r="J12159" s="2"/>
      <c r="P12159" s="30"/>
      <c r="T12159" s="2"/>
      <c r="V12159" s="2"/>
      <c r="W12159" s="28"/>
      <c r="Y12159" s="30"/>
      <c r="Z12159" s="30"/>
      <c r="AB12159" s="6"/>
    </row>
    <row r="12160" spans="1:28">
      <c r="A12160" s="2"/>
      <c r="B12160" s="2"/>
      <c r="C12160" s="2"/>
      <c r="G12160" s="94"/>
      <c r="H12160" s="94"/>
      <c r="I12160" s="94"/>
      <c r="J12160" s="2"/>
      <c r="P12160" s="30"/>
      <c r="T12160" s="2"/>
      <c r="V12160" s="2"/>
      <c r="W12160" s="28"/>
      <c r="Y12160" s="30"/>
      <c r="Z12160" s="30"/>
      <c r="AB12160" s="6"/>
    </row>
    <row r="12161" spans="1:28">
      <c r="A12161" s="2"/>
      <c r="B12161" s="2"/>
      <c r="C12161" s="2"/>
      <c r="G12161" s="94"/>
      <c r="H12161" s="94"/>
      <c r="I12161" s="94"/>
      <c r="J12161" s="2"/>
      <c r="P12161" s="30"/>
      <c r="T12161" s="2"/>
      <c r="V12161" s="2"/>
      <c r="W12161" s="28"/>
      <c r="Y12161" s="30"/>
      <c r="Z12161" s="30"/>
      <c r="AB12161" s="6"/>
    </row>
    <row r="12162" spans="1:28">
      <c r="A12162" s="2"/>
      <c r="B12162" s="2"/>
      <c r="C12162" s="2"/>
      <c r="G12162" s="94"/>
      <c r="H12162" s="94"/>
      <c r="I12162" s="94"/>
      <c r="J12162" s="2"/>
      <c r="P12162" s="30"/>
      <c r="T12162" s="2"/>
      <c r="V12162" s="2"/>
      <c r="W12162" s="28"/>
      <c r="Y12162" s="30"/>
      <c r="Z12162" s="30"/>
      <c r="AB12162" s="6"/>
    </row>
    <row r="12163" spans="1:28">
      <c r="A12163" s="2"/>
      <c r="B12163" s="2"/>
      <c r="C12163" s="2"/>
      <c r="G12163" s="94"/>
      <c r="H12163" s="94"/>
      <c r="I12163" s="94"/>
      <c r="J12163" s="2"/>
      <c r="P12163" s="30"/>
      <c r="T12163" s="2"/>
      <c r="V12163" s="2"/>
      <c r="W12163" s="28"/>
      <c r="Y12163" s="30"/>
      <c r="Z12163" s="30"/>
      <c r="AB12163" s="6"/>
    </row>
    <row r="12164" spans="1:28">
      <c r="A12164" s="2"/>
      <c r="B12164" s="2"/>
      <c r="C12164" s="2"/>
      <c r="G12164" s="94"/>
      <c r="H12164" s="94"/>
      <c r="I12164" s="94"/>
      <c r="J12164" s="2"/>
      <c r="P12164" s="30"/>
      <c r="T12164" s="2"/>
      <c r="V12164" s="2"/>
      <c r="W12164" s="28"/>
      <c r="Y12164" s="30"/>
      <c r="Z12164" s="30"/>
      <c r="AB12164" s="6"/>
    </row>
    <row r="12165" spans="1:28">
      <c r="A12165" s="2"/>
      <c r="B12165" s="2"/>
      <c r="C12165" s="2"/>
      <c r="G12165" s="94"/>
      <c r="H12165" s="94"/>
      <c r="I12165" s="94"/>
      <c r="J12165" s="2"/>
      <c r="P12165" s="30"/>
      <c r="T12165" s="2"/>
      <c r="V12165" s="2"/>
      <c r="W12165" s="28"/>
      <c r="Y12165" s="30"/>
      <c r="Z12165" s="30"/>
      <c r="AB12165" s="6"/>
    </row>
    <row r="12166" spans="1:28">
      <c r="A12166" s="2"/>
      <c r="B12166" s="2"/>
      <c r="C12166" s="2"/>
      <c r="G12166" s="94"/>
      <c r="H12166" s="94"/>
      <c r="I12166" s="94"/>
      <c r="J12166" s="2"/>
      <c r="P12166" s="30"/>
      <c r="T12166" s="2"/>
      <c r="V12166" s="2"/>
      <c r="W12166" s="28"/>
      <c r="Y12166" s="30"/>
      <c r="Z12166" s="30"/>
      <c r="AB12166" s="6"/>
    </row>
    <row r="12167" spans="1:28">
      <c r="A12167" s="2"/>
      <c r="B12167" s="2"/>
      <c r="C12167" s="2"/>
      <c r="G12167" s="94"/>
      <c r="H12167" s="94"/>
      <c r="I12167" s="94"/>
      <c r="J12167" s="2"/>
      <c r="P12167" s="30"/>
      <c r="T12167" s="2"/>
      <c r="V12167" s="2"/>
      <c r="W12167" s="28"/>
      <c r="Y12167" s="30"/>
      <c r="Z12167" s="30"/>
      <c r="AB12167" s="6"/>
    </row>
    <row r="12168" spans="1:28">
      <c r="A12168" s="2"/>
      <c r="B12168" s="2"/>
      <c r="C12168" s="2"/>
      <c r="G12168" s="94"/>
      <c r="H12168" s="94"/>
      <c r="I12168" s="94"/>
      <c r="J12168" s="2"/>
      <c r="P12168" s="30"/>
      <c r="T12168" s="2"/>
      <c r="V12168" s="2"/>
      <c r="W12168" s="28"/>
      <c r="Y12168" s="30"/>
      <c r="Z12168" s="30"/>
      <c r="AB12168" s="6"/>
    </row>
    <row r="12169" spans="1:28">
      <c r="A12169" s="2"/>
      <c r="B12169" s="2"/>
      <c r="C12169" s="2"/>
      <c r="G12169" s="94"/>
      <c r="H12169" s="94"/>
      <c r="I12169" s="94"/>
      <c r="J12169" s="2"/>
      <c r="P12169" s="30"/>
      <c r="T12169" s="2"/>
      <c r="V12169" s="2"/>
      <c r="W12169" s="28"/>
      <c r="Y12169" s="30"/>
      <c r="Z12169" s="30"/>
      <c r="AB12169" s="6"/>
    </row>
    <row r="12170" spans="1:28">
      <c r="A12170" s="2"/>
      <c r="B12170" s="2"/>
      <c r="C12170" s="2"/>
      <c r="G12170" s="94"/>
      <c r="H12170" s="94"/>
      <c r="I12170" s="94"/>
      <c r="J12170" s="2"/>
      <c r="P12170" s="30"/>
      <c r="T12170" s="2"/>
      <c r="V12170" s="2"/>
      <c r="W12170" s="28"/>
      <c r="Y12170" s="30"/>
      <c r="Z12170" s="30"/>
      <c r="AB12170" s="6"/>
    </row>
    <row r="12171" spans="1:28">
      <c r="A12171" s="2"/>
      <c r="B12171" s="2"/>
      <c r="C12171" s="2"/>
      <c r="G12171" s="94"/>
      <c r="H12171" s="94"/>
      <c r="I12171" s="94"/>
      <c r="J12171" s="2"/>
      <c r="P12171" s="30"/>
      <c r="T12171" s="2"/>
      <c r="V12171" s="2"/>
      <c r="W12171" s="28"/>
      <c r="Y12171" s="30"/>
      <c r="Z12171" s="30"/>
      <c r="AB12171" s="6"/>
    </row>
    <row r="12172" spans="1:28">
      <c r="A12172" s="2"/>
      <c r="B12172" s="2"/>
      <c r="C12172" s="2"/>
      <c r="G12172" s="94"/>
      <c r="H12172" s="94"/>
      <c r="I12172" s="94"/>
      <c r="J12172" s="2"/>
      <c r="P12172" s="30"/>
      <c r="T12172" s="2"/>
      <c r="V12172" s="2"/>
      <c r="W12172" s="28"/>
      <c r="Y12172" s="30"/>
      <c r="Z12172" s="30"/>
      <c r="AB12172" s="6"/>
    </row>
    <row r="12173" spans="1:28">
      <c r="A12173" s="2"/>
      <c r="B12173" s="2"/>
      <c r="C12173" s="2"/>
      <c r="G12173" s="94"/>
      <c r="H12173" s="94"/>
      <c r="I12173" s="94"/>
      <c r="J12173" s="2"/>
      <c r="P12173" s="30"/>
      <c r="T12173" s="2"/>
      <c r="V12173" s="2"/>
      <c r="W12173" s="28"/>
      <c r="Y12173" s="30"/>
      <c r="Z12173" s="30"/>
      <c r="AB12173" s="6"/>
    </row>
    <row r="12174" spans="1:28">
      <c r="A12174" s="2"/>
      <c r="B12174" s="2"/>
      <c r="C12174" s="2"/>
      <c r="G12174" s="94"/>
      <c r="H12174" s="94"/>
      <c r="I12174" s="94"/>
      <c r="J12174" s="2"/>
      <c r="P12174" s="30"/>
      <c r="T12174" s="2"/>
      <c r="V12174" s="2"/>
      <c r="W12174" s="28"/>
      <c r="Y12174" s="30"/>
      <c r="Z12174" s="30"/>
      <c r="AB12174" s="6"/>
    </row>
    <row r="12175" spans="1:28">
      <c r="A12175" s="2"/>
      <c r="B12175" s="2"/>
      <c r="C12175" s="2"/>
      <c r="G12175" s="94"/>
      <c r="H12175" s="94"/>
      <c r="I12175" s="94"/>
      <c r="J12175" s="2"/>
      <c r="P12175" s="30"/>
      <c r="T12175" s="2"/>
      <c r="V12175" s="2"/>
      <c r="W12175" s="28"/>
      <c r="Y12175" s="30"/>
      <c r="Z12175" s="30"/>
      <c r="AB12175" s="6"/>
    </row>
    <row r="12176" spans="1:28">
      <c r="A12176" s="2"/>
      <c r="B12176" s="2"/>
      <c r="C12176" s="2"/>
      <c r="G12176" s="94"/>
      <c r="H12176" s="94"/>
      <c r="I12176" s="94"/>
      <c r="J12176" s="2"/>
      <c r="P12176" s="30"/>
      <c r="T12176" s="2"/>
      <c r="V12176" s="2"/>
      <c r="W12176" s="28"/>
      <c r="Y12176" s="30"/>
      <c r="Z12176" s="30"/>
      <c r="AB12176" s="6"/>
    </row>
    <row r="12177" spans="1:28">
      <c r="A12177" s="2"/>
      <c r="B12177" s="2"/>
      <c r="C12177" s="2"/>
      <c r="G12177" s="94"/>
      <c r="H12177" s="94"/>
      <c r="I12177" s="94"/>
      <c r="J12177" s="2"/>
      <c r="P12177" s="30"/>
      <c r="T12177" s="2"/>
      <c r="V12177" s="2"/>
      <c r="W12177" s="28"/>
      <c r="Y12177" s="30"/>
      <c r="Z12177" s="30"/>
      <c r="AB12177" s="6"/>
    </row>
    <row r="12178" spans="1:28">
      <c r="A12178" s="2"/>
      <c r="B12178" s="2"/>
      <c r="C12178" s="2"/>
      <c r="G12178" s="94"/>
      <c r="H12178" s="94"/>
      <c r="I12178" s="94"/>
      <c r="J12178" s="2"/>
      <c r="P12178" s="30"/>
      <c r="T12178" s="2"/>
      <c r="V12178" s="2"/>
      <c r="W12178" s="28"/>
      <c r="Y12178" s="30"/>
      <c r="Z12178" s="30"/>
      <c r="AB12178" s="6"/>
    </row>
    <row r="12179" spans="1:28">
      <c r="A12179" s="2"/>
      <c r="B12179" s="2"/>
      <c r="C12179" s="2"/>
      <c r="G12179" s="94"/>
      <c r="H12179" s="94"/>
      <c r="I12179" s="94"/>
      <c r="J12179" s="2"/>
      <c r="P12179" s="30"/>
      <c r="T12179" s="2"/>
      <c r="V12179" s="2"/>
      <c r="W12179" s="28"/>
      <c r="Y12179" s="30"/>
      <c r="Z12179" s="30"/>
      <c r="AB12179" s="6"/>
    </row>
    <row r="12180" spans="1:28">
      <c r="A12180" s="2"/>
      <c r="B12180" s="2"/>
      <c r="C12180" s="2"/>
      <c r="G12180" s="94"/>
      <c r="H12180" s="94"/>
      <c r="I12180" s="94"/>
      <c r="J12180" s="2"/>
      <c r="P12180" s="30"/>
      <c r="T12180" s="2"/>
      <c r="V12180" s="2"/>
      <c r="W12180" s="28"/>
      <c r="Y12180" s="30"/>
      <c r="Z12180" s="30"/>
      <c r="AB12180" s="6"/>
    </row>
    <row r="12181" spans="1:28">
      <c r="A12181" s="2"/>
      <c r="B12181" s="2"/>
      <c r="C12181" s="2"/>
      <c r="G12181" s="94"/>
      <c r="H12181" s="94"/>
      <c r="I12181" s="94"/>
      <c r="J12181" s="2"/>
      <c r="P12181" s="30"/>
      <c r="T12181" s="2"/>
      <c r="V12181" s="2"/>
      <c r="W12181" s="28"/>
      <c r="Y12181" s="30"/>
      <c r="Z12181" s="30"/>
      <c r="AB12181" s="6"/>
    </row>
    <row r="12182" spans="1:28">
      <c r="A12182" s="2"/>
      <c r="B12182" s="2"/>
      <c r="C12182" s="2"/>
      <c r="G12182" s="94"/>
      <c r="H12182" s="94"/>
      <c r="I12182" s="94"/>
      <c r="J12182" s="2"/>
      <c r="P12182" s="30"/>
      <c r="T12182" s="2"/>
      <c r="V12182" s="2"/>
      <c r="W12182" s="28"/>
      <c r="Y12182" s="30"/>
      <c r="Z12182" s="30"/>
      <c r="AB12182" s="6"/>
    </row>
    <row r="12183" spans="1:28">
      <c r="A12183" s="2"/>
      <c r="B12183" s="2"/>
      <c r="C12183" s="2"/>
      <c r="G12183" s="94"/>
      <c r="H12183" s="94"/>
      <c r="I12183" s="94"/>
      <c r="J12183" s="2"/>
      <c r="P12183" s="30"/>
      <c r="T12183" s="2"/>
      <c r="V12183" s="2"/>
      <c r="W12183" s="28"/>
      <c r="Y12183" s="30"/>
      <c r="Z12183" s="30"/>
      <c r="AB12183" s="6"/>
    </row>
    <row r="12184" spans="1:28">
      <c r="A12184" s="2"/>
      <c r="B12184" s="2"/>
      <c r="C12184" s="2"/>
      <c r="G12184" s="94"/>
      <c r="H12184" s="94"/>
      <c r="I12184" s="94"/>
      <c r="J12184" s="2"/>
      <c r="P12184" s="30"/>
      <c r="T12184" s="2"/>
      <c r="V12184" s="2"/>
      <c r="W12184" s="28"/>
      <c r="Y12184" s="30"/>
      <c r="Z12184" s="30"/>
      <c r="AB12184" s="6"/>
    </row>
    <row r="12185" spans="1:28">
      <c r="A12185" s="2"/>
      <c r="B12185" s="2"/>
      <c r="C12185" s="2"/>
      <c r="G12185" s="94"/>
      <c r="H12185" s="94"/>
      <c r="I12185" s="94"/>
      <c r="J12185" s="2"/>
      <c r="P12185" s="30"/>
      <c r="T12185" s="2"/>
      <c r="V12185" s="2"/>
      <c r="W12185" s="28"/>
      <c r="Y12185" s="30"/>
      <c r="Z12185" s="30"/>
      <c r="AB12185" s="6"/>
    </row>
    <row r="12186" spans="1:28">
      <c r="A12186" s="2"/>
      <c r="B12186" s="2"/>
      <c r="C12186" s="2"/>
      <c r="G12186" s="94"/>
      <c r="H12186" s="94"/>
      <c r="I12186" s="94"/>
      <c r="J12186" s="2"/>
      <c r="P12186" s="30"/>
      <c r="T12186" s="2"/>
      <c r="V12186" s="2"/>
      <c r="W12186" s="28"/>
      <c r="Y12186" s="30"/>
      <c r="Z12186" s="30"/>
      <c r="AB12186" s="6"/>
    </row>
    <row r="12187" spans="1:28">
      <c r="A12187" s="2"/>
      <c r="B12187" s="2"/>
      <c r="C12187" s="2"/>
      <c r="G12187" s="94"/>
      <c r="H12187" s="94"/>
      <c r="I12187" s="94"/>
      <c r="J12187" s="2"/>
      <c r="P12187" s="30"/>
      <c r="T12187" s="2"/>
      <c r="V12187" s="2"/>
      <c r="W12187" s="28"/>
      <c r="Y12187" s="30"/>
      <c r="Z12187" s="30"/>
      <c r="AB12187" s="6"/>
    </row>
    <row r="12188" spans="1:28">
      <c r="A12188" s="2"/>
      <c r="B12188" s="2"/>
      <c r="C12188" s="2"/>
      <c r="G12188" s="94"/>
      <c r="H12188" s="94"/>
      <c r="I12188" s="94"/>
      <c r="J12188" s="2"/>
      <c r="P12188" s="30"/>
      <c r="T12188" s="2"/>
      <c r="V12188" s="2"/>
      <c r="W12188" s="28"/>
      <c r="Y12188" s="30"/>
      <c r="Z12188" s="30"/>
      <c r="AB12188" s="6"/>
    </row>
    <row r="12189" spans="1:28">
      <c r="A12189" s="2"/>
      <c r="B12189" s="2"/>
      <c r="C12189" s="2"/>
      <c r="G12189" s="94"/>
      <c r="H12189" s="94"/>
      <c r="I12189" s="94"/>
      <c r="J12189" s="2"/>
      <c r="P12189" s="30"/>
      <c r="T12189" s="2"/>
      <c r="V12189" s="2"/>
      <c r="W12189" s="28"/>
      <c r="Y12189" s="30"/>
      <c r="Z12189" s="30"/>
      <c r="AB12189" s="6"/>
    </row>
    <row r="12190" spans="1:28">
      <c r="A12190" s="2"/>
      <c r="B12190" s="2"/>
      <c r="C12190" s="2"/>
      <c r="G12190" s="94"/>
      <c r="H12190" s="94"/>
      <c r="I12190" s="94"/>
      <c r="J12190" s="2"/>
      <c r="P12190" s="30"/>
      <c r="T12190" s="2"/>
      <c r="V12190" s="2"/>
      <c r="W12190" s="28"/>
      <c r="Y12190" s="30"/>
      <c r="Z12190" s="30"/>
      <c r="AB12190" s="6"/>
    </row>
    <row r="12191" spans="1:28">
      <c r="A12191" s="2"/>
      <c r="B12191" s="2"/>
      <c r="C12191" s="2"/>
      <c r="G12191" s="94"/>
      <c r="H12191" s="94"/>
      <c r="I12191" s="94"/>
      <c r="J12191" s="2"/>
      <c r="P12191" s="30"/>
      <c r="T12191" s="2"/>
      <c r="V12191" s="2"/>
      <c r="W12191" s="28"/>
      <c r="Y12191" s="30"/>
      <c r="Z12191" s="30"/>
      <c r="AB12191" s="6"/>
    </row>
    <row r="12192" spans="1:28">
      <c r="A12192" s="2"/>
      <c r="B12192" s="2"/>
      <c r="C12192" s="2"/>
      <c r="G12192" s="94"/>
      <c r="H12192" s="94"/>
      <c r="I12192" s="94"/>
      <c r="J12192" s="2"/>
      <c r="P12192" s="30"/>
      <c r="T12192" s="2"/>
      <c r="V12192" s="2"/>
      <c r="W12192" s="28"/>
      <c r="Y12192" s="30"/>
      <c r="Z12192" s="30"/>
      <c r="AB12192" s="6"/>
    </row>
    <row r="12193" spans="1:28">
      <c r="A12193" s="2"/>
      <c r="B12193" s="2"/>
      <c r="C12193" s="2"/>
      <c r="G12193" s="94"/>
      <c r="H12193" s="94"/>
      <c r="I12193" s="94"/>
      <c r="J12193" s="2"/>
      <c r="P12193" s="30"/>
      <c r="T12193" s="2"/>
      <c r="V12193" s="2"/>
      <c r="W12193" s="28"/>
      <c r="Y12193" s="30"/>
      <c r="Z12193" s="30"/>
      <c r="AB12193" s="6"/>
    </row>
    <row r="12194" spans="1:28">
      <c r="A12194" s="2"/>
      <c r="B12194" s="2"/>
      <c r="C12194" s="2"/>
      <c r="G12194" s="94"/>
      <c r="H12194" s="94"/>
      <c r="I12194" s="94"/>
      <c r="J12194" s="2"/>
      <c r="P12194" s="30"/>
      <c r="T12194" s="2"/>
      <c r="V12194" s="2"/>
      <c r="W12194" s="28"/>
      <c r="Y12194" s="30"/>
      <c r="Z12194" s="30"/>
      <c r="AB12194" s="6"/>
    </row>
    <row r="12195" spans="1:28">
      <c r="A12195" s="2"/>
      <c r="B12195" s="2"/>
      <c r="C12195" s="2"/>
      <c r="G12195" s="94"/>
      <c r="H12195" s="94"/>
      <c r="I12195" s="94"/>
      <c r="J12195" s="2"/>
      <c r="P12195" s="30"/>
      <c r="T12195" s="2"/>
      <c r="V12195" s="2"/>
      <c r="W12195" s="28"/>
      <c r="Y12195" s="30"/>
      <c r="Z12195" s="30"/>
      <c r="AB12195" s="6"/>
    </row>
    <row r="12196" spans="1:28">
      <c r="A12196" s="2"/>
      <c r="B12196" s="2"/>
      <c r="C12196" s="2"/>
      <c r="G12196" s="94"/>
      <c r="H12196" s="94"/>
      <c r="I12196" s="94"/>
      <c r="J12196" s="2"/>
      <c r="P12196" s="30"/>
      <c r="T12196" s="2"/>
      <c r="V12196" s="2"/>
      <c r="W12196" s="28"/>
      <c r="Y12196" s="30"/>
      <c r="Z12196" s="30"/>
      <c r="AB12196" s="6"/>
    </row>
    <row r="12197" spans="1:28">
      <c r="A12197" s="2"/>
      <c r="B12197" s="2"/>
      <c r="C12197" s="2"/>
      <c r="G12197" s="94"/>
      <c r="H12197" s="94"/>
      <c r="I12197" s="94"/>
      <c r="J12197" s="2"/>
      <c r="P12197" s="30"/>
      <c r="T12197" s="2"/>
      <c r="V12197" s="2"/>
      <c r="W12197" s="28"/>
      <c r="Y12197" s="30"/>
      <c r="Z12197" s="30"/>
      <c r="AB12197" s="6"/>
    </row>
    <row r="12198" spans="1:28">
      <c r="A12198" s="2"/>
      <c r="B12198" s="2"/>
      <c r="C12198" s="2"/>
      <c r="G12198" s="94"/>
      <c r="H12198" s="94"/>
      <c r="I12198" s="94"/>
      <c r="J12198" s="2"/>
      <c r="P12198" s="30"/>
      <c r="T12198" s="2"/>
      <c r="V12198" s="2"/>
      <c r="W12198" s="28"/>
      <c r="Y12198" s="30"/>
      <c r="Z12198" s="30"/>
      <c r="AB12198" s="6"/>
    </row>
    <row r="12199" spans="1:28">
      <c r="A12199" s="2"/>
      <c r="B12199" s="2"/>
      <c r="C12199" s="2"/>
      <c r="G12199" s="94"/>
      <c r="H12199" s="94"/>
      <c r="I12199" s="94"/>
      <c r="J12199" s="2"/>
      <c r="P12199" s="30"/>
      <c r="T12199" s="2"/>
      <c r="V12199" s="2"/>
      <c r="W12199" s="28"/>
      <c r="Y12199" s="30"/>
      <c r="Z12199" s="30"/>
      <c r="AB12199" s="6"/>
    </row>
    <row r="12200" spans="1:28">
      <c r="A12200" s="2"/>
      <c r="B12200" s="2"/>
      <c r="C12200" s="2"/>
      <c r="G12200" s="94"/>
      <c r="H12200" s="94"/>
      <c r="I12200" s="94"/>
      <c r="J12200" s="2"/>
      <c r="P12200" s="30"/>
      <c r="T12200" s="2"/>
      <c r="V12200" s="2"/>
      <c r="W12200" s="28"/>
      <c r="Y12200" s="30"/>
      <c r="Z12200" s="30"/>
      <c r="AB12200" s="6"/>
    </row>
    <row r="12201" spans="1:28">
      <c r="A12201" s="2"/>
      <c r="B12201" s="2"/>
      <c r="C12201" s="2"/>
      <c r="G12201" s="94"/>
      <c r="H12201" s="94"/>
      <c r="I12201" s="94"/>
      <c r="J12201" s="2"/>
      <c r="P12201" s="30"/>
      <c r="T12201" s="2"/>
      <c r="V12201" s="2"/>
      <c r="W12201" s="28"/>
      <c r="Y12201" s="30"/>
      <c r="Z12201" s="30"/>
      <c r="AB12201" s="6"/>
    </row>
    <row r="12202" spans="1:28">
      <c r="A12202" s="2"/>
      <c r="B12202" s="2"/>
      <c r="C12202" s="2"/>
      <c r="G12202" s="94"/>
      <c r="H12202" s="94"/>
      <c r="I12202" s="94"/>
      <c r="J12202" s="2"/>
      <c r="P12202" s="30"/>
      <c r="T12202" s="2"/>
      <c r="V12202" s="2"/>
      <c r="W12202" s="28"/>
      <c r="Y12202" s="30"/>
      <c r="Z12202" s="30"/>
      <c r="AB12202" s="6"/>
    </row>
    <row r="12203" spans="1:28">
      <c r="A12203" s="2"/>
      <c r="B12203" s="2"/>
      <c r="C12203" s="2"/>
      <c r="G12203" s="94"/>
      <c r="H12203" s="94"/>
      <c r="I12203" s="94"/>
      <c r="J12203" s="2"/>
      <c r="P12203" s="30"/>
      <c r="T12203" s="2"/>
      <c r="V12203" s="2"/>
      <c r="W12203" s="28"/>
      <c r="Y12203" s="30"/>
      <c r="Z12203" s="30"/>
      <c r="AB12203" s="6"/>
    </row>
    <row r="12204" spans="1:28">
      <c r="A12204" s="2"/>
      <c r="B12204" s="2"/>
      <c r="C12204" s="2"/>
      <c r="G12204" s="94"/>
      <c r="H12204" s="94"/>
      <c r="I12204" s="94"/>
      <c r="J12204" s="2"/>
      <c r="P12204" s="30"/>
      <c r="T12204" s="2"/>
      <c r="V12204" s="2"/>
      <c r="W12204" s="28"/>
      <c r="Y12204" s="30"/>
      <c r="Z12204" s="30"/>
      <c r="AB12204" s="6"/>
    </row>
    <row r="12205" spans="1:28">
      <c r="A12205" s="2"/>
      <c r="B12205" s="2"/>
      <c r="C12205" s="2"/>
      <c r="G12205" s="94"/>
      <c r="H12205" s="94"/>
      <c r="I12205" s="94"/>
      <c r="J12205" s="2"/>
      <c r="P12205" s="30"/>
      <c r="T12205" s="2"/>
      <c r="V12205" s="2"/>
      <c r="W12205" s="28"/>
      <c r="Y12205" s="30"/>
      <c r="Z12205" s="30"/>
      <c r="AB12205" s="6"/>
    </row>
    <row r="12206" spans="1:28">
      <c r="A12206" s="2"/>
      <c r="B12206" s="2"/>
      <c r="C12206" s="2"/>
      <c r="G12206" s="94"/>
      <c r="H12206" s="94"/>
      <c r="I12206" s="94"/>
      <c r="J12206" s="2"/>
      <c r="P12206" s="30"/>
      <c r="T12206" s="2"/>
      <c r="V12206" s="2"/>
      <c r="W12206" s="28"/>
      <c r="Y12206" s="30"/>
      <c r="Z12206" s="30"/>
      <c r="AB12206" s="6"/>
    </row>
    <row r="12207" spans="1:28">
      <c r="A12207" s="2"/>
      <c r="B12207" s="2"/>
      <c r="C12207" s="2"/>
      <c r="G12207" s="94"/>
      <c r="H12207" s="94"/>
      <c r="I12207" s="94"/>
      <c r="J12207" s="2"/>
      <c r="P12207" s="30"/>
      <c r="T12207" s="2"/>
      <c r="V12207" s="2"/>
      <c r="W12207" s="28"/>
      <c r="Y12207" s="30"/>
      <c r="Z12207" s="30"/>
      <c r="AB12207" s="6"/>
    </row>
    <row r="12208" spans="1:28">
      <c r="A12208" s="2"/>
      <c r="B12208" s="2"/>
      <c r="C12208" s="2"/>
      <c r="G12208" s="94"/>
      <c r="H12208" s="94"/>
      <c r="I12208" s="94"/>
      <c r="J12208" s="2"/>
      <c r="P12208" s="30"/>
      <c r="T12208" s="2"/>
      <c r="V12208" s="2"/>
      <c r="W12208" s="28"/>
      <c r="Y12208" s="30"/>
      <c r="Z12208" s="30"/>
      <c r="AB12208" s="6"/>
    </row>
    <row r="12209" spans="1:28">
      <c r="A12209" s="2"/>
      <c r="B12209" s="2"/>
      <c r="C12209" s="2"/>
      <c r="G12209" s="94"/>
      <c r="H12209" s="94"/>
      <c r="I12209" s="94"/>
      <c r="J12209" s="2"/>
      <c r="P12209" s="30"/>
      <c r="T12209" s="2"/>
      <c r="V12209" s="2"/>
      <c r="W12209" s="28"/>
      <c r="Y12209" s="30"/>
      <c r="Z12209" s="30"/>
      <c r="AB12209" s="6"/>
    </row>
    <row r="12210" spans="1:28">
      <c r="A12210" s="2"/>
      <c r="B12210" s="2"/>
      <c r="C12210" s="2"/>
      <c r="G12210" s="94"/>
      <c r="H12210" s="94"/>
      <c r="I12210" s="94"/>
      <c r="J12210" s="2"/>
      <c r="P12210" s="30"/>
      <c r="T12210" s="2"/>
      <c r="V12210" s="2"/>
      <c r="W12210" s="28"/>
      <c r="Y12210" s="30"/>
      <c r="Z12210" s="30"/>
      <c r="AB12210" s="6"/>
    </row>
    <row r="12211" spans="1:28">
      <c r="A12211" s="2"/>
      <c r="B12211" s="2"/>
      <c r="C12211" s="2"/>
      <c r="G12211" s="94"/>
      <c r="H12211" s="94"/>
      <c r="I12211" s="94"/>
      <c r="J12211" s="2"/>
      <c r="P12211" s="30"/>
      <c r="T12211" s="2"/>
      <c r="V12211" s="2"/>
      <c r="W12211" s="28"/>
      <c r="Y12211" s="30"/>
      <c r="Z12211" s="30"/>
      <c r="AB12211" s="6"/>
    </row>
    <row r="12212" spans="1:28">
      <c r="A12212" s="2"/>
      <c r="B12212" s="2"/>
      <c r="C12212" s="2"/>
      <c r="G12212" s="94"/>
      <c r="H12212" s="94"/>
      <c r="I12212" s="94"/>
      <c r="J12212" s="2"/>
      <c r="P12212" s="30"/>
      <c r="T12212" s="2"/>
      <c r="V12212" s="2"/>
      <c r="W12212" s="28"/>
      <c r="Y12212" s="30"/>
      <c r="Z12212" s="30"/>
      <c r="AB12212" s="6"/>
    </row>
    <row r="12213" spans="1:28">
      <c r="A12213" s="2"/>
      <c r="B12213" s="2"/>
      <c r="C12213" s="2"/>
      <c r="G12213" s="94"/>
      <c r="H12213" s="94"/>
      <c r="I12213" s="94"/>
      <c r="J12213" s="2"/>
      <c r="P12213" s="30"/>
      <c r="T12213" s="2"/>
      <c r="V12213" s="2"/>
      <c r="W12213" s="28"/>
      <c r="Y12213" s="30"/>
      <c r="Z12213" s="30"/>
      <c r="AB12213" s="6"/>
    </row>
    <row r="12214" spans="1:28">
      <c r="A12214" s="2"/>
      <c r="B12214" s="2"/>
      <c r="C12214" s="2"/>
      <c r="G12214" s="94"/>
      <c r="H12214" s="94"/>
      <c r="I12214" s="94"/>
      <c r="J12214" s="2"/>
      <c r="P12214" s="30"/>
      <c r="T12214" s="2"/>
      <c r="V12214" s="2"/>
      <c r="W12214" s="28"/>
      <c r="Y12214" s="30"/>
      <c r="Z12214" s="30"/>
      <c r="AB12214" s="6"/>
    </row>
    <row r="12215" spans="1:28">
      <c r="A12215" s="2"/>
      <c r="B12215" s="2"/>
      <c r="C12215" s="2"/>
      <c r="G12215" s="94"/>
      <c r="H12215" s="94"/>
      <c r="I12215" s="94"/>
      <c r="J12215" s="2"/>
      <c r="P12215" s="30"/>
      <c r="T12215" s="2"/>
      <c r="V12215" s="2"/>
      <c r="W12215" s="28"/>
      <c r="Y12215" s="30"/>
      <c r="Z12215" s="30"/>
      <c r="AB12215" s="6"/>
    </row>
    <row r="12216" spans="1:28">
      <c r="A12216" s="2"/>
      <c r="B12216" s="2"/>
      <c r="C12216" s="2"/>
      <c r="G12216" s="94"/>
      <c r="H12216" s="94"/>
      <c r="I12216" s="94"/>
      <c r="J12216" s="2"/>
      <c r="P12216" s="30"/>
      <c r="T12216" s="2"/>
      <c r="V12216" s="2"/>
      <c r="W12216" s="28"/>
      <c r="Y12216" s="30"/>
      <c r="Z12216" s="30"/>
      <c r="AB12216" s="6"/>
    </row>
    <row r="12217" spans="1:28">
      <c r="A12217" s="2"/>
      <c r="B12217" s="2"/>
      <c r="C12217" s="2"/>
      <c r="G12217" s="94"/>
      <c r="H12217" s="94"/>
      <c r="I12217" s="94"/>
      <c r="J12217" s="2"/>
      <c r="P12217" s="30"/>
      <c r="T12217" s="2"/>
      <c r="V12217" s="2"/>
      <c r="W12217" s="28"/>
      <c r="Y12217" s="30"/>
      <c r="Z12217" s="30"/>
      <c r="AB12217" s="6"/>
    </row>
    <row r="12218" spans="1:28">
      <c r="A12218" s="2"/>
      <c r="B12218" s="2"/>
      <c r="C12218" s="2"/>
      <c r="G12218" s="94"/>
      <c r="H12218" s="94"/>
      <c r="I12218" s="94"/>
      <c r="J12218" s="2"/>
      <c r="P12218" s="30"/>
      <c r="T12218" s="2"/>
      <c r="V12218" s="2"/>
      <c r="W12218" s="28"/>
      <c r="Y12218" s="30"/>
      <c r="Z12218" s="30"/>
      <c r="AB12218" s="6"/>
    </row>
    <row r="12219" spans="1:28">
      <c r="A12219" s="2"/>
      <c r="B12219" s="2"/>
      <c r="C12219" s="2"/>
      <c r="G12219" s="94"/>
      <c r="H12219" s="94"/>
      <c r="I12219" s="94"/>
      <c r="J12219" s="2"/>
      <c r="P12219" s="30"/>
      <c r="T12219" s="2"/>
      <c r="V12219" s="2"/>
      <c r="W12219" s="28"/>
      <c r="Y12219" s="30"/>
      <c r="Z12219" s="30"/>
      <c r="AB12219" s="6"/>
    </row>
    <row r="12220" spans="1:28">
      <c r="A12220" s="2"/>
      <c r="B12220" s="2"/>
      <c r="C12220" s="2"/>
      <c r="G12220" s="94"/>
      <c r="H12220" s="94"/>
      <c r="I12220" s="94"/>
      <c r="J12220" s="2"/>
      <c r="P12220" s="30"/>
      <c r="T12220" s="2"/>
      <c r="V12220" s="2"/>
      <c r="W12220" s="28"/>
      <c r="Y12220" s="30"/>
      <c r="Z12220" s="30"/>
      <c r="AB12220" s="6"/>
    </row>
    <row r="12221" spans="1:28">
      <c r="A12221" s="2"/>
      <c r="B12221" s="2"/>
      <c r="C12221" s="2"/>
      <c r="G12221" s="94"/>
      <c r="H12221" s="94"/>
      <c r="I12221" s="94"/>
      <c r="J12221" s="2"/>
      <c r="P12221" s="30"/>
      <c r="T12221" s="2"/>
      <c r="V12221" s="2"/>
      <c r="W12221" s="28"/>
      <c r="Y12221" s="30"/>
      <c r="Z12221" s="30"/>
      <c r="AB12221" s="6"/>
    </row>
    <row r="12222" spans="1:28">
      <c r="A12222" s="2"/>
      <c r="B12222" s="2"/>
      <c r="C12222" s="2"/>
      <c r="G12222" s="94"/>
      <c r="H12222" s="94"/>
      <c r="I12222" s="94"/>
      <c r="J12222" s="2"/>
      <c r="P12222" s="30"/>
      <c r="T12222" s="2"/>
      <c r="V12222" s="2"/>
      <c r="W12222" s="28"/>
      <c r="Y12222" s="30"/>
      <c r="Z12222" s="30"/>
      <c r="AB12222" s="6"/>
    </row>
    <row r="12223" spans="1:28">
      <c r="A12223" s="2"/>
      <c r="B12223" s="2"/>
      <c r="C12223" s="2"/>
      <c r="G12223" s="94"/>
      <c r="H12223" s="94"/>
      <c r="I12223" s="94"/>
      <c r="J12223" s="2"/>
      <c r="P12223" s="30"/>
      <c r="T12223" s="2"/>
      <c r="V12223" s="2"/>
      <c r="W12223" s="28"/>
      <c r="Y12223" s="30"/>
      <c r="Z12223" s="30"/>
      <c r="AB12223" s="6"/>
    </row>
    <row r="12224" spans="1:28">
      <c r="A12224" s="2"/>
      <c r="B12224" s="2"/>
      <c r="C12224" s="2"/>
      <c r="G12224" s="94"/>
      <c r="H12224" s="94"/>
      <c r="I12224" s="94"/>
      <c r="J12224" s="2"/>
      <c r="P12224" s="30"/>
      <c r="T12224" s="2"/>
      <c r="V12224" s="2"/>
      <c r="W12224" s="28"/>
      <c r="Y12224" s="30"/>
      <c r="Z12224" s="30"/>
      <c r="AB12224" s="6"/>
    </row>
    <row r="12225" spans="1:28">
      <c r="A12225" s="2"/>
      <c r="B12225" s="2"/>
      <c r="C12225" s="2"/>
      <c r="G12225" s="94"/>
      <c r="H12225" s="94"/>
      <c r="I12225" s="94"/>
      <c r="J12225" s="2"/>
      <c r="P12225" s="30"/>
      <c r="T12225" s="2"/>
      <c r="V12225" s="2"/>
      <c r="W12225" s="28"/>
      <c r="Y12225" s="30"/>
      <c r="Z12225" s="30"/>
      <c r="AB12225" s="6"/>
    </row>
    <row r="12226" spans="1:28">
      <c r="A12226" s="2"/>
      <c r="B12226" s="2"/>
      <c r="C12226" s="2"/>
      <c r="G12226" s="94"/>
      <c r="H12226" s="94"/>
      <c r="I12226" s="94"/>
      <c r="J12226" s="2"/>
      <c r="P12226" s="30"/>
      <c r="T12226" s="2"/>
      <c r="V12226" s="2"/>
      <c r="W12226" s="28"/>
      <c r="Y12226" s="30"/>
      <c r="Z12226" s="30"/>
      <c r="AB12226" s="6"/>
    </row>
    <row r="12227" spans="1:28">
      <c r="A12227" s="2"/>
      <c r="B12227" s="2"/>
      <c r="C12227" s="2"/>
      <c r="G12227" s="94"/>
      <c r="H12227" s="94"/>
      <c r="I12227" s="94"/>
      <c r="J12227" s="2"/>
      <c r="P12227" s="30"/>
      <c r="T12227" s="2"/>
      <c r="V12227" s="2"/>
      <c r="W12227" s="28"/>
      <c r="Y12227" s="30"/>
      <c r="Z12227" s="30"/>
      <c r="AB12227" s="6"/>
    </row>
    <row r="12228" spans="1:28">
      <c r="A12228" s="2"/>
      <c r="B12228" s="2"/>
      <c r="C12228" s="2"/>
      <c r="G12228" s="94"/>
      <c r="H12228" s="94"/>
      <c r="I12228" s="94"/>
      <c r="J12228" s="2"/>
      <c r="P12228" s="30"/>
      <c r="T12228" s="2"/>
      <c r="V12228" s="2"/>
      <c r="W12228" s="28"/>
      <c r="Y12228" s="30"/>
      <c r="Z12228" s="30"/>
      <c r="AB12228" s="6"/>
    </row>
    <row r="12229" spans="1:28">
      <c r="A12229" s="2"/>
      <c r="B12229" s="2"/>
      <c r="C12229" s="2"/>
      <c r="G12229" s="94"/>
      <c r="H12229" s="94"/>
      <c r="I12229" s="94"/>
      <c r="J12229" s="2"/>
      <c r="P12229" s="30"/>
      <c r="T12229" s="2"/>
      <c r="V12229" s="2"/>
      <c r="W12229" s="28"/>
      <c r="Y12229" s="30"/>
      <c r="Z12229" s="30"/>
      <c r="AB12229" s="6"/>
    </row>
    <row r="12230" spans="1:28">
      <c r="A12230" s="2"/>
      <c r="B12230" s="2"/>
      <c r="C12230" s="2"/>
      <c r="G12230" s="94"/>
      <c r="H12230" s="94"/>
      <c r="I12230" s="94"/>
      <c r="J12230" s="2"/>
      <c r="P12230" s="30"/>
      <c r="T12230" s="2"/>
      <c r="V12230" s="2"/>
      <c r="W12230" s="28"/>
      <c r="Y12230" s="30"/>
      <c r="Z12230" s="30"/>
      <c r="AB12230" s="6"/>
    </row>
    <row r="12231" spans="1:28">
      <c r="A12231" s="2"/>
      <c r="B12231" s="2"/>
      <c r="C12231" s="2"/>
      <c r="G12231" s="94"/>
      <c r="H12231" s="94"/>
      <c r="I12231" s="94"/>
      <c r="J12231" s="2"/>
      <c r="P12231" s="30"/>
      <c r="T12231" s="2"/>
      <c r="V12231" s="2"/>
      <c r="W12231" s="28"/>
      <c r="Y12231" s="30"/>
      <c r="Z12231" s="30"/>
      <c r="AB12231" s="6"/>
    </row>
    <row r="12232" spans="1:28">
      <c r="A12232" s="2"/>
      <c r="B12232" s="2"/>
      <c r="C12232" s="2"/>
      <c r="G12232" s="94"/>
      <c r="H12232" s="94"/>
      <c r="I12232" s="94"/>
      <c r="J12232" s="2"/>
      <c r="P12232" s="30"/>
      <c r="T12232" s="2"/>
      <c r="V12232" s="2"/>
      <c r="W12232" s="28"/>
      <c r="Y12232" s="30"/>
      <c r="Z12232" s="30"/>
      <c r="AB12232" s="6"/>
    </row>
    <row r="12233" spans="1:28">
      <c r="A12233" s="2"/>
      <c r="B12233" s="2"/>
      <c r="C12233" s="2"/>
      <c r="G12233" s="94"/>
      <c r="H12233" s="94"/>
      <c r="I12233" s="94"/>
      <c r="J12233" s="2"/>
      <c r="P12233" s="30"/>
      <c r="T12233" s="2"/>
      <c r="V12233" s="2"/>
      <c r="W12233" s="28"/>
      <c r="Y12233" s="30"/>
      <c r="Z12233" s="30"/>
      <c r="AB12233" s="6"/>
    </row>
    <row r="12234" spans="1:28">
      <c r="A12234" s="2"/>
      <c r="B12234" s="2"/>
      <c r="C12234" s="2"/>
      <c r="G12234" s="94"/>
      <c r="H12234" s="94"/>
      <c r="I12234" s="94"/>
      <c r="J12234" s="2"/>
      <c r="P12234" s="30"/>
      <c r="T12234" s="2"/>
      <c r="V12234" s="2"/>
      <c r="W12234" s="28"/>
      <c r="Y12234" s="30"/>
      <c r="Z12234" s="30"/>
      <c r="AB12234" s="6"/>
    </row>
    <row r="12235" spans="1:28">
      <c r="A12235" s="2"/>
      <c r="B12235" s="2"/>
      <c r="C12235" s="2"/>
      <c r="G12235" s="94"/>
      <c r="H12235" s="94"/>
      <c r="I12235" s="94"/>
      <c r="J12235" s="2"/>
      <c r="P12235" s="30"/>
      <c r="T12235" s="2"/>
      <c r="V12235" s="2"/>
      <c r="W12235" s="28"/>
      <c r="Y12235" s="30"/>
      <c r="Z12235" s="30"/>
      <c r="AB12235" s="6"/>
    </row>
    <row r="12236" spans="1:28">
      <c r="A12236" s="2"/>
      <c r="B12236" s="2"/>
      <c r="C12236" s="2"/>
      <c r="G12236" s="94"/>
      <c r="H12236" s="94"/>
      <c r="I12236" s="94"/>
      <c r="J12236" s="2"/>
      <c r="P12236" s="30"/>
      <c r="T12236" s="2"/>
      <c r="V12236" s="2"/>
      <c r="W12236" s="28"/>
      <c r="Y12236" s="30"/>
      <c r="Z12236" s="30"/>
      <c r="AB12236" s="6"/>
    </row>
    <row r="12237" spans="1:28">
      <c r="A12237" s="2"/>
      <c r="B12237" s="2"/>
      <c r="C12237" s="2"/>
      <c r="G12237" s="94"/>
      <c r="H12237" s="94"/>
      <c r="I12237" s="94"/>
      <c r="J12237" s="2"/>
      <c r="P12237" s="30"/>
      <c r="T12237" s="2"/>
      <c r="V12237" s="2"/>
      <c r="W12237" s="28"/>
      <c r="Y12237" s="30"/>
      <c r="Z12237" s="30"/>
      <c r="AB12237" s="6"/>
    </row>
    <row r="12238" spans="1:28">
      <c r="A12238" s="2"/>
      <c r="B12238" s="2"/>
      <c r="C12238" s="2"/>
      <c r="G12238" s="94"/>
      <c r="H12238" s="94"/>
      <c r="I12238" s="94"/>
      <c r="J12238" s="2"/>
      <c r="P12238" s="30"/>
      <c r="T12238" s="2"/>
      <c r="V12238" s="2"/>
      <c r="W12238" s="28"/>
      <c r="Y12238" s="30"/>
      <c r="Z12238" s="30"/>
      <c r="AB12238" s="6"/>
    </row>
    <row r="12239" spans="1:28">
      <c r="A12239" s="2"/>
      <c r="B12239" s="2"/>
      <c r="C12239" s="2"/>
      <c r="G12239" s="94"/>
      <c r="H12239" s="94"/>
      <c r="I12239" s="94"/>
      <c r="J12239" s="2"/>
      <c r="P12239" s="30"/>
      <c r="T12239" s="2"/>
      <c r="V12239" s="2"/>
      <c r="W12239" s="28"/>
      <c r="Y12239" s="30"/>
      <c r="Z12239" s="30"/>
      <c r="AB12239" s="6"/>
    </row>
    <row r="12240" spans="1:28">
      <c r="A12240" s="2"/>
      <c r="B12240" s="2"/>
      <c r="C12240" s="2"/>
      <c r="G12240" s="94"/>
      <c r="H12240" s="94"/>
      <c r="I12240" s="94"/>
      <c r="J12240" s="2"/>
      <c r="P12240" s="30"/>
      <c r="T12240" s="2"/>
      <c r="V12240" s="2"/>
      <c r="W12240" s="28"/>
      <c r="Y12240" s="30"/>
      <c r="Z12240" s="30"/>
      <c r="AB12240" s="6"/>
    </row>
    <row r="12241" spans="1:28">
      <c r="A12241" s="2"/>
      <c r="B12241" s="2"/>
      <c r="C12241" s="2"/>
      <c r="G12241" s="94"/>
      <c r="H12241" s="94"/>
      <c r="I12241" s="94"/>
      <c r="J12241" s="2"/>
      <c r="P12241" s="30"/>
      <c r="T12241" s="2"/>
      <c r="V12241" s="2"/>
      <c r="W12241" s="28"/>
      <c r="Y12241" s="30"/>
      <c r="Z12241" s="30"/>
      <c r="AB12241" s="6"/>
    </row>
    <row r="12242" spans="1:28">
      <c r="A12242" s="2"/>
      <c r="B12242" s="2"/>
      <c r="C12242" s="2"/>
      <c r="G12242" s="94"/>
      <c r="H12242" s="94"/>
      <c r="I12242" s="94"/>
      <c r="J12242" s="2"/>
      <c r="P12242" s="30"/>
      <c r="T12242" s="2"/>
      <c r="V12242" s="2"/>
      <c r="W12242" s="28"/>
      <c r="Y12242" s="30"/>
      <c r="Z12242" s="30"/>
      <c r="AB12242" s="6"/>
    </row>
    <row r="12243" spans="1:28">
      <c r="A12243" s="2"/>
      <c r="B12243" s="2"/>
      <c r="C12243" s="2"/>
      <c r="G12243" s="94"/>
      <c r="H12243" s="94"/>
      <c r="I12243" s="94"/>
      <c r="J12243" s="2"/>
      <c r="P12243" s="30"/>
      <c r="T12243" s="2"/>
      <c r="V12243" s="2"/>
      <c r="W12243" s="28"/>
      <c r="Y12243" s="30"/>
      <c r="Z12243" s="30"/>
      <c r="AB12243" s="6"/>
    </row>
    <row r="12244" spans="1:28">
      <c r="A12244" s="2"/>
      <c r="B12244" s="2"/>
      <c r="C12244" s="2"/>
      <c r="G12244" s="94"/>
      <c r="H12244" s="94"/>
      <c r="I12244" s="94"/>
      <c r="J12244" s="2"/>
      <c r="P12244" s="30"/>
      <c r="T12244" s="2"/>
      <c r="V12244" s="2"/>
      <c r="W12244" s="28"/>
      <c r="Y12244" s="30"/>
      <c r="Z12244" s="30"/>
      <c r="AB12244" s="6"/>
    </row>
    <row r="12245" spans="1:28">
      <c r="A12245" s="2"/>
      <c r="B12245" s="2"/>
      <c r="C12245" s="2"/>
      <c r="G12245" s="94"/>
      <c r="H12245" s="94"/>
      <c r="I12245" s="94"/>
      <c r="J12245" s="2"/>
      <c r="P12245" s="30"/>
      <c r="T12245" s="2"/>
      <c r="V12245" s="2"/>
      <c r="W12245" s="28"/>
      <c r="Y12245" s="30"/>
      <c r="Z12245" s="30"/>
      <c r="AB12245" s="6"/>
    </row>
    <row r="12246" spans="1:28">
      <c r="A12246" s="2"/>
      <c r="B12246" s="2"/>
      <c r="C12246" s="2"/>
      <c r="G12246" s="94"/>
      <c r="H12246" s="94"/>
      <c r="I12246" s="94"/>
      <c r="J12246" s="2"/>
      <c r="P12246" s="30"/>
      <c r="T12246" s="2"/>
      <c r="V12246" s="2"/>
      <c r="W12246" s="28"/>
      <c r="Y12246" s="30"/>
      <c r="Z12246" s="30"/>
      <c r="AB12246" s="6"/>
    </row>
    <row r="12247" spans="1:28">
      <c r="A12247" s="2"/>
      <c r="B12247" s="2"/>
      <c r="C12247" s="2"/>
      <c r="G12247" s="94"/>
      <c r="H12247" s="94"/>
      <c r="I12247" s="94"/>
      <c r="J12247" s="2"/>
      <c r="P12247" s="30"/>
      <c r="T12247" s="2"/>
      <c r="V12247" s="2"/>
      <c r="W12247" s="28"/>
      <c r="Y12247" s="30"/>
      <c r="Z12247" s="30"/>
      <c r="AB12247" s="6"/>
    </row>
    <row r="12248" spans="1:28">
      <c r="A12248" s="2"/>
      <c r="B12248" s="2"/>
      <c r="C12248" s="2"/>
      <c r="G12248" s="94"/>
      <c r="H12248" s="94"/>
      <c r="I12248" s="94"/>
      <c r="J12248" s="2"/>
      <c r="P12248" s="30"/>
      <c r="T12248" s="2"/>
      <c r="V12248" s="2"/>
      <c r="W12248" s="28"/>
      <c r="Y12248" s="30"/>
      <c r="Z12248" s="30"/>
      <c r="AB12248" s="6"/>
    </row>
    <row r="12249" spans="1:28">
      <c r="A12249" s="2"/>
      <c r="B12249" s="2"/>
      <c r="C12249" s="2"/>
      <c r="G12249" s="94"/>
      <c r="H12249" s="94"/>
      <c r="I12249" s="94"/>
      <c r="J12249" s="2"/>
      <c r="P12249" s="30"/>
      <c r="T12249" s="2"/>
      <c r="V12249" s="2"/>
      <c r="W12249" s="28"/>
      <c r="Y12249" s="30"/>
      <c r="Z12249" s="30"/>
      <c r="AB12249" s="6"/>
    </row>
    <row r="12250" spans="1:28">
      <c r="A12250" s="2"/>
      <c r="B12250" s="2"/>
      <c r="C12250" s="2"/>
      <c r="G12250" s="94"/>
      <c r="H12250" s="94"/>
      <c r="I12250" s="94"/>
      <c r="J12250" s="2"/>
      <c r="P12250" s="30"/>
      <c r="T12250" s="2"/>
      <c r="V12250" s="2"/>
      <c r="W12250" s="28"/>
      <c r="Y12250" s="30"/>
      <c r="Z12250" s="30"/>
      <c r="AB12250" s="6"/>
    </row>
    <row r="12251" spans="1:28">
      <c r="A12251" s="2"/>
      <c r="B12251" s="2"/>
      <c r="C12251" s="2"/>
      <c r="G12251" s="94"/>
      <c r="H12251" s="94"/>
      <c r="I12251" s="94"/>
      <c r="J12251" s="2"/>
      <c r="P12251" s="30"/>
      <c r="T12251" s="2"/>
      <c r="V12251" s="2"/>
      <c r="W12251" s="28"/>
      <c r="Y12251" s="30"/>
      <c r="Z12251" s="30"/>
      <c r="AB12251" s="6"/>
    </row>
    <row r="12252" spans="1:28">
      <c r="A12252" s="2"/>
      <c r="B12252" s="2"/>
      <c r="C12252" s="2"/>
      <c r="G12252" s="94"/>
      <c r="H12252" s="94"/>
      <c r="I12252" s="94"/>
      <c r="J12252" s="2"/>
      <c r="P12252" s="30"/>
      <c r="T12252" s="2"/>
      <c r="V12252" s="2"/>
      <c r="W12252" s="28"/>
      <c r="Y12252" s="30"/>
      <c r="Z12252" s="30"/>
      <c r="AB12252" s="6"/>
    </row>
    <row r="12253" spans="1:28">
      <c r="A12253" s="2"/>
      <c r="B12253" s="2"/>
      <c r="C12253" s="2"/>
      <c r="G12253" s="94"/>
      <c r="H12253" s="94"/>
      <c r="I12253" s="94"/>
      <c r="J12253" s="2"/>
      <c r="P12253" s="30"/>
      <c r="T12253" s="2"/>
      <c r="V12253" s="2"/>
      <c r="W12253" s="28"/>
      <c r="Y12253" s="30"/>
      <c r="Z12253" s="30"/>
      <c r="AB12253" s="6"/>
    </row>
    <row r="12254" spans="1:28">
      <c r="A12254" s="2"/>
      <c r="B12254" s="2"/>
      <c r="C12254" s="2"/>
      <c r="G12254" s="94"/>
      <c r="H12254" s="94"/>
      <c r="I12254" s="94"/>
      <c r="J12254" s="2"/>
      <c r="P12254" s="30"/>
      <c r="T12254" s="2"/>
      <c r="V12254" s="2"/>
      <c r="W12254" s="28"/>
      <c r="Y12254" s="30"/>
      <c r="Z12254" s="30"/>
      <c r="AB12254" s="6"/>
    </row>
    <row r="12255" spans="1:28">
      <c r="A12255" s="2"/>
      <c r="B12255" s="2"/>
      <c r="C12255" s="2"/>
      <c r="G12255" s="94"/>
      <c r="H12255" s="94"/>
      <c r="I12255" s="94"/>
      <c r="J12255" s="2"/>
      <c r="P12255" s="30"/>
      <c r="T12255" s="2"/>
      <c r="V12255" s="2"/>
      <c r="W12255" s="28"/>
      <c r="Y12255" s="30"/>
      <c r="Z12255" s="30"/>
      <c r="AB12255" s="6"/>
    </row>
    <row r="12256" spans="1:28">
      <c r="A12256" s="2"/>
      <c r="B12256" s="2"/>
      <c r="C12256" s="2"/>
      <c r="G12256" s="94"/>
      <c r="H12256" s="94"/>
      <c r="I12256" s="94"/>
      <c r="J12256" s="2"/>
      <c r="P12256" s="30"/>
      <c r="T12256" s="2"/>
      <c r="V12256" s="2"/>
      <c r="W12256" s="28"/>
      <c r="Y12256" s="30"/>
      <c r="Z12256" s="30"/>
      <c r="AB12256" s="6"/>
    </row>
    <row r="12257" spans="1:28">
      <c r="A12257" s="2"/>
      <c r="B12257" s="2"/>
      <c r="C12257" s="2"/>
      <c r="G12257" s="94"/>
      <c r="H12257" s="94"/>
      <c r="I12257" s="94"/>
      <c r="J12257" s="2"/>
      <c r="P12257" s="30"/>
      <c r="T12257" s="2"/>
      <c r="V12257" s="2"/>
      <c r="W12257" s="28"/>
      <c r="Y12257" s="30"/>
      <c r="Z12257" s="30"/>
      <c r="AB12257" s="6"/>
    </row>
    <row r="12258" spans="1:28">
      <c r="A12258" s="2"/>
      <c r="B12258" s="2"/>
      <c r="C12258" s="2"/>
      <c r="G12258" s="94"/>
      <c r="H12258" s="94"/>
      <c r="I12258" s="94"/>
      <c r="J12258" s="2"/>
      <c r="P12258" s="30"/>
      <c r="T12258" s="2"/>
      <c r="V12258" s="2"/>
      <c r="W12258" s="28"/>
      <c r="Y12258" s="30"/>
      <c r="Z12258" s="30"/>
      <c r="AB12258" s="6"/>
    </row>
    <row r="12259" spans="1:28">
      <c r="A12259" s="2"/>
      <c r="B12259" s="2"/>
      <c r="C12259" s="2"/>
      <c r="G12259" s="94"/>
      <c r="H12259" s="94"/>
      <c r="I12259" s="94"/>
      <c r="J12259" s="2"/>
      <c r="P12259" s="30"/>
      <c r="T12259" s="2"/>
      <c r="V12259" s="2"/>
      <c r="W12259" s="28"/>
      <c r="Y12259" s="30"/>
      <c r="Z12259" s="30"/>
      <c r="AB12259" s="6"/>
    </row>
    <row r="12260" spans="1:28">
      <c r="A12260" s="2"/>
      <c r="B12260" s="2"/>
      <c r="C12260" s="2"/>
      <c r="G12260" s="94"/>
      <c r="H12260" s="94"/>
      <c r="I12260" s="94"/>
      <c r="J12260" s="2"/>
      <c r="P12260" s="30"/>
      <c r="T12260" s="2"/>
      <c r="V12260" s="2"/>
      <c r="W12260" s="28"/>
      <c r="Y12260" s="30"/>
      <c r="Z12260" s="30"/>
      <c r="AB12260" s="6"/>
    </row>
    <row r="12261" spans="1:28">
      <c r="A12261" s="2"/>
      <c r="B12261" s="2"/>
      <c r="C12261" s="2"/>
      <c r="G12261" s="94"/>
      <c r="H12261" s="94"/>
      <c r="I12261" s="94"/>
      <c r="J12261" s="2"/>
      <c r="P12261" s="30"/>
      <c r="T12261" s="2"/>
      <c r="V12261" s="2"/>
      <c r="W12261" s="28"/>
      <c r="Y12261" s="30"/>
      <c r="Z12261" s="30"/>
      <c r="AB12261" s="6"/>
    </row>
    <row r="12262" spans="1:28">
      <c r="A12262" s="2"/>
      <c r="B12262" s="2"/>
      <c r="C12262" s="2"/>
      <c r="G12262" s="94"/>
      <c r="H12262" s="94"/>
      <c r="I12262" s="94"/>
      <c r="J12262" s="2"/>
      <c r="P12262" s="30"/>
      <c r="T12262" s="2"/>
      <c r="V12262" s="2"/>
      <c r="W12262" s="28"/>
      <c r="Y12262" s="30"/>
      <c r="Z12262" s="30"/>
      <c r="AB12262" s="6"/>
    </row>
    <row r="12263" spans="1:28">
      <c r="A12263" s="2"/>
      <c r="B12263" s="2"/>
      <c r="C12263" s="2"/>
      <c r="G12263" s="94"/>
      <c r="H12263" s="94"/>
      <c r="I12263" s="94"/>
      <c r="J12263" s="2"/>
      <c r="P12263" s="30"/>
      <c r="T12263" s="2"/>
      <c r="V12263" s="2"/>
      <c r="W12263" s="28"/>
      <c r="Y12263" s="30"/>
      <c r="Z12263" s="30"/>
      <c r="AB12263" s="6"/>
    </row>
    <row r="12264" spans="1:28">
      <c r="A12264" s="2"/>
      <c r="B12264" s="2"/>
      <c r="C12264" s="2"/>
      <c r="G12264" s="94"/>
      <c r="H12264" s="94"/>
      <c r="I12264" s="94"/>
      <c r="J12264" s="2"/>
      <c r="P12264" s="30"/>
      <c r="T12264" s="2"/>
      <c r="V12264" s="2"/>
      <c r="W12264" s="28"/>
      <c r="Y12264" s="30"/>
      <c r="Z12264" s="30"/>
      <c r="AB12264" s="6"/>
    </row>
    <row r="12265" spans="1:28">
      <c r="A12265" s="2"/>
      <c r="B12265" s="2"/>
      <c r="C12265" s="2"/>
      <c r="G12265" s="94"/>
      <c r="H12265" s="94"/>
      <c r="I12265" s="94"/>
      <c r="J12265" s="2"/>
      <c r="P12265" s="30"/>
      <c r="T12265" s="2"/>
      <c r="V12265" s="2"/>
      <c r="W12265" s="28"/>
      <c r="Y12265" s="30"/>
      <c r="Z12265" s="30"/>
      <c r="AB12265" s="6"/>
    </row>
    <row r="12266" spans="1:28">
      <c r="A12266" s="2"/>
      <c r="B12266" s="2"/>
      <c r="C12266" s="2"/>
      <c r="G12266" s="94"/>
      <c r="H12266" s="94"/>
      <c r="I12266" s="94"/>
      <c r="J12266" s="2"/>
      <c r="P12266" s="30"/>
      <c r="T12266" s="2"/>
      <c r="V12266" s="2"/>
      <c r="W12266" s="28"/>
      <c r="Y12266" s="30"/>
      <c r="Z12266" s="30"/>
      <c r="AB12266" s="6"/>
    </row>
    <row r="12267" spans="1:28">
      <c r="A12267" s="2"/>
      <c r="B12267" s="2"/>
      <c r="C12267" s="2"/>
      <c r="G12267" s="94"/>
      <c r="H12267" s="94"/>
      <c r="I12267" s="94"/>
      <c r="J12267" s="2"/>
      <c r="P12267" s="30"/>
      <c r="T12267" s="2"/>
      <c r="V12267" s="2"/>
      <c r="W12267" s="28"/>
      <c r="Y12267" s="30"/>
      <c r="Z12267" s="30"/>
      <c r="AB12267" s="6"/>
    </row>
    <row r="12268" spans="1:28">
      <c r="A12268" s="2"/>
      <c r="B12268" s="2"/>
      <c r="C12268" s="2"/>
      <c r="G12268" s="94"/>
      <c r="H12268" s="94"/>
      <c r="I12268" s="94"/>
      <c r="J12268" s="2"/>
      <c r="P12268" s="30"/>
      <c r="T12268" s="2"/>
      <c r="V12268" s="2"/>
      <c r="W12268" s="28"/>
      <c r="Y12268" s="30"/>
      <c r="Z12268" s="30"/>
      <c r="AB12268" s="6"/>
    </row>
    <row r="12269" spans="1:28">
      <c r="A12269" s="2"/>
      <c r="B12269" s="2"/>
      <c r="C12269" s="2"/>
      <c r="G12269" s="94"/>
      <c r="H12269" s="94"/>
      <c r="I12269" s="94"/>
      <c r="J12269" s="2"/>
      <c r="P12269" s="30"/>
      <c r="T12269" s="2"/>
      <c r="V12269" s="2"/>
      <c r="W12269" s="28"/>
      <c r="Y12269" s="30"/>
      <c r="Z12269" s="30"/>
      <c r="AB12269" s="6"/>
    </row>
    <row r="12270" spans="1:28">
      <c r="A12270" s="2"/>
      <c r="B12270" s="2"/>
      <c r="C12270" s="2"/>
      <c r="G12270" s="94"/>
      <c r="H12270" s="94"/>
      <c r="I12270" s="94"/>
      <c r="J12270" s="2"/>
      <c r="P12270" s="30"/>
      <c r="T12270" s="2"/>
      <c r="V12270" s="2"/>
      <c r="W12270" s="28"/>
      <c r="Y12270" s="30"/>
      <c r="Z12270" s="30"/>
      <c r="AB12270" s="6"/>
    </row>
    <row r="12271" spans="1:28">
      <c r="A12271" s="2"/>
      <c r="B12271" s="2"/>
      <c r="C12271" s="2"/>
      <c r="G12271" s="94"/>
      <c r="H12271" s="94"/>
      <c r="I12271" s="94"/>
      <c r="J12271" s="2"/>
      <c r="P12271" s="30"/>
      <c r="T12271" s="2"/>
      <c r="V12271" s="2"/>
      <c r="W12271" s="28"/>
      <c r="Y12271" s="30"/>
      <c r="Z12271" s="30"/>
      <c r="AB12271" s="6"/>
    </row>
    <row r="12272" spans="1:28">
      <c r="A12272" s="2"/>
      <c r="B12272" s="2"/>
      <c r="C12272" s="2"/>
      <c r="G12272" s="94"/>
      <c r="H12272" s="94"/>
      <c r="I12272" s="94"/>
      <c r="J12272" s="2"/>
      <c r="P12272" s="30"/>
      <c r="T12272" s="2"/>
      <c r="V12272" s="2"/>
      <c r="W12272" s="28"/>
      <c r="Y12272" s="30"/>
      <c r="Z12272" s="30"/>
      <c r="AB12272" s="6"/>
    </row>
    <row r="12273" spans="1:28">
      <c r="A12273" s="2"/>
      <c r="B12273" s="2"/>
      <c r="C12273" s="2"/>
      <c r="G12273" s="94"/>
      <c r="H12273" s="94"/>
      <c r="I12273" s="94"/>
      <c r="J12273" s="2"/>
      <c r="P12273" s="30"/>
      <c r="T12273" s="2"/>
      <c r="V12273" s="2"/>
      <c r="W12273" s="28"/>
      <c r="Y12273" s="30"/>
      <c r="Z12273" s="30"/>
      <c r="AB12273" s="6"/>
    </row>
    <row r="12274" spans="1:28">
      <c r="A12274" s="2"/>
      <c r="B12274" s="2"/>
      <c r="C12274" s="2"/>
      <c r="G12274" s="94"/>
      <c r="H12274" s="94"/>
      <c r="I12274" s="94"/>
      <c r="J12274" s="2"/>
      <c r="P12274" s="30"/>
      <c r="T12274" s="2"/>
      <c r="V12274" s="2"/>
      <c r="W12274" s="28"/>
      <c r="Y12274" s="30"/>
      <c r="Z12274" s="30"/>
      <c r="AB12274" s="6"/>
    </row>
    <row r="12275" spans="1:28">
      <c r="A12275" s="2"/>
      <c r="B12275" s="2"/>
      <c r="C12275" s="2"/>
      <c r="G12275" s="94"/>
      <c r="H12275" s="94"/>
      <c r="I12275" s="94"/>
      <c r="J12275" s="2"/>
      <c r="P12275" s="30"/>
      <c r="T12275" s="2"/>
      <c r="V12275" s="2"/>
      <c r="W12275" s="28"/>
      <c r="Y12275" s="30"/>
      <c r="Z12275" s="30"/>
      <c r="AB12275" s="6"/>
    </row>
    <row r="12276" spans="1:28">
      <c r="A12276" s="2"/>
      <c r="B12276" s="2"/>
      <c r="C12276" s="2"/>
      <c r="G12276" s="94"/>
      <c r="H12276" s="94"/>
      <c r="I12276" s="94"/>
      <c r="J12276" s="2"/>
      <c r="P12276" s="30"/>
      <c r="T12276" s="2"/>
      <c r="V12276" s="2"/>
      <c r="W12276" s="28"/>
      <c r="Y12276" s="30"/>
      <c r="Z12276" s="30"/>
      <c r="AB12276" s="6"/>
    </row>
    <row r="12277" spans="1:28">
      <c r="A12277" s="2"/>
      <c r="B12277" s="2"/>
      <c r="C12277" s="2"/>
      <c r="G12277" s="94"/>
      <c r="H12277" s="94"/>
      <c r="I12277" s="94"/>
      <c r="J12277" s="2"/>
      <c r="P12277" s="30"/>
      <c r="T12277" s="2"/>
      <c r="V12277" s="2"/>
      <c r="W12277" s="28"/>
      <c r="Y12277" s="30"/>
      <c r="Z12277" s="30"/>
      <c r="AB12277" s="6"/>
    </row>
    <row r="12278" spans="1:28">
      <c r="A12278" s="2"/>
      <c r="B12278" s="2"/>
      <c r="C12278" s="2"/>
      <c r="G12278" s="94"/>
      <c r="H12278" s="94"/>
      <c r="I12278" s="94"/>
      <c r="J12278" s="2"/>
      <c r="P12278" s="30"/>
      <c r="T12278" s="2"/>
      <c r="V12278" s="2"/>
      <c r="W12278" s="28"/>
      <c r="Y12278" s="30"/>
      <c r="Z12278" s="30"/>
      <c r="AB12278" s="6"/>
    </row>
    <row r="12279" spans="1:28">
      <c r="A12279" s="2"/>
      <c r="B12279" s="2"/>
      <c r="C12279" s="2"/>
      <c r="G12279" s="94"/>
      <c r="H12279" s="94"/>
      <c r="I12279" s="94"/>
      <c r="J12279" s="2"/>
      <c r="P12279" s="30"/>
      <c r="T12279" s="2"/>
      <c r="V12279" s="2"/>
      <c r="W12279" s="28"/>
      <c r="Y12279" s="30"/>
      <c r="Z12279" s="30"/>
      <c r="AB12279" s="6"/>
    </row>
    <row r="12280" spans="1:28">
      <c r="A12280" s="2"/>
      <c r="B12280" s="2"/>
      <c r="C12280" s="2"/>
      <c r="G12280" s="94"/>
      <c r="H12280" s="94"/>
      <c r="I12280" s="94"/>
      <c r="J12280" s="2"/>
      <c r="P12280" s="30"/>
      <c r="T12280" s="2"/>
      <c r="V12280" s="2"/>
      <c r="W12280" s="28"/>
      <c r="Y12280" s="30"/>
      <c r="Z12280" s="30"/>
      <c r="AB12280" s="6"/>
    </row>
    <row r="12281" spans="1:28">
      <c r="A12281" s="2"/>
      <c r="B12281" s="2"/>
      <c r="C12281" s="2"/>
      <c r="G12281" s="94"/>
      <c r="H12281" s="94"/>
      <c r="I12281" s="94"/>
      <c r="J12281" s="2"/>
      <c r="P12281" s="30"/>
      <c r="T12281" s="2"/>
      <c r="V12281" s="2"/>
      <c r="W12281" s="28"/>
      <c r="Y12281" s="30"/>
      <c r="Z12281" s="30"/>
      <c r="AB12281" s="6"/>
    </row>
    <row r="12282" spans="1:28">
      <c r="A12282" s="2"/>
      <c r="B12282" s="2"/>
      <c r="C12282" s="2"/>
      <c r="G12282" s="94"/>
      <c r="H12282" s="94"/>
      <c r="I12282" s="94"/>
      <c r="J12282" s="2"/>
      <c r="P12282" s="30"/>
      <c r="T12282" s="2"/>
      <c r="V12282" s="2"/>
      <c r="W12282" s="28"/>
      <c r="Y12282" s="30"/>
      <c r="Z12282" s="30"/>
      <c r="AB12282" s="6"/>
    </row>
    <row r="12283" spans="1:28">
      <c r="A12283" s="2"/>
      <c r="B12283" s="2"/>
      <c r="C12283" s="2"/>
      <c r="G12283" s="94"/>
      <c r="H12283" s="94"/>
      <c r="I12283" s="94"/>
      <c r="J12283" s="2"/>
      <c r="P12283" s="30"/>
      <c r="T12283" s="2"/>
      <c r="V12283" s="2"/>
      <c r="W12283" s="28"/>
      <c r="Y12283" s="30"/>
      <c r="Z12283" s="30"/>
      <c r="AB12283" s="6"/>
    </row>
    <row r="12284" spans="1:28">
      <c r="A12284" s="2"/>
      <c r="B12284" s="2"/>
      <c r="C12284" s="2"/>
      <c r="G12284" s="94"/>
      <c r="H12284" s="94"/>
      <c r="I12284" s="94"/>
      <c r="J12284" s="2"/>
      <c r="P12284" s="30"/>
      <c r="T12284" s="2"/>
      <c r="V12284" s="2"/>
      <c r="W12284" s="28"/>
      <c r="Y12284" s="30"/>
      <c r="Z12284" s="30"/>
      <c r="AB12284" s="6"/>
    </row>
    <row r="12285" spans="1:28">
      <c r="A12285" s="2"/>
      <c r="B12285" s="2"/>
      <c r="C12285" s="2"/>
      <c r="G12285" s="94"/>
      <c r="H12285" s="94"/>
      <c r="I12285" s="94"/>
      <c r="J12285" s="2"/>
      <c r="P12285" s="30"/>
      <c r="T12285" s="2"/>
      <c r="V12285" s="2"/>
      <c r="W12285" s="28"/>
      <c r="Y12285" s="30"/>
      <c r="Z12285" s="30"/>
      <c r="AB12285" s="6"/>
    </row>
    <row r="12286" spans="1:28">
      <c r="A12286" s="2"/>
      <c r="B12286" s="2"/>
      <c r="C12286" s="2"/>
      <c r="G12286" s="94"/>
      <c r="H12286" s="94"/>
      <c r="I12286" s="94"/>
      <c r="J12286" s="2"/>
      <c r="P12286" s="30"/>
      <c r="T12286" s="2"/>
      <c r="V12286" s="2"/>
      <c r="W12286" s="28"/>
      <c r="Y12286" s="30"/>
      <c r="Z12286" s="30"/>
      <c r="AB12286" s="6"/>
    </row>
    <row r="12287" spans="1:28">
      <c r="A12287" s="2"/>
      <c r="B12287" s="2"/>
      <c r="C12287" s="2"/>
      <c r="G12287" s="94"/>
      <c r="H12287" s="94"/>
      <c r="I12287" s="94"/>
      <c r="J12287" s="2"/>
      <c r="P12287" s="30"/>
      <c r="T12287" s="2"/>
      <c r="V12287" s="2"/>
      <c r="W12287" s="28"/>
      <c r="Y12287" s="30"/>
      <c r="Z12287" s="30"/>
      <c r="AB12287" s="6"/>
    </row>
    <row r="12288" spans="1:28">
      <c r="A12288" s="2"/>
      <c r="B12288" s="2"/>
      <c r="C12288" s="2"/>
      <c r="G12288" s="94"/>
      <c r="H12288" s="94"/>
      <c r="I12288" s="94"/>
      <c r="J12288" s="2"/>
      <c r="P12288" s="30"/>
      <c r="T12288" s="2"/>
      <c r="V12288" s="2"/>
      <c r="W12288" s="28"/>
      <c r="Y12288" s="30"/>
      <c r="Z12288" s="30"/>
      <c r="AB12288" s="6"/>
    </row>
    <row r="12289" spans="1:28">
      <c r="A12289" s="2"/>
      <c r="B12289" s="2"/>
      <c r="C12289" s="2"/>
      <c r="G12289" s="94"/>
      <c r="H12289" s="94"/>
      <c r="I12289" s="94"/>
      <c r="J12289" s="2"/>
      <c r="P12289" s="30"/>
      <c r="T12289" s="2"/>
      <c r="V12289" s="2"/>
      <c r="W12289" s="28"/>
      <c r="Y12289" s="30"/>
      <c r="Z12289" s="30"/>
      <c r="AB12289" s="6"/>
    </row>
    <row r="12290" spans="1:28">
      <c r="A12290" s="2"/>
      <c r="B12290" s="2"/>
      <c r="C12290" s="2"/>
      <c r="G12290" s="94"/>
      <c r="H12290" s="94"/>
      <c r="I12290" s="94"/>
      <c r="J12290" s="2"/>
      <c r="P12290" s="30"/>
      <c r="T12290" s="2"/>
      <c r="V12290" s="2"/>
      <c r="W12290" s="28"/>
      <c r="Y12290" s="30"/>
      <c r="Z12290" s="30"/>
      <c r="AB12290" s="6"/>
    </row>
    <row r="12291" spans="1:28">
      <c r="A12291" s="2"/>
      <c r="B12291" s="2"/>
      <c r="C12291" s="2"/>
      <c r="G12291" s="94"/>
      <c r="H12291" s="94"/>
      <c r="I12291" s="94"/>
      <c r="J12291" s="2"/>
      <c r="P12291" s="30"/>
      <c r="T12291" s="2"/>
      <c r="V12291" s="2"/>
      <c r="W12291" s="28"/>
      <c r="Y12291" s="30"/>
      <c r="Z12291" s="30"/>
      <c r="AB12291" s="6"/>
    </row>
    <row r="12292" spans="1:28">
      <c r="A12292" s="2"/>
      <c r="B12292" s="2"/>
      <c r="C12292" s="2"/>
      <c r="G12292" s="94"/>
      <c r="H12292" s="94"/>
      <c r="I12292" s="94"/>
      <c r="J12292" s="2"/>
      <c r="P12292" s="30"/>
      <c r="T12292" s="2"/>
      <c r="V12292" s="2"/>
      <c r="W12292" s="28"/>
      <c r="Y12292" s="30"/>
      <c r="Z12292" s="30"/>
      <c r="AB12292" s="6"/>
    </row>
    <row r="12293" spans="1:28">
      <c r="A12293" s="2"/>
      <c r="B12293" s="2"/>
      <c r="C12293" s="2"/>
      <c r="G12293" s="94"/>
      <c r="H12293" s="94"/>
      <c r="I12293" s="94"/>
      <c r="J12293" s="2"/>
      <c r="P12293" s="30"/>
      <c r="T12293" s="2"/>
      <c r="V12293" s="2"/>
      <c r="W12293" s="28"/>
      <c r="Y12293" s="30"/>
      <c r="Z12293" s="30"/>
      <c r="AB12293" s="6"/>
    </row>
    <row r="12294" spans="1:28">
      <c r="A12294" s="2"/>
      <c r="B12294" s="2"/>
      <c r="C12294" s="2"/>
      <c r="G12294" s="94"/>
      <c r="H12294" s="94"/>
      <c r="I12294" s="94"/>
      <c r="J12294" s="2"/>
      <c r="P12294" s="30"/>
      <c r="T12294" s="2"/>
      <c r="V12294" s="2"/>
      <c r="W12294" s="28"/>
      <c r="Y12294" s="30"/>
      <c r="Z12294" s="30"/>
      <c r="AB12294" s="6"/>
    </row>
    <row r="12295" spans="1:28">
      <c r="A12295" s="2"/>
      <c r="B12295" s="2"/>
      <c r="C12295" s="2"/>
      <c r="G12295" s="94"/>
      <c r="H12295" s="94"/>
      <c r="I12295" s="94"/>
      <c r="J12295" s="2"/>
      <c r="P12295" s="30"/>
      <c r="T12295" s="2"/>
      <c r="V12295" s="2"/>
      <c r="W12295" s="28"/>
      <c r="Y12295" s="30"/>
      <c r="Z12295" s="30"/>
      <c r="AB12295" s="6"/>
    </row>
    <row r="12296" spans="1:28">
      <c r="A12296" s="2"/>
      <c r="B12296" s="2"/>
      <c r="C12296" s="2"/>
      <c r="G12296" s="94"/>
      <c r="H12296" s="94"/>
      <c r="I12296" s="94"/>
      <c r="J12296" s="2"/>
      <c r="P12296" s="30"/>
      <c r="T12296" s="2"/>
      <c r="V12296" s="2"/>
      <c r="W12296" s="28"/>
      <c r="Y12296" s="30"/>
      <c r="Z12296" s="30"/>
      <c r="AB12296" s="6"/>
    </row>
    <row r="12297" spans="1:28">
      <c r="A12297" s="2"/>
      <c r="B12297" s="2"/>
      <c r="C12297" s="2"/>
      <c r="G12297" s="94"/>
      <c r="H12297" s="94"/>
      <c r="I12297" s="94"/>
      <c r="J12297" s="2"/>
      <c r="P12297" s="30"/>
      <c r="T12297" s="2"/>
      <c r="V12297" s="2"/>
      <c r="W12297" s="28"/>
      <c r="Y12297" s="30"/>
      <c r="Z12297" s="30"/>
      <c r="AB12297" s="6"/>
    </row>
    <row r="12298" spans="1:28">
      <c r="A12298" s="2"/>
      <c r="B12298" s="2"/>
      <c r="C12298" s="2"/>
      <c r="G12298" s="94"/>
      <c r="H12298" s="94"/>
      <c r="I12298" s="94"/>
      <c r="J12298" s="2"/>
      <c r="P12298" s="30"/>
      <c r="T12298" s="2"/>
      <c r="V12298" s="2"/>
      <c r="W12298" s="28"/>
      <c r="Y12298" s="30"/>
      <c r="Z12298" s="30"/>
      <c r="AB12298" s="6"/>
    </row>
    <row r="12299" spans="1:28">
      <c r="A12299" s="2"/>
      <c r="B12299" s="2"/>
      <c r="C12299" s="2"/>
      <c r="G12299" s="94"/>
      <c r="H12299" s="94"/>
      <c r="I12299" s="94"/>
      <c r="J12299" s="2"/>
      <c r="P12299" s="30"/>
      <c r="T12299" s="2"/>
      <c r="V12299" s="2"/>
      <c r="W12299" s="28"/>
      <c r="Y12299" s="30"/>
      <c r="Z12299" s="30"/>
      <c r="AB12299" s="6"/>
    </row>
    <row r="12300" spans="1:28">
      <c r="A12300" s="2"/>
      <c r="B12300" s="2"/>
      <c r="C12300" s="2"/>
      <c r="G12300" s="94"/>
      <c r="H12300" s="94"/>
      <c r="I12300" s="94"/>
      <c r="J12300" s="2"/>
      <c r="P12300" s="30"/>
      <c r="T12300" s="2"/>
      <c r="V12300" s="2"/>
      <c r="W12300" s="28"/>
      <c r="Y12300" s="30"/>
      <c r="Z12300" s="30"/>
      <c r="AB12300" s="6"/>
    </row>
    <row r="12301" spans="1:28">
      <c r="A12301" s="2"/>
      <c r="B12301" s="2"/>
      <c r="C12301" s="2"/>
      <c r="G12301" s="94"/>
      <c r="H12301" s="94"/>
      <c r="I12301" s="94"/>
      <c r="J12301" s="2"/>
      <c r="P12301" s="30"/>
      <c r="T12301" s="2"/>
      <c r="V12301" s="2"/>
      <c r="W12301" s="28"/>
      <c r="Y12301" s="30"/>
      <c r="Z12301" s="30"/>
      <c r="AB12301" s="6"/>
    </row>
    <row r="12302" spans="1:28">
      <c r="A12302" s="2"/>
      <c r="B12302" s="2"/>
      <c r="C12302" s="2"/>
      <c r="G12302" s="94"/>
      <c r="H12302" s="94"/>
      <c r="I12302" s="94"/>
      <c r="J12302" s="2"/>
      <c r="P12302" s="30"/>
      <c r="T12302" s="2"/>
      <c r="V12302" s="2"/>
      <c r="W12302" s="28"/>
      <c r="Y12302" s="30"/>
      <c r="Z12302" s="30"/>
      <c r="AB12302" s="6"/>
    </row>
    <row r="12303" spans="1:28">
      <c r="A12303" s="2"/>
      <c r="B12303" s="2"/>
      <c r="C12303" s="2"/>
      <c r="G12303" s="94"/>
      <c r="H12303" s="94"/>
      <c r="I12303" s="94"/>
      <c r="J12303" s="2"/>
      <c r="P12303" s="30"/>
      <c r="T12303" s="2"/>
      <c r="V12303" s="2"/>
      <c r="W12303" s="28"/>
      <c r="Y12303" s="30"/>
      <c r="Z12303" s="30"/>
      <c r="AB12303" s="6"/>
    </row>
    <row r="12304" spans="1:28">
      <c r="A12304" s="2"/>
      <c r="B12304" s="2"/>
      <c r="C12304" s="2"/>
      <c r="G12304" s="94"/>
      <c r="H12304" s="94"/>
      <c r="I12304" s="94"/>
      <c r="J12304" s="2"/>
      <c r="P12304" s="30"/>
      <c r="T12304" s="2"/>
      <c r="V12304" s="2"/>
      <c r="W12304" s="28"/>
      <c r="Y12304" s="30"/>
      <c r="Z12304" s="30"/>
      <c r="AB12304" s="6"/>
    </row>
    <row r="12305" spans="1:28">
      <c r="A12305" s="2"/>
      <c r="B12305" s="2"/>
      <c r="C12305" s="2"/>
      <c r="G12305" s="94"/>
      <c r="H12305" s="94"/>
      <c r="I12305" s="94"/>
      <c r="J12305" s="2"/>
      <c r="P12305" s="30"/>
      <c r="T12305" s="2"/>
      <c r="V12305" s="2"/>
      <c r="W12305" s="28"/>
      <c r="Y12305" s="30"/>
      <c r="Z12305" s="30"/>
      <c r="AB12305" s="6"/>
    </row>
    <row r="12306" spans="1:28">
      <c r="A12306" s="2"/>
      <c r="B12306" s="2"/>
      <c r="C12306" s="2"/>
      <c r="G12306" s="94"/>
      <c r="H12306" s="94"/>
      <c r="I12306" s="94"/>
      <c r="J12306" s="2"/>
      <c r="P12306" s="30"/>
      <c r="T12306" s="2"/>
      <c r="V12306" s="2"/>
      <c r="W12306" s="28"/>
      <c r="Y12306" s="30"/>
      <c r="Z12306" s="30"/>
      <c r="AB12306" s="6"/>
    </row>
    <row r="12307" spans="1:28">
      <c r="A12307" s="2"/>
      <c r="B12307" s="2"/>
      <c r="C12307" s="2"/>
      <c r="G12307" s="94"/>
      <c r="H12307" s="94"/>
      <c r="I12307" s="94"/>
      <c r="J12307" s="2"/>
      <c r="P12307" s="30"/>
      <c r="T12307" s="2"/>
      <c r="V12307" s="2"/>
      <c r="W12307" s="28"/>
      <c r="Y12307" s="30"/>
      <c r="Z12307" s="30"/>
      <c r="AB12307" s="6"/>
    </row>
    <row r="12308" spans="1:28">
      <c r="A12308" s="2"/>
      <c r="B12308" s="2"/>
      <c r="C12308" s="2"/>
      <c r="G12308" s="94"/>
      <c r="H12308" s="94"/>
      <c r="I12308" s="94"/>
      <c r="J12308" s="2"/>
      <c r="P12308" s="30"/>
      <c r="T12308" s="2"/>
      <c r="V12308" s="2"/>
      <c r="W12308" s="28"/>
      <c r="Y12308" s="30"/>
      <c r="Z12308" s="30"/>
      <c r="AB12308" s="6"/>
    </row>
    <row r="12309" spans="1:28">
      <c r="A12309" s="2"/>
      <c r="B12309" s="2"/>
      <c r="C12309" s="2"/>
      <c r="G12309" s="94"/>
      <c r="H12309" s="94"/>
      <c r="I12309" s="94"/>
      <c r="J12309" s="2"/>
      <c r="P12309" s="30"/>
      <c r="T12309" s="2"/>
      <c r="V12309" s="2"/>
      <c r="W12309" s="28"/>
      <c r="Y12309" s="30"/>
      <c r="Z12309" s="30"/>
      <c r="AB12309" s="6"/>
    </row>
    <row r="12310" spans="1:28">
      <c r="A12310" s="2"/>
      <c r="B12310" s="2"/>
      <c r="C12310" s="2"/>
      <c r="G12310" s="94"/>
      <c r="H12310" s="94"/>
      <c r="I12310" s="94"/>
      <c r="J12310" s="2"/>
      <c r="P12310" s="30"/>
      <c r="T12310" s="2"/>
      <c r="V12310" s="2"/>
      <c r="W12310" s="28"/>
      <c r="Y12310" s="30"/>
      <c r="Z12310" s="30"/>
      <c r="AB12310" s="6"/>
    </row>
    <row r="12311" spans="1:28">
      <c r="A12311" s="2"/>
      <c r="B12311" s="2"/>
      <c r="C12311" s="2"/>
      <c r="G12311" s="94"/>
      <c r="H12311" s="94"/>
      <c r="I12311" s="94"/>
      <c r="J12311" s="2"/>
      <c r="P12311" s="30"/>
      <c r="T12311" s="2"/>
      <c r="V12311" s="2"/>
      <c r="W12311" s="28"/>
      <c r="Y12311" s="30"/>
      <c r="Z12311" s="30"/>
      <c r="AB12311" s="6"/>
    </row>
    <row r="12312" spans="1:28">
      <c r="A12312" s="2"/>
      <c r="B12312" s="2"/>
      <c r="C12312" s="2"/>
      <c r="G12312" s="94"/>
      <c r="H12312" s="94"/>
      <c r="I12312" s="94"/>
      <c r="J12312" s="2"/>
      <c r="P12312" s="30"/>
      <c r="T12312" s="2"/>
      <c r="V12312" s="2"/>
      <c r="W12312" s="28"/>
      <c r="Y12312" s="30"/>
      <c r="Z12312" s="30"/>
      <c r="AB12312" s="6"/>
    </row>
    <row r="12313" spans="1:28">
      <c r="A12313" s="2"/>
      <c r="B12313" s="2"/>
      <c r="C12313" s="2"/>
      <c r="G12313" s="94"/>
      <c r="H12313" s="94"/>
      <c r="I12313" s="94"/>
      <c r="J12313" s="2"/>
      <c r="P12313" s="30"/>
      <c r="T12313" s="2"/>
      <c r="V12313" s="2"/>
      <c r="W12313" s="28"/>
      <c r="Y12313" s="30"/>
      <c r="Z12313" s="30"/>
      <c r="AB12313" s="6"/>
    </row>
    <row r="12314" spans="1:28">
      <c r="A12314" s="2"/>
      <c r="B12314" s="2"/>
      <c r="C12314" s="2"/>
      <c r="G12314" s="94"/>
      <c r="H12314" s="94"/>
      <c r="I12314" s="94"/>
      <c r="J12314" s="2"/>
      <c r="P12314" s="30"/>
      <c r="T12314" s="2"/>
      <c r="V12314" s="2"/>
      <c r="W12314" s="28"/>
      <c r="Y12314" s="30"/>
      <c r="Z12314" s="30"/>
      <c r="AB12314" s="6"/>
    </row>
    <row r="12315" spans="1:28">
      <c r="A12315" s="2"/>
      <c r="B12315" s="2"/>
      <c r="C12315" s="2"/>
      <c r="G12315" s="94"/>
      <c r="H12315" s="94"/>
      <c r="I12315" s="94"/>
      <c r="J12315" s="2"/>
      <c r="P12315" s="30"/>
      <c r="T12315" s="2"/>
      <c r="V12315" s="2"/>
      <c r="W12315" s="28"/>
      <c r="Y12315" s="30"/>
      <c r="Z12315" s="30"/>
      <c r="AB12315" s="6"/>
    </row>
    <row r="12316" spans="1:28">
      <c r="A12316" s="2"/>
      <c r="B12316" s="2"/>
      <c r="C12316" s="2"/>
      <c r="G12316" s="94"/>
      <c r="H12316" s="94"/>
      <c r="I12316" s="94"/>
      <c r="J12316" s="2"/>
      <c r="P12316" s="30"/>
      <c r="T12316" s="2"/>
      <c r="V12316" s="2"/>
      <c r="W12316" s="28"/>
      <c r="Y12316" s="30"/>
      <c r="Z12316" s="30"/>
      <c r="AB12316" s="6"/>
    </row>
    <row r="12317" spans="1:28">
      <c r="A12317" s="2"/>
      <c r="B12317" s="2"/>
      <c r="C12317" s="2"/>
      <c r="G12317" s="94"/>
      <c r="H12317" s="94"/>
      <c r="I12317" s="94"/>
      <c r="J12317" s="2"/>
      <c r="P12317" s="30"/>
      <c r="T12317" s="2"/>
      <c r="V12317" s="2"/>
      <c r="W12317" s="28"/>
      <c r="Y12317" s="30"/>
      <c r="Z12317" s="30"/>
      <c r="AB12317" s="6"/>
    </row>
    <row r="12318" spans="1:28">
      <c r="A12318" s="2"/>
      <c r="B12318" s="2"/>
      <c r="C12318" s="2"/>
      <c r="G12318" s="94"/>
      <c r="H12318" s="94"/>
      <c r="I12318" s="94"/>
      <c r="J12318" s="2"/>
      <c r="P12318" s="30"/>
      <c r="T12318" s="2"/>
      <c r="V12318" s="2"/>
      <c r="W12318" s="28"/>
      <c r="Y12318" s="30"/>
      <c r="Z12318" s="30"/>
      <c r="AB12318" s="6"/>
    </row>
    <row r="12319" spans="1:28">
      <c r="A12319" s="2"/>
      <c r="B12319" s="2"/>
      <c r="C12319" s="2"/>
      <c r="G12319" s="94"/>
      <c r="H12319" s="94"/>
      <c r="I12319" s="94"/>
      <c r="J12319" s="2"/>
      <c r="P12319" s="30"/>
      <c r="T12319" s="2"/>
      <c r="V12319" s="2"/>
      <c r="W12319" s="28"/>
      <c r="Y12319" s="30"/>
      <c r="Z12319" s="30"/>
      <c r="AB12319" s="6"/>
    </row>
    <row r="12320" spans="1:28">
      <c r="A12320" s="2"/>
      <c r="B12320" s="2"/>
      <c r="C12320" s="2"/>
      <c r="G12320" s="94"/>
      <c r="H12320" s="94"/>
      <c r="I12320" s="94"/>
      <c r="J12320" s="2"/>
      <c r="P12320" s="30"/>
      <c r="T12320" s="2"/>
      <c r="V12320" s="2"/>
      <c r="W12320" s="28"/>
      <c r="Y12320" s="30"/>
      <c r="Z12320" s="30"/>
      <c r="AB12320" s="6"/>
    </row>
    <row r="12321" spans="1:28">
      <c r="A12321" s="2"/>
      <c r="B12321" s="2"/>
      <c r="C12321" s="2"/>
      <c r="G12321" s="94"/>
      <c r="H12321" s="94"/>
      <c r="I12321" s="94"/>
      <c r="J12321" s="2"/>
      <c r="P12321" s="30"/>
      <c r="T12321" s="2"/>
      <c r="V12321" s="2"/>
      <c r="W12321" s="28"/>
      <c r="Y12321" s="30"/>
      <c r="Z12321" s="30"/>
      <c r="AB12321" s="6"/>
    </row>
    <row r="12322" spans="1:28">
      <c r="A12322" s="2"/>
      <c r="B12322" s="2"/>
      <c r="C12322" s="2"/>
      <c r="G12322" s="94"/>
      <c r="H12322" s="94"/>
      <c r="I12322" s="94"/>
      <c r="J12322" s="2"/>
      <c r="P12322" s="30"/>
      <c r="T12322" s="2"/>
      <c r="V12322" s="2"/>
      <c r="W12322" s="28"/>
      <c r="Y12322" s="30"/>
      <c r="Z12322" s="30"/>
      <c r="AB12322" s="6"/>
    </row>
    <row r="12323" spans="1:28">
      <c r="A12323" s="2"/>
      <c r="B12323" s="2"/>
      <c r="C12323" s="2"/>
      <c r="G12323" s="94"/>
      <c r="H12323" s="94"/>
      <c r="I12323" s="94"/>
      <c r="J12323" s="2"/>
      <c r="P12323" s="30"/>
      <c r="T12323" s="2"/>
      <c r="V12323" s="2"/>
      <c r="W12323" s="28"/>
      <c r="Y12323" s="30"/>
      <c r="Z12323" s="30"/>
      <c r="AB12323" s="6"/>
    </row>
    <row r="12324" spans="1:28">
      <c r="A12324" s="2"/>
      <c r="B12324" s="2"/>
      <c r="C12324" s="2"/>
      <c r="G12324" s="94"/>
      <c r="H12324" s="94"/>
      <c r="I12324" s="94"/>
      <c r="J12324" s="2"/>
      <c r="P12324" s="30"/>
      <c r="T12324" s="2"/>
      <c r="V12324" s="2"/>
      <c r="W12324" s="28"/>
      <c r="Y12324" s="30"/>
      <c r="Z12324" s="30"/>
      <c r="AB12324" s="6"/>
    </row>
    <row r="12325" spans="1:28">
      <c r="A12325" s="2"/>
      <c r="B12325" s="2"/>
      <c r="C12325" s="2"/>
      <c r="G12325" s="94"/>
      <c r="H12325" s="94"/>
      <c r="I12325" s="94"/>
      <c r="J12325" s="2"/>
      <c r="P12325" s="30"/>
      <c r="T12325" s="2"/>
      <c r="V12325" s="2"/>
      <c r="W12325" s="28"/>
      <c r="Y12325" s="30"/>
      <c r="Z12325" s="30"/>
      <c r="AB12325" s="6"/>
    </row>
    <row r="12326" spans="1:28">
      <c r="A12326" s="2"/>
      <c r="B12326" s="2"/>
      <c r="C12326" s="2"/>
      <c r="G12326" s="94"/>
      <c r="H12326" s="94"/>
      <c r="I12326" s="94"/>
      <c r="J12326" s="2"/>
      <c r="P12326" s="30"/>
      <c r="T12326" s="2"/>
      <c r="V12326" s="2"/>
      <c r="W12326" s="28"/>
      <c r="Y12326" s="30"/>
      <c r="Z12326" s="30"/>
      <c r="AB12326" s="6"/>
    </row>
    <row r="12327" spans="1:28">
      <c r="A12327" s="2"/>
      <c r="B12327" s="2"/>
      <c r="C12327" s="2"/>
      <c r="G12327" s="94"/>
      <c r="H12327" s="94"/>
      <c r="I12327" s="94"/>
      <c r="J12327" s="2"/>
      <c r="P12327" s="30"/>
      <c r="T12327" s="2"/>
      <c r="V12327" s="2"/>
      <c r="W12327" s="28"/>
      <c r="Y12327" s="30"/>
      <c r="Z12327" s="30"/>
      <c r="AB12327" s="6"/>
    </row>
    <row r="12328" spans="1:28">
      <c r="A12328" s="2"/>
      <c r="B12328" s="2"/>
      <c r="C12328" s="2"/>
      <c r="G12328" s="94"/>
      <c r="H12328" s="94"/>
      <c r="I12328" s="94"/>
      <c r="J12328" s="2"/>
      <c r="P12328" s="30"/>
      <c r="T12328" s="2"/>
      <c r="V12328" s="2"/>
      <c r="W12328" s="28"/>
      <c r="Y12328" s="30"/>
      <c r="Z12328" s="30"/>
      <c r="AB12328" s="6"/>
    </row>
    <row r="12329" spans="1:28">
      <c r="A12329" s="2"/>
      <c r="B12329" s="2"/>
      <c r="C12329" s="2"/>
      <c r="G12329" s="94"/>
      <c r="H12329" s="94"/>
      <c r="I12329" s="94"/>
      <c r="J12329" s="2"/>
      <c r="P12329" s="30"/>
      <c r="T12329" s="2"/>
      <c r="V12329" s="2"/>
      <c r="W12329" s="28"/>
      <c r="Y12329" s="30"/>
      <c r="Z12329" s="30"/>
      <c r="AB12329" s="6"/>
    </row>
    <row r="12330" spans="1:28">
      <c r="A12330" s="2"/>
      <c r="B12330" s="2"/>
      <c r="C12330" s="2"/>
      <c r="G12330" s="94"/>
      <c r="H12330" s="94"/>
      <c r="I12330" s="94"/>
      <c r="J12330" s="2"/>
      <c r="P12330" s="30"/>
      <c r="T12330" s="2"/>
      <c r="V12330" s="2"/>
      <c r="W12330" s="28"/>
      <c r="Y12330" s="30"/>
      <c r="Z12330" s="30"/>
      <c r="AB12330" s="6"/>
    </row>
    <row r="12331" spans="1:28">
      <c r="A12331" s="2"/>
      <c r="B12331" s="2"/>
      <c r="C12331" s="2"/>
      <c r="G12331" s="94"/>
      <c r="H12331" s="94"/>
      <c r="I12331" s="94"/>
      <c r="J12331" s="2"/>
      <c r="P12331" s="30"/>
      <c r="T12331" s="2"/>
      <c r="V12331" s="2"/>
      <c r="W12331" s="28"/>
      <c r="Y12331" s="30"/>
      <c r="Z12331" s="30"/>
      <c r="AB12331" s="6"/>
    </row>
    <row r="12332" spans="1:28">
      <c r="A12332" s="2"/>
      <c r="B12332" s="2"/>
      <c r="C12332" s="2"/>
      <c r="G12332" s="94"/>
      <c r="H12332" s="94"/>
      <c r="I12332" s="94"/>
      <c r="J12332" s="2"/>
      <c r="P12332" s="30"/>
      <c r="T12332" s="2"/>
      <c r="V12332" s="2"/>
      <c r="W12332" s="28"/>
      <c r="Y12332" s="30"/>
      <c r="Z12332" s="30"/>
      <c r="AB12332" s="6"/>
    </row>
    <row r="12333" spans="1:28">
      <c r="A12333" s="2"/>
      <c r="B12333" s="2"/>
      <c r="C12333" s="2"/>
      <c r="G12333" s="94"/>
      <c r="H12333" s="94"/>
      <c r="I12333" s="94"/>
      <c r="J12333" s="2"/>
      <c r="P12333" s="30"/>
      <c r="T12333" s="2"/>
      <c r="V12333" s="2"/>
      <c r="W12333" s="28"/>
      <c r="Y12333" s="30"/>
      <c r="Z12333" s="30"/>
      <c r="AB12333" s="6"/>
    </row>
    <row r="12334" spans="1:28">
      <c r="A12334" s="2"/>
      <c r="B12334" s="2"/>
      <c r="C12334" s="2"/>
      <c r="G12334" s="94"/>
      <c r="H12334" s="94"/>
      <c r="I12334" s="94"/>
      <c r="J12334" s="2"/>
      <c r="P12334" s="30"/>
      <c r="T12334" s="2"/>
      <c r="V12334" s="2"/>
      <c r="W12334" s="28"/>
      <c r="Y12334" s="30"/>
      <c r="Z12334" s="30"/>
      <c r="AB12334" s="6"/>
    </row>
    <row r="12335" spans="1:28">
      <c r="A12335" s="2"/>
      <c r="B12335" s="2"/>
      <c r="C12335" s="2"/>
      <c r="G12335" s="94"/>
      <c r="H12335" s="94"/>
      <c r="I12335" s="94"/>
      <c r="J12335" s="2"/>
      <c r="P12335" s="30"/>
      <c r="T12335" s="2"/>
      <c r="V12335" s="2"/>
      <c r="W12335" s="28"/>
      <c r="Y12335" s="30"/>
      <c r="Z12335" s="30"/>
      <c r="AB12335" s="6"/>
    </row>
    <row r="12336" spans="1:28">
      <c r="A12336" s="2"/>
      <c r="B12336" s="2"/>
      <c r="C12336" s="2"/>
      <c r="G12336" s="94"/>
      <c r="H12336" s="94"/>
      <c r="I12336" s="94"/>
      <c r="J12336" s="2"/>
      <c r="P12336" s="30"/>
      <c r="T12336" s="2"/>
      <c r="V12336" s="2"/>
      <c r="W12336" s="28"/>
      <c r="Y12336" s="30"/>
      <c r="Z12336" s="30"/>
      <c r="AB12336" s="6"/>
    </row>
    <row r="12337" spans="1:28">
      <c r="A12337" s="2"/>
      <c r="B12337" s="2"/>
      <c r="C12337" s="2"/>
      <c r="G12337" s="94"/>
      <c r="H12337" s="94"/>
      <c r="I12337" s="94"/>
      <c r="J12337" s="2"/>
      <c r="P12337" s="30"/>
      <c r="T12337" s="2"/>
      <c r="V12337" s="2"/>
      <c r="W12337" s="28"/>
      <c r="Y12337" s="30"/>
      <c r="Z12337" s="30"/>
      <c r="AB12337" s="6"/>
    </row>
    <row r="12338" spans="1:28">
      <c r="A12338" s="2"/>
      <c r="B12338" s="2"/>
      <c r="C12338" s="2"/>
      <c r="G12338" s="94"/>
      <c r="H12338" s="94"/>
      <c r="I12338" s="94"/>
      <c r="J12338" s="2"/>
      <c r="P12338" s="30"/>
      <c r="T12338" s="2"/>
      <c r="V12338" s="2"/>
      <c r="W12338" s="28"/>
      <c r="Y12338" s="30"/>
      <c r="Z12338" s="30"/>
      <c r="AB12338" s="6"/>
    </row>
    <row r="12339" spans="1:28">
      <c r="A12339" s="2"/>
      <c r="B12339" s="2"/>
      <c r="C12339" s="2"/>
      <c r="G12339" s="94"/>
      <c r="H12339" s="94"/>
      <c r="I12339" s="94"/>
      <c r="J12339" s="2"/>
      <c r="P12339" s="30"/>
      <c r="T12339" s="2"/>
      <c r="V12339" s="2"/>
      <c r="W12339" s="28"/>
      <c r="Y12339" s="30"/>
      <c r="Z12339" s="30"/>
      <c r="AB12339" s="6"/>
    </row>
    <row r="12340" spans="1:28">
      <c r="A12340" s="2"/>
      <c r="B12340" s="2"/>
      <c r="C12340" s="2"/>
      <c r="G12340" s="94"/>
      <c r="H12340" s="94"/>
      <c r="I12340" s="94"/>
      <c r="J12340" s="2"/>
      <c r="P12340" s="30"/>
      <c r="T12340" s="2"/>
      <c r="V12340" s="2"/>
      <c r="W12340" s="28"/>
      <c r="Y12340" s="30"/>
      <c r="Z12340" s="30"/>
      <c r="AB12340" s="6"/>
    </row>
    <row r="12341" spans="1:28">
      <c r="A12341" s="2"/>
      <c r="B12341" s="2"/>
      <c r="C12341" s="2"/>
      <c r="G12341" s="94"/>
      <c r="H12341" s="94"/>
      <c r="I12341" s="94"/>
      <c r="J12341" s="2"/>
      <c r="P12341" s="30"/>
      <c r="T12341" s="2"/>
      <c r="V12341" s="2"/>
      <c r="W12341" s="28"/>
      <c r="Y12341" s="30"/>
      <c r="Z12341" s="30"/>
      <c r="AB12341" s="6"/>
    </row>
    <row r="12342" spans="1:28">
      <c r="A12342" s="2"/>
      <c r="B12342" s="2"/>
      <c r="C12342" s="2"/>
      <c r="G12342" s="94"/>
      <c r="H12342" s="94"/>
      <c r="I12342" s="94"/>
      <c r="J12342" s="2"/>
      <c r="P12342" s="30"/>
      <c r="T12342" s="2"/>
      <c r="V12342" s="2"/>
      <c r="W12342" s="28"/>
      <c r="Y12342" s="30"/>
      <c r="Z12342" s="30"/>
      <c r="AB12342" s="6"/>
    </row>
    <row r="12343" spans="1:28">
      <c r="A12343" s="2"/>
      <c r="B12343" s="2"/>
      <c r="C12343" s="2"/>
      <c r="G12343" s="94"/>
      <c r="H12343" s="94"/>
      <c r="I12343" s="94"/>
      <c r="J12343" s="2"/>
      <c r="P12343" s="30"/>
      <c r="T12343" s="2"/>
      <c r="V12343" s="2"/>
      <c r="W12343" s="28"/>
      <c r="Y12343" s="30"/>
      <c r="Z12343" s="30"/>
      <c r="AB12343" s="6"/>
    </row>
    <row r="12344" spans="1:28">
      <c r="A12344" s="2"/>
      <c r="B12344" s="2"/>
      <c r="C12344" s="2"/>
      <c r="G12344" s="94"/>
      <c r="H12344" s="94"/>
      <c r="I12344" s="94"/>
      <c r="J12344" s="2"/>
      <c r="P12344" s="30"/>
      <c r="T12344" s="2"/>
      <c r="V12344" s="2"/>
      <c r="W12344" s="28"/>
      <c r="Y12344" s="30"/>
      <c r="Z12344" s="30"/>
      <c r="AB12344" s="6"/>
    </row>
    <row r="12345" spans="1:28">
      <c r="A12345" s="2"/>
      <c r="B12345" s="2"/>
      <c r="C12345" s="2"/>
      <c r="G12345" s="94"/>
      <c r="H12345" s="94"/>
      <c r="I12345" s="94"/>
      <c r="J12345" s="2"/>
      <c r="P12345" s="30"/>
      <c r="T12345" s="2"/>
      <c r="V12345" s="2"/>
      <c r="W12345" s="28"/>
      <c r="Y12345" s="30"/>
      <c r="Z12345" s="30"/>
      <c r="AB12345" s="6"/>
    </row>
    <row r="12346" spans="1:28">
      <c r="A12346" s="2"/>
      <c r="B12346" s="2"/>
      <c r="C12346" s="2"/>
      <c r="G12346" s="94"/>
      <c r="H12346" s="94"/>
      <c r="I12346" s="94"/>
      <c r="J12346" s="2"/>
      <c r="P12346" s="30"/>
      <c r="T12346" s="2"/>
      <c r="V12346" s="2"/>
      <c r="W12346" s="28"/>
      <c r="Y12346" s="30"/>
      <c r="Z12346" s="30"/>
      <c r="AB12346" s="6"/>
    </row>
    <row r="12347" spans="1:28">
      <c r="A12347" s="2"/>
      <c r="B12347" s="2"/>
      <c r="C12347" s="2"/>
      <c r="G12347" s="94"/>
      <c r="H12347" s="94"/>
      <c r="I12347" s="94"/>
      <c r="J12347" s="2"/>
      <c r="P12347" s="30"/>
      <c r="T12347" s="2"/>
      <c r="V12347" s="2"/>
      <c r="W12347" s="28"/>
      <c r="Y12347" s="30"/>
      <c r="Z12347" s="30"/>
      <c r="AB12347" s="6"/>
    </row>
    <row r="12348" spans="1:28">
      <c r="A12348" s="2"/>
      <c r="B12348" s="2"/>
      <c r="C12348" s="2"/>
      <c r="G12348" s="94"/>
      <c r="H12348" s="94"/>
      <c r="I12348" s="94"/>
      <c r="J12348" s="2"/>
      <c r="P12348" s="30"/>
      <c r="T12348" s="2"/>
      <c r="V12348" s="2"/>
      <c r="W12348" s="28"/>
      <c r="Y12348" s="30"/>
      <c r="Z12348" s="30"/>
      <c r="AB12348" s="6"/>
    </row>
    <row r="12349" spans="1:28">
      <c r="A12349" s="2"/>
      <c r="B12349" s="2"/>
      <c r="C12349" s="2"/>
      <c r="G12349" s="94"/>
      <c r="H12349" s="94"/>
      <c r="I12349" s="94"/>
      <c r="J12349" s="2"/>
      <c r="P12349" s="30"/>
      <c r="T12349" s="2"/>
      <c r="V12349" s="2"/>
      <c r="W12349" s="28"/>
      <c r="Y12349" s="30"/>
      <c r="Z12349" s="30"/>
      <c r="AB12349" s="6"/>
    </row>
    <row r="12350" spans="1:28">
      <c r="A12350" s="2"/>
      <c r="B12350" s="2"/>
      <c r="C12350" s="2"/>
      <c r="G12350" s="94"/>
      <c r="H12350" s="94"/>
      <c r="I12350" s="94"/>
      <c r="J12350" s="2"/>
      <c r="P12350" s="30"/>
      <c r="T12350" s="2"/>
      <c r="V12350" s="2"/>
      <c r="W12350" s="28"/>
      <c r="Y12350" s="30"/>
      <c r="Z12350" s="30"/>
      <c r="AB12350" s="6"/>
    </row>
    <row r="12351" spans="1:28">
      <c r="A12351" s="2"/>
      <c r="B12351" s="2"/>
      <c r="C12351" s="2"/>
      <c r="G12351" s="94"/>
      <c r="H12351" s="94"/>
      <c r="I12351" s="94"/>
      <c r="J12351" s="2"/>
      <c r="P12351" s="30"/>
      <c r="T12351" s="2"/>
      <c r="V12351" s="2"/>
      <c r="W12351" s="28"/>
      <c r="Y12351" s="30"/>
      <c r="Z12351" s="30"/>
      <c r="AB12351" s="6"/>
    </row>
    <row r="12352" spans="1:28">
      <c r="A12352" s="2"/>
      <c r="B12352" s="2"/>
      <c r="C12352" s="2"/>
      <c r="G12352" s="94"/>
      <c r="H12352" s="94"/>
      <c r="I12352" s="94"/>
      <c r="J12352" s="2"/>
      <c r="P12352" s="30"/>
      <c r="T12352" s="2"/>
      <c r="V12352" s="2"/>
      <c r="W12352" s="28"/>
      <c r="Y12352" s="30"/>
      <c r="Z12352" s="30"/>
      <c r="AB12352" s="6"/>
    </row>
    <row r="12353" spans="1:28">
      <c r="A12353" s="2"/>
      <c r="B12353" s="2"/>
      <c r="C12353" s="2"/>
      <c r="G12353" s="94"/>
      <c r="H12353" s="94"/>
      <c r="I12353" s="94"/>
      <c r="J12353" s="2"/>
      <c r="P12353" s="30"/>
      <c r="T12353" s="2"/>
      <c r="V12353" s="2"/>
      <c r="W12353" s="28"/>
      <c r="Y12353" s="30"/>
      <c r="Z12353" s="30"/>
      <c r="AB12353" s="6"/>
    </row>
    <row r="12354" spans="1:28">
      <c r="A12354" s="2"/>
      <c r="B12354" s="2"/>
      <c r="C12354" s="2"/>
      <c r="G12354" s="94"/>
      <c r="H12354" s="94"/>
      <c r="I12354" s="94"/>
      <c r="J12354" s="2"/>
      <c r="P12354" s="30"/>
      <c r="T12354" s="2"/>
      <c r="V12354" s="2"/>
      <c r="W12354" s="28"/>
      <c r="Y12354" s="30"/>
      <c r="Z12354" s="30"/>
      <c r="AB12354" s="6"/>
    </row>
    <row r="12355" spans="1:28">
      <c r="A12355" s="2"/>
      <c r="B12355" s="2"/>
      <c r="C12355" s="2"/>
      <c r="G12355" s="94"/>
      <c r="H12355" s="94"/>
      <c r="I12355" s="94"/>
      <c r="J12355" s="2"/>
      <c r="P12355" s="30"/>
      <c r="T12355" s="2"/>
      <c r="V12355" s="2"/>
      <c r="W12355" s="28"/>
      <c r="Y12355" s="30"/>
      <c r="Z12355" s="30"/>
      <c r="AB12355" s="6"/>
    </row>
    <row r="12356" spans="1:28">
      <c r="A12356" s="2"/>
      <c r="B12356" s="2"/>
      <c r="C12356" s="2"/>
      <c r="G12356" s="94"/>
      <c r="H12356" s="94"/>
      <c r="I12356" s="94"/>
      <c r="J12356" s="2"/>
      <c r="P12356" s="30"/>
      <c r="T12356" s="2"/>
      <c r="V12356" s="2"/>
      <c r="W12356" s="28"/>
      <c r="Y12356" s="30"/>
      <c r="Z12356" s="30"/>
      <c r="AB12356" s="6"/>
    </row>
    <row r="12357" spans="1:28">
      <c r="A12357" s="2"/>
      <c r="B12357" s="2"/>
      <c r="C12357" s="2"/>
      <c r="G12357" s="94"/>
      <c r="H12357" s="94"/>
      <c r="I12357" s="94"/>
      <c r="J12357" s="2"/>
      <c r="P12357" s="30"/>
      <c r="T12357" s="2"/>
      <c r="V12357" s="2"/>
      <c r="W12357" s="28"/>
      <c r="Y12357" s="30"/>
      <c r="Z12357" s="30"/>
      <c r="AB12357" s="6"/>
    </row>
    <row r="12358" spans="1:28">
      <c r="A12358" s="2"/>
      <c r="B12358" s="2"/>
      <c r="C12358" s="2"/>
      <c r="G12358" s="94"/>
      <c r="H12358" s="94"/>
      <c r="I12358" s="94"/>
      <c r="J12358" s="2"/>
      <c r="P12358" s="30"/>
      <c r="T12358" s="2"/>
      <c r="V12358" s="2"/>
      <c r="W12358" s="28"/>
      <c r="Y12358" s="30"/>
      <c r="Z12358" s="30"/>
      <c r="AB12358" s="6"/>
    </row>
    <row r="12359" spans="1:28">
      <c r="A12359" s="2"/>
      <c r="B12359" s="2"/>
      <c r="C12359" s="2"/>
      <c r="G12359" s="94"/>
      <c r="H12359" s="94"/>
      <c r="I12359" s="94"/>
      <c r="J12359" s="2"/>
      <c r="P12359" s="30"/>
      <c r="T12359" s="2"/>
      <c r="V12359" s="2"/>
      <c r="W12359" s="28"/>
      <c r="Y12359" s="30"/>
      <c r="Z12359" s="30"/>
      <c r="AB12359" s="6"/>
    </row>
    <row r="12360" spans="1:28">
      <c r="A12360" s="2"/>
      <c r="B12360" s="2"/>
      <c r="C12360" s="2"/>
      <c r="G12360" s="94"/>
      <c r="H12360" s="94"/>
      <c r="I12360" s="94"/>
      <c r="J12360" s="2"/>
      <c r="P12360" s="30"/>
      <c r="T12360" s="2"/>
      <c r="V12360" s="2"/>
      <c r="W12360" s="28"/>
      <c r="Y12360" s="30"/>
      <c r="Z12360" s="30"/>
      <c r="AB12360" s="6"/>
    </row>
    <row r="12361" spans="1:28">
      <c r="A12361" s="2"/>
      <c r="B12361" s="2"/>
      <c r="C12361" s="2"/>
      <c r="G12361" s="94"/>
      <c r="H12361" s="94"/>
      <c r="I12361" s="94"/>
      <c r="J12361" s="2"/>
      <c r="P12361" s="30"/>
      <c r="T12361" s="2"/>
      <c r="V12361" s="2"/>
      <c r="W12361" s="28"/>
      <c r="Y12361" s="30"/>
      <c r="Z12361" s="30"/>
      <c r="AB12361" s="6"/>
    </row>
    <row r="12362" spans="1:28">
      <c r="A12362" s="2"/>
      <c r="B12362" s="2"/>
      <c r="C12362" s="2"/>
      <c r="G12362" s="94"/>
      <c r="H12362" s="94"/>
      <c r="I12362" s="94"/>
      <c r="J12362" s="2"/>
      <c r="P12362" s="30"/>
      <c r="T12362" s="2"/>
      <c r="V12362" s="2"/>
      <c r="W12362" s="28"/>
      <c r="Y12362" s="30"/>
      <c r="Z12362" s="30"/>
      <c r="AB12362" s="6"/>
    </row>
    <row r="12363" spans="1:28">
      <c r="A12363" s="2"/>
      <c r="B12363" s="2"/>
      <c r="C12363" s="2"/>
      <c r="G12363" s="94"/>
      <c r="H12363" s="94"/>
      <c r="I12363" s="94"/>
      <c r="J12363" s="2"/>
      <c r="P12363" s="30"/>
      <c r="T12363" s="2"/>
      <c r="V12363" s="2"/>
      <c r="W12363" s="28"/>
      <c r="Y12363" s="30"/>
      <c r="Z12363" s="30"/>
      <c r="AB12363" s="6"/>
    </row>
    <row r="12364" spans="1:28">
      <c r="A12364" s="2"/>
      <c r="B12364" s="2"/>
      <c r="C12364" s="2"/>
      <c r="G12364" s="94"/>
      <c r="H12364" s="94"/>
      <c r="I12364" s="94"/>
      <c r="J12364" s="2"/>
      <c r="P12364" s="30"/>
      <c r="T12364" s="2"/>
      <c r="V12364" s="2"/>
      <c r="W12364" s="28"/>
      <c r="Y12364" s="30"/>
      <c r="Z12364" s="30"/>
      <c r="AB12364" s="6"/>
    </row>
    <row r="12365" spans="1:28">
      <c r="A12365" s="2"/>
      <c r="B12365" s="2"/>
      <c r="C12365" s="2"/>
      <c r="G12365" s="94"/>
      <c r="H12365" s="94"/>
      <c r="I12365" s="94"/>
      <c r="J12365" s="2"/>
      <c r="P12365" s="30"/>
      <c r="T12365" s="2"/>
      <c r="V12365" s="2"/>
      <c r="W12365" s="28"/>
      <c r="Y12365" s="30"/>
      <c r="Z12365" s="30"/>
      <c r="AB12365" s="6"/>
    </row>
    <row r="12366" spans="1:28">
      <c r="A12366" s="2"/>
      <c r="B12366" s="2"/>
      <c r="C12366" s="2"/>
      <c r="G12366" s="94"/>
      <c r="H12366" s="94"/>
      <c r="I12366" s="94"/>
      <c r="J12366" s="2"/>
      <c r="P12366" s="30"/>
      <c r="T12366" s="2"/>
      <c r="V12366" s="2"/>
      <c r="W12366" s="28"/>
      <c r="Y12366" s="30"/>
      <c r="Z12366" s="30"/>
      <c r="AB12366" s="6"/>
    </row>
    <row r="12367" spans="1:28">
      <c r="A12367" s="2"/>
      <c r="B12367" s="2"/>
      <c r="C12367" s="2"/>
      <c r="G12367" s="94"/>
      <c r="H12367" s="94"/>
      <c r="I12367" s="94"/>
      <c r="J12367" s="2"/>
      <c r="P12367" s="30"/>
      <c r="T12367" s="2"/>
      <c r="V12367" s="2"/>
      <c r="W12367" s="28"/>
      <c r="Y12367" s="30"/>
      <c r="Z12367" s="30"/>
      <c r="AB12367" s="6"/>
    </row>
    <row r="12368" spans="1:28">
      <c r="A12368" s="2"/>
      <c r="B12368" s="2"/>
      <c r="C12368" s="2"/>
      <c r="G12368" s="94"/>
      <c r="H12368" s="94"/>
      <c r="I12368" s="94"/>
      <c r="J12368" s="2"/>
      <c r="P12368" s="30"/>
      <c r="T12368" s="2"/>
      <c r="V12368" s="2"/>
      <c r="W12368" s="28"/>
      <c r="Y12368" s="30"/>
      <c r="Z12368" s="30"/>
      <c r="AB12368" s="6"/>
    </row>
    <row r="12369" spans="1:28">
      <c r="A12369" s="2"/>
      <c r="B12369" s="2"/>
      <c r="C12369" s="2"/>
      <c r="G12369" s="94"/>
      <c r="H12369" s="94"/>
      <c r="I12369" s="94"/>
      <c r="J12369" s="2"/>
      <c r="P12369" s="30"/>
      <c r="T12369" s="2"/>
      <c r="V12369" s="2"/>
      <c r="W12369" s="28"/>
      <c r="Y12369" s="30"/>
      <c r="Z12369" s="30"/>
      <c r="AB12369" s="6"/>
    </row>
    <row r="12370" spans="1:28">
      <c r="A12370" s="2"/>
      <c r="B12370" s="2"/>
      <c r="C12370" s="2"/>
      <c r="G12370" s="94"/>
      <c r="H12370" s="94"/>
      <c r="I12370" s="94"/>
      <c r="J12370" s="2"/>
      <c r="P12370" s="30"/>
      <c r="T12370" s="2"/>
      <c r="V12370" s="2"/>
      <c r="W12370" s="28"/>
      <c r="Y12370" s="30"/>
      <c r="Z12370" s="30"/>
      <c r="AB12370" s="6"/>
    </row>
    <row r="12371" spans="1:28">
      <c r="A12371" s="2"/>
      <c r="B12371" s="2"/>
      <c r="C12371" s="2"/>
      <c r="G12371" s="94"/>
      <c r="H12371" s="94"/>
      <c r="I12371" s="94"/>
      <c r="J12371" s="2"/>
      <c r="P12371" s="30"/>
      <c r="T12371" s="2"/>
      <c r="V12371" s="2"/>
      <c r="W12371" s="28"/>
      <c r="Y12371" s="30"/>
      <c r="Z12371" s="30"/>
      <c r="AB12371" s="6"/>
    </row>
    <row r="12372" spans="1:28">
      <c r="A12372" s="2"/>
      <c r="B12372" s="2"/>
      <c r="C12372" s="2"/>
      <c r="G12372" s="94"/>
      <c r="H12372" s="94"/>
      <c r="I12372" s="94"/>
      <c r="J12372" s="2"/>
      <c r="P12372" s="30"/>
      <c r="T12372" s="2"/>
      <c r="V12372" s="2"/>
      <c r="W12372" s="28"/>
      <c r="Y12372" s="30"/>
      <c r="Z12372" s="30"/>
      <c r="AB12372" s="6"/>
    </row>
    <row r="12373" spans="1:28">
      <c r="A12373" s="2"/>
      <c r="B12373" s="2"/>
      <c r="C12373" s="2"/>
      <c r="G12373" s="94"/>
      <c r="H12373" s="94"/>
      <c r="I12373" s="94"/>
      <c r="J12373" s="2"/>
      <c r="P12373" s="30"/>
      <c r="T12373" s="2"/>
      <c r="V12373" s="2"/>
      <c r="W12373" s="28"/>
      <c r="Y12373" s="30"/>
      <c r="Z12373" s="30"/>
      <c r="AB12373" s="6"/>
    </row>
    <row r="12374" spans="1:28">
      <c r="A12374" s="2"/>
      <c r="B12374" s="2"/>
      <c r="C12374" s="2"/>
      <c r="G12374" s="94"/>
      <c r="H12374" s="94"/>
      <c r="I12374" s="94"/>
      <c r="J12374" s="2"/>
      <c r="P12374" s="30"/>
      <c r="T12374" s="2"/>
      <c r="V12374" s="2"/>
      <c r="W12374" s="28"/>
      <c r="Y12374" s="30"/>
      <c r="Z12374" s="30"/>
      <c r="AB12374" s="6"/>
    </row>
    <row r="12375" spans="1:28">
      <c r="A12375" s="2"/>
      <c r="B12375" s="2"/>
      <c r="C12375" s="2"/>
      <c r="G12375" s="94"/>
      <c r="H12375" s="94"/>
      <c r="I12375" s="94"/>
      <c r="J12375" s="2"/>
      <c r="P12375" s="30"/>
      <c r="T12375" s="2"/>
      <c r="V12375" s="2"/>
      <c r="W12375" s="28"/>
      <c r="Y12375" s="30"/>
      <c r="Z12375" s="30"/>
      <c r="AB12375" s="6"/>
    </row>
    <row r="12376" spans="1:28">
      <c r="A12376" s="2"/>
      <c r="B12376" s="2"/>
      <c r="C12376" s="2"/>
      <c r="G12376" s="94"/>
      <c r="H12376" s="94"/>
      <c r="I12376" s="94"/>
      <c r="J12376" s="2"/>
      <c r="P12376" s="30"/>
      <c r="T12376" s="2"/>
      <c r="V12376" s="2"/>
      <c r="W12376" s="28"/>
      <c r="Y12376" s="30"/>
      <c r="Z12376" s="30"/>
      <c r="AB12376" s="6"/>
    </row>
    <row r="12377" spans="1:28">
      <c r="A12377" s="2"/>
      <c r="B12377" s="2"/>
      <c r="C12377" s="2"/>
      <c r="G12377" s="94"/>
      <c r="H12377" s="94"/>
      <c r="I12377" s="94"/>
      <c r="J12377" s="2"/>
      <c r="P12377" s="30"/>
      <c r="T12377" s="2"/>
      <c r="V12377" s="2"/>
      <c r="W12377" s="28"/>
      <c r="Y12377" s="30"/>
      <c r="Z12377" s="30"/>
      <c r="AB12377" s="6"/>
    </row>
    <row r="12378" spans="1:28">
      <c r="A12378" s="2"/>
      <c r="B12378" s="2"/>
      <c r="C12378" s="2"/>
      <c r="G12378" s="94"/>
      <c r="H12378" s="94"/>
      <c r="I12378" s="94"/>
      <c r="J12378" s="2"/>
      <c r="P12378" s="30"/>
      <c r="T12378" s="2"/>
      <c r="V12378" s="2"/>
      <c r="W12378" s="28"/>
      <c r="Y12378" s="30"/>
      <c r="Z12378" s="30"/>
      <c r="AB12378" s="6"/>
    </row>
    <row r="12379" spans="1:28">
      <c r="A12379" s="2"/>
      <c r="B12379" s="2"/>
      <c r="C12379" s="2"/>
      <c r="G12379" s="94"/>
      <c r="H12379" s="94"/>
      <c r="I12379" s="94"/>
      <c r="J12379" s="2"/>
      <c r="P12379" s="30"/>
      <c r="T12379" s="2"/>
      <c r="V12379" s="2"/>
      <c r="W12379" s="28"/>
      <c r="Y12379" s="30"/>
      <c r="Z12379" s="30"/>
      <c r="AB12379" s="6"/>
    </row>
    <row r="12380" spans="1:28">
      <c r="A12380" s="2"/>
      <c r="B12380" s="2"/>
      <c r="C12380" s="2"/>
      <c r="G12380" s="94"/>
      <c r="H12380" s="94"/>
      <c r="I12380" s="94"/>
      <c r="J12380" s="2"/>
      <c r="P12380" s="30"/>
      <c r="T12380" s="2"/>
      <c r="V12380" s="2"/>
      <c r="W12380" s="28"/>
      <c r="Y12380" s="30"/>
      <c r="Z12380" s="30"/>
      <c r="AB12380" s="6"/>
    </row>
    <row r="12381" spans="1:28">
      <c r="A12381" s="2"/>
      <c r="B12381" s="2"/>
      <c r="C12381" s="2"/>
      <c r="G12381" s="94"/>
      <c r="H12381" s="94"/>
      <c r="I12381" s="94"/>
      <c r="J12381" s="2"/>
      <c r="P12381" s="30"/>
      <c r="T12381" s="2"/>
      <c r="V12381" s="2"/>
      <c r="W12381" s="28"/>
      <c r="Y12381" s="30"/>
      <c r="Z12381" s="30"/>
      <c r="AB12381" s="6"/>
    </row>
    <row r="12382" spans="1:28">
      <c r="A12382" s="2"/>
      <c r="B12382" s="2"/>
      <c r="C12382" s="2"/>
      <c r="G12382" s="94"/>
      <c r="H12382" s="94"/>
      <c r="I12382" s="94"/>
      <c r="J12382" s="2"/>
      <c r="P12382" s="30"/>
      <c r="T12382" s="2"/>
      <c r="V12382" s="2"/>
      <c r="W12382" s="28"/>
      <c r="Y12382" s="30"/>
      <c r="Z12382" s="30"/>
      <c r="AB12382" s="6"/>
    </row>
    <row r="12383" spans="1:28">
      <c r="A12383" s="2"/>
      <c r="B12383" s="2"/>
      <c r="C12383" s="2"/>
      <c r="G12383" s="94"/>
      <c r="H12383" s="94"/>
      <c r="I12383" s="94"/>
      <c r="J12383" s="2"/>
      <c r="P12383" s="30"/>
      <c r="T12383" s="2"/>
      <c r="V12383" s="2"/>
      <c r="W12383" s="28"/>
      <c r="Y12383" s="30"/>
      <c r="Z12383" s="30"/>
      <c r="AB12383" s="6"/>
    </row>
    <row r="12384" spans="1:28">
      <c r="A12384" s="2"/>
      <c r="B12384" s="2"/>
      <c r="C12384" s="2"/>
      <c r="G12384" s="94"/>
      <c r="H12384" s="94"/>
      <c r="I12384" s="94"/>
      <c r="J12384" s="2"/>
      <c r="P12384" s="30"/>
      <c r="T12384" s="2"/>
      <c r="V12384" s="2"/>
      <c r="W12384" s="28"/>
      <c r="Y12384" s="30"/>
      <c r="Z12384" s="30"/>
      <c r="AB12384" s="6"/>
    </row>
    <row r="12385" spans="1:28">
      <c r="A12385" s="2"/>
      <c r="B12385" s="2"/>
      <c r="C12385" s="2"/>
      <c r="G12385" s="94"/>
      <c r="H12385" s="94"/>
      <c r="I12385" s="94"/>
      <c r="J12385" s="2"/>
      <c r="P12385" s="30"/>
      <c r="T12385" s="2"/>
      <c r="V12385" s="2"/>
      <c r="W12385" s="28"/>
      <c r="Y12385" s="30"/>
      <c r="Z12385" s="30"/>
      <c r="AB12385" s="6"/>
    </row>
    <row r="12386" spans="1:28">
      <c r="A12386" s="2"/>
      <c r="B12386" s="2"/>
      <c r="C12386" s="2"/>
      <c r="G12386" s="94"/>
      <c r="H12386" s="94"/>
      <c r="I12386" s="94"/>
      <c r="J12386" s="2"/>
      <c r="P12386" s="30"/>
      <c r="T12386" s="2"/>
      <c r="V12386" s="2"/>
      <c r="W12386" s="28"/>
      <c r="Y12386" s="30"/>
      <c r="Z12386" s="30"/>
      <c r="AB12386" s="6"/>
    </row>
    <row r="12387" spans="1:28">
      <c r="A12387" s="2"/>
      <c r="B12387" s="2"/>
      <c r="C12387" s="2"/>
      <c r="G12387" s="94"/>
      <c r="H12387" s="94"/>
      <c r="I12387" s="94"/>
      <c r="J12387" s="2"/>
      <c r="P12387" s="30"/>
      <c r="T12387" s="2"/>
      <c r="V12387" s="2"/>
      <c r="W12387" s="28"/>
      <c r="Y12387" s="30"/>
      <c r="Z12387" s="30"/>
      <c r="AB12387" s="6"/>
    </row>
    <row r="12388" spans="1:28">
      <c r="A12388" s="2"/>
      <c r="B12388" s="2"/>
      <c r="C12388" s="2"/>
      <c r="G12388" s="94"/>
      <c r="H12388" s="94"/>
      <c r="I12388" s="94"/>
      <c r="J12388" s="2"/>
      <c r="P12388" s="30"/>
      <c r="T12388" s="2"/>
      <c r="V12388" s="2"/>
      <c r="W12388" s="28"/>
      <c r="Y12388" s="30"/>
      <c r="Z12388" s="30"/>
      <c r="AB12388" s="6"/>
    </row>
    <row r="12389" spans="1:28">
      <c r="A12389" s="2"/>
      <c r="B12389" s="2"/>
      <c r="C12389" s="2"/>
      <c r="G12389" s="94"/>
      <c r="H12389" s="94"/>
      <c r="I12389" s="94"/>
      <c r="J12389" s="2"/>
      <c r="P12389" s="30"/>
      <c r="T12389" s="2"/>
      <c r="V12389" s="2"/>
      <c r="W12389" s="28"/>
      <c r="Y12389" s="30"/>
      <c r="Z12389" s="30"/>
      <c r="AB12389" s="6"/>
    </row>
    <row r="12390" spans="1:28">
      <c r="A12390" s="2"/>
      <c r="B12390" s="2"/>
      <c r="C12390" s="2"/>
      <c r="G12390" s="94"/>
      <c r="H12390" s="94"/>
      <c r="I12390" s="94"/>
      <c r="J12390" s="2"/>
      <c r="P12390" s="30"/>
      <c r="T12390" s="2"/>
      <c r="V12390" s="2"/>
      <c r="W12390" s="28"/>
      <c r="Y12390" s="30"/>
      <c r="Z12390" s="30"/>
      <c r="AB12390" s="6"/>
    </row>
    <row r="12391" spans="1:28">
      <c r="A12391" s="2"/>
      <c r="B12391" s="2"/>
      <c r="C12391" s="2"/>
      <c r="G12391" s="94"/>
      <c r="H12391" s="94"/>
      <c r="I12391" s="94"/>
      <c r="J12391" s="2"/>
      <c r="P12391" s="30"/>
      <c r="T12391" s="2"/>
      <c r="V12391" s="2"/>
      <c r="W12391" s="28"/>
      <c r="Y12391" s="30"/>
      <c r="Z12391" s="30"/>
      <c r="AB12391" s="6"/>
    </row>
    <row r="12392" spans="1:28">
      <c r="A12392" s="2"/>
      <c r="B12392" s="2"/>
      <c r="C12392" s="2"/>
      <c r="G12392" s="94"/>
      <c r="H12392" s="94"/>
      <c r="I12392" s="94"/>
      <c r="J12392" s="2"/>
      <c r="P12392" s="30"/>
      <c r="T12392" s="2"/>
      <c r="V12392" s="2"/>
      <c r="W12392" s="28"/>
      <c r="Y12392" s="30"/>
      <c r="Z12392" s="30"/>
      <c r="AB12392" s="6"/>
    </row>
    <row r="12393" spans="1:28">
      <c r="A12393" s="2"/>
      <c r="B12393" s="2"/>
      <c r="C12393" s="2"/>
      <c r="G12393" s="94"/>
      <c r="H12393" s="94"/>
      <c r="I12393" s="94"/>
      <c r="J12393" s="2"/>
      <c r="P12393" s="30"/>
      <c r="T12393" s="2"/>
      <c r="V12393" s="2"/>
      <c r="W12393" s="28"/>
      <c r="Y12393" s="30"/>
      <c r="Z12393" s="30"/>
      <c r="AB12393" s="6"/>
    </row>
    <row r="12394" spans="1:28">
      <c r="A12394" s="2"/>
      <c r="B12394" s="2"/>
      <c r="C12394" s="2"/>
      <c r="G12394" s="94"/>
      <c r="H12394" s="94"/>
      <c r="I12394" s="94"/>
      <c r="J12394" s="2"/>
      <c r="P12394" s="30"/>
      <c r="T12394" s="2"/>
      <c r="V12394" s="2"/>
      <c r="W12394" s="28"/>
      <c r="Y12394" s="30"/>
      <c r="Z12394" s="30"/>
      <c r="AB12394" s="6"/>
    </row>
    <row r="12395" spans="1:28">
      <c r="A12395" s="2"/>
      <c r="B12395" s="2"/>
      <c r="C12395" s="2"/>
      <c r="G12395" s="94"/>
      <c r="H12395" s="94"/>
      <c r="I12395" s="94"/>
      <c r="J12395" s="2"/>
      <c r="P12395" s="30"/>
      <c r="T12395" s="2"/>
      <c r="V12395" s="2"/>
      <c r="W12395" s="28"/>
      <c r="Y12395" s="30"/>
      <c r="Z12395" s="30"/>
      <c r="AB12395" s="6"/>
    </row>
    <row r="12396" spans="1:28">
      <c r="A12396" s="2"/>
      <c r="B12396" s="2"/>
      <c r="C12396" s="2"/>
      <c r="G12396" s="94"/>
      <c r="H12396" s="94"/>
      <c r="I12396" s="94"/>
      <c r="J12396" s="2"/>
      <c r="P12396" s="30"/>
      <c r="T12396" s="2"/>
      <c r="V12396" s="2"/>
      <c r="W12396" s="28"/>
      <c r="Y12396" s="30"/>
      <c r="Z12396" s="30"/>
      <c r="AB12396" s="6"/>
    </row>
    <row r="12397" spans="1:28">
      <c r="A12397" s="2"/>
      <c r="B12397" s="2"/>
      <c r="C12397" s="2"/>
      <c r="G12397" s="94"/>
      <c r="H12397" s="94"/>
      <c r="I12397" s="94"/>
      <c r="J12397" s="2"/>
      <c r="P12397" s="30"/>
      <c r="T12397" s="2"/>
      <c r="V12397" s="2"/>
      <c r="W12397" s="28"/>
      <c r="Y12397" s="30"/>
      <c r="Z12397" s="30"/>
      <c r="AB12397" s="6"/>
    </row>
    <row r="12398" spans="1:28">
      <c r="A12398" s="2"/>
      <c r="B12398" s="2"/>
      <c r="C12398" s="2"/>
      <c r="G12398" s="94"/>
      <c r="H12398" s="94"/>
      <c r="I12398" s="94"/>
      <c r="J12398" s="2"/>
      <c r="P12398" s="30"/>
      <c r="T12398" s="2"/>
      <c r="V12398" s="2"/>
      <c r="W12398" s="28"/>
      <c r="Y12398" s="30"/>
      <c r="Z12398" s="30"/>
      <c r="AB12398" s="6"/>
    </row>
    <row r="12399" spans="1:28">
      <c r="A12399" s="2"/>
      <c r="B12399" s="2"/>
      <c r="C12399" s="2"/>
      <c r="G12399" s="94"/>
      <c r="H12399" s="94"/>
      <c r="I12399" s="94"/>
      <c r="J12399" s="2"/>
      <c r="P12399" s="30"/>
      <c r="T12399" s="2"/>
      <c r="V12399" s="2"/>
      <c r="W12399" s="28"/>
      <c r="Y12399" s="30"/>
      <c r="Z12399" s="30"/>
      <c r="AB12399" s="6"/>
    </row>
    <row r="12400" spans="1:28">
      <c r="A12400" s="2"/>
      <c r="B12400" s="2"/>
      <c r="C12400" s="2"/>
      <c r="G12400" s="94"/>
      <c r="H12400" s="94"/>
      <c r="I12400" s="94"/>
      <c r="J12400" s="2"/>
      <c r="P12400" s="30"/>
      <c r="T12400" s="2"/>
      <c r="V12400" s="2"/>
      <c r="W12400" s="28"/>
      <c r="Y12400" s="30"/>
      <c r="Z12400" s="30"/>
      <c r="AB12400" s="6"/>
    </row>
    <row r="12401" spans="1:28">
      <c r="A12401" s="2"/>
      <c r="B12401" s="2"/>
      <c r="C12401" s="2"/>
      <c r="G12401" s="94"/>
      <c r="H12401" s="94"/>
      <c r="I12401" s="94"/>
      <c r="J12401" s="2"/>
      <c r="P12401" s="30"/>
      <c r="T12401" s="2"/>
      <c r="V12401" s="2"/>
      <c r="W12401" s="28"/>
      <c r="Y12401" s="30"/>
      <c r="Z12401" s="30"/>
      <c r="AB12401" s="6"/>
    </row>
    <row r="12402" spans="1:28">
      <c r="A12402" s="2"/>
      <c r="B12402" s="2"/>
      <c r="C12402" s="2"/>
      <c r="G12402" s="94"/>
      <c r="H12402" s="94"/>
      <c r="I12402" s="94"/>
      <c r="J12402" s="2"/>
      <c r="P12402" s="30"/>
      <c r="T12402" s="2"/>
      <c r="V12402" s="2"/>
      <c r="W12402" s="28"/>
      <c r="Y12402" s="30"/>
      <c r="Z12402" s="30"/>
      <c r="AB12402" s="6"/>
    </row>
    <row r="12403" spans="1:28">
      <c r="A12403" s="2"/>
      <c r="B12403" s="2"/>
      <c r="C12403" s="2"/>
      <c r="G12403" s="94"/>
      <c r="H12403" s="94"/>
      <c r="I12403" s="94"/>
      <c r="J12403" s="2"/>
      <c r="P12403" s="30"/>
      <c r="T12403" s="2"/>
      <c r="V12403" s="2"/>
      <c r="W12403" s="28"/>
      <c r="Y12403" s="30"/>
      <c r="Z12403" s="30"/>
      <c r="AB12403" s="6"/>
    </row>
    <row r="12404" spans="1:28">
      <c r="A12404" s="2"/>
      <c r="B12404" s="2"/>
      <c r="C12404" s="2"/>
      <c r="G12404" s="94"/>
      <c r="H12404" s="94"/>
      <c r="I12404" s="94"/>
      <c r="J12404" s="2"/>
      <c r="P12404" s="30"/>
      <c r="T12404" s="2"/>
      <c r="V12404" s="2"/>
      <c r="W12404" s="28"/>
      <c r="Y12404" s="30"/>
      <c r="Z12404" s="30"/>
      <c r="AB12404" s="6"/>
    </row>
    <row r="12405" spans="1:28">
      <c r="A12405" s="2"/>
      <c r="B12405" s="2"/>
      <c r="C12405" s="2"/>
      <c r="G12405" s="94"/>
      <c r="H12405" s="94"/>
      <c r="I12405" s="94"/>
      <c r="J12405" s="2"/>
      <c r="P12405" s="30"/>
      <c r="T12405" s="2"/>
      <c r="V12405" s="2"/>
      <c r="W12405" s="28"/>
      <c r="Y12405" s="30"/>
      <c r="Z12405" s="30"/>
      <c r="AB12405" s="6"/>
    </row>
    <row r="12406" spans="1:28">
      <c r="A12406" s="2"/>
      <c r="B12406" s="2"/>
      <c r="C12406" s="2"/>
      <c r="G12406" s="94"/>
      <c r="H12406" s="94"/>
      <c r="I12406" s="94"/>
      <c r="J12406" s="2"/>
      <c r="P12406" s="30"/>
      <c r="T12406" s="2"/>
      <c r="V12406" s="2"/>
      <c r="W12406" s="28"/>
      <c r="Y12406" s="30"/>
      <c r="Z12406" s="30"/>
      <c r="AB12406" s="6"/>
    </row>
    <row r="12407" spans="1:28">
      <c r="A12407" s="2"/>
      <c r="B12407" s="2"/>
      <c r="C12407" s="2"/>
      <c r="G12407" s="94"/>
      <c r="H12407" s="94"/>
      <c r="I12407" s="94"/>
      <c r="J12407" s="2"/>
      <c r="P12407" s="30"/>
      <c r="T12407" s="2"/>
      <c r="V12407" s="2"/>
      <c r="W12407" s="28"/>
      <c r="Y12407" s="30"/>
      <c r="Z12407" s="30"/>
      <c r="AB12407" s="6"/>
    </row>
    <row r="12408" spans="1:28">
      <c r="A12408" s="2"/>
      <c r="B12408" s="2"/>
      <c r="C12408" s="2"/>
      <c r="G12408" s="94"/>
      <c r="H12408" s="94"/>
      <c r="I12408" s="94"/>
      <c r="J12408" s="2"/>
      <c r="P12408" s="30"/>
      <c r="T12408" s="2"/>
      <c r="V12408" s="2"/>
      <c r="W12408" s="28"/>
      <c r="Y12408" s="30"/>
      <c r="Z12408" s="30"/>
      <c r="AB12408" s="6"/>
    </row>
    <row r="12409" spans="1:28">
      <c r="A12409" s="2"/>
      <c r="B12409" s="2"/>
      <c r="C12409" s="2"/>
      <c r="G12409" s="94"/>
      <c r="H12409" s="94"/>
      <c r="I12409" s="94"/>
      <c r="J12409" s="2"/>
      <c r="P12409" s="30"/>
      <c r="T12409" s="2"/>
      <c r="V12409" s="2"/>
      <c r="W12409" s="28"/>
      <c r="Y12409" s="30"/>
      <c r="Z12409" s="30"/>
      <c r="AB12409" s="6"/>
    </row>
    <row r="12410" spans="1:28">
      <c r="A12410" s="2"/>
      <c r="B12410" s="2"/>
      <c r="C12410" s="2"/>
      <c r="G12410" s="94"/>
      <c r="H12410" s="94"/>
      <c r="I12410" s="94"/>
      <c r="J12410" s="2"/>
      <c r="P12410" s="30"/>
      <c r="T12410" s="2"/>
      <c r="V12410" s="2"/>
      <c r="W12410" s="28"/>
      <c r="Y12410" s="30"/>
      <c r="Z12410" s="30"/>
      <c r="AB12410" s="6"/>
    </row>
    <row r="12411" spans="1:28">
      <c r="A12411" s="2"/>
      <c r="B12411" s="2"/>
      <c r="C12411" s="2"/>
      <c r="G12411" s="94"/>
      <c r="H12411" s="94"/>
      <c r="I12411" s="94"/>
      <c r="J12411" s="2"/>
      <c r="P12411" s="30"/>
      <c r="T12411" s="2"/>
      <c r="V12411" s="2"/>
      <c r="W12411" s="28"/>
      <c r="Y12411" s="30"/>
      <c r="Z12411" s="30"/>
      <c r="AB12411" s="6"/>
    </row>
    <row r="12412" spans="1:28">
      <c r="A12412" s="2"/>
      <c r="B12412" s="2"/>
      <c r="C12412" s="2"/>
      <c r="G12412" s="94"/>
      <c r="H12412" s="94"/>
      <c r="I12412" s="94"/>
      <c r="J12412" s="2"/>
      <c r="P12412" s="30"/>
      <c r="T12412" s="2"/>
      <c r="V12412" s="2"/>
      <c r="W12412" s="28"/>
      <c r="Y12412" s="30"/>
      <c r="Z12412" s="30"/>
      <c r="AB12412" s="6"/>
    </row>
    <row r="12413" spans="1:28">
      <c r="A12413" s="2"/>
      <c r="B12413" s="2"/>
      <c r="C12413" s="2"/>
      <c r="G12413" s="94"/>
      <c r="H12413" s="94"/>
      <c r="I12413" s="94"/>
      <c r="J12413" s="2"/>
      <c r="P12413" s="30"/>
      <c r="T12413" s="2"/>
      <c r="V12413" s="2"/>
      <c r="W12413" s="28"/>
      <c r="Y12413" s="30"/>
      <c r="Z12413" s="30"/>
      <c r="AB12413" s="6"/>
    </row>
    <row r="12414" spans="1:28">
      <c r="A12414" s="2"/>
      <c r="B12414" s="2"/>
      <c r="C12414" s="2"/>
      <c r="G12414" s="94"/>
      <c r="H12414" s="94"/>
      <c r="I12414" s="94"/>
      <c r="J12414" s="2"/>
      <c r="P12414" s="30"/>
      <c r="T12414" s="2"/>
      <c r="V12414" s="2"/>
      <c r="W12414" s="28"/>
      <c r="Y12414" s="30"/>
      <c r="Z12414" s="30"/>
      <c r="AB12414" s="6"/>
    </row>
    <row r="12415" spans="1:28">
      <c r="A12415" s="2"/>
      <c r="B12415" s="2"/>
      <c r="C12415" s="2"/>
      <c r="G12415" s="94"/>
      <c r="H12415" s="94"/>
      <c r="I12415" s="94"/>
      <c r="J12415" s="2"/>
      <c r="P12415" s="30"/>
      <c r="T12415" s="2"/>
      <c r="V12415" s="2"/>
      <c r="W12415" s="28"/>
      <c r="Y12415" s="30"/>
      <c r="Z12415" s="30"/>
      <c r="AB12415" s="6"/>
    </row>
    <row r="12416" spans="1:28">
      <c r="A12416" s="2"/>
      <c r="B12416" s="2"/>
      <c r="C12416" s="2"/>
      <c r="G12416" s="94"/>
      <c r="H12416" s="94"/>
      <c r="I12416" s="94"/>
      <c r="J12416" s="2"/>
      <c r="P12416" s="30"/>
      <c r="T12416" s="2"/>
      <c r="V12416" s="2"/>
      <c r="W12416" s="28"/>
      <c r="Y12416" s="30"/>
      <c r="Z12416" s="30"/>
      <c r="AB12416" s="6"/>
    </row>
    <row r="12417" spans="1:28">
      <c r="A12417" s="2"/>
      <c r="B12417" s="2"/>
      <c r="C12417" s="2"/>
      <c r="G12417" s="94"/>
      <c r="H12417" s="94"/>
      <c r="I12417" s="94"/>
      <c r="J12417" s="2"/>
      <c r="P12417" s="30"/>
      <c r="T12417" s="2"/>
      <c r="V12417" s="2"/>
      <c r="W12417" s="28"/>
      <c r="Y12417" s="30"/>
      <c r="Z12417" s="30"/>
      <c r="AB12417" s="6"/>
    </row>
    <row r="12418" spans="1:28">
      <c r="A12418" s="2"/>
      <c r="B12418" s="2"/>
      <c r="C12418" s="2"/>
      <c r="G12418" s="94"/>
      <c r="H12418" s="94"/>
      <c r="I12418" s="94"/>
      <c r="J12418" s="2"/>
      <c r="P12418" s="30"/>
      <c r="T12418" s="2"/>
      <c r="V12418" s="2"/>
      <c r="W12418" s="28"/>
      <c r="Y12418" s="30"/>
      <c r="Z12418" s="30"/>
      <c r="AB12418" s="6"/>
    </row>
    <row r="12419" spans="1:28">
      <c r="A12419" s="2"/>
      <c r="B12419" s="2"/>
      <c r="C12419" s="2"/>
      <c r="G12419" s="94"/>
      <c r="H12419" s="94"/>
      <c r="I12419" s="94"/>
      <c r="J12419" s="2"/>
      <c r="P12419" s="30"/>
      <c r="T12419" s="2"/>
      <c r="V12419" s="2"/>
      <c r="W12419" s="28"/>
      <c r="Y12419" s="30"/>
      <c r="Z12419" s="30"/>
      <c r="AB12419" s="6"/>
    </row>
    <row r="12420" spans="1:28">
      <c r="A12420" s="2"/>
      <c r="B12420" s="2"/>
      <c r="C12420" s="2"/>
      <c r="G12420" s="94"/>
      <c r="H12420" s="94"/>
      <c r="I12420" s="94"/>
      <c r="J12420" s="2"/>
      <c r="P12420" s="30"/>
      <c r="T12420" s="2"/>
      <c r="V12420" s="2"/>
      <c r="W12420" s="28"/>
      <c r="Y12420" s="30"/>
      <c r="Z12420" s="30"/>
      <c r="AB12420" s="6"/>
    </row>
    <row r="12421" spans="1:28">
      <c r="A12421" s="2"/>
      <c r="B12421" s="2"/>
      <c r="C12421" s="2"/>
      <c r="G12421" s="94"/>
      <c r="H12421" s="94"/>
      <c r="I12421" s="94"/>
      <c r="J12421" s="2"/>
      <c r="P12421" s="30"/>
      <c r="T12421" s="2"/>
      <c r="V12421" s="2"/>
      <c r="W12421" s="28"/>
      <c r="Y12421" s="30"/>
      <c r="Z12421" s="30"/>
      <c r="AB12421" s="6"/>
    </row>
    <row r="12422" spans="1:28">
      <c r="A12422" s="2"/>
      <c r="B12422" s="2"/>
      <c r="C12422" s="2"/>
      <c r="G12422" s="94"/>
      <c r="H12422" s="94"/>
      <c r="I12422" s="94"/>
      <c r="J12422" s="2"/>
      <c r="P12422" s="30"/>
      <c r="T12422" s="2"/>
      <c r="V12422" s="2"/>
      <c r="W12422" s="28"/>
      <c r="Y12422" s="30"/>
      <c r="Z12422" s="30"/>
      <c r="AB12422" s="6"/>
    </row>
    <row r="12423" spans="1:28">
      <c r="A12423" s="2"/>
      <c r="B12423" s="2"/>
      <c r="C12423" s="2"/>
      <c r="G12423" s="94"/>
      <c r="H12423" s="94"/>
      <c r="I12423" s="94"/>
      <c r="J12423" s="2"/>
      <c r="P12423" s="30"/>
      <c r="T12423" s="2"/>
      <c r="V12423" s="2"/>
      <c r="W12423" s="28"/>
      <c r="Y12423" s="30"/>
      <c r="Z12423" s="30"/>
      <c r="AB12423" s="6"/>
    </row>
    <row r="12424" spans="1:28">
      <c r="A12424" s="2"/>
      <c r="B12424" s="2"/>
      <c r="C12424" s="2"/>
      <c r="G12424" s="94"/>
      <c r="H12424" s="94"/>
      <c r="I12424" s="94"/>
      <c r="J12424" s="2"/>
      <c r="P12424" s="30"/>
      <c r="T12424" s="2"/>
      <c r="V12424" s="2"/>
      <c r="W12424" s="28"/>
      <c r="Y12424" s="30"/>
      <c r="Z12424" s="30"/>
      <c r="AB12424" s="6"/>
    </row>
    <row r="12425" spans="1:28">
      <c r="A12425" s="2"/>
      <c r="B12425" s="2"/>
      <c r="C12425" s="2"/>
      <c r="G12425" s="94"/>
      <c r="H12425" s="94"/>
      <c r="I12425" s="94"/>
      <c r="J12425" s="2"/>
      <c r="P12425" s="30"/>
      <c r="T12425" s="2"/>
      <c r="V12425" s="2"/>
      <c r="W12425" s="28"/>
      <c r="Y12425" s="30"/>
      <c r="Z12425" s="30"/>
      <c r="AB12425" s="6"/>
    </row>
    <row r="12426" spans="1:28">
      <c r="A12426" s="2"/>
      <c r="B12426" s="2"/>
      <c r="C12426" s="2"/>
      <c r="G12426" s="94"/>
      <c r="H12426" s="94"/>
      <c r="I12426" s="94"/>
      <c r="J12426" s="2"/>
      <c r="P12426" s="30"/>
      <c r="T12426" s="2"/>
      <c r="V12426" s="2"/>
      <c r="W12426" s="28"/>
      <c r="Y12426" s="30"/>
      <c r="Z12426" s="30"/>
      <c r="AB12426" s="6"/>
    </row>
    <row r="12427" spans="1:28">
      <c r="A12427" s="2"/>
      <c r="B12427" s="2"/>
      <c r="C12427" s="2"/>
      <c r="G12427" s="94"/>
      <c r="H12427" s="94"/>
      <c r="I12427" s="94"/>
      <c r="J12427" s="2"/>
      <c r="P12427" s="30"/>
      <c r="T12427" s="2"/>
      <c r="V12427" s="2"/>
      <c r="W12427" s="28"/>
      <c r="Y12427" s="30"/>
      <c r="Z12427" s="30"/>
      <c r="AB12427" s="6"/>
    </row>
    <row r="12428" spans="1:28">
      <c r="A12428" s="2"/>
      <c r="B12428" s="2"/>
      <c r="C12428" s="2"/>
      <c r="G12428" s="94"/>
      <c r="H12428" s="94"/>
      <c r="I12428" s="94"/>
      <c r="J12428" s="2"/>
      <c r="P12428" s="30"/>
      <c r="T12428" s="2"/>
      <c r="V12428" s="2"/>
      <c r="W12428" s="28"/>
      <c r="Y12428" s="30"/>
      <c r="Z12428" s="30"/>
      <c r="AB12428" s="6"/>
    </row>
    <row r="12429" spans="1:28">
      <c r="A12429" s="2"/>
      <c r="B12429" s="2"/>
      <c r="C12429" s="2"/>
      <c r="G12429" s="94"/>
      <c r="H12429" s="94"/>
      <c r="I12429" s="94"/>
      <c r="J12429" s="2"/>
      <c r="P12429" s="30"/>
      <c r="T12429" s="2"/>
      <c r="V12429" s="2"/>
      <c r="W12429" s="28"/>
      <c r="Y12429" s="30"/>
      <c r="Z12429" s="30"/>
      <c r="AB12429" s="6"/>
    </row>
    <row r="12430" spans="1:28">
      <c r="A12430" s="2"/>
      <c r="B12430" s="2"/>
      <c r="C12430" s="2"/>
      <c r="G12430" s="94"/>
      <c r="H12430" s="94"/>
      <c r="I12430" s="94"/>
      <c r="J12430" s="2"/>
      <c r="P12430" s="30"/>
      <c r="T12430" s="2"/>
      <c r="V12430" s="2"/>
      <c r="W12430" s="28"/>
      <c r="Y12430" s="30"/>
      <c r="Z12430" s="30"/>
      <c r="AB12430" s="6"/>
    </row>
    <row r="12431" spans="1:28">
      <c r="A12431" s="2"/>
      <c r="B12431" s="2"/>
      <c r="C12431" s="2"/>
      <c r="G12431" s="94"/>
      <c r="H12431" s="94"/>
      <c r="I12431" s="94"/>
      <c r="J12431" s="2"/>
      <c r="P12431" s="30"/>
      <c r="T12431" s="2"/>
      <c r="V12431" s="2"/>
      <c r="W12431" s="28"/>
      <c r="Y12431" s="30"/>
      <c r="Z12431" s="30"/>
      <c r="AB12431" s="6"/>
    </row>
    <row r="12432" spans="1:28">
      <c r="A12432" s="2"/>
      <c r="B12432" s="2"/>
      <c r="C12432" s="2"/>
      <c r="G12432" s="94"/>
      <c r="H12432" s="94"/>
      <c r="I12432" s="94"/>
      <c r="J12432" s="2"/>
      <c r="P12432" s="30"/>
      <c r="T12432" s="2"/>
      <c r="V12432" s="2"/>
      <c r="W12432" s="28"/>
      <c r="Y12432" s="30"/>
      <c r="Z12432" s="30"/>
      <c r="AB12432" s="6"/>
    </row>
    <row r="12433" spans="1:28">
      <c r="A12433" s="2"/>
      <c r="B12433" s="2"/>
      <c r="C12433" s="2"/>
      <c r="G12433" s="94"/>
      <c r="H12433" s="94"/>
      <c r="I12433" s="94"/>
      <c r="J12433" s="2"/>
      <c r="P12433" s="30"/>
      <c r="T12433" s="2"/>
      <c r="V12433" s="2"/>
      <c r="W12433" s="28"/>
      <c r="Y12433" s="30"/>
      <c r="Z12433" s="30"/>
      <c r="AB12433" s="6"/>
    </row>
    <row r="12434" spans="1:28">
      <c r="A12434" s="2"/>
      <c r="B12434" s="2"/>
      <c r="C12434" s="2"/>
      <c r="G12434" s="94"/>
      <c r="H12434" s="94"/>
      <c r="I12434" s="94"/>
      <c r="J12434" s="2"/>
      <c r="P12434" s="30"/>
      <c r="T12434" s="2"/>
      <c r="V12434" s="2"/>
      <c r="W12434" s="28"/>
      <c r="Y12434" s="30"/>
      <c r="Z12434" s="30"/>
      <c r="AB12434" s="6"/>
    </row>
    <row r="12435" spans="1:28">
      <c r="A12435" s="2"/>
      <c r="B12435" s="2"/>
      <c r="C12435" s="2"/>
      <c r="G12435" s="94"/>
      <c r="H12435" s="94"/>
      <c r="I12435" s="94"/>
      <c r="J12435" s="2"/>
      <c r="P12435" s="30"/>
      <c r="T12435" s="2"/>
      <c r="V12435" s="2"/>
      <c r="W12435" s="28"/>
      <c r="Y12435" s="30"/>
      <c r="Z12435" s="30"/>
      <c r="AB12435" s="6"/>
    </row>
    <row r="12436" spans="1:28">
      <c r="A12436" s="2"/>
      <c r="B12436" s="2"/>
      <c r="C12436" s="2"/>
      <c r="G12436" s="94"/>
      <c r="H12436" s="94"/>
      <c r="I12436" s="94"/>
      <c r="J12436" s="2"/>
      <c r="P12436" s="30"/>
      <c r="T12436" s="2"/>
      <c r="V12436" s="2"/>
      <c r="W12436" s="28"/>
      <c r="Y12436" s="30"/>
      <c r="Z12436" s="30"/>
      <c r="AB12436" s="6"/>
    </row>
    <row r="12437" spans="1:28">
      <c r="A12437" s="2"/>
      <c r="B12437" s="2"/>
      <c r="C12437" s="2"/>
      <c r="G12437" s="94"/>
      <c r="H12437" s="94"/>
      <c r="I12437" s="94"/>
      <c r="J12437" s="2"/>
      <c r="P12437" s="30"/>
      <c r="T12437" s="2"/>
      <c r="V12437" s="2"/>
      <c r="W12437" s="28"/>
      <c r="Y12437" s="30"/>
      <c r="Z12437" s="30"/>
      <c r="AB12437" s="6"/>
    </row>
    <row r="12438" spans="1:28">
      <c r="A12438" s="2"/>
      <c r="B12438" s="2"/>
      <c r="C12438" s="2"/>
      <c r="G12438" s="94"/>
      <c r="H12438" s="94"/>
      <c r="I12438" s="94"/>
      <c r="J12438" s="2"/>
      <c r="P12438" s="30"/>
      <c r="T12438" s="2"/>
      <c r="V12438" s="2"/>
      <c r="W12438" s="28"/>
      <c r="Y12438" s="30"/>
      <c r="Z12438" s="30"/>
      <c r="AB12438" s="6"/>
    </row>
    <row r="12439" spans="1:28">
      <c r="A12439" s="2"/>
      <c r="B12439" s="2"/>
      <c r="C12439" s="2"/>
      <c r="G12439" s="94"/>
      <c r="H12439" s="94"/>
      <c r="I12439" s="94"/>
      <c r="J12439" s="2"/>
      <c r="P12439" s="30"/>
      <c r="T12439" s="2"/>
      <c r="V12439" s="2"/>
      <c r="W12439" s="28"/>
      <c r="Y12439" s="30"/>
      <c r="Z12439" s="30"/>
      <c r="AB12439" s="6"/>
    </row>
    <row r="12440" spans="1:28">
      <c r="A12440" s="2"/>
      <c r="B12440" s="2"/>
      <c r="C12440" s="2"/>
      <c r="G12440" s="94"/>
      <c r="H12440" s="94"/>
      <c r="I12440" s="94"/>
      <c r="J12440" s="2"/>
      <c r="P12440" s="30"/>
      <c r="T12440" s="2"/>
      <c r="V12440" s="2"/>
      <c r="W12440" s="28"/>
      <c r="Y12440" s="30"/>
      <c r="Z12440" s="30"/>
      <c r="AB12440" s="6"/>
    </row>
    <row r="12441" spans="1:28">
      <c r="A12441" s="2"/>
      <c r="B12441" s="2"/>
      <c r="C12441" s="2"/>
      <c r="G12441" s="94"/>
      <c r="H12441" s="94"/>
      <c r="I12441" s="94"/>
      <c r="J12441" s="2"/>
      <c r="P12441" s="30"/>
      <c r="T12441" s="2"/>
      <c r="V12441" s="2"/>
      <c r="W12441" s="28"/>
      <c r="Y12441" s="30"/>
      <c r="Z12441" s="30"/>
      <c r="AB12441" s="6"/>
    </row>
    <row r="12442" spans="1:28">
      <c r="A12442" s="2"/>
      <c r="B12442" s="2"/>
      <c r="C12442" s="2"/>
      <c r="G12442" s="94"/>
      <c r="H12442" s="94"/>
      <c r="I12442" s="94"/>
      <c r="J12442" s="2"/>
      <c r="P12442" s="30"/>
      <c r="T12442" s="2"/>
      <c r="V12442" s="2"/>
      <c r="W12442" s="28"/>
      <c r="Y12442" s="30"/>
      <c r="Z12442" s="30"/>
      <c r="AB12442" s="6"/>
    </row>
    <row r="12443" spans="1:28">
      <c r="A12443" s="2"/>
      <c r="B12443" s="2"/>
      <c r="C12443" s="2"/>
      <c r="G12443" s="94"/>
      <c r="H12443" s="94"/>
      <c r="I12443" s="94"/>
      <c r="J12443" s="2"/>
      <c r="P12443" s="30"/>
      <c r="T12443" s="2"/>
      <c r="V12443" s="2"/>
      <c r="W12443" s="28"/>
      <c r="Y12443" s="30"/>
      <c r="Z12443" s="30"/>
      <c r="AB12443" s="6"/>
    </row>
    <row r="12444" spans="1:28">
      <c r="A12444" s="2"/>
      <c r="B12444" s="2"/>
      <c r="C12444" s="2"/>
      <c r="G12444" s="94"/>
      <c r="H12444" s="94"/>
      <c r="I12444" s="94"/>
      <c r="J12444" s="2"/>
      <c r="P12444" s="30"/>
      <c r="T12444" s="2"/>
      <c r="V12444" s="2"/>
      <c r="W12444" s="28"/>
      <c r="Y12444" s="30"/>
      <c r="Z12444" s="30"/>
      <c r="AB12444" s="6"/>
    </row>
    <row r="12445" spans="1:28">
      <c r="A12445" s="2"/>
      <c r="B12445" s="2"/>
      <c r="C12445" s="2"/>
      <c r="G12445" s="94"/>
      <c r="H12445" s="94"/>
      <c r="I12445" s="94"/>
      <c r="J12445" s="2"/>
      <c r="P12445" s="30"/>
      <c r="T12445" s="2"/>
      <c r="V12445" s="2"/>
      <c r="W12445" s="28"/>
      <c r="Y12445" s="30"/>
      <c r="Z12445" s="30"/>
      <c r="AB12445" s="6"/>
    </row>
    <row r="12446" spans="1:28">
      <c r="A12446" s="2"/>
      <c r="B12446" s="2"/>
      <c r="C12446" s="2"/>
      <c r="G12446" s="94"/>
      <c r="H12446" s="94"/>
      <c r="I12446" s="94"/>
      <c r="J12446" s="2"/>
      <c r="P12446" s="30"/>
      <c r="T12446" s="2"/>
      <c r="V12446" s="2"/>
      <c r="W12446" s="28"/>
      <c r="Y12446" s="30"/>
      <c r="Z12446" s="30"/>
      <c r="AB12446" s="6"/>
    </row>
    <row r="12447" spans="1:28">
      <c r="A12447" s="2"/>
      <c r="B12447" s="2"/>
      <c r="C12447" s="2"/>
      <c r="G12447" s="94"/>
      <c r="H12447" s="94"/>
      <c r="I12447" s="94"/>
      <c r="J12447" s="2"/>
      <c r="P12447" s="30"/>
      <c r="T12447" s="2"/>
      <c r="V12447" s="2"/>
      <c r="W12447" s="28"/>
      <c r="Y12447" s="30"/>
      <c r="Z12447" s="30"/>
      <c r="AB12447" s="6"/>
    </row>
    <row r="12448" spans="1:28">
      <c r="A12448" s="2"/>
      <c r="B12448" s="2"/>
      <c r="C12448" s="2"/>
      <c r="G12448" s="94"/>
      <c r="H12448" s="94"/>
      <c r="I12448" s="94"/>
      <c r="J12448" s="2"/>
      <c r="P12448" s="30"/>
      <c r="T12448" s="2"/>
      <c r="V12448" s="2"/>
      <c r="W12448" s="28"/>
      <c r="Y12448" s="30"/>
      <c r="Z12448" s="30"/>
      <c r="AB12448" s="6"/>
    </row>
    <row r="12449" spans="1:28">
      <c r="A12449" s="2"/>
      <c r="B12449" s="2"/>
      <c r="C12449" s="2"/>
      <c r="G12449" s="94"/>
      <c r="H12449" s="94"/>
      <c r="I12449" s="94"/>
      <c r="J12449" s="2"/>
      <c r="P12449" s="30"/>
      <c r="T12449" s="2"/>
      <c r="V12449" s="2"/>
      <c r="W12449" s="28"/>
      <c r="Y12449" s="30"/>
      <c r="Z12449" s="30"/>
      <c r="AB12449" s="6"/>
    </row>
    <row r="12450" spans="1:28">
      <c r="A12450" s="2"/>
      <c r="B12450" s="2"/>
      <c r="C12450" s="2"/>
      <c r="G12450" s="94"/>
      <c r="H12450" s="94"/>
      <c r="I12450" s="94"/>
      <c r="J12450" s="2"/>
      <c r="P12450" s="30"/>
      <c r="T12450" s="2"/>
      <c r="V12450" s="2"/>
      <c r="W12450" s="28"/>
      <c r="Y12450" s="30"/>
      <c r="Z12450" s="30"/>
      <c r="AB12450" s="6"/>
    </row>
    <row r="12451" spans="1:28">
      <c r="A12451" s="2"/>
      <c r="B12451" s="2"/>
      <c r="C12451" s="2"/>
      <c r="G12451" s="94"/>
      <c r="H12451" s="94"/>
      <c r="I12451" s="94"/>
      <c r="J12451" s="2"/>
      <c r="P12451" s="30"/>
      <c r="T12451" s="2"/>
      <c r="V12451" s="2"/>
      <c r="W12451" s="28"/>
      <c r="Y12451" s="30"/>
      <c r="Z12451" s="30"/>
      <c r="AB12451" s="6"/>
    </row>
    <row r="12452" spans="1:28">
      <c r="A12452" s="2"/>
      <c r="B12452" s="2"/>
      <c r="C12452" s="2"/>
      <c r="G12452" s="94"/>
      <c r="H12452" s="94"/>
      <c r="I12452" s="94"/>
      <c r="J12452" s="2"/>
      <c r="P12452" s="30"/>
      <c r="T12452" s="2"/>
      <c r="V12452" s="2"/>
      <c r="W12452" s="28"/>
      <c r="Y12452" s="30"/>
      <c r="Z12452" s="30"/>
      <c r="AB12452" s="6"/>
    </row>
    <row r="12453" spans="1:28">
      <c r="A12453" s="2"/>
      <c r="B12453" s="2"/>
      <c r="C12453" s="2"/>
      <c r="G12453" s="94"/>
      <c r="H12453" s="94"/>
      <c r="I12453" s="94"/>
      <c r="J12453" s="2"/>
      <c r="P12453" s="30"/>
      <c r="T12453" s="2"/>
      <c r="V12453" s="2"/>
      <c r="W12453" s="28"/>
      <c r="Y12453" s="30"/>
      <c r="Z12453" s="30"/>
      <c r="AB12453" s="6"/>
    </row>
    <row r="12454" spans="1:28">
      <c r="A12454" s="2"/>
      <c r="B12454" s="2"/>
      <c r="C12454" s="2"/>
      <c r="G12454" s="94"/>
      <c r="H12454" s="94"/>
      <c r="I12454" s="94"/>
      <c r="J12454" s="2"/>
      <c r="P12454" s="30"/>
      <c r="T12454" s="2"/>
      <c r="V12454" s="2"/>
      <c r="W12454" s="28"/>
      <c r="Y12454" s="30"/>
      <c r="Z12454" s="30"/>
      <c r="AB12454" s="6"/>
    </row>
    <row r="12455" spans="1:28">
      <c r="A12455" s="2"/>
      <c r="B12455" s="2"/>
      <c r="C12455" s="2"/>
      <c r="G12455" s="94"/>
      <c r="H12455" s="94"/>
      <c r="I12455" s="94"/>
      <c r="J12455" s="2"/>
      <c r="P12455" s="30"/>
      <c r="T12455" s="2"/>
      <c r="V12455" s="2"/>
      <c r="W12455" s="28"/>
      <c r="Y12455" s="30"/>
      <c r="Z12455" s="30"/>
      <c r="AB12455" s="6"/>
    </row>
    <row r="12456" spans="1:28">
      <c r="A12456" s="2"/>
      <c r="B12456" s="2"/>
      <c r="C12456" s="2"/>
      <c r="G12456" s="94"/>
      <c r="H12456" s="94"/>
      <c r="I12456" s="94"/>
      <c r="J12456" s="2"/>
      <c r="P12456" s="30"/>
      <c r="T12456" s="2"/>
      <c r="V12456" s="2"/>
      <c r="W12456" s="28"/>
      <c r="Y12456" s="30"/>
      <c r="Z12456" s="30"/>
      <c r="AB12456" s="6"/>
    </row>
    <row r="12457" spans="1:28">
      <c r="A12457" s="2"/>
      <c r="B12457" s="2"/>
      <c r="C12457" s="2"/>
      <c r="G12457" s="94"/>
      <c r="H12457" s="94"/>
      <c r="I12457" s="94"/>
      <c r="J12457" s="2"/>
      <c r="P12457" s="30"/>
      <c r="T12457" s="2"/>
      <c r="V12457" s="2"/>
      <c r="W12457" s="28"/>
      <c r="Y12457" s="30"/>
      <c r="Z12457" s="30"/>
      <c r="AB12457" s="6"/>
    </row>
    <row r="12458" spans="1:28">
      <c r="A12458" s="2"/>
      <c r="B12458" s="2"/>
      <c r="C12458" s="2"/>
      <c r="G12458" s="94"/>
      <c r="H12458" s="94"/>
      <c r="I12458" s="94"/>
      <c r="J12458" s="2"/>
      <c r="P12458" s="30"/>
      <c r="T12458" s="2"/>
      <c r="V12458" s="2"/>
      <c r="W12458" s="28"/>
      <c r="Y12458" s="30"/>
      <c r="Z12458" s="30"/>
      <c r="AB12458" s="6"/>
    </row>
    <row r="12459" spans="1:28">
      <c r="A12459" s="2"/>
      <c r="B12459" s="2"/>
      <c r="C12459" s="2"/>
      <c r="G12459" s="94"/>
      <c r="H12459" s="94"/>
      <c r="I12459" s="94"/>
      <c r="J12459" s="2"/>
      <c r="P12459" s="30"/>
      <c r="T12459" s="2"/>
      <c r="V12459" s="2"/>
      <c r="W12459" s="28"/>
      <c r="Y12459" s="30"/>
      <c r="Z12459" s="30"/>
      <c r="AB12459" s="6"/>
    </row>
    <row r="12460" spans="1:28">
      <c r="A12460" s="2"/>
      <c r="B12460" s="2"/>
      <c r="C12460" s="2"/>
      <c r="G12460" s="94"/>
      <c r="H12460" s="94"/>
      <c r="I12460" s="94"/>
      <c r="J12460" s="2"/>
      <c r="P12460" s="30"/>
      <c r="T12460" s="2"/>
      <c r="V12460" s="2"/>
      <c r="W12460" s="28"/>
      <c r="Y12460" s="30"/>
      <c r="Z12460" s="30"/>
      <c r="AB12460" s="6"/>
    </row>
    <row r="12461" spans="1:28">
      <c r="A12461" s="2"/>
      <c r="B12461" s="2"/>
      <c r="C12461" s="2"/>
      <c r="G12461" s="94"/>
      <c r="H12461" s="94"/>
      <c r="I12461" s="94"/>
      <c r="J12461" s="2"/>
      <c r="P12461" s="30"/>
      <c r="T12461" s="2"/>
      <c r="V12461" s="2"/>
      <c r="W12461" s="28"/>
      <c r="Y12461" s="30"/>
      <c r="Z12461" s="30"/>
      <c r="AB12461" s="6"/>
    </row>
    <row r="12462" spans="1:28">
      <c r="A12462" s="2"/>
      <c r="B12462" s="2"/>
      <c r="C12462" s="2"/>
      <c r="G12462" s="94"/>
      <c r="H12462" s="94"/>
      <c r="I12462" s="94"/>
      <c r="J12462" s="2"/>
      <c r="P12462" s="30"/>
      <c r="T12462" s="2"/>
      <c r="V12462" s="2"/>
      <c r="W12462" s="28"/>
      <c r="Y12462" s="30"/>
      <c r="Z12462" s="30"/>
      <c r="AB12462" s="6"/>
    </row>
    <row r="12463" spans="1:28">
      <c r="A12463" s="2"/>
      <c r="B12463" s="2"/>
      <c r="C12463" s="2"/>
      <c r="G12463" s="94"/>
      <c r="H12463" s="94"/>
      <c r="I12463" s="94"/>
      <c r="J12463" s="2"/>
      <c r="P12463" s="30"/>
      <c r="T12463" s="2"/>
      <c r="V12463" s="2"/>
      <c r="W12463" s="28"/>
      <c r="Y12463" s="30"/>
      <c r="Z12463" s="30"/>
      <c r="AB12463" s="6"/>
    </row>
    <row r="12464" spans="1:28">
      <c r="A12464" s="2"/>
      <c r="B12464" s="2"/>
      <c r="C12464" s="2"/>
      <c r="G12464" s="94"/>
      <c r="H12464" s="94"/>
      <c r="I12464" s="94"/>
      <c r="J12464" s="2"/>
      <c r="P12464" s="30"/>
      <c r="T12464" s="2"/>
      <c r="V12464" s="2"/>
      <c r="W12464" s="28"/>
      <c r="Y12464" s="30"/>
      <c r="Z12464" s="30"/>
      <c r="AB12464" s="6"/>
    </row>
    <row r="12465" spans="1:28">
      <c r="A12465" s="2"/>
      <c r="B12465" s="2"/>
      <c r="C12465" s="2"/>
      <c r="G12465" s="94"/>
      <c r="H12465" s="94"/>
      <c r="I12465" s="94"/>
      <c r="J12465" s="2"/>
      <c r="P12465" s="30"/>
      <c r="T12465" s="2"/>
      <c r="V12465" s="2"/>
      <c r="W12465" s="28"/>
      <c r="Y12465" s="30"/>
      <c r="Z12465" s="30"/>
      <c r="AB12465" s="6"/>
    </row>
    <row r="12466" spans="1:28">
      <c r="A12466" s="2"/>
      <c r="B12466" s="2"/>
      <c r="C12466" s="2"/>
      <c r="G12466" s="94"/>
      <c r="H12466" s="94"/>
      <c r="I12466" s="94"/>
      <c r="J12466" s="2"/>
      <c r="P12466" s="30"/>
      <c r="T12466" s="2"/>
      <c r="V12466" s="2"/>
      <c r="W12466" s="28"/>
      <c r="Y12466" s="30"/>
      <c r="Z12466" s="30"/>
      <c r="AB12466" s="6"/>
    </row>
    <row r="12467" spans="1:28">
      <c r="A12467" s="2"/>
      <c r="B12467" s="2"/>
      <c r="C12467" s="2"/>
      <c r="G12467" s="94"/>
      <c r="H12467" s="94"/>
      <c r="I12467" s="94"/>
      <c r="J12467" s="2"/>
      <c r="P12467" s="30"/>
      <c r="T12467" s="2"/>
      <c r="V12467" s="2"/>
      <c r="W12467" s="28"/>
      <c r="Y12467" s="30"/>
      <c r="Z12467" s="30"/>
      <c r="AB12467" s="6"/>
    </row>
    <row r="12468" spans="1:28">
      <c r="A12468" s="2"/>
      <c r="B12468" s="2"/>
      <c r="C12468" s="2"/>
      <c r="G12468" s="94"/>
      <c r="H12468" s="94"/>
      <c r="I12468" s="94"/>
      <c r="J12468" s="2"/>
      <c r="P12468" s="30"/>
      <c r="T12468" s="2"/>
      <c r="V12468" s="2"/>
      <c r="W12468" s="28"/>
      <c r="Y12468" s="30"/>
      <c r="Z12468" s="30"/>
      <c r="AB12468" s="6"/>
    </row>
    <row r="12469" spans="1:28">
      <c r="A12469" s="2"/>
      <c r="B12469" s="2"/>
      <c r="C12469" s="2"/>
      <c r="G12469" s="94"/>
      <c r="H12469" s="94"/>
      <c r="I12469" s="94"/>
      <c r="J12469" s="2"/>
      <c r="P12469" s="30"/>
      <c r="T12469" s="2"/>
      <c r="V12469" s="2"/>
      <c r="W12469" s="28"/>
      <c r="Y12469" s="30"/>
      <c r="Z12469" s="30"/>
      <c r="AB12469" s="6"/>
    </row>
    <row r="12470" spans="1:28">
      <c r="A12470" s="2"/>
      <c r="B12470" s="2"/>
      <c r="C12470" s="2"/>
      <c r="G12470" s="94"/>
      <c r="H12470" s="94"/>
      <c r="I12470" s="94"/>
      <c r="J12470" s="2"/>
      <c r="P12470" s="30"/>
      <c r="T12470" s="2"/>
      <c r="V12470" s="2"/>
      <c r="W12470" s="28"/>
      <c r="Y12470" s="30"/>
      <c r="Z12470" s="30"/>
      <c r="AB12470" s="6"/>
    </row>
    <row r="12471" spans="1:28">
      <c r="A12471" s="2"/>
      <c r="B12471" s="2"/>
      <c r="C12471" s="2"/>
      <c r="G12471" s="94"/>
      <c r="H12471" s="94"/>
      <c r="I12471" s="94"/>
      <c r="J12471" s="2"/>
      <c r="P12471" s="30"/>
      <c r="T12471" s="2"/>
      <c r="V12471" s="2"/>
      <c r="W12471" s="28"/>
      <c r="Y12471" s="30"/>
      <c r="Z12471" s="30"/>
      <c r="AB12471" s="6"/>
    </row>
    <row r="12472" spans="1:28">
      <c r="A12472" s="2"/>
      <c r="B12472" s="2"/>
      <c r="C12472" s="2"/>
      <c r="G12472" s="94"/>
      <c r="H12472" s="94"/>
      <c r="I12472" s="94"/>
      <c r="J12472" s="2"/>
      <c r="P12472" s="30"/>
      <c r="T12472" s="2"/>
      <c r="V12472" s="2"/>
      <c r="W12472" s="28"/>
      <c r="Y12472" s="30"/>
      <c r="Z12472" s="30"/>
      <c r="AB12472" s="6"/>
    </row>
    <row r="12473" spans="1:28">
      <c r="A12473" s="2"/>
      <c r="B12473" s="2"/>
      <c r="C12473" s="2"/>
      <c r="G12473" s="94"/>
      <c r="H12473" s="94"/>
      <c r="I12473" s="94"/>
      <c r="J12473" s="2"/>
      <c r="P12473" s="30"/>
      <c r="T12473" s="2"/>
      <c r="V12473" s="2"/>
      <c r="W12473" s="28"/>
      <c r="Y12473" s="30"/>
      <c r="Z12473" s="30"/>
      <c r="AB12473" s="6"/>
    </row>
    <row r="12474" spans="1:28">
      <c r="A12474" s="2"/>
      <c r="B12474" s="2"/>
      <c r="C12474" s="2"/>
      <c r="G12474" s="94"/>
      <c r="H12474" s="94"/>
      <c r="I12474" s="94"/>
      <c r="J12474" s="2"/>
      <c r="P12474" s="30"/>
      <c r="T12474" s="2"/>
      <c r="V12474" s="2"/>
      <c r="W12474" s="28"/>
      <c r="Y12474" s="30"/>
      <c r="Z12474" s="30"/>
      <c r="AB12474" s="6"/>
    </row>
    <row r="12475" spans="1:28">
      <c r="A12475" s="2"/>
      <c r="B12475" s="2"/>
      <c r="C12475" s="2"/>
      <c r="G12475" s="94"/>
      <c r="H12475" s="94"/>
      <c r="I12475" s="94"/>
      <c r="J12475" s="2"/>
      <c r="P12475" s="30"/>
      <c r="T12475" s="2"/>
      <c r="V12475" s="2"/>
      <c r="W12475" s="28"/>
      <c r="Y12475" s="30"/>
      <c r="Z12475" s="30"/>
      <c r="AB12475" s="6"/>
    </row>
    <row r="12476" spans="1:28">
      <c r="A12476" s="2"/>
      <c r="B12476" s="2"/>
      <c r="C12476" s="2"/>
      <c r="G12476" s="94"/>
      <c r="H12476" s="94"/>
      <c r="I12476" s="94"/>
      <c r="J12476" s="2"/>
      <c r="P12476" s="30"/>
      <c r="T12476" s="2"/>
      <c r="V12476" s="2"/>
      <c r="W12476" s="28"/>
      <c r="Y12476" s="30"/>
      <c r="Z12476" s="30"/>
      <c r="AB12476" s="6"/>
    </row>
    <row r="12477" spans="1:28">
      <c r="A12477" s="2"/>
      <c r="B12477" s="2"/>
      <c r="C12477" s="2"/>
      <c r="G12477" s="94"/>
      <c r="H12477" s="94"/>
      <c r="I12477" s="94"/>
      <c r="J12477" s="2"/>
      <c r="P12477" s="30"/>
      <c r="T12477" s="2"/>
      <c r="V12477" s="2"/>
      <c r="W12477" s="28"/>
      <c r="Y12477" s="30"/>
      <c r="Z12477" s="30"/>
      <c r="AB12477" s="6"/>
    </row>
    <row r="12478" spans="1:28">
      <c r="A12478" s="2"/>
      <c r="B12478" s="2"/>
      <c r="C12478" s="2"/>
      <c r="G12478" s="94"/>
      <c r="H12478" s="94"/>
      <c r="I12478" s="94"/>
      <c r="J12478" s="2"/>
      <c r="P12478" s="30"/>
      <c r="T12478" s="2"/>
      <c r="V12478" s="2"/>
      <c r="W12478" s="28"/>
      <c r="Y12478" s="30"/>
      <c r="Z12478" s="30"/>
      <c r="AB12478" s="6"/>
    </row>
    <row r="12479" spans="1:28">
      <c r="A12479" s="2"/>
      <c r="B12479" s="2"/>
      <c r="C12479" s="2"/>
      <c r="G12479" s="94"/>
      <c r="H12479" s="94"/>
      <c r="I12479" s="94"/>
      <c r="J12479" s="2"/>
      <c r="P12479" s="30"/>
      <c r="T12479" s="2"/>
      <c r="V12479" s="2"/>
      <c r="W12479" s="28"/>
      <c r="Y12479" s="30"/>
      <c r="Z12479" s="30"/>
      <c r="AB12479" s="6"/>
    </row>
    <row r="12480" spans="1:28">
      <c r="A12480" s="2"/>
      <c r="B12480" s="2"/>
      <c r="C12480" s="2"/>
      <c r="G12480" s="94"/>
      <c r="H12480" s="94"/>
      <c r="I12480" s="94"/>
      <c r="J12480" s="2"/>
      <c r="P12480" s="30"/>
      <c r="T12480" s="2"/>
      <c r="V12480" s="2"/>
      <c r="W12480" s="28"/>
      <c r="Y12480" s="30"/>
      <c r="Z12480" s="30"/>
      <c r="AB12480" s="6"/>
    </row>
    <row r="12481" spans="1:28">
      <c r="A12481" s="2"/>
      <c r="B12481" s="2"/>
      <c r="C12481" s="2"/>
      <c r="G12481" s="94"/>
      <c r="H12481" s="94"/>
      <c r="I12481" s="94"/>
      <c r="J12481" s="2"/>
      <c r="P12481" s="30"/>
      <c r="T12481" s="2"/>
      <c r="V12481" s="2"/>
      <c r="W12481" s="28"/>
      <c r="Y12481" s="30"/>
      <c r="Z12481" s="30"/>
      <c r="AB12481" s="6"/>
    </row>
    <row r="12482" spans="1:28">
      <c r="A12482" s="2"/>
      <c r="B12482" s="2"/>
      <c r="C12482" s="2"/>
      <c r="G12482" s="94"/>
      <c r="H12482" s="94"/>
      <c r="I12482" s="94"/>
      <c r="J12482" s="2"/>
      <c r="P12482" s="30"/>
      <c r="T12482" s="2"/>
      <c r="V12482" s="2"/>
      <c r="W12482" s="28"/>
      <c r="Y12482" s="30"/>
      <c r="Z12482" s="30"/>
      <c r="AB12482" s="6"/>
    </row>
    <row r="12483" spans="1:28">
      <c r="A12483" s="2"/>
      <c r="B12483" s="2"/>
      <c r="C12483" s="2"/>
      <c r="G12483" s="94"/>
      <c r="H12483" s="94"/>
      <c r="I12483" s="94"/>
      <c r="J12483" s="2"/>
      <c r="P12483" s="30"/>
      <c r="T12483" s="2"/>
      <c r="V12483" s="2"/>
      <c r="W12483" s="28"/>
      <c r="Y12483" s="30"/>
      <c r="Z12483" s="30"/>
      <c r="AB12483" s="6"/>
    </row>
    <row r="12484" spans="1:28">
      <c r="A12484" s="2"/>
      <c r="B12484" s="2"/>
      <c r="C12484" s="2"/>
      <c r="G12484" s="94"/>
      <c r="H12484" s="94"/>
      <c r="I12484" s="94"/>
      <c r="J12484" s="2"/>
      <c r="P12484" s="30"/>
      <c r="T12484" s="2"/>
      <c r="V12484" s="2"/>
      <c r="W12484" s="28"/>
      <c r="Y12484" s="30"/>
      <c r="Z12484" s="30"/>
      <c r="AB12484" s="6"/>
    </row>
    <row r="12485" spans="1:28">
      <c r="A12485" s="2"/>
      <c r="B12485" s="2"/>
      <c r="C12485" s="2"/>
      <c r="G12485" s="94"/>
      <c r="H12485" s="94"/>
      <c r="I12485" s="94"/>
      <c r="J12485" s="2"/>
      <c r="P12485" s="30"/>
      <c r="T12485" s="2"/>
      <c r="V12485" s="2"/>
      <c r="W12485" s="28"/>
      <c r="Y12485" s="30"/>
      <c r="Z12485" s="30"/>
      <c r="AB12485" s="6"/>
    </row>
    <row r="12486" spans="1:28">
      <c r="A12486" s="2"/>
      <c r="B12486" s="2"/>
      <c r="C12486" s="2"/>
      <c r="G12486" s="94"/>
      <c r="H12486" s="94"/>
      <c r="I12486" s="94"/>
      <c r="J12486" s="2"/>
      <c r="P12486" s="30"/>
      <c r="T12486" s="2"/>
      <c r="V12486" s="2"/>
      <c r="W12486" s="28"/>
      <c r="Y12486" s="30"/>
      <c r="Z12486" s="30"/>
      <c r="AB12486" s="6"/>
    </row>
    <row r="12487" spans="1:28">
      <c r="A12487" s="2"/>
      <c r="B12487" s="2"/>
      <c r="C12487" s="2"/>
      <c r="G12487" s="94"/>
      <c r="H12487" s="94"/>
      <c r="I12487" s="94"/>
      <c r="J12487" s="2"/>
      <c r="P12487" s="30"/>
      <c r="T12487" s="2"/>
      <c r="V12487" s="2"/>
      <c r="W12487" s="28"/>
      <c r="Y12487" s="30"/>
      <c r="Z12487" s="30"/>
      <c r="AB12487" s="6"/>
    </row>
    <row r="12488" spans="1:28">
      <c r="A12488" s="2"/>
      <c r="B12488" s="2"/>
      <c r="C12488" s="2"/>
      <c r="G12488" s="94"/>
      <c r="H12488" s="94"/>
      <c r="I12488" s="94"/>
      <c r="J12488" s="2"/>
      <c r="P12488" s="30"/>
      <c r="T12488" s="2"/>
      <c r="V12488" s="2"/>
      <c r="W12488" s="28"/>
      <c r="Y12488" s="30"/>
      <c r="Z12488" s="30"/>
      <c r="AB12488" s="6"/>
    </row>
    <row r="12489" spans="1:28">
      <c r="A12489" s="2"/>
      <c r="B12489" s="2"/>
      <c r="C12489" s="2"/>
      <c r="G12489" s="94"/>
      <c r="H12489" s="94"/>
      <c r="I12489" s="94"/>
      <c r="J12489" s="2"/>
      <c r="P12489" s="30"/>
      <c r="T12489" s="2"/>
      <c r="V12489" s="2"/>
      <c r="W12489" s="28"/>
      <c r="Y12489" s="30"/>
      <c r="Z12489" s="30"/>
      <c r="AB12489" s="6"/>
    </row>
    <row r="12490" spans="1:28">
      <c r="A12490" s="2"/>
      <c r="B12490" s="2"/>
      <c r="C12490" s="2"/>
      <c r="G12490" s="94"/>
      <c r="H12490" s="94"/>
      <c r="I12490" s="94"/>
      <c r="J12490" s="2"/>
      <c r="P12490" s="30"/>
      <c r="T12490" s="2"/>
      <c r="V12490" s="2"/>
      <c r="W12490" s="28"/>
      <c r="Y12490" s="30"/>
      <c r="Z12490" s="30"/>
      <c r="AB12490" s="6"/>
    </row>
    <row r="12491" spans="1:28">
      <c r="A12491" s="2"/>
      <c r="B12491" s="2"/>
      <c r="C12491" s="2"/>
      <c r="G12491" s="94"/>
      <c r="H12491" s="94"/>
      <c r="I12491" s="94"/>
      <c r="J12491" s="2"/>
      <c r="P12491" s="30"/>
      <c r="T12491" s="2"/>
      <c r="V12491" s="2"/>
      <c r="W12491" s="28"/>
      <c r="Y12491" s="30"/>
      <c r="Z12491" s="30"/>
      <c r="AB12491" s="6"/>
    </row>
    <row r="12492" spans="1:28">
      <c r="A12492" s="2"/>
      <c r="B12492" s="2"/>
      <c r="C12492" s="2"/>
      <c r="G12492" s="94"/>
      <c r="H12492" s="94"/>
      <c r="I12492" s="94"/>
      <c r="J12492" s="2"/>
      <c r="P12492" s="30"/>
      <c r="T12492" s="2"/>
      <c r="V12492" s="2"/>
      <c r="W12492" s="28"/>
      <c r="Y12492" s="30"/>
      <c r="Z12492" s="30"/>
      <c r="AB12492" s="6"/>
    </row>
    <row r="12493" spans="1:28">
      <c r="A12493" s="2"/>
      <c r="B12493" s="2"/>
      <c r="C12493" s="2"/>
      <c r="G12493" s="94"/>
      <c r="H12493" s="94"/>
      <c r="I12493" s="94"/>
      <c r="J12493" s="2"/>
      <c r="P12493" s="30"/>
      <c r="T12493" s="2"/>
      <c r="V12493" s="2"/>
      <c r="W12493" s="28"/>
      <c r="Y12493" s="30"/>
      <c r="Z12493" s="30"/>
      <c r="AB12493" s="6"/>
    </row>
    <row r="12494" spans="1:28">
      <c r="A12494" s="2"/>
      <c r="B12494" s="2"/>
      <c r="C12494" s="2"/>
      <c r="G12494" s="94"/>
      <c r="H12494" s="94"/>
      <c r="I12494" s="94"/>
      <c r="J12494" s="2"/>
      <c r="P12494" s="30"/>
      <c r="T12494" s="2"/>
      <c r="V12494" s="2"/>
      <c r="W12494" s="28"/>
      <c r="Y12494" s="30"/>
      <c r="Z12494" s="30"/>
      <c r="AB12494" s="6"/>
    </row>
    <row r="12495" spans="1:28">
      <c r="A12495" s="2"/>
      <c r="B12495" s="2"/>
      <c r="C12495" s="2"/>
      <c r="G12495" s="94"/>
      <c r="H12495" s="94"/>
      <c r="I12495" s="94"/>
      <c r="J12495" s="2"/>
      <c r="P12495" s="30"/>
      <c r="T12495" s="2"/>
      <c r="V12495" s="2"/>
      <c r="W12495" s="28"/>
      <c r="Y12495" s="30"/>
      <c r="Z12495" s="30"/>
      <c r="AB12495" s="6"/>
    </row>
    <row r="12496" spans="1:28">
      <c r="A12496" s="2"/>
      <c r="B12496" s="2"/>
      <c r="C12496" s="2"/>
      <c r="G12496" s="94"/>
      <c r="H12496" s="94"/>
      <c r="I12496" s="94"/>
      <c r="J12496" s="2"/>
      <c r="P12496" s="30"/>
      <c r="T12496" s="2"/>
      <c r="V12496" s="2"/>
      <c r="W12496" s="28"/>
      <c r="Y12496" s="30"/>
      <c r="Z12496" s="30"/>
      <c r="AB12496" s="6"/>
    </row>
    <row r="12497" spans="1:28">
      <c r="A12497" s="2"/>
      <c r="B12497" s="2"/>
      <c r="C12497" s="2"/>
      <c r="G12497" s="94"/>
      <c r="H12497" s="94"/>
      <c r="I12497" s="94"/>
      <c r="J12497" s="2"/>
      <c r="P12497" s="30"/>
      <c r="T12497" s="2"/>
      <c r="V12497" s="2"/>
      <c r="W12497" s="28"/>
      <c r="Y12497" s="30"/>
      <c r="Z12497" s="30"/>
      <c r="AB12497" s="6"/>
    </row>
    <row r="12498" spans="1:28">
      <c r="A12498" s="2"/>
      <c r="B12498" s="2"/>
      <c r="C12498" s="2"/>
      <c r="G12498" s="94"/>
      <c r="H12498" s="94"/>
      <c r="I12498" s="94"/>
      <c r="J12498" s="2"/>
      <c r="P12498" s="30"/>
      <c r="T12498" s="2"/>
      <c r="V12498" s="2"/>
      <c r="W12498" s="28"/>
      <c r="Y12498" s="30"/>
      <c r="Z12498" s="30"/>
      <c r="AB12498" s="6"/>
    </row>
    <row r="12499" spans="1:28">
      <c r="A12499" s="2"/>
      <c r="B12499" s="2"/>
      <c r="C12499" s="2"/>
      <c r="G12499" s="94"/>
      <c r="H12499" s="94"/>
      <c r="I12499" s="94"/>
      <c r="J12499" s="2"/>
      <c r="P12499" s="30"/>
      <c r="T12499" s="2"/>
      <c r="V12499" s="2"/>
      <c r="W12499" s="28"/>
      <c r="Y12499" s="30"/>
      <c r="Z12499" s="30"/>
      <c r="AB12499" s="6"/>
    </row>
    <row r="12500" spans="1:28">
      <c r="A12500" s="2"/>
      <c r="B12500" s="2"/>
      <c r="C12500" s="2"/>
      <c r="G12500" s="94"/>
      <c r="H12500" s="94"/>
      <c r="I12500" s="94"/>
      <c r="J12500" s="2"/>
      <c r="P12500" s="30"/>
      <c r="T12500" s="2"/>
      <c r="V12500" s="2"/>
      <c r="W12500" s="28"/>
      <c r="Y12500" s="30"/>
      <c r="Z12500" s="30"/>
      <c r="AB12500" s="6"/>
    </row>
    <row r="12501" spans="1:28">
      <c r="A12501" s="2"/>
      <c r="B12501" s="2"/>
      <c r="C12501" s="2"/>
      <c r="G12501" s="94"/>
      <c r="H12501" s="94"/>
      <c r="I12501" s="94"/>
      <c r="J12501" s="2"/>
      <c r="P12501" s="30"/>
      <c r="T12501" s="2"/>
      <c r="V12501" s="2"/>
      <c r="W12501" s="28"/>
      <c r="Y12501" s="30"/>
      <c r="Z12501" s="30"/>
      <c r="AB12501" s="6"/>
    </row>
    <row r="12502" spans="1:28">
      <c r="A12502" s="2"/>
      <c r="B12502" s="2"/>
      <c r="C12502" s="2"/>
      <c r="G12502" s="94"/>
      <c r="H12502" s="94"/>
      <c r="I12502" s="94"/>
      <c r="J12502" s="2"/>
      <c r="P12502" s="30"/>
      <c r="T12502" s="2"/>
      <c r="V12502" s="2"/>
      <c r="W12502" s="28"/>
      <c r="Y12502" s="30"/>
      <c r="Z12502" s="30"/>
      <c r="AB12502" s="6"/>
    </row>
    <row r="12503" spans="1:28">
      <c r="A12503" s="2"/>
      <c r="B12503" s="2"/>
      <c r="C12503" s="2"/>
      <c r="G12503" s="94"/>
      <c r="H12503" s="94"/>
      <c r="I12503" s="94"/>
      <c r="J12503" s="2"/>
      <c r="P12503" s="30"/>
      <c r="T12503" s="2"/>
      <c r="V12503" s="2"/>
      <c r="W12503" s="28"/>
      <c r="Y12503" s="30"/>
      <c r="Z12503" s="30"/>
      <c r="AB12503" s="6"/>
    </row>
    <row r="12504" spans="1:28">
      <c r="A12504" s="2"/>
      <c r="B12504" s="2"/>
      <c r="C12504" s="2"/>
      <c r="G12504" s="94"/>
      <c r="H12504" s="94"/>
      <c r="I12504" s="94"/>
      <c r="J12504" s="2"/>
      <c r="P12504" s="30"/>
      <c r="T12504" s="2"/>
      <c r="V12504" s="2"/>
      <c r="W12504" s="28"/>
      <c r="Y12504" s="30"/>
      <c r="Z12504" s="30"/>
      <c r="AB12504" s="6"/>
    </row>
    <row r="12505" spans="1:28">
      <c r="A12505" s="2"/>
      <c r="B12505" s="2"/>
      <c r="C12505" s="2"/>
      <c r="G12505" s="94"/>
      <c r="H12505" s="94"/>
      <c r="I12505" s="94"/>
      <c r="J12505" s="2"/>
      <c r="P12505" s="30"/>
      <c r="T12505" s="2"/>
      <c r="V12505" s="2"/>
      <c r="W12505" s="28"/>
      <c r="Y12505" s="30"/>
      <c r="Z12505" s="30"/>
      <c r="AB12505" s="6"/>
    </row>
    <row r="12506" spans="1:28">
      <c r="A12506" s="2"/>
      <c r="B12506" s="2"/>
      <c r="C12506" s="2"/>
      <c r="G12506" s="94"/>
      <c r="H12506" s="94"/>
      <c r="I12506" s="94"/>
      <c r="J12506" s="2"/>
      <c r="P12506" s="30"/>
      <c r="T12506" s="2"/>
      <c r="V12506" s="2"/>
      <c r="W12506" s="28"/>
      <c r="Y12506" s="30"/>
      <c r="Z12506" s="30"/>
      <c r="AB12506" s="6"/>
    </row>
    <row r="12507" spans="1:28">
      <c r="A12507" s="2"/>
      <c r="B12507" s="2"/>
      <c r="C12507" s="2"/>
      <c r="G12507" s="94"/>
      <c r="H12507" s="94"/>
      <c r="I12507" s="94"/>
      <c r="J12507" s="2"/>
      <c r="P12507" s="30"/>
      <c r="T12507" s="2"/>
      <c r="V12507" s="2"/>
      <c r="W12507" s="28"/>
      <c r="Y12507" s="30"/>
      <c r="Z12507" s="30"/>
      <c r="AB12507" s="6"/>
    </row>
    <row r="12508" spans="1:28">
      <c r="A12508" s="2"/>
      <c r="B12508" s="2"/>
      <c r="C12508" s="2"/>
      <c r="G12508" s="94"/>
      <c r="H12508" s="94"/>
      <c r="I12508" s="94"/>
      <c r="J12508" s="2"/>
      <c r="P12508" s="30"/>
      <c r="T12508" s="2"/>
      <c r="V12508" s="2"/>
      <c r="W12508" s="28"/>
      <c r="Y12508" s="30"/>
      <c r="Z12508" s="30"/>
      <c r="AB12508" s="6"/>
    </row>
    <row r="12509" spans="1:28">
      <c r="A12509" s="2"/>
      <c r="B12509" s="2"/>
      <c r="C12509" s="2"/>
      <c r="G12509" s="94"/>
      <c r="H12509" s="94"/>
      <c r="I12509" s="94"/>
      <c r="J12509" s="2"/>
      <c r="P12509" s="30"/>
      <c r="T12509" s="2"/>
      <c r="V12509" s="2"/>
      <c r="W12509" s="28"/>
      <c r="Y12509" s="30"/>
      <c r="Z12509" s="30"/>
      <c r="AB12509" s="6"/>
    </row>
    <row r="12510" spans="1:28">
      <c r="A12510" s="2"/>
      <c r="B12510" s="2"/>
      <c r="C12510" s="2"/>
      <c r="G12510" s="94"/>
      <c r="H12510" s="94"/>
      <c r="I12510" s="94"/>
      <c r="J12510" s="2"/>
      <c r="P12510" s="30"/>
      <c r="T12510" s="2"/>
      <c r="V12510" s="2"/>
      <c r="W12510" s="28"/>
      <c r="Y12510" s="30"/>
      <c r="Z12510" s="30"/>
      <c r="AB12510" s="6"/>
    </row>
    <row r="12511" spans="1:28">
      <c r="A12511" s="2"/>
      <c r="B12511" s="2"/>
      <c r="C12511" s="2"/>
      <c r="G12511" s="94"/>
      <c r="H12511" s="94"/>
      <c r="I12511" s="94"/>
      <c r="J12511" s="2"/>
      <c r="P12511" s="30"/>
      <c r="T12511" s="2"/>
      <c r="V12511" s="2"/>
      <c r="W12511" s="28"/>
      <c r="Y12511" s="30"/>
      <c r="Z12511" s="30"/>
      <c r="AB12511" s="6"/>
    </row>
    <row r="12512" spans="1:28">
      <c r="A12512" s="2"/>
      <c r="B12512" s="2"/>
      <c r="C12512" s="2"/>
      <c r="G12512" s="94"/>
      <c r="H12512" s="94"/>
      <c r="I12512" s="94"/>
      <c r="J12512" s="2"/>
      <c r="P12512" s="30"/>
      <c r="T12512" s="2"/>
      <c r="V12512" s="2"/>
      <c r="W12512" s="28"/>
      <c r="Y12512" s="30"/>
      <c r="Z12512" s="30"/>
      <c r="AB12512" s="6"/>
    </row>
    <row r="12513" spans="1:28">
      <c r="A12513" s="2"/>
      <c r="B12513" s="2"/>
      <c r="C12513" s="2"/>
      <c r="G12513" s="94"/>
      <c r="H12513" s="94"/>
      <c r="I12513" s="94"/>
      <c r="J12513" s="2"/>
      <c r="P12513" s="30"/>
      <c r="T12513" s="2"/>
      <c r="V12513" s="2"/>
      <c r="W12513" s="28"/>
      <c r="Y12513" s="30"/>
      <c r="Z12513" s="30"/>
      <c r="AB12513" s="6"/>
    </row>
    <row r="12514" spans="1:28">
      <c r="A12514" s="2"/>
      <c r="B12514" s="2"/>
      <c r="C12514" s="2"/>
      <c r="G12514" s="94"/>
      <c r="H12514" s="94"/>
      <c r="I12514" s="94"/>
      <c r="J12514" s="2"/>
      <c r="P12514" s="30"/>
      <c r="T12514" s="2"/>
      <c r="V12514" s="2"/>
      <c r="W12514" s="28"/>
      <c r="Y12514" s="30"/>
      <c r="Z12514" s="30"/>
      <c r="AB12514" s="6"/>
    </row>
    <row r="12515" spans="1:28">
      <c r="A12515" s="2"/>
      <c r="B12515" s="2"/>
      <c r="C12515" s="2"/>
      <c r="G12515" s="94"/>
      <c r="H12515" s="94"/>
      <c r="I12515" s="94"/>
      <c r="J12515" s="2"/>
      <c r="P12515" s="30"/>
      <c r="T12515" s="2"/>
      <c r="V12515" s="2"/>
      <c r="W12515" s="28"/>
      <c r="Y12515" s="30"/>
      <c r="Z12515" s="30"/>
      <c r="AB12515" s="6"/>
    </row>
    <row r="12516" spans="1:28">
      <c r="A12516" s="2"/>
      <c r="B12516" s="2"/>
      <c r="C12516" s="2"/>
      <c r="G12516" s="94"/>
      <c r="H12516" s="94"/>
      <c r="I12516" s="94"/>
      <c r="J12516" s="2"/>
      <c r="P12516" s="30"/>
      <c r="T12516" s="2"/>
      <c r="V12516" s="2"/>
      <c r="W12516" s="28"/>
      <c r="Y12516" s="30"/>
      <c r="Z12516" s="30"/>
      <c r="AB12516" s="6"/>
    </row>
    <row r="12517" spans="1:28">
      <c r="A12517" s="2"/>
      <c r="B12517" s="2"/>
      <c r="C12517" s="2"/>
      <c r="G12517" s="94"/>
      <c r="H12517" s="94"/>
      <c r="I12517" s="94"/>
      <c r="J12517" s="2"/>
      <c r="P12517" s="30"/>
      <c r="T12517" s="2"/>
      <c r="V12517" s="2"/>
      <c r="W12517" s="28"/>
      <c r="Y12517" s="30"/>
      <c r="Z12517" s="30"/>
      <c r="AB12517" s="6"/>
    </row>
    <row r="12518" spans="1:28">
      <c r="A12518" s="2"/>
      <c r="B12518" s="2"/>
      <c r="C12518" s="2"/>
      <c r="G12518" s="94"/>
      <c r="H12518" s="94"/>
      <c r="I12518" s="94"/>
      <c r="J12518" s="2"/>
      <c r="P12518" s="30"/>
      <c r="T12518" s="2"/>
      <c r="V12518" s="2"/>
      <c r="W12518" s="28"/>
      <c r="Y12518" s="30"/>
      <c r="Z12518" s="30"/>
      <c r="AB12518" s="6"/>
    </row>
    <row r="12519" spans="1:28">
      <c r="A12519" s="2"/>
      <c r="B12519" s="2"/>
      <c r="C12519" s="2"/>
      <c r="G12519" s="94"/>
      <c r="H12519" s="94"/>
      <c r="I12519" s="94"/>
      <c r="J12519" s="2"/>
      <c r="P12519" s="30"/>
      <c r="T12519" s="2"/>
      <c r="V12519" s="2"/>
      <c r="W12519" s="28"/>
      <c r="Y12519" s="30"/>
      <c r="Z12519" s="30"/>
      <c r="AB12519" s="6"/>
    </row>
    <row r="12520" spans="1:28">
      <c r="A12520" s="2"/>
      <c r="B12520" s="2"/>
      <c r="C12520" s="2"/>
      <c r="G12520" s="94"/>
      <c r="H12520" s="94"/>
      <c r="I12520" s="94"/>
      <c r="J12520" s="2"/>
      <c r="P12520" s="30"/>
      <c r="T12520" s="2"/>
      <c r="V12520" s="2"/>
      <c r="W12520" s="28"/>
      <c r="Y12520" s="30"/>
      <c r="Z12520" s="30"/>
      <c r="AB12520" s="6"/>
    </row>
    <row r="12521" spans="1:28">
      <c r="A12521" s="2"/>
      <c r="B12521" s="2"/>
      <c r="C12521" s="2"/>
      <c r="G12521" s="94"/>
      <c r="H12521" s="94"/>
      <c r="I12521" s="94"/>
      <c r="J12521" s="2"/>
      <c r="P12521" s="30"/>
      <c r="T12521" s="2"/>
      <c r="V12521" s="2"/>
      <c r="W12521" s="28"/>
      <c r="Y12521" s="30"/>
      <c r="Z12521" s="30"/>
      <c r="AB12521" s="6"/>
    </row>
    <row r="12522" spans="1:28">
      <c r="A12522" s="2"/>
      <c r="B12522" s="2"/>
      <c r="C12522" s="2"/>
      <c r="G12522" s="94"/>
      <c r="H12522" s="94"/>
      <c r="I12522" s="94"/>
      <c r="J12522" s="2"/>
      <c r="P12522" s="30"/>
      <c r="T12522" s="2"/>
      <c r="V12522" s="2"/>
      <c r="W12522" s="28"/>
      <c r="Y12522" s="30"/>
      <c r="Z12522" s="30"/>
      <c r="AB12522" s="6"/>
    </row>
    <row r="12523" spans="1:28">
      <c r="A12523" s="2"/>
      <c r="B12523" s="2"/>
      <c r="C12523" s="2"/>
      <c r="G12523" s="94"/>
      <c r="H12523" s="94"/>
      <c r="I12523" s="94"/>
      <c r="J12523" s="2"/>
      <c r="P12523" s="30"/>
      <c r="T12523" s="2"/>
      <c r="V12523" s="2"/>
      <c r="W12523" s="28"/>
      <c r="Y12523" s="30"/>
      <c r="Z12523" s="30"/>
      <c r="AB12523" s="6"/>
    </row>
    <row r="12524" spans="1:28">
      <c r="A12524" s="2"/>
      <c r="B12524" s="2"/>
      <c r="C12524" s="2"/>
      <c r="G12524" s="94"/>
      <c r="H12524" s="94"/>
      <c r="I12524" s="94"/>
      <c r="J12524" s="2"/>
      <c r="P12524" s="30"/>
      <c r="T12524" s="2"/>
      <c r="V12524" s="2"/>
      <c r="W12524" s="28"/>
      <c r="Y12524" s="30"/>
      <c r="Z12524" s="30"/>
      <c r="AB12524" s="6"/>
    </row>
    <row r="12525" spans="1:28">
      <c r="A12525" s="2"/>
      <c r="B12525" s="2"/>
      <c r="C12525" s="2"/>
      <c r="G12525" s="94"/>
      <c r="H12525" s="94"/>
      <c r="I12525" s="94"/>
      <c r="J12525" s="2"/>
      <c r="P12525" s="30"/>
      <c r="T12525" s="2"/>
      <c r="V12525" s="2"/>
      <c r="W12525" s="28"/>
      <c r="Y12525" s="30"/>
      <c r="Z12525" s="30"/>
      <c r="AB12525" s="6"/>
    </row>
    <row r="12526" spans="1:28">
      <c r="A12526" s="2"/>
      <c r="B12526" s="2"/>
      <c r="C12526" s="2"/>
      <c r="G12526" s="94"/>
      <c r="H12526" s="94"/>
      <c r="I12526" s="94"/>
      <c r="J12526" s="2"/>
      <c r="P12526" s="30"/>
      <c r="T12526" s="2"/>
      <c r="V12526" s="2"/>
      <c r="W12526" s="28"/>
      <c r="Y12526" s="30"/>
      <c r="Z12526" s="30"/>
      <c r="AB12526" s="6"/>
    </row>
    <row r="12527" spans="1:28">
      <c r="A12527" s="2"/>
      <c r="B12527" s="2"/>
      <c r="C12527" s="2"/>
      <c r="G12527" s="94"/>
      <c r="H12527" s="94"/>
      <c r="I12527" s="94"/>
      <c r="J12527" s="2"/>
      <c r="P12527" s="30"/>
      <c r="T12527" s="2"/>
      <c r="V12527" s="2"/>
      <c r="W12527" s="28"/>
      <c r="Y12527" s="30"/>
      <c r="Z12527" s="30"/>
      <c r="AB12527" s="6"/>
    </row>
    <row r="12528" spans="1:28">
      <c r="A12528" s="2"/>
      <c r="B12528" s="2"/>
      <c r="C12528" s="2"/>
      <c r="G12528" s="94"/>
      <c r="H12528" s="94"/>
      <c r="I12528" s="94"/>
      <c r="J12528" s="2"/>
      <c r="P12528" s="30"/>
      <c r="T12528" s="2"/>
      <c r="V12528" s="2"/>
      <c r="W12528" s="28"/>
      <c r="Y12528" s="30"/>
      <c r="Z12528" s="30"/>
      <c r="AB12528" s="6"/>
    </row>
    <row r="12529" spans="1:28">
      <c r="A12529" s="2"/>
      <c r="B12529" s="2"/>
      <c r="C12529" s="2"/>
      <c r="G12529" s="94"/>
      <c r="H12529" s="94"/>
      <c r="I12529" s="94"/>
      <c r="J12529" s="2"/>
      <c r="P12529" s="30"/>
      <c r="T12529" s="2"/>
      <c r="V12529" s="2"/>
      <c r="W12529" s="28"/>
      <c r="Y12529" s="30"/>
      <c r="Z12529" s="30"/>
      <c r="AB12529" s="6"/>
    </row>
    <row r="12530" spans="1:28">
      <c r="A12530" s="2"/>
      <c r="B12530" s="2"/>
      <c r="C12530" s="2"/>
      <c r="G12530" s="94"/>
      <c r="H12530" s="94"/>
      <c r="I12530" s="94"/>
      <c r="J12530" s="2"/>
      <c r="P12530" s="30"/>
      <c r="T12530" s="2"/>
      <c r="V12530" s="2"/>
      <c r="W12530" s="28"/>
      <c r="Y12530" s="30"/>
      <c r="Z12530" s="30"/>
      <c r="AB12530" s="6"/>
    </row>
    <row r="12531" spans="1:28">
      <c r="A12531" s="2"/>
      <c r="B12531" s="2"/>
      <c r="C12531" s="2"/>
      <c r="G12531" s="94"/>
      <c r="H12531" s="94"/>
      <c r="I12531" s="94"/>
      <c r="J12531" s="2"/>
      <c r="P12531" s="30"/>
      <c r="T12531" s="2"/>
      <c r="V12531" s="2"/>
      <c r="W12531" s="28"/>
      <c r="Y12531" s="30"/>
      <c r="Z12531" s="30"/>
      <c r="AB12531" s="6"/>
    </row>
    <row r="12532" spans="1:28">
      <c r="A12532" s="2"/>
      <c r="B12532" s="2"/>
      <c r="C12532" s="2"/>
      <c r="G12532" s="94"/>
      <c r="H12532" s="94"/>
      <c r="I12532" s="94"/>
      <c r="J12532" s="2"/>
      <c r="P12532" s="30"/>
      <c r="T12532" s="2"/>
      <c r="V12532" s="2"/>
      <c r="W12532" s="28"/>
      <c r="Y12532" s="30"/>
      <c r="Z12532" s="30"/>
      <c r="AB12532" s="6"/>
    </row>
    <row r="12533" spans="1:28">
      <c r="A12533" s="2"/>
      <c r="B12533" s="2"/>
      <c r="C12533" s="2"/>
      <c r="G12533" s="94"/>
      <c r="H12533" s="94"/>
      <c r="I12533" s="94"/>
      <c r="J12533" s="2"/>
      <c r="P12533" s="30"/>
      <c r="T12533" s="2"/>
      <c r="V12533" s="2"/>
      <c r="W12533" s="28"/>
      <c r="Y12533" s="30"/>
      <c r="Z12533" s="30"/>
      <c r="AB12533" s="6"/>
    </row>
    <row r="12534" spans="1:28">
      <c r="A12534" s="2"/>
      <c r="B12534" s="2"/>
      <c r="C12534" s="2"/>
      <c r="G12534" s="94"/>
      <c r="H12534" s="94"/>
      <c r="I12534" s="94"/>
      <c r="J12534" s="2"/>
      <c r="P12534" s="30"/>
      <c r="T12534" s="2"/>
      <c r="V12534" s="2"/>
      <c r="W12534" s="28"/>
      <c r="Y12534" s="30"/>
      <c r="Z12534" s="30"/>
      <c r="AB12534" s="6"/>
    </row>
    <row r="12535" spans="1:28">
      <c r="A12535" s="2"/>
      <c r="B12535" s="2"/>
      <c r="C12535" s="2"/>
      <c r="G12535" s="94"/>
      <c r="H12535" s="94"/>
      <c r="I12535" s="94"/>
      <c r="J12535" s="2"/>
      <c r="P12535" s="30"/>
      <c r="T12535" s="2"/>
      <c r="V12535" s="2"/>
      <c r="W12535" s="28"/>
      <c r="Y12535" s="30"/>
      <c r="Z12535" s="30"/>
      <c r="AB12535" s="6"/>
    </row>
    <row r="12536" spans="1:28">
      <c r="A12536" s="2"/>
      <c r="B12536" s="2"/>
      <c r="C12536" s="2"/>
      <c r="G12536" s="94"/>
      <c r="H12536" s="94"/>
      <c r="I12536" s="94"/>
      <c r="J12536" s="2"/>
      <c r="P12536" s="30"/>
      <c r="T12536" s="2"/>
      <c r="V12536" s="2"/>
      <c r="W12536" s="28"/>
      <c r="Y12536" s="30"/>
      <c r="Z12536" s="30"/>
      <c r="AB12536" s="6"/>
    </row>
    <row r="12537" spans="1:28">
      <c r="A12537" s="2"/>
      <c r="B12537" s="2"/>
      <c r="C12537" s="2"/>
      <c r="G12537" s="94"/>
      <c r="H12537" s="94"/>
      <c r="I12537" s="94"/>
      <c r="J12537" s="2"/>
      <c r="P12537" s="30"/>
      <c r="T12537" s="2"/>
      <c r="V12537" s="2"/>
      <c r="W12537" s="28"/>
      <c r="Y12537" s="30"/>
      <c r="Z12537" s="30"/>
      <c r="AB12537" s="6"/>
    </row>
    <row r="12538" spans="1:28">
      <c r="A12538" s="2"/>
      <c r="B12538" s="2"/>
      <c r="C12538" s="2"/>
      <c r="G12538" s="94"/>
      <c r="H12538" s="94"/>
      <c r="I12538" s="94"/>
      <c r="J12538" s="2"/>
      <c r="P12538" s="30"/>
      <c r="T12538" s="2"/>
      <c r="V12538" s="2"/>
      <c r="W12538" s="28"/>
      <c r="Y12538" s="30"/>
      <c r="Z12538" s="30"/>
      <c r="AB12538" s="6"/>
    </row>
    <row r="12539" spans="1:28">
      <c r="A12539" s="2"/>
      <c r="B12539" s="2"/>
      <c r="C12539" s="2"/>
      <c r="G12539" s="94"/>
      <c r="H12539" s="94"/>
      <c r="I12539" s="94"/>
      <c r="J12539" s="2"/>
      <c r="P12539" s="30"/>
      <c r="T12539" s="2"/>
      <c r="V12539" s="2"/>
      <c r="W12539" s="28"/>
      <c r="Y12539" s="30"/>
      <c r="Z12539" s="30"/>
      <c r="AB12539" s="6"/>
    </row>
    <row r="12540" spans="1:28">
      <c r="A12540" s="2"/>
      <c r="B12540" s="2"/>
      <c r="C12540" s="2"/>
      <c r="G12540" s="94"/>
      <c r="H12540" s="94"/>
      <c r="I12540" s="94"/>
      <c r="J12540" s="2"/>
      <c r="P12540" s="30"/>
      <c r="T12540" s="2"/>
      <c r="V12540" s="2"/>
      <c r="W12540" s="28"/>
      <c r="Y12540" s="30"/>
      <c r="Z12540" s="30"/>
      <c r="AB12540" s="6"/>
    </row>
    <row r="12541" spans="1:28">
      <c r="A12541" s="2"/>
      <c r="B12541" s="2"/>
      <c r="C12541" s="2"/>
      <c r="G12541" s="94"/>
      <c r="H12541" s="94"/>
      <c r="I12541" s="94"/>
      <c r="J12541" s="2"/>
      <c r="P12541" s="30"/>
      <c r="T12541" s="2"/>
      <c r="V12541" s="2"/>
      <c r="W12541" s="28"/>
      <c r="Y12541" s="30"/>
      <c r="Z12541" s="30"/>
      <c r="AB12541" s="6"/>
    </row>
    <row r="12542" spans="1:28">
      <c r="A12542" s="2"/>
      <c r="B12542" s="2"/>
      <c r="C12542" s="2"/>
      <c r="G12542" s="94"/>
      <c r="H12542" s="94"/>
      <c r="I12542" s="94"/>
      <c r="J12542" s="2"/>
      <c r="P12542" s="30"/>
      <c r="T12542" s="2"/>
      <c r="V12542" s="2"/>
      <c r="W12542" s="28"/>
      <c r="Y12542" s="30"/>
      <c r="Z12542" s="30"/>
      <c r="AB12542" s="6"/>
    </row>
    <row r="12543" spans="1:28">
      <c r="A12543" s="2"/>
      <c r="B12543" s="2"/>
      <c r="C12543" s="2"/>
      <c r="G12543" s="94"/>
      <c r="H12543" s="94"/>
      <c r="I12543" s="94"/>
      <c r="J12543" s="2"/>
      <c r="P12543" s="30"/>
      <c r="T12543" s="2"/>
      <c r="V12543" s="2"/>
      <c r="W12543" s="28"/>
      <c r="Y12543" s="30"/>
      <c r="Z12543" s="30"/>
      <c r="AB12543" s="6"/>
    </row>
    <row r="12544" spans="1:28">
      <c r="A12544" s="2"/>
      <c r="B12544" s="2"/>
      <c r="C12544" s="2"/>
      <c r="G12544" s="94"/>
      <c r="H12544" s="94"/>
      <c r="I12544" s="94"/>
      <c r="J12544" s="2"/>
      <c r="P12544" s="30"/>
      <c r="T12544" s="2"/>
      <c r="V12544" s="2"/>
      <c r="W12544" s="28"/>
      <c r="Y12544" s="30"/>
      <c r="Z12544" s="30"/>
      <c r="AB12544" s="6"/>
    </row>
    <row r="12545" spans="1:28">
      <c r="A12545" s="2"/>
      <c r="B12545" s="2"/>
      <c r="C12545" s="2"/>
      <c r="G12545" s="94"/>
      <c r="H12545" s="94"/>
      <c r="I12545" s="94"/>
      <c r="J12545" s="2"/>
      <c r="P12545" s="30"/>
      <c r="T12545" s="2"/>
      <c r="V12545" s="2"/>
      <c r="W12545" s="28"/>
      <c r="Y12545" s="30"/>
      <c r="Z12545" s="30"/>
      <c r="AB12545" s="6"/>
    </row>
    <row r="12546" spans="1:28">
      <c r="A12546" s="2"/>
      <c r="B12546" s="2"/>
      <c r="C12546" s="2"/>
      <c r="G12546" s="94"/>
      <c r="H12546" s="94"/>
      <c r="I12546" s="94"/>
      <c r="J12546" s="2"/>
      <c r="P12546" s="30"/>
      <c r="T12546" s="2"/>
      <c r="V12546" s="2"/>
      <c r="W12546" s="28"/>
      <c r="Y12546" s="30"/>
      <c r="Z12546" s="30"/>
      <c r="AB12546" s="6"/>
    </row>
    <row r="12547" spans="1:28">
      <c r="A12547" s="2"/>
      <c r="B12547" s="2"/>
      <c r="C12547" s="2"/>
      <c r="G12547" s="94"/>
      <c r="H12547" s="94"/>
      <c r="I12547" s="94"/>
      <c r="J12547" s="2"/>
      <c r="P12547" s="30"/>
      <c r="T12547" s="2"/>
      <c r="V12547" s="2"/>
      <c r="W12547" s="28"/>
      <c r="Y12547" s="30"/>
      <c r="Z12547" s="30"/>
      <c r="AB12547" s="6"/>
    </row>
    <row r="12548" spans="1:28">
      <c r="A12548" s="2"/>
      <c r="B12548" s="2"/>
      <c r="C12548" s="2"/>
      <c r="G12548" s="94"/>
      <c r="H12548" s="94"/>
      <c r="I12548" s="94"/>
      <c r="J12548" s="2"/>
      <c r="P12548" s="30"/>
      <c r="T12548" s="2"/>
      <c r="V12548" s="2"/>
      <c r="W12548" s="28"/>
      <c r="Y12548" s="30"/>
      <c r="Z12548" s="30"/>
      <c r="AB12548" s="6"/>
    </row>
    <row r="12549" spans="1:28">
      <c r="A12549" s="2"/>
      <c r="B12549" s="2"/>
      <c r="C12549" s="2"/>
      <c r="G12549" s="94"/>
      <c r="H12549" s="94"/>
      <c r="I12549" s="94"/>
      <c r="J12549" s="2"/>
      <c r="P12549" s="30"/>
      <c r="T12549" s="2"/>
      <c r="V12549" s="2"/>
      <c r="W12549" s="28"/>
      <c r="Y12549" s="30"/>
      <c r="Z12549" s="30"/>
      <c r="AB12549" s="6"/>
    </row>
    <row r="12550" spans="1:28">
      <c r="A12550" s="2"/>
      <c r="B12550" s="2"/>
      <c r="C12550" s="2"/>
      <c r="G12550" s="94"/>
      <c r="H12550" s="94"/>
      <c r="I12550" s="94"/>
      <c r="J12550" s="2"/>
      <c r="P12550" s="30"/>
      <c r="T12550" s="2"/>
      <c r="V12550" s="2"/>
      <c r="W12550" s="28"/>
      <c r="Y12550" s="30"/>
      <c r="Z12550" s="30"/>
      <c r="AB12550" s="6"/>
    </row>
    <row r="12551" spans="1:28">
      <c r="A12551" s="2"/>
      <c r="B12551" s="2"/>
      <c r="C12551" s="2"/>
      <c r="G12551" s="94"/>
      <c r="H12551" s="94"/>
      <c r="I12551" s="94"/>
      <c r="J12551" s="2"/>
      <c r="P12551" s="30"/>
      <c r="T12551" s="2"/>
      <c r="V12551" s="2"/>
      <c r="W12551" s="28"/>
      <c r="Y12551" s="30"/>
      <c r="Z12551" s="30"/>
      <c r="AB12551" s="6"/>
    </row>
    <row r="12552" spans="1:28">
      <c r="A12552" s="2"/>
      <c r="B12552" s="2"/>
      <c r="C12552" s="2"/>
      <c r="G12552" s="94"/>
      <c r="H12552" s="94"/>
      <c r="I12552" s="94"/>
      <c r="J12552" s="2"/>
      <c r="P12552" s="30"/>
      <c r="T12552" s="2"/>
      <c r="V12552" s="2"/>
      <c r="W12552" s="28"/>
      <c r="Y12552" s="30"/>
      <c r="Z12552" s="30"/>
      <c r="AB12552" s="6"/>
    </row>
    <row r="12553" spans="1:28">
      <c r="A12553" s="2"/>
      <c r="B12553" s="2"/>
      <c r="C12553" s="2"/>
      <c r="G12553" s="94"/>
      <c r="H12553" s="94"/>
      <c r="I12553" s="94"/>
      <c r="J12553" s="2"/>
      <c r="P12553" s="30"/>
      <c r="T12553" s="2"/>
      <c r="V12553" s="2"/>
      <c r="W12553" s="28"/>
      <c r="Y12553" s="30"/>
      <c r="Z12553" s="30"/>
      <c r="AB12553" s="6"/>
    </row>
    <row r="12554" spans="1:28">
      <c r="A12554" s="2"/>
      <c r="B12554" s="2"/>
      <c r="C12554" s="2"/>
      <c r="G12554" s="94"/>
      <c r="H12554" s="94"/>
      <c r="I12554" s="94"/>
      <c r="J12554" s="2"/>
      <c r="P12554" s="30"/>
      <c r="T12554" s="2"/>
      <c r="V12554" s="2"/>
      <c r="W12554" s="28"/>
      <c r="Y12554" s="30"/>
      <c r="Z12554" s="30"/>
      <c r="AB12554" s="6"/>
    </row>
    <row r="12555" spans="1:28">
      <c r="A12555" s="2"/>
      <c r="B12555" s="2"/>
      <c r="C12555" s="2"/>
      <c r="G12555" s="94"/>
      <c r="H12555" s="94"/>
      <c r="I12555" s="94"/>
      <c r="J12555" s="2"/>
      <c r="P12555" s="30"/>
      <c r="T12555" s="2"/>
      <c r="V12555" s="2"/>
      <c r="W12555" s="28"/>
      <c r="Y12555" s="30"/>
      <c r="Z12555" s="30"/>
      <c r="AB12555" s="6"/>
    </row>
    <row r="12556" spans="1:28">
      <c r="A12556" s="2"/>
      <c r="B12556" s="2"/>
      <c r="C12556" s="2"/>
      <c r="G12556" s="94"/>
      <c r="H12556" s="94"/>
      <c r="I12556" s="94"/>
      <c r="J12556" s="2"/>
      <c r="P12556" s="30"/>
      <c r="T12556" s="2"/>
      <c r="V12556" s="2"/>
      <c r="W12556" s="28"/>
      <c r="Y12556" s="30"/>
      <c r="Z12556" s="30"/>
      <c r="AB12556" s="6"/>
    </row>
    <row r="12557" spans="1:28">
      <c r="A12557" s="2"/>
      <c r="B12557" s="2"/>
      <c r="C12557" s="2"/>
      <c r="G12557" s="94"/>
      <c r="H12557" s="94"/>
      <c r="I12557" s="94"/>
      <c r="J12557" s="2"/>
      <c r="P12557" s="30"/>
      <c r="T12557" s="2"/>
      <c r="V12557" s="2"/>
      <c r="W12557" s="28"/>
      <c r="Y12557" s="30"/>
      <c r="Z12557" s="30"/>
      <c r="AB12557" s="6"/>
    </row>
    <row r="12558" spans="1:28">
      <c r="A12558" s="2"/>
      <c r="B12558" s="2"/>
      <c r="C12558" s="2"/>
      <c r="G12558" s="94"/>
      <c r="H12558" s="94"/>
      <c r="I12558" s="94"/>
      <c r="J12558" s="2"/>
      <c r="P12558" s="30"/>
      <c r="T12558" s="2"/>
      <c r="V12558" s="2"/>
      <c r="W12558" s="28"/>
      <c r="Y12558" s="30"/>
      <c r="Z12558" s="30"/>
      <c r="AB12558" s="6"/>
    </row>
    <row r="12559" spans="1:28">
      <c r="A12559" s="2"/>
      <c r="B12559" s="2"/>
      <c r="C12559" s="2"/>
      <c r="G12559" s="94"/>
      <c r="H12559" s="94"/>
      <c r="I12559" s="94"/>
      <c r="J12559" s="2"/>
      <c r="P12559" s="30"/>
      <c r="T12559" s="2"/>
      <c r="V12559" s="2"/>
      <c r="W12559" s="28"/>
      <c r="Y12559" s="30"/>
      <c r="Z12559" s="30"/>
      <c r="AB12559" s="6"/>
    </row>
    <row r="12560" spans="1:28">
      <c r="A12560" s="2"/>
      <c r="B12560" s="2"/>
      <c r="C12560" s="2"/>
      <c r="G12560" s="94"/>
      <c r="H12560" s="94"/>
      <c r="I12560" s="94"/>
      <c r="J12560" s="2"/>
      <c r="P12560" s="30"/>
      <c r="T12560" s="2"/>
      <c r="V12560" s="2"/>
      <c r="W12560" s="28"/>
      <c r="Y12560" s="30"/>
      <c r="Z12560" s="30"/>
      <c r="AB12560" s="6"/>
    </row>
    <row r="12561" spans="1:28">
      <c r="A12561" s="2"/>
      <c r="B12561" s="2"/>
      <c r="C12561" s="2"/>
      <c r="G12561" s="94"/>
      <c r="H12561" s="94"/>
      <c r="I12561" s="94"/>
      <c r="J12561" s="2"/>
      <c r="P12561" s="30"/>
      <c r="T12561" s="2"/>
      <c r="V12561" s="2"/>
      <c r="W12561" s="28"/>
      <c r="Y12561" s="30"/>
      <c r="Z12561" s="30"/>
      <c r="AB12561" s="6"/>
    </row>
    <row r="12562" spans="1:28">
      <c r="A12562" s="2"/>
      <c r="B12562" s="2"/>
      <c r="C12562" s="2"/>
      <c r="G12562" s="94"/>
      <c r="H12562" s="94"/>
      <c r="I12562" s="94"/>
      <c r="J12562" s="2"/>
      <c r="P12562" s="30"/>
      <c r="T12562" s="2"/>
      <c r="V12562" s="2"/>
      <c r="W12562" s="28"/>
      <c r="Y12562" s="30"/>
      <c r="Z12562" s="30"/>
      <c r="AB12562" s="6"/>
    </row>
    <row r="12563" spans="1:28">
      <c r="A12563" s="2"/>
      <c r="B12563" s="2"/>
      <c r="C12563" s="2"/>
      <c r="G12563" s="94"/>
      <c r="H12563" s="94"/>
      <c r="I12563" s="94"/>
      <c r="J12563" s="2"/>
      <c r="P12563" s="30"/>
      <c r="T12563" s="2"/>
      <c r="V12563" s="2"/>
      <c r="W12563" s="28"/>
      <c r="Y12563" s="30"/>
      <c r="Z12563" s="30"/>
      <c r="AB12563" s="6"/>
    </row>
    <row r="12564" spans="1:28">
      <c r="A12564" s="2"/>
      <c r="B12564" s="2"/>
      <c r="C12564" s="2"/>
      <c r="G12564" s="94"/>
      <c r="H12564" s="94"/>
      <c r="I12564" s="94"/>
      <c r="J12564" s="2"/>
      <c r="P12564" s="30"/>
      <c r="T12564" s="2"/>
      <c r="V12564" s="2"/>
      <c r="W12564" s="28"/>
      <c r="Y12564" s="30"/>
      <c r="Z12564" s="30"/>
      <c r="AB12564" s="6"/>
    </row>
    <row r="12565" spans="1:28">
      <c r="A12565" s="2"/>
      <c r="B12565" s="2"/>
      <c r="C12565" s="2"/>
      <c r="G12565" s="94"/>
      <c r="H12565" s="94"/>
      <c r="I12565" s="94"/>
      <c r="J12565" s="2"/>
      <c r="P12565" s="30"/>
      <c r="T12565" s="2"/>
      <c r="V12565" s="2"/>
      <c r="W12565" s="28"/>
      <c r="Y12565" s="30"/>
      <c r="Z12565" s="30"/>
      <c r="AB12565" s="6"/>
    </row>
    <row r="12566" spans="1:28">
      <c r="A12566" s="2"/>
      <c r="B12566" s="2"/>
      <c r="C12566" s="2"/>
      <c r="G12566" s="94"/>
      <c r="H12566" s="94"/>
      <c r="I12566" s="94"/>
      <c r="J12566" s="2"/>
      <c r="P12566" s="30"/>
      <c r="T12566" s="2"/>
      <c r="V12566" s="2"/>
      <c r="W12566" s="28"/>
      <c r="Y12566" s="30"/>
      <c r="Z12566" s="30"/>
      <c r="AB12566" s="6"/>
    </row>
    <row r="12567" spans="1:28">
      <c r="A12567" s="2"/>
      <c r="B12567" s="2"/>
      <c r="C12567" s="2"/>
      <c r="G12567" s="94"/>
      <c r="H12567" s="94"/>
      <c r="I12567" s="94"/>
      <c r="J12567" s="2"/>
      <c r="P12567" s="30"/>
      <c r="T12567" s="2"/>
      <c r="V12567" s="2"/>
      <c r="W12567" s="28"/>
      <c r="Y12567" s="30"/>
      <c r="Z12567" s="30"/>
      <c r="AB12567" s="6"/>
    </row>
    <row r="12568" spans="1:28">
      <c r="A12568" s="2"/>
      <c r="B12568" s="2"/>
      <c r="C12568" s="2"/>
      <c r="G12568" s="94"/>
      <c r="H12568" s="94"/>
      <c r="I12568" s="94"/>
      <c r="J12568" s="2"/>
      <c r="P12568" s="30"/>
      <c r="T12568" s="2"/>
      <c r="V12568" s="2"/>
      <c r="W12568" s="28"/>
      <c r="Y12568" s="30"/>
      <c r="Z12568" s="30"/>
      <c r="AB12568" s="6"/>
    </row>
    <row r="12569" spans="1:28">
      <c r="A12569" s="2"/>
      <c r="B12569" s="2"/>
      <c r="C12569" s="2"/>
      <c r="G12569" s="94"/>
      <c r="H12569" s="94"/>
      <c r="I12569" s="94"/>
      <c r="J12569" s="2"/>
      <c r="P12569" s="30"/>
      <c r="T12569" s="2"/>
      <c r="V12569" s="2"/>
      <c r="W12569" s="28"/>
      <c r="Y12569" s="30"/>
      <c r="Z12569" s="30"/>
      <c r="AB12569" s="6"/>
    </row>
    <row r="12570" spans="1:28">
      <c r="A12570" s="2"/>
      <c r="B12570" s="2"/>
      <c r="C12570" s="2"/>
      <c r="G12570" s="94"/>
      <c r="H12570" s="94"/>
      <c r="I12570" s="94"/>
      <c r="J12570" s="2"/>
      <c r="P12570" s="30"/>
      <c r="T12570" s="2"/>
      <c r="V12570" s="2"/>
      <c r="W12570" s="28"/>
      <c r="Y12570" s="30"/>
      <c r="Z12570" s="30"/>
      <c r="AB12570" s="6"/>
    </row>
    <row r="12571" spans="1:28">
      <c r="A12571" s="2"/>
      <c r="B12571" s="2"/>
      <c r="C12571" s="2"/>
      <c r="G12571" s="94"/>
      <c r="H12571" s="94"/>
      <c r="I12571" s="94"/>
      <c r="J12571" s="2"/>
      <c r="P12571" s="30"/>
      <c r="T12571" s="2"/>
      <c r="V12571" s="2"/>
      <c r="W12571" s="28"/>
      <c r="Y12571" s="30"/>
      <c r="Z12571" s="30"/>
      <c r="AB12571" s="6"/>
    </row>
    <row r="12572" spans="1:28">
      <c r="A12572" s="2"/>
      <c r="B12572" s="2"/>
      <c r="C12572" s="2"/>
      <c r="G12572" s="94"/>
      <c r="H12572" s="94"/>
      <c r="I12572" s="94"/>
      <c r="J12572" s="2"/>
      <c r="P12572" s="30"/>
      <c r="T12572" s="2"/>
      <c r="V12572" s="2"/>
      <c r="W12572" s="28"/>
      <c r="Y12572" s="30"/>
      <c r="Z12572" s="30"/>
      <c r="AB12572" s="6"/>
    </row>
    <row r="12573" spans="1:28">
      <c r="A12573" s="2"/>
      <c r="B12573" s="2"/>
      <c r="C12573" s="2"/>
      <c r="G12573" s="94"/>
      <c r="H12573" s="94"/>
      <c r="I12573" s="94"/>
      <c r="J12573" s="2"/>
      <c r="P12573" s="30"/>
      <c r="T12573" s="2"/>
      <c r="V12573" s="2"/>
      <c r="W12573" s="28"/>
      <c r="Y12573" s="30"/>
      <c r="Z12573" s="30"/>
      <c r="AB12573" s="6"/>
    </row>
    <row r="12574" spans="1:28">
      <c r="A12574" s="2"/>
      <c r="B12574" s="2"/>
      <c r="C12574" s="2"/>
      <c r="G12574" s="94"/>
      <c r="H12574" s="94"/>
      <c r="I12574" s="94"/>
      <c r="J12574" s="2"/>
      <c r="P12574" s="30"/>
      <c r="T12574" s="2"/>
      <c r="V12574" s="2"/>
      <c r="W12574" s="28"/>
      <c r="Y12574" s="30"/>
      <c r="Z12574" s="30"/>
      <c r="AB12574" s="6"/>
    </row>
    <row r="12575" spans="1:28">
      <c r="A12575" s="2"/>
      <c r="B12575" s="2"/>
      <c r="C12575" s="2"/>
      <c r="G12575" s="94"/>
      <c r="H12575" s="94"/>
      <c r="I12575" s="94"/>
      <c r="J12575" s="2"/>
      <c r="P12575" s="30"/>
      <c r="T12575" s="2"/>
      <c r="V12575" s="2"/>
      <c r="W12575" s="28"/>
      <c r="Y12575" s="30"/>
      <c r="Z12575" s="30"/>
      <c r="AB12575" s="6"/>
    </row>
    <row r="12576" spans="1:28">
      <c r="A12576" s="2"/>
      <c r="B12576" s="2"/>
      <c r="C12576" s="2"/>
      <c r="G12576" s="94"/>
      <c r="H12576" s="94"/>
      <c r="I12576" s="94"/>
      <c r="J12576" s="2"/>
      <c r="P12576" s="30"/>
      <c r="T12576" s="2"/>
      <c r="V12576" s="2"/>
      <c r="W12576" s="28"/>
      <c r="Y12576" s="30"/>
      <c r="Z12576" s="30"/>
      <c r="AB12576" s="6"/>
    </row>
    <row r="12577" spans="1:28">
      <c r="A12577" s="2"/>
      <c r="B12577" s="2"/>
      <c r="C12577" s="2"/>
      <c r="G12577" s="94"/>
      <c r="H12577" s="94"/>
      <c r="I12577" s="94"/>
      <c r="J12577" s="2"/>
      <c r="P12577" s="30"/>
      <c r="T12577" s="2"/>
      <c r="V12577" s="2"/>
      <c r="W12577" s="28"/>
      <c r="Y12577" s="30"/>
      <c r="Z12577" s="30"/>
      <c r="AB12577" s="6"/>
    </row>
    <row r="12578" spans="1:28">
      <c r="A12578" s="2"/>
      <c r="B12578" s="2"/>
      <c r="C12578" s="2"/>
      <c r="G12578" s="94"/>
      <c r="H12578" s="94"/>
      <c r="I12578" s="94"/>
      <c r="J12578" s="2"/>
      <c r="P12578" s="30"/>
      <c r="T12578" s="2"/>
      <c r="V12578" s="2"/>
      <c r="W12578" s="28"/>
      <c r="Y12578" s="30"/>
      <c r="Z12578" s="30"/>
      <c r="AB12578" s="6"/>
    </row>
    <row r="12579" spans="1:28">
      <c r="A12579" s="2"/>
      <c r="B12579" s="2"/>
      <c r="C12579" s="2"/>
      <c r="G12579" s="94"/>
      <c r="H12579" s="94"/>
      <c r="I12579" s="94"/>
      <c r="J12579" s="2"/>
      <c r="P12579" s="30"/>
      <c r="T12579" s="2"/>
      <c r="V12579" s="2"/>
      <c r="W12579" s="28"/>
      <c r="Y12579" s="30"/>
      <c r="Z12579" s="30"/>
      <c r="AB12579" s="6"/>
    </row>
    <row r="12580" spans="1:28">
      <c r="A12580" s="2"/>
      <c r="B12580" s="2"/>
      <c r="C12580" s="2"/>
      <c r="G12580" s="94"/>
      <c r="H12580" s="94"/>
      <c r="I12580" s="94"/>
      <c r="J12580" s="2"/>
      <c r="P12580" s="30"/>
      <c r="T12580" s="2"/>
      <c r="V12580" s="2"/>
      <c r="W12580" s="28"/>
      <c r="Y12580" s="30"/>
      <c r="Z12580" s="30"/>
      <c r="AB12580" s="6"/>
    </row>
    <row r="12581" spans="1:28">
      <c r="A12581" s="2"/>
      <c r="B12581" s="2"/>
      <c r="C12581" s="2"/>
      <c r="G12581" s="94"/>
      <c r="H12581" s="94"/>
      <c r="I12581" s="94"/>
      <c r="J12581" s="2"/>
      <c r="P12581" s="30"/>
      <c r="T12581" s="2"/>
      <c r="V12581" s="2"/>
      <c r="W12581" s="28"/>
      <c r="Y12581" s="30"/>
      <c r="Z12581" s="30"/>
      <c r="AB12581" s="6"/>
    </row>
    <row r="12582" spans="1:28">
      <c r="A12582" s="2"/>
      <c r="B12582" s="2"/>
      <c r="C12582" s="2"/>
      <c r="G12582" s="94"/>
      <c r="H12582" s="94"/>
      <c r="I12582" s="94"/>
      <c r="J12582" s="2"/>
      <c r="P12582" s="30"/>
      <c r="T12582" s="2"/>
      <c r="V12582" s="2"/>
      <c r="W12582" s="28"/>
      <c r="Y12582" s="30"/>
      <c r="Z12582" s="30"/>
      <c r="AB12582" s="6"/>
    </row>
    <row r="12583" spans="1:28">
      <c r="A12583" s="2"/>
      <c r="B12583" s="2"/>
      <c r="C12583" s="2"/>
      <c r="G12583" s="94"/>
      <c r="H12583" s="94"/>
      <c r="I12583" s="94"/>
      <c r="J12583" s="2"/>
      <c r="P12583" s="30"/>
      <c r="T12583" s="2"/>
      <c r="V12583" s="2"/>
      <c r="W12583" s="28"/>
      <c r="Y12583" s="30"/>
      <c r="Z12583" s="30"/>
      <c r="AB12583" s="6"/>
    </row>
    <row r="12584" spans="1:28">
      <c r="A12584" s="2"/>
      <c r="B12584" s="2"/>
      <c r="C12584" s="2"/>
      <c r="G12584" s="94"/>
      <c r="H12584" s="94"/>
      <c r="I12584" s="94"/>
      <c r="J12584" s="2"/>
      <c r="P12584" s="30"/>
      <c r="T12584" s="2"/>
      <c r="V12584" s="2"/>
      <c r="W12584" s="28"/>
      <c r="Y12584" s="30"/>
      <c r="Z12584" s="30"/>
      <c r="AB12584" s="6"/>
    </row>
    <row r="12585" spans="1:28">
      <c r="A12585" s="2"/>
      <c r="B12585" s="2"/>
      <c r="C12585" s="2"/>
      <c r="G12585" s="94"/>
      <c r="H12585" s="94"/>
      <c r="I12585" s="94"/>
      <c r="J12585" s="2"/>
      <c r="P12585" s="30"/>
      <c r="T12585" s="2"/>
      <c r="V12585" s="2"/>
      <c r="W12585" s="28"/>
      <c r="Y12585" s="30"/>
      <c r="Z12585" s="30"/>
      <c r="AB12585" s="6"/>
    </row>
    <row r="12586" spans="1:28">
      <c r="A12586" s="2"/>
      <c r="B12586" s="2"/>
      <c r="C12586" s="2"/>
      <c r="G12586" s="94"/>
      <c r="H12586" s="94"/>
      <c r="I12586" s="94"/>
      <c r="J12586" s="2"/>
      <c r="P12586" s="30"/>
      <c r="T12586" s="2"/>
      <c r="V12586" s="2"/>
      <c r="W12586" s="28"/>
      <c r="Y12586" s="30"/>
      <c r="Z12586" s="30"/>
      <c r="AB12586" s="6"/>
    </row>
    <row r="12587" spans="1:28">
      <c r="A12587" s="2"/>
      <c r="B12587" s="2"/>
      <c r="C12587" s="2"/>
      <c r="G12587" s="94"/>
      <c r="H12587" s="94"/>
      <c r="I12587" s="94"/>
      <c r="J12587" s="2"/>
      <c r="P12587" s="30"/>
      <c r="T12587" s="2"/>
      <c r="V12587" s="2"/>
      <c r="W12587" s="28"/>
      <c r="Y12587" s="30"/>
      <c r="Z12587" s="30"/>
      <c r="AB12587" s="6"/>
    </row>
    <row r="12588" spans="1:28">
      <c r="A12588" s="2"/>
      <c r="B12588" s="2"/>
      <c r="C12588" s="2"/>
      <c r="G12588" s="94"/>
      <c r="H12588" s="94"/>
      <c r="I12588" s="94"/>
      <c r="J12588" s="2"/>
      <c r="P12588" s="30"/>
      <c r="T12588" s="2"/>
      <c r="V12588" s="2"/>
      <c r="W12588" s="28"/>
      <c r="Y12588" s="30"/>
      <c r="Z12588" s="30"/>
      <c r="AB12588" s="6"/>
    </row>
    <row r="12589" spans="1:28">
      <c r="A12589" s="2"/>
      <c r="B12589" s="2"/>
      <c r="C12589" s="2"/>
      <c r="G12589" s="94"/>
      <c r="H12589" s="94"/>
      <c r="I12589" s="94"/>
      <c r="J12589" s="2"/>
      <c r="P12589" s="30"/>
      <c r="T12589" s="2"/>
      <c r="V12589" s="2"/>
      <c r="W12589" s="28"/>
      <c r="Y12589" s="30"/>
      <c r="Z12589" s="30"/>
      <c r="AB12589" s="6"/>
    </row>
    <row r="12590" spans="1:28">
      <c r="A12590" s="2"/>
      <c r="B12590" s="2"/>
      <c r="C12590" s="2"/>
      <c r="G12590" s="94"/>
      <c r="H12590" s="94"/>
      <c r="I12590" s="94"/>
      <c r="J12590" s="2"/>
      <c r="P12590" s="30"/>
      <c r="T12590" s="2"/>
      <c r="V12590" s="2"/>
      <c r="W12590" s="28"/>
      <c r="Y12590" s="30"/>
      <c r="Z12590" s="30"/>
      <c r="AB12590" s="6"/>
    </row>
    <row r="12591" spans="1:28">
      <c r="A12591" s="2"/>
      <c r="B12591" s="2"/>
      <c r="C12591" s="2"/>
      <c r="G12591" s="94"/>
      <c r="H12591" s="94"/>
      <c r="I12591" s="94"/>
      <c r="J12591" s="2"/>
      <c r="P12591" s="30"/>
      <c r="T12591" s="2"/>
      <c r="V12591" s="2"/>
      <c r="W12591" s="28"/>
      <c r="Y12591" s="30"/>
      <c r="Z12591" s="30"/>
      <c r="AB12591" s="6"/>
    </row>
    <row r="12592" spans="1:28">
      <c r="A12592" s="2"/>
      <c r="B12592" s="2"/>
      <c r="C12592" s="2"/>
      <c r="G12592" s="94"/>
      <c r="H12592" s="94"/>
      <c r="I12592" s="94"/>
      <c r="J12592" s="2"/>
      <c r="P12592" s="30"/>
      <c r="T12592" s="2"/>
      <c r="V12592" s="2"/>
      <c r="W12592" s="28"/>
      <c r="Y12592" s="30"/>
      <c r="Z12592" s="30"/>
      <c r="AB12592" s="6"/>
    </row>
    <row r="12593" spans="1:28">
      <c r="A12593" s="2"/>
      <c r="B12593" s="2"/>
      <c r="C12593" s="2"/>
      <c r="G12593" s="94"/>
      <c r="H12593" s="94"/>
      <c r="I12593" s="94"/>
      <c r="J12593" s="2"/>
      <c r="P12593" s="30"/>
      <c r="T12593" s="2"/>
      <c r="V12593" s="2"/>
      <c r="W12593" s="28"/>
      <c r="Y12593" s="30"/>
      <c r="Z12593" s="30"/>
      <c r="AB12593" s="6"/>
    </row>
    <row r="12594" spans="1:28">
      <c r="A12594" s="2"/>
      <c r="B12594" s="2"/>
      <c r="C12594" s="2"/>
      <c r="G12594" s="94"/>
      <c r="H12594" s="94"/>
      <c r="I12594" s="94"/>
      <c r="J12594" s="2"/>
      <c r="P12594" s="30"/>
      <c r="T12594" s="2"/>
      <c r="V12594" s="2"/>
      <c r="W12594" s="28"/>
      <c r="Y12594" s="30"/>
      <c r="Z12594" s="30"/>
      <c r="AB12594" s="6"/>
    </row>
    <row r="12595" spans="1:28">
      <c r="A12595" s="2"/>
      <c r="B12595" s="2"/>
      <c r="C12595" s="2"/>
      <c r="G12595" s="94"/>
      <c r="H12595" s="94"/>
      <c r="I12595" s="94"/>
      <c r="J12595" s="2"/>
      <c r="P12595" s="30"/>
      <c r="T12595" s="2"/>
      <c r="V12595" s="2"/>
      <c r="W12595" s="28"/>
      <c r="Y12595" s="30"/>
      <c r="Z12595" s="30"/>
      <c r="AB12595" s="6"/>
    </row>
    <row r="12596" spans="1:28">
      <c r="A12596" s="2"/>
      <c r="B12596" s="2"/>
      <c r="C12596" s="2"/>
      <c r="G12596" s="94"/>
      <c r="H12596" s="94"/>
      <c r="I12596" s="94"/>
      <c r="J12596" s="2"/>
      <c r="P12596" s="30"/>
      <c r="T12596" s="2"/>
      <c r="V12596" s="2"/>
      <c r="W12596" s="28"/>
      <c r="Y12596" s="30"/>
      <c r="Z12596" s="30"/>
      <c r="AB12596" s="6"/>
    </row>
    <row r="12597" spans="1:28">
      <c r="A12597" s="2"/>
      <c r="B12597" s="2"/>
      <c r="C12597" s="2"/>
      <c r="G12597" s="94"/>
      <c r="H12597" s="94"/>
      <c r="I12597" s="94"/>
      <c r="J12597" s="2"/>
      <c r="P12597" s="30"/>
      <c r="T12597" s="2"/>
      <c r="V12597" s="2"/>
      <c r="W12597" s="28"/>
      <c r="Y12597" s="30"/>
      <c r="Z12597" s="30"/>
      <c r="AB12597" s="6"/>
    </row>
    <row r="12598" spans="1:28">
      <c r="A12598" s="2"/>
      <c r="B12598" s="2"/>
      <c r="C12598" s="2"/>
      <c r="G12598" s="94"/>
      <c r="H12598" s="94"/>
      <c r="I12598" s="94"/>
      <c r="J12598" s="2"/>
      <c r="P12598" s="30"/>
      <c r="T12598" s="2"/>
      <c r="V12598" s="2"/>
      <c r="W12598" s="28"/>
      <c r="Y12598" s="30"/>
      <c r="Z12598" s="30"/>
      <c r="AB12598" s="6"/>
    </row>
    <row r="12599" spans="1:28">
      <c r="A12599" s="2"/>
      <c r="B12599" s="2"/>
      <c r="C12599" s="2"/>
      <c r="G12599" s="94"/>
      <c r="H12599" s="94"/>
      <c r="I12599" s="94"/>
      <c r="J12599" s="2"/>
      <c r="P12599" s="30"/>
      <c r="T12599" s="2"/>
      <c r="V12599" s="2"/>
      <c r="W12599" s="28"/>
      <c r="Y12599" s="30"/>
      <c r="Z12599" s="30"/>
      <c r="AB12599" s="6"/>
    </row>
    <row r="12600" spans="1:28">
      <c r="A12600" s="2"/>
      <c r="B12600" s="2"/>
      <c r="C12600" s="2"/>
      <c r="G12600" s="94"/>
      <c r="H12600" s="94"/>
      <c r="I12600" s="94"/>
      <c r="J12600" s="2"/>
      <c r="P12600" s="30"/>
      <c r="T12600" s="2"/>
      <c r="V12600" s="2"/>
      <c r="W12600" s="28"/>
      <c r="Y12600" s="30"/>
      <c r="Z12600" s="30"/>
      <c r="AB12600" s="6"/>
    </row>
    <row r="12601" spans="1:28">
      <c r="A12601" s="2"/>
      <c r="B12601" s="2"/>
      <c r="C12601" s="2"/>
      <c r="G12601" s="94"/>
      <c r="H12601" s="94"/>
      <c r="I12601" s="94"/>
      <c r="J12601" s="2"/>
      <c r="P12601" s="30"/>
      <c r="T12601" s="2"/>
      <c r="V12601" s="2"/>
      <c r="W12601" s="28"/>
      <c r="Y12601" s="30"/>
      <c r="Z12601" s="30"/>
      <c r="AB12601" s="6"/>
    </row>
    <row r="12602" spans="1:28">
      <c r="A12602" s="2"/>
      <c r="B12602" s="2"/>
      <c r="C12602" s="2"/>
      <c r="G12602" s="94"/>
      <c r="H12602" s="94"/>
      <c r="I12602" s="94"/>
      <c r="J12602" s="2"/>
      <c r="P12602" s="30"/>
      <c r="T12602" s="2"/>
      <c r="V12602" s="2"/>
      <c r="W12602" s="28"/>
      <c r="Y12602" s="30"/>
      <c r="Z12602" s="30"/>
      <c r="AB12602" s="6"/>
    </row>
    <row r="12603" spans="1:28">
      <c r="A12603" s="2"/>
      <c r="B12603" s="2"/>
      <c r="C12603" s="2"/>
      <c r="G12603" s="94"/>
      <c r="H12603" s="94"/>
      <c r="I12603" s="94"/>
      <c r="J12603" s="2"/>
      <c r="P12603" s="30"/>
      <c r="T12603" s="2"/>
      <c r="V12603" s="2"/>
      <c r="W12603" s="28"/>
      <c r="Y12603" s="30"/>
      <c r="Z12603" s="30"/>
      <c r="AB12603" s="6"/>
    </row>
    <row r="12604" spans="1:28">
      <c r="A12604" s="2"/>
      <c r="B12604" s="2"/>
      <c r="C12604" s="2"/>
      <c r="G12604" s="94"/>
      <c r="H12604" s="94"/>
      <c r="I12604" s="94"/>
      <c r="J12604" s="2"/>
      <c r="P12604" s="30"/>
      <c r="T12604" s="2"/>
      <c r="V12604" s="2"/>
      <c r="W12604" s="28"/>
      <c r="Y12604" s="30"/>
      <c r="Z12604" s="30"/>
      <c r="AB12604" s="6"/>
    </row>
    <row r="12605" spans="1:28">
      <c r="A12605" s="2"/>
      <c r="B12605" s="2"/>
      <c r="C12605" s="2"/>
      <c r="G12605" s="94"/>
      <c r="H12605" s="94"/>
      <c r="I12605" s="94"/>
      <c r="J12605" s="2"/>
      <c r="P12605" s="30"/>
      <c r="T12605" s="2"/>
      <c r="V12605" s="2"/>
      <c r="W12605" s="28"/>
      <c r="Y12605" s="30"/>
      <c r="Z12605" s="30"/>
      <c r="AB12605" s="6"/>
    </row>
    <row r="12606" spans="1:28">
      <c r="A12606" s="2"/>
      <c r="B12606" s="2"/>
      <c r="C12606" s="2"/>
      <c r="G12606" s="94"/>
      <c r="H12606" s="94"/>
      <c r="I12606" s="94"/>
      <c r="J12606" s="2"/>
      <c r="P12606" s="30"/>
      <c r="T12606" s="2"/>
      <c r="V12606" s="2"/>
      <c r="W12606" s="28"/>
      <c r="Y12606" s="30"/>
      <c r="Z12606" s="30"/>
      <c r="AB12606" s="6"/>
    </row>
    <row r="12607" spans="1:28">
      <c r="A12607" s="2"/>
      <c r="B12607" s="2"/>
      <c r="C12607" s="2"/>
      <c r="G12607" s="94"/>
      <c r="H12607" s="94"/>
      <c r="I12607" s="94"/>
      <c r="J12607" s="2"/>
      <c r="P12607" s="30"/>
      <c r="T12607" s="2"/>
      <c r="V12607" s="2"/>
      <c r="W12607" s="28"/>
      <c r="Y12607" s="30"/>
      <c r="Z12607" s="30"/>
      <c r="AB12607" s="6"/>
    </row>
    <row r="12608" spans="1:28">
      <c r="A12608" s="2"/>
      <c r="B12608" s="2"/>
      <c r="C12608" s="2"/>
      <c r="G12608" s="94"/>
      <c r="H12608" s="94"/>
      <c r="I12608" s="94"/>
      <c r="J12608" s="2"/>
      <c r="P12608" s="30"/>
      <c r="T12608" s="2"/>
      <c r="V12608" s="2"/>
      <c r="W12608" s="28"/>
      <c r="Y12608" s="30"/>
      <c r="Z12608" s="30"/>
      <c r="AB12608" s="6"/>
    </row>
    <row r="12609" spans="1:28">
      <c r="A12609" s="2"/>
      <c r="B12609" s="2"/>
      <c r="C12609" s="2"/>
      <c r="G12609" s="94"/>
      <c r="H12609" s="94"/>
      <c r="I12609" s="94"/>
      <c r="J12609" s="2"/>
      <c r="P12609" s="30"/>
      <c r="T12609" s="2"/>
      <c r="V12609" s="2"/>
      <c r="W12609" s="28"/>
      <c r="Y12609" s="30"/>
      <c r="Z12609" s="30"/>
      <c r="AB12609" s="6"/>
    </row>
    <row r="12610" spans="1:28">
      <c r="A12610" s="2"/>
      <c r="B12610" s="2"/>
      <c r="C12610" s="2"/>
      <c r="G12610" s="94"/>
      <c r="H12610" s="94"/>
      <c r="I12610" s="94"/>
      <c r="J12610" s="2"/>
      <c r="P12610" s="30"/>
      <c r="T12610" s="2"/>
      <c r="V12610" s="2"/>
      <c r="W12610" s="28"/>
      <c r="Y12610" s="30"/>
      <c r="Z12610" s="30"/>
      <c r="AB12610" s="6"/>
    </row>
    <row r="12611" spans="1:28">
      <c r="A12611" s="2"/>
      <c r="B12611" s="2"/>
      <c r="C12611" s="2"/>
      <c r="G12611" s="94"/>
      <c r="H12611" s="94"/>
      <c r="I12611" s="94"/>
      <c r="J12611" s="2"/>
      <c r="P12611" s="30"/>
      <c r="T12611" s="2"/>
      <c r="V12611" s="2"/>
      <c r="W12611" s="28"/>
      <c r="Y12611" s="30"/>
      <c r="Z12611" s="30"/>
      <c r="AB12611" s="6"/>
    </row>
    <row r="12612" spans="1:28">
      <c r="A12612" s="2"/>
      <c r="B12612" s="2"/>
      <c r="C12612" s="2"/>
      <c r="G12612" s="94"/>
      <c r="H12612" s="94"/>
      <c r="I12612" s="94"/>
      <c r="J12612" s="2"/>
      <c r="P12612" s="30"/>
      <c r="T12612" s="2"/>
      <c r="V12612" s="2"/>
      <c r="W12612" s="28"/>
      <c r="Y12612" s="30"/>
      <c r="Z12612" s="30"/>
      <c r="AB12612" s="6"/>
    </row>
    <row r="12613" spans="1:28">
      <c r="A12613" s="2"/>
      <c r="B12613" s="2"/>
      <c r="C12613" s="2"/>
      <c r="G12613" s="94"/>
      <c r="H12613" s="94"/>
      <c r="I12613" s="94"/>
      <c r="J12613" s="2"/>
      <c r="P12613" s="30"/>
      <c r="T12613" s="2"/>
      <c r="V12613" s="2"/>
      <c r="W12613" s="28"/>
      <c r="Y12613" s="30"/>
      <c r="Z12613" s="30"/>
      <c r="AB12613" s="6"/>
    </row>
    <row r="12614" spans="1:28">
      <c r="A12614" s="2"/>
      <c r="B12614" s="2"/>
      <c r="C12614" s="2"/>
      <c r="G12614" s="94"/>
      <c r="H12614" s="94"/>
      <c r="I12614" s="94"/>
      <c r="J12614" s="2"/>
      <c r="P12614" s="30"/>
      <c r="T12614" s="2"/>
      <c r="V12614" s="2"/>
      <c r="W12614" s="28"/>
      <c r="Y12614" s="30"/>
      <c r="Z12614" s="30"/>
      <c r="AB12614" s="6"/>
    </row>
    <row r="12615" spans="1:28">
      <c r="A12615" s="2"/>
      <c r="B12615" s="2"/>
      <c r="C12615" s="2"/>
      <c r="G12615" s="94"/>
      <c r="H12615" s="94"/>
      <c r="I12615" s="94"/>
      <c r="J12615" s="2"/>
      <c r="P12615" s="30"/>
      <c r="T12615" s="2"/>
      <c r="V12615" s="2"/>
      <c r="W12615" s="28"/>
      <c r="Y12615" s="30"/>
      <c r="Z12615" s="30"/>
      <c r="AB12615" s="6"/>
    </row>
    <row r="12616" spans="1:28">
      <c r="A12616" s="2"/>
      <c r="B12616" s="2"/>
      <c r="C12616" s="2"/>
      <c r="G12616" s="94"/>
      <c r="H12616" s="94"/>
      <c r="I12616" s="94"/>
      <c r="J12616" s="2"/>
      <c r="P12616" s="30"/>
      <c r="T12616" s="2"/>
      <c r="V12616" s="2"/>
      <c r="W12616" s="28"/>
      <c r="Y12616" s="30"/>
      <c r="Z12616" s="30"/>
      <c r="AB12616" s="6"/>
    </row>
    <row r="12617" spans="1:28">
      <c r="A12617" s="2"/>
      <c r="B12617" s="2"/>
      <c r="C12617" s="2"/>
      <c r="G12617" s="94"/>
      <c r="H12617" s="94"/>
      <c r="I12617" s="94"/>
      <c r="J12617" s="2"/>
      <c r="P12617" s="30"/>
      <c r="T12617" s="2"/>
      <c r="V12617" s="2"/>
      <c r="W12617" s="28"/>
      <c r="Y12617" s="30"/>
      <c r="Z12617" s="30"/>
      <c r="AB12617" s="6"/>
    </row>
    <row r="12618" spans="1:28">
      <c r="A12618" s="2"/>
      <c r="B12618" s="2"/>
      <c r="C12618" s="2"/>
      <c r="G12618" s="94"/>
      <c r="H12618" s="94"/>
      <c r="I12618" s="94"/>
      <c r="J12618" s="2"/>
      <c r="P12618" s="30"/>
      <c r="T12618" s="2"/>
      <c r="V12618" s="2"/>
      <c r="W12618" s="28"/>
      <c r="Y12618" s="30"/>
      <c r="Z12618" s="30"/>
      <c r="AB12618" s="6"/>
    </row>
    <row r="12619" spans="1:28">
      <c r="A12619" s="2"/>
      <c r="B12619" s="2"/>
      <c r="C12619" s="2"/>
      <c r="G12619" s="94"/>
      <c r="H12619" s="94"/>
      <c r="I12619" s="94"/>
      <c r="J12619" s="2"/>
      <c r="P12619" s="30"/>
      <c r="T12619" s="2"/>
      <c r="V12619" s="2"/>
      <c r="W12619" s="28"/>
      <c r="Y12619" s="30"/>
      <c r="Z12619" s="30"/>
      <c r="AB12619" s="6"/>
    </row>
    <row r="12620" spans="1:28">
      <c r="A12620" s="2"/>
      <c r="B12620" s="2"/>
      <c r="C12620" s="2"/>
      <c r="G12620" s="94"/>
      <c r="H12620" s="94"/>
      <c r="I12620" s="94"/>
      <c r="J12620" s="2"/>
      <c r="P12620" s="30"/>
      <c r="T12620" s="2"/>
      <c r="V12620" s="2"/>
      <c r="W12620" s="28"/>
      <c r="Y12620" s="30"/>
      <c r="Z12620" s="30"/>
      <c r="AB12620" s="6"/>
    </row>
    <row r="12621" spans="1:28">
      <c r="A12621" s="2"/>
      <c r="B12621" s="2"/>
      <c r="C12621" s="2"/>
      <c r="G12621" s="94"/>
      <c r="H12621" s="94"/>
      <c r="I12621" s="94"/>
      <c r="J12621" s="2"/>
      <c r="P12621" s="30"/>
      <c r="T12621" s="2"/>
      <c r="V12621" s="2"/>
      <c r="W12621" s="28"/>
      <c r="Y12621" s="30"/>
      <c r="Z12621" s="30"/>
      <c r="AB12621" s="6"/>
    </row>
    <row r="12622" spans="1:28">
      <c r="A12622" s="2"/>
      <c r="B12622" s="2"/>
      <c r="C12622" s="2"/>
      <c r="G12622" s="94"/>
      <c r="H12622" s="94"/>
      <c r="I12622" s="94"/>
      <c r="J12622" s="2"/>
      <c r="P12622" s="30"/>
      <c r="T12622" s="2"/>
      <c r="V12622" s="2"/>
      <c r="W12622" s="28"/>
      <c r="Y12622" s="30"/>
      <c r="Z12622" s="30"/>
      <c r="AB12622" s="6"/>
    </row>
    <row r="12623" spans="1:28">
      <c r="A12623" s="2"/>
      <c r="B12623" s="2"/>
      <c r="C12623" s="2"/>
      <c r="G12623" s="94"/>
      <c r="H12623" s="94"/>
      <c r="I12623" s="94"/>
      <c r="J12623" s="2"/>
      <c r="P12623" s="30"/>
      <c r="T12623" s="2"/>
      <c r="V12623" s="2"/>
      <c r="W12623" s="28"/>
      <c r="Y12623" s="30"/>
      <c r="Z12623" s="30"/>
      <c r="AB12623" s="6"/>
    </row>
    <row r="12624" spans="1:28">
      <c r="A12624" s="2"/>
      <c r="B12624" s="2"/>
      <c r="C12624" s="2"/>
      <c r="G12624" s="94"/>
      <c r="H12624" s="94"/>
      <c r="I12624" s="94"/>
      <c r="J12624" s="2"/>
      <c r="P12624" s="30"/>
      <c r="T12624" s="2"/>
      <c r="V12624" s="2"/>
      <c r="W12624" s="28"/>
      <c r="Y12624" s="30"/>
      <c r="Z12624" s="30"/>
      <c r="AB12624" s="6"/>
    </row>
    <row r="12625" spans="1:28">
      <c r="A12625" s="2"/>
      <c r="B12625" s="2"/>
      <c r="C12625" s="2"/>
      <c r="G12625" s="94"/>
      <c r="H12625" s="94"/>
      <c r="I12625" s="94"/>
      <c r="J12625" s="2"/>
      <c r="P12625" s="30"/>
      <c r="T12625" s="2"/>
      <c r="V12625" s="2"/>
      <c r="W12625" s="28"/>
      <c r="Y12625" s="30"/>
      <c r="Z12625" s="30"/>
      <c r="AB12625" s="6"/>
    </row>
    <row r="12626" spans="1:28">
      <c r="A12626" s="2"/>
      <c r="B12626" s="2"/>
      <c r="C12626" s="2"/>
      <c r="G12626" s="94"/>
      <c r="H12626" s="94"/>
      <c r="I12626" s="94"/>
      <c r="J12626" s="2"/>
      <c r="P12626" s="30"/>
      <c r="T12626" s="2"/>
      <c r="V12626" s="2"/>
      <c r="W12626" s="28"/>
      <c r="Y12626" s="30"/>
      <c r="Z12626" s="30"/>
      <c r="AB12626" s="6"/>
    </row>
    <row r="12627" spans="1:28">
      <c r="A12627" s="2"/>
      <c r="B12627" s="2"/>
      <c r="C12627" s="2"/>
      <c r="G12627" s="94"/>
      <c r="H12627" s="94"/>
      <c r="I12627" s="94"/>
      <c r="J12627" s="2"/>
      <c r="P12627" s="30"/>
      <c r="T12627" s="2"/>
      <c r="V12627" s="2"/>
      <c r="W12627" s="28"/>
      <c r="Y12627" s="30"/>
      <c r="Z12627" s="30"/>
      <c r="AB12627" s="6"/>
    </row>
    <row r="12628" spans="1:28">
      <c r="A12628" s="2"/>
      <c r="B12628" s="2"/>
      <c r="C12628" s="2"/>
      <c r="G12628" s="94"/>
      <c r="H12628" s="94"/>
      <c r="I12628" s="94"/>
      <c r="J12628" s="2"/>
      <c r="P12628" s="30"/>
      <c r="T12628" s="2"/>
      <c r="V12628" s="2"/>
      <c r="W12628" s="28"/>
      <c r="Y12628" s="30"/>
      <c r="Z12628" s="30"/>
      <c r="AB12628" s="6"/>
    </row>
    <row r="12629" spans="1:28">
      <c r="A12629" s="2"/>
      <c r="B12629" s="2"/>
      <c r="C12629" s="2"/>
      <c r="G12629" s="94"/>
      <c r="H12629" s="94"/>
      <c r="I12629" s="94"/>
      <c r="J12629" s="2"/>
      <c r="P12629" s="30"/>
      <c r="T12629" s="2"/>
      <c r="V12629" s="2"/>
      <c r="W12629" s="28"/>
      <c r="Y12629" s="30"/>
      <c r="Z12629" s="30"/>
      <c r="AB12629" s="6"/>
    </row>
    <row r="12630" spans="1:28">
      <c r="A12630" s="2"/>
      <c r="B12630" s="2"/>
      <c r="C12630" s="2"/>
      <c r="G12630" s="94"/>
      <c r="H12630" s="94"/>
      <c r="I12630" s="94"/>
      <c r="J12630" s="2"/>
      <c r="P12630" s="30"/>
      <c r="T12630" s="2"/>
      <c r="V12630" s="2"/>
      <c r="W12630" s="28"/>
      <c r="Y12630" s="30"/>
      <c r="Z12630" s="30"/>
      <c r="AB12630" s="6"/>
    </row>
    <row r="12631" spans="1:28">
      <c r="A12631" s="2"/>
      <c r="B12631" s="2"/>
      <c r="C12631" s="2"/>
      <c r="G12631" s="94"/>
      <c r="H12631" s="94"/>
      <c r="I12631" s="94"/>
      <c r="J12631" s="2"/>
      <c r="P12631" s="30"/>
      <c r="T12631" s="2"/>
      <c r="V12631" s="2"/>
      <c r="W12631" s="28"/>
      <c r="Y12631" s="30"/>
      <c r="Z12631" s="30"/>
      <c r="AB12631" s="6"/>
    </row>
    <row r="12632" spans="1:28">
      <c r="A12632" s="2"/>
      <c r="B12632" s="2"/>
      <c r="C12632" s="2"/>
      <c r="G12632" s="94"/>
      <c r="H12632" s="94"/>
      <c r="I12632" s="94"/>
      <c r="J12632" s="2"/>
      <c r="P12632" s="30"/>
      <c r="T12632" s="2"/>
      <c r="V12632" s="2"/>
      <c r="W12632" s="28"/>
      <c r="Y12632" s="30"/>
      <c r="Z12632" s="30"/>
      <c r="AB12632" s="6"/>
    </row>
    <row r="12633" spans="1:28">
      <c r="A12633" s="2"/>
      <c r="B12633" s="2"/>
      <c r="C12633" s="2"/>
      <c r="G12633" s="94"/>
      <c r="H12633" s="94"/>
      <c r="I12633" s="94"/>
      <c r="J12633" s="2"/>
      <c r="P12633" s="30"/>
      <c r="T12633" s="2"/>
      <c r="V12633" s="2"/>
      <c r="W12633" s="28"/>
      <c r="Y12633" s="30"/>
      <c r="Z12633" s="30"/>
      <c r="AB12633" s="6"/>
    </row>
    <row r="12634" spans="1:28">
      <c r="A12634" s="2"/>
      <c r="B12634" s="2"/>
      <c r="C12634" s="2"/>
      <c r="G12634" s="94"/>
      <c r="H12634" s="94"/>
      <c r="I12634" s="94"/>
      <c r="J12634" s="2"/>
      <c r="P12634" s="30"/>
      <c r="T12634" s="2"/>
      <c r="V12634" s="2"/>
      <c r="W12634" s="28"/>
      <c r="Y12634" s="30"/>
      <c r="Z12634" s="30"/>
      <c r="AB12634" s="6"/>
    </row>
    <row r="12635" spans="1:28">
      <c r="A12635" s="2"/>
      <c r="B12635" s="2"/>
      <c r="C12635" s="2"/>
      <c r="G12635" s="94"/>
      <c r="H12635" s="94"/>
      <c r="I12635" s="94"/>
      <c r="J12635" s="2"/>
      <c r="P12635" s="30"/>
      <c r="T12635" s="2"/>
      <c r="V12635" s="2"/>
      <c r="W12635" s="28"/>
      <c r="Y12635" s="30"/>
      <c r="Z12635" s="30"/>
      <c r="AB12635" s="6"/>
    </row>
    <row r="12636" spans="1:28">
      <c r="A12636" s="2"/>
      <c r="B12636" s="2"/>
      <c r="C12636" s="2"/>
      <c r="G12636" s="94"/>
      <c r="H12636" s="94"/>
      <c r="I12636" s="94"/>
      <c r="J12636" s="2"/>
      <c r="P12636" s="30"/>
      <c r="T12636" s="2"/>
      <c r="V12636" s="2"/>
      <c r="W12636" s="28"/>
      <c r="Y12636" s="30"/>
      <c r="Z12636" s="30"/>
      <c r="AB12636" s="6"/>
    </row>
    <row r="12637" spans="1:28">
      <c r="A12637" s="2"/>
      <c r="B12637" s="2"/>
      <c r="C12637" s="2"/>
      <c r="G12637" s="94"/>
      <c r="H12637" s="94"/>
      <c r="I12637" s="94"/>
      <c r="J12637" s="2"/>
      <c r="P12637" s="30"/>
      <c r="T12637" s="2"/>
      <c r="V12637" s="2"/>
      <c r="W12637" s="28"/>
      <c r="Y12637" s="30"/>
      <c r="Z12637" s="30"/>
      <c r="AB12637" s="6"/>
    </row>
    <row r="12638" spans="1:28">
      <c r="A12638" s="2"/>
      <c r="B12638" s="2"/>
      <c r="C12638" s="2"/>
      <c r="G12638" s="94"/>
      <c r="H12638" s="94"/>
      <c r="I12638" s="94"/>
      <c r="J12638" s="2"/>
      <c r="P12638" s="30"/>
      <c r="T12638" s="2"/>
      <c r="V12638" s="2"/>
      <c r="W12638" s="28"/>
      <c r="Y12638" s="30"/>
      <c r="Z12638" s="30"/>
      <c r="AB12638" s="6"/>
    </row>
    <row r="12639" spans="1:28">
      <c r="A12639" s="2"/>
      <c r="B12639" s="2"/>
      <c r="C12639" s="2"/>
      <c r="G12639" s="94"/>
      <c r="H12639" s="94"/>
      <c r="I12639" s="94"/>
      <c r="J12639" s="2"/>
      <c r="P12639" s="30"/>
      <c r="T12639" s="2"/>
      <c r="V12639" s="2"/>
      <c r="W12639" s="28"/>
      <c r="Y12639" s="30"/>
      <c r="Z12639" s="30"/>
      <c r="AB12639" s="6"/>
    </row>
    <row r="12640" spans="1:28">
      <c r="A12640" s="2"/>
      <c r="B12640" s="2"/>
      <c r="C12640" s="2"/>
      <c r="G12640" s="94"/>
      <c r="H12640" s="94"/>
      <c r="I12640" s="94"/>
      <c r="J12640" s="2"/>
      <c r="P12640" s="30"/>
      <c r="T12640" s="2"/>
      <c r="V12640" s="2"/>
      <c r="W12640" s="28"/>
      <c r="Y12640" s="30"/>
      <c r="Z12640" s="30"/>
      <c r="AB12640" s="6"/>
    </row>
    <row r="12641" spans="1:28">
      <c r="A12641" s="2"/>
      <c r="B12641" s="2"/>
      <c r="C12641" s="2"/>
      <c r="G12641" s="94"/>
      <c r="H12641" s="94"/>
      <c r="I12641" s="94"/>
      <c r="J12641" s="2"/>
      <c r="P12641" s="30"/>
      <c r="T12641" s="2"/>
      <c r="V12641" s="2"/>
      <c r="W12641" s="28"/>
      <c r="Y12641" s="30"/>
      <c r="Z12641" s="30"/>
      <c r="AB12641" s="6"/>
    </row>
    <row r="12642" spans="1:28">
      <c r="A12642" s="2"/>
      <c r="B12642" s="2"/>
      <c r="C12642" s="2"/>
      <c r="G12642" s="94"/>
      <c r="H12642" s="94"/>
      <c r="I12642" s="94"/>
      <c r="J12642" s="2"/>
      <c r="P12642" s="30"/>
      <c r="T12642" s="2"/>
      <c r="V12642" s="2"/>
      <c r="W12642" s="28"/>
      <c r="Y12642" s="30"/>
      <c r="Z12642" s="30"/>
      <c r="AB12642" s="6"/>
    </row>
    <row r="12643" spans="1:28">
      <c r="A12643" s="2"/>
      <c r="B12643" s="2"/>
      <c r="C12643" s="2"/>
      <c r="G12643" s="94"/>
      <c r="H12643" s="94"/>
      <c r="I12643" s="94"/>
      <c r="J12643" s="2"/>
      <c r="P12643" s="30"/>
      <c r="T12643" s="2"/>
      <c r="V12643" s="2"/>
      <c r="W12643" s="28"/>
      <c r="Y12643" s="30"/>
      <c r="Z12643" s="30"/>
      <c r="AB12643" s="6"/>
    </row>
    <row r="12644" spans="1:28">
      <c r="A12644" s="2"/>
      <c r="B12644" s="2"/>
      <c r="C12644" s="2"/>
      <c r="G12644" s="94"/>
      <c r="H12644" s="94"/>
      <c r="I12644" s="94"/>
      <c r="J12644" s="2"/>
      <c r="P12644" s="30"/>
      <c r="T12644" s="2"/>
      <c r="V12644" s="2"/>
      <c r="W12644" s="28"/>
      <c r="Y12644" s="30"/>
      <c r="Z12644" s="30"/>
      <c r="AB12644" s="6"/>
    </row>
    <row r="12645" spans="1:28">
      <c r="A12645" s="2"/>
      <c r="B12645" s="2"/>
      <c r="C12645" s="2"/>
      <c r="G12645" s="94"/>
      <c r="H12645" s="94"/>
      <c r="I12645" s="94"/>
      <c r="J12645" s="2"/>
      <c r="P12645" s="30"/>
      <c r="T12645" s="2"/>
      <c r="V12645" s="2"/>
      <c r="W12645" s="28"/>
      <c r="Y12645" s="30"/>
      <c r="Z12645" s="30"/>
      <c r="AB12645" s="6"/>
    </row>
    <row r="12646" spans="1:28">
      <c r="A12646" s="2"/>
      <c r="B12646" s="2"/>
      <c r="C12646" s="2"/>
      <c r="G12646" s="94"/>
      <c r="H12646" s="94"/>
      <c r="I12646" s="94"/>
      <c r="J12646" s="2"/>
      <c r="P12646" s="30"/>
      <c r="T12646" s="2"/>
      <c r="V12646" s="2"/>
      <c r="W12646" s="28"/>
      <c r="Y12646" s="30"/>
      <c r="Z12646" s="30"/>
      <c r="AB12646" s="6"/>
    </row>
    <row r="12647" spans="1:28">
      <c r="A12647" s="2"/>
      <c r="B12647" s="2"/>
      <c r="C12647" s="2"/>
      <c r="G12647" s="94"/>
      <c r="H12647" s="94"/>
      <c r="I12647" s="94"/>
      <c r="J12647" s="2"/>
      <c r="P12647" s="30"/>
      <c r="T12647" s="2"/>
      <c r="V12647" s="2"/>
      <c r="W12647" s="28"/>
      <c r="Y12647" s="30"/>
      <c r="Z12647" s="30"/>
      <c r="AB12647" s="6"/>
    </row>
    <row r="12648" spans="1:28">
      <c r="A12648" s="2"/>
      <c r="B12648" s="2"/>
      <c r="C12648" s="2"/>
      <c r="G12648" s="94"/>
      <c r="H12648" s="94"/>
      <c r="I12648" s="94"/>
      <c r="J12648" s="2"/>
      <c r="P12648" s="30"/>
      <c r="T12648" s="2"/>
      <c r="V12648" s="2"/>
      <c r="W12648" s="28"/>
      <c r="Y12648" s="30"/>
      <c r="Z12648" s="30"/>
      <c r="AB12648" s="6"/>
    </row>
    <row r="12649" spans="1:28">
      <c r="A12649" s="2"/>
      <c r="B12649" s="2"/>
      <c r="C12649" s="2"/>
      <c r="G12649" s="94"/>
      <c r="H12649" s="94"/>
      <c r="I12649" s="94"/>
      <c r="J12649" s="2"/>
      <c r="P12649" s="30"/>
      <c r="T12649" s="2"/>
      <c r="V12649" s="2"/>
      <c r="W12649" s="28"/>
      <c r="Y12649" s="30"/>
      <c r="Z12649" s="30"/>
      <c r="AB12649" s="6"/>
    </row>
    <row r="12650" spans="1:28">
      <c r="A12650" s="2"/>
      <c r="B12650" s="2"/>
      <c r="C12650" s="2"/>
      <c r="G12650" s="94"/>
      <c r="H12650" s="94"/>
      <c r="I12650" s="94"/>
      <c r="J12650" s="2"/>
      <c r="P12650" s="30"/>
      <c r="T12650" s="2"/>
      <c r="V12650" s="2"/>
      <c r="W12650" s="28"/>
      <c r="Y12650" s="30"/>
      <c r="Z12650" s="30"/>
      <c r="AB12650" s="6"/>
    </row>
    <row r="12651" spans="1:28">
      <c r="A12651" s="2"/>
      <c r="B12651" s="2"/>
      <c r="C12651" s="2"/>
      <c r="G12651" s="94"/>
      <c r="H12651" s="94"/>
      <c r="I12651" s="94"/>
      <c r="J12651" s="2"/>
      <c r="P12651" s="30"/>
      <c r="T12651" s="2"/>
      <c r="V12651" s="2"/>
      <c r="W12651" s="28"/>
      <c r="Y12651" s="30"/>
      <c r="Z12651" s="30"/>
      <c r="AB12651" s="6"/>
    </row>
    <row r="12652" spans="1:28">
      <c r="A12652" s="2"/>
      <c r="B12652" s="2"/>
      <c r="C12652" s="2"/>
      <c r="G12652" s="94"/>
      <c r="H12652" s="94"/>
      <c r="I12652" s="94"/>
      <c r="J12652" s="2"/>
      <c r="P12652" s="30"/>
      <c r="T12652" s="2"/>
      <c r="V12652" s="2"/>
      <c r="W12652" s="28"/>
      <c r="Y12652" s="30"/>
      <c r="Z12652" s="30"/>
      <c r="AB12652" s="6"/>
    </row>
    <row r="12653" spans="1:28">
      <c r="A12653" s="2"/>
      <c r="B12653" s="2"/>
      <c r="C12653" s="2"/>
      <c r="G12653" s="94"/>
      <c r="H12653" s="94"/>
      <c r="I12653" s="94"/>
      <c r="J12653" s="2"/>
      <c r="P12653" s="30"/>
      <c r="T12653" s="2"/>
      <c r="V12653" s="2"/>
      <c r="W12653" s="28"/>
      <c r="Y12653" s="30"/>
      <c r="Z12653" s="30"/>
      <c r="AB12653" s="6"/>
    </row>
    <row r="12654" spans="1:28">
      <c r="A12654" s="2"/>
      <c r="B12654" s="2"/>
      <c r="C12654" s="2"/>
      <c r="G12654" s="94"/>
      <c r="H12654" s="94"/>
      <c r="I12654" s="94"/>
      <c r="J12654" s="2"/>
      <c r="P12654" s="30"/>
      <c r="T12654" s="2"/>
      <c r="V12654" s="2"/>
      <c r="W12654" s="28"/>
      <c r="Y12654" s="30"/>
      <c r="Z12654" s="30"/>
      <c r="AB12654" s="6"/>
    </row>
    <row r="12655" spans="1:28">
      <c r="A12655" s="2"/>
      <c r="B12655" s="2"/>
      <c r="C12655" s="2"/>
      <c r="G12655" s="94"/>
      <c r="H12655" s="94"/>
      <c r="I12655" s="94"/>
      <c r="J12655" s="2"/>
      <c r="P12655" s="30"/>
      <c r="T12655" s="2"/>
      <c r="V12655" s="2"/>
      <c r="W12655" s="28"/>
      <c r="Y12655" s="30"/>
      <c r="Z12655" s="30"/>
      <c r="AB12655" s="6"/>
    </row>
    <row r="12656" spans="1:28">
      <c r="A12656" s="2"/>
      <c r="B12656" s="2"/>
      <c r="C12656" s="2"/>
      <c r="G12656" s="94"/>
      <c r="H12656" s="94"/>
      <c r="I12656" s="94"/>
      <c r="J12656" s="2"/>
      <c r="P12656" s="30"/>
      <c r="T12656" s="2"/>
      <c r="V12656" s="2"/>
      <c r="W12656" s="28"/>
      <c r="Y12656" s="30"/>
      <c r="Z12656" s="30"/>
      <c r="AB12656" s="6"/>
    </row>
    <row r="12657" spans="1:28">
      <c r="A12657" s="2"/>
      <c r="B12657" s="2"/>
      <c r="C12657" s="2"/>
      <c r="G12657" s="94"/>
      <c r="H12657" s="94"/>
      <c r="I12657" s="94"/>
      <c r="J12657" s="2"/>
      <c r="P12657" s="30"/>
      <c r="T12657" s="2"/>
      <c r="V12657" s="2"/>
      <c r="W12657" s="28"/>
      <c r="Y12657" s="30"/>
      <c r="Z12657" s="30"/>
      <c r="AB12657" s="6"/>
    </row>
    <row r="12658" spans="1:28">
      <c r="A12658" s="2"/>
      <c r="B12658" s="2"/>
      <c r="C12658" s="2"/>
      <c r="G12658" s="94"/>
      <c r="H12658" s="94"/>
      <c r="I12658" s="94"/>
      <c r="J12658" s="2"/>
      <c r="P12658" s="30"/>
      <c r="T12658" s="2"/>
      <c r="V12658" s="2"/>
      <c r="W12658" s="28"/>
      <c r="Y12658" s="30"/>
      <c r="Z12658" s="30"/>
      <c r="AB12658" s="6"/>
    </row>
    <row r="12659" spans="1:28">
      <c r="A12659" s="2"/>
      <c r="B12659" s="2"/>
      <c r="C12659" s="2"/>
      <c r="G12659" s="94"/>
      <c r="H12659" s="94"/>
      <c r="I12659" s="94"/>
      <c r="J12659" s="2"/>
      <c r="P12659" s="30"/>
      <c r="T12659" s="2"/>
      <c r="V12659" s="2"/>
      <c r="W12659" s="28"/>
      <c r="Y12659" s="30"/>
      <c r="Z12659" s="30"/>
      <c r="AB12659" s="6"/>
    </row>
    <row r="12660" spans="1:28">
      <c r="A12660" s="2"/>
      <c r="B12660" s="2"/>
      <c r="C12660" s="2"/>
      <c r="G12660" s="94"/>
      <c r="H12660" s="94"/>
      <c r="I12660" s="94"/>
      <c r="J12660" s="2"/>
      <c r="P12660" s="30"/>
      <c r="T12660" s="2"/>
      <c r="V12660" s="2"/>
      <c r="W12660" s="28"/>
      <c r="Y12660" s="30"/>
      <c r="Z12660" s="30"/>
      <c r="AB12660" s="6"/>
    </row>
    <row r="12661" spans="1:28">
      <c r="A12661" s="2"/>
      <c r="B12661" s="2"/>
      <c r="C12661" s="2"/>
      <c r="G12661" s="94"/>
      <c r="H12661" s="94"/>
      <c r="I12661" s="94"/>
      <c r="J12661" s="2"/>
      <c r="P12661" s="30"/>
      <c r="T12661" s="2"/>
      <c r="V12661" s="2"/>
      <c r="W12661" s="28"/>
      <c r="Y12661" s="30"/>
      <c r="Z12661" s="30"/>
      <c r="AB12661" s="6"/>
    </row>
    <row r="12662" spans="1:28">
      <c r="A12662" s="2"/>
      <c r="B12662" s="2"/>
      <c r="C12662" s="2"/>
      <c r="G12662" s="94"/>
      <c r="H12662" s="94"/>
      <c r="I12662" s="94"/>
      <c r="J12662" s="2"/>
      <c r="P12662" s="30"/>
      <c r="T12662" s="2"/>
      <c r="V12662" s="2"/>
      <c r="W12662" s="28"/>
      <c r="Y12662" s="30"/>
      <c r="Z12662" s="30"/>
      <c r="AB12662" s="6"/>
    </row>
    <row r="12663" spans="1:28">
      <c r="A12663" s="2"/>
      <c r="B12663" s="2"/>
      <c r="C12663" s="2"/>
      <c r="G12663" s="94"/>
      <c r="H12663" s="94"/>
      <c r="I12663" s="94"/>
      <c r="J12663" s="2"/>
      <c r="P12663" s="30"/>
      <c r="T12663" s="2"/>
      <c r="V12663" s="2"/>
      <c r="W12663" s="28"/>
      <c r="Y12663" s="30"/>
      <c r="Z12663" s="30"/>
      <c r="AB12663" s="6"/>
    </row>
    <row r="12664" spans="1:28">
      <c r="A12664" s="2"/>
      <c r="B12664" s="2"/>
      <c r="C12664" s="2"/>
      <c r="G12664" s="94"/>
      <c r="H12664" s="94"/>
      <c r="I12664" s="94"/>
      <c r="J12664" s="2"/>
      <c r="P12664" s="30"/>
      <c r="T12664" s="2"/>
      <c r="V12664" s="2"/>
      <c r="W12664" s="28"/>
      <c r="Y12664" s="30"/>
      <c r="Z12664" s="30"/>
      <c r="AB12664" s="6"/>
    </row>
    <row r="12665" spans="1:28">
      <c r="A12665" s="2"/>
      <c r="B12665" s="2"/>
      <c r="C12665" s="2"/>
      <c r="G12665" s="94"/>
      <c r="H12665" s="94"/>
      <c r="I12665" s="94"/>
      <c r="J12665" s="2"/>
      <c r="P12665" s="30"/>
      <c r="T12665" s="2"/>
      <c r="V12665" s="2"/>
      <c r="W12665" s="28"/>
      <c r="Y12665" s="30"/>
      <c r="Z12665" s="30"/>
      <c r="AB12665" s="6"/>
    </row>
    <row r="12666" spans="1:28">
      <c r="A12666" s="2"/>
      <c r="B12666" s="2"/>
      <c r="C12666" s="2"/>
      <c r="G12666" s="94"/>
      <c r="H12666" s="94"/>
      <c r="I12666" s="94"/>
      <c r="J12666" s="2"/>
      <c r="P12666" s="30"/>
      <c r="T12666" s="2"/>
      <c r="V12666" s="2"/>
      <c r="W12666" s="28"/>
      <c r="Y12666" s="30"/>
      <c r="Z12666" s="30"/>
      <c r="AB12666" s="6"/>
    </row>
    <row r="12667" spans="1:28">
      <c r="A12667" s="2"/>
      <c r="B12667" s="2"/>
      <c r="C12667" s="2"/>
      <c r="G12667" s="94"/>
      <c r="H12667" s="94"/>
      <c r="I12667" s="94"/>
      <c r="J12667" s="2"/>
      <c r="P12667" s="30"/>
      <c r="T12667" s="2"/>
      <c r="V12667" s="2"/>
      <c r="W12667" s="28"/>
      <c r="Y12667" s="30"/>
      <c r="Z12667" s="30"/>
      <c r="AB12667" s="6"/>
    </row>
    <row r="12668" spans="1:28">
      <c r="A12668" s="2"/>
      <c r="B12668" s="2"/>
      <c r="C12668" s="2"/>
      <c r="G12668" s="94"/>
      <c r="H12668" s="94"/>
      <c r="I12668" s="94"/>
      <c r="J12668" s="2"/>
      <c r="P12668" s="30"/>
      <c r="T12668" s="2"/>
      <c r="V12668" s="2"/>
      <c r="W12668" s="28"/>
      <c r="Y12668" s="30"/>
      <c r="Z12668" s="30"/>
      <c r="AB12668" s="6"/>
    </row>
    <row r="12669" spans="1:28">
      <c r="A12669" s="2"/>
      <c r="B12669" s="2"/>
      <c r="C12669" s="2"/>
      <c r="G12669" s="94"/>
      <c r="H12669" s="94"/>
      <c r="I12669" s="94"/>
      <c r="J12669" s="2"/>
      <c r="P12669" s="30"/>
      <c r="T12669" s="2"/>
      <c r="V12669" s="2"/>
      <c r="W12669" s="28"/>
      <c r="Y12669" s="30"/>
      <c r="Z12669" s="30"/>
      <c r="AB12669" s="6"/>
    </row>
    <row r="12670" spans="1:28">
      <c r="A12670" s="2"/>
      <c r="B12670" s="2"/>
      <c r="C12670" s="2"/>
      <c r="G12670" s="94"/>
      <c r="H12670" s="94"/>
      <c r="I12670" s="94"/>
      <c r="J12670" s="2"/>
      <c r="P12670" s="30"/>
      <c r="T12670" s="2"/>
      <c r="V12670" s="2"/>
      <c r="W12670" s="28"/>
      <c r="Y12670" s="30"/>
      <c r="Z12670" s="30"/>
      <c r="AB12670" s="6"/>
    </row>
    <row r="12671" spans="1:28">
      <c r="A12671" s="2"/>
      <c r="B12671" s="2"/>
      <c r="C12671" s="2"/>
      <c r="G12671" s="94"/>
      <c r="H12671" s="94"/>
      <c r="I12671" s="94"/>
      <c r="J12671" s="2"/>
      <c r="P12671" s="30"/>
      <c r="T12671" s="2"/>
      <c r="V12671" s="2"/>
      <c r="W12671" s="28"/>
      <c r="Y12671" s="30"/>
      <c r="Z12671" s="30"/>
      <c r="AB12671" s="6"/>
    </row>
    <row r="12672" spans="1:28">
      <c r="A12672" s="2"/>
      <c r="B12672" s="2"/>
      <c r="C12672" s="2"/>
      <c r="G12672" s="94"/>
      <c r="H12672" s="94"/>
      <c r="I12672" s="94"/>
      <c r="J12672" s="2"/>
      <c r="P12672" s="30"/>
      <c r="T12672" s="2"/>
      <c r="V12672" s="2"/>
      <c r="W12672" s="28"/>
      <c r="Y12672" s="30"/>
      <c r="Z12672" s="30"/>
      <c r="AB12672" s="6"/>
    </row>
    <row r="12673" spans="1:28">
      <c r="A12673" s="2"/>
      <c r="B12673" s="2"/>
      <c r="C12673" s="2"/>
      <c r="G12673" s="94"/>
      <c r="H12673" s="94"/>
      <c r="I12673" s="94"/>
      <c r="J12673" s="2"/>
      <c r="P12673" s="30"/>
      <c r="T12673" s="2"/>
      <c r="V12673" s="2"/>
      <c r="W12673" s="28"/>
      <c r="Y12673" s="30"/>
      <c r="Z12673" s="30"/>
      <c r="AB12673" s="6"/>
    </row>
    <row r="12674" spans="1:28">
      <c r="A12674" s="2"/>
      <c r="B12674" s="2"/>
      <c r="C12674" s="2"/>
      <c r="G12674" s="94"/>
      <c r="H12674" s="94"/>
      <c r="I12674" s="94"/>
      <c r="J12674" s="2"/>
      <c r="P12674" s="30"/>
      <c r="T12674" s="2"/>
      <c r="V12674" s="2"/>
      <c r="W12674" s="28"/>
      <c r="Y12674" s="30"/>
      <c r="Z12674" s="30"/>
      <c r="AB12674" s="6"/>
    </row>
    <row r="12675" spans="1:28">
      <c r="A12675" s="2"/>
      <c r="B12675" s="2"/>
      <c r="C12675" s="2"/>
      <c r="G12675" s="94"/>
      <c r="H12675" s="94"/>
      <c r="I12675" s="94"/>
      <c r="J12675" s="2"/>
      <c r="P12675" s="30"/>
      <c r="T12675" s="2"/>
      <c r="V12675" s="2"/>
      <c r="W12675" s="28"/>
      <c r="Y12675" s="30"/>
      <c r="Z12675" s="30"/>
      <c r="AB12675" s="6"/>
    </row>
    <row r="12676" spans="1:28">
      <c r="A12676" s="2"/>
      <c r="B12676" s="2"/>
      <c r="C12676" s="2"/>
      <c r="G12676" s="94"/>
      <c r="H12676" s="94"/>
      <c r="I12676" s="94"/>
      <c r="J12676" s="2"/>
      <c r="P12676" s="30"/>
      <c r="T12676" s="2"/>
      <c r="V12676" s="2"/>
      <c r="W12676" s="28"/>
      <c r="Y12676" s="30"/>
      <c r="Z12676" s="30"/>
      <c r="AB12676" s="6"/>
    </row>
    <row r="12677" spans="1:28">
      <c r="A12677" s="2"/>
      <c r="B12677" s="2"/>
      <c r="C12677" s="2"/>
      <c r="G12677" s="94"/>
      <c r="H12677" s="94"/>
      <c r="I12677" s="94"/>
      <c r="J12677" s="2"/>
      <c r="P12677" s="30"/>
      <c r="T12677" s="2"/>
      <c r="V12677" s="2"/>
      <c r="W12677" s="28"/>
      <c r="Y12677" s="30"/>
      <c r="Z12677" s="30"/>
      <c r="AB12677" s="6"/>
    </row>
    <row r="12678" spans="1:28">
      <c r="A12678" s="2"/>
      <c r="B12678" s="2"/>
      <c r="C12678" s="2"/>
      <c r="G12678" s="94"/>
      <c r="H12678" s="94"/>
      <c r="I12678" s="94"/>
      <c r="J12678" s="2"/>
      <c r="P12678" s="30"/>
      <c r="T12678" s="2"/>
      <c r="V12678" s="2"/>
      <c r="W12678" s="28"/>
      <c r="Y12678" s="30"/>
      <c r="Z12678" s="30"/>
      <c r="AB12678" s="6"/>
    </row>
    <row r="12679" spans="1:28">
      <c r="A12679" s="2"/>
      <c r="B12679" s="2"/>
      <c r="C12679" s="2"/>
      <c r="G12679" s="94"/>
      <c r="H12679" s="94"/>
      <c r="I12679" s="94"/>
      <c r="J12679" s="2"/>
      <c r="P12679" s="30"/>
      <c r="T12679" s="2"/>
      <c r="V12679" s="2"/>
      <c r="W12679" s="28"/>
      <c r="Y12679" s="30"/>
      <c r="Z12679" s="30"/>
      <c r="AB12679" s="6"/>
    </row>
    <row r="12680" spans="1:28">
      <c r="A12680" s="2"/>
      <c r="B12680" s="2"/>
      <c r="C12680" s="2"/>
      <c r="G12680" s="94"/>
      <c r="H12680" s="94"/>
      <c r="I12680" s="94"/>
      <c r="J12680" s="2"/>
      <c r="P12680" s="30"/>
      <c r="T12680" s="2"/>
      <c r="V12680" s="2"/>
      <c r="W12680" s="28"/>
      <c r="Y12680" s="30"/>
      <c r="Z12680" s="30"/>
      <c r="AB12680" s="6"/>
    </row>
    <row r="12681" spans="1:28">
      <c r="A12681" s="2"/>
      <c r="B12681" s="2"/>
      <c r="C12681" s="2"/>
      <c r="G12681" s="94"/>
      <c r="H12681" s="94"/>
      <c r="I12681" s="94"/>
      <c r="J12681" s="2"/>
      <c r="P12681" s="30"/>
      <c r="T12681" s="2"/>
      <c r="V12681" s="2"/>
      <c r="W12681" s="28"/>
      <c r="Y12681" s="30"/>
      <c r="Z12681" s="30"/>
      <c r="AB12681" s="6"/>
    </row>
    <row r="12682" spans="1:28">
      <c r="A12682" s="2"/>
      <c r="B12682" s="2"/>
      <c r="C12682" s="2"/>
      <c r="G12682" s="94"/>
      <c r="H12682" s="94"/>
      <c r="I12682" s="94"/>
      <c r="J12682" s="2"/>
      <c r="P12682" s="30"/>
      <c r="T12682" s="2"/>
      <c r="V12682" s="2"/>
      <c r="W12682" s="28"/>
      <c r="Y12682" s="30"/>
      <c r="Z12682" s="30"/>
      <c r="AB12682" s="6"/>
    </row>
    <row r="12683" spans="1:28">
      <c r="A12683" s="2"/>
      <c r="B12683" s="2"/>
      <c r="C12683" s="2"/>
      <c r="G12683" s="94"/>
      <c r="H12683" s="94"/>
      <c r="I12683" s="94"/>
      <c r="J12683" s="2"/>
      <c r="P12683" s="30"/>
      <c r="T12683" s="2"/>
      <c r="V12683" s="2"/>
      <c r="W12683" s="28"/>
      <c r="Y12683" s="30"/>
      <c r="Z12683" s="30"/>
      <c r="AB12683" s="6"/>
    </row>
    <row r="12684" spans="1:28">
      <c r="A12684" s="2"/>
      <c r="B12684" s="2"/>
      <c r="C12684" s="2"/>
      <c r="G12684" s="94"/>
      <c r="H12684" s="94"/>
      <c r="I12684" s="94"/>
      <c r="J12684" s="2"/>
      <c r="P12684" s="30"/>
      <c r="T12684" s="2"/>
      <c r="V12684" s="2"/>
      <c r="W12684" s="28"/>
      <c r="Y12684" s="30"/>
      <c r="Z12684" s="30"/>
      <c r="AB12684" s="6"/>
    </row>
    <row r="12685" spans="1:28">
      <c r="A12685" s="2"/>
      <c r="B12685" s="2"/>
      <c r="C12685" s="2"/>
      <c r="G12685" s="94"/>
      <c r="H12685" s="94"/>
      <c r="I12685" s="94"/>
      <c r="J12685" s="2"/>
      <c r="P12685" s="30"/>
      <c r="T12685" s="2"/>
      <c r="V12685" s="2"/>
      <c r="W12685" s="28"/>
      <c r="Y12685" s="30"/>
      <c r="Z12685" s="30"/>
      <c r="AB12685" s="6"/>
    </row>
    <row r="12686" spans="1:28">
      <c r="A12686" s="2"/>
      <c r="B12686" s="2"/>
      <c r="C12686" s="2"/>
      <c r="G12686" s="94"/>
      <c r="H12686" s="94"/>
      <c r="I12686" s="94"/>
      <c r="J12686" s="2"/>
      <c r="P12686" s="30"/>
      <c r="T12686" s="2"/>
      <c r="V12686" s="2"/>
      <c r="W12686" s="28"/>
      <c r="Y12686" s="30"/>
      <c r="Z12686" s="30"/>
      <c r="AB12686" s="6"/>
    </row>
    <row r="12687" spans="1:28">
      <c r="A12687" s="2"/>
      <c r="B12687" s="2"/>
      <c r="C12687" s="2"/>
      <c r="G12687" s="94"/>
      <c r="H12687" s="94"/>
      <c r="I12687" s="94"/>
      <c r="J12687" s="2"/>
      <c r="P12687" s="30"/>
      <c r="T12687" s="2"/>
      <c r="V12687" s="2"/>
      <c r="W12687" s="28"/>
      <c r="Y12687" s="30"/>
      <c r="Z12687" s="30"/>
      <c r="AB12687" s="6"/>
    </row>
    <row r="12688" spans="1:28">
      <c r="A12688" s="2"/>
      <c r="B12688" s="2"/>
      <c r="C12688" s="2"/>
      <c r="G12688" s="94"/>
      <c r="H12688" s="94"/>
      <c r="I12688" s="94"/>
      <c r="J12688" s="2"/>
      <c r="P12688" s="30"/>
      <c r="T12688" s="2"/>
      <c r="V12688" s="2"/>
      <c r="W12688" s="28"/>
      <c r="Y12688" s="30"/>
      <c r="Z12688" s="30"/>
      <c r="AB12688" s="6"/>
    </row>
    <row r="12689" spans="1:28">
      <c r="A12689" s="2"/>
      <c r="B12689" s="2"/>
      <c r="C12689" s="2"/>
      <c r="G12689" s="94"/>
      <c r="H12689" s="94"/>
      <c r="I12689" s="94"/>
      <c r="J12689" s="2"/>
      <c r="P12689" s="30"/>
      <c r="T12689" s="2"/>
      <c r="V12689" s="2"/>
      <c r="W12689" s="28"/>
      <c r="Y12689" s="30"/>
      <c r="Z12689" s="30"/>
      <c r="AB12689" s="6"/>
    </row>
    <row r="12690" spans="1:28">
      <c r="A12690" s="2"/>
      <c r="B12690" s="2"/>
      <c r="C12690" s="2"/>
      <c r="G12690" s="94"/>
      <c r="H12690" s="94"/>
      <c r="I12690" s="94"/>
      <c r="J12690" s="2"/>
      <c r="P12690" s="30"/>
      <c r="T12690" s="2"/>
      <c r="V12690" s="2"/>
      <c r="W12690" s="28"/>
      <c r="Y12690" s="30"/>
      <c r="Z12690" s="30"/>
      <c r="AB12690" s="6"/>
    </row>
    <row r="12691" spans="1:28">
      <c r="A12691" s="2"/>
      <c r="B12691" s="2"/>
      <c r="C12691" s="2"/>
      <c r="G12691" s="94"/>
      <c r="H12691" s="94"/>
      <c r="I12691" s="94"/>
      <c r="J12691" s="2"/>
      <c r="P12691" s="30"/>
      <c r="T12691" s="2"/>
      <c r="V12691" s="2"/>
      <c r="W12691" s="28"/>
      <c r="Y12691" s="30"/>
      <c r="Z12691" s="30"/>
      <c r="AB12691" s="6"/>
    </row>
    <row r="12692" spans="1:28">
      <c r="A12692" s="2"/>
      <c r="B12692" s="2"/>
      <c r="C12692" s="2"/>
      <c r="G12692" s="94"/>
      <c r="H12692" s="94"/>
      <c r="I12692" s="94"/>
      <c r="J12692" s="2"/>
      <c r="P12692" s="30"/>
      <c r="T12692" s="2"/>
      <c r="V12692" s="2"/>
      <c r="W12692" s="28"/>
      <c r="Y12692" s="30"/>
      <c r="Z12692" s="30"/>
      <c r="AB12692" s="6"/>
    </row>
    <row r="12693" spans="1:28">
      <c r="A12693" s="2"/>
      <c r="B12693" s="2"/>
      <c r="C12693" s="2"/>
      <c r="G12693" s="94"/>
      <c r="H12693" s="94"/>
      <c r="I12693" s="94"/>
      <c r="J12693" s="2"/>
      <c r="P12693" s="30"/>
      <c r="T12693" s="2"/>
      <c r="V12693" s="2"/>
      <c r="W12693" s="28"/>
      <c r="Y12693" s="30"/>
      <c r="Z12693" s="30"/>
      <c r="AB12693" s="6"/>
    </row>
    <row r="12694" spans="1:28">
      <c r="A12694" s="2"/>
      <c r="B12694" s="2"/>
      <c r="C12694" s="2"/>
      <c r="G12694" s="94"/>
      <c r="H12694" s="94"/>
      <c r="I12694" s="94"/>
      <c r="J12694" s="2"/>
      <c r="P12694" s="30"/>
      <c r="T12694" s="2"/>
      <c r="V12694" s="2"/>
      <c r="W12694" s="28"/>
      <c r="Y12694" s="30"/>
      <c r="Z12694" s="30"/>
      <c r="AB12694" s="6"/>
    </row>
    <row r="12695" spans="1:28">
      <c r="A12695" s="2"/>
      <c r="B12695" s="2"/>
      <c r="C12695" s="2"/>
      <c r="G12695" s="94"/>
      <c r="H12695" s="94"/>
      <c r="I12695" s="94"/>
      <c r="J12695" s="2"/>
      <c r="P12695" s="30"/>
      <c r="T12695" s="2"/>
      <c r="V12695" s="2"/>
      <c r="W12695" s="28"/>
      <c r="Y12695" s="30"/>
      <c r="Z12695" s="30"/>
      <c r="AB12695" s="6"/>
    </row>
    <row r="12696" spans="1:28">
      <c r="A12696" s="2"/>
      <c r="B12696" s="2"/>
      <c r="C12696" s="2"/>
      <c r="G12696" s="94"/>
      <c r="H12696" s="94"/>
      <c r="I12696" s="94"/>
      <c r="J12696" s="2"/>
      <c r="P12696" s="30"/>
      <c r="T12696" s="2"/>
      <c r="V12696" s="2"/>
      <c r="W12696" s="28"/>
      <c r="Y12696" s="30"/>
      <c r="Z12696" s="30"/>
      <c r="AB12696" s="6"/>
    </row>
    <row r="12697" spans="1:28">
      <c r="A12697" s="2"/>
      <c r="B12697" s="2"/>
      <c r="C12697" s="2"/>
      <c r="G12697" s="94"/>
      <c r="H12697" s="94"/>
      <c r="I12697" s="94"/>
      <c r="J12697" s="2"/>
      <c r="P12697" s="30"/>
      <c r="T12697" s="2"/>
      <c r="V12697" s="2"/>
      <c r="W12697" s="28"/>
      <c r="Y12697" s="30"/>
      <c r="Z12697" s="30"/>
      <c r="AB12697" s="6"/>
    </row>
    <row r="12698" spans="1:28">
      <c r="A12698" s="2"/>
      <c r="B12698" s="2"/>
      <c r="C12698" s="2"/>
      <c r="G12698" s="94"/>
      <c r="H12698" s="94"/>
      <c r="I12698" s="94"/>
      <c r="J12698" s="2"/>
      <c r="P12698" s="30"/>
      <c r="T12698" s="2"/>
      <c r="V12698" s="2"/>
      <c r="W12698" s="28"/>
      <c r="Y12698" s="30"/>
      <c r="Z12698" s="30"/>
      <c r="AB12698" s="6"/>
    </row>
    <row r="12699" spans="1:28">
      <c r="A12699" s="2"/>
      <c r="B12699" s="2"/>
      <c r="C12699" s="2"/>
      <c r="G12699" s="94"/>
      <c r="H12699" s="94"/>
      <c r="I12699" s="94"/>
      <c r="J12699" s="2"/>
      <c r="P12699" s="30"/>
      <c r="T12699" s="2"/>
      <c r="V12699" s="2"/>
      <c r="W12699" s="28"/>
      <c r="Y12699" s="30"/>
      <c r="Z12699" s="30"/>
      <c r="AB12699" s="6"/>
    </row>
    <row r="12700" spans="1:28">
      <c r="A12700" s="2"/>
      <c r="B12700" s="2"/>
      <c r="C12700" s="2"/>
      <c r="G12700" s="94"/>
      <c r="H12700" s="94"/>
      <c r="I12700" s="94"/>
      <c r="J12700" s="2"/>
      <c r="P12700" s="30"/>
      <c r="T12700" s="2"/>
      <c r="V12700" s="2"/>
      <c r="W12700" s="28"/>
      <c r="Y12700" s="30"/>
      <c r="Z12700" s="30"/>
      <c r="AB12700" s="6"/>
    </row>
    <row r="12701" spans="1:28">
      <c r="A12701" s="2"/>
      <c r="B12701" s="2"/>
      <c r="C12701" s="2"/>
      <c r="G12701" s="94"/>
      <c r="H12701" s="94"/>
      <c r="I12701" s="94"/>
      <c r="J12701" s="2"/>
      <c r="P12701" s="30"/>
      <c r="T12701" s="2"/>
      <c r="V12701" s="2"/>
      <c r="W12701" s="28"/>
      <c r="Y12701" s="30"/>
      <c r="Z12701" s="30"/>
      <c r="AB12701" s="6"/>
    </row>
    <row r="12702" spans="1:28">
      <c r="A12702" s="2"/>
      <c r="B12702" s="2"/>
      <c r="C12702" s="2"/>
      <c r="G12702" s="94"/>
      <c r="H12702" s="94"/>
      <c r="I12702" s="94"/>
      <c r="J12702" s="2"/>
      <c r="P12702" s="30"/>
      <c r="T12702" s="2"/>
      <c r="V12702" s="2"/>
      <c r="W12702" s="28"/>
      <c r="Y12702" s="30"/>
      <c r="Z12702" s="30"/>
      <c r="AB12702" s="6"/>
    </row>
    <row r="12703" spans="1:28">
      <c r="A12703" s="2"/>
      <c r="B12703" s="2"/>
      <c r="C12703" s="2"/>
      <c r="G12703" s="94"/>
      <c r="H12703" s="94"/>
      <c r="I12703" s="94"/>
      <c r="J12703" s="2"/>
      <c r="P12703" s="30"/>
      <c r="T12703" s="2"/>
      <c r="V12703" s="2"/>
      <c r="W12703" s="28"/>
      <c r="Y12703" s="30"/>
      <c r="Z12703" s="30"/>
      <c r="AB12703" s="6"/>
    </row>
    <row r="12704" spans="1:28">
      <c r="A12704" s="2"/>
      <c r="B12704" s="2"/>
      <c r="C12704" s="2"/>
      <c r="G12704" s="94"/>
      <c r="H12704" s="94"/>
      <c r="I12704" s="94"/>
      <c r="J12704" s="2"/>
      <c r="P12704" s="30"/>
      <c r="T12704" s="2"/>
      <c r="V12704" s="2"/>
      <c r="W12704" s="28"/>
      <c r="Y12704" s="30"/>
      <c r="Z12704" s="30"/>
      <c r="AB12704" s="6"/>
    </row>
    <row r="12705" spans="1:28">
      <c r="A12705" s="2"/>
      <c r="B12705" s="2"/>
      <c r="C12705" s="2"/>
      <c r="G12705" s="94"/>
      <c r="H12705" s="94"/>
      <c r="I12705" s="94"/>
      <c r="J12705" s="2"/>
      <c r="P12705" s="30"/>
      <c r="T12705" s="2"/>
      <c r="V12705" s="2"/>
      <c r="W12705" s="28"/>
      <c r="Y12705" s="30"/>
      <c r="Z12705" s="30"/>
      <c r="AB12705" s="6"/>
    </row>
    <row r="12706" spans="1:28">
      <c r="A12706" s="2"/>
      <c r="B12706" s="2"/>
      <c r="C12706" s="2"/>
      <c r="G12706" s="94"/>
      <c r="H12706" s="94"/>
      <c r="I12706" s="94"/>
      <c r="J12706" s="2"/>
      <c r="P12706" s="30"/>
      <c r="T12706" s="2"/>
      <c r="V12706" s="2"/>
      <c r="W12706" s="28"/>
      <c r="Y12706" s="30"/>
      <c r="Z12706" s="30"/>
      <c r="AB12706" s="6"/>
    </row>
    <row r="12707" spans="1:28">
      <c r="A12707" s="2"/>
      <c r="B12707" s="2"/>
      <c r="C12707" s="2"/>
      <c r="G12707" s="94"/>
      <c r="H12707" s="94"/>
      <c r="I12707" s="94"/>
      <c r="J12707" s="2"/>
      <c r="P12707" s="30"/>
      <c r="T12707" s="2"/>
      <c r="V12707" s="2"/>
      <c r="W12707" s="28"/>
      <c r="Y12707" s="30"/>
      <c r="Z12707" s="30"/>
      <c r="AB12707" s="6"/>
    </row>
    <row r="12708" spans="1:28">
      <c r="A12708" s="2"/>
      <c r="B12708" s="2"/>
      <c r="C12708" s="2"/>
      <c r="G12708" s="94"/>
      <c r="H12708" s="94"/>
      <c r="I12708" s="94"/>
      <c r="J12708" s="2"/>
      <c r="P12708" s="30"/>
      <c r="T12708" s="2"/>
      <c r="V12708" s="2"/>
      <c r="W12708" s="28"/>
      <c r="Y12708" s="30"/>
      <c r="Z12708" s="30"/>
      <c r="AB12708" s="6"/>
    </row>
    <row r="12709" spans="1:28">
      <c r="A12709" s="2"/>
      <c r="B12709" s="2"/>
      <c r="C12709" s="2"/>
      <c r="G12709" s="94"/>
      <c r="H12709" s="94"/>
      <c r="I12709" s="94"/>
      <c r="J12709" s="2"/>
      <c r="P12709" s="30"/>
      <c r="T12709" s="2"/>
      <c r="V12709" s="2"/>
      <c r="W12709" s="28"/>
      <c r="Y12709" s="30"/>
      <c r="Z12709" s="30"/>
      <c r="AB12709" s="6"/>
    </row>
    <row r="12710" spans="1:28">
      <c r="A12710" s="2"/>
      <c r="B12710" s="2"/>
      <c r="C12710" s="2"/>
      <c r="G12710" s="94"/>
      <c r="H12710" s="94"/>
      <c r="I12710" s="94"/>
      <c r="J12710" s="2"/>
      <c r="P12710" s="30"/>
      <c r="T12710" s="2"/>
      <c r="V12710" s="2"/>
      <c r="W12710" s="28"/>
      <c r="Y12710" s="30"/>
      <c r="Z12710" s="30"/>
      <c r="AB12710" s="6"/>
    </row>
    <row r="12711" spans="1:28">
      <c r="A12711" s="2"/>
      <c r="B12711" s="2"/>
      <c r="C12711" s="2"/>
      <c r="G12711" s="94"/>
      <c r="H12711" s="94"/>
      <c r="I12711" s="94"/>
      <c r="J12711" s="2"/>
      <c r="P12711" s="30"/>
      <c r="T12711" s="2"/>
      <c r="V12711" s="2"/>
      <c r="W12711" s="28"/>
      <c r="Y12711" s="30"/>
      <c r="Z12711" s="30"/>
      <c r="AB12711" s="6"/>
    </row>
    <row r="12712" spans="1:28">
      <c r="A12712" s="2"/>
      <c r="B12712" s="2"/>
      <c r="C12712" s="2"/>
      <c r="G12712" s="94"/>
      <c r="H12712" s="94"/>
      <c r="I12712" s="94"/>
      <c r="J12712" s="2"/>
      <c r="P12712" s="30"/>
      <c r="T12712" s="2"/>
      <c r="V12712" s="2"/>
      <c r="W12712" s="28"/>
      <c r="Y12712" s="30"/>
      <c r="Z12712" s="30"/>
      <c r="AB12712" s="6"/>
    </row>
    <row r="12713" spans="1:28">
      <c r="A12713" s="2"/>
      <c r="B12713" s="2"/>
      <c r="C12713" s="2"/>
      <c r="G12713" s="94"/>
      <c r="H12713" s="94"/>
      <c r="I12713" s="94"/>
      <c r="J12713" s="2"/>
      <c r="P12713" s="30"/>
      <c r="T12713" s="2"/>
      <c r="V12713" s="2"/>
      <c r="W12713" s="28"/>
      <c r="Y12713" s="30"/>
      <c r="Z12713" s="30"/>
      <c r="AB12713" s="6"/>
    </row>
    <row r="12714" spans="1:28">
      <c r="A12714" s="2"/>
      <c r="B12714" s="2"/>
      <c r="C12714" s="2"/>
      <c r="G12714" s="94"/>
      <c r="H12714" s="94"/>
      <c r="I12714" s="94"/>
      <c r="J12714" s="2"/>
      <c r="P12714" s="30"/>
      <c r="T12714" s="2"/>
      <c r="V12714" s="2"/>
      <c r="W12714" s="28"/>
      <c r="Y12714" s="30"/>
      <c r="Z12714" s="30"/>
      <c r="AB12714" s="6"/>
    </row>
    <row r="12715" spans="1:28">
      <c r="A12715" s="2"/>
      <c r="B12715" s="2"/>
      <c r="C12715" s="2"/>
      <c r="G12715" s="94"/>
      <c r="H12715" s="94"/>
      <c r="I12715" s="94"/>
      <c r="J12715" s="2"/>
      <c r="P12715" s="30"/>
      <c r="T12715" s="2"/>
      <c r="V12715" s="2"/>
      <c r="W12715" s="28"/>
      <c r="Y12715" s="30"/>
      <c r="Z12715" s="30"/>
      <c r="AB12715" s="6"/>
    </row>
    <row r="12716" spans="1:28">
      <c r="A12716" s="2"/>
      <c r="B12716" s="2"/>
      <c r="C12716" s="2"/>
      <c r="G12716" s="94"/>
      <c r="H12716" s="94"/>
      <c r="I12716" s="94"/>
      <c r="J12716" s="2"/>
      <c r="P12716" s="30"/>
      <c r="T12716" s="2"/>
      <c r="V12716" s="2"/>
      <c r="W12716" s="28"/>
      <c r="Y12716" s="30"/>
      <c r="Z12716" s="30"/>
      <c r="AB12716" s="6"/>
    </row>
    <row r="12717" spans="1:28">
      <c r="A12717" s="2"/>
      <c r="B12717" s="2"/>
      <c r="C12717" s="2"/>
      <c r="G12717" s="94"/>
      <c r="H12717" s="94"/>
      <c r="I12717" s="94"/>
      <c r="J12717" s="2"/>
      <c r="P12717" s="30"/>
      <c r="T12717" s="2"/>
      <c r="V12717" s="2"/>
      <c r="W12717" s="28"/>
      <c r="Y12717" s="30"/>
      <c r="Z12717" s="30"/>
      <c r="AB12717" s="6"/>
    </row>
    <row r="12718" spans="1:28">
      <c r="A12718" s="2"/>
      <c r="B12718" s="2"/>
      <c r="C12718" s="2"/>
      <c r="G12718" s="94"/>
      <c r="H12718" s="94"/>
      <c r="I12718" s="94"/>
      <c r="J12718" s="2"/>
      <c r="P12718" s="30"/>
      <c r="T12718" s="2"/>
      <c r="V12718" s="2"/>
      <c r="W12718" s="28"/>
      <c r="Y12718" s="30"/>
      <c r="Z12718" s="30"/>
      <c r="AB12718" s="6"/>
    </row>
    <row r="12719" spans="1:28">
      <c r="A12719" s="2"/>
      <c r="B12719" s="2"/>
      <c r="C12719" s="2"/>
      <c r="G12719" s="94"/>
      <c r="H12719" s="94"/>
      <c r="I12719" s="94"/>
      <c r="J12719" s="2"/>
      <c r="P12719" s="30"/>
      <c r="T12719" s="2"/>
      <c r="V12719" s="2"/>
      <c r="W12719" s="28"/>
      <c r="Y12719" s="30"/>
      <c r="Z12719" s="30"/>
      <c r="AB12719" s="6"/>
    </row>
    <row r="12720" spans="1:28">
      <c r="A12720" s="2"/>
      <c r="B12720" s="2"/>
      <c r="C12720" s="2"/>
      <c r="G12720" s="94"/>
      <c r="H12720" s="94"/>
      <c r="I12720" s="94"/>
      <c r="J12720" s="2"/>
      <c r="P12720" s="30"/>
      <c r="T12720" s="2"/>
      <c r="V12720" s="2"/>
      <c r="W12720" s="28"/>
      <c r="Y12720" s="30"/>
      <c r="Z12720" s="30"/>
      <c r="AB12720" s="6"/>
    </row>
    <row r="12721" spans="1:28">
      <c r="A12721" s="2"/>
      <c r="B12721" s="2"/>
      <c r="C12721" s="2"/>
      <c r="G12721" s="94"/>
      <c r="H12721" s="94"/>
      <c r="I12721" s="94"/>
      <c r="J12721" s="2"/>
      <c r="P12721" s="30"/>
      <c r="T12721" s="2"/>
      <c r="V12721" s="2"/>
      <c r="W12721" s="28"/>
      <c r="Y12721" s="30"/>
      <c r="Z12721" s="30"/>
      <c r="AB12721" s="6"/>
    </row>
    <row r="12722" spans="1:28">
      <c r="A12722" s="2"/>
      <c r="B12722" s="2"/>
      <c r="C12722" s="2"/>
      <c r="G12722" s="94"/>
      <c r="H12722" s="94"/>
      <c r="I12722" s="94"/>
      <c r="J12722" s="2"/>
      <c r="P12722" s="30"/>
      <c r="T12722" s="2"/>
      <c r="V12722" s="2"/>
      <c r="W12722" s="28"/>
      <c r="Y12722" s="30"/>
      <c r="Z12722" s="30"/>
      <c r="AB12722" s="6"/>
    </row>
    <row r="12723" spans="1:28">
      <c r="A12723" s="2"/>
      <c r="B12723" s="2"/>
      <c r="C12723" s="2"/>
      <c r="G12723" s="94"/>
      <c r="H12723" s="94"/>
      <c r="I12723" s="94"/>
      <c r="J12723" s="2"/>
      <c r="P12723" s="30"/>
      <c r="T12723" s="2"/>
      <c r="V12723" s="2"/>
      <c r="W12723" s="28"/>
      <c r="Y12723" s="30"/>
      <c r="Z12723" s="30"/>
      <c r="AB12723" s="6"/>
    </row>
    <row r="12724" spans="1:28">
      <c r="A12724" s="2"/>
      <c r="B12724" s="2"/>
      <c r="C12724" s="2"/>
      <c r="G12724" s="94"/>
      <c r="H12724" s="94"/>
      <c r="I12724" s="94"/>
      <c r="J12724" s="2"/>
      <c r="P12724" s="30"/>
      <c r="T12724" s="2"/>
      <c r="V12724" s="2"/>
      <c r="W12724" s="28"/>
      <c r="Y12724" s="30"/>
      <c r="Z12724" s="30"/>
      <c r="AB12724" s="6"/>
    </row>
    <row r="12725" spans="1:28">
      <c r="A12725" s="2"/>
      <c r="B12725" s="2"/>
      <c r="C12725" s="2"/>
      <c r="G12725" s="94"/>
      <c r="H12725" s="94"/>
      <c r="I12725" s="94"/>
      <c r="J12725" s="2"/>
      <c r="P12725" s="30"/>
      <c r="T12725" s="2"/>
      <c r="V12725" s="2"/>
      <c r="W12725" s="28"/>
      <c r="Y12725" s="30"/>
      <c r="Z12725" s="30"/>
      <c r="AB12725" s="6"/>
    </row>
    <row r="12726" spans="1:28">
      <c r="A12726" s="2"/>
      <c r="B12726" s="2"/>
      <c r="C12726" s="2"/>
      <c r="G12726" s="94"/>
      <c r="H12726" s="94"/>
      <c r="I12726" s="94"/>
      <c r="J12726" s="2"/>
      <c r="P12726" s="30"/>
      <c r="T12726" s="2"/>
      <c r="V12726" s="2"/>
      <c r="W12726" s="28"/>
      <c r="Y12726" s="30"/>
      <c r="Z12726" s="30"/>
      <c r="AB12726" s="6"/>
    </row>
    <row r="12727" spans="1:28">
      <c r="A12727" s="2"/>
      <c r="B12727" s="2"/>
      <c r="C12727" s="2"/>
      <c r="G12727" s="94"/>
      <c r="H12727" s="94"/>
      <c r="I12727" s="94"/>
      <c r="J12727" s="2"/>
      <c r="P12727" s="30"/>
      <c r="T12727" s="2"/>
      <c r="V12727" s="2"/>
      <c r="W12727" s="28"/>
      <c r="Y12727" s="30"/>
      <c r="Z12727" s="30"/>
      <c r="AB12727" s="6"/>
    </row>
    <row r="12728" spans="1:28">
      <c r="A12728" s="2"/>
      <c r="B12728" s="2"/>
      <c r="C12728" s="2"/>
      <c r="G12728" s="94"/>
      <c r="H12728" s="94"/>
      <c r="I12728" s="94"/>
      <c r="J12728" s="2"/>
      <c r="P12728" s="30"/>
      <c r="T12728" s="2"/>
      <c r="V12728" s="2"/>
      <c r="W12728" s="28"/>
      <c r="Y12728" s="30"/>
      <c r="Z12728" s="30"/>
      <c r="AB12728" s="6"/>
    </row>
    <row r="12729" spans="1:28">
      <c r="A12729" s="2"/>
      <c r="B12729" s="2"/>
      <c r="C12729" s="2"/>
      <c r="G12729" s="94"/>
      <c r="H12729" s="94"/>
      <c r="I12729" s="94"/>
      <c r="J12729" s="2"/>
      <c r="P12729" s="30"/>
      <c r="T12729" s="2"/>
      <c r="V12729" s="2"/>
      <c r="W12729" s="28"/>
      <c r="Y12729" s="30"/>
      <c r="Z12729" s="30"/>
      <c r="AB12729" s="6"/>
    </row>
    <row r="12730" spans="1:28">
      <c r="A12730" s="2"/>
      <c r="B12730" s="2"/>
      <c r="C12730" s="2"/>
      <c r="G12730" s="94"/>
      <c r="H12730" s="94"/>
      <c r="I12730" s="94"/>
      <c r="J12730" s="2"/>
      <c r="P12730" s="30"/>
      <c r="T12730" s="2"/>
      <c r="V12730" s="2"/>
      <c r="W12730" s="28"/>
      <c r="Y12730" s="30"/>
      <c r="Z12730" s="30"/>
      <c r="AB12730" s="6"/>
    </row>
    <row r="12731" spans="1:28">
      <c r="A12731" s="2"/>
      <c r="B12731" s="2"/>
      <c r="C12731" s="2"/>
      <c r="G12731" s="94"/>
      <c r="H12731" s="94"/>
      <c r="I12731" s="94"/>
      <c r="J12731" s="2"/>
      <c r="P12731" s="30"/>
      <c r="T12731" s="2"/>
      <c r="V12731" s="2"/>
      <c r="W12731" s="28"/>
      <c r="Y12731" s="30"/>
      <c r="Z12731" s="30"/>
      <c r="AB12731" s="6"/>
    </row>
    <row r="12732" spans="1:28">
      <c r="A12732" s="2"/>
      <c r="B12732" s="2"/>
      <c r="C12732" s="2"/>
      <c r="G12732" s="94"/>
      <c r="H12732" s="94"/>
      <c r="I12732" s="94"/>
      <c r="J12732" s="2"/>
      <c r="P12732" s="30"/>
      <c r="T12732" s="2"/>
      <c r="V12732" s="2"/>
      <c r="W12732" s="28"/>
      <c r="Y12732" s="30"/>
      <c r="Z12732" s="30"/>
      <c r="AB12732" s="6"/>
    </row>
    <row r="12733" spans="1:28">
      <c r="A12733" s="2"/>
      <c r="B12733" s="2"/>
      <c r="C12733" s="2"/>
      <c r="G12733" s="94"/>
      <c r="H12733" s="94"/>
      <c r="I12733" s="94"/>
      <c r="J12733" s="2"/>
      <c r="P12733" s="30"/>
      <c r="T12733" s="2"/>
      <c r="V12733" s="2"/>
      <c r="W12733" s="28"/>
      <c r="Y12733" s="30"/>
      <c r="Z12733" s="30"/>
      <c r="AB12733" s="6"/>
    </row>
    <row r="12734" spans="1:28">
      <c r="A12734" s="2"/>
      <c r="B12734" s="2"/>
      <c r="C12734" s="2"/>
      <c r="G12734" s="94"/>
      <c r="H12734" s="94"/>
      <c r="I12734" s="94"/>
      <c r="J12734" s="2"/>
      <c r="P12734" s="30"/>
      <c r="T12734" s="2"/>
      <c r="V12734" s="2"/>
      <c r="W12734" s="28"/>
      <c r="Y12734" s="30"/>
      <c r="Z12734" s="30"/>
      <c r="AB12734" s="6"/>
    </row>
    <row r="12735" spans="1:28">
      <c r="A12735" s="2"/>
      <c r="B12735" s="2"/>
      <c r="C12735" s="2"/>
      <c r="G12735" s="94"/>
      <c r="H12735" s="94"/>
      <c r="I12735" s="94"/>
      <c r="J12735" s="2"/>
      <c r="P12735" s="30"/>
      <c r="T12735" s="2"/>
      <c r="V12735" s="2"/>
      <c r="W12735" s="28"/>
      <c r="Y12735" s="30"/>
      <c r="Z12735" s="30"/>
      <c r="AB12735" s="6"/>
    </row>
    <row r="12736" spans="1:28">
      <c r="A12736" s="2"/>
      <c r="B12736" s="2"/>
      <c r="C12736" s="2"/>
      <c r="G12736" s="94"/>
      <c r="H12736" s="94"/>
      <c r="I12736" s="94"/>
      <c r="J12736" s="2"/>
      <c r="P12736" s="30"/>
      <c r="T12736" s="2"/>
      <c r="V12736" s="2"/>
      <c r="W12736" s="28"/>
      <c r="Y12736" s="30"/>
      <c r="Z12736" s="30"/>
      <c r="AB12736" s="6"/>
    </row>
    <row r="12737" spans="1:28">
      <c r="A12737" s="2"/>
      <c r="B12737" s="2"/>
      <c r="C12737" s="2"/>
      <c r="G12737" s="94"/>
      <c r="H12737" s="94"/>
      <c r="I12737" s="94"/>
      <c r="J12737" s="2"/>
      <c r="P12737" s="30"/>
      <c r="T12737" s="2"/>
      <c r="V12737" s="2"/>
      <c r="W12737" s="28"/>
      <c r="Y12737" s="30"/>
      <c r="Z12737" s="30"/>
      <c r="AB12737" s="6"/>
    </row>
    <row r="12738" spans="1:28">
      <c r="A12738" s="2"/>
      <c r="B12738" s="2"/>
      <c r="C12738" s="2"/>
      <c r="G12738" s="94"/>
      <c r="H12738" s="94"/>
      <c r="I12738" s="94"/>
      <c r="J12738" s="2"/>
      <c r="P12738" s="30"/>
      <c r="T12738" s="2"/>
      <c r="V12738" s="2"/>
      <c r="W12738" s="28"/>
      <c r="Y12738" s="30"/>
      <c r="Z12738" s="30"/>
      <c r="AB12738" s="6"/>
    </row>
    <row r="12739" spans="1:28">
      <c r="A12739" s="2"/>
      <c r="B12739" s="2"/>
      <c r="C12739" s="2"/>
      <c r="G12739" s="94"/>
      <c r="H12739" s="94"/>
      <c r="I12739" s="94"/>
      <c r="J12739" s="2"/>
      <c r="P12739" s="30"/>
      <c r="T12739" s="2"/>
      <c r="V12739" s="2"/>
      <c r="W12739" s="28"/>
      <c r="Y12739" s="30"/>
      <c r="Z12739" s="30"/>
      <c r="AB12739" s="6"/>
    </row>
    <row r="12740" spans="1:28">
      <c r="A12740" s="2"/>
      <c r="B12740" s="2"/>
      <c r="C12740" s="2"/>
      <c r="G12740" s="94"/>
      <c r="H12740" s="94"/>
      <c r="I12740" s="94"/>
      <c r="J12740" s="2"/>
      <c r="P12740" s="30"/>
      <c r="T12740" s="2"/>
      <c r="V12740" s="2"/>
      <c r="W12740" s="28"/>
      <c r="Y12740" s="30"/>
      <c r="Z12740" s="30"/>
      <c r="AB12740" s="6"/>
    </row>
    <row r="12741" spans="1:28">
      <c r="A12741" s="2"/>
      <c r="B12741" s="2"/>
      <c r="C12741" s="2"/>
      <c r="G12741" s="94"/>
      <c r="H12741" s="94"/>
      <c r="I12741" s="94"/>
      <c r="J12741" s="2"/>
      <c r="P12741" s="30"/>
      <c r="T12741" s="2"/>
      <c r="V12741" s="2"/>
      <c r="W12741" s="28"/>
      <c r="Y12741" s="30"/>
      <c r="Z12741" s="30"/>
      <c r="AB12741" s="6"/>
    </row>
    <row r="12742" spans="1:28">
      <c r="A12742" s="2"/>
      <c r="B12742" s="2"/>
      <c r="C12742" s="2"/>
      <c r="G12742" s="94"/>
      <c r="H12742" s="94"/>
      <c r="I12742" s="94"/>
      <c r="J12742" s="2"/>
      <c r="P12742" s="30"/>
      <c r="T12742" s="2"/>
      <c r="V12742" s="2"/>
      <c r="W12742" s="28"/>
      <c r="Y12742" s="30"/>
      <c r="Z12742" s="30"/>
      <c r="AB12742" s="6"/>
    </row>
    <row r="12743" spans="1:28">
      <c r="A12743" s="2"/>
      <c r="B12743" s="2"/>
      <c r="C12743" s="2"/>
      <c r="G12743" s="94"/>
      <c r="H12743" s="94"/>
      <c r="I12743" s="94"/>
      <c r="J12743" s="2"/>
      <c r="P12743" s="30"/>
      <c r="T12743" s="2"/>
      <c r="V12743" s="2"/>
      <c r="W12743" s="28"/>
      <c r="Y12743" s="30"/>
      <c r="Z12743" s="30"/>
      <c r="AB12743" s="6"/>
    </row>
    <row r="12744" spans="1:28">
      <c r="A12744" s="2"/>
      <c r="B12744" s="2"/>
      <c r="C12744" s="2"/>
      <c r="G12744" s="94"/>
      <c r="H12744" s="94"/>
      <c r="I12744" s="94"/>
      <c r="J12744" s="2"/>
      <c r="P12744" s="30"/>
      <c r="T12744" s="2"/>
      <c r="V12744" s="2"/>
      <c r="W12744" s="28"/>
      <c r="Y12744" s="30"/>
      <c r="Z12744" s="30"/>
      <c r="AB12744" s="6"/>
    </row>
    <row r="12745" spans="1:28">
      <c r="A12745" s="2"/>
      <c r="B12745" s="2"/>
      <c r="C12745" s="2"/>
      <c r="G12745" s="94"/>
      <c r="H12745" s="94"/>
      <c r="I12745" s="94"/>
      <c r="J12745" s="2"/>
      <c r="P12745" s="30"/>
      <c r="T12745" s="2"/>
      <c r="V12745" s="2"/>
      <c r="W12745" s="28"/>
      <c r="Y12745" s="30"/>
      <c r="Z12745" s="30"/>
      <c r="AB12745" s="6"/>
    </row>
    <row r="12746" spans="1:28">
      <c r="A12746" s="2"/>
      <c r="B12746" s="2"/>
      <c r="C12746" s="2"/>
      <c r="G12746" s="94"/>
      <c r="H12746" s="94"/>
      <c r="I12746" s="94"/>
      <c r="J12746" s="2"/>
      <c r="P12746" s="30"/>
      <c r="T12746" s="2"/>
      <c r="V12746" s="2"/>
      <c r="W12746" s="28"/>
      <c r="Y12746" s="30"/>
      <c r="Z12746" s="30"/>
      <c r="AB12746" s="6"/>
    </row>
    <row r="12747" spans="1:28">
      <c r="A12747" s="2"/>
      <c r="B12747" s="2"/>
      <c r="C12747" s="2"/>
      <c r="G12747" s="94"/>
      <c r="H12747" s="94"/>
      <c r="I12747" s="94"/>
      <c r="J12747" s="2"/>
      <c r="P12747" s="30"/>
      <c r="T12747" s="2"/>
      <c r="V12747" s="2"/>
      <c r="W12747" s="28"/>
      <c r="Y12747" s="30"/>
      <c r="Z12747" s="30"/>
      <c r="AB12747" s="6"/>
    </row>
    <row r="12748" spans="1:28">
      <c r="A12748" s="2"/>
      <c r="B12748" s="2"/>
      <c r="C12748" s="2"/>
      <c r="G12748" s="94"/>
      <c r="H12748" s="94"/>
      <c r="I12748" s="94"/>
      <c r="J12748" s="2"/>
      <c r="P12748" s="30"/>
      <c r="T12748" s="2"/>
      <c r="V12748" s="2"/>
      <c r="W12748" s="28"/>
      <c r="Y12748" s="30"/>
      <c r="Z12748" s="30"/>
      <c r="AB12748" s="6"/>
    </row>
    <row r="12749" spans="1:28">
      <c r="A12749" s="2"/>
      <c r="B12749" s="2"/>
      <c r="C12749" s="2"/>
      <c r="G12749" s="94"/>
      <c r="H12749" s="94"/>
      <c r="I12749" s="94"/>
      <c r="J12749" s="2"/>
      <c r="P12749" s="30"/>
      <c r="T12749" s="2"/>
      <c r="V12749" s="2"/>
      <c r="W12749" s="28"/>
      <c r="Y12749" s="30"/>
      <c r="Z12749" s="30"/>
      <c r="AB12749" s="6"/>
    </row>
    <row r="12750" spans="1:28">
      <c r="A12750" s="2"/>
      <c r="B12750" s="2"/>
      <c r="C12750" s="2"/>
      <c r="G12750" s="94"/>
      <c r="H12750" s="94"/>
      <c r="I12750" s="94"/>
      <c r="J12750" s="2"/>
      <c r="P12750" s="30"/>
      <c r="T12750" s="2"/>
      <c r="V12750" s="2"/>
      <c r="W12750" s="28"/>
      <c r="Y12750" s="30"/>
      <c r="Z12750" s="30"/>
      <c r="AB12750" s="6"/>
    </row>
    <row r="12751" spans="1:28">
      <c r="A12751" s="2"/>
      <c r="B12751" s="2"/>
      <c r="C12751" s="2"/>
      <c r="G12751" s="94"/>
      <c r="H12751" s="94"/>
      <c r="I12751" s="94"/>
      <c r="J12751" s="2"/>
      <c r="P12751" s="30"/>
      <c r="T12751" s="2"/>
      <c r="V12751" s="2"/>
      <c r="W12751" s="28"/>
      <c r="Y12751" s="30"/>
      <c r="Z12751" s="30"/>
      <c r="AB12751" s="6"/>
    </row>
    <row r="12752" spans="1:28">
      <c r="A12752" s="2"/>
      <c r="B12752" s="2"/>
      <c r="C12752" s="2"/>
      <c r="G12752" s="94"/>
      <c r="H12752" s="94"/>
      <c r="I12752" s="94"/>
      <c r="J12752" s="2"/>
      <c r="P12752" s="30"/>
      <c r="T12752" s="2"/>
      <c r="V12752" s="2"/>
      <c r="W12752" s="28"/>
      <c r="Y12752" s="30"/>
      <c r="Z12752" s="30"/>
      <c r="AB12752" s="6"/>
    </row>
    <row r="12753" spans="1:28">
      <c r="A12753" s="2"/>
      <c r="B12753" s="2"/>
      <c r="C12753" s="2"/>
      <c r="G12753" s="94"/>
      <c r="H12753" s="94"/>
      <c r="I12753" s="94"/>
      <c r="J12753" s="2"/>
      <c r="P12753" s="30"/>
      <c r="T12753" s="2"/>
      <c r="V12753" s="2"/>
      <c r="W12753" s="28"/>
      <c r="Y12753" s="30"/>
      <c r="Z12753" s="30"/>
      <c r="AB12753" s="6"/>
    </row>
    <row r="12754" spans="1:28">
      <c r="A12754" s="2"/>
      <c r="B12754" s="2"/>
      <c r="C12754" s="2"/>
      <c r="G12754" s="94"/>
      <c r="H12754" s="94"/>
      <c r="I12754" s="94"/>
      <c r="J12754" s="2"/>
      <c r="P12754" s="30"/>
      <c r="T12754" s="2"/>
      <c r="V12754" s="2"/>
      <c r="W12754" s="28"/>
      <c r="Y12754" s="30"/>
      <c r="Z12754" s="30"/>
      <c r="AB12754" s="6"/>
    </row>
    <row r="12755" spans="1:28">
      <c r="A12755" s="2"/>
      <c r="B12755" s="2"/>
      <c r="C12755" s="2"/>
      <c r="G12755" s="94"/>
      <c r="H12755" s="94"/>
      <c r="I12755" s="94"/>
      <c r="J12755" s="2"/>
      <c r="P12755" s="30"/>
      <c r="T12755" s="2"/>
      <c r="V12755" s="2"/>
      <c r="W12755" s="28"/>
      <c r="Y12755" s="30"/>
      <c r="Z12755" s="30"/>
      <c r="AB12755" s="6"/>
    </row>
    <row r="12756" spans="1:28">
      <c r="A12756" s="2"/>
      <c r="B12756" s="2"/>
      <c r="C12756" s="2"/>
      <c r="G12756" s="94"/>
      <c r="H12756" s="94"/>
      <c r="I12756" s="94"/>
      <c r="J12756" s="2"/>
      <c r="P12756" s="30"/>
      <c r="T12756" s="2"/>
      <c r="V12756" s="2"/>
      <c r="W12756" s="28"/>
      <c r="Y12756" s="30"/>
      <c r="Z12756" s="30"/>
      <c r="AB12756" s="6"/>
    </row>
    <row r="12757" spans="1:28">
      <c r="A12757" s="2"/>
      <c r="B12757" s="2"/>
      <c r="C12757" s="2"/>
      <c r="G12757" s="94"/>
      <c r="H12757" s="94"/>
      <c r="I12757" s="94"/>
      <c r="J12757" s="2"/>
      <c r="P12757" s="30"/>
      <c r="T12757" s="2"/>
      <c r="V12757" s="2"/>
      <c r="W12757" s="28"/>
      <c r="Y12757" s="30"/>
      <c r="Z12757" s="30"/>
      <c r="AB12757" s="6"/>
    </row>
    <row r="12758" spans="1:28">
      <c r="A12758" s="2"/>
      <c r="B12758" s="2"/>
      <c r="C12758" s="2"/>
      <c r="G12758" s="94"/>
      <c r="H12758" s="94"/>
      <c r="I12758" s="94"/>
      <c r="J12758" s="2"/>
      <c r="P12758" s="30"/>
      <c r="T12758" s="2"/>
      <c r="V12758" s="2"/>
      <c r="W12758" s="28"/>
      <c r="Y12758" s="30"/>
      <c r="Z12758" s="30"/>
      <c r="AB12758" s="6"/>
    </row>
    <row r="12759" spans="1:28">
      <c r="A12759" s="2"/>
      <c r="B12759" s="2"/>
      <c r="C12759" s="2"/>
      <c r="G12759" s="94"/>
      <c r="H12759" s="94"/>
      <c r="I12759" s="94"/>
      <c r="J12759" s="2"/>
      <c r="P12759" s="30"/>
      <c r="T12759" s="2"/>
      <c r="V12759" s="2"/>
      <c r="W12759" s="28"/>
      <c r="Y12759" s="30"/>
      <c r="Z12759" s="30"/>
      <c r="AB12759" s="6"/>
    </row>
    <row r="12760" spans="1:28">
      <c r="A12760" s="2"/>
      <c r="B12760" s="2"/>
      <c r="C12760" s="2"/>
      <c r="G12760" s="94"/>
      <c r="H12760" s="94"/>
      <c r="I12760" s="94"/>
      <c r="J12760" s="2"/>
      <c r="P12760" s="30"/>
      <c r="T12760" s="2"/>
      <c r="V12760" s="2"/>
      <c r="W12760" s="28"/>
      <c r="Y12760" s="30"/>
      <c r="Z12760" s="30"/>
      <c r="AB12760" s="6"/>
    </row>
    <row r="12761" spans="1:28">
      <c r="A12761" s="2"/>
      <c r="B12761" s="2"/>
      <c r="C12761" s="2"/>
      <c r="G12761" s="94"/>
      <c r="H12761" s="94"/>
      <c r="I12761" s="94"/>
      <c r="J12761" s="2"/>
      <c r="P12761" s="30"/>
      <c r="T12761" s="2"/>
      <c r="V12761" s="2"/>
      <c r="W12761" s="28"/>
      <c r="Y12761" s="30"/>
      <c r="Z12761" s="30"/>
      <c r="AB12761" s="6"/>
    </row>
    <row r="12762" spans="1:28">
      <c r="A12762" s="2"/>
      <c r="B12762" s="2"/>
      <c r="C12762" s="2"/>
      <c r="G12762" s="94"/>
      <c r="H12762" s="94"/>
      <c r="I12762" s="94"/>
      <c r="J12762" s="2"/>
      <c r="P12762" s="30"/>
      <c r="T12762" s="2"/>
      <c r="V12762" s="2"/>
      <c r="W12762" s="28"/>
      <c r="Y12762" s="30"/>
      <c r="Z12762" s="30"/>
      <c r="AB12762" s="6"/>
    </row>
    <row r="12763" spans="1:28">
      <c r="A12763" s="2"/>
      <c r="B12763" s="2"/>
      <c r="C12763" s="2"/>
      <c r="G12763" s="94"/>
      <c r="H12763" s="94"/>
      <c r="I12763" s="94"/>
      <c r="J12763" s="2"/>
      <c r="P12763" s="30"/>
      <c r="T12763" s="2"/>
      <c r="V12763" s="2"/>
      <c r="W12763" s="28"/>
      <c r="Y12763" s="30"/>
      <c r="Z12763" s="30"/>
      <c r="AB12763" s="6"/>
    </row>
    <row r="12764" spans="1:28">
      <c r="A12764" s="2"/>
      <c r="B12764" s="2"/>
      <c r="C12764" s="2"/>
      <c r="G12764" s="94"/>
      <c r="H12764" s="94"/>
      <c r="I12764" s="94"/>
      <c r="J12764" s="2"/>
      <c r="P12764" s="30"/>
      <c r="T12764" s="2"/>
      <c r="V12764" s="2"/>
      <c r="W12764" s="28"/>
      <c r="Y12764" s="30"/>
      <c r="Z12764" s="30"/>
      <c r="AB12764" s="6"/>
    </row>
    <row r="12765" spans="1:28">
      <c r="A12765" s="2"/>
      <c r="B12765" s="2"/>
      <c r="C12765" s="2"/>
      <c r="G12765" s="94"/>
      <c r="H12765" s="94"/>
      <c r="I12765" s="94"/>
      <c r="J12765" s="2"/>
      <c r="P12765" s="30"/>
      <c r="T12765" s="2"/>
      <c r="V12765" s="2"/>
      <c r="W12765" s="28"/>
      <c r="Y12765" s="30"/>
      <c r="Z12765" s="30"/>
      <c r="AB12765" s="6"/>
    </row>
    <row r="12766" spans="1:28">
      <c r="A12766" s="2"/>
      <c r="B12766" s="2"/>
      <c r="C12766" s="2"/>
      <c r="G12766" s="94"/>
      <c r="H12766" s="94"/>
      <c r="I12766" s="94"/>
      <c r="J12766" s="2"/>
      <c r="P12766" s="30"/>
      <c r="T12766" s="2"/>
      <c r="V12766" s="2"/>
      <c r="W12766" s="28"/>
      <c r="Y12766" s="30"/>
      <c r="Z12766" s="30"/>
      <c r="AB12766" s="6"/>
    </row>
    <row r="12767" spans="1:28">
      <c r="A12767" s="2"/>
      <c r="B12767" s="2"/>
      <c r="C12767" s="2"/>
      <c r="G12767" s="94"/>
      <c r="H12767" s="94"/>
      <c r="I12767" s="94"/>
      <c r="J12767" s="2"/>
      <c r="P12767" s="30"/>
      <c r="T12767" s="2"/>
      <c r="V12767" s="2"/>
      <c r="W12767" s="28"/>
      <c r="Y12767" s="30"/>
      <c r="Z12767" s="30"/>
      <c r="AB12767" s="6"/>
    </row>
    <row r="12768" spans="1:28">
      <c r="A12768" s="2"/>
      <c r="B12768" s="2"/>
      <c r="C12768" s="2"/>
      <c r="G12768" s="94"/>
      <c r="H12768" s="94"/>
      <c r="I12768" s="94"/>
      <c r="J12768" s="2"/>
      <c r="P12768" s="30"/>
      <c r="T12768" s="2"/>
      <c r="V12768" s="2"/>
      <c r="W12768" s="28"/>
      <c r="Y12768" s="30"/>
      <c r="Z12768" s="30"/>
      <c r="AB12768" s="6"/>
    </row>
    <row r="12769" spans="1:28">
      <c r="A12769" s="2"/>
      <c r="B12769" s="2"/>
      <c r="C12769" s="2"/>
      <c r="G12769" s="94"/>
      <c r="H12769" s="94"/>
      <c r="I12769" s="94"/>
      <c r="J12769" s="2"/>
      <c r="P12769" s="30"/>
      <c r="T12769" s="2"/>
      <c r="V12769" s="2"/>
      <c r="W12769" s="28"/>
      <c r="Y12769" s="30"/>
      <c r="Z12769" s="30"/>
      <c r="AB12769" s="6"/>
    </row>
    <row r="12770" spans="1:28">
      <c r="A12770" s="2"/>
      <c r="B12770" s="2"/>
      <c r="C12770" s="2"/>
      <c r="G12770" s="94"/>
      <c r="H12770" s="94"/>
      <c r="I12770" s="94"/>
      <c r="J12770" s="2"/>
      <c r="P12770" s="30"/>
      <c r="T12770" s="2"/>
      <c r="V12770" s="2"/>
      <c r="W12770" s="28"/>
      <c r="Y12770" s="30"/>
      <c r="Z12770" s="30"/>
      <c r="AB12770" s="6"/>
    </row>
    <row r="12771" spans="1:28">
      <c r="A12771" s="2"/>
      <c r="B12771" s="2"/>
      <c r="C12771" s="2"/>
      <c r="G12771" s="94"/>
      <c r="H12771" s="94"/>
      <c r="I12771" s="94"/>
      <c r="J12771" s="2"/>
      <c r="P12771" s="30"/>
      <c r="T12771" s="2"/>
      <c r="V12771" s="2"/>
      <c r="W12771" s="28"/>
      <c r="Y12771" s="30"/>
      <c r="Z12771" s="30"/>
      <c r="AB12771" s="6"/>
    </row>
    <row r="12772" spans="1:28">
      <c r="A12772" s="2"/>
      <c r="B12772" s="2"/>
      <c r="C12772" s="2"/>
      <c r="G12772" s="94"/>
      <c r="H12772" s="94"/>
      <c r="I12772" s="94"/>
      <c r="J12772" s="2"/>
      <c r="P12772" s="30"/>
      <c r="T12772" s="2"/>
      <c r="V12772" s="2"/>
      <c r="W12772" s="28"/>
      <c r="Y12772" s="30"/>
      <c r="Z12772" s="30"/>
      <c r="AB12772" s="6"/>
    </row>
    <row r="12773" spans="1:28">
      <c r="A12773" s="2"/>
      <c r="B12773" s="2"/>
      <c r="C12773" s="2"/>
      <c r="G12773" s="94"/>
      <c r="H12773" s="94"/>
      <c r="I12773" s="94"/>
      <c r="J12773" s="2"/>
      <c r="P12773" s="30"/>
      <c r="T12773" s="2"/>
      <c r="V12773" s="2"/>
      <c r="W12773" s="28"/>
      <c r="Y12773" s="30"/>
      <c r="Z12773" s="30"/>
      <c r="AB12773" s="6"/>
    </row>
    <row r="12774" spans="1:28">
      <c r="A12774" s="2"/>
      <c r="B12774" s="2"/>
      <c r="C12774" s="2"/>
      <c r="G12774" s="94"/>
      <c r="H12774" s="94"/>
      <c r="I12774" s="94"/>
      <c r="J12774" s="2"/>
      <c r="P12774" s="30"/>
      <c r="T12774" s="2"/>
      <c r="V12774" s="2"/>
      <c r="W12774" s="28"/>
      <c r="Y12774" s="30"/>
      <c r="Z12774" s="30"/>
      <c r="AB12774" s="6"/>
    </row>
    <row r="12775" spans="1:28">
      <c r="A12775" s="2"/>
      <c r="B12775" s="2"/>
      <c r="C12775" s="2"/>
      <c r="G12775" s="94"/>
      <c r="H12775" s="94"/>
      <c r="I12775" s="94"/>
      <c r="J12775" s="2"/>
      <c r="P12775" s="30"/>
      <c r="T12775" s="2"/>
      <c r="V12775" s="2"/>
      <c r="W12775" s="28"/>
      <c r="Y12775" s="30"/>
      <c r="Z12775" s="30"/>
      <c r="AB12775" s="6"/>
    </row>
    <row r="12776" spans="1:28">
      <c r="A12776" s="2"/>
      <c r="B12776" s="2"/>
      <c r="C12776" s="2"/>
      <c r="G12776" s="94"/>
      <c r="H12776" s="94"/>
      <c r="I12776" s="94"/>
      <c r="J12776" s="2"/>
      <c r="P12776" s="30"/>
      <c r="T12776" s="2"/>
      <c r="V12776" s="2"/>
      <c r="W12776" s="28"/>
      <c r="Y12776" s="30"/>
      <c r="Z12776" s="30"/>
      <c r="AB12776" s="6"/>
    </row>
    <row r="12777" spans="1:28">
      <c r="A12777" s="2"/>
      <c r="B12777" s="2"/>
      <c r="C12777" s="2"/>
      <c r="G12777" s="94"/>
      <c r="H12777" s="94"/>
      <c r="I12777" s="94"/>
      <c r="J12777" s="2"/>
      <c r="P12777" s="30"/>
      <c r="T12777" s="2"/>
      <c r="V12777" s="2"/>
      <c r="W12777" s="28"/>
      <c r="Y12777" s="30"/>
      <c r="Z12777" s="30"/>
      <c r="AB12777" s="6"/>
    </row>
    <row r="12778" spans="1:28">
      <c r="A12778" s="2"/>
      <c r="B12778" s="2"/>
      <c r="C12778" s="2"/>
      <c r="G12778" s="94"/>
      <c r="H12778" s="94"/>
      <c r="I12778" s="94"/>
      <c r="J12778" s="2"/>
      <c r="P12778" s="30"/>
      <c r="T12778" s="2"/>
      <c r="V12778" s="2"/>
      <c r="W12778" s="28"/>
      <c r="Y12778" s="30"/>
      <c r="Z12778" s="30"/>
      <c r="AB12778" s="6"/>
    </row>
    <row r="12779" spans="1:28">
      <c r="A12779" s="2"/>
      <c r="B12779" s="2"/>
      <c r="C12779" s="2"/>
      <c r="G12779" s="94"/>
      <c r="H12779" s="94"/>
      <c r="I12779" s="94"/>
      <c r="J12779" s="2"/>
      <c r="P12779" s="30"/>
      <c r="T12779" s="2"/>
      <c r="V12779" s="2"/>
      <c r="W12779" s="28"/>
      <c r="Y12779" s="30"/>
      <c r="Z12779" s="30"/>
      <c r="AB12779" s="6"/>
    </row>
    <row r="12780" spans="1:28">
      <c r="A12780" s="2"/>
      <c r="B12780" s="2"/>
      <c r="C12780" s="2"/>
      <c r="G12780" s="94"/>
      <c r="H12780" s="94"/>
      <c r="I12780" s="94"/>
      <c r="J12780" s="2"/>
      <c r="P12780" s="30"/>
      <c r="T12780" s="2"/>
      <c r="V12780" s="2"/>
      <c r="W12780" s="28"/>
      <c r="Y12780" s="30"/>
      <c r="Z12780" s="30"/>
      <c r="AB12780" s="6"/>
    </row>
    <row r="12781" spans="1:28">
      <c r="A12781" s="2"/>
      <c r="B12781" s="2"/>
      <c r="C12781" s="2"/>
      <c r="G12781" s="94"/>
      <c r="H12781" s="94"/>
      <c r="I12781" s="94"/>
      <c r="J12781" s="2"/>
      <c r="P12781" s="30"/>
      <c r="T12781" s="2"/>
      <c r="V12781" s="2"/>
      <c r="W12781" s="28"/>
      <c r="Y12781" s="30"/>
      <c r="Z12781" s="30"/>
      <c r="AB12781" s="6"/>
    </row>
    <row r="12782" spans="1:28">
      <c r="A12782" s="2"/>
      <c r="B12782" s="2"/>
      <c r="C12782" s="2"/>
      <c r="G12782" s="94"/>
      <c r="H12782" s="94"/>
      <c r="I12782" s="94"/>
      <c r="J12782" s="2"/>
      <c r="P12782" s="30"/>
      <c r="T12782" s="2"/>
      <c r="V12782" s="2"/>
      <c r="W12782" s="28"/>
      <c r="Y12782" s="30"/>
      <c r="Z12782" s="30"/>
      <c r="AB12782" s="6"/>
    </row>
    <row r="12783" spans="1:28">
      <c r="A12783" s="2"/>
      <c r="B12783" s="2"/>
      <c r="C12783" s="2"/>
      <c r="G12783" s="94"/>
      <c r="H12783" s="94"/>
      <c r="I12783" s="94"/>
      <c r="J12783" s="2"/>
      <c r="P12783" s="30"/>
      <c r="T12783" s="2"/>
      <c r="V12783" s="2"/>
      <c r="W12783" s="28"/>
      <c r="Y12783" s="30"/>
      <c r="Z12783" s="30"/>
      <c r="AB12783" s="6"/>
    </row>
    <row r="12784" spans="1:28">
      <c r="A12784" s="2"/>
      <c r="B12784" s="2"/>
      <c r="C12784" s="2"/>
      <c r="G12784" s="94"/>
      <c r="H12784" s="94"/>
      <c r="I12784" s="94"/>
      <c r="J12784" s="2"/>
      <c r="P12784" s="30"/>
      <c r="T12784" s="2"/>
      <c r="V12784" s="2"/>
      <c r="W12784" s="28"/>
      <c r="Y12784" s="30"/>
      <c r="Z12784" s="30"/>
      <c r="AB12784" s="6"/>
    </row>
    <row r="12785" spans="1:28">
      <c r="A12785" s="2"/>
      <c r="B12785" s="2"/>
      <c r="C12785" s="2"/>
      <c r="G12785" s="94"/>
      <c r="H12785" s="94"/>
      <c r="I12785" s="94"/>
      <c r="J12785" s="2"/>
      <c r="P12785" s="30"/>
      <c r="T12785" s="2"/>
      <c r="V12785" s="2"/>
      <c r="W12785" s="28"/>
      <c r="Y12785" s="30"/>
      <c r="Z12785" s="30"/>
      <c r="AB12785" s="6"/>
    </row>
    <row r="12786" spans="1:28">
      <c r="A12786" s="2"/>
      <c r="B12786" s="2"/>
      <c r="C12786" s="2"/>
      <c r="G12786" s="94"/>
      <c r="H12786" s="94"/>
      <c r="I12786" s="94"/>
      <c r="J12786" s="2"/>
      <c r="P12786" s="30"/>
      <c r="T12786" s="2"/>
      <c r="V12786" s="2"/>
      <c r="W12786" s="28"/>
      <c r="Y12786" s="30"/>
      <c r="Z12786" s="30"/>
      <c r="AB12786" s="6"/>
    </row>
    <row r="12787" spans="1:28">
      <c r="A12787" s="2"/>
      <c r="B12787" s="2"/>
      <c r="C12787" s="2"/>
      <c r="G12787" s="94"/>
      <c r="H12787" s="94"/>
      <c r="I12787" s="94"/>
      <c r="J12787" s="2"/>
      <c r="P12787" s="30"/>
      <c r="T12787" s="2"/>
      <c r="V12787" s="2"/>
      <c r="W12787" s="28"/>
      <c r="Y12787" s="30"/>
      <c r="Z12787" s="30"/>
      <c r="AB12787" s="6"/>
    </row>
    <row r="12788" spans="1:28">
      <c r="A12788" s="2"/>
      <c r="B12788" s="2"/>
      <c r="C12788" s="2"/>
      <c r="G12788" s="94"/>
      <c r="H12788" s="94"/>
      <c r="I12788" s="94"/>
      <c r="J12788" s="2"/>
      <c r="P12788" s="30"/>
      <c r="T12788" s="2"/>
      <c r="V12788" s="2"/>
      <c r="W12788" s="28"/>
      <c r="Y12788" s="30"/>
      <c r="Z12788" s="30"/>
      <c r="AB12788" s="6"/>
    </row>
    <row r="12789" spans="1:28">
      <c r="A12789" s="2"/>
      <c r="B12789" s="2"/>
      <c r="C12789" s="2"/>
      <c r="G12789" s="94"/>
      <c r="H12789" s="94"/>
      <c r="I12789" s="94"/>
      <c r="J12789" s="2"/>
      <c r="P12789" s="30"/>
      <c r="T12789" s="2"/>
      <c r="V12789" s="2"/>
      <c r="W12789" s="28"/>
      <c r="Y12789" s="30"/>
      <c r="Z12789" s="30"/>
      <c r="AB12789" s="6"/>
    </row>
    <row r="12790" spans="1:28">
      <c r="A12790" s="2"/>
      <c r="B12790" s="2"/>
      <c r="C12790" s="2"/>
      <c r="G12790" s="94"/>
      <c r="H12790" s="94"/>
      <c r="I12790" s="94"/>
      <c r="J12790" s="2"/>
      <c r="P12790" s="30"/>
      <c r="T12790" s="2"/>
      <c r="V12790" s="2"/>
      <c r="W12790" s="28"/>
      <c r="Y12790" s="30"/>
      <c r="Z12790" s="30"/>
      <c r="AB12790" s="6"/>
    </row>
    <row r="12791" spans="1:28">
      <c r="A12791" s="2"/>
      <c r="B12791" s="2"/>
      <c r="C12791" s="2"/>
      <c r="G12791" s="94"/>
      <c r="H12791" s="94"/>
      <c r="I12791" s="94"/>
      <c r="J12791" s="2"/>
      <c r="P12791" s="30"/>
      <c r="T12791" s="2"/>
      <c r="V12791" s="2"/>
      <c r="W12791" s="28"/>
      <c r="Y12791" s="30"/>
      <c r="Z12791" s="30"/>
      <c r="AB12791" s="6"/>
    </row>
    <row r="12792" spans="1:28">
      <c r="A12792" s="2"/>
      <c r="B12792" s="2"/>
      <c r="C12792" s="2"/>
      <c r="G12792" s="94"/>
      <c r="H12792" s="94"/>
      <c r="I12792" s="94"/>
      <c r="J12792" s="2"/>
      <c r="P12792" s="30"/>
      <c r="T12792" s="2"/>
      <c r="V12792" s="2"/>
      <c r="W12792" s="28"/>
      <c r="Y12792" s="30"/>
      <c r="Z12792" s="30"/>
      <c r="AB12792" s="6"/>
    </row>
    <row r="12793" spans="1:28">
      <c r="A12793" s="2"/>
      <c r="B12793" s="2"/>
      <c r="C12793" s="2"/>
      <c r="G12793" s="94"/>
      <c r="H12793" s="94"/>
      <c r="I12793" s="94"/>
      <c r="J12793" s="2"/>
      <c r="P12793" s="30"/>
      <c r="T12793" s="2"/>
      <c r="V12793" s="2"/>
      <c r="W12793" s="28"/>
      <c r="Y12793" s="30"/>
      <c r="Z12793" s="30"/>
      <c r="AB12793" s="6"/>
    </row>
    <row r="12794" spans="1:28">
      <c r="A12794" s="2"/>
      <c r="B12794" s="2"/>
      <c r="C12794" s="2"/>
      <c r="G12794" s="94"/>
      <c r="H12794" s="94"/>
      <c r="I12794" s="94"/>
      <c r="J12794" s="2"/>
      <c r="P12794" s="30"/>
      <c r="T12794" s="2"/>
      <c r="V12794" s="2"/>
      <c r="W12794" s="28"/>
      <c r="Y12794" s="30"/>
      <c r="Z12794" s="30"/>
      <c r="AB12794" s="6"/>
    </row>
    <row r="12795" spans="1:28">
      <c r="A12795" s="2"/>
      <c r="B12795" s="2"/>
      <c r="C12795" s="2"/>
      <c r="G12795" s="94"/>
      <c r="H12795" s="94"/>
      <c r="I12795" s="94"/>
      <c r="J12795" s="2"/>
      <c r="P12795" s="30"/>
      <c r="T12795" s="2"/>
      <c r="V12795" s="2"/>
      <c r="W12795" s="28"/>
      <c r="Y12795" s="30"/>
      <c r="Z12795" s="30"/>
      <c r="AB12795" s="6"/>
    </row>
    <row r="12796" spans="1:28">
      <c r="A12796" s="2"/>
      <c r="B12796" s="2"/>
      <c r="C12796" s="2"/>
      <c r="G12796" s="94"/>
      <c r="H12796" s="94"/>
      <c r="I12796" s="94"/>
      <c r="J12796" s="2"/>
      <c r="P12796" s="30"/>
      <c r="T12796" s="2"/>
      <c r="V12796" s="2"/>
      <c r="W12796" s="28"/>
      <c r="Y12796" s="30"/>
      <c r="Z12796" s="30"/>
      <c r="AB12796" s="6"/>
    </row>
    <row r="12797" spans="1:28">
      <c r="A12797" s="2"/>
      <c r="B12797" s="2"/>
      <c r="C12797" s="2"/>
      <c r="G12797" s="94"/>
      <c r="H12797" s="94"/>
      <c r="I12797" s="94"/>
      <c r="J12797" s="2"/>
      <c r="P12797" s="30"/>
      <c r="T12797" s="2"/>
      <c r="V12797" s="2"/>
      <c r="W12797" s="28"/>
      <c r="Y12797" s="30"/>
      <c r="Z12797" s="30"/>
      <c r="AB12797" s="6"/>
    </row>
    <row r="12798" spans="1:28">
      <c r="A12798" s="2"/>
      <c r="B12798" s="2"/>
      <c r="C12798" s="2"/>
      <c r="G12798" s="94"/>
      <c r="H12798" s="94"/>
      <c r="I12798" s="94"/>
      <c r="J12798" s="2"/>
      <c r="P12798" s="30"/>
      <c r="T12798" s="2"/>
      <c r="V12798" s="2"/>
      <c r="W12798" s="28"/>
      <c r="Y12798" s="30"/>
      <c r="Z12798" s="30"/>
      <c r="AB12798" s="6"/>
    </row>
    <row r="12799" spans="1:28">
      <c r="A12799" s="2"/>
      <c r="B12799" s="2"/>
      <c r="C12799" s="2"/>
      <c r="G12799" s="94"/>
      <c r="H12799" s="94"/>
      <c r="I12799" s="94"/>
      <c r="J12799" s="2"/>
      <c r="P12799" s="30"/>
      <c r="T12799" s="2"/>
      <c r="V12799" s="2"/>
      <c r="W12799" s="28"/>
      <c r="Y12799" s="30"/>
      <c r="Z12799" s="30"/>
      <c r="AB12799" s="6"/>
    </row>
    <row r="12800" spans="1:28">
      <c r="A12800" s="2"/>
      <c r="B12800" s="2"/>
      <c r="C12800" s="2"/>
      <c r="G12800" s="94"/>
      <c r="H12800" s="94"/>
      <c r="I12800" s="94"/>
      <c r="J12800" s="2"/>
      <c r="P12800" s="30"/>
      <c r="T12800" s="2"/>
      <c r="V12800" s="2"/>
      <c r="W12800" s="28"/>
      <c r="Y12800" s="30"/>
      <c r="Z12800" s="30"/>
      <c r="AB12800" s="6"/>
    </row>
    <row r="12801" spans="1:28">
      <c r="A12801" s="2"/>
      <c r="B12801" s="2"/>
      <c r="C12801" s="2"/>
      <c r="G12801" s="94"/>
      <c r="H12801" s="94"/>
      <c r="I12801" s="94"/>
      <c r="J12801" s="2"/>
      <c r="P12801" s="30"/>
      <c r="T12801" s="2"/>
      <c r="V12801" s="2"/>
      <c r="W12801" s="28"/>
      <c r="Y12801" s="30"/>
      <c r="Z12801" s="30"/>
      <c r="AB12801" s="6"/>
    </row>
    <row r="12802" spans="1:28">
      <c r="A12802" s="2"/>
      <c r="B12802" s="2"/>
      <c r="C12802" s="2"/>
      <c r="G12802" s="94"/>
      <c r="H12802" s="94"/>
      <c r="I12802" s="94"/>
      <c r="J12802" s="2"/>
      <c r="P12802" s="30"/>
      <c r="T12802" s="2"/>
      <c r="V12802" s="2"/>
      <c r="W12802" s="28"/>
      <c r="Y12802" s="30"/>
      <c r="Z12802" s="30"/>
      <c r="AB12802" s="6"/>
    </row>
    <row r="12803" spans="1:28">
      <c r="A12803" s="2"/>
      <c r="B12803" s="2"/>
      <c r="C12803" s="2"/>
      <c r="G12803" s="94"/>
      <c r="H12803" s="94"/>
      <c r="I12803" s="94"/>
      <c r="J12803" s="2"/>
      <c r="P12803" s="30"/>
      <c r="T12803" s="2"/>
      <c r="V12803" s="2"/>
      <c r="W12803" s="28"/>
      <c r="Y12803" s="30"/>
      <c r="Z12803" s="30"/>
      <c r="AB12803" s="6"/>
    </row>
    <row r="12804" spans="1:28">
      <c r="A12804" s="2"/>
      <c r="B12804" s="2"/>
      <c r="C12804" s="2"/>
      <c r="G12804" s="94"/>
      <c r="H12804" s="94"/>
      <c r="I12804" s="94"/>
      <c r="J12804" s="2"/>
      <c r="P12804" s="30"/>
      <c r="T12804" s="2"/>
      <c r="V12804" s="2"/>
      <c r="W12804" s="28"/>
      <c r="Y12804" s="30"/>
      <c r="Z12804" s="30"/>
      <c r="AB12804" s="6"/>
    </row>
    <row r="12805" spans="1:28">
      <c r="A12805" s="2"/>
      <c r="B12805" s="2"/>
      <c r="C12805" s="2"/>
      <c r="G12805" s="94"/>
      <c r="H12805" s="94"/>
      <c r="I12805" s="94"/>
      <c r="J12805" s="2"/>
      <c r="P12805" s="30"/>
      <c r="T12805" s="2"/>
      <c r="V12805" s="2"/>
      <c r="W12805" s="28"/>
      <c r="Y12805" s="30"/>
      <c r="Z12805" s="30"/>
      <c r="AB12805" s="6"/>
    </row>
    <row r="12806" spans="1:28">
      <c r="A12806" s="2"/>
      <c r="B12806" s="2"/>
      <c r="C12806" s="2"/>
      <c r="G12806" s="94"/>
      <c r="H12806" s="94"/>
      <c r="I12806" s="94"/>
      <c r="J12806" s="2"/>
      <c r="P12806" s="30"/>
      <c r="T12806" s="2"/>
      <c r="V12806" s="2"/>
      <c r="W12806" s="28"/>
      <c r="Y12806" s="30"/>
      <c r="Z12806" s="30"/>
      <c r="AB12806" s="6"/>
    </row>
    <row r="12807" spans="1:28">
      <c r="A12807" s="2"/>
      <c r="B12807" s="2"/>
      <c r="C12807" s="2"/>
      <c r="G12807" s="94"/>
      <c r="H12807" s="94"/>
      <c r="I12807" s="94"/>
      <c r="J12807" s="2"/>
      <c r="P12807" s="30"/>
      <c r="T12807" s="2"/>
      <c r="V12807" s="2"/>
      <c r="W12807" s="28"/>
      <c r="Y12807" s="30"/>
      <c r="Z12807" s="30"/>
      <c r="AB12807" s="6"/>
    </row>
    <row r="12808" spans="1:28">
      <c r="A12808" s="2"/>
      <c r="B12808" s="2"/>
      <c r="C12808" s="2"/>
      <c r="G12808" s="94"/>
      <c r="H12808" s="94"/>
      <c r="I12808" s="94"/>
      <c r="J12808" s="2"/>
      <c r="P12808" s="30"/>
      <c r="T12808" s="2"/>
      <c r="V12808" s="2"/>
      <c r="W12808" s="28"/>
      <c r="Y12808" s="30"/>
      <c r="Z12808" s="30"/>
      <c r="AB12808" s="6"/>
    </row>
    <row r="12809" spans="1:28">
      <c r="A12809" s="2"/>
      <c r="B12809" s="2"/>
      <c r="C12809" s="2"/>
      <c r="G12809" s="94"/>
      <c r="H12809" s="94"/>
      <c r="I12809" s="94"/>
      <c r="J12809" s="2"/>
      <c r="P12809" s="30"/>
      <c r="T12809" s="2"/>
      <c r="V12809" s="2"/>
      <c r="W12809" s="28"/>
      <c r="Y12809" s="30"/>
      <c r="Z12809" s="30"/>
      <c r="AB12809" s="6"/>
    </row>
    <row r="12810" spans="1:28">
      <c r="A12810" s="2"/>
      <c r="B12810" s="2"/>
      <c r="C12810" s="2"/>
      <c r="G12810" s="94"/>
      <c r="H12810" s="94"/>
      <c r="I12810" s="94"/>
      <c r="J12810" s="2"/>
      <c r="P12810" s="30"/>
      <c r="T12810" s="2"/>
      <c r="V12810" s="2"/>
      <c r="W12810" s="28"/>
      <c r="Y12810" s="30"/>
      <c r="Z12810" s="30"/>
      <c r="AB12810" s="6"/>
    </row>
    <row r="12811" spans="1:28">
      <c r="A12811" s="2"/>
      <c r="B12811" s="2"/>
      <c r="C12811" s="2"/>
      <c r="G12811" s="94"/>
      <c r="H12811" s="94"/>
      <c r="I12811" s="94"/>
      <c r="J12811" s="2"/>
      <c r="P12811" s="30"/>
      <c r="T12811" s="2"/>
      <c r="V12811" s="2"/>
      <c r="W12811" s="28"/>
      <c r="Y12811" s="30"/>
      <c r="Z12811" s="30"/>
      <c r="AB12811" s="6"/>
    </row>
    <row r="12812" spans="1:28">
      <c r="A12812" s="2"/>
      <c r="B12812" s="2"/>
      <c r="C12812" s="2"/>
      <c r="G12812" s="94"/>
      <c r="H12812" s="94"/>
      <c r="I12812" s="94"/>
      <c r="J12812" s="2"/>
      <c r="P12812" s="30"/>
      <c r="T12812" s="2"/>
      <c r="V12812" s="2"/>
      <c r="W12812" s="28"/>
      <c r="Y12812" s="30"/>
      <c r="Z12812" s="30"/>
      <c r="AB12812" s="6"/>
    </row>
    <row r="12813" spans="1:28">
      <c r="A12813" s="2"/>
      <c r="B12813" s="2"/>
      <c r="C12813" s="2"/>
      <c r="G12813" s="94"/>
      <c r="H12813" s="94"/>
      <c r="I12813" s="94"/>
      <c r="J12813" s="2"/>
      <c r="P12813" s="30"/>
      <c r="T12813" s="2"/>
      <c r="V12813" s="2"/>
      <c r="W12813" s="28"/>
      <c r="Y12813" s="30"/>
      <c r="Z12813" s="30"/>
      <c r="AB12813" s="6"/>
    </row>
    <row r="12814" spans="1:28">
      <c r="A12814" s="2"/>
      <c r="B12814" s="2"/>
      <c r="C12814" s="2"/>
      <c r="G12814" s="94"/>
      <c r="H12814" s="94"/>
      <c r="I12814" s="94"/>
      <c r="J12814" s="2"/>
      <c r="P12814" s="30"/>
      <c r="T12814" s="2"/>
      <c r="V12814" s="2"/>
      <c r="W12814" s="28"/>
      <c r="Y12814" s="30"/>
      <c r="Z12814" s="30"/>
      <c r="AB12814" s="6"/>
    </row>
    <row r="12815" spans="1:28">
      <c r="A12815" s="2"/>
      <c r="B12815" s="2"/>
      <c r="C12815" s="2"/>
      <c r="G12815" s="94"/>
      <c r="H12815" s="94"/>
      <c r="I12815" s="94"/>
      <c r="J12815" s="2"/>
      <c r="P12815" s="30"/>
      <c r="T12815" s="2"/>
      <c r="V12815" s="2"/>
      <c r="W12815" s="28"/>
      <c r="Y12815" s="30"/>
      <c r="Z12815" s="30"/>
      <c r="AB12815" s="6"/>
    </row>
    <row r="12816" spans="1:28">
      <c r="A12816" s="2"/>
      <c r="B12816" s="2"/>
      <c r="C12816" s="2"/>
      <c r="G12816" s="94"/>
      <c r="H12816" s="94"/>
      <c r="I12816" s="94"/>
      <c r="J12816" s="2"/>
      <c r="P12816" s="30"/>
      <c r="T12816" s="2"/>
      <c r="V12816" s="2"/>
      <c r="W12816" s="28"/>
      <c r="Y12816" s="30"/>
      <c r="Z12816" s="30"/>
      <c r="AB12816" s="6"/>
    </row>
    <row r="12817" spans="1:28">
      <c r="A12817" s="2"/>
      <c r="B12817" s="2"/>
      <c r="C12817" s="2"/>
      <c r="G12817" s="94"/>
      <c r="H12817" s="94"/>
      <c r="I12817" s="94"/>
      <c r="J12817" s="2"/>
      <c r="P12817" s="30"/>
      <c r="T12817" s="2"/>
      <c r="V12817" s="2"/>
      <c r="W12817" s="28"/>
      <c r="Y12817" s="30"/>
      <c r="Z12817" s="30"/>
      <c r="AB12817" s="6"/>
    </row>
    <row r="12818" spans="1:28">
      <c r="A12818" s="2"/>
      <c r="B12818" s="2"/>
      <c r="C12818" s="2"/>
      <c r="G12818" s="94"/>
      <c r="H12818" s="94"/>
      <c r="I12818" s="94"/>
      <c r="J12818" s="2"/>
      <c r="P12818" s="30"/>
      <c r="T12818" s="2"/>
      <c r="V12818" s="2"/>
      <c r="W12818" s="28"/>
      <c r="Y12818" s="30"/>
      <c r="Z12818" s="30"/>
      <c r="AB12818" s="6"/>
    </row>
    <row r="12819" spans="1:28">
      <c r="A12819" s="2"/>
      <c r="B12819" s="2"/>
      <c r="C12819" s="2"/>
      <c r="G12819" s="94"/>
      <c r="H12819" s="94"/>
      <c r="I12819" s="94"/>
      <c r="J12819" s="2"/>
      <c r="P12819" s="30"/>
      <c r="T12819" s="2"/>
      <c r="V12819" s="2"/>
      <c r="W12819" s="28"/>
      <c r="Y12819" s="30"/>
      <c r="Z12819" s="30"/>
      <c r="AB12819" s="6"/>
    </row>
    <row r="12820" spans="1:28">
      <c r="A12820" s="2"/>
      <c r="B12820" s="2"/>
      <c r="C12820" s="2"/>
      <c r="G12820" s="94"/>
      <c r="H12820" s="94"/>
      <c r="I12820" s="94"/>
      <c r="J12820" s="2"/>
      <c r="P12820" s="30"/>
      <c r="T12820" s="2"/>
      <c r="V12820" s="2"/>
      <c r="W12820" s="28"/>
      <c r="Y12820" s="30"/>
      <c r="Z12820" s="30"/>
      <c r="AB12820" s="6"/>
    </row>
    <row r="12821" spans="1:28">
      <c r="A12821" s="2"/>
      <c r="B12821" s="2"/>
      <c r="C12821" s="2"/>
      <c r="G12821" s="94"/>
      <c r="H12821" s="94"/>
      <c r="I12821" s="94"/>
      <c r="J12821" s="2"/>
      <c r="P12821" s="30"/>
      <c r="T12821" s="2"/>
      <c r="V12821" s="2"/>
      <c r="W12821" s="28"/>
      <c r="Y12821" s="30"/>
      <c r="Z12821" s="30"/>
      <c r="AB12821" s="6"/>
    </row>
    <row r="12822" spans="1:28">
      <c r="A12822" s="2"/>
      <c r="B12822" s="2"/>
      <c r="C12822" s="2"/>
      <c r="G12822" s="94"/>
      <c r="H12822" s="94"/>
      <c r="I12822" s="94"/>
      <c r="J12822" s="2"/>
      <c r="P12822" s="30"/>
      <c r="T12822" s="2"/>
      <c r="V12822" s="2"/>
      <c r="W12822" s="28"/>
      <c r="Y12822" s="30"/>
      <c r="Z12822" s="30"/>
      <c r="AB12822" s="6"/>
    </row>
    <row r="12823" spans="1:28">
      <c r="A12823" s="2"/>
      <c r="B12823" s="2"/>
      <c r="C12823" s="2"/>
      <c r="G12823" s="94"/>
      <c r="H12823" s="94"/>
      <c r="I12823" s="94"/>
      <c r="J12823" s="2"/>
      <c r="P12823" s="30"/>
      <c r="T12823" s="2"/>
      <c r="V12823" s="2"/>
      <c r="W12823" s="28"/>
      <c r="Y12823" s="30"/>
      <c r="Z12823" s="30"/>
      <c r="AB12823" s="6"/>
    </row>
    <row r="12824" spans="1:28">
      <c r="A12824" s="2"/>
      <c r="B12824" s="2"/>
      <c r="C12824" s="2"/>
      <c r="G12824" s="94"/>
      <c r="H12824" s="94"/>
      <c r="I12824" s="94"/>
      <c r="J12824" s="2"/>
      <c r="P12824" s="30"/>
      <c r="T12824" s="2"/>
      <c r="V12824" s="2"/>
      <c r="W12824" s="28"/>
      <c r="Y12824" s="30"/>
      <c r="Z12824" s="30"/>
      <c r="AB12824" s="6"/>
    </row>
    <row r="12825" spans="1:28">
      <c r="A12825" s="2"/>
      <c r="B12825" s="2"/>
      <c r="C12825" s="2"/>
      <c r="G12825" s="94"/>
      <c r="H12825" s="94"/>
      <c r="I12825" s="94"/>
      <c r="J12825" s="2"/>
      <c r="P12825" s="30"/>
      <c r="T12825" s="2"/>
      <c r="V12825" s="2"/>
      <c r="W12825" s="28"/>
      <c r="Y12825" s="30"/>
      <c r="Z12825" s="30"/>
      <c r="AB12825" s="6"/>
    </row>
    <row r="12826" spans="1:28">
      <c r="A12826" s="2"/>
      <c r="B12826" s="2"/>
      <c r="C12826" s="2"/>
      <c r="G12826" s="94"/>
      <c r="H12826" s="94"/>
      <c r="I12826" s="94"/>
      <c r="J12826" s="2"/>
      <c r="P12826" s="30"/>
      <c r="T12826" s="2"/>
      <c r="V12826" s="2"/>
      <c r="W12826" s="28"/>
      <c r="Y12826" s="30"/>
      <c r="Z12826" s="30"/>
      <c r="AB12826" s="6"/>
    </row>
    <row r="12827" spans="1:28">
      <c r="A12827" s="2"/>
      <c r="B12827" s="2"/>
      <c r="C12827" s="2"/>
      <c r="G12827" s="94"/>
      <c r="H12827" s="94"/>
      <c r="I12827" s="94"/>
      <c r="J12827" s="2"/>
      <c r="P12827" s="30"/>
      <c r="T12827" s="2"/>
      <c r="V12827" s="2"/>
      <c r="W12827" s="28"/>
      <c r="Y12827" s="30"/>
      <c r="Z12827" s="30"/>
      <c r="AB12827" s="6"/>
    </row>
    <row r="12828" spans="1:28">
      <c r="A12828" s="2"/>
      <c r="B12828" s="2"/>
      <c r="C12828" s="2"/>
      <c r="G12828" s="94"/>
      <c r="H12828" s="94"/>
      <c r="I12828" s="94"/>
      <c r="J12828" s="2"/>
      <c r="P12828" s="30"/>
      <c r="T12828" s="2"/>
      <c r="V12828" s="2"/>
      <c r="W12828" s="28"/>
      <c r="Y12828" s="30"/>
      <c r="Z12828" s="30"/>
      <c r="AB12828" s="6"/>
    </row>
    <row r="12829" spans="1:28">
      <c r="A12829" s="2"/>
      <c r="B12829" s="2"/>
      <c r="C12829" s="2"/>
      <c r="G12829" s="94"/>
      <c r="H12829" s="94"/>
      <c r="I12829" s="94"/>
      <c r="J12829" s="2"/>
      <c r="P12829" s="30"/>
      <c r="T12829" s="2"/>
      <c r="V12829" s="2"/>
      <c r="W12829" s="28"/>
      <c r="Y12829" s="30"/>
      <c r="Z12829" s="30"/>
      <c r="AB12829" s="6"/>
    </row>
    <row r="12830" spans="1:28">
      <c r="A12830" s="2"/>
      <c r="B12830" s="2"/>
      <c r="C12830" s="2"/>
      <c r="G12830" s="94"/>
      <c r="H12830" s="94"/>
      <c r="I12830" s="94"/>
      <c r="J12830" s="2"/>
      <c r="P12830" s="30"/>
      <c r="T12830" s="2"/>
      <c r="V12830" s="2"/>
      <c r="W12830" s="28"/>
      <c r="Y12830" s="30"/>
      <c r="Z12830" s="30"/>
      <c r="AB12830" s="6"/>
    </row>
    <row r="12831" spans="1:28">
      <c r="A12831" s="2"/>
      <c r="B12831" s="2"/>
      <c r="C12831" s="2"/>
      <c r="G12831" s="94"/>
      <c r="H12831" s="94"/>
      <c r="I12831" s="94"/>
      <c r="J12831" s="2"/>
      <c r="P12831" s="30"/>
      <c r="T12831" s="2"/>
      <c r="V12831" s="2"/>
      <c r="W12831" s="28"/>
      <c r="Y12831" s="30"/>
      <c r="Z12831" s="30"/>
      <c r="AB12831" s="6"/>
    </row>
    <row r="12832" spans="1:28">
      <c r="A12832" s="2"/>
      <c r="B12832" s="2"/>
      <c r="C12832" s="2"/>
      <c r="G12832" s="94"/>
      <c r="H12832" s="94"/>
      <c r="I12832" s="94"/>
      <c r="J12832" s="2"/>
      <c r="P12832" s="30"/>
      <c r="T12832" s="2"/>
      <c r="V12832" s="2"/>
      <c r="W12832" s="28"/>
      <c r="Y12832" s="30"/>
      <c r="Z12832" s="30"/>
      <c r="AB12832" s="6"/>
    </row>
    <row r="12833" spans="1:28">
      <c r="A12833" s="2"/>
      <c r="B12833" s="2"/>
      <c r="C12833" s="2"/>
      <c r="G12833" s="94"/>
      <c r="H12833" s="94"/>
      <c r="I12833" s="94"/>
      <c r="J12833" s="2"/>
      <c r="P12833" s="30"/>
      <c r="T12833" s="2"/>
      <c r="V12833" s="2"/>
      <c r="W12833" s="28"/>
      <c r="Y12833" s="30"/>
      <c r="Z12833" s="30"/>
      <c r="AB12833" s="6"/>
    </row>
    <row r="12834" spans="1:28">
      <c r="A12834" s="2"/>
      <c r="B12834" s="2"/>
      <c r="C12834" s="2"/>
      <c r="G12834" s="94"/>
      <c r="H12834" s="94"/>
      <c r="I12834" s="94"/>
      <c r="J12834" s="2"/>
      <c r="P12834" s="30"/>
      <c r="T12834" s="2"/>
      <c r="V12834" s="2"/>
      <c r="W12834" s="28"/>
      <c r="Y12834" s="30"/>
      <c r="Z12834" s="30"/>
      <c r="AB12834" s="6"/>
    </row>
    <row r="12835" spans="1:28">
      <c r="A12835" s="2"/>
      <c r="B12835" s="2"/>
      <c r="C12835" s="2"/>
      <c r="G12835" s="94"/>
      <c r="H12835" s="94"/>
      <c r="I12835" s="94"/>
      <c r="J12835" s="2"/>
      <c r="P12835" s="30"/>
      <c r="T12835" s="2"/>
      <c r="V12835" s="2"/>
      <c r="W12835" s="28"/>
      <c r="Y12835" s="30"/>
      <c r="Z12835" s="30"/>
      <c r="AB12835" s="6"/>
    </row>
    <row r="12836" spans="1:28">
      <c r="A12836" s="2"/>
      <c r="B12836" s="2"/>
      <c r="C12836" s="2"/>
      <c r="G12836" s="94"/>
      <c r="H12836" s="94"/>
      <c r="I12836" s="94"/>
      <c r="J12836" s="2"/>
      <c r="P12836" s="30"/>
      <c r="T12836" s="2"/>
      <c r="V12836" s="2"/>
      <c r="W12836" s="28"/>
      <c r="Y12836" s="30"/>
      <c r="Z12836" s="30"/>
      <c r="AB12836" s="6"/>
    </row>
    <row r="12837" spans="1:28">
      <c r="A12837" s="2"/>
      <c r="B12837" s="2"/>
      <c r="C12837" s="2"/>
      <c r="G12837" s="94"/>
      <c r="H12837" s="94"/>
      <c r="I12837" s="94"/>
      <c r="J12837" s="2"/>
      <c r="P12837" s="30"/>
      <c r="T12837" s="2"/>
      <c r="V12837" s="2"/>
      <c r="W12837" s="28"/>
      <c r="Y12837" s="30"/>
      <c r="Z12837" s="30"/>
      <c r="AB12837" s="6"/>
    </row>
    <row r="12838" spans="1:28">
      <c r="A12838" s="2"/>
      <c r="B12838" s="2"/>
      <c r="C12838" s="2"/>
      <c r="G12838" s="94"/>
      <c r="H12838" s="94"/>
      <c r="I12838" s="94"/>
      <c r="J12838" s="2"/>
      <c r="P12838" s="30"/>
      <c r="T12838" s="2"/>
      <c r="V12838" s="2"/>
      <c r="W12838" s="28"/>
      <c r="Y12838" s="30"/>
      <c r="Z12838" s="30"/>
      <c r="AB12838" s="6"/>
    </row>
    <row r="12839" spans="1:28">
      <c r="A12839" s="2"/>
      <c r="B12839" s="2"/>
      <c r="C12839" s="2"/>
      <c r="G12839" s="94"/>
      <c r="H12839" s="94"/>
      <c r="I12839" s="94"/>
      <c r="J12839" s="2"/>
      <c r="P12839" s="30"/>
      <c r="T12839" s="2"/>
      <c r="V12839" s="2"/>
      <c r="W12839" s="28"/>
      <c r="Y12839" s="30"/>
      <c r="Z12839" s="30"/>
      <c r="AB12839" s="6"/>
    </row>
    <row r="12840" spans="1:28">
      <c r="A12840" s="2"/>
      <c r="B12840" s="2"/>
      <c r="C12840" s="2"/>
      <c r="G12840" s="94"/>
      <c r="H12840" s="94"/>
      <c r="I12840" s="94"/>
      <c r="J12840" s="2"/>
      <c r="P12840" s="30"/>
      <c r="T12840" s="2"/>
      <c r="V12840" s="2"/>
      <c r="W12840" s="28"/>
      <c r="Y12840" s="30"/>
      <c r="Z12840" s="30"/>
      <c r="AB12840" s="6"/>
    </row>
    <row r="12841" spans="1:28">
      <c r="A12841" s="2"/>
      <c r="B12841" s="2"/>
      <c r="C12841" s="2"/>
      <c r="G12841" s="94"/>
      <c r="H12841" s="94"/>
      <c r="I12841" s="94"/>
      <c r="J12841" s="2"/>
      <c r="P12841" s="30"/>
      <c r="T12841" s="2"/>
      <c r="V12841" s="2"/>
      <c r="W12841" s="28"/>
      <c r="Y12841" s="30"/>
      <c r="Z12841" s="30"/>
      <c r="AB12841" s="6"/>
    </row>
    <row r="12842" spans="1:28">
      <c r="A12842" s="2"/>
      <c r="B12842" s="2"/>
      <c r="C12842" s="2"/>
      <c r="G12842" s="94"/>
      <c r="H12842" s="94"/>
      <c r="I12842" s="94"/>
      <c r="J12842" s="2"/>
      <c r="P12842" s="30"/>
      <c r="T12842" s="2"/>
      <c r="V12842" s="2"/>
      <c r="W12842" s="28"/>
      <c r="Y12842" s="30"/>
      <c r="Z12842" s="30"/>
      <c r="AB12842" s="6"/>
    </row>
    <row r="12843" spans="1:28">
      <c r="A12843" s="2"/>
      <c r="B12843" s="2"/>
      <c r="C12843" s="2"/>
      <c r="G12843" s="94"/>
      <c r="H12843" s="94"/>
      <c r="I12843" s="94"/>
      <c r="J12843" s="2"/>
      <c r="P12843" s="30"/>
      <c r="T12843" s="2"/>
      <c r="V12843" s="2"/>
      <c r="W12843" s="28"/>
      <c r="Y12843" s="30"/>
      <c r="Z12843" s="30"/>
      <c r="AB12843" s="6"/>
    </row>
    <row r="12844" spans="1:28">
      <c r="A12844" s="2"/>
      <c r="B12844" s="2"/>
      <c r="C12844" s="2"/>
      <c r="G12844" s="94"/>
      <c r="H12844" s="94"/>
      <c r="I12844" s="94"/>
      <c r="J12844" s="2"/>
      <c r="P12844" s="30"/>
      <c r="T12844" s="2"/>
      <c r="V12844" s="2"/>
      <c r="W12844" s="28"/>
      <c r="Y12844" s="30"/>
      <c r="Z12844" s="30"/>
      <c r="AB12844" s="6"/>
    </row>
    <row r="12845" spans="1:28">
      <c r="A12845" s="2"/>
      <c r="B12845" s="2"/>
      <c r="C12845" s="2"/>
      <c r="G12845" s="94"/>
      <c r="H12845" s="94"/>
      <c r="I12845" s="94"/>
      <c r="J12845" s="2"/>
      <c r="P12845" s="30"/>
      <c r="T12845" s="2"/>
      <c r="V12845" s="2"/>
      <c r="W12845" s="28"/>
      <c r="Y12845" s="30"/>
      <c r="Z12845" s="30"/>
      <c r="AB12845" s="6"/>
    </row>
    <row r="12846" spans="1:28">
      <c r="A12846" s="2"/>
      <c r="B12846" s="2"/>
      <c r="C12846" s="2"/>
      <c r="G12846" s="94"/>
      <c r="H12846" s="94"/>
      <c r="I12846" s="94"/>
      <c r="J12846" s="2"/>
      <c r="P12846" s="30"/>
      <c r="T12846" s="2"/>
      <c r="V12846" s="2"/>
      <c r="W12846" s="28"/>
      <c r="Y12846" s="30"/>
      <c r="Z12846" s="30"/>
      <c r="AB12846" s="6"/>
    </row>
    <row r="12847" spans="1:28">
      <c r="A12847" s="2"/>
      <c r="B12847" s="2"/>
      <c r="C12847" s="2"/>
      <c r="G12847" s="94"/>
      <c r="H12847" s="94"/>
      <c r="I12847" s="94"/>
      <c r="J12847" s="2"/>
      <c r="P12847" s="30"/>
      <c r="T12847" s="2"/>
      <c r="V12847" s="2"/>
      <c r="W12847" s="28"/>
      <c r="Y12847" s="30"/>
      <c r="Z12847" s="30"/>
      <c r="AB12847" s="6"/>
    </row>
    <row r="12848" spans="1:28">
      <c r="A12848" s="2"/>
      <c r="B12848" s="2"/>
      <c r="C12848" s="2"/>
      <c r="G12848" s="94"/>
      <c r="H12848" s="94"/>
      <c r="I12848" s="94"/>
      <c r="J12848" s="2"/>
      <c r="P12848" s="30"/>
      <c r="T12848" s="2"/>
      <c r="V12848" s="2"/>
      <c r="W12848" s="28"/>
      <c r="Y12848" s="30"/>
      <c r="Z12848" s="30"/>
      <c r="AB12848" s="6"/>
    </row>
    <row r="12849" spans="1:28">
      <c r="A12849" s="2"/>
      <c r="B12849" s="2"/>
      <c r="C12849" s="2"/>
      <c r="G12849" s="94"/>
      <c r="H12849" s="94"/>
      <c r="I12849" s="94"/>
      <c r="J12849" s="2"/>
      <c r="P12849" s="30"/>
      <c r="T12849" s="2"/>
      <c r="V12849" s="2"/>
      <c r="W12849" s="28"/>
      <c r="Y12849" s="30"/>
      <c r="Z12849" s="30"/>
      <c r="AB12849" s="6"/>
    </row>
    <row r="12850" spans="1:28">
      <c r="A12850" s="2"/>
      <c r="B12850" s="2"/>
      <c r="C12850" s="2"/>
      <c r="G12850" s="94"/>
      <c r="H12850" s="94"/>
      <c r="I12850" s="94"/>
      <c r="J12850" s="2"/>
      <c r="P12850" s="30"/>
      <c r="T12850" s="2"/>
      <c r="V12850" s="2"/>
      <c r="W12850" s="28"/>
      <c r="Y12850" s="30"/>
      <c r="Z12850" s="30"/>
      <c r="AB12850" s="6"/>
    </row>
    <row r="12851" spans="1:28">
      <c r="A12851" s="2"/>
      <c r="B12851" s="2"/>
      <c r="C12851" s="2"/>
      <c r="G12851" s="94"/>
      <c r="H12851" s="94"/>
      <c r="I12851" s="94"/>
      <c r="J12851" s="2"/>
      <c r="P12851" s="30"/>
      <c r="T12851" s="2"/>
      <c r="V12851" s="2"/>
      <c r="W12851" s="28"/>
      <c r="Y12851" s="30"/>
      <c r="Z12851" s="30"/>
      <c r="AB12851" s="6"/>
    </row>
    <row r="12852" spans="1:28">
      <c r="A12852" s="2"/>
      <c r="B12852" s="2"/>
      <c r="C12852" s="2"/>
      <c r="G12852" s="94"/>
      <c r="H12852" s="94"/>
      <c r="I12852" s="94"/>
      <c r="J12852" s="2"/>
      <c r="P12852" s="30"/>
      <c r="T12852" s="2"/>
      <c r="V12852" s="2"/>
      <c r="W12852" s="28"/>
      <c r="Y12852" s="30"/>
      <c r="Z12852" s="30"/>
      <c r="AB12852" s="6"/>
    </row>
    <row r="12853" spans="1:28">
      <c r="A12853" s="2"/>
      <c r="B12853" s="2"/>
      <c r="C12853" s="2"/>
      <c r="G12853" s="94"/>
      <c r="H12853" s="94"/>
      <c r="I12853" s="94"/>
      <c r="J12853" s="2"/>
      <c r="P12853" s="30"/>
      <c r="T12853" s="2"/>
      <c r="V12853" s="2"/>
      <c r="W12853" s="28"/>
      <c r="Y12853" s="30"/>
      <c r="Z12853" s="30"/>
      <c r="AB12853" s="6"/>
    </row>
    <row r="12854" spans="1:28">
      <c r="A12854" s="2"/>
      <c r="B12854" s="2"/>
      <c r="C12854" s="2"/>
      <c r="G12854" s="94"/>
      <c r="H12854" s="94"/>
      <c r="I12854" s="94"/>
      <c r="J12854" s="2"/>
      <c r="P12854" s="30"/>
      <c r="T12854" s="2"/>
      <c r="V12854" s="2"/>
      <c r="W12854" s="28"/>
      <c r="Y12854" s="30"/>
      <c r="Z12854" s="30"/>
      <c r="AB12854" s="6"/>
    </row>
    <row r="12855" spans="1:28">
      <c r="A12855" s="2"/>
      <c r="B12855" s="2"/>
      <c r="C12855" s="2"/>
      <c r="G12855" s="94"/>
      <c r="H12855" s="94"/>
      <c r="I12855" s="94"/>
      <c r="J12855" s="2"/>
      <c r="P12855" s="30"/>
      <c r="T12855" s="2"/>
      <c r="V12855" s="2"/>
      <c r="W12855" s="28"/>
      <c r="Y12855" s="30"/>
      <c r="Z12855" s="30"/>
      <c r="AB12855" s="6"/>
    </row>
    <row r="12856" spans="1:28">
      <c r="A12856" s="2"/>
      <c r="B12856" s="2"/>
      <c r="C12856" s="2"/>
      <c r="G12856" s="94"/>
      <c r="H12856" s="94"/>
      <c r="I12856" s="94"/>
      <c r="J12856" s="2"/>
      <c r="P12856" s="30"/>
      <c r="T12856" s="2"/>
      <c r="V12856" s="2"/>
      <c r="W12856" s="28"/>
      <c r="Y12856" s="30"/>
      <c r="Z12856" s="30"/>
      <c r="AB12856" s="6"/>
    </row>
    <row r="12857" spans="1:28">
      <c r="A12857" s="2"/>
      <c r="B12857" s="2"/>
      <c r="C12857" s="2"/>
      <c r="G12857" s="94"/>
      <c r="H12857" s="94"/>
      <c r="I12857" s="94"/>
      <c r="J12857" s="2"/>
      <c r="P12857" s="30"/>
      <c r="T12857" s="2"/>
      <c r="V12857" s="2"/>
      <c r="W12857" s="28"/>
      <c r="Y12857" s="30"/>
      <c r="Z12857" s="30"/>
      <c r="AB12857" s="6"/>
    </row>
    <row r="12858" spans="1:28">
      <c r="A12858" s="2"/>
      <c r="B12858" s="2"/>
      <c r="C12858" s="2"/>
      <c r="G12858" s="94"/>
      <c r="H12858" s="94"/>
      <c r="I12858" s="94"/>
      <c r="J12858" s="2"/>
      <c r="P12858" s="30"/>
      <c r="T12858" s="2"/>
      <c r="V12858" s="2"/>
      <c r="W12858" s="28"/>
      <c r="Y12858" s="30"/>
      <c r="Z12858" s="30"/>
      <c r="AB12858" s="6"/>
    </row>
    <row r="12859" spans="1:28">
      <c r="A12859" s="2"/>
      <c r="B12859" s="2"/>
      <c r="C12859" s="2"/>
      <c r="G12859" s="94"/>
      <c r="H12859" s="94"/>
      <c r="I12859" s="94"/>
      <c r="J12859" s="2"/>
      <c r="P12859" s="30"/>
      <c r="T12859" s="2"/>
      <c r="V12859" s="2"/>
      <c r="W12859" s="28"/>
      <c r="Y12859" s="30"/>
      <c r="Z12859" s="30"/>
      <c r="AB12859" s="6"/>
    </row>
    <row r="12860" spans="1:28">
      <c r="A12860" s="2"/>
      <c r="B12860" s="2"/>
      <c r="C12860" s="2"/>
      <c r="G12860" s="94"/>
      <c r="H12860" s="94"/>
      <c r="I12860" s="94"/>
      <c r="J12860" s="2"/>
      <c r="P12860" s="30"/>
      <c r="T12860" s="2"/>
      <c r="V12860" s="2"/>
      <c r="W12860" s="28"/>
      <c r="Y12860" s="30"/>
      <c r="Z12860" s="30"/>
      <c r="AB12860" s="6"/>
    </row>
    <row r="12861" spans="1:28">
      <c r="A12861" s="2"/>
      <c r="B12861" s="2"/>
      <c r="C12861" s="2"/>
      <c r="G12861" s="94"/>
      <c r="H12861" s="94"/>
      <c r="I12861" s="94"/>
      <c r="J12861" s="2"/>
      <c r="P12861" s="30"/>
      <c r="T12861" s="2"/>
      <c r="V12861" s="2"/>
      <c r="W12861" s="28"/>
      <c r="Y12861" s="30"/>
      <c r="Z12861" s="30"/>
      <c r="AB12861" s="6"/>
    </row>
    <row r="12862" spans="1:28">
      <c r="A12862" s="2"/>
      <c r="B12862" s="2"/>
      <c r="C12862" s="2"/>
      <c r="G12862" s="94"/>
      <c r="H12862" s="94"/>
      <c r="I12862" s="94"/>
      <c r="J12862" s="2"/>
      <c r="P12862" s="30"/>
      <c r="T12862" s="2"/>
      <c r="V12862" s="2"/>
      <c r="W12862" s="28"/>
      <c r="Y12862" s="30"/>
      <c r="Z12862" s="30"/>
      <c r="AB12862" s="6"/>
    </row>
    <row r="12863" spans="1:28">
      <c r="A12863" s="2"/>
      <c r="B12863" s="2"/>
      <c r="C12863" s="2"/>
      <c r="G12863" s="94"/>
      <c r="H12863" s="94"/>
      <c r="I12863" s="94"/>
      <c r="J12863" s="2"/>
      <c r="P12863" s="30"/>
      <c r="T12863" s="2"/>
      <c r="V12863" s="2"/>
      <c r="W12863" s="28"/>
      <c r="Y12863" s="30"/>
      <c r="Z12863" s="30"/>
      <c r="AB12863" s="6"/>
    </row>
    <row r="12864" spans="1:28">
      <c r="A12864" s="2"/>
      <c r="B12864" s="2"/>
      <c r="C12864" s="2"/>
      <c r="G12864" s="94"/>
      <c r="H12864" s="94"/>
      <c r="I12864" s="94"/>
      <c r="J12864" s="2"/>
      <c r="P12864" s="30"/>
      <c r="T12864" s="2"/>
      <c r="V12864" s="2"/>
      <c r="W12864" s="28"/>
      <c r="Y12864" s="30"/>
      <c r="Z12864" s="30"/>
      <c r="AB12864" s="6"/>
    </row>
    <row r="12865" spans="1:28">
      <c r="A12865" s="2"/>
      <c r="B12865" s="2"/>
      <c r="C12865" s="2"/>
      <c r="G12865" s="94"/>
      <c r="H12865" s="94"/>
      <c r="I12865" s="94"/>
      <c r="J12865" s="2"/>
      <c r="P12865" s="30"/>
      <c r="T12865" s="2"/>
      <c r="V12865" s="2"/>
      <c r="W12865" s="28"/>
      <c r="Y12865" s="30"/>
      <c r="Z12865" s="30"/>
      <c r="AB12865" s="6"/>
    </row>
    <row r="12866" spans="1:28">
      <c r="A12866" s="2"/>
      <c r="B12866" s="2"/>
      <c r="C12866" s="2"/>
      <c r="G12866" s="94"/>
      <c r="H12866" s="94"/>
      <c r="I12866" s="94"/>
      <c r="J12866" s="2"/>
      <c r="P12866" s="30"/>
      <c r="T12866" s="2"/>
      <c r="V12866" s="2"/>
      <c r="W12866" s="28"/>
      <c r="Y12866" s="30"/>
      <c r="Z12866" s="30"/>
      <c r="AB12866" s="6"/>
    </row>
    <row r="12867" spans="1:28">
      <c r="A12867" s="2"/>
      <c r="B12867" s="2"/>
      <c r="C12867" s="2"/>
      <c r="G12867" s="94"/>
      <c r="H12867" s="94"/>
      <c r="I12867" s="94"/>
      <c r="J12867" s="2"/>
      <c r="P12867" s="30"/>
      <c r="T12867" s="2"/>
      <c r="V12867" s="2"/>
      <c r="W12867" s="28"/>
      <c r="Y12867" s="30"/>
      <c r="Z12867" s="30"/>
      <c r="AB12867" s="6"/>
    </row>
    <row r="12868" spans="1:28">
      <c r="A12868" s="2"/>
      <c r="B12868" s="2"/>
      <c r="C12868" s="2"/>
      <c r="G12868" s="94"/>
      <c r="H12868" s="94"/>
      <c r="I12868" s="94"/>
      <c r="J12868" s="2"/>
      <c r="P12868" s="30"/>
      <c r="T12868" s="2"/>
      <c r="V12868" s="2"/>
      <c r="W12868" s="28"/>
      <c r="Y12868" s="30"/>
      <c r="Z12868" s="30"/>
      <c r="AB12868" s="6"/>
    </row>
    <row r="12869" spans="1:28">
      <c r="A12869" s="2"/>
      <c r="B12869" s="2"/>
      <c r="C12869" s="2"/>
      <c r="G12869" s="94"/>
      <c r="H12869" s="94"/>
      <c r="I12869" s="94"/>
      <c r="J12869" s="2"/>
      <c r="P12869" s="30"/>
      <c r="T12869" s="2"/>
      <c r="V12869" s="2"/>
      <c r="W12869" s="28"/>
      <c r="Y12869" s="30"/>
      <c r="Z12869" s="30"/>
      <c r="AB12869" s="6"/>
    </row>
    <row r="12870" spans="1:28">
      <c r="A12870" s="2"/>
      <c r="B12870" s="2"/>
      <c r="C12870" s="2"/>
      <c r="G12870" s="94"/>
      <c r="H12870" s="94"/>
      <c r="I12870" s="94"/>
      <c r="J12870" s="2"/>
      <c r="P12870" s="30"/>
      <c r="T12870" s="2"/>
      <c r="V12870" s="2"/>
      <c r="W12870" s="28"/>
      <c r="Y12870" s="30"/>
      <c r="Z12870" s="30"/>
      <c r="AB12870" s="6"/>
    </row>
    <row r="12871" spans="1:28">
      <c r="A12871" s="2"/>
      <c r="B12871" s="2"/>
      <c r="C12871" s="2"/>
      <c r="G12871" s="94"/>
      <c r="H12871" s="94"/>
      <c r="I12871" s="94"/>
      <c r="J12871" s="2"/>
      <c r="P12871" s="30"/>
      <c r="T12871" s="2"/>
      <c r="V12871" s="2"/>
      <c r="W12871" s="28"/>
      <c r="Y12871" s="30"/>
      <c r="Z12871" s="30"/>
      <c r="AB12871" s="6"/>
    </row>
    <row r="12872" spans="1:28">
      <c r="A12872" s="2"/>
      <c r="B12872" s="2"/>
      <c r="C12872" s="2"/>
      <c r="G12872" s="94"/>
      <c r="H12872" s="94"/>
      <c r="I12872" s="94"/>
      <c r="J12872" s="2"/>
      <c r="P12872" s="30"/>
      <c r="T12872" s="2"/>
      <c r="V12872" s="2"/>
      <c r="W12872" s="28"/>
      <c r="Y12872" s="30"/>
      <c r="Z12872" s="30"/>
      <c r="AB12872" s="6"/>
    </row>
    <row r="12873" spans="1:28">
      <c r="A12873" s="2"/>
      <c r="B12873" s="2"/>
      <c r="C12873" s="2"/>
      <c r="G12873" s="94"/>
      <c r="H12873" s="94"/>
      <c r="I12873" s="94"/>
      <c r="J12873" s="2"/>
      <c r="P12873" s="30"/>
      <c r="T12873" s="2"/>
      <c r="V12873" s="2"/>
      <c r="W12873" s="28"/>
      <c r="Y12873" s="30"/>
      <c r="Z12873" s="30"/>
      <c r="AB12873" s="6"/>
    </row>
    <row r="12874" spans="1:28">
      <c r="A12874" s="2"/>
      <c r="B12874" s="2"/>
      <c r="C12874" s="2"/>
      <c r="G12874" s="94"/>
      <c r="H12874" s="94"/>
      <c r="I12874" s="94"/>
      <c r="J12874" s="2"/>
      <c r="P12874" s="30"/>
      <c r="T12874" s="2"/>
      <c r="V12874" s="2"/>
      <c r="W12874" s="28"/>
      <c r="Y12874" s="30"/>
      <c r="Z12874" s="30"/>
      <c r="AB12874" s="6"/>
    </row>
    <row r="12875" spans="1:28">
      <c r="A12875" s="2"/>
      <c r="B12875" s="2"/>
      <c r="C12875" s="2"/>
      <c r="G12875" s="94"/>
      <c r="H12875" s="94"/>
      <c r="I12875" s="94"/>
      <c r="J12875" s="2"/>
      <c r="P12875" s="30"/>
      <c r="T12875" s="2"/>
      <c r="V12875" s="2"/>
      <c r="W12875" s="28"/>
      <c r="Y12875" s="30"/>
      <c r="Z12875" s="30"/>
      <c r="AB12875" s="6"/>
    </row>
    <row r="12876" spans="1:28">
      <c r="A12876" s="2"/>
      <c r="B12876" s="2"/>
      <c r="C12876" s="2"/>
      <c r="G12876" s="94"/>
      <c r="H12876" s="94"/>
      <c r="I12876" s="94"/>
      <c r="J12876" s="2"/>
      <c r="P12876" s="30"/>
      <c r="T12876" s="2"/>
      <c r="V12876" s="2"/>
      <c r="W12876" s="28"/>
      <c r="Y12876" s="30"/>
      <c r="Z12876" s="30"/>
      <c r="AB12876" s="6"/>
    </row>
    <row r="12877" spans="1:28">
      <c r="A12877" s="2"/>
      <c r="B12877" s="2"/>
      <c r="C12877" s="2"/>
      <c r="G12877" s="94"/>
      <c r="H12877" s="94"/>
      <c r="I12877" s="94"/>
      <c r="J12877" s="2"/>
      <c r="P12877" s="30"/>
      <c r="T12877" s="2"/>
      <c r="V12877" s="2"/>
      <c r="W12877" s="28"/>
      <c r="Y12877" s="30"/>
      <c r="Z12877" s="30"/>
      <c r="AB12877" s="6"/>
    </row>
    <row r="12878" spans="1:28">
      <c r="A12878" s="2"/>
      <c r="B12878" s="2"/>
      <c r="C12878" s="2"/>
      <c r="G12878" s="94"/>
      <c r="H12878" s="94"/>
      <c r="I12878" s="94"/>
      <c r="J12878" s="2"/>
      <c r="P12878" s="30"/>
      <c r="T12878" s="2"/>
      <c r="V12878" s="2"/>
      <c r="W12878" s="28"/>
      <c r="Y12878" s="30"/>
      <c r="Z12878" s="30"/>
      <c r="AB12878" s="6"/>
    </row>
    <row r="12879" spans="1:28">
      <c r="A12879" s="2"/>
      <c r="B12879" s="2"/>
      <c r="C12879" s="2"/>
      <c r="G12879" s="94"/>
      <c r="H12879" s="94"/>
      <c r="I12879" s="94"/>
      <c r="J12879" s="2"/>
      <c r="P12879" s="30"/>
      <c r="T12879" s="2"/>
      <c r="V12879" s="2"/>
      <c r="W12879" s="28"/>
      <c r="Y12879" s="30"/>
      <c r="Z12879" s="30"/>
      <c r="AB12879" s="6"/>
    </row>
    <row r="12880" spans="1:28">
      <c r="A12880" s="2"/>
      <c r="B12880" s="2"/>
      <c r="C12880" s="2"/>
      <c r="G12880" s="94"/>
      <c r="H12880" s="94"/>
      <c r="I12880" s="94"/>
      <c r="J12880" s="2"/>
      <c r="P12880" s="30"/>
      <c r="T12880" s="2"/>
      <c r="V12880" s="2"/>
      <c r="W12880" s="28"/>
      <c r="Y12880" s="30"/>
      <c r="Z12880" s="30"/>
      <c r="AB12880" s="6"/>
    </row>
    <row r="12881" spans="1:28">
      <c r="A12881" s="2"/>
      <c r="B12881" s="2"/>
      <c r="C12881" s="2"/>
      <c r="G12881" s="94"/>
      <c r="H12881" s="94"/>
      <c r="I12881" s="94"/>
      <c r="J12881" s="2"/>
      <c r="P12881" s="30"/>
      <c r="T12881" s="2"/>
      <c r="V12881" s="2"/>
      <c r="W12881" s="28"/>
      <c r="Y12881" s="30"/>
      <c r="Z12881" s="30"/>
      <c r="AB12881" s="6"/>
    </row>
    <row r="12882" spans="1:28">
      <c r="A12882" s="2"/>
      <c r="B12882" s="2"/>
      <c r="C12882" s="2"/>
      <c r="G12882" s="94"/>
      <c r="H12882" s="94"/>
      <c r="I12882" s="94"/>
      <c r="J12882" s="2"/>
      <c r="P12882" s="30"/>
      <c r="T12882" s="2"/>
      <c r="V12882" s="2"/>
      <c r="W12882" s="28"/>
      <c r="Y12882" s="30"/>
      <c r="Z12882" s="30"/>
      <c r="AB12882" s="6"/>
    </row>
    <row r="12883" spans="1:28">
      <c r="A12883" s="2"/>
      <c r="B12883" s="2"/>
      <c r="C12883" s="2"/>
      <c r="G12883" s="94"/>
      <c r="H12883" s="94"/>
      <c r="I12883" s="94"/>
      <c r="J12883" s="2"/>
      <c r="P12883" s="30"/>
      <c r="T12883" s="2"/>
      <c r="V12883" s="2"/>
      <c r="W12883" s="28"/>
      <c r="Y12883" s="30"/>
      <c r="Z12883" s="30"/>
      <c r="AB12883" s="6"/>
    </row>
    <row r="12884" spans="1:28">
      <c r="A12884" s="2"/>
      <c r="B12884" s="2"/>
      <c r="C12884" s="2"/>
      <c r="G12884" s="94"/>
      <c r="H12884" s="94"/>
      <c r="I12884" s="94"/>
      <c r="J12884" s="2"/>
      <c r="P12884" s="30"/>
      <c r="T12884" s="2"/>
      <c r="V12884" s="2"/>
      <c r="W12884" s="28"/>
      <c r="Y12884" s="30"/>
      <c r="Z12884" s="30"/>
      <c r="AB12884" s="6"/>
    </row>
    <row r="12885" spans="1:28">
      <c r="A12885" s="2"/>
      <c r="B12885" s="2"/>
      <c r="C12885" s="2"/>
      <c r="G12885" s="94"/>
      <c r="H12885" s="94"/>
      <c r="I12885" s="94"/>
      <c r="J12885" s="2"/>
      <c r="P12885" s="30"/>
      <c r="T12885" s="2"/>
      <c r="V12885" s="2"/>
      <c r="W12885" s="28"/>
      <c r="Y12885" s="30"/>
      <c r="Z12885" s="30"/>
      <c r="AB12885" s="6"/>
    </row>
    <row r="12886" spans="1:28">
      <c r="A12886" s="2"/>
      <c r="B12886" s="2"/>
      <c r="C12886" s="2"/>
      <c r="G12886" s="94"/>
      <c r="H12886" s="94"/>
      <c r="I12886" s="94"/>
      <c r="J12886" s="2"/>
      <c r="P12886" s="30"/>
      <c r="T12886" s="2"/>
      <c r="V12886" s="2"/>
      <c r="W12886" s="28"/>
      <c r="Y12886" s="30"/>
      <c r="Z12886" s="30"/>
      <c r="AB12886" s="6"/>
    </row>
    <row r="12887" spans="1:28">
      <c r="A12887" s="2"/>
      <c r="B12887" s="2"/>
      <c r="C12887" s="2"/>
      <c r="G12887" s="94"/>
      <c r="H12887" s="94"/>
      <c r="I12887" s="94"/>
      <c r="J12887" s="2"/>
      <c r="P12887" s="30"/>
      <c r="T12887" s="2"/>
      <c r="V12887" s="2"/>
      <c r="W12887" s="28"/>
      <c r="Y12887" s="30"/>
      <c r="Z12887" s="30"/>
      <c r="AB12887" s="6"/>
    </row>
    <row r="12888" spans="1:28">
      <c r="A12888" s="2"/>
      <c r="B12888" s="2"/>
      <c r="C12888" s="2"/>
      <c r="G12888" s="94"/>
      <c r="H12888" s="94"/>
      <c r="I12888" s="94"/>
      <c r="J12888" s="2"/>
      <c r="P12888" s="30"/>
      <c r="T12888" s="2"/>
      <c r="V12888" s="2"/>
      <c r="W12888" s="28"/>
      <c r="Y12888" s="30"/>
      <c r="Z12888" s="30"/>
      <c r="AB12888" s="6"/>
    </row>
    <row r="12889" spans="1:28">
      <c r="A12889" s="2"/>
      <c r="B12889" s="2"/>
      <c r="C12889" s="2"/>
      <c r="G12889" s="94"/>
      <c r="H12889" s="94"/>
      <c r="I12889" s="94"/>
      <c r="J12889" s="2"/>
      <c r="P12889" s="30"/>
      <c r="T12889" s="2"/>
      <c r="V12889" s="2"/>
      <c r="W12889" s="28"/>
      <c r="Y12889" s="30"/>
      <c r="Z12889" s="30"/>
      <c r="AB12889" s="6"/>
    </row>
    <row r="12890" spans="1:28">
      <c r="A12890" s="2"/>
      <c r="B12890" s="2"/>
      <c r="C12890" s="2"/>
      <c r="G12890" s="94"/>
      <c r="H12890" s="94"/>
      <c r="I12890" s="94"/>
      <c r="J12890" s="2"/>
      <c r="P12890" s="30"/>
      <c r="T12890" s="2"/>
      <c r="V12890" s="2"/>
      <c r="W12890" s="28"/>
      <c r="Y12890" s="30"/>
      <c r="Z12890" s="30"/>
      <c r="AB12890" s="6"/>
    </row>
    <row r="12891" spans="1:28">
      <c r="A12891" s="2"/>
      <c r="B12891" s="2"/>
      <c r="C12891" s="2"/>
      <c r="G12891" s="94"/>
      <c r="H12891" s="94"/>
      <c r="I12891" s="94"/>
      <c r="J12891" s="2"/>
      <c r="P12891" s="30"/>
      <c r="T12891" s="2"/>
      <c r="V12891" s="2"/>
      <c r="W12891" s="28"/>
      <c r="Y12891" s="30"/>
      <c r="Z12891" s="30"/>
      <c r="AB12891" s="6"/>
    </row>
    <row r="12892" spans="1:28">
      <c r="A12892" s="2"/>
      <c r="B12892" s="2"/>
      <c r="C12892" s="2"/>
      <c r="G12892" s="94"/>
      <c r="H12892" s="94"/>
      <c r="I12892" s="94"/>
      <c r="J12892" s="2"/>
      <c r="P12892" s="30"/>
      <c r="T12892" s="2"/>
      <c r="V12892" s="2"/>
      <c r="W12892" s="28"/>
      <c r="Y12892" s="30"/>
      <c r="Z12892" s="30"/>
      <c r="AB12892" s="6"/>
    </row>
    <row r="12893" spans="1:28">
      <c r="A12893" s="2"/>
      <c r="B12893" s="2"/>
      <c r="C12893" s="2"/>
      <c r="G12893" s="94"/>
      <c r="H12893" s="94"/>
      <c r="I12893" s="94"/>
      <c r="J12893" s="2"/>
      <c r="P12893" s="30"/>
      <c r="T12893" s="2"/>
      <c r="V12893" s="2"/>
      <c r="W12893" s="28"/>
      <c r="Y12893" s="30"/>
      <c r="Z12893" s="30"/>
      <c r="AB12893" s="6"/>
    </row>
    <row r="12894" spans="1:28">
      <c r="A12894" s="2"/>
      <c r="B12894" s="2"/>
      <c r="C12894" s="2"/>
      <c r="G12894" s="94"/>
      <c r="H12894" s="94"/>
      <c r="I12894" s="94"/>
      <c r="J12894" s="2"/>
      <c r="P12894" s="30"/>
      <c r="T12894" s="2"/>
      <c r="V12894" s="2"/>
      <c r="W12894" s="28"/>
      <c r="Y12894" s="30"/>
      <c r="Z12894" s="30"/>
      <c r="AB12894" s="6"/>
    </row>
    <row r="12895" spans="1:28">
      <c r="A12895" s="2"/>
      <c r="B12895" s="2"/>
      <c r="C12895" s="2"/>
      <c r="G12895" s="94"/>
      <c r="H12895" s="94"/>
      <c r="I12895" s="94"/>
      <c r="J12895" s="2"/>
      <c r="P12895" s="30"/>
      <c r="T12895" s="2"/>
      <c r="V12895" s="2"/>
      <c r="W12895" s="28"/>
      <c r="Y12895" s="30"/>
      <c r="Z12895" s="30"/>
      <c r="AB12895" s="6"/>
    </row>
    <row r="12896" spans="1:28">
      <c r="A12896" s="2"/>
      <c r="B12896" s="2"/>
      <c r="C12896" s="2"/>
      <c r="G12896" s="94"/>
      <c r="H12896" s="94"/>
      <c r="I12896" s="94"/>
      <c r="J12896" s="2"/>
      <c r="P12896" s="30"/>
      <c r="T12896" s="2"/>
      <c r="V12896" s="2"/>
      <c r="W12896" s="28"/>
      <c r="Y12896" s="30"/>
      <c r="Z12896" s="30"/>
      <c r="AB12896" s="6"/>
    </row>
    <row r="12897" spans="1:28">
      <c r="A12897" s="2"/>
      <c r="B12897" s="2"/>
      <c r="C12897" s="2"/>
      <c r="G12897" s="94"/>
      <c r="H12897" s="94"/>
      <c r="I12897" s="94"/>
      <c r="J12897" s="2"/>
      <c r="P12897" s="30"/>
      <c r="T12897" s="2"/>
      <c r="V12897" s="2"/>
      <c r="W12897" s="28"/>
      <c r="Y12897" s="30"/>
      <c r="Z12897" s="30"/>
      <c r="AB12897" s="6"/>
    </row>
    <row r="12898" spans="1:28">
      <c r="A12898" s="2"/>
      <c r="B12898" s="2"/>
      <c r="C12898" s="2"/>
      <c r="G12898" s="94"/>
      <c r="H12898" s="94"/>
      <c r="I12898" s="94"/>
      <c r="J12898" s="2"/>
      <c r="P12898" s="30"/>
      <c r="T12898" s="2"/>
      <c r="V12898" s="2"/>
      <c r="W12898" s="28"/>
      <c r="Y12898" s="30"/>
      <c r="Z12898" s="30"/>
      <c r="AB12898" s="6"/>
    </row>
    <row r="12899" spans="1:28">
      <c r="A12899" s="2"/>
      <c r="B12899" s="2"/>
      <c r="C12899" s="2"/>
      <c r="G12899" s="94"/>
      <c r="H12899" s="94"/>
      <c r="I12899" s="94"/>
      <c r="J12899" s="2"/>
      <c r="P12899" s="30"/>
      <c r="T12899" s="2"/>
      <c r="V12899" s="2"/>
      <c r="W12899" s="28"/>
      <c r="Y12899" s="30"/>
      <c r="Z12899" s="30"/>
      <c r="AB12899" s="6"/>
    </row>
    <row r="12900" spans="1:28">
      <c r="A12900" s="2"/>
      <c r="B12900" s="2"/>
      <c r="C12900" s="2"/>
      <c r="G12900" s="94"/>
      <c r="H12900" s="94"/>
      <c r="I12900" s="94"/>
      <c r="J12900" s="2"/>
      <c r="P12900" s="30"/>
      <c r="T12900" s="2"/>
      <c r="V12900" s="2"/>
      <c r="W12900" s="28"/>
      <c r="Y12900" s="30"/>
      <c r="Z12900" s="30"/>
      <c r="AB12900" s="6"/>
    </row>
    <row r="12901" spans="1:28">
      <c r="A12901" s="2"/>
      <c r="B12901" s="2"/>
      <c r="C12901" s="2"/>
      <c r="G12901" s="94"/>
      <c r="H12901" s="94"/>
      <c r="I12901" s="94"/>
      <c r="J12901" s="2"/>
      <c r="P12901" s="30"/>
      <c r="T12901" s="2"/>
      <c r="V12901" s="2"/>
      <c r="W12901" s="28"/>
      <c r="Y12901" s="30"/>
      <c r="Z12901" s="30"/>
      <c r="AB12901" s="6"/>
    </row>
    <row r="12902" spans="1:28">
      <c r="A12902" s="2"/>
      <c r="B12902" s="2"/>
      <c r="C12902" s="2"/>
      <c r="G12902" s="94"/>
      <c r="H12902" s="94"/>
      <c r="I12902" s="94"/>
      <c r="J12902" s="2"/>
      <c r="P12902" s="30"/>
      <c r="T12902" s="2"/>
      <c r="V12902" s="2"/>
      <c r="W12902" s="28"/>
      <c r="Y12902" s="30"/>
      <c r="Z12902" s="30"/>
      <c r="AB12902" s="6"/>
    </row>
    <row r="12903" spans="1:28">
      <c r="A12903" s="2"/>
      <c r="B12903" s="2"/>
      <c r="C12903" s="2"/>
      <c r="G12903" s="94"/>
      <c r="H12903" s="94"/>
      <c r="I12903" s="94"/>
      <c r="J12903" s="2"/>
      <c r="P12903" s="30"/>
      <c r="T12903" s="2"/>
      <c r="V12903" s="2"/>
      <c r="W12903" s="28"/>
      <c r="Y12903" s="30"/>
      <c r="Z12903" s="30"/>
      <c r="AB12903" s="6"/>
    </row>
    <row r="12904" spans="1:28">
      <c r="A12904" s="2"/>
      <c r="B12904" s="2"/>
      <c r="C12904" s="2"/>
      <c r="G12904" s="94"/>
      <c r="H12904" s="94"/>
      <c r="I12904" s="94"/>
      <c r="J12904" s="2"/>
      <c r="P12904" s="30"/>
      <c r="T12904" s="2"/>
      <c r="V12904" s="2"/>
      <c r="W12904" s="28"/>
      <c r="Y12904" s="30"/>
      <c r="Z12904" s="30"/>
      <c r="AB12904" s="6"/>
    </row>
    <row r="12905" spans="1:28">
      <c r="A12905" s="2"/>
      <c r="B12905" s="2"/>
      <c r="C12905" s="2"/>
      <c r="G12905" s="94"/>
      <c r="H12905" s="94"/>
      <c r="I12905" s="94"/>
      <c r="J12905" s="2"/>
      <c r="P12905" s="30"/>
      <c r="T12905" s="2"/>
      <c r="V12905" s="2"/>
      <c r="W12905" s="28"/>
      <c r="Y12905" s="30"/>
      <c r="Z12905" s="30"/>
      <c r="AB12905" s="6"/>
    </row>
    <row r="12906" spans="1:28">
      <c r="A12906" s="2"/>
      <c r="B12906" s="2"/>
      <c r="C12906" s="2"/>
      <c r="G12906" s="94"/>
      <c r="H12906" s="94"/>
      <c r="I12906" s="94"/>
      <c r="J12906" s="2"/>
      <c r="P12906" s="30"/>
      <c r="T12906" s="2"/>
      <c r="V12906" s="2"/>
      <c r="W12906" s="28"/>
      <c r="Y12906" s="30"/>
      <c r="Z12906" s="30"/>
      <c r="AB12906" s="6"/>
    </row>
    <row r="12907" spans="1:28">
      <c r="A12907" s="2"/>
      <c r="B12907" s="2"/>
      <c r="C12907" s="2"/>
      <c r="G12907" s="94"/>
      <c r="H12907" s="94"/>
      <c r="I12907" s="94"/>
      <c r="J12907" s="2"/>
      <c r="P12907" s="30"/>
      <c r="T12907" s="2"/>
      <c r="V12907" s="2"/>
      <c r="W12907" s="28"/>
      <c r="Y12907" s="30"/>
      <c r="Z12907" s="30"/>
      <c r="AB12907" s="6"/>
    </row>
    <row r="12908" spans="1:28">
      <c r="A12908" s="2"/>
      <c r="B12908" s="2"/>
      <c r="C12908" s="2"/>
      <c r="G12908" s="94"/>
      <c r="H12908" s="94"/>
      <c r="I12908" s="94"/>
      <c r="J12908" s="2"/>
      <c r="P12908" s="30"/>
      <c r="T12908" s="2"/>
      <c r="V12908" s="2"/>
      <c r="W12908" s="28"/>
      <c r="Y12908" s="30"/>
      <c r="Z12908" s="30"/>
      <c r="AB12908" s="6"/>
    </row>
    <row r="12909" spans="1:28">
      <c r="A12909" s="2"/>
      <c r="B12909" s="2"/>
      <c r="C12909" s="2"/>
      <c r="G12909" s="94"/>
      <c r="H12909" s="94"/>
      <c r="I12909" s="94"/>
      <c r="J12909" s="2"/>
      <c r="P12909" s="30"/>
      <c r="T12909" s="2"/>
      <c r="V12909" s="2"/>
      <c r="W12909" s="28"/>
      <c r="Y12909" s="30"/>
      <c r="Z12909" s="30"/>
      <c r="AB12909" s="6"/>
    </row>
    <row r="12910" spans="1:28">
      <c r="A12910" s="2"/>
      <c r="B12910" s="2"/>
      <c r="C12910" s="2"/>
      <c r="G12910" s="94"/>
      <c r="H12910" s="94"/>
      <c r="I12910" s="94"/>
      <c r="J12910" s="2"/>
      <c r="P12910" s="30"/>
      <c r="T12910" s="2"/>
      <c r="V12910" s="2"/>
      <c r="W12910" s="28"/>
      <c r="Y12910" s="30"/>
      <c r="Z12910" s="30"/>
      <c r="AB12910" s="6"/>
    </row>
    <row r="12911" spans="1:28">
      <c r="A12911" s="2"/>
      <c r="B12911" s="2"/>
      <c r="C12911" s="2"/>
      <c r="G12911" s="94"/>
      <c r="H12911" s="94"/>
      <c r="I12911" s="94"/>
      <c r="J12911" s="2"/>
      <c r="P12911" s="30"/>
      <c r="T12911" s="2"/>
      <c r="V12911" s="2"/>
      <c r="W12911" s="28"/>
      <c r="Y12911" s="30"/>
      <c r="Z12911" s="30"/>
      <c r="AB12911" s="6"/>
    </row>
    <row r="12912" spans="1:28">
      <c r="A12912" s="2"/>
      <c r="B12912" s="2"/>
      <c r="C12912" s="2"/>
      <c r="G12912" s="94"/>
      <c r="H12912" s="94"/>
      <c r="I12912" s="94"/>
      <c r="J12912" s="2"/>
      <c r="P12912" s="30"/>
      <c r="T12912" s="2"/>
      <c r="V12912" s="2"/>
      <c r="W12912" s="28"/>
      <c r="Y12912" s="30"/>
      <c r="Z12912" s="30"/>
      <c r="AB12912" s="6"/>
    </row>
    <row r="12913" spans="1:28">
      <c r="A12913" s="2"/>
      <c r="B12913" s="2"/>
      <c r="C12913" s="2"/>
      <c r="G12913" s="94"/>
      <c r="H12913" s="94"/>
      <c r="I12913" s="94"/>
      <c r="J12913" s="2"/>
      <c r="P12913" s="30"/>
      <c r="T12913" s="2"/>
      <c r="V12913" s="2"/>
      <c r="W12913" s="28"/>
      <c r="Y12913" s="30"/>
      <c r="Z12913" s="30"/>
      <c r="AB12913" s="6"/>
    </row>
    <row r="12914" spans="1:28">
      <c r="A12914" s="2"/>
      <c r="B12914" s="2"/>
      <c r="C12914" s="2"/>
      <c r="G12914" s="94"/>
      <c r="H12914" s="94"/>
      <c r="I12914" s="94"/>
      <c r="J12914" s="2"/>
      <c r="P12914" s="30"/>
      <c r="T12914" s="2"/>
      <c r="V12914" s="2"/>
      <c r="W12914" s="28"/>
      <c r="Y12914" s="30"/>
      <c r="Z12914" s="30"/>
      <c r="AB12914" s="6"/>
    </row>
    <row r="12915" spans="1:28">
      <c r="A12915" s="2"/>
      <c r="B12915" s="2"/>
      <c r="C12915" s="2"/>
      <c r="G12915" s="94"/>
      <c r="H12915" s="94"/>
      <c r="I12915" s="94"/>
      <c r="J12915" s="2"/>
      <c r="P12915" s="30"/>
      <c r="T12915" s="2"/>
      <c r="V12915" s="2"/>
      <c r="W12915" s="28"/>
      <c r="Y12915" s="30"/>
      <c r="Z12915" s="30"/>
      <c r="AB12915" s="6"/>
    </row>
    <row r="12916" spans="1:28">
      <c r="A12916" s="2"/>
      <c r="B12916" s="2"/>
      <c r="C12916" s="2"/>
      <c r="G12916" s="94"/>
      <c r="H12916" s="94"/>
      <c r="I12916" s="94"/>
      <c r="J12916" s="2"/>
      <c r="P12916" s="30"/>
      <c r="T12916" s="2"/>
      <c r="V12916" s="2"/>
      <c r="W12916" s="28"/>
      <c r="Y12916" s="30"/>
      <c r="Z12916" s="30"/>
      <c r="AB12916" s="6"/>
    </row>
    <row r="12917" spans="1:28">
      <c r="A12917" s="2"/>
      <c r="B12917" s="2"/>
      <c r="C12917" s="2"/>
      <c r="G12917" s="94"/>
      <c r="H12917" s="94"/>
      <c r="I12917" s="94"/>
      <c r="J12917" s="2"/>
      <c r="P12917" s="30"/>
      <c r="T12917" s="2"/>
      <c r="V12917" s="2"/>
      <c r="W12917" s="28"/>
      <c r="Y12917" s="30"/>
      <c r="Z12917" s="30"/>
      <c r="AB12917" s="6"/>
    </row>
    <row r="12918" spans="1:28">
      <c r="A12918" s="2"/>
      <c r="B12918" s="2"/>
      <c r="C12918" s="2"/>
      <c r="G12918" s="94"/>
      <c r="H12918" s="94"/>
      <c r="I12918" s="94"/>
      <c r="J12918" s="2"/>
      <c r="P12918" s="30"/>
      <c r="T12918" s="2"/>
      <c r="V12918" s="2"/>
      <c r="W12918" s="28"/>
      <c r="Y12918" s="30"/>
      <c r="Z12918" s="30"/>
      <c r="AB12918" s="6"/>
    </row>
    <row r="12919" spans="1:28">
      <c r="A12919" s="2"/>
      <c r="B12919" s="2"/>
      <c r="C12919" s="2"/>
      <c r="G12919" s="94"/>
      <c r="H12919" s="94"/>
      <c r="I12919" s="94"/>
      <c r="J12919" s="2"/>
      <c r="P12919" s="30"/>
      <c r="T12919" s="2"/>
      <c r="V12919" s="2"/>
      <c r="W12919" s="28"/>
      <c r="Y12919" s="30"/>
      <c r="Z12919" s="30"/>
      <c r="AB12919" s="6"/>
    </row>
    <row r="12920" spans="1:28">
      <c r="A12920" s="2"/>
      <c r="B12920" s="2"/>
      <c r="C12920" s="2"/>
      <c r="G12920" s="94"/>
      <c r="H12920" s="94"/>
      <c r="I12920" s="94"/>
      <c r="J12920" s="2"/>
      <c r="P12920" s="30"/>
      <c r="T12920" s="2"/>
      <c r="V12920" s="2"/>
      <c r="W12920" s="28"/>
      <c r="Y12920" s="30"/>
      <c r="Z12920" s="30"/>
      <c r="AB12920" s="6"/>
    </row>
    <row r="12921" spans="1:28">
      <c r="A12921" s="2"/>
      <c r="B12921" s="2"/>
      <c r="C12921" s="2"/>
      <c r="G12921" s="94"/>
      <c r="H12921" s="94"/>
      <c r="I12921" s="94"/>
      <c r="J12921" s="2"/>
      <c r="P12921" s="30"/>
      <c r="T12921" s="2"/>
      <c r="V12921" s="2"/>
      <c r="W12921" s="28"/>
      <c r="Y12921" s="30"/>
      <c r="Z12921" s="30"/>
      <c r="AB12921" s="6"/>
    </row>
    <row r="12922" spans="1:28">
      <c r="A12922" s="2"/>
      <c r="B12922" s="2"/>
      <c r="C12922" s="2"/>
      <c r="G12922" s="94"/>
      <c r="H12922" s="94"/>
      <c r="I12922" s="94"/>
      <c r="J12922" s="2"/>
      <c r="P12922" s="30"/>
      <c r="T12922" s="2"/>
      <c r="V12922" s="2"/>
      <c r="W12922" s="28"/>
      <c r="Y12922" s="30"/>
      <c r="Z12922" s="30"/>
      <c r="AB12922" s="6"/>
    </row>
    <row r="12923" spans="1:28">
      <c r="A12923" s="2"/>
      <c r="B12923" s="2"/>
      <c r="C12923" s="2"/>
      <c r="G12923" s="94"/>
      <c r="H12923" s="94"/>
      <c r="I12923" s="94"/>
      <c r="J12923" s="2"/>
      <c r="P12923" s="30"/>
      <c r="T12923" s="2"/>
      <c r="V12923" s="2"/>
      <c r="W12923" s="28"/>
      <c r="Y12923" s="30"/>
      <c r="Z12923" s="30"/>
      <c r="AB12923" s="6"/>
    </row>
    <row r="12924" spans="1:28">
      <c r="A12924" s="2"/>
      <c r="B12924" s="2"/>
      <c r="C12924" s="2"/>
      <c r="G12924" s="94"/>
      <c r="H12924" s="94"/>
      <c r="I12924" s="94"/>
      <c r="J12924" s="2"/>
      <c r="P12924" s="30"/>
      <c r="T12924" s="2"/>
      <c r="V12924" s="2"/>
      <c r="W12924" s="28"/>
      <c r="Y12924" s="30"/>
      <c r="Z12924" s="30"/>
      <c r="AB12924" s="6"/>
    </row>
    <row r="12925" spans="1:28">
      <c r="A12925" s="2"/>
      <c r="B12925" s="2"/>
      <c r="C12925" s="2"/>
      <c r="G12925" s="94"/>
      <c r="H12925" s="94"/>
      <c r="I12925" s="94"/>
      <c r="J12925" s="2"/>
      <c r="P12925" s="30"/>
      <c r="T12925" s="2"/>
      <c r="V12925" s="2"/>
      <c r="W12925" s="28"/>
      <c r="Y12925" s="30"/>
      <c r="Z12925" s="30"/>
      <c r="AB12925" s="6"/>
    </row>
    <row r="12926" spans="1:28">
      <c r="A12926" s="2"/>
      <c r="B12926" s="2"/>
      <c r="C12926" s="2"/>
      <c r="G12926" s="94"/>
      <c r="H12926" s="94"/>
      <c r="I12926" s="94"/>
      <c r="J12926" s="2"/>
      <c r="P12926" s="30"/>
      <c r="T12926" s="2"/>
      <c r="V12926" s="2"/>
      <c r="W12926" s="28"/>
      <c r="Y12926" s="30"/>
      <c r="Z12926" s="30"/>
      <c r="AB12926" s="6"/>
    </row>
    <row r="12927" spans="1:28">
      <c r="A12927" s="2"/>
      <c r="B12927" s="2"/>
      <c r="C12927" s="2"/>
      <c r="G12927" s="94"/>
      <c r="H12927" s="94"/>
      <c r="I12927" s="94"/>
      <c r="J12927" s="2"/>
      <c r="P12927" s="30"/>
      <c r="T12927" s="2"/>
      <c r="V12927" s="2"/>
      <c r="W12927" s="28"/>
      <c r="Y12927" s="30"/>
      <c r="Z12927" s="30"/>
      <c r="AB12927" s="6"/>
    </row>
    <row r="12928" spans="1:28">
      <c r="A12928" s="2"/>
      <c r="B12928" s="2"/>
      <c r="C12928" s="2"/>
      <c r="G12928" s="94"/>
      <c r="H12928" s="94"/>
      <c r="I12928" s="94"/>
      <c r="J12928" s="2"/>
      <c r="P12928" s="30"/>
      <c r="T12928" s="2"/>
      <c r="V12928" s="2"/>
      <c r="W12928" s="28"/>
      <c r="Y12928" s="30"/>
      <c r="Z12928" s="30"/>
      <c r="AB12928" s="6"/>
    </row>
    <row r="12929" spans="1:28">
      <c r="A12929" s="2"/>
      <c r="B12929" s="2"/>
      <c r="C12929" s="2"/>
      <c r="G12929" s="94"/>
      <c r="H12929" s="94"/>
      <c r="I12929" s="94"/>
      <c r="J12929" s="2"/>
      <c r="P12929" s="30"/>
      <c r="T12929" s="2"/>
      <c r="V12929" s="2"/>
      <c r="W12929" s="28"/>
      <c r="Y12929" s="30"/>
      <c r="Z12929" s="30"/>
      <c r="AB12929" s="6"/>
    </row>
    <row r="12930" spans="1:28">
      <c r="A12930" s="2"/>
      <c r="B12930" s="2"/>
      <c r="C12930" s="2"/>
      <c r="G12930" s="94"/>
      <c r="H12930" s="94"/>
      <c r="I12930" s="94"/>
      <c r="J12930" s="2"/>
      <c r="P12930" s="30"/>
      <c r="T12930" s="2"/>
      <c r="V12930" s="2"/>
      <c r="W12930" s="28"/>
      <c r="Y12930" s="30"/>
      <c r="Z12930" s="30"/>
      <c r="AB12930" s="6"/>
    </row>
    <row r="12931" spans="1:28">
      <c r="A12931" s="2"/>
      <c r="B12931" s="2"/>
      <c r="C12931" s="2"/>
      <c r="G12931" s="94"/>
      <c r="H12931" s="94"/>
      <c r="I12931" s="94"/>
      <c r="J12931" s="2"/>
      <c r="P12931" s="30"/>
      <c r="T12931" s="2"/>
      <c r="V12931" s="2"/>
      <c r="W12931" s="28"/>
      <c r="Y12931" s="30"/>
      <c r="Z12931" s="30"/>
      <c r="AB12931" s="6"/>
    </row>
    <row r="12932" spans="1:28">
      <c r="A12932" s="2"/>
      <c r="B12932" s="2"/>
      <c r="C12932" s="2"/>
      <c r="G12932" s="94"/>
      <c r="H12932" s="94"/>
      <c r="I12932" s="94"/>
      <c r="J12932" s="2"/>
      <c r="P12932" s="30"/>
      <c r="T12932" s="2"/>
      <c r="V12932" s="2"/>
      <c r="W12932" s="28"/>
      <c r="Y12932" s="30"/>
      <c r="Z12932" s="30"/>
      <c r="AB12932" s="6"/>
    </row>
    <row r="12933" spans="1:28">
      <c r="A12933" s="2"/>
      <c r="B12933" s="2"/>
      <c r="C12933" s="2"/>
      <c r="G12933" s="94"/>
      <c r="H12933" s="94"/>
      <c r="I12933" s="94"/>
      <c r="J12933" s="2"/>
      <c r="P12933" s="30"/>
      <c r="T12933" s="2"/>
      <c r="V12933" s="2"/>
      <c r="W12933" s="28"/>
      <c r="Y12933" s="30"/>
      <c r="Z12933" s="30"/>
      <c r="AB12933" s="6"/>
    </row>
    <row r="12934" spans="1:28">
      <c r="A12934" s="2"/>
      <c r="B12934" s="2"/>
      <c r="C12934" s="2"/>
      <c r="G12934" s="94"/>
      <c r="H12934" s="94"/>
      <c r="I12934" s="94"/>
      <c r="J12934" s="2"/>
      <c r="P12934" s="30"/>
      <c r="T12934" s="2"/>
      <c r="V12934" s="2"/>
      <c r="W12934" s="28"/>
      <c r="Y12934" s="30"/>
      <c r="Z12934" s="30"/>
      <c r="AB12934" s="6"/>
    </row>
    <row r="12935" spans="1:28">
      <c r="A12935" s="2"/>
      <c r="B12935" s="2"/>
      <c r="C12935" s="2"/>
      <c r="G12935" s="94"/>
      <c r="H12935" s="94"/>
      <c r="I12935" s="94"/>
      <c r="J12935" s="2"/>
      <c r="P12935" s="30"/>
      <c r="T12935" s="2"/>
      <c r="V12935" s="2"/>
      <c r="W12935" s="28"/>
      <c r="Y12935" s="30"/>
      <c r="Z12935" s="30"/>
      <c r="AB12935" s="6"/>
    </row>
    <row r="12936" spans="1:28">
      <c r="A12936" s="2"/>
      <c r="B12936" s="2"/>
      <c r="C12936" s="2"/>
      <c r="G12936" s="94"/>
      <c r="H12936" s="94"/>
      <c r="I12936" s="94"/>
      <c r="J12936" s="2"/>
      <c r="P12936" s="30"/>
      <c r="T12936" s="2"/>
      <c r="V12936" s="2"/>
      <c r="W12936" s="28"/>
      <c r="Y12936" s="30"/>
      <c r="Z12936" s="30"/>
      <c r="AB12936" s="6"/>
    </row>
    <row r="12937" spans="1:28">
      <c r="A12937" s="2"/>
      <c r="B12937" s="2"/>
      <c r="C12937" s="2"/>
      <c r="G12937" s="94"/>
      <c r="H12937" s="94"/>
      <c r="I12937" s="94"/>
      <c r="J12937" s="2"/>
      <c r="P12937" s="30"/>
      <c r="T12937" s="2"/>
      <c r="V12937" s="2"/>
      <c r="W12937" s="28"/>
      <c r="Y12937" s="30"/>
      <c r="Z12937" s="30"/>
      <c r="AB12937" s="6"/>
    </row>
    <row r="12938" spans="1:28">
      <c r="A12938" s="2"/>
      <c r="B12938" s="2"/>
      <c r="C12938" s="2"/>
      <c r="G12938" s="94"/>
      <c r="H12938" s="94"/>
      <c r="I12938" s="94"/>
      <c r="J12938" s="2"/>
      <c r="P12938" s="30"/>
      <c r="T12938" s="2"/>
      <c r="V12938" s="2"/>
      <c r="W12938" s="28"/>
      <c r="Y12938" s="30"/>
      <c r="Z12938" s="30"/>
      <c r="AB12938" s="6"/>
    </row>
    <row r="12939" spans="1:28">
      <c r="A12939" s="2"/>
      <c r="B12939" s="2"/>
      <c r="C12939" s="2"/>
      <c r="G12939" s="94"/>
      <c r="H12939" s="94"/>
      <c r="I12939" s="94"/>
      <c r="J12939" s="2"/>
      <c r="P12939" s="30"/>
      <c r="T12939" s="2"/>
      <c r="V12939" s="2"/>
      <c r="W12939" s="28"/>
      <c r="Y12939" s="30"/>
      <c r="Z12939" s="30"/>
      <c r="AB12939" s="6"/>
    </row>
    <row r="12940" spans="1:28">
      <c r="A12940" s="2"/>
      <c r="B12940" s="2"/>
      <c r="C12940" s="2"/>
      <c r="G12940" s="94"/>
      <c r="H12940" s="94"/>
      <c r="I12940" s="94"/>
      <c r="J12940" s="2"/>
      <c r="P12940" s="30"/>
      <c r="T12940" s="2"/>
      <c r="V12940" s="2"/>
      <c r="W12940" s="28"/>
      <c r="Y12940" s="30"/>
      <c r="Z12940" s="30"/>
      <c r="AB12940" s="6"/>
    </row>
    <row r="12941" spans="1:28">
      <c r="A12941" s="2"/>
      <c r="B12941" s="2"/>
      <c r="C12941" s="2"/>
      <c r="G12941" s="94"/>
      <c r="H12941" s="94"/>
      <c r="I12941" s="94"/>
      <c r="J12941" s="2"/>
      <c r="P12941" s="30"/>
      <c r="T12941" s="2"/>
      <c r="V12941" s="2"/>
      <c r="W12941" s="28"/>
      <c r="Y12941" s="30"/>
      <c r="Z12941" s="30"/>
      <c r="AB12941" s="6"/>
    </row>
    <row r="12942" spans="1:28">
      <c r="A12942" s="2"/>
      <c r="B12942" s="2"/>
      <c r="C12942" s="2"/>
      <c r="G12942" s="94"/>
      <c r="H12942" s="94"/>
      <c r="I12942" s="94"/>
      <c r="J12942" s="2"/>
      <c r="P12942" s="30"/>
      <c r="T12942" s="2"/>
      <c r="V12942" s="2"/>
      <c r="W12942" s="28"/>
      <c r="Y12942" s="30"/>
      <c r="Z12942" s="30"/>
      <c r="AB12942" s="6"/>
    </row>
    <row r="12943" spans="1:28">
      <c r="A12943" s="2"/>
      <c r="B12943" s="2"/>
      <c r="C12943" s="2"/>
      <c r="G12943" s="94"/>
      <c r="H12943" s="94"/>
      <c r="I12943" s="94"/>
      <c r="J12943" s="2"/>
      <c r="P12943" s="30"/>
      <c r="T12943" s="2"/>
      <c r="V12943" s="2"/>
      <c r="W12943" s="28"/>
      <c r="Y12943" s="30"/>
      <c r="Z12943" s="30"/>
      <c r="AB12943" s="6"/>
    </row>
    <row r="12944" spans="1:28">
      <c r="A12944" s="2"/>
      <c r="B12944" s="2"/>
      <c r="C12944" s="2"/>
      <c r="G12944" s="94"/>
      <c r="H12944" s="94"/>
      <c r="I12944" s="94"/>
      <c r="J12944" s="2"/>
      <c r="P12944" s="30"/>
      <c r="T12944" s="2"/>
      <c r="V12944" s="2"/>
      <c r="W12944" s="28"/>
      <c r="Y12944" s="30"/>
      <c r="Z12944" s="30"/>
      <c r="AB12944" s="6"/>
    </row>
    <row r="12945" spans="1:28">
      <c r="A12945" s="2"/>
      <c r="B12945" s="2"/>
      <c r="C12945" s="2"/>
      <c r="G12945" s="94"/>
      <c r="H12945" s="94"/>
      <c r="I12945" s="94"/>
      <c r="J12945" s="2"/>
      <c r="P12945" s="30"/>
      <c r="T12945" s="2"/>
      <c r="V12945" s="2"/>
      <c r="W12945" s="28"/>
      <c r="Y12945" s="30"/>
      <c r="Z12945" s="30"/>
      <c r="AB12945" s="6"/>
    </row>
    <row r="12946" spans="1:28">
      <c r="A12946" s="2"/>
      <c r="B12946" s="2"/>
      <c r="C12946" s="2"/>
      <c r="G12946" s="94"/>
      <c r="H12946" s="94"/>
      <c r="I12946" s="94"/>
      <c r="J12946" s="2"/>
      <c r="P12946" s="30"/>
      <c r="T12946" s="2"/>
      <c r="V12946" s="2"/>
      <c r="W12946" s="28"/>
      <c r="Y12946" s="30"/>
      <c r="Z12946" s="30"/>
      <c r="AB12946" s="6"/>
    </row>
    <row r="12947" spans="1:28">
      <c r="A12947" s="2"/>
      <c r="B12947" s="2"/>
      <c r="C12947" s="2"/>
      <c r="G12947" s="94"/>
      <c r="H12947" s="94"/>
      <c r="I12947" s="94"/>
      <c r="J12947" s="2"/>
      <c r="P12947" s="30"/>
      <c r="T12947" s="2"/>
      <c r="V12947" s="2"/>
      <c r="W12947" s="28"/>
      <c r="Y12947" s="30"/>
      <c r="Z12947" s="30"/>
      <c r="AB12947" s="6"/>
    </row>
    <row r="12948" spans="1:28">
      <c r="A12948" s="2"/>
      <c r="B12948" s="2"/>
      <c r="C12948" s="2"/>
      <c r="G12948" s="94"/>
      <c r="H12948" s="94"/>
      <c r="I12948" s="94"/>
      <c r="J12948" s="2"/>
      <c r="P12948" s="30"/>
      <c r="T12948" s="2"/>
      <c r="V12948" s="2"/>
      <c r="W12948" s="28"/>
      <c r="Y12948" s="30"/>
      <c r="Z12948" s="30"/>
      <c r="AB12948" s="6"/>
    </row>
    <row r="12949" spans="1:28">
      <c r="A12949" s="2"/>
      <c r="B12949" s="2"/>
      <c r="C12949" s="2"/>
      <c r="G12949" s="94"/>
      <c r="H12949" s="94"/>
      <c r="I12949" s="94"/>
      <c r="J12949" s="2"/>
      <c r="P12949" s="30"/>
      <c r="T12949" s="2"/>
      <c r="V12949" s="2"/>
      <c r="W12949" s="28"/>
      <c r="Y12949" s="30"/>
      <c r="Z12949" s="30"/>
      <c r="AB12949" s="6"/>
    </row>
    <row r="12950" spans="1:28">
      <c r="A12950" s="2"/>
      <c r="B12950" s="2"/>
      <c r="C12950" s="2"/>
      <c r="G12950" s="94"/>
      <c r="H12950" s="94"/>
      <c r="I12950" s="94"/>
      <c r="J12950" s="2"/>
      <c r="P12950" s="30"/>
      <c r="T12950" s="2"/>
      <c r="V12950" s="2"/>
      <c r="W12950" s="28"/>
      <c r="Y12950" s="30"/>
      <c r="Z12950" s="30"/>
      <c r="AB12950" s="6"/>
    </row>
    <row r="12951" spans="1:28">
      <c r="A12951" s="2"/>
      <c r="B12951" s="2"/>
      <c r="C12951" s="2"/>
      <c r="G12951" s="94"/>
      <c r="H12951" s="94"/>
      <c r="I12951" s="94"/>
      <c r="J12951" s="2"/>
      <c r="P12951" s="30"/>
      <c r="T12951" s="2"/>
      <c r="V12951" s="2"/>
      <c r="W12951" s="28"/>
      <c r="Y12951" s="30"/>
      <c r="Z12951" s="30"/>
      <c r="AB12951" s="6"/>
    </row>
    <row r="12952" spans="1:28">
      <c r="A12952" s="2"/>
      <c r="B12952" s="2"/>
      <c r="C12952" s="2"/>
      <c r="G12952" s="94"/>
      <c r="H12952" s="94"/>
      <c r="I12952" s="94"/>
      <c r="J12952" s="2"/>
      <c r="P12952" s="30"/>
      <c r="T12952" s="2"/>
      <c r="V12952" s="2"/>
      <c r="W12952" s="28"/>
      <c r="Y12952" s="30"/>
      <c r="Z12952" s="30"/>
      <c r="AB12952" s="6"/>
    </row>
    <row r="12953" spans="1:28">
      <c r="A12953" s="2"/>
      <c r="B12953" s="2"/>
      <c r="C12953" s="2"/>
      <c r="G12953" s="94"/>
      <c r="H12953" s="94"/>
      <c r="I12953" s="94"/>
      <c r="J12953" s="2"/>
      <c r="P12953" s="30"/>
      <c r="T12953" s="2"/>
      <c r="V12953" s="2"/>
      <c r="W12953" s="28"/>
      <c r="Y12953" s="30"/>
      <c r="Z12953" s="30"/>
      <c r="AB12953" s="6"/>
    </row>
    <row r="12954" spans="1:28">
      <c r="A12954" s="2"/>
      <c r="B12954" s="2"/>
      <c r="C12954" s="2"/>
      <c r="G12954" s="94"/>
      <c r="H12954" s="94"/>
      <c r="I12954" s="94"/>
      <c r="J12954" s="2"/>
      <c r="P12954" s="30"/>
      <c r="T12954" s="2"/>
      <c r="V12954" s="2"/>
      <c r="W12954" s="28"/>
      <c r="Y12954" s="30"/>
      <c r="Z12954" s="30"/>
      <c r="AB12954" s="6"/>
    </row>
    <row r="12955" spans="1:28">
      <c r="A12955" s="2"/>
      <c r="B12955" s="2"/>
      <c r="C12955" s="2"/>
      <c r="G12955" s="94"/>
      <c r="H12955" s="94"/>
      <c r="I12955" s="94"/>
      <c r="J12955" s="2"/>
      <c r="P12955" s="30"/>
      <c r="T12955" s="2"/>
      <c r="V12955" s="2"/>
      <c r="W12955" s="28"/>
      <c r="Y12955" s="30"/>
      <c r="Z12955" s="30"/>
      <c r="AB12955" s="6"/>
    </row>
    <row r="12956" spans="1:28">
      <c r="A12956" s="2"/>
      <c r="B12956" s="2"/>
      <c r="C12956" s="2"/>
      <c r="G12956" s="94"/>
      <c r="H12956" s="94"/>
      <c r="I12956" s="94"/>
      <c r="J12956" s="2"/>
      <c r="P12956" s="30"/>
      <c r="T12956" s="2"/>
      <c r="V12956" s="2"/>
      <c r="W12956" s="28"/>
      <c r="Y12956" s="30"/>
      <c r="Z12956" s="30"/>
      <c r="AB12956" s="6"/>
    </row>
    <row r="12957" spans="1:28">
      <c r="A12957" s="2"/>
      <c r="B12957" s="2"/>
      <c r="C12957" s="2"/>
      <c r="G12957" s="94"/>
      <c r="H12957" s="94"/>
      <c r="I12957" s="94"/>
      <c r="J12957" s="2"/>
      <c r="P12957" s="30"/>
      <c r="T12957" s="2"/>
      <c r="V12957" s="2"/>
      <c r="W12957" s="28"/>
      <c r="Y12957" s="30"/>
      <c r="Z12957" s="30"/>
      <c r="AB12957" s="6"/>
    </row>
    <row r="12958" spans="1:28">
      <c r="A12958" s="2"/>
      <c r="B12958" s="2"/>
      <c r="C12958" s="2"/>
      <c r="G12958" s="94"/>
      <c r="H12958" s="94"/>
      <c r="I12958" s="94"/>
      <c r="J12958" s="2"/>
      <c r="P12958" s="30"/>
      <c r="T12958" s="2"/>
      <c r="V12958" s="2"/>
      <c r="W12958" s="28"/>
      <c r="Y12958" s="30"/>
      <c r="Z12958" s="30"/>
      <c r="AB12958" s="6"/>
    </row>
    <row r="12959" spans="1:28">
      <c r="A12959" s="2"/>
      <c r="B12959" s="2"/>
      <c r="C12959" s="2"/>
      <c r="G12959" s="94"/>
      <c r="H12959" s="94"/>
      <c r="I12959" s="94"/>
      <c r="J12959" s="2"/>
      <c r="P12959" s="30"/>
      <c r="T12959" s="2"/>
      <c r="V12959" s="2"/>
      <c r="W12959" s="28"/>
      <c r="Y12959" s="30"/>
      <c r="Z12959" s="30"/>
      <c r="AB12959" s="6"/>
    </row>
    <row r="12960" spans="1:28">
      <c r="A12960" s="2"/>
      <c r="B12960" s="2"/>
      <c r="C12960" s="2"/>
      <c r="G12960" s="94"/>
      <c r="H12960" s="94"/>
      <c r="I12960" s="94"/>
      <c r="J12960" s="2"/>
      <c r="P12960" s="30"/>
      <c r="T12960" s="2"/>
      <c r="V12960" s="2"/>
      <c r="W12960" s="28"/>
      <c r="Y12960" s="30"/>
      <c r="Z12960" s="30"/>
      <c r="AB12960" s="6"/>
    </row>
    <row r="12961" spans="1:28">
      <c r="A12961" s="2"/>
      <c r="B12961" s="2"/>
      <c r="C12961" s="2"/>
      <c r="G12961" s="94"/>
      <c r="H12961" s="94"/>
      <c r="I12961" s="94"/>
      <c r="J12961" s="2"/>
      <c r="P12961" s="30"/>
      <c r="T12961" s="2"/>
      <c r="V12961" s="2"/>
      <c r="W12961" s="28"/>
      <c r="Y12961" s="30"/>
      <c r="Z12961" s="30"/>
      <c r="AB12961" s="6"/>
    </row>
    <row r="12962" spans="1:28">
      <c r="A12962" s="2"/>
      <c r="B12962" s="2"/>
      <c r="C12962" s="2"/>
      <c r="G12962" s="94"/>
      <c r="H12962" s="94"/>
      <c r="I12962" s="94"/>
      <c r="J12962" s="2"/>
      <c r="P12962" s="30"/>
      <c r="T12962" s="2"/>
      <c r="V12962" s="2"/>
      <c r="W12962" s="28"/>
      <c r="Y12962" s="30"/>
      <c r="Z12962" s="30"/>
      <c r="AB12962" s="6"/>
    </row>
    <row r="12963" spans="1:28">
      <c r="A12963" s="2"/>
      <c r="B12963" s="2"/>
      <c r="C12963" s="2"/>
      <c r="G12963" s="94"/>
      <c r="H12963" s="94"/>
      <c r="I12963" s="94"/>
      <c r="J12963" s="2"/>
      <c r="P12963" s="30"/>
      <c r="T12963" s="2"/>
      <c r="V12963" s="2"/>
      <c r="W12963" s="28"/>
      <c r="Y12963" s="30"/>
      <c r="Z12963" s="30"/>
      <c r="AB12963" s="6"/>
    </row>
    <row r="12964" spans="1:28">
      <c r="A12964" s="2"/>
      <c r="B12964" s="2"/>
      <c r="C12964" s="2"/>
      <c r="G12964" s="94"/>
      <c r="H12964" s="94"/>
      <c r="I12964" s="94"/>
      <c r="J12964" s="2"/>
      <c r="P12964" s="30"/>
      <c r="T12964" s="2"/>
      <c r="V12964" s="2"/>
      <c r="W12964" s="28"/>
      <c r="Y12964" s="30"/>
      <c r="Z12964" s="30"/>
      <c r="AB12964" s="6"/>
    </row>
    <row r="12965" spans="1:28">
      <c r="A12965" s="2"/>
      <c r="B12965" s="2"/>
      <c r="C12965" s="2"/>
      <c r="G12965" s="94"/>
      <c r="H12965" s="94"/>
      <c r="I12965" s="94"/>
      <c r="J12965" s="2"/>
      <c r="P12965" s="30"/>
      <c r="T12965" s="2"/>
      <c r="V12965" s="2"/>
      <c r="W12965" s="28"/>
      <c r="Y12965" s="30"/>
      <c r="Z12965" s="30"/>
      <c r="AB12965" s="6"/>
    </row>
    <row r="12966" spans="1:28">
      <c r="A12966" s="2"/>
      <c r="B12966" s="2"/>
      <c r="C12966" s="2"/>
      <c r="G12966" s="94"/>
      <c r="H12966" s="94"/>
      <c r="I12966" s="94"/>
      <c r="J12966" s="2"/>
      <c r="P12966" s="30"/>
      <c r="T12966" s="2"/>
      <c r="V12966" s="2"/>
      <c r="W12966" s="28"/>
      <c r="Y12966" s="30"/>
      <c r="Z12966" s="30"/>
      <c r="AB12966" s="6"/>
    </row>
    <row r="12967" spans="1:28">
      <c r="A12967" s="2"/>
      <c r="B12967" s="2"/>
      <c r="C12967" s="2"/>
      <c r="G12967" s="94"/>
      <c r="H12967" s="94"/>
      <c r="I12967" s="94"/>
      <c r="J12967" s="2"/>
      <c r="P12967" s="30"/>
      <c r="T12967" s="2"/>
      <c r="V12967" s="2"/>
      <c r="W12967" s="28"/>
      <c r="Y12967" s="30"/>
      <c r="Z12967" s="30"/>
      <c r="AB12967" s="6"/>
    </row>
    <row r="12968" spans="1:28">
      <c r="A12968" s="2"/>
      <c r="B12968" s="2"/>
      <c r="C12968" s="2"/>
      <c r="G12968" s="94"/>
      <c r="H12968" s="94"/>
      <c r="I12968" s="94"/>
      <c r="J12968" s="2"/>
      <c r="P12968" s="30"/>
      <c r="T12968" s="2"/>
      <c r="V12968" s="2"/>
      <c r="W12968" s="28"/>
      <c r="Y12968" s="30"/>
      <c r="Z12968" s="30"/>
      <c r="AB12968" s="6"/>
    </row>
    <row r="12969" spans="1:28">
      <c r="A12969" s="2"/>
      <c r="B12969" s="2"/>
      <c r="C12969" s="2"/>
      <c r="G12969" s="94"/>
      <c r="H12969" s="94"/>
      <c r="I12969" s="94"/>
      <c r="J12969" s="2"/>
      <c r="P12969" s="30"/>
      <c r="T12969" s="2"/>
      <c r="V12969" s="2"/>
      <c r="W12969" s="28"/>
      <c r="Y12969" s="30"/>
      <c r="Z12969" s="30"/>
      <c r="AB12969" s="6"/>
    </row>
    <row r="12970" spans="1:28">
      <c r="A12970" s="2"/>
      <c r="B12970" s="2"/>
      <c r="C12970" s="2"/>
      <c r="G12970" s="94"/>
      <c r="H12970" s="94"/>
      <c r="I12970" s="94"/>
      <c r="J12970" s="2"/>
      <c r="P12970" s="30"/>
      <c r="T12970" s="2"/>
      <c r="V12970" s="2"/>
      <c r="W12970" s="28"/>
      <c r="Y12970" s="30"/>
      <c r="Z12970" s="30"/>
      <c r="AB12970" s="6"/>
    </row>
    <row r="12971" spans="1:28">
      <c r="A12971" s="2"/>
      <c r="B12971" s="2"/>
      <c r="C12971" s="2"/>
      <c r="G12971" s="94"/>
      <c r="H12971" s="94"/>
      <c r="I12971" s="94"/>
      <c r="J12971" s="2"/>
      <c r="P12971" s="30"/>
      <c r="T12971" s="2"/>
      <c r="V12971" s="2"/>
      <c r="W12971" s="28"/>
      <c r="Y12971" s="30"/>
      <c r="Z12971" s="30"/>
      <c r="AB12971" s="6"/>
    </row>
    <row r="12972" spans="1:28">
      <c r="A12972" s="2"/>
      <c r="B12972" s="2"/>
      <c r="C12972" s="2"/>
      <c r="G12972" s="94"/>
      <c r="H12972" s="94"/>
      <c r="I12972" s="94"/>
      <c r="J12972" s="2"/>
      <c r="P12972" s="30"/>
      <c r="T12972" s="2"/>
      <c r="V12972" s="2"/>
      <c r="W12972" s="28"/>
      <c r="Y12972" s="30"/>
      <c r="Z12972" s="30"/>
      <c r="AB12972" s="6"/>
    </row>
    <row r="12973" spans="1:28">
      <c r="A12973" s="2"/>
      <c r="B12973" s="2"/>
      <c r="C12973" s="2"/>
      <c r="G12973" s="94"/>
      <c r="H12973" s="94"/>
      <c r="I12973" s="94"/>
      <c r="J12973" s="2"/>
      <c r="P12973" s="30"/>
      <c r="T12973" s="2"/>
      <c r="V12973" s="2"/>
      <c r="W12973" s="28"/>
      <c r="Y12973" s="30"/>
      <c r="Z12973" s="30"/>
      <c r="AB12973" s="6"/>
    </row>
    <row r="12974" spans="1:28">
      <c r="A12974" s="2"/>
      <c r="B12974" s="2"/>
      <c r="C12974" s="2"/>
      <c r="G12974" s="94"/>
      <c r="H12974" s="94"/>
      <c r="I12974" s="94"/>
      <c r="J12974" s="2"/>
      <c r="P12974" s="30"/>
      <c r="T12974" s="2"/>
      <c r="V12974" s="2"/>
      <c r="W12974" s="28"/>
      <c r="Y12974" s="30"/>
      <c r="Z12974" s="30"/>
      <c r="AB12974" s="6"/>
    </row>
    <row r="12975" spans="1:28">
      <c r="A12975" s="2"/>
      <c r="B12975" s="2"/>
      <c r="C12975" s="2"/>
      <c r="G12975" s="94"/>
      <c r="H12975" s="94"/>
      <c r="I12975" s="94"/>
      <c r="J12975" s="2"/>
      <c r="P12975" s="30"/>
      <c r="T12975" s="2"/>
      <c r="V12975" s="2"/>
      <c r="W12975" s="28"/>
      <c r="Y12975" s="30"/>
      <c r="Z12975" s="30"/>
      <c r="AB12975" s="6"/>
    </row>
    <row r="12976" spans="1:28">
      <c r="A12976" s="2"/>
      <c r="B12976" s="2"/>
      <c r="C12976" s="2"/>
      <c r="G12976" s="94"/>
      <c r="H12976" s="94"/>
      <c r="I12976" s="94"/>
      <c r="J12976" s="2"/>
      <c r="P12976" s="30"/>
      <c r="T12976" s="2"/>
      <c r="V12976" s="2"/>
      <c r="W12976" s="28"/>
      <c r="Y12976" s="30"/>
      <c r="Z12976" s="30"/>
      <c r="AB12976" s="6"/>
    </row>
    <row r="12977" spans="1:28">
      <c r="A12977" s="2"/>
      <c r="B12977" s="2"/>
      <c r="C12977" s="2"/>
      <c r="G12977" s="94"/>
      <c r="H12977" s="94"/>
      <c r="I12977" s="94"/>
      <c r="J12977" s="2"/>
      <c r="P12977" s="30"/>
      <c r="T12977" s="2"/>
      <c r="V12977" s="2"/>
      <c r="W12977" s="28"/>
      <c r="Y12977" s="30"/>
      <c r="Z12977" s="30"/>
      <c r="AB12977" s="6"/>
    </row>
    <row r="12978" spans="1:28">
      <c r="A12978" s="2"/>
      <c r="B12978" s="2"/>
      <c r="C12978" s="2"/>
      <c r="G12978" s="94"/>
      <c r="H12978" s="94"/>
      <c r="I12978" s="94"/>
      <c r="J12978" s="2"/>
      <c r="P12978" s="30"/>
      <c r="T12978" s="2"/>
      <c r="V12978" s="2"/>
      <c r="W12978" s="28"/>
      <c r="Y12978" s="30"/>
      <c r="Z12978" s="30"/>
      <c r="AB12978" s="6"/>
    </row>
    <row r="12979" spans="1:28">
      <c r="A12979" s="2"/>
      <c r="B12979" s="2"/>
      <c r="C12979" s="2"/>
      <c r="G12979" s="94"/>
      <c r="H12979" s="94"/>
      <c r="I12979" s="94"/>
      <c r="J12979" s="2"/>
      <c r="P12979" s="30"/>
      <c r="T12979" s="2"/>
      <c r="V12979" s="2"/>
      <c r="W12979" s="28"/>
      <c r="Y12979" s="30"/>
      <c r="Z12979" s="30"/>
      <c r="AB12979" s="6"/>
    </row>
    <row r="12980" spans="1:28">
      <c r="A12980" s="2"/>
      <c r="B12980" s="2"/>
      <c r="C12980" s="2"/>
      <c r="G12980" s="94"/>
      <c r="H12980" s="94"/>
      <c r="I12980" s="94"/>
      <c r="J12980" s="2"/>
      <c r="P12980" s="30"/>
      <c r="T12980" s="2"/>
      <c r="V12980" s="2"/>
      <c r="W12980" s="28"/>
      <c r="Y12980" s="30"/>
      <c r="Z12980" s="30"/>
      <c r="AB12980" s="6"/>
    </row>
    <row r="12981" spans="1:28">
      <c r="A12981" s="2"/>
      <c r="B12981" s="2"/>
      <c r="C12981" s="2"/>
      <c r="G12981" s="94"/>
      <c r="H12981" s="94"/>
      <c r="I12981" s="94"/>
      <c r="J12981" s="2"/>
      <c r="P12981" s="30"/>
      <c r="T12981" s="2"/>
      <c r="V12981" s="2"/>
      <c r="W12981" s="28"/>
      <c r="Y12981" s="30"/>
      <c r="Z12981" s="30"/>
      <c r="AB12981" s="6"/>
    </row>
    <row r="12982" spans="1:28">
      <c r="A12982" s="2"/>
      <c r="B12982" s="2"/>
      <c r="C12982" s="2"/>
      <c r="G12982" s="94"/>
      <c r="H12982" s="94"/>
      <c r="I12982" s="94"/>
      <c r="J12982" s="2"/>
      <c r="P12982" s="30"/>
      <c r="T12982" s="2"/>
      <c r="V12982" s="2"/>
      <c r="W12982" s="28"/>
      <c r="Y12982" s="30"/>
      <c r="Z12982" s="30"/>
      <c r="AB12982" s="6"/>
    </row>
    <row r="12983" spans="1:28">
      <c r="A12983" s="2"/>
      <c r="B12983" s="2"/>
      <c r="C12983" s="2"/>
      <c r="G12983" s="94"/>
      <c r="H12983" s="94"/>
      <c r="I12983" s="94"/>
      <c r="J12983" s="2"/>
      <c r="P12983" s="30"/>
      <c r="T12983" s="2"/>
      <c r="V12983" s="2"/>
      <c r="W12983" s="28"/>
      <c r="Y12983" s="30"/>
      <c r="Z12983" s="30"/>
      <c r="AB12983" s="6"/>
    </row>
    <row r="12984" spans="1:28">
      <c r="A12984" s="2"/>
      <c r="B12984" s="2"/>
      <c r="C12984" s="2"/>
      <c r="G12984" s="94"/>
      <c r="H12984" s="94"/>
      <c r="I12984" s="94"/>
      <c r="J12984" s="2"/>
      <c r="P12984" s="30"/>
      <c r="T12984" s="2"/>
      <c r="V12984" s="2"/>
      <c r="W12984" s="28"/>
      <c r="Y12984" s="30"/>
      <c r="Z12984" s="30"/>
      <c r="AB12984" s="6"/>
    </row>
    <row r="12985" spans="1:28">
      <c r="A12985" s="2"/>
      <c r="B12985" s="2"/>
      <c r="C12985" s="2"/>
      <c r="G12985" s="94"/>
      <c r="H12985" s="94"/>
      <c r="I12985" s="94"/>
      <c r="J12985" s="2"/>
      <c r="P12985" s="30"/>
      <c r="T12985" s="2"/>
      <c r="V12985" s="2"/>
      <c r="W12985" s="28"/>
      <c r="Y12985" s="30"/>
      <c r="Z12985" s="30"/>
      <c r="AB12985" s="6"/>
    </row>
    <row r="12986" spans="1:28">
      <c r="A12986" s="2"/>
      <c r="B12986" s="2"/>
      <c r="C12986" s="2"/>
      <c r="G12986" s="94"/>
      <c r="H12986" s="94"/>
      <c r="I12986" s="94"/>
      <c r="J12986" s="2"/>
      <c r="P12986" s="30"/>
      <c r="T12986" s="2"/>
      <c r="V12986" s="2"/>
      <c r="W12986" s="28"/>
      <c r="Y12986" s="30"/>
      <c r="Z12986" s="30"/>
      <c r="AB12986" s="6"/>
    </row>
    <row r="12987" spans="1:28">
      <c r="A12987" s="2"/>
      <c r="B12987" s="2"/>
      <c r="C12987" s="2"/>
      <c r="G12987" s="94"/>
      <c r="H12987" s="94"/>
      <c r="I12987" s="94"/>
      <c r="J12987" s="2"/>
      <c r="P12987" s="30"/>
      <c r="T12987" s="2"/>
      <c r="V12987" s="2"/>
      <c r="W12987" s="28"/>
      <c r="Y12987" s="30"/>
      <c r="Z12987" s="30"/>
      <c r="AB12987" s="6"/>
    </row>
    <row r="12988" spans="1:28">
      <c r="A12988" s="2"/>
      <c r="B12988" s="2"/>
      <c r="C12988" s="2"/>
      <c r="G12988" s="94"/>
      <c r="H12988" s="94"/>
      <c r="I12988" s="94"/>
      <c r="J12988" s="2"/>
      <c r="P12988" s="30"/>
      <c r="T12988" s="2"/>
      <c r="V12988" s="2"/>
      <c r="W12988" s="28"/>
      <c r="Y12988" s="30"/>
      <c r="Z12988" s="30"/>
      <c r="AB12988" s="6"/>
    </row>
    <row r="12989" spans="1:28">
      <c r="A12989" s="2"/>
      <c r="B12989" s="2"/>
      <c r="C12989" s="2"/>
      <c r="G12989" s="94"/>
      <c r="H12989" s="94"/>
      <c r="I12989" s="94"/>
      <c r="J12989" s="2"/>
      <c r="P12989" s="30"/>
      <c r="T12989" s="2"/>
      <c r="V12989" s="2"/>
      <c r="W12989" s="28"/>
      <c r="Y12989" s="30"/>
      <c r="Z12989" s="30"/>
      <c r="AB12989" s="6"/>
    </row>
    <row r="12990" spans="1:28">
      <c r="A12990" s="2"/>
      <c r="B12990" s="2"/>
      <c r="C12990" s="2"/>
      <c r="G12990" s="94"/>
      <c r="H12990" s="94"/>
      <c r="I12990" s="94"/>
      <c r="J12990" s="2"/>
      <c r="P12990" s="30"/>
      <c r="T12990" s="2"/>
      <c r="V12990" s="2"/>
      <c r="W12990" s="28"/>
      <c r="Y12990" s="30"/>
      <c r="Z12990" s="30"/>
      <c r="AB12990" s="6"/>
    </row>
    <row r="12991" spans="1:28">
      <c r="A12991" s="2"/>
      <c r="B12991" s="2"/>
      <c r="C12991" s="2"/>
      <c r="G12991" s="94"/>
      <c r="H12991" s="94"/>
      <c r="I12991" s="94"/>
      <c r="J12991" s="2"/>
      <c r="P12991" s="30"/>
      <c r="T12991" s="2"/>
      <c r="V12991" s="2"/>
      <c r="W12991" s="28"/>
      <c r="Y12991" s="30"/>
      <c r="Z12991" s="30"/>
      <c r="AB12991" s="6"/>
    </row>
    <row r="12992" spans="1:28">
      <c r="A12992" s="2"/>
      <c r="B12992" s="2"/>
      <c r="C12992" s="2"/>
      <c r="G12992" s="94"/>
      <c r="H12992" s="94"/>
      <c r="I12992" s="94"/>
      <c r="J12992" s="2"/>
      <c r="P12992" s="30"/>
      <c r="T12992" s="2"/>
      <c r="V12992" s="2"/>
      <c r="W12992" s="28"/>
      <c r="Y12992" s="30"/>
      <c r="Z12992" s="30"/>
      <c r="AB12992" s="6"/>
    </row>
    <row r="12993" spans="1:28">
      <c r="A12993" s="2"/>
      <c r="B12993" s="2"/>
      <c r="C12993" s="2"/>
      <c r="G12993" s="94"/>
      <c r="H12993" s="94"/>
      <c r="I12993" s="94"/>
      <c r="J12993" s="2"/>
      <c r="P12993" s="30"/>
      <c r="T12993" s="2"/>
      <c r="V12993" s="2"/>
      <c r="W12993" s="28"/>
      <c r="Y12993" s="30"/>
      <c r="Z12993" s="30"/>
      <c r="AB12993" s="6"/>
    </row>
    <row r="12994" spans="1:28">
      <c r="A12994" s="2"/>
      <c r="B12994" s="2"/>
      <c r="C12994" s="2"/>
      <c r="G12994" s="94"/>
      <c r="H12994" s="94"/>
      <c r="I12994" s="94"/>
      <c r="J12994" s="2"/>
      <c r="P12994" s="30"/>
      <c r="T12994" s="2"/>
      <c r="V12994" s="2"/>
      <c r="W12994" s="28"/>
      <c r="Y12994" s="30"/>
      <c r="Z12994" s="30"/>
      <c r="AB12994" s="6"/>
    </row>
    <row r="12995" spans="1:28">
      <c r="A12995" s="2"/>
      <c r="B12995" s="2"/>
      <c r="C12995" s="2"/>
      <c r="G12995" s="94"/>
      <c r="H12995" s="94"/>
      <c r="I12995" s="94"/>
      <c r="J12995" s="2"/>
      <c r="P12995" s="30"/>
      <c r="T12995" s="2"/>
      <c r="V12995" s="2"/>
      <c r="W12995" s="28"/>
      <c r="Y12995" s="30"/>
      <c r="Z12995" s="30"/>
      <c r="AB12995" s="6"/>
    </row>
    <row r="12996" spans="1:28">
      <c r="A12996" s="2"/>
      <c r="B12996" s="2"/>
      <c r="C12996" s="2"/>
      <c r="G12996" s="94"/>
      <c r="H12996" s="94"/>
      <c r="I12996" s="94"/>
      <c r="J12996" s="2"/>
      <c r="P12996" s="30"/>
      <c r="T12996" s="2"/>
      <c r="V12996" s="2"/>
      <c r="W12996" s="28"/>
      <c r="Y12996" s="30"/>
      <c r="Z12996" s="30"/>
      <c r="AB12996" s="6"/>
    </row>
    <row r="12997" spans="1:28">
      <c r="A12997" s="2"/>
      <c r="B12997" s="2"/>
      <c r="C12997" s="2"/>
      <c r="G12997" s="94"/>
      <c r="H12997" s="94"/>
      <c r="I12997" s="94"/>
      <c r="J12997" s="2"/>
      <c r="P12997" s="30"/>
      <c r="T12997" s="2"/>
      <c r="V12997" s="2"/>
      <c r="W12997" s="28"/>
      <c r="Y12997" s="30"/>
      <c r="Z12997" s="30"/>
      <c r="AB12997" s="6"/>
    </row>
    <row r="12998" spans="1:28">
      <c r="A12998" s="2"/>
      <c r="B12998" s="2"/>
      <c r="C12998" s="2"/>
      <c r="G12998" s="94"/>
      <c r="H12998" s="94"/>
      <c r="I12998" s="94"/>
      <c r="J12998" s="2"/>
      <c r="P12998" s="30"/>
      <c r="T12998" s="2"/>
      <c r="V12998" s="2"/>
      <c r="W12998" s="28"/>
      <c r="Y12998" s="30"/>
      <c r="Z12998" s="30"/>
      <c r="AB12998" s="6"/>
    </row>
    <row r="12999" spans="1:28">
      <c r="A12999" s="2"/>
      <c r="B12999" s="2"/>
      <c r="C12999" s="2"/>
      <c r="G12999" s="94"/>
      <c r="H12999" s="94"/>
      <c r="I12999" s="94"/>
      <c r="J12999" s="2"/>
      <c r="P12999" s="30"/>
      <c r="T12999" s="2"/>
      <c r="V12999" s="2"/>
      <c r="W12999" s="28"/>
      <c r="Y12999" s="30"/>
      <c r="Z12999" s="30"/>
      <c r="AB12999" s="6"/>
    </row>
    <row r="13000" spans="1:28">
      <c r="A13000" s="2"/>
      <c r="B13000" s="2"/>
      <c r="C13000" s="2"/>
      <c r="G13000" s="94"/>
      <c r="H13000" s="94"/>
      <c r="I13000" s="94"/>
      <c r="J13000" s="2"/>
      <c r="P13000" s="30"/>
      <c r="T13000" s="2"/>
      <c r="V13000" s="2"/>
      <c r="W13000" s="28"/>
      <c r="Y13000" s="30"/>
      <c r="Z13000" s="30"/>
      <c r="AB13000" s="6"/>
    </row>
    <row r="13001" spans="1:28">
      <c r="A13001" s="2"/>
      <c r="B13001" s="2"/>
      <c r="C13001" s="2"/>
      <c r="G13001" s="94"/>
      <c r="H13001" s="94"/>
      <c r="I13001" s="94"/>
      <c r="J13001" s="2"/>
      <c r="P13001" s="30"/>
      <c r="T13001" s="2"/>
      <c r="V13001" s="2"/>
      <c r="W13001" s="28"/>
      <c r="Y13001" s="30"/>
      <c r="Z13001" s="30"/>
      <c r="AB13001" s="6"/>
    </row>
    <row r="13002" spans="1:28">
      <c r="A13002" s="2"/>
      <c r="B13002" s="2"/>
      <c r="C13002" s="2"/>
      <c r="G13002" s="94"/>
      <c r="H13002" s="94"/>
      <c r="I13002" s="94"/>
      <c r="J13002" s="2"/>
      <c r="P13002" s="30"/>
      <c r="T13002" s="2"/>
      <c r="V13002" s="2"/>
      <c r="W13002" s="28"/>
      <c r="Y13002" s="30"/>
      <c r="Z13002" s="30"/>
      <c r="AB13002" s="6"/>
    </row>
    <row r="13003" spans="1:28">
      <c r="A13003" s="2"/>
      <c r="B13003" s="2"/>
      <c r="C13003" s="2"/>
      <c r="G13003" s="94"/>
      <c r="H13003" s="94"/>
      <c r="I13003" s="94"/>
      <c r="J13003" s="2"/>
      <c r="P13003" s="30"/>
      <c r="T13003" s="2"/>
      <c r="V13003" s="2"/>
      <c r="W13003" s="28"/>
      <c r="Y13003" s="30"/>
      <c r="Z13003" s="30"/>
      <c r="AB13003" s="6"/>
    </row>
    <row r="13004" spans="1:28">
      <c r="A13004" s="2"/>
      <c r="B13004" s="2"/>
      <c r="C13004" s="2"/>
      <c r="G13004" s="94"/>
      <c r="H13004" s="94"/>
      <c r="I13004" s="94"/>
      <c r="J13004" s="2"/>
      <c r="P13004" s="30"/>
      <c r="T13004" s="2"/>
      <c r="V13004" s="2"/>
      <c r="W13004" s="28"/>
      <c r="Y13004" s="30"/>
      <c r="Z13004" s="30"/>
      <c r="AB13004" s="6"/>
    </row>
    <row r="13005" spans="1:28">
      <c r="A13005" s="2"/>
      <c r="B13005" s="2"/>
      <c r="C13005" s="2"/>
      <c r="G13005" s="94"/>
      <c r="H13005" s="94"/>
      <c r="I13005" s="94"/>
      <c r="J13005" s="2"/>
      <c r="P13005" s="30"/>
      <c r="T13005" s="2"/>
      <c r="V13005" s="2"/>
      <c r="W13005" s="28"/>
      <c r="Y13005" s="30"/>
      <c r="Z13005" s="30"/>
      <c r="AB13005" s="6"/>
    </row>
    <row r="13006" spans="1:28">
      <c r="A13006" s="2"/>
      <c r="B13006" s="2"/>
      <c r="C13006" s="2"/>
      <c r="G13006" s="94"/>
      <c r="H13006" s="94"/>
      <c r="I13006" s="94"/>
      <c r="J13006" s="2"/>
      <c r="P13006" s="30"/>
      <c r="T13006" s="2"/>
      <c r="V13006" s="2"/>
      <c r="W13006" s="28"/>
      <c r="Y13006" s="30"/>
      <c r="Z13006" s="30"/>
      <c r="AB13006" s="6"/>
    </row>
    <row r="13007" spans="1:28">
      <c r="A13007" s="2"/>
      <c r="B13007" s="2"/>
      <c r="C13007" s="2"/>
      <c r="G13007" s="94"/>
      <c r="H13007" s="94"/>
      <c r="I13007" s="94"/>
      <c r="J13007" s="2"/>
      <c r="P13007" s="30"/>
      <c r="T13007" s="2"/>
      <c r="V13007" s="2"/>
      <c r="W13007" s="28"/>
      <c r="Y13007" s="30"/>
      <c r="Z13007" s="30"/>
      <c r="AB13007" s="6"/>
    </row>
    <row r="13008" spans="1:28">
      <c r="A13008" s="2"/>
      <c r="B13008" s="2"/>
      <c r="C13008" s="2"/>
      <c r="G13008" s="94"/>
      <c r="H13008" s="94"/>
      <c r="I13008" s="94"/>
      <c r="J13008" s="2"/>
      <c r="P13008" s="30"/>
      <c r="T13008" s="2"/>
      <c r="V13008" s="2"/>
      <c r="W13008" s="28"/>
      <c r="Y13008" s="30"/>
      <c r="Z13008" s="30"/>
      <c r="AB13008" s="6"/>
    </row>
    <row r="13009" spans="1:28">
      <c r="A13009" s="2"/>
      <c r="B13009" s="2"/>
      <c r="C13009" s="2"/>
      <c r="G13009" s="94"/>
      <c r="H13009" s="94"/>
      <c r="I13009" s="94"/>
      <c r="J13009" s="2"/>
      <c r="P13009" s="30"/>
      <c r="T13009" s="2"/>
      <c r="V13009" s="2"/>
      <c r="W13009" s="28"/>
      <c r="Y13009" s="30"/>
      <c r="Z13009" s="30"/>
      <c r="AB13009" s="6"/>
    </row>
    <row r="13010" spans="1:28">
      <c r="A13010" s="2"/>
      <c r="B13010" s="2"/>
      <c r="C13010" s="2"/>
      <c r="G13010" s="94"/>
      <c r="H13010" s="94"/>
      <c r="I13010" s="94"/>
      <c r="J13010" s="2"/>
      <c r="P13010" s="30"/>
      <c r="T13010" s="2"/>
      <c r="V13010" s="2"/>
      <c r="W13010" s="28"/>
      <c r="Y13010" s="30"/>
      <c r="Z13010" s="30"/>
      <c r="AB13010" s="6"/>
    </row>
    <row r="13011" spans="1:28">
      <c r="A13011" s="2"/>
      <c r="B13011" s="2"/>
      <c r="C13011" s="2"/>
      <c r="G13011" s="94"/>
      <c r="H13011" s="94"/>
      <c r="I13011" s="94"/>
      <c r="J13011" s="2"/>
      <c r="P13011" s="30"/>
      <c r="T13011" s="2"/>
      <c r="V13011" s="2"/>
      <c r="W13011" s="28"/>
      <c r="Y13011" s="30"/>
      <c r="Z13011" s="30"/>
      <c r="AB13011" s="6"/>
    </row>
    <row r="13012" spans="1:28">
      <c r="A13012" s="2"/>
      <c r="B13012" s="2"/>
      <c r="C13012" s="2"/>
      <c r="G13012" s="94"/>
      <c r="H13012" s="94"/>
      <c r="I13012" s="94"/>
      <c r="J13012" s="2"/>
      <c r="P13012" s="30"/>
      <c r="T13012" s="2"/>
      <c r="V13012" s="2"/>
      <c r="W13012" s="28"/>
      <c r="Y13012" s="30"/>
      <c r="Z13012" s="30"/>
      <c r="AB13012" s="6"/>
    </row>
    <row r="13013" spans="1:28">
      <c r="A13013" s="2"/>
      <c r="B13013" s="2"/>
      <c r="C13013" s="2"/>
      <c r="G13013" s="94"/>
      <c r="H13013" s="94"/>
      <c r="I13013" s="94"/>
      <c r="J13013" s="2"/>
      <c r="P13013" s="30"/>
      <c r="T13013" s="2"/>
      <c r="V13013" s="2"/>
      <c r="W13013" s="28"/>
      <c r="Y13013" s="30"/>
      <c r="Z13013" s="30"/>
      <c r="AB13013" s="6"/>
    </row>
    <row r="13014" spans="1:28">
      <c r="A13014" s="2"/>
      <c r="B13014" s="2"/>
      <c r="C13014" s="2"/>
      <c r="G13014" s="94"/>
      <c r="H13014" s="94"/>
      <c r="I13014" s="94"/>
      <c r="J13014" s="2"/>
      <c r="P13014" s="30"/>
      <c r="T13014" s="2"/>
      <c r="V13014" s="2"/>
      <c r="W13014" s="28"/>
      <c r="Y13014" s="30"/>
      <c r="Z13014" s="30"/>
      <c r="AB13014" s="6"/>
    </row>
    <row r="13015" spans="1:28">
      <c r="A13015" s="2"/>
      <c r="B13015" s="2"/>
      <c r="C13015" s="2"/>
      <c r="G13015" s="94"/>
      <c r="H13015" s="94"/>
      <c r="I13015" s="94"/>
      <c r="J13015" s="2"/>
      <c r="P13015" s="30"/>
      <c r="T13015" s="2"/>
      <c r="V13015" s="2"/>
      <c r="W13015" s="28"/>
      <c r="Y13015" s="30"/>
      <c r="Z13015" s="30"/>
      <c r="AB13015" s="6"/>
    </row>
    <row r="13016" spans="1:28">
      <c r="A13016" s="2"/>
      <c r="B13016" s="2"/>
      <c r="C13016" s="2"/>
      <c r="G13016" s="94"/>
      <c r="H13016" s="94"/>
      <c r="I13016" s="94"/>
      <c r="J13016" s="2"/>
      <c r="P13016" s="30"/>
      <c r="T13016" s="2"/>
      <c r="V13016" s="2"/>
      <c r="W13016" s="28"/>
      <c r="Y13016" s="30"/>
      <c r="Z13016" s="30"/>
      <c r="AB13016" s="6"/>
    </row>
    <row r="13017" spans="1:28">
      <c r="A13017" s="2"/>
      <c r="B13017" s="2"/>
      <c r="C13017" s="2"/>
      <c r="G13017" s="94"/>
      <c r="H13017" s="94"/>
      <c r="I13017" s="94"/>
      <c r="J13017" s="2"/>
      <c r="P13017" s="30"/>
      <c r="T13017" s="2"/>
      <c r="V13017" s="2"/>
      <c r="W13017" s="28"/>
      <c r="Y13017" s="30"/>
      <c r="Z13017" s="30"/>
      <c r="AB13017" s="6"/>
    </row>
    <row r="13018" spans="1:28">
      <c r="A13018" s="2"/>
      <c r="B13018" s="2"/>
      <c r="C13018" s="2"/>
      <c r="G13018" s="94"/>
      <c r="H13018" s="94"/>
      <c r="I13018" s="94"/>
      <c r="J13018" s="2"/>
      <c r="P13018" s="30"/>
      <c r="T13018" s="2"/>
      <c r="V13018" s="2"/>
      <c r="W13018" s="28"/>
      <c r="Y13018" s="30"/>
      <c r="Z13018" s="30"/>
      <c r="AB13018" s="6"/>
    </row>
    <row r="13019" spans="1:28">
      <c r="A13019" s="2"/>
      <c r="B13019" s="2"/>
      <c r="C13019" s="2"/>
      <c r="G13019" s="94"/>
      <c r="H13019" s="94"/>
      <c r="I13019" s="94"/>
      <c r="J13019" s="2"/>
      <c r="P13019" s="30"/>
      <c r="T13019" s="2"/>
      <c r="V13019" s="2"/>
      <c r="W13019" s="28"/>
      <c r="Y13019" s="30"/>
      <c r="Z13019" s="30"/>
      <c r="AB13019" s="6"/>
    </row>
    <row r="13020" spans="1:28">
      <c r="A13020" s="2"/>
      <c r="B13020" s="2"/>
      <c r="C13020" s="2"/>
      <c r="G13020" s="94"/>
      <c r="H13020" s="94"/>
      <c r="I13020" s="94"/>
      <c r="J13020" s="2"/>
      <c r="P13020" s="30"/>
      <c r="T13020" s="2"/>
      <c r="V13020" s="2"/>
      <c r="W13020" s="28"/>
      <c r="Y13020" s="30"/>
      <c r="Z13020" s="30"/>
      <c r="AB13020" s="6"/>
    </row>
    <row r="13021" spans="1:28">
      <c r="A13021" s="2"/>
      <c r="B13021" s="2"/>
      <c r="C13021" s="2"/>
      <c r="G13021" s="94"/>
      <c r="H13021" s="94"/>
      <c r="I13021" s="94"/>
      <c r="J13021" s="2"/>
      <c r="P13021" s="30"/>
      <c r="T13021" s="2"/>
      <c r="V13021" s="2"/>
      <c r="W13021" s="28"/>
      <c r="Y13021" s="30"/>
      <c r="Z13021" s="30"/>
      <c r="AB13021" s="6"/>
    </row>
    <row r="13022" spans="1:28">
      <c r="A13022" s="2"/>
      <c r="B13022" s="2"/>
      <c r="C13022" s="2"/>
      <c r="G13022" s="94"/>
      <c r="H13022" s="94"/>
      <c r="I13022" s="94"/>
      <c r="J13022" s="2"/>
      <c r="P13022" s="30"/>
      <c r="T13022" s="2"/>
      <c r="V13022" s="2"/>
      <c r="W13022" s="28"/>
      <c r="Y13022" s="30"/>
      <c r="Z13022" s="30"/>
      <c r="AB13022" s="6"/>
    </row>
    <row r="13023" spans="1:28">
      <c r="A13023" s="2"/>
      <c r="B13023" s="2"/>
      <c r="C13023" s="2"/>
      <c r="G13023" s="94"/>
      <c r="H13023" s="94"/>
      <c r="I13023" s="94"/>
      <c r="J13023" s="2"/>
      <c r="P13023" s="30"/>
      <c r="T13023" s="2"/>
      <c r="V13023" s="2"/>
      <c r="W13023" s="28"/>
      <c r="Y13023" s="30"/>
      <c r="Z13023" s="30"/>
      <c r="AB13023" s="6"/>
    </row>
    <row r="13024" spans="1:28">
      <c r="A13024" s="2"/>
      <c r="B13024" s="2"/>
      <c r="C13024" s="2"/>
      <c r="G13024" s="94"/>
      <c r="H13024" s="94"/>
      <c r="I13024" s="94"/>
      <c r="J13024" s="2"/>
      <c r="P13024" s="30"/>
      <c r="T13024" s="2"/>
      <c r="V13024" s="2"/>
      <c r="W13024" s="28"/>
      <c r="Y13024" s="30"/>
      <c r="Z13024" s="30"/>
      <c r="AB13024" s="6"/>
    </row>
    <row r="13025" spans="1:28">
      <c r="A13025" s="2"/>
      <c r="B13025" s="2"/>
      <c r="C13025" s="2"/>
      <c r="G13025" s="94"/>
      <c r="H13025" s="94"/>
      <c r="I13025" s="94"/>
      <c r="J13025" s="2"/>
      <c r="P13025" s="30"/>
      <c r="T13025" s="2"/>
      <c r="V13025" s="2"/>
      <c r="W13025" s="28"/>
      <c r="Y13025" s="30"/>
      <c r="Z13025" s="30"/>
      <c r="AB13025" s="6"/>
    </row>
    <row r="13026" spans="1:28">
      <c r="A13026" s="2"/>
      <c r="B13026" s="2"/>
      <c r="C13026" s="2"/>
      <c r="G13026" s="94"/>
      <c r="H13026" s="94"/>
      <c r="I13026" s="94"/>
      <c r="J13026" s="2"/>
      <c r="P13026" s="30"/>
      <c r="T13026" s="2"/>
      <c r="V13026" s="2"/>
      <c r="W13026" s="28"/>
      <c r="Y13026" s="30"/>
      <c r="Z13026" s="30"/>
      <c r="AB13026" s="6"/>
    </row>
    <row r="13027" spans="1:28">
      <c r="A13027" s="2"/>
      <c r="B13027" s="2"/>
      <c r="C13027" s="2"/>
      <c r="G13027" s="94"/>
      <c r="H13027" s="94"/>
      <c r="I13027" s="94"/>
      <c r="J13027" s="2"/>
      <c r="P13027" s="30"/>
      <c r="T13027" s="2"/>
      <c r="V13027" s="2"/>
      <c r="W13027" s="28"/>
      <c r="Y13027" s="30"/>
      <c r="Z13027" s="30"/>
      <c r="AB13027" s="6"/>
    </row>
    <row r="13028" spans="1:28">
      <c r="A13028" s="2"/>
      <c r="B13028" s="2"/>
      <c r="C13028" s="2"/>
      <c r="G13028" s="94"/>
      <c r="H13028" s="94"/>
      <c r="I13028" s="94"/>
      <c r="J13028" s="2"/>
      <c r="P13028" s="30"/>
      <c r="T13028" s="2"/>
      <c r="V13028" s="2"/>
      <c r="W13028" s="28"/>
      <c r="Y13028" s="30"/>
      <c r="Z13028" s="30"/>
      <c r="AB13028" s="6"/>
    </row>
    <row r="13029" spans="1:28">
      <c r="A13029" s="2"/>
      <c r="B13029" s="2"/>
      <c r="C13029" s="2"/>
      <c r="G13029" s="94"/>
      <c r="H13029" s="94"/>
      <c r="I13029" s="94"/>
      <c r="J13029" s="2"/>
      <c r="P13029" s="30"/>
      <c r="T13029" s="2"/>
      <c r="V13029" s="2"/>
      <c r="W13029" s="28"/>
      <c r="Y13029" s="30"/>
      <c r="Z13029" s="30"/>
      <c r="AB13029" s="6"/>
    </row>
    <row r="13030" spans="1:28">
      <c r="A13030" s="2"/>
      <c r="B13030" s="2"/>
      <c r="C13030" s="2"/>
      <c r="G13030" s="94"/>
      <c r="H13030" s="94"/>
      <c r="I13030" s="94"/>
      <c r="J13030" s="2"/>
      <c r="P13030" s="30"/>
      <c r="T13030" s="2"/>
      <c r="V13030" s="2"/>
      <c r="W13030" s="28"/>
      <c r="Y13030" s="30"/>
      <c r="Z13030" s="30"/>
      <c r="AB13030" s="6"/>
    </row>
    <row r="13031" spans="1:28">
      <c r="A13031" s="2"/>
      <c r="B13031" s="2"/>
      <c r="C13031" s="2"/>
      <c r="G13031" s="94"/>
      <c r="H13031" s="94"/>
      <c r="I13031" s="94"/>
      <c r="J13031" s="2"/>
      <c r="P13031" s="30"/>
      <c r="T13031" s="2"/>
      <c r="V13031" s="2"/>
      <c r="W13031" s="28"/>
      <c r="Y13031" s="30"/>
      <c r="Z13031" s="30"/>
      <c r="AB13031" s="6"/>
    </row>
    <row r="13032" spans="1:28">
      <c r="A13032" s="2"/>
      <c r="B13032" s="2"/>
      <c r="C13032" s="2"/>
      <c r="G13032" s="94"/>
      <c r="H13032" s="94"/>
      <c r="I13032" s="94"/>
      <c r="J13032" s="2"/>
      <c r="P13032" s="30"/>
      <c r="T13032" s="2"/>
      <c r="V13032" s="2"/>
      <c r="W13032" s="28"/>
      <c r="Y13032" s="30"/>
      <c r="Z13032" s="30"/>
      <c r="AB13032" s="6"/>
    </row>
    <row r="13033" spans="1:28">
      <c r="A13033" s="2"/>
      <c r="B13033" s="2"/>
      <c r="C13033" s="2"/>
      <c r="G13033" s="94"/>
      <c r="H13033" s="94"/>
      <c r="I13033" s="94"/>
      <c r="J13033" s="2"/>
      <c r="P13033" s="30"/>
      <c r="T13033" s="2"/>
      <c r="V13033" s="2"/>
      <c r="W13033" s="28"/>
      <c r="Y13033" s="30"/>
      <c r="Z13033" s="30"/>
      <c r="AB13033" s="6"/>
    </row>
    <row r="13034" spans="1:28">
      <c r="A13034" s="2"/>
      <c r="B13034" s="2"/>
      <c r="C13034" s="2"/>
      <c r="G13034" s="94"/>
      <c r="H13034" s="94"/>
      <c r="I13034" s="94"/>
      <c r="J13034" s="2"/>
      <c r="P13034" s="30"/>
      <c r="T13034" s="2"/>
      <c r="V13034" s="2"/>
      <c r="W13034" s="28"/>
      <c r="Y13034" s="30"/>
      <c r="Z13034" s="30"/>
      <c r="AB13034" s="6"/>
    </row>
    <row r="13035" spans="1:28">
      <c r="A13035" s="2"/>
      <c r="B13035" s="2"/>
      <c r="C13035" s="2"/>
      <c r="G13035" s="94"/>
      <c r="H13035" s="94"/>
      <c r="I13035" s="94"/>
      <c r="J13035" s="2"/>
      <c r="P13035" s="30"/>
      <c r="T13035" s="2"/>
      <c r="V13035" s="2"/>
      <c r="W13035" s="28"/>
      <c r="Y13035" s="30"/>
      <c r="Z13035" s="30"/>
      <c r="AB13035" s="6"/>
    </row>
    <row r="13036" spans="1:28">
      <c r="A13036" s="2"/>
      <c r="B13036" s="2"/>
      <c r="C13036" s="2"/>
      <c r="G13036" s="94"/>
      <c r="H13036" s="94"/>
      <c r="I13036" s="94"/>
      <c r="J13036" s="2"/>
      <c r="P13036" s="30"/>
      <c r="T13036" s="2"/>
      <c r="V13036" s="2"/>
      <c r="W13036" s="28"/>
      <c r="Y13036" s="30"/>
      <c r="Z13036" s="30"/>
      <c r="AB13036" s="6"/>
    </row>
    <row r="13037" spans="1:28">
      <c r="A13037" s="2"/>
      <c r="B13037" s="2"/>
      <c r="C13037" s="2"/>
      <c r="G13037" s="94"/>
      <c r="H13037" s="94"/>
      <c r="I13037" s="94"/>
      <c r="J13037" s="2"/>
      <c r="P13037" s="30"/>
      <c r="T13037" s="2"/>
      <c r="V13037" s="2"/>
      <c r="W13037" s="28"/>
      <c r="Y13037" s="30"/>
      <c r="Z13037" s="30"/>
      <c r="AB13037" s="6"/>
    </row>
    <row r="13038" spans="1:28">
      <c r="A13038" s="2"/>
      <c r="B13038" s="2"/>
      <c r="C13038" s="2"/>
      <c r="G13038" s="94"/>
      <c r="H13038" s="94"/>
      <c r="I13038" s="94"/>
      <c r="J13038" s="2"/>
      <c r="P13038" s="30"/>
      <c r="T13038" s="2"/>
      <c r="V13038" s="2"/>
      <c r="W13038" s="28"/>
      <c r="Y13038" s="30"/>
      <c r="Z13038" s="30"/>
      <c r="AB13038" s="6"/>
    </row>
    <row r="13039" spans="1:28">
      <c r="A13039" s="2"/>
      <c r="B13039" s="2"/>
      <c r="C13039" s="2"/>
      <c r="G13039" s="94"/>
      <c r="H13039" s="94"/>
      <c r="I13039" s="94"/>
      <c r="J13039" s="2"/>
      <c r="P13039" s="30"/>
      <c r="T13039" s="2"/>
      <c r="V13039" s="2"/>
      <c r="W13039" s="28"/>
      <c r="Y13039" s="30"/>
      <c r="Z13039" s="30"/>
      <c r="AB13039" s="6"/>
    </row>
    <row r="13040" spans="1:28">
      <c r="A13040" s="2"/>
      <c r="B13040" s="2"/>
      <c r="C13040" s="2"/>
      <c r="G13040" s="94"/>
      <c r="H13040" s="94"/>
      <c r="I13040" s="94"/>
      <c r="J13040" s="2"/>
      <c r="P13040" s="30"/>
      <c r="T13040" s="2"/>
      <c r="V13040" s="2"/>
      <c r="W13040" s="28"/>
      <c r="Y13040" s="30"/>
      <c r="Z13040" s="30"/>
      <c r="AB13040" s="6"/>
    </row>
    <row r="13041" spans="1:28">
      <c r="A13041" s="2"/>
      <c r="B13041" s="2"/>
      <c r="C13041" s="2"/>
      <c r="G13041" s="94"/>
      <c r="H13041" s="94"/>
      <c r="I13041" s="94"/>
      <c r="J13041" s="2"/>
      <c r="P13041" s="30"/>
      <c r="T13041" s="2"/>
      <c r="V13041" s="2"/>
      <c r="W13041" s="28"/>
      <c r="Y13041" s="30"/>
      <c r="Z13041" s="30"/>
      <c r="AB13041" s="6"/>
    </row>
    <row r="13042" spans="1:28">
      <c r="A13042" s="2"/>
      <c r="B13042" s="2"/>
      <c r="C13042" s="2"/>
      <c r="G13042" s="94"/>
      <c r="H13042" s="94"/>
      <c r="I13042" s="94"/>
      <c r="J13042" s="2"/>
      <c r="P13042" s="30"/>
      <c r="T13042" s="2"/>
      <c r="V13042" s="2"/>
      <c r="W13042" s="28"/>
      <c r="Y13042" s="30"/>
      <c r="Z13042" s="30"/>
      <c r="AB13042" s="6"/>
    </row>
    <row r="13043" spans="1:28">
      <c r="A13043" s="2"/>
      <c r="B13043" s="2"/>
      <c r="C13043" s="2"/>
      <c r="G13043" s="94"/>
      <c r="H13043" s="94"/>
      <c r="I13043" s="94"/>
      <c r="J13043" s="2"/>
      <c r="P13043" s="30"/>
      <c r="T13043" s="2"/>
      <c r="V13043" s="2"/>
      <c r="W13043" s="28"/>
      <c r="Y13043" s="30"/>
      <c r="Z13043" s="30"/>
      <c r="AB13043" s="6"/>
    </row>
    <row r="13044" spans="1:28">
      <c r="A13044" s="2"/>
      <c r="B13044" s="2"/>
      <c r="C13044" s="2"/>
      <c r="G13044" s="94"/>
      <c r="H13044" s="94"/>
      <c r="I13044" s="94"/>
      <c r="J13044" s="2"/>
      <c r="P13044" s="30"/>
      <c r="T13044" s="2"/>
      <c r="V13044" s="2"/>
      <c r="W13044" s="28"/>
      <c r="Y13044" s="30"/>
      <c r="Z13044" s="30"/>
      <c r="AB13044" s="6"/>
    </row>
    <row r="13045" spans="1:28">
      <c r="A13045" s="2"/>
      <c r="B13045" s="2"/>
      <c r="C13045" s="2"/>
      <c r="G13045" s="94"/>
      <c r="H13045" s="94"/>
      <c r="I13045" s="94"/>
      <c r="J13045" s="2"/>
      <c r="P13045" s="30"/>
      <c r="T13045" s="2"/>
      <c r="V13045" s="2"/>
      <c r="W13045" s="28"/>
      <c r="Y13045" s="30"/>
      <c r="Z13045" s="30"/>
      <c r="AB13045" s="6"/>
    </row>
    <row r="13046" spans="1:28">
      <c r="A13046" s="2"/>
      <c r="B13046" s="2"/>
      <c r="C13046" s="2"/>
      <c r="G13046" s="94"/>
      <c r="H13046" s="94"/>
      <c r="I13046" s="94"/>
      <c r="J13046" s="2"/>
      <c r="P13046" s="30"/>
      <c r="T13046" s="2"/>
      <c r="V13046" s="2"/>
      <c r="W13046" s="28"/>
      <c r="Y13046" s="30"/>
      <c r="Z13046" s="30"/>
      <c r="AB13046" s="6"/>
    </row>
    <row r="13047" spans="1:28">
      <c r="A13047" s="2"/>
      <c r="B13047" s="2"/>
      <c r="C13047" s="2"/>
      <c r="G13047" s="94"/>
      <c r="H13047" s="94"/>
      <c r="I13047" s="94"/>
      <c r="J13047" s="2"/>
      <c r="P13047" s="30"/>
      <c r="T13047" s="2"/>
      <c r="V13047" s="2"/>
      <c r="W13047" s="28"/>
      <c r="Y13047" s="30"/>
      <c r="Z13047" s="30"/>
      <c r="AB13047" s="6"/>
    </row>
    <row r="13048" spans="1:28">
      <c r="A13048" s="2"/>
      <c r="B13048" s="2"/>
      <c r="C13048" s="2"/>
      <c r="G13048" s="94"/>
      <c r="H13048" s="94"/>
      <c r="I13048" s="94"/>
      <c r="J13048" s="2"/>
      <c r="P13048" s="30"/>
      <c r="T13048" s="2"/>
      <c r="V13048" s="2"/>
      <c r="W13048" s="28"/>
      <c r="Y13048" s="30"/>
      <c r="Z13048" s="30"/>
      <c r="AB13048" s="6"/>
    </row>
    <row r="13049" spans="1:28">
      <c r="A13049" s="2"/>
      <c r="B13049" s="2"/>
      <c r="C13049" s="2"/>
      <c r="G13049" s="94"/>
      <c r="H13049" s="94"/>
      <c r="I13049" s="94"/>
      <c r="J13049" s="2"/>
      <c r="P13049" s="30"/>
      <c r="T13049" s="2"/>
      <c r="V13049" s="2"/>
      <c r="W13049" s="28"/>
      <c r="Y13049" s="30"/>
      <c r="Z13049" s="30"/>
      <c r="AB13049" s="6"/>
    </row>
    <row r="13050" spans="1:28">
      <c r="A13050" s="2"/>
      <c r="B13050" s="2"/>
      <c r="C13050" s="2"/>
      <c r="G13050" s="94"/>
      <c r="H13050" s="94"/>
      <c r="I13050" s="94"/>
      <c r="J13050" s="2"/>
      <c r="P13050" s="30"/>
      <c r="T13050" s="2"/>
      <c r="V13050" s="2"/>
      <c r="W13050" s="28"/>
      <c r="Y13050" s="30"/>
      <c r="Z13050" s="30"/>
      <c r="AB13050" s="6"/>
    </row>
    <row r="13051" spans="1:28">
      <c r="A13051" s="2"/>
      <c r="B13051" s="2"/>
      <c r="C13051" s="2"/>
      <c r="G13051" s="94"/>
      <c r="H13051" s="94"/>
      <c r="I13051" s="94"/>
      <c r="J13051" s="2"/>
      <c r="P13051" s="30"/>
      <c r="T13051" s="2"/>
      <c r="V13051" s="2"/>
      <c r="W13051" s="28"/>
      <c r="Y13051" s="30"/>
      <c r="Z13051" s="30"/>
      <c r="AB13051" s="6"/>
    </row>
    <row r="13052" spans="1:28">
      <c r="A13052" s="2"/>
      <c r="B13052" s="2"/>
      <c r="C13052" s="2"/>
      <c r="G13052" s="94"/>
      <c r="H13052" s="94"/>
      <c r="I13052" s="94"/>
      <c r="J13052" s="2"/>
      <c r="P13052" s="30"/>
      <c r="T13052" s="2"/>
      <c r="V13052" s="2"/>
      <c r="W13052" s="28"/>
      <c r="Y13052" s="30"/>
      <c r="Z13052" s="30"/>
      <c r="AB13052" s="6"/>
    </row>
    <row r="13053" spans="1:28">
      <c r="A13053" s="2"/>
      <c r="B13053" s="2"/>
      <c r="C13053" s="2"/>
      <c r="G13053" s="94"/>
      <c r="H13053" s="94"/>
      <c r="I13053" s="94"/>
      <c r="J13053" s="2"/>
      <c r="P13053" s="30"/>
      <c r="T13053" s="2"/>
      <c r="V13053" s="2"/>
      <c r="W13053" s="28"/>
      <c r="Y13053" s="30"/>
      <c r="Z13053" s="30"/>
      <c r="AB13053" s="6"/>
    </row>
    <row r="13054" spans="1:28">
      <c r="A13054" s="2"/>
      <c r="B13054" s="2"/>
      <c r="C13054" s="2"/>
      <c r="G13054" s="94"/>
      <c r="H13054" s="94"/>
      <c r="I13054" s="94"/>
      <c r="J13054" s="2"/>
      <c r="P13054" s="30"/>
      <c r="T13054" s="2"/>
      <c r="V13054" s="2"/>
      <c r="W13054" s="28"/>
      <c r="Y13054" s="30"/>
      <c r="Z13054" s="30"/>
      <c r="AB13054" s="6"/>
    </row>
    <row r="13055" spans="1:28">
      <c r="A13055" s="2"/>
      <c r="B13055" s="2"/>
      <c r="C13055" s="2"/>
      <c r="G13055" s="94"/>
      <c r="H13055" s="94"/>
      <c r="I13055" s="94"/>
      <c r="J13055" s="2"/>
      <c r="P13055" s="30"/>
      <c r="T13055" s="2"/>
      <c r="V13055" s="2"/>
      <c r="W13055" s="28"/>
      <c r="Y13055" s="30"/>
      <c r="Z13055" s="30"/>
      <c r="AB13055" s="6"/>
    </row>
    <row r="13056" spans="1:28">
      <c r="A13056" s="2"/>
      <c r="B13056" s="2"/>
      <c r="C13056" s="2"/>
      <c r="G13056" s="94"/>
      <c r="H13056" s="94"/>
      <c r="I13056" s="94"/>
      <c r="J13056" s="2"/>
      <c r="P13056" s="30"/>
      <c r="T13056" s="2"/>
      <c r="V13056" s="2"/>
      <c r="W13056" s="28"/>
      <c r="Y13056" s="30"/>
      <c r="Z13056" s="30"/>
      <c r="AB13056" s="6"/>
    </row>
    <row r="13057" spans="1:28">
      <c r="A13057" s="2"/>
      <c r="B13057" s="2"/>
      <c r="C13057" s="2"/>
      <c r="G13057" s="94"/>
      <c r="H13057" s="94"/>
      <c r="I13057" s="94"/>
      <c r="J13057" s="2"/>
      <c r="P13057" s="30"/>
      <c r="T13057" s="2"/>
      <c r="V13057" s="2"/>
      <c r="W13057" s="28"/>
      <c r="Y13057" s="30"/>
      <c r="Z13057" s="30"/>
      <c r="AB13057" s="6"/>
    </row>
    <row r="13058" spans="1:28">
      <c r="A13058" s="2"/>
      <c r="B13058" s="2"/>
      <c r="C13058" s="2"/>
      <c r="G13058" s="94"/>
      <c r="H13058" s="94"/>
      <c r="I13058" s="94"/>
      <c r="J13058" s="2"/>
      <c r="P13058" s="30"/>
      <c r="T13058" s="2"/>
      <c r="V13058" s="2"/>
      <c r="W13058" s="28"/>
      <c r="Y13058" s="30"/>
      <c r="Z13058" s="30"/>
      <c r="AB13058" s="6"/>
    </row>
    <row r="13059" spans="1:28">
      <c r="A13059" s="2"/>
      <c r="B13059" s="2"/>
      <c r="C13059" s="2"/>
      <c r="G13059" s="94"/>
      <c r="H13059" s="94"/>
      <c r="I13059" s="94"/>
      <c r="J13059" s="2"/>
      <c r="P13059" s="30"/>
      <c r="T13059" s="2"/>
      <c r="V13059" s="2"/>
      <c r="W13059" s="28"/>
      <c r="Y13059" s="30"/>
      <c r="Z13059" s="30"/>
      <c r="AB13059" s="6"/>
    </row>
    <row r="13060" spans="1:28">
      <c r="A13060" s="2"/>
      <c r="B13060" s="2"/>
      <c r="C13060" s="2"/>
      <c r="G13060" s="94"/>
      <c r="H13060" s="94"/>
      <c r="I13060" s="94"/>
      <c r="J13060" s="2"/>
      <c r="P13060" s="30"/>
      <c r="T13060" s="2"/>
      <c r="V13060" s="2"/>
      <c r="W13060" s="28"/>
      <c r="Y13060" s="30"/>
      <c r="Z13060" s="30"/>
      <c r="AB13060" s="6"/>
    </row>
    <row r="13061" spans="1:28">
      <c r="A13061" s="2"/>
      <c r="B13061" s="2"/>
      <c r="C13061" s="2"/>
      <c r="G13061" s="94"/>
      <c r="H13061" s="94"/>
      <c r="I13061" s="94"/>
      <c r="J13061" s="2"/>
      <c r="P13061" s="30"/>
      <c r="T13061" s="2"/>
      <c r="V13061" s="2"/>
      <c r="W13061" s="28"/>
      <c r="Y13061" s="30"/>
      <c r="Z13061" s="30"/>
      <c r="AB13061" s="6"/>
    </row>
    <row r="13062" spans="1:28">
      <c r="A13062" s="2"/>
      <c r="B13062" s="2"/>
      <c r="C13062" s="2"/>
      <c r="G13062" s="94"/>
      <c r="H13062" s="94"/>
      <c r="I13062" s="94"/>
      <c r="J13062" s="2"/>
      <c r="P13062" s="30"/>
      <c r="T13062" s="2"/>
      <c r="V13062" s="2"/>
      <c r="W13062" s="28"/>
      <c r="Y13062" s="30"/>
      <c r="Z13062" s="30"/>
      <c r="AB13062" s="6"/>
    </row>
    <row r="13063" spans="1:28">
      <c r="A13063" s="2"/>
      <c r="B13063" s="2"/>
      <c r="C13063" s="2"/>
      <c r="G13063" s="94"/>
      <c r="H13063" s="94"/>
      <c r="I13063" s="94"/>
      <c r="J13063" s="2"/>
      <c r="P13063" s="30"/>
      <c r="T13063" s="2"/>
      <c r="V13063" s="2"/>
      <c r="W13063" s="28"/>
      <c r="Y13063" s="30"/>
      <c r="Z13063" s="30"/>
      <c r="AB13063" s="6"/>
    </row>
    <row r="13064" spans="1:28">
      <c r="A13064" s="2"/>
      <c r="B13064" s="2"/>
      <c r="C13064" s="2"/>
      <c r="G13064" s="94"/>
      <c r="H13064" s="94"/>
      <c r="I13064" s="94"/>
      <c r="J13064" s="2"/>
      <c r="P13064" s="30"/>
      <c r="T13064" s="2"/>
      <c r="V13064" s="2"/>
      <c r="W13064" s="28"/>
      <c r="Y13064" s="30"/>
      <c r="Z13064" s="30"/>
      <c r="AB13064" s="6"/>
    </row>
    <row r="13065" spans="1:28">
      <c r="A13065" s="2"/>
      <c r="B13065" s="2"/>
      <c r="C13065" s="2"/>
      <c r="G13065" s="94"/>
      <c r="H13065" s="94"/>
      <c r="I13065" s="94"/>
      <c r="J13065" s="2"/>
      <c r="P13065" s="30"/>
      <c r="T13065" s="2"/>
      <c r="V13065" s="2"/>
      <c r="W13065" s="28"/>
      <c r="Y13065" s="30"/>
      <c r="Z13065" s="30"/>
      <c r="AB13065" s="6"/>
    </row>
    <row r="13066" spans="1:28">
      <c r="A13066" s="2"/>
      <c r="B13066" s="2"/>
      <c r="C13066" s="2"/>
      <c r="G13066" s="94"/>
      <c r="H13066" s="94"/>
      <c r="I13066" s="94"/>
      <c r="J13066" s="2"/>
      <c r="P13066" s="30"/>
      <c r="T13066" s="2"/>
      <c r="V13066" s="2"/>
      <c r="W13066" s="28"/>
      <c r="Y13066" s="30"/>
      <c r="Z13066" s="30"/>
      <c r="AB13066" s="6"/>
    </row>
    <row r="13067" spans="1:28">
      <c r="A13067" s="2"/>
      <c r="B13067" s="2"/>
      <c r="C13067" s="2"/>
      <c r="G13067" s="94"/>
      <c r="H13067" s="94"/>
      <c r="I13067" s="94"/>
      <c r="J13067" s="2"/>
      <c r="P13067" s="30"/>
      <c r="T13067" s="2"/>
      <c r="V13067" s="2"/>
      <c r="W13067" s="28"/>
      <c r="Y13067" s="30"/>
      <c r="Z13067" s="30"/>
      <c r="AB13067" s="6"/>
    </row>
    <row r="13068" spans="1:28">
      <c r="A13068" s="2"/>
      <c r="B13068" s="2"/>
      <c r="C13068" s="2"/>
      <c r="G13068" s="94"/>
      <c r="H13068" s="94"/>
      <c r="I13068" s="94"/>
      <c r="J13068" s="2"/>
      <c r="P13068" s="30"/>
      <c r="T13068" s="2"/>
      <c r="V13068" s="2"/>
      <c r="W13068" s="28"/>
      <c r="Y13068" s="30"/>
      <c r="Z13068" s="30"/>
      <c r="AB13068" s="6"/>
    </row>
    <row r="13069" spans="1:28">
      <c r="A13069" s="2"/>
      <c r="B13069" s="2"/>
      <c r="C13069" s="2"/>
      <c r="G13069" s="94"/>
      <c r="H13069" s="94"/>
      <c r="I13069" s="94"/>
      <c r="J13069" s="2"/>
      <c r="P13069" s="30"/>
      <c r="T13069" s="2"/>
      <c r="V13069" s="2"/>
      <c r="W13069" s="28"/>
      <c r="Y13069" s="30"/>
      <c r="Z13069" s="30"/>
      <c r="AB13069" s="6"/>
    </row>
    <row r="13070" spans="1:28">
      <c r="A13070" s="2"/>
      <c r="B13070" s="2"/>
      <c r="C13070" s="2"/>
      <c r="G13070" s="94"/>
      <c r="H13070" s="94"/>
      <c r="I13070" s="94"/>
      <c r="J13070" s="2"/>
      <c r="P13070" s="30"/>
      <c r="T13070" s="2"/>
      <c r="V13070" s="2"/>
      <c r="W13070" s="28"/>
      <c r="Y13070" s="30"/>
      <c r="Z13070" s="30"/>
      <c r="AB13070" s="6"/>
    </row>
    <row r="13071" spans="1:28">
      <c r="A13071" s="2"/>
      <c r="B13071" s="2"/>
      <c r="C13071" s="2"/>
      <c r="G13071" s="94"/>
      <c r="H13071" s="94"/>
      <c r="I13071" s="94"/>
      <c r="J13071" s="2"/>
      <c r="P13071" s="30"/>
      <c r="T13071" s="2"/>
      <c r="V13071" s="2"/>
      <c r="W13071" s="28"/>
      <c r="Y13071" s="30"/>
      <c r="Z13071" s="30"/>
      <c r="AB13071" s="6"/>
    </row>
    <row r="13072" spans="1:28">
      <c r="A13072" s="2"/>
      <c r="B13072" s="2"/>
      <c r="C13072" s="2"/>
      <c r="G13072" s="94"/>
      <c r="H13072" s="94"/>
      <c r="I13072" s="94"/>
      <c r="J13072" s="2"/>
      <c r="P13072" s="30"/>
      <c r="T13072" s="2"/>
      <c r="V13072" s="2"/>
      <c r="W13072" s="28"/>
      <c r="Y13072" s="30"/>
      <c r="Z13072" s="30"/>
      <c r="AB13072" s="6"/>
    </row>
    <row r="13073" spans="1:28">
      <c r="A13073" s="2"/>
      <c r="B13073" s="2"/>
      <c r="C13073" s="2"/>
      <c r="G13073" s="94"/>
      <c r="H13073" s="94"/>
      <c r="I13073" s="94"/>
      <c r="J13073" s="2"/>
      <c r="P13073" s="30"/>
      <c r="T13073" s="2"/>
      <c r="V13073" s="2"/>
      <c r="W13073" s="28"/>
      <c r="Y13073" s="30"/>
      <c r="Z13073" s="30"/>
      <c r="AB13073" s="6"/>
    </row>
    <row r="13074" spans="1:28">
      <c r="A13074" s="2"/>
      <c r="B13074" s="2"/>
      <c r="C13074" s="2"/>
      <c r="G13074" s="94"/>
      <c r="H13074" s="94"/>
      <c r="I13074" s="94"/>
      <c r="J13074" s="2"/>
      <c r="P13074" s="30"/>
      <c r="T13074" s="2"/>
      <c r="V13074" s="2"/>
      <c r="W13074" s="28"/>
      <c r="Y13074" s="30"/>
      <c r="Z13074" s="30"/>
      <c r="AB13074" s="6"/>
    </row>
    <row r="13075" spans="1:28">
      <c r="A13075" s="2"/>
      <c r="B13075" s="2"/>
      <c r="C13075" s="2"/>
      <c r="G13075" s="94"/>
      <c r="H13075" s="94"/>
      <c r="I13075" s="94"/>
      <c r="J13075" s="2"/>
      <c r="P13075" s="30"/>
      <c r="T13075" s="2"/>
      <c r="V13075" s="2"/>
      <c r="W13075" s="28"/>
      <c r="Y13075" s="30"/>
      <c r="Z13075" s="30"/>
      <c r="AB13075" s="6"/>
    </row>
    <row r="13076" spans="1:28">
      <c r="A13076" s="2"/>
      <c r="B13076" s="2"/>
      <c r="C13076" s="2"/>
      <c r="G13076" s="94"/>
      <c r="H13076" s="94"/>
      <c r="I13076" s="94"/>
      <c r="J13076" s="2"/>
      <c r="P13076" s="30"/>
      <c r="T13076" s="2"/>
      <c r="V13076" s="2"/>
      <c r="W13076" s="28"/>
      <c r="Y13076" s="30"/>
      <c r="Z13076" s="30"/>
      <c r="AB13076" s="6"/>
    </row>
    <row r="13077" spans="1:28">
      <c r="A13077" s="2"/>
      <c r="B13077" s="2"/>
      <c r="C13077" s="2"/>
      <c r="G13077" s="94"/>
      <c r="H13077" s="94"/>
      <c r="I13077" s="94"/>
      <c r="J13077" s="2"/>
      <c r="P13077" s="30"/>
      <c r="T13077" s="2"/>
      <c r="V13077" s="2"/>
      <c r="W13077" s="28"/>
      <c r="Y13077" s="30"/>
      <c r="Z13077" s="30"/>
      <c r="AB13077" s="6"/>
    </row>
    <row r="13078" spans="1:28">
      <c r="A13078" s="2"/>
      <c r="B13078" s="2"/>
      <c r="C13078" s="2"/>
      <c r="G13078" s="94"/>
      <c r="H13078" s="94"/>
      <c r="I13078" s="94"/>
      <c r="J13078" s="2"/>
      <c r="P13078" s="30"/>
      <c r="T13078" s="2"/>
      <c r="V13078" s="2"/>
      <c r="W13078" s="28"/>
      <c r="Y13078" s="30"/>
      <c r="Z13078" s="30"/>
      <c r="AB13078" s="6"/>
    </row>
    <row r="13079" spans="1:28">
      <c r="A13079" s="2"/>
      <c r="B13079" s="2"/>
      <c r="C13079" s="2"/>
      <c r="G13079" s="94"/>
      <c r="H13079" s="94"/>
      <c r="I13079" s="94"/>
      <c r="J13079" s="2"/>
      <c r="P13079" s="30"/>
      <c r="T13079" s="2"/>
      <c r="V13079" s="2"/>
      <c r="W13079" s="28"/>
      <c r="Y13079" s="30"/>
      <c r="Z13079" s="30"/>
      <c r="AB13079" s="6"/>
    </row>
    <row r="13080" spans="1:28">
      <c r="A13080" s="2"/>
      <c r="B13080" s="2"/>
      <c r="C13080" s="2"/>
      <c r="G13080" s="94"/>
      <c r="H13080" s="94"/>
      <c r="I13080" s="94"/>
      <c r="J13080" s="2"/>
      <c r="P13080" s="30"/>
      <c r="T13080" s="2"/>
      <c r="V13080" s="2"/>
      <c r="W13080" s="28"/>
      <c r="Y13080" s="30"/>
      <c r="Z13080" s="30"/>
      <c r="AB13080" s="6"/>
    </row>
    <row r="13081" spans="1:28">
      <c r="A13081" s="2"/>
      <c r="B13081" s="2"/>
      <c r="C13081" s="2"/>
      <c r="G13081" s="94"/>
      <c r="H13081" s="94"/>
      <c r="I13081" s="94"/>
      <c r="J13081" s="2"/>
      <c r="P13081" s="30"/>
      <c r="T13081" s="2"/>
      <c r="V13081" s="2"/>
      <c r="W13081" s="28"/>
      <c r="Y13081" s="30"/>
      <c r="Z13081" s="30"/>
      <c r="AB13081" s="6"/>
    </row>
    <row r="13082" spans="1:28">
      <c r="A13082" s="2"/>
      <c r="B13082" s="2"/>
      <c r="C13082" s="2"/>
      <c r="G13082" s="94"/>
      <c r="H13082" s="94"/>
      <c r="I13082" s="94"/>
      <c r="J13082" s="2"/>
      <c r="P13082" s="30"/>
      <c r="T13082" s="2"/>
      <c r="V13082" s="2"/>
      <c r="W13082" s="28"/>
      <c r="Y13082" s="30"/>
      <c r="Z13082" s="30"/>
      <c r="AB13082" s="6"/>
    </row>
    <row r="13083" spans="1:28">
      <c r="A13083" s="2"/>
      <c r="B13083" s="2"/>
      <c r="C13083" s="2"/>
      <c r="G13083" s="94"/>
      <c r="H13083" s="94"/>
      <c r="I13083" s="94"/>
      <c r="J13083" s="2"/>
      <c r="P13083" s="30"/>
      <c r="T13083" s="2"/>
      <c r="V13083" s="2"/>
      <c r="W13083" s="28"/>
      <c r="Y13083" s="30"/>
      <c r="Z13083" s="30"/>
      <c r="AB13083" s="6"/>
    </row>
    <row r="13084" spans="1:28">
      <c r="A13084" s="2"/>
      <c r="B13084" s="2"/>
      <c r="C13084" s="2"/>
      <c r="G13084" s="94"/>
      <c r="H13084" s="94"/>
      <c r="I13084" s="94"/>
      <c r="J13084" s="2"/>
      <c r="P13084" s="30"/>
      <c r="T13084" s="2"/>
      <c r="V13084" s="2"/>
      <c r="W13084" s="28"/>
      <c r="Y13084" s="30"/>
      <c r="Z13084" s="30"/>
      <c r="AB13084" s="6"/>
    </row>
    <row r="13085" spans="1:28">
      <c r="A13085" s="2"/>
      <c r="B13085" s="2"/>
      <c r="C13085" s="2"/>
      <c r="G13085" s="94"/>
      <c r="H13085" s="94"/>
      <c r="I13085" s="94"/>
      <c r="J13085" s="2"/>
      <c r="P13085" s="30"/>
      <c r="T13085" s="2"/>
      <c r="V13085" s="2"/>
      <c r="W13085" s="28"/>
      <c r="Y13085" s="30"/>
      <c r="Z13085" s="30"/>
      <c r="AB13085" s="6"/>
    </row>
    <row r="13086" spans="1:28">
      <c r="A13086" s="2"/>
      <c r="B13086" s="2"/>
      <c r="C13086" s="2"/>
      <c r="G13086" s="94"/>
      <c r="H13086" s="94"/>
      <c r="I13086" s="94"/>
      <c r="J13086" s="2"/>
      <c r="P13086" s="30"/>
      <c r="T13086" s="2"/>
      <c r="V13086" s="2"/>
      <c r="W13086" s="28"/>
      <c r="Y13086" s="30"/>
      <c r="Z13086" s="30"/>
      <c r="AB13086" s="6"/>
    </row>
    <row r="13087" spans="1:28">
      <c r="A13087" s="2"/>
      <c r="B13087" s="2"/>
      <c r="C13087" s="2"/>
      <c r="G13087" s="94"/>
      <c r="H13087" s="94"/>
      <c r="I13087" s="94"/>
      <c r="J13087" s="2"/>
      <c r="P13087" s="30"/>
      <c r="T13087" s="2"/>
      <c r="V13087" s="2"/>
      <c r="W13087" s="28"/>
      <c r="Y13087" s="30"/>
      <c r="Z13087" s="30"/>
      <c r="AB13087" s="6"/>
    </row>
    <row r="13088" spans="1:28">
      <c r="A13088" s="2"/>
      <c r="B13088" s="2"/>
      <c r="C13088" s="2"/>
      <c r="G13088" s="94"/>
      <c r="H13088" s="94"/>
      <c r="I13088" s="94"/>
      <c r="J13088" s="2"/>
      <c r="P13088" s="30"/>
      <c r="T13088" s="2"/>
      <c r="V13088" s="2"/>
      <c r="W13088" s="28"/>
      <c r="Y13088" s="30"/>
      <c r="Z13088" s="30"/>
      <c r="AB13088" s="6"/>
    </row>
    <row r="13089" spans="1:28">
      <c r="A13089" s="2"/>
      <c r="B13089" s="2"/>
      <c r="C13089" s="2"/>
      <c r="G13089" s="94"/>
      <c r="H13089" s="94"/>
      <c r="I13089" s="94"/>
      <c r="J13089" s="2"/>
      <c r="P13089" s="30"/>
      <c r="T13089" s="2"/>
      <c r="V13089" s="2"/>
      <c r="W13089" s="28"/>
      <c r="Y13089" s="30"/>
      <c r="Z13089" s="30"/>
      <c r="AB13089" s="6"/>
    </row>
    <row r="13090" spans="1:28">
      <c r="A13090" s="2"/>
      <c r="B13090" s="2"/>
      <c r="C13090" s="2"/>
      <c r="G13090" s="94"/>
      <c r="H13090" s="94"/>
      <c r="I13090" s="94"/>
      <c r="J13090" s="2"/>
      <c r="P13090" s="30"/>
      <c r="T13090" s="2"/>
      <c r="V13090" s="2"/>
      <c r="W13090" s="28"/>
      <c r="Y13090" s="30"/>
      <c r="Z13090" s="30"/>
      <c r="AB13090" s="6"/>
    </row>
    <row r="13091" spans="1:28">
      <c r="A13091" s="2"/>
      <c r="B13091" s="2"/>
      <c r="C13091" s="2"/>
      <c r="G13091" s="94"/>
      <c r="H13091" s="94"/>
      <c r="I13091" s="94"/>
      <c r="J13091" s="2"/>
      <c r="P13091" s="30"/>
      <c r="T13091" s="2"/>
      <c r="V13091" s="2"/>
      <c r="W13091" s="28"/>
      <c r="Y13091" s="30"/>
      <c r="Z13091" s="30"/>
      <c r="AB13091" s="6"/>
    </row>
    <row r="13092" spans="1:28">
      <c r="A13092" s="2"/>
      <c r="B13092" s="2"/>
      <c r="C13092" s="2"/>
      <c r="G13092" s="94"/>
      <c r="H13092" s="94"/>
      <c r="I13092" s="94"/>
      <c r="J13092" s="2"/>
      <c r="P13092" s="30"/>
      <c r="T13092" s="2"/>
      <c r="V13092" s="2"/>
      <c r="W13092" s="28"/>
      <c r="Y13092" s="30"/>
      <c r="Z13092" s="30"/>
      <c r="AB13092" s="6"/>
    </row>
    <row r="13093" spans="1:28">
      <c r="A13093" s="2"/>
      <c r="B13093" s="2"/>
      <c r="C13093" s="2"/>
      <c r="G13093" s="94"/>
      <c r="H13093" s="94"/>
      <c r="I13093" s="94"/>
      <c r="J13093" s="2"/>
      <c r="P13093" s="30"/>
      <c r="T13093" s="2"/>
      <c r="V13093" s="2"/>
      <c r="W13093" s="28"/>
      <c r="Y13093" s="30"/>
      <c r="Z13093" s="30"/>
      <c r="AB13093" s="6"/>
    </row>
    <row r="13094" spans="1:28">
      <c r="A13094" s="2"/>
      <c r="B13094" s="2"/>
      <c r="C13094" s="2"/>
      <c r="G13094" s="94"/>
      <c r="H13094" s="94"/>
      <c r="I13094" s="94"/>
      <c r="J13094" s="2"/>
      <c r="P13094" s="30"/>
      <c r="T13094" s="2"/>
      <c r="V13094" s="2"/>
      <c r="W13094" s="28"/>
      <c r="Y13094" s="30"/>
      <c r="Z13094" s="30"/>
      <c r="AB13094" s="6"/>
    </row>
    <row r="13095" spans="1:28">
      <c r="A13095" s="2"/>
      <c r="B13095" s="2"/>
      <c r="C13095" s="2"/>
      <c r="G13095" s="94"/>
      <c r="H13095" s="94"/>
      <c r="I13095" s="94"/>
      <c r="J13095" s="2"/>
      <c r="P13095" s="30"/>
      <c r="T13095" s="2"/>
      <c r="V13095" s="2"/>
      <c r="W13095" s="28"/>
      <c r="Y13095" s="30"/>
      <c r="Z13095" s="30"/>
      <c r="AB13095" s="6"/>
    </row>
    <row r="13096" spans="1:28">
      <c r="A13096" s="2"/>
      <c r="B13096" s="2"/>
      <c r="C13096" s="2"/>
      <c r="G13096" s="94"/>
      <c r="H13096" s="94"/>
      <c r="I13096" s="94"/>
      <c r="J13096" s="2"/>
      <c r="P13096" s="30"/>
      <c r="T13096" s="2"/>
      <c r="V13096" s="2"/>
      <c r="W13096" s="28"/>
      <c r="Y13096" s="30"/>
      <c r="Z13096" s="30"/>
      <c r="AB13096" s="6"/>
    </row>
    <row r="13097" spans="1:28">
      <c r="A13097" s="2"/>
      <c r="B13097" s="2"/>
      <c r="C13097" s="2"/>
      <c r="G13097" s="94"/>
      <c r="H13097" s="94"/>
      <c r="I13097" s="94"/>
      <c r="J13097" s="2"/>
      <c r="P13097" s="30"/>
      <c r="T13097" s="2"/>
      <c r="V13097" s="2"/>
      <c r="W13097" s="28"/>
      <c r="Y13097" s="30"/>
      <c r="Z13097" s="30"/>
      <c r="AB13097" s="6"/>
    </row>
    <row r="13098" spans="1:28">
      <c r="A13098" s="2"/>
      <c r="B13098" s="2"/>
      <c r="C13098" s="2"/>
      <c r="G13098" s="94"/>
      <c r="H13098" s="94"/>
      <c r="I13098" s="94"/>
      <c r="J13098" s="2"/>
      <c r="P13098" s="30"/>
      <c r="T13098" s="2"/>
      <c r="V13098" s="2"/>
      <c r="W13098" s="28"/>
      <c r="Y13098" s="30"/>
      <c r="Z13098" s="30"/>
      <c r="AB13098" s="6"/>
    </row>
    <row r="13099" spans="1:28">
      <c r="A13099" s="2"/>
      <c r="B13099" s="2"/>
      <c r="C13099" s="2"/>
      <c r="G13099" s="94"/>
      <c r="H13099" s="94"/>
      <c r="I13099" s="94"/>
      <c r="J13099" s="2"/>
      <c r="P13099" s="30"/>
      <c r="T13099" s="2"/>
      <c r="V13099" s="2"/>
      <c r="W13099" s="28"/>
      <c r="Y13099" s="30"/>
      <c r="Z13099" s="30"/>
      <c r="AB13099" s="6"/>
    </row>
    <row r="13100" spans="1:28">
      <c r="A13100" s="2"/>
      <c r="B13100" s="2"/>
      <c r="C13100" s="2"/>
      <c r="G13100" s="94"/>
      <c r="H13100" s="94"/>
      <c r="I13100" s="94"/>
      <c r="J13100" s="2"/>
      <c r="P13100" s="30"/>
      <c r="T13100" s="2"/>
      <c r="V13100" s="2"/>
      <c r="W13100" s="28"/>
      <c r="Y13100" s="30"/>
      <c r="Z13100" s="30"/>
      <c r="AB13100" s="6"/>
    </row>
    <row r="13101" spans="1:28">
      <c r="A13101" s="2"/>
      <c r="B13101" s="2"/>
      <c r="C13101" s="2"/>
      <c r="G13101" s="94"/>
      <c r="H13101" s="94"/>
      <c r="I13101" s="94"/>
      <c r="J13101" s="2"/>
      <c r="P13101" s="30"/>
      <c r="T13101" s="2"/>
      <c r="V13101" s="2"/>
      <c r="W13101" s="28"/>
      <c r="Y13101" s="30"/>
      <c r="Z13101" s="30"/>
      <c r="AB13101" s="6"/>
    </row>
    <row r="13102" spans="1:28">
      <c r="A13102" s="2"/>
      <c r="B13102" s="2"/>
      <c r="C13102" s="2"/>
      <c r="G13102" s="94"/>
      <c r="H13102" s="94"/>
      <c r="I13102" s="94"/>
      <c r="J13102" s="2"/>
      <c r="P13102" s="30"/>
      <c r="T13102" s="2"/>
      <c r="V13102" s="2"/>
      <c r="W13102" s="28"/>
      <c r="Y13102" s="30"/>
      <c r="Z13102" s="30"/>
      <c r="AB13102" s="6"/>
    </row>
    <row r="13103" spans="1:28">
      <c r="A13103" s="2"/>
      <c r="B13103" s="2"/>
      <c r="C13103" s="2"/>
      <c r="G13103" s="94"/>
      <c r="H13103" s="94"/>
      <c r="I13103" s="94"/>
      <c r="J13103" s="2"/>
      <c r="P13103" s="30"/>
      <c r="T13103" s="2"/>
      <c r="V13103" s="2"/>
      <c r="W13103" s="28"/>
      <c r="Y13103" s="30"/>
      <c r="Z13103" s="30"/>
      <c r="AB13103" s="6"/>
    </row>
    <row r="13104" spans="1:28">
      <c r="A13104" s="2"/>
      <c r="B13104" s="2"/>
      <c r="C13104" s="2"/>
      <c r="G13104" s="94"/>
      <c r="H13104" s="94"/>
      <c r="I13104" s="94"/>
      <c r="J13104" s="2"/>
      <c r="P13104" s="30"/>
      <c r="T13104" s="2"/>
      <c r="V13104" s="2"/>
      <c r="W13104" s="28"/>
      <c r="Y13104" s="30"/>
      <c r="Z13104" s="30"/>
      <c r="AB13104" s="6"/>
    </row>
    <row r="13105" spans="1:28">
      <c r="A13105" s="2"/>
      <c r="B13105" s="2"/>
      <c r="C13105" s="2"/>
      <c r="G13105" s="94"/>
      <c r="H13105" s="94"/>
      <c r="I13105" s="94"/>
      <c r="J13105" s="2"/>
      <c r="P13105" s="30"/>
      <c r="T13105" s="2"/>
      <c r="V13105" s="2"/>
      <c r="W13105" s="28"/>
      <c r="Y13105" s="30"/>
      <c r="Z13105" s="30"/>
      <c r="AB13105" s="6"/>
    </row>
    <row r="13106" spans="1:28">
      <c r="A13106" s="2"/>
      <c r="B13106" s="2"/>
      <c r="C13106" s="2"/>
      <c r="G13106" s="94"/>
      <c r="H13106" s="94"/>
      <c r="I13106" s="94"/>
      <c r="J13106" s="2"/>
      <c r="P13106" s="30"/>
      <c r="T13106" s="2"/>
      <c r="V13106" s="2"/>
      <c r="W13106" s="28"/>
      <c r="Y13106" s="30"/>
      <c r="Z13106" s="30"/>
      <c r="AB13106" s="6"/>
    </row>
    <row r="13107" spans="1:28">
      <c r="A13107" s="2"/>
      <c r="B13107" s="2"/>
      <c r="C13107" s="2"/>
      <c r="G13107" s="94"/>
      <c r="H13107" s="94"/>
      <c r="I13107" s="94"/>
      <c r="J13107" s="2"/>
      <c r="P13107" s="30"/>
      <c r="T13107" s="2"/>
      <c r="V13107" s="2"/>
      <c r="W13107" s="28"/>
      <c r="Y13107" s="30"/>
      <c r="Z13107" s="30"/>
      <c r="AB13107" s="6"/>
    </row>
    <row r="13108" spans="1:28">
      <c r="A13108" s="2"/>
      <c r="B13108" s="2"/>
      <c r="C13108" s="2"/>
      <c r="G13108" s="94"/>
      <c r="H13108" s="94"/>
      <c r="I13108" s="94"/>
      <c r="J13108" s="2"/>
      <c r="P13108" s="30"/>
      <c r="T13108" s="2"/>
      <c r="V13108" s="2"/>
      <c r="W13108" s="28"/>
      <c r="Y13108" s="30"/>
      <c r="Z13108" s="30"/>
      <c r="AB13108" s="6"/>
    </row>
    <row r="13109" spans="1:28">
      <c r="A13109" s="2"/>
      <c r="B13109" s="2"/>
      <c r="C13109" s="2"/>
      <c r="G13109" s="94"/>
      <c r="H13109" s="94"/>
      <c r="I13109" s="94"/>
      <c r="J13109" s="2"/>
      <c r="P13109" s="30"/>
      <c r="T13109" s="2"/>
      <c r="V13109" s="2"/>
      <c r="W13109" s="28"/>
      <c r="Y13109" s="30"/>
      <c r="Z13109" s="30"/>
      <c r="AB13109" s="6"/>
    </row>
    <row r="13110" spans="1:28">
      <c r="A13110" s="2"/>
      <c r="B13110" s="2"/>
      <c r="C13110" s="2"/>
      <c r="G13110" s="94"/>
      <c r="H13110" s="94"/>
      <c r="I13110" s="94"/>
      <c r="J13110" s="2"/>
      <c r="P13110" s="30"/>
      <c r="T13110" s="2"/>
      <c r="V13110" s="2"/>
      <c r="W13110" s="28"/>
      <c r="Y13110" s="30"/>
      <c r="Z13110" s="30"/>
      <c r="AB13110" s="6"/>
    </row>
    <row r="13111" spans="1:28">
      <c r="A13111" s="2"/>
      <c r="B13111" s="2"/>
      <c r="C13111" s="2"/>
      <c r="G13111" s="94"/>
      <c r="H13111" s="94"/>
      <c r="I13111" s="94"/>
      <c r="J13111" s="2"/>
      <c r="P13111" s="30"/>
      <c r="T13111" s="2"/>
      <c r="V13111" s="2"/>
      <c r="W13111" s="28"/>
      <c r="Y13111" s="30"/>
      <c r="Z13111" s="30"/>
      <c r="AB13111" s="6"/>
    </row>
    <row r="13112" spans="1:28">
      <c r="A13112" s="2"/>
      <c r="B13112" s="2"/>
      <c r="C13112" s="2"/>
      <c r="G13112" s="94"/>
      <c r="H13112" s="94"/>
      <c r="I13112" s="94"/>
      <c r="J13112" s="2"/>
      <c r="P13112" s="30"/>
      <c r="T13112" s="2"/>
      <c r="V13112" s="2"/>
      <c r="W13112" s="28"/>
      <c r="Y13112" s="30"/>
      <c r="Z13112" s="30"/>
      <c r="AB13112" s="6"/>
    </row>
    <row r="13113" spans="1:28">
      <c r="A13113" s="2"/>
      <c r="B13113" s="2"/>
      <c r="C13113" s="2"/>
      <c r="G13113" s="94"/>
      <c r="H13113" s="94"/>
      <c r="I13113" s="94"/>
      <c r="J13113" s="2"/>
      <c r="P13113" s="30"/>
      <c r="T13113" s="2"/>
      <c r="V13113" s="2"/>
      <c r="W13113" s="28"/>
      <c r="Y13113" s="30"/>
      <c r="Z13113" s="30"/>
      <c r="AB13113" s="6"/>
    </row>
    <row r="13114" spans="1:28">
      <c r="A13114" s="2"/>
      <c r="B13114" s="2"/>
      <c r="C13114" s="2"/>
      <c r="G13114" s="94"/>
      <c r="H13114" s="94"/>
      <c r="I13114" s="94"/>
      <c r="J13114" s="2"/>
      <c r="P13114" s="30"/>
      <c r="T13114" s="2"/>
      <c r="V13114" s="2"/>
      <c r="W13114" s="28"/>
      <c r="Y13114" s="30"/>
      <c r="Z13114" s="30"/>
      <c r="AB13114" s="6"/>
    </row>
    <row r="13115" spans="1:28">
      <c r="A13115" s="2"/>
      <c r="B13115" s="2"/>
      <c r="C13115" s="2"/>
      <c r="G13115" s="94"/>
      <c r="H13115" s="94"/>
      <c r="I13115" s="94"/>
      <c r="J13115" s="2"/>
      <c r="P13115" s="30"/>
      <c r="T13115" s="2"/>
      <c r="V13115" s="2"/>
      <c r="W13115" s="28"/>
      <c r="Y13115" s="30"/>
      <c r="Z13115" s="30"/>
      <c r="AB13115" s="6"/>
    </row>
    <row r="13116" spans="1:28">
      <c r="A13116" s="2"/>
      <c r="B13116" s="2"/>
      <c r="C13116" s="2"/>
      <c r="G13116" s="94"/>
      <c r="H13116" s="94"/>
      <c r="I13116" s="94"/>
      <c r="J13116" s="2"/>
      <c r="P13116" s="30"/>
      <c r="T13116" s="2"/>
      <c r="V13116" s="2"/>
      <c r="W13116" s="28"/>
      <c r="Y13116" s="30"/>
      <c r="Z13116" s="30"/>
      <c r="AB13116" s="6"/>
    </row>
    <row r="13117" spans="1:28">
      <c r="A13117" s="2"/>
      <c r="B13117" s="2"/>
      <c r="C13117" s="2"/>
      <c r="G13117" s="94"/>
      <c r="H13117" s="94"/>
      <c r="I13117" s="94"/>
      <c r="J13117" s="2"/>
      <c r="P13117" s="30"/>
      <c r="T13117" s="2"/>
      <c r="V13117" s="2"/>
      <c r="W13117" s="28"/>
      <c r="Y13117" s="30"/>
      <c r="Z13117" s="30"/>
      <c r="AB13117" s="6"/>
    </row>
    <row r="13118" spans="1:28">
      <c r="A13118" s="2"/>
      <c r="B13118" s="2"/>
      <c r="C13118" s="2"/>
      <c r="G13118" s="94"/>
      <c r="H13118" s="94"/>
      <c r="I13118" s="94"/>
      <c r="J13118" s="2"/>
      <c r="P13118" s="30"/>
      <c r="T13118" s="2"/>
      <c r="V13118" s="2"/>
      <c r="W13118" s="28"/>
      <c r="Y13118" s="30"/>
      <c r="Z13118" s="30"/>
      <c r="AB13118" s="6"/>
    </row>
    <row r="13119" spans="1:28">
      <c r="A13119" s="2"/>
      <c r="B13119" s="2"/>
      <c r="C13119" s="2"/>
      <c r="G13119" s="94"/>
      <c r="H13119" s="94"/>
      <c r="I13119" s="94"/>
      <c r="J13119" s="2"/>
      <c r="P13119" s="30"/>
      <c r="T13119" s="2"/>
      <c r="V13119" s="2"/>
      <c r="W13119" s="28"/>
      <c r="Y13119" s="30"/>
      <c r="Z13119" s="30"/>
      <c r="AB13119" s="6"/>
    </row>
    <row r="13120" spans="1:28">
      <c r="A13120" s="2"/>
      <c r="B13120" s="2"/>
      <c r="C13120" s="2"/>
      <c r="G13120" s="94"/>
      <c r="H13120" s="94"/>
      <c r="I13120" s="94"/>
      <c r="J13120" s="2"/>
      <c r="P13120" s="30"/>
      <c r="T13120" s="2"/>
      <c r="V13120" s="2"/>
      <c r="W13120" s="28"/>
      <c r="Y13120" s="30"/>
      <c r="Z13120" s="30"/>
      <c r="AB13120" s="6"/>
    </row>
    <row r="13121" spans="1:28">
      <c r="A13121" s="2"/>
      <c r="B13121" s="2"/>
      <c r="C13121" s="2"/>
      <c r="G13121" s="94"/>
      <c r="H13121" s="94"/>
      <c r="I13121" s="94"/>
      <c r="J13121" s="2"/>
      <c r="P13121" s="30"/>
      <c r="T13121" s="2"/>
      <c r="V13121" s="2"/>
      <c r="W13121" s="28"/>
      <c r="Y13121" s="30"/>
      <c r="Z13121" s="30"/>
      <c r="AB13121" s="6"/>
    </row>
    <row r="13122" spans="1:28">
      <c r="A13122" s="2"/>
      <c r="B13122" s="2"/>
      <c r="C13122" s="2"/>
      <c r="G13122" s="94"/>
      <c r="H13122" s="94"/>
      <c r="I13122" s="94"/>
      <c r="J13122" s="2"/>
      <c r="P13122" s="30"/>
      <c r="T13122" s="2"/>
      <c r="V13122" s="2"/>
      <c r="W13122" s="28"/>
      <c r="Y13122" s="30"/>
      <c r="Z13122" s="30"/>
      <c r="AB13122" s="6"/>
    </row>
    <row r="13123" spans="1:28">
      <c r="A13123" s="2"/>
      <c r="B13123" s="2"/>
      <c r="C13123" s="2"/>
      <c r="G13123" s="94"/>
      <c r="H13123" s="94"/>
      <c r="I13123" s="94"/>
      <c r="J13123" s="2"/>
      <c r="P13123" s="30"/>
      <c r="T13123" s="2"/>
      <c r="V13123" s="2"/>
      <c r="W13123" s="28"/>
      <c r="Y13123" s="30"/>
      <c r="Z13123" s="30"/>
      <c r="AB13123" s="6"/>
    </row>
    <row r="13124" spans="1:28">
      <c r="A13124" s="2"/>
      <c r="B13124" s="2"/>
      <c r="C13124" s="2"/>
      <c r="G13124" s="94"/>
      <c r="H13124" s="94"/>
      <c r="I13124" s="94"/>
      <c r="J13124" s="2"/>
      <c r="P13124" s="30"/>
      <c r="T13124" s="2"/>
      <c r="V13124" s="2"/>
      <c r="W13124" s="28"/>
      <c r="Y13124" s="30"/>
      <c r="Z13124" s="30"/>
      <c r="AB13124" s="6"/>
    </row>
    <row r="13125" spans="1:28">
      <c r="A13125" s="2"/>
      <c r="B13125" s="2"/>
      <c r="C13125" s="2"/>
      <c r="G13125" s="94"/>
      <c r="H13125" s="94"/>
      <c r="I13125" s="94"/>
      <c r="J13125" s="2"/>
      <c r="P13125" s="30"/>
      <c r="T13125" s="2"/>
      <c r="V13125" s="2"/>
      <c r="W13125" s="28"/>
      <c r="Y13125" s="30"/>
      <c r="Z13125" s="30"/>
      <c r="AB13125" s="6"/>
    </row>
    <row r="13126" spans="1:28">
      <c r="A13126" s="2"/>
      <c r="B13126" s="2"/>
      <c r="C13126" s="2"/>
      <c r="G13126" s="94"/>
      <c r="H13126" s="94"/>
      <c r="I13126" s="94"/>
      <c r="J13126" s="2"/>
      <c r="P13126" s="30"/>
      <c r="T13126" s="2"/>
      <c r="V13126" s="2"/>
      <c r="W13126" s="28"/>
      <c r="Y13126" s="30"/>
      <c r="Z13126" s="30"/>
      <c r="AB13126" s="6"/>
    </row>
    <row r="13127" spans="1:28">
      <c r="A13127" s="2"/>
      <c r="B13127" s="2"/>
      <c r="C13127" s="2"/>
      <c r="G13127" s="94"/>
      <c r="H13127" s="94"/>
      <c r="I13127" s="94"/>
      <c r="J13127" s="2"/>
      <c r="P13127" s="30"/>
      <c r="T13127" s="2"/>
      <c r="V13127" s="2"/>
      <c r="W13127" s="28"/>
      <c r="Y13127" s="30"/>
      <c r="Z13127" s="30"/>
      <c r="AB13127" s="6"/>
    </row>
    <row r="13128" spans="1:28">
      <c r="A13128" s="2"/>
      <c r="B13128" s="2"/>
      <c r="C13128" s="2"/>
      <c r="G13128" s="94"/>
      <c r="H13128" s="94"/>
      <c r="I13128" s="94"/>
      <c r="J13128" s="2"/>
      <c r="P13128" s="30"/>
      <c r="T13128" s="2"/>
      <c r="V13128" s="2"/>
      <c r="W13128" s="28"/>
      <c r="Y13128" s="30"/>
      <c r="Z13128" s="30"/>
      <c r="AB13128" s="6"/>
    </row>
    <row r="13129" spans="1:28">
      <c r="A13129" s="2"/>
      <c r="B13129" s="2"/>
      <c r="C13129" s="2"/>
      <c r="G13129" s="94"/>
      <c r="H13129" s="94"/>
      <c r="I13129" s="94"/>
      <c r="J13129" s="2"/>
      <c r="P13129" s="30"/>
      <c r="T13129" s="2"/>
      <c r="V13129" s="2"/>
      <c r="W13129" s="28"/>
      <c r="Y13129" s="30"/>
      <c r="Z13129" s="30"/>
      <c r="AB13129" s="6"/>
    </row>
    <row r="13130" spans="1:28">
      <c r="A13130" s="2"/>
      <c r="B13130" s="2"/>
      <c r="C13130" s="2"/>
      <c r="G13130" s="94"/>
      <c r="H13130" s="94"/>
      <c r="I13130" s="94"/>
      <c r="J13130" s="2"/>
      <c r="P13130" s="30"/>
      <c r="T13130" s="2"/>
      <c r="V13130" s="2"/>
      <c r="W13130" s="28"/>
      <c r="Y13130" s="30"/>
      <c r="Z13130" s="30"/>
      <c r="AB13130" s="6"/>
    </row>
    <row r="13131" spans="1:28">
      <c r="A13131" s="2"/>
      <c r="B13131" s="2"/>
      <c r="C13131" s="2"/>
      <c r="G13131" s="94"/>
      <c r="H13131" s="94"/>
      <c r="I13131" s="94"/>
      <c r="J13131" s="2"/>
      <c r="P13131" s="30"/>
      <c r="T13131" s="2"/>
      <c r="V13131" s="2"/>
      <c r="W13131" s="28"/>
      <c r="Y13131" s="30"/>
      <c r="Z13131" s="30"/>
      <c r="AB13131" s="6"/>
    </row>
    <row r="13132" spans="1:28">
      <c r="A13132" s="2"/>
      <c r="B13132" s="2"/>
      <c r="C13132" s="2"/>
      <c r="G13132" s="94"/>
      <c r="H13132" s="94"/>
      <c r="I13132" s="94"/>
      <c r="J13132" s="2"/>
      <c r="P13132" s="30"/>
      <c r="T13132" s="2"/>
      <c r="V13132" s="2"/>
      <c r="W13132" s="28"/>
      <c r="Y13132" s="30"/>
      <c r="Z13132" s="30"/>
      <c r="AB13132" s="6"/>
    </row>
    <row r="13133" spans="1:28">
      <c r="A13133" s="2"/>
      <c r="B13133" s="2"/>
      <c r="C13133" s="2"/>
      <c r="G13133" s="94"/>
      <c r="H13133" s="94"/>
      <c r="I13133" s="94"/>
      <c r="J13133" s="2"/>
      <c r="P13133" s="30"/>
      <c r="T13133" s="2"/>
      <c r="V13133" s="2"/>
      <c r="W13133" s="28"/>
      <c r="Y13133" s="30"/>
      <c r="Z13133" s="30"/>
      <c r="AB13133" s="6"/>
    </row>
    <row r="13134" spans="1:28">
      <c r="A13134" s="2"/>
      <c r="B13134" s="2"/>
      <c r="C13134" s="2"/>
      <c r="G13134" s="94"/>
      <c r="H13134" s="94"/>
      <c r="I13134" s="94"/>
      <c r="J13134" s="2"/>
      <c r="P13134" s="30"/>
      <c r="T13134" s="2"/>
      <c r="V13134" s="2"/>
      <c r="W13134" s="28"/>
      <c r="Y13134" s="30"/>
      <c r="Z13134" s="30"/>
      <c r="AB13134" s="6"/>
    </row>
    <row r="13135" spans="1:28">
      <c r="A13135" s="2"/>
      <c r="B13135" s="2"/>
      <c r="C13135" s="2"/>
      <c r="G13135" s="94"/>
      <c r="H13135" s="94"/>
      <c r="I13135" s="94"/>
      <c r="J13135" s="2"/>
      <c r="P13135" s="30"/>
      <c r="T13135" s="2"/>
      <c r="V13135" s="2"/>
      <c r="W13135" s="28"/>
      <c r="Y13135" s="30"/>
      <c r="Z13135" s="30"/>
      <c r="AB13135" s="6"/>
    </row>
    <row r="13136" spans="1:28">
      <c r="A13136" s="2"/>
      <c r="B13136" s="2"/>
      <c r="C13136" s="2"/>
      <c r="G13136" s="94"/>
      <c r="H13136" s="94"/>
      <c r="I13136" s="94"/>
      <c r="J13136" s="2"/>
      <c r="P13136" s="30"/>
      <c r="T13136" s="2"/>
      <c r="V13136" s="2"/>
      <c r="W13136" s="28"/>
      <c r="Y13136" s="30"/>
      <c r="Z13136" s="30"/>
      <c r="AB13136" s="6"/>
    </row>
    <row r="13137" spans="1:28">
      <c r="A13137" s="2"/>
      <c r="B13137" s="2"/>
      <c r="C13137" s="2"/>
      <c r="G13137" s="94"/>
      <c r="H13137" s="94"/>
      <c r="I13137" s="94"/>
      <c r="J13137" s="2"/>
      <c r="P13137" s="30"/>
      <c r="T13137" s="2"/>
      <c r="V13137" s="2"/>
      <c r="W13137" s="28"/>
      <c r="Y13137" s="30"/>
      <c r="Z13137" s="30"/>
      <c r="AB13137" s="6"/>
    </row>
    <row r="13138" spans="1:28">
      <c r="A13138" s="2"/>
      <c r="B13138" s="2"/>
      <c r="C13138" s="2"/>
      <c r="G13138" s="94"/>
      <c r="H13138" s="94"/>
      <c r="I13138" s="94"/>
      <c r="J13138" s="2"/>
      <c r="P13138" s="30"/>
      <c r="T13138" s="2"/>
      <c r="V13138" s="2"/>
      <c r="W13138" s="28"/>
      <c r="Y13138" s="30"/>
      <c r="Z13138" s="30"/>
      <c r="AB13138" s="6"/>
    </row>
    <row r="13139" spans="1:28">
      <c r="A13139" s="2"/>
      <c r="B13139" s="2"/>
      <c r="C13139" s="2"/>
      <c r="G13139" s="94"/>
      <c r="H13139" s="94"/>
      <c r="I13139" s="94"/>
      <c r="J13139" s="2"/>
      <c r="P13139" s="30"/>
      <c r="T13139" s="2"/>
      <c r="V13139" s="2"/>
      <c r="W13139" s="28"/>
      <c r="Y13139" s="30"/>
      <c r="Z13139" s="30"/>
      <c r="AB13139" s="6"/>
    </row>
    <row r="13140" spans="1:28">
      <c r="A13140" s="2"/>
      <c r="B13140" s="2"/>
      <c r="C13140" s="2"/>
      <c r="G13140" s="94"/>
      <c r="H13140" s="94"/>
      <c r="I13140" s="94"/>
      <c r="J13140" s="2"/>
      <c r="P13140" s="30"/>
      <c r="T13140" s="2"/>
      <c r="V13140" s="2"/>
      <c r="W13140" s="28"/>
      <c r="Y13140" s="30"/>
      <c r="Z13140" s="30"/>
      <c r="AB13140" s="6"/>
    </row>
    <row r="13141" spans="1:28">
      <c r="A13141" s="2"/>
      <c r="B13141" s="2"/>
      <c r="C13141" s="2"/>
      <c r="G13141" s="94"/>
      <c r="H13141" s="94"/>
      <c r="I13141" s="94"/>
      <c r="J13141" s="2"/>
      <c r="P13141" s="30"/>
      <c r="T13141" s="2"/>
      <c r="V13141" s="2"/>
      <c r="W13141" s="28"/>
      <c r="Y13141" s="30"/>
      <c r="Z13141" s="30"/>
      <c r="AB13141" s="6"/>
    </row>
    <row r="13142" spans="1:28">
      <c r="A13142" s="2"/>
      <c r="B13142" s="2"/>
      <c r="C13142" s="2"/>
      <c r="G13142" s="94"/>
      <c r="H13142" s="94"/>
      <c r="I13142" s="94"/>
      <c r="J13142" s="2"/>
      <c r="P13142" s="30"/>
      <c r="T13142" s="2"/>
      <c r="V13142" s="2"/>
      <c r="W13142" s="28"/>
      <c r="Y13142" s="30"/>
      <c r="Z13142" s="30"/>
      <c r="AB13142" s="6"/>
    </row>
    <row r="13143" spans="1:28">
      <c r="A13143" s="2"/>
      <c r="B13143" s="2"/>
      <c r="C13143" s="2"/>
      <c r="G13143" s="94"/>
      <c r="H13143" s="94"/>
      <c r="I13143" s="94"/>
      <c r="J13143" s="2"/>
      <c r="P13143" s="30"/>
      <c r="T13143" s="2"/>
      <c r="V13143" s="2"/>
      <c r="W13143" s="28"/>
      <c r="Y13143" s="30"/>
      <c r="Z13143" s="30"/>
      <c r="AB13143" s="6"/>
    </row>
    <row r="13144" spans="1:28">
      <c r="A13144" s="2"/>
      <c r="B13144" s="2"/>
      <c r="C13144" s="2"/>
      <c r="G13144" s="94"/>
      <c r="H13144" s="94"/>
      <c r="I13144" s="94"/>
      <c r="J13144" s="2"/>
      <c r="P13144" s="30"/>
      <c r="T13144" s="2"/>
      <c r="V13144" s="2"/>
      <c r="W13144" s="28"/>
      <c r="Y13144" s="30"/>
      <c r="Z13144" s="30"/>
      <c r="AB13144" s="6"/>
    </row>
    <row r="13145" spans="1:28">
      <c r="A13145" s="2"/>
      <c r="B13145" s="2"/>
      <c r="C13145" s="2"/>
      <c r="G13145" s="94"/>
      <c r="H13145" s="94"/>
      <c r="I13145" s="94"/>
      <c r="J13145" s="2"/>
      <c r="P13145" s="30"/>
      <c r="T13145" s="2"/>
      <c r="V13145" s="2"/>
      <c r="W13145" s="28"/>
      <c r="Y13145" s="30"/>
      <c r="Z13145" s="30"/>
      <c r="AB13145" s="6"/>
    </row>
    <row r="13146" spans="1:28">
      <c r="A13146" s="2"/>
      <c r="B13146" s="2"/>
      <c r="C13146" s="2"/>
      <c r="G13146" s="94"/>
      <c r="H13146" s="94"/>
      <c r="I13146" s="94"/>
      <c r="J13146" s="2"/>
      <c r="P13146" s="30"/>
      <c r="T13146" s="2"/>
      <c r="V13146" s="2"/>
      <c r="W13146" s="28"/>
      <c r="Y13146" s="30"/>
      <c r="Z13146" s="30"/>
      <c r="AB13146" s="6"/>
    </row>
    <row r="13147" spans="1:28">
      <c r="A13147" s="2"/>
      <c r="B13147" s="2"/>
      <c r="C13147" s="2"/>
      <c r="G13147" s="94"/>
      <c r="H13147" s="94"/>
      <c r="I13147" s="94"/>
      <c r="J13147" s="2"/>
      <c r="P13147" s="30"/>
      <c r="T13147" s="2"/>
      <c r="V13147" s="2"/>
      <c r="W13147" s="28"/>
      <c r="Y13147" s="30"/>
      <c r="Z13147" s="30"/>
      <c r="AB13147" s="6"/>
    </row>
    <row r="13148" spans="1:28">
      <c r="A13148" s="2"/>
      <c r="B13148" s="2"/>
      <c r="C13148" s="2"/>
      <c r="G13148" s="94"/>
      <c r="H13148" s="94"/>
      <c r="I13148" s="94"/>
      <c r="J13148" s="2"/>
      <c r="P13148" s="30"/>
      <c r="T13148" s="2"/>
      <c r="V13148" s="2"/>
      <c r="W13148" s="28"/>
      <c r="Y13148" s="30"/>
      <c r="Z13148" s="30"/>
      <c r="AB13148" s="6"/>
    </row>
    <row r="13149" spans="1:28">
      <c r="A13149" s="2"/>
      <c r="B13149" s="2"/>
      <c r="C13149" s="2"/>
      <c r="G13149" s="94"/>
      <c r="H13149" s="94"/>
      <c r="I13149" s="94"/>
      <c r="J13149" s="2"/>
      <c r="P13149" s="30"/>
      <c r="T13149" s="2"/>
      <c r="V13149" s="2"/>
      <c r="W13149" s="28"/>
      <c r="Y13149" s="30"/>
      <c r="Z13149" s="30"/>
      <c r="AB13149" s="6"/>
    </row>
    <row r="13150" spans="1:28">
      <c r="A13150" s="2"/>
      <c r="B13150" s="2"/>
      <c r="C13150" s="2"/>
      <c r="G13150" s="94"/>
      <c r="H13150" s="94"/>
      <c r="I13150" s="94"/>
      <c r="J13150" s="2"/>
      <c r="P13150" s="30"/>
      <c r="T13150" s="2"/>
      <c r="V13150" s="2"/>
      <c r="W13150" s="28"/>
      <c r="Y13150" s="30"/>
      <c r="Z13150" s="30"/>
      <c r="AB13150" s="6"/>
    </row>
    <row r="13151" spans="1:28">
      <c r="A13151" s="2"/>
      <c r="B13151" s="2"/>
      <c r="C13151" s="2"/>
      <c r="G13151" s="94"/>
      <c r="H13151" s="94"/>
      <c r="I13151" s="94"/>
      <c r="J13151" s="2"/>
      <c r="P13151" s="30"/>
      <c r="T13151" s="2"/>
      <c r="V13151" s="2"/>
      <c r="W13151" s="28"/>
      <c r="Y13151" s="30"/>
      <c r="Z13151" s="30"/>
      <c r="AB13151" s="6"/>
    </row>
    <row r="13152" spans="1:28">
      <c r="A13152" s="2"/>
      <c r="B13152" s="2"/>
      <c r="C13152" s="2"/>
      <c r="G13152" s="94"/>
      <c r="H13152" s="94"/>
      <c r="I13152" s="94"/>
      <c r="J13152" s="2"/>
      <c r="P13152" s="30"/>
      <c r="T13152" s="2"/>
      <c r="V13152" s="2"/>
      <c r="W13152" s="28"/>
      <c r="Y13152" s="30"/>
      <c r="Z13152" s="30"/>
      <c r="AB13152" s="6"/>
    </row>
    <row r="13153" spans="1:28">
      <c r="A13153" s="2"/>
      <c r="B13153" s="2"/>
      <c r="C13153" s="2"/>
      <c r="G13153" s="94"/>
      <c r="H13153" s="94"/>
      <c r="I13153" s="94"/>
      <c r="J13153" s="2"/>
      <c r="P13153" s="30"/>
      <c r="T13153" s="2"/>
      <c r="V13153" s="2"/>
      <c r="W13153" s="28"/>
      <c r="Y13153" s="30"/>
      <c r="Z13153" s="30"/>
      <c r="AB13153" s="6"/>
    </row>
    <row r="13154" spans="1:28">
      <c r="A13154" s="2"/>
      <c r="B13154" s="2"/>
      <c r="C13154" s="2"/>
      <c r="G13154" s="94"/>
      <c r="H13154" s="94"/>
      <c r="I13154" s="94"/>
      <c r="J13154" s="2"/>
      <c r="P13154" s="30"/>
      <c r="T13154" s="2"/>
      <c r="V13154" s="2"/>
      <c r="W13154" s="28"/>
      <c r="Y13154" s="30"/>
      <c r="Z13154" s="30"/>
      <c r="AB13154" s="6"/>
    </row>
    <row r="13155" spans="1:28">
      <c r="A13155" s="2"/>
      <c r="B13155" s="2"/>
      <c r="C13155" s="2"/>
      <c r="G13155" s="94"/>
      <c r="H13155" s="94"/>
      <c r="I13155" s="94"/>
      <c r="J13155" s="2"/>
      <c r="P13155" s="30"/>
      <c r="T13155" s="2"/>
      <c r="V13155" s="2"/>
      <c r="W13155" s="28"/>
      <c r="Y13155" s="30"/>
      <c r="Z13155" s="30"/>
      <c r="AB13155" s="6"/>
    </row>
    <row r="13156" spans="1:28">
      <c r="A13156" s="2"/>
      <c r="B13156" s="2"/>
      <c r="C13156" s="2"/>
      <c r="G13156" s="94"/>
      <c r="H13156" s="94"/>
      <c r="I13156" s="94"/>
      <c r="J13156" s="2"/>
      <c r="P13156" s="30"/>
      <c r="T13156" s="2"/>
      <c r="V13156" s="2"/>
      <c r="W13156" s="28"/>
      <c r="Y13156" s="30"/>
      <c r="Z13156" s="30"/>
      <c r="AB13156" s="6"/>
    </row>
    <row r="13157" spans="1:28">
      <c r="A13157" s="2"/>
      <c r="B13157" s="2"/>
      <c r="C13157" s="2"/>
      <c r="G13157" s="94"/>
      <c r="H13157" s="94"/>
      <c r="I13157" s="94"/>
      <c r="J13157" s="2"/>
      <c r="P13157" s="30"/>
      <c r="T13157" s="2"/>
      <c r="V13157" s="2"/>
      <c r="W13157" s="28"/>
      <c r="Y13157" s="30"/>
      <c r="Z13157" s="30"/>
      <c r="AB13157" s="6"/>
    </row>
    <row r="13158" spans="1:28">
      <c r="A13158" s="2"/>
      <c r="B13158" s="2"/>
      <c r="C13158" s="2"/>
      <c r="G13158" s="94"/>
      <c r="H13158" s="94"/>
      <c r="I13158" s="94"/>
      <c r="J13158" s="2"/>
      <c r="P13158" s="30"/>
      <c r="T13158" s="2"/>
      <c r="V13158" s="2"/>
      <c r="W13158" s="28"/>
      <c r="Y13158" s="30"/>
      <c r="Z13158" s="30"/>
      <c r="AB13158" s="6"/>
    </row>
    <row r="13159" spans="1:28">
      <c r="A13159" s="2"/>
      <c r="B13159" s="2"/>
      <c r="C13159" s="2"/>
      <c r="G13159" s="94"/>
      <c r="H13159" s="94"/>
      <c r="I13159" s="94"/>
      <c r="J13159" s="2"/>
      <c r="P13159" s="30"/>
      <c r="T13159" s="2"/>
      <c r="V13159" s="2"/>
      <c r="W13159" s="28"/>
      <c r="Y13159" s="30"/>
      <c r="Z13159" s="30"/>
      <c r="AB13159" s="6"/>
    </row>
    <row r="13160" spans="1:28">
      <c r="A13160" s="2"/>
      <c r="B13160" s="2"/>
      <c r="C13160" s="2"/>
      <c r="G13160" s="94"/>
      <c r="H13160" s="94"/>
      <c r="I13160" s="94"/>
      <c r="J13160" s="2"/>
      <c r="P13160" s="30"/>
      <c r="T13160" s="2"/>
      <c r="V13160" s="2"/>
      <c r="W13160" s="28"/>
      <c r="Y13160" s="30"/>
      <c r="Z13160" s="30"/>
      <c r="AB13160" s="6"/>
    </row>
    <row r="13161" spans="1:28">
      <c r="A13161" s="2"/>
      <c r="B13161" s="2"/>
      <c r="C13161" s="2"/>
      <c r="G13161" s="94"/>
      <c r="H13161" s="94"/>
      <c r="I13161" s="94"/>
      <c r="J13161" s="2"/>
      <c r="P13161" s="30"/>
      <c r="T13161" s="2"/>
      <c r="V13161" s="2"/>
      <c r="W13161" s="28"/>
      <c r="Y13161" s="30"/>
      <c r="Z13161" s="30"/>
      <c r="AB13161" s="6"/>
    </row>
    <row r="13162" spans="1:28">
      <c r="A13162" s="2"/>
      <c r="B13162" s="2"/>
      <c r="C13162" s="2"/>
      <c r="G13162" s="94"/>
      <c r="H13162" s="94"/>
      <c r="I13162" s="94"/>
      <c r="J13162" s="2"/>
      <c r="P13162" s="30"/>
      <c r="T13162" s="2"/>
      <c r="V13162" s="2"/>
      <c r="W13162" s="28"/>
      <c r="Y13162" s="30"/>
      <c r="Z13162" s="30"/>
      <c r="AB13162" s="6"/>
    </row>
    <row r="13163" spans="1:28">
      <c r="A13163" s="2"/>
      <c r="B13163" s="2"/>
      <c r="C13163" s="2"/>
      <c r="G13163" s="94"/>
      <c r="H13163" s="94"/>
      <c r="I13163" s="94"/>
      <c r="J13163" s="2"/>
      <c r="P13163" s="30"/>
      <c r="T13163" s="2"/>
      <c r="V13163" s="2"/>
      <c r="W13163" s="28"/>
      <c r="Y13163" s="30"/>
      <c r="Z13163" s="30"/>
      <c r="AB13163" s="6"/>
    </row>
    <row r="13164" spans="1:28">
      <c r="A13164" s="2"/>
      <c r="B13164" s="2"/>
      <c r="C13164" s="2"/>
      <c r="G13164" s="94"/>
      <c r="H13164" s="94"/>
      <c r="I13164" s="94"/>
      <c r="J13164" s="2"/>
      <c r="P13164" s="30"/>
      <c r="T13164" s="2"/>
      <c r="V13164" s="2"/>
      <c r="W13164" s="28"/>
      <c r="Y13164" s="30"/>
      <c r="Z13164" s="30"/>
      <c r="AB13164" s="6"/>
    </row>
    <row r="13165" spans="1:28">
      <c r="A13165" s="2"/>
      <c r="B13165" s="2"/>
      <c r="C13165" s="2"/>
      <c r="G13165" s="94"/>
      <c r="H13165" s="94"/>
      <c r="I13165" s="94"/>
      <c r="J13165" s="2"/>
      <c r="P13165" s="30"/>
      <c r="T13165" s="2"/>
      <c r="V13165" s="2"/>
      <c r="W13165" s="28"/>
      <c r="Y13165" s="30"/>
      <c r="Z13165" s="30"/>
      <c r="AB13165" s="6"/>
    </row>
    <row r="13166" spans="1:28">
      <c r="A13166" s="2"/>
      <c r="B13166" s="2"/>
      <c r="C13166" s="2"/>
      <c r="G13166" s="94"/>
      <c r="H13166" s="94"/>
      <c r="I13166" s="94"/>
      <c r="J13166" s="2"/>
      <c r="P13166" s="30"/>
      <c r="T13166" s="2"/>
      <c r="V13166" s="2"/>
      <c r="W13166" s="28"/>
      <c r="Y13166" s="30"/>
      <c r="Z13166" s="30"/>
      <c r="AB13166" s="6"/>
    </row>
    <row r="13167" spans="1:28">
      <c r="A13167" s="2"/>
      <c r="B13167" s="2"/>
      <c r="C13167" s="2"/>
      <c r="G13167" s="94"/>
      <c r="H13167" s="94"/>
      <c r="I13167" s="94"/>
      <c r="J13167" s="2"/>
      <c r="P13167" s="30"/>
      <c r="T13167" s="2"/>
      <c r="V13167" s="2"/>
      <c r="W13167" s="28"/>
      <c r="Y13167" s="30"/>
      <c r="Z13167" s="30"/>
      <c r="AB13167" s="6"/>
    </row>
    <row r="13168" spans="1:28">
      <c r="A13168" s="2"/>
      <c r="B13168" s="2"/>
      <c r="C13168" s="2"/>
      <c r="G13168" s="94"/>
      <c r="H13168" s="94"/>
      <c r="I13168" s="94"/>
      <c r="J13168" s="2"/>
      <c r="P13168" s="30"/>
      <c r="T13168" s="2"/>
      <c r="V13168" s="2"/>
      <c r="W13168" s="28"/>
      <c r="Y13168" s="30"/>
      <c r="Z13168" s="30"/>
      <c r="AB13168" s="6"/>
    </row>
    <row r="13169" spans="1:28">
      <c r="A13169" s="2"/>
      <c r="B13169" s="2"/>
      <c r="C13169" s="2"/>
      <c r="G13169" s="94"/>
      <c r="H13169" s="94"/>
      <c r="I13169" s="94"/>
      <c r="J13169" s="2"/>
      <c r="P13169" s="30"/>
      <c r="T13169" s="2"/>
      <c r="V13169" s="2"/>
      <c r="W13169" s="28"/>
      <c r="Y13169" s="30"/>
      <c r="Z13169" s="30"/>
      <c r="AB13169" s="6"/>
    </row>
    <row r="13170" spans="1:28">
      <c r="A13170" s="2"/>
      <c r="B13170" s="2"/>
      <c r="C13170" s="2"/>
      <c r="G13170" s="94"/>
      <c r="H13170" s="94"/>
      <c r="I13170" s="94"/>
      <c r="J13170" s="2"/>
      <c r="P13170" s="30"/>
      <c r="T13170" s="2"/>
      <c r="V13170" s="2"/>
      <c r="W13170" s="28"/>
      <c r="Y13170" s="30"/>
      <c r="Z13170" s="30"/>
      <c r="AB13170" s="6"/>
    </row>
    <row r="13171" spans="1:28">
      <c r="A13171" s="2"/>
      <c r="B13171" s="2"/>
      <c r="C13171" s="2"/>
      <c r="G13171" s="94"/>
      <c r="H13171" s="94"/>
      <c r="I13171" s="94"/>
      <c r="J13171" s="2"/>
      <c r="P13171" s="30"/>
      <c r="T13171" s="2"/>
      <c r="V13171" s="2"/>
      <c r="W13171" s="28"/>
      <c r="Y13171" s="30"/>
      <c r="Z13171" s="30"/>
      <c r="AB13171" s="6"/>
    </row>
    <row r="13172" spans="1:28">
      <c r="A13172" s="2"/>
      <c r="B13172" s="2"/>
      <c r="C13172" s="2"/>
      <c r="G13172" s="94"/>
      <c r="H13172" s="94"/>
      <c r="I13172" s="94"/>
      <c r="J13172" s="2"/>
      <c r="P13172" s="30"/>
      <c r="T13172" s="2"/>
      <c r="V13172" s="2"/>
      <c r="W13172" s="28"/>
      <c r="Y13172" s="30"/>
      <c r="Z13172" s="30"/>
      <c r="AB13172" s="6"/>
    </row>
    <row r="13173" spans="1:28">
      <c r="A13173" s="2"/>
      <c r="B13173" s="2"/>
      <c r="C13173" s="2"/>
      <c r="G13173" s="94"/>
      <c r="H13173" s="94"/>
      <c r="I13173" s="94"/>
      <c r="J13173" s="2"/>
      <c r="P13173" s="30"/>
      <c r="T13173" s="2"/>
      <c r="V13173" s="2"/>
      <c r="W13173" s="28"/>
      <c r="Y13173" s="30"/>
      <c r="Z13173" s="30"/>
      <c r="AB13173" s="6"/>
    </row>
    <row r="13174" spans="1:28">
      <c r="A13174" s="2"/>
      <c r="B13174" s="2"/>
      <c r="C13174" s="2"/>
      <c r="G13174" s="94"/>
      <c r="H13174" s="94"/>
      <c r="I13174" s="94"/>
      <c r="J13174" s="2"/>
      <c r="P13174" s="30"/>
      <c r="T13174" s="2"/>
      <c r="V13174" s="2"/>
      <c r="W13174" s="28"/>
      <c r="Y13174" s="30"/>
      <c r="Z13174" s="30"/>
      <c r="AB13174" s="6"/>
    </row>
    <row r="13175" spans="1:28">
      <c r="A13175" s="2"/>
      <c r="B13175" s="2"/>
      <c r="C13175" s="2"/>
      <c r="G13175" s="94"/>
      <c r="H13175" s="94"/>
      <c r="I13175" s="94"/>
      <c r="J13175" s="2"/>
      <c r="P13175" s="30"/>
      <c r="T13175" s="2"/>
      <c r="V13175" s="2"/>
      <c r="W13175" s="28"/>
      <c r="Y13175" s="30"/>
      <c r="Z13175" s="30"/>
      <c r="AB13175" s="6"/>
    </row>
    <row r="13176" spans="1:28">
      <c r="A13176" s="2"/>
      <c r="B13176" s="2"/>
      <c r="C13176" s="2"/>
      <c r="G13176" s="94"/>
      <c r="H13176" s="94"/>
      <c r="I13176" s="94"/>
      <c r="J13176" s="2"/>
      <c r="P13176" s="30"/>
      <c r="T13176" s="2"/>
      <c r="V13176" s="2"/>
      <c r="W13176" s="28"/>
      <c r="Y13176" s="30"/>
      <c r="Z13176" s="30"/>
      <c r="AB13176" s="6"/>
    </row>
    <row r="13177" spans="1:28">
      <c r="A13177" s="2"/>
      <c r="B13177" s="2"/>
      <c r="C13177" s="2"/>
      <c r="G13177" s="94"/>
      <c r="H13177" s="94"/>
      <c r="I13177" s="94"/>
      <c r="J13177" s="2"/>
      <c r="P13177" s="30"/>
      <c r="T13177" s="2"/>
      <c r="V13177" s="2"/>
      <c r="W13177" s="28"/>
      <c r="Y13177" s="30"/>
      <c r="Z13177" s="30"/>
      <c r="AB13177" s="6"/>
    </row>
    <row r="13178" spans="1:28">
      <c r="A13178" s="2"/>
      <c r="B13178" s="2"/>
      <c r="C13178" s="2"/>
      <c r="G13178" s="94"/>
      <c r="H13178" s="94"/>
      <c r="I13178" s="94"/>
      <c r="J13178" s="2"/>
      <c r="P13178" s="30"/>
      <c r="T13178" s="2"/>
      <c r="V13178" s="2"/>
      <c r="W13178" s="28"/>
      <c r="Y13178" s="30"/>
      <c r="Z13178" s="30"/>
      <c r="AB13178" s="6"/>
    </row>
    <row r="13179" spans="1:28">
      <c r="A13179" s="2"/>
      <c r="B13179" s="2"/>
      <c r="C13179" s="2"/>
      <c r="G13179" s="94"/>
      <c r="H13179" s="94"/>
      <c r="I13179" s="94"/>
      <c r="J13179" s="2"/>
      <c r="P13179" s="30"/>
      <c r="T13179" s="2"/>
      <c r="V13179" s="2"/>
      <c r="W13179" s="28"/>
      <c r="Y13179" s="30"/>
      <c r="Z13179" s="30"/>
      <c r="AB13179" s="6"/>
    </row>
    <row r="13180" spans="1:28">
      <c r="A13180" s="2"/>
      <c r="B13180" s="2"/>
      <c r="C13180" s="2"/>
      <c r="G13180" s="94"/>
      <c r="H13180" s="94"/>
      <c r="I13180" s="94"/>
      <c r="J13180" s="2"/>
      <c r="P13180" s="30"/>
      <c r="T13180" s="2"/>
      <c r="V13180" s="2"/>
      <c r="W13180" s="28"/>
      <c r="Y13180" s="30"/>
      <c r="Z13180" s="30"/>
      <c r="AB13180" s="6"/>
    </row>
    <row r="13181" spans="1:28">
      <c r="A13181" s="2"/>
      <c r="B13181" s="2"/>
      <c r="C13181" s="2"/>
      <c r="G13181" s="94"/>
      <c r="H13181" s="94"/>
      <c r="I13181" s="94"/>
      <c r="J13181" s="2"/>
      <c r="P13181" s="30"/>
      <c r="T13181" s="2"/>
      <c r="V13181" s="2"/>
      <c r="W13181" s="28"/>
      <c r="Y13181" s="30"/>
      <c r="Z13181" s="30"/>
      <c r="AB13181" s="6"/>
    </row>
    <row r="13182" spans="1:28">
      <c r="A13182" s="2"/>
      <c r="B13182" s="2"/>
      <c r="C13182" s="2"/>
      <c r="G13182" s="94"/>
      <c r="H13182" s="94"/>
      <c r="I13182" s="94"/>
      <c r="J13182" s="2"/>
      <c r="P13182" s="30"/>
      <c r="T13182" s="2"/>
      <c r="V13182" s="2"/>
      <c r="W13182" s="28"/>
      <c r="Y13182" s="30"/>
      <c r="Z13182" s="30"/>
      <c r="AB13182" s="6"/>
    </row>
    <row r="13183" spans="1:28">
      <c r="A13183" s="2"/>
      <c r="B13183" s="2"/>
      <c r="C13183" s="2"/>
      <c r="G13183" s="94"/>
      <c r="H13183" s="94"/>
      <c r="I13183" s="94"/>
      <c r="J13183" s="2"/>
      <c r="P13183" s="30"/>
      <c r="T13183" s="2"/>
      <c r="V13183" s="2"/>
      <c r="W13183" s="28"/>
      <c r="Y13183" s="30"/>
      <c r="Z13183" s="30"/>
      <c r="AB13183" s="6"/>
    </row>
    <row r="13184" spans="1:28">
      <c r="A13184" s="2"/>
      <c r="B13184" s="2"/>
      <c r="C13184" s="2"/>
      <c r="G13184" s="94"/>
      <c r="H13184" s="94"/>
      <c r="I13184" s="94"/>
      <c r="J13184" s="2"/>
      <c r="P13184" s="30"/>
      <c r="T13184" s="2"/>
      <c r="V13184" s="2"/>
      <c r="W13184" s="28"/>
      <c r="Y13184" s="30"/>
      <c r="Z13184" s="30"/>
      <c r="AB13184" s="6"/>
    </row>
    <row r="13185" spans="1:28">
      <c r="A13185" s="2"/>
      <c r="B13185" s="2"/>
      <c r="C13185" s="2"/>
      <c r="G13185" s="94"/>
      <c r="H13185" s="94"/>
      <c r="I13185" s="94"/>
      <c r="J13185" s="2"/>
      <c r="P13185" s="30"/>
      <c r="T13185" s="2"/>
      <c r="V13185" s="2"/>
      <c r="W13185" s="28"/>
      <c r="Y13185" s="30"/>
      <c r="Z13185" s="30"/>
      <c r="AB13185" s="6"/>
    </row>
    <row r="13186" spans="1:28">
      <c r="A13186" s="2"/>
      <c r="B13186" s="2"/>
      <c r="C13186" s="2"/>
      <c r="G13186" s="94"/>
      <c r="H13186" s="94"/>
      <c r="I13186" s="94"/>
      <c r="J13186" s="2"/>
      <c r="P13186" s="30"/>
      <c r="T13186" s="2"/>
      <c r="V13186" s="2"/>
      <c r="W13186" s="28"/>
      <c r="Y13186" s="30"/>
      <c r="Z13186" s="30"/>
      <c r="AB13186" s="6"/>
    </row>
    <row r="13187" spans="1:28">
      <c r="A13187" s="2"/>
      <c r="B13187" s="2"/>
      <c r="C13187" s="2"/>
      <c r="G13187" s="94"/>
      <c r="H13187" s="94"/>
      <c r="I13187" s="94"/>
      <c r="J13187" s="2"/>
      <c r="P13187" s="30"/>
      <c r="T13187" s="2"/>
      <c r="V13187" s="2"/>
      <c r="W13187" s="28"/>
      <c r="Y13187" s="30"/>
      <c r="Z13187" s="30"/>
      <c r="AB13187" s="6"/>
    </row>
    <row r="13188" spans="1:28">
      <c r="A13188" s="2"/>
      <c r="B13188" s="2"/>
      <c r="C13188" s="2"/>
      <c r="G13188" s="94"/>
      <c r="H13188" s="94"/>
      <c r="I13188" s="94"/>
      <c r="J13188" s="2"/>
      <c r="P13188" s="30"/>
      <c r="T13188" s="2"/>
      <c r="V13188" s="2"/>
      <c r="W13188" s="28"/>
      <c r="Y13188" s="30"/>
      <c r="Z13188" s="30"/>
      <c r="AB13188" s="6"/>
    </row>
    <row r="13189" spans="1:28">
      <c r="A13189" s="2"/>
      <c r="B13189" s="2"/>
      <c r="C13189" s="2"/>
      <c r="G13189" s="94"/>
      <c r="H13189" s="94"/>
      <c r="I13189" s="94"/>
      <c r="J13189" s="2"/>
      <c r="P13189" s="30"/>
      <c r="T13189" s="2"/>
      <c r="V13189" s="2"/>
      <c r="W13189" s="28"/>
      <c r="Y13189" s="30"/>
      <c r="Z13189" s="30"/>
      <c r="AB13189" s="6"/>
    </row>
    <row r="13190" spans="1:28">
      <c r="A13190" s="2"/>
      <c r="B13190" s="2"/>
      <c r="C13190" s="2"/>
      <c r="G13190" s="94"/>
      <c r="H13190" s="94"/>
      <c r="I13190" s="94"/>
      <c r="J13190" s="2"/>
      <c r="P13190" s="30"/>
      <c r="T13190" s="2"/>
      <c r="V13190" s="2"/>
      <c r="W13190" s="28"/>
      <c r="Y13190" s="30"/>
      <c r="Z13190" s="30"/>
      <c r="AB13190" s="6"/>
    </row>
    <row r="13191" spans="1:28">
      <c r="A13191" s="2"/>
      <c r="B13191" s="2"/>
      <c r="C13191" s="2"/>
      <c r="G13191" s="94"/>
      <c r="H13191" s="94"/>
      <c r="I13191" s="94"/>
      <c r="J13191" s="2"/>
      <c r="P13191" s="30"/>
      <c r="T13191" s="2"/>
      <c r="V13191" s="2"/>
      <c r="W13191" s="28"/>
      <c r="Y13191" s="30"/>
      <c r="Z13191" s="30"/>
      <c r="AB13191" s="6"/>
    </row>
    <row r="13192" spans="1:28">
      <c r="A13192" s="2"/>
      <c r="B13192" s="2"/>
      <c r="C13192" s="2"/>
      <c r="G13192" s="94"/>
      <c r="H13192" s="94"/>
      <c r="I13192" s="94"/>
      <c r="J13192" s="2"/>
      <c r="P13192" s="30"/>
      <c r="T13192" s="2"/>
      <c r="V13192" s="2"/>
      <c r="W13192" s="28"/>
      <c r="Y13192" s="30"/>
      <c r="Z13192" s="30"/>
      <c r="AB13192" s="6"/>
    </row>
    <row r="13193" spans="1:28">
      <c r="A13193" s="2"/>
      <c r="B13193" s="2"/>
      <c r="C13193" s="2"/>
      <c r="G13193" s="94"/>
      <c r="H13193" s="94"/>
      <c r="I13193" s="94"/>
      <c r="J13193" s="2"/>
      <c r="P13193" s="30"/>
      <c r="T13193" s="2"/>
      <c r="V13193" s="2"/>
      <c r="W13193" s="28"/>
      <c r="Y13193" s="30"/>
      <c r="Z13193" s="30"/>
      <c r="AB13193" s="6"/>
    </row>
    <row r="13194" spans="1:28">
      <c r="A13194" s="2"/>
      <c r="B13194" s="2"/>
      <c r="C13194" s="2"/>
      <c r="G13194" s="94"/>
      <c r="H13194" s="94"/>
      <c r="I13194" s="94"/>
      <c r="J13194" s="2"/>
      <c r="P13194" s="30"/>
      <c r="T13194" s="2"/>
      <c r="V13194" s="2"/>
      <c r="W13194" s="28"/>
      <c r="Y13194" s="30"/>
      <c r="Z13194" s="30"/>
      <c r="AB13194" s="6"/>
    </row>
    <row r="13195" spans="1:28">
      <c r="A13195" s="2"/>
      <c r="B13195" s="2"/>
      <c r="C13195" s="2"/>
      <c r="G13195" s="94"/>
      <c r="H13195" s="94"/>
      <c r="I13195" s="94"/>
      <c r="J13195" s="2"/>
      <c r="P13195" s="30"/>
      <c r="T13195" s="2"/>
      <c r="V13195" s="2"/>
      <c r="W13195" s="28"/>
      <c r="Y13195" s="30"/>
      <c r="Z13195" s="30"/>
      <c r="AB13195" s="6"/>
    </row>
    <row r="13196" spans="1:28">
      <c r="A13196" s="2"/>
      <c r="B13196" s="2"/>
      <c r="C13196" s="2"/>
      <c r="G13196" s="94"/>
      <c r="H13196" s="94"/>
      <c r="I13196" s="94"/>
      <c r="J13196" s="2"/>
      <c r="P13196" s="30"/>
      <c r="T13196" s="2"/>
      <c r="V13196" s="2"/>
      <c r="W13196" s="28"/>
      <c r="Y13196" s="30"/>
      <c r="Z13196" s="30"/>
      <c r="AB13196" s="6"/>
    </row>
    <row r="13197" spans="1:28">
      <c r="A13197" s="2"/>
      <c r="B13197" s="2"/>
      <c r="C13197" s="2"/>
      <c r="G13197" s="94"/>
      <c r="H13197" s="94"/>
      <c r="I13197" s="94"/>
      <c r="J13197" s="2"/>
      <c r="P13197" s="30"/>
      <c r="T13197" s="2"/>
      <c r="V13197" s="2"/>
      <c r="W13197" s="28"/>
      <c r="Y13197" s="30"/>
      <c r="Z13197" s="30"/>
      <c r="AB13197" s="6"/>
    </row>
    <row r="13198" spans="1:28">
      <c r="A13198" s="2"/>
      <c r="B13198" s="2"/>
      <c r="C13198" s="2"/>
      <c r="G13198" s="94"/>
      <c r="H13198" s="94"/>
      <c r="I13198" s="94"/>
      <c r="J13198" s="2"/>
      <c r="P13198" s="30"/>
      <c r="T13198" s="2"/>
      <c r="V13198" s="2"/>
      <c r="W13198" s="28"/>
      <c r="Y13198" s="30"/>
      <c r="Z13198" s="30"/>
      <c r="AB13198" s="6"/>
    </row>
    <row r="13199" spans="1:28">
      <c r="A13199" s="2"/>
      <c r="B13199" s="2"/>
      <c r="C13199" s="2"/>
      <c r="G13199" s="94"/>
      <c r="H13199" s="94"/>
      <c r="I13199" s="94"/>
      <c r="J13199" s="2"/>
      <c r="P13199" s="30"/>
      <c r="T13199" s="2"/>
      <c r="V13199" s="2"/>
      <c r="W13199" s="28"/>
      <c r="Y13199" s="30"/>
      <c r="Z13199" s="30"/>
      <c r="AB13199" s="6"/>
    </row>
    <row r="13200" spans="1:28">
      <c r="A13200" s="2"/>
      <c r="B13200" s="2"/>
      <c r="C13200" s="2"/>
      <c r="G13200" s="94"/>
      <c r="H13200" s="94"/>
      <c r="I13200" s="94"/>
      <c r="J13200" s="2"/>
      <c r="P13200" s="30"/>
      <c r="T13200" s="2"/>
      <c r="V13200" s="2"/>
      <c r="W13200" s="28"/>
      <c r="Y13200" s="30"/>
      <c r="Z13200" s="30"/>
      <c r="AB13200" s="6"/>
    </row>
    <row r="13201" spans="1:28">
      <c r="A13201" s="2"/>
      <c r="B13201" s="2"/>
      <c r="C13201" s="2"/>
      <c r="G13201" s="94"/>
      <c r="H13201" s="94"/>
      <c r="I13201" s="94"/>
      <c r="J13201" s="2"/>
      <c r="P13201" s="30"/>
      <c r="T13201" s="2"/>
      <c r="V13201" s="2"/>
      <c r="W13201" s="28"/>
      <c r="Y13201" s="30"/>
      <c r="Z13201" s="30"/>
      <c r="AB13201" s="6"/>
    </row>
    <row r="13202" spans="1:28">
      <c r="A13202" s="2"/>
      <c r="B13202" s="2"/>
      <c r="C13202" s="2"/>
      <c r="G13202" s="94"/>
      <c r="H13202" s="94"/>
      <c r="I13202" s="94"/>
      <c r="J13202" s="2"/>
      <c r="P13202" s="30"/>
      <c r="T13202" s="2"/>
      <c r="V13202" s="2"/>
      <c r="W13202" s="28"/>
      <c r="Y13202" s="30"/>
      <c r="Z13202" s="30"/>
      <c r="AB13202" s="6"/>
    </row>
    <row r="13203" spans="1:28">
      <c r="A13203" s="2"/>
      <c r="B13203" s="2"/>
      <c r="C13203" s="2"/>
      <c r="G13203" s="94"/>
      <c r="H13203" s="94"/>
      <c r="I13203" s="94"/>
      <c r="J13203" s="2"/>
      <c r="P13203" s="30"/>
      <c r="T13203" s="2"/>
      <c r="V13203" s="2"/>
      <c r="W13203" s="28"/>
      <c r="Y13203" s="30"/>
      <c r="Z13203" s="30"/>
      <c r="AB13203" s="6"/>
    </row>
    <row r="13204" spans="1:28">
      <c r="A13204" s="2"/>
      <c r="B13204" s="2"/>
      <c r="C13204" s="2"/>
      <c r="G13204" s="94"/>
      <c r="H13204" s="94"/>
      <c r="I13204" s="94"/>
      <c r="J13204" s="2"/>
      <c r="P13204" s="30"/>
      <c r="T13204" s="2"/>
      <c r="V13204" s="2"/>
      <c r="W13204" s="28"/>
      <c r="Y13204" s="30"/>
      <c r="Z13204" s="30"/>
      <c r="AB13204" s="6"/>
    </row>
    <row r="13205" spans="1:28">
      <c r="A13205" s="2"/>
      <c r="B13205" s="2"/>
      <c r="C13205" s="2"/>
      <c r="G13205" s="94"/>
      <c r="H13205" s="94"/>
      <c r="I13205" s="94"/>
      <c r="J13205" s="2"/>
      <c r="P13205" s="30"/>
      <c r="T13205" s="2"/>
      <c r="V13205" s="2"/>
      <c r="W13205" s="28"/>
      <c r="Y13205" s="30"/>
      <c r="Z13205" s="30"/>
      <c r="AB13205" s="6"/>
    </row>
    <row r="13206" spans="1:28">
      <c r="A13206" s="2"/>
      <c r="B13206" s="2"/>
      <c r="C13206" s="2"/>
      <c r="G13206" s="94"/>
      <c r="H13206" s="94"/>
      <c r="I13206" s="94"/>
      <c r="J13206" s="2"/>
      <c r="P13206" s="30"/>
      <c r="T13206" s="2"/>
      <c r="V13206" s="2"/>
      <c r="W13206" s="28"/>
      <c r="Y13206" s="30"/>
      <c r="Z13206" s="30"/>
      <c r="AB13206" s="6"/>
    </row>
    <row r="13207" spans="1:28">
      <c r="A13207" s="2"/>
      <c r="B13207" s="2"/>
      <c r="C13207" s="2"/>
      <c r="G13207" s="94"/>
      <c r="H13207" s="94"/>
      <c r="I13207" s="94"/>
      <c r="J13207" s="2"/>
      <c r="P13207" s="30"/>
      <c r="T13207" s="2"/>
      <c r="V13207" s="2"/>
      <c r="W13207" s="28"/>
      <c r="Y13207" s="30"/>
      <c r="Z13207" s="30"/>
      <c r="AB13207" s="6"/>
    </row>
    <row r="13208" spans="1:28">
      <c r="A13208" s="2"/>
      <c r="B13208" s="2"/>
      <c r="C13208" s="2"/>
      <c r="G13208" s="94"/>
      <c r="H13208" s="94"/>
      <c r="I13208" s="94"/>
      <c r="J13208" s="2"/>
      <c r="P13208" s="30"/>
      <c r="T13208" s="2"/>
      <c r="V13208" s="2"/>
      <c r="W13208" s="28"/>
      <c r="Y13208" s="30"/>
      <c r="Z13208" s="30"/>
      <c r="AB13208" s="6"/>
    </row>
    <row r="13209" spans="1:28">
      <c r="A13209" s="2"/>
      <c r="B13209" s="2"/>
      <c r="C13209" s="2"/>
      <c r="G13209" s="94"/>
      <c r="H13209" s="94"/>
      <c r="I13209" s="94"/>
      <c r="J13209" s="2"/>
      <c r="P13209" s="30"/>
      <c r="T13209" s="2"/>
      <c r="V13209" s="2"/>
      <c r="W13209" s="28"/>
      <c r="Y13209" s="30"/>
      <c r="Z13209" s="30"/>
      <c r="AB13209" s="6"/>
    </row>
    <row r="13210" spans="1:28">
      <c r="A13210" s="2"/>
      <c r="B13210" s="2"/>
      <c r="C13210" s="2"/>
      <c r="G13210" s="94"/>
      <c r="H13210" s="94"/>
      <c r="I13210" s="94"/>
      <c r="J13210" s="2"/>
      <c r="P13210" s="30"/>
      <c r="T13210" s="2"/>
      <c r="V13210" s="2"/>
      <c r="W13210" s="28"/>
      <c r="Y13210" s="30"/>
      <c r="Z13210" s="30"/>
      <c r="AB13210" s="6"/>
    </row>
    <row r="13211" spans="1:28">
      <c r="A13211" s="2"/>
      <c r="B13211" s="2"/>
      <c r="C13211" s="2"/>
      <c r="G13211" s="94"/>
      <c r="H13211" s="94"/>
      <c r="I13211" s="94"/>
      <c r="J13211" s="2"/>
      <c r="P13211" s="30"/>
      <c r="T13211" s="2"/>
      <c r="V13211" s="2"/>
      <c r="W13211" s="28"/>
      <c r="Y13211" s="30"/>
      <c r="Z13211" s="30"/>
      <c r="AB13211" s="6"/>
    </row>
    <row r="13212" spans="1:28">
      <c r="A13212" s="2"/>
      <c r="B13212" s="2"/>
      <c r="C13212" s="2"/>
      <c r="G13212" s="94"/>
      <c r="H13212" s="94"/>
      <c r="I13212" s="94"/>
      <c r="J13212" s="2"/>
      <c r="P13212" s="30"/>
      <c r="T13212" s="2"/>
      <c r="V13212" s="2"/>
      <c r="W13212" s="28"/>
      <c r="Y13212" s="30"/>
      <c r="Z13212" s="30"/>
      <c r="AB13212" s="6"/>
    </row>
    <row r="13213" spans="1:28">
      <c r="A13213" s="2"/>
      <c r="B13213" s="2"/>
      <c r="C13213" s="2"/>
      <c r="G13213" s="94"/>
      <c r="H13213" s="94"/>
      <c r="I13213" s="94"/>
      <c r="J13213" s="2"/>
      <c r="P13213" s="30"/>
      <c r="T13213" s="2"/>
      <c r="V13213" s="2"/>
      <c r="W13213" s="28"/>
      <c r="Y13213" s="30"/>
      <c r="Z13213" s="30"/>
      <c r="AB13213" s="6"/>
    </row>
    <row r="13214" spans="1:28">
      <c r="A13214" s="2"/>
      <c r="B13214" s="2"/>
      <c r="C13214" s="2"/>
      <c r="G13214" s="94"/>
      <c r="H13214" s="94"/>
      <c r="I13214" s="94"/>
      <c r="J13214" s="2"/>
      <c r="P13214" s="30"/>
      <c r="T13214" s="2"/>
      <c r="V13214" s="2"/>
      <c r="W13214" s="28"/>
      <c r="Y13214" s="30"/>
      <c r="Z13214" s="30"/>
      <c r="AB13214" s="6"/>
    </row>
    <row r="13215" spans="1:28">
      <c r="A13215" s="2"/>
      <c r="B13215" s="2"/>
      <c r="C13215" s="2"/>
      <c r="G13215" s="94"/>
      <c r="H13215" s="94"/>
      <c r="I13215" s="94"/>
      <c r="J13215" s="2"/>
      <c r="P13215" s="30"/>
      <c r="T13215" s="2"/>
      <c r="V13215" s="2"/>
      <c r="W13215" s="28"/>
      <c r="Y13215" s="30"/>
      <c r="Z13215" s="30"/>
      <c r="AB13215" s="6"/>
    </row>
    <row r="13216" spans="1:28">
      <c r="A13216" s="2"/>
      <c r="B13216" s="2"/>
      <c r="C13216" s="2"/>
      <c r="G13216" s="94"/>
      <c r="H13216" s="94"/>
      <c r="I13216" s="94"/>
      <c r="J13216" s="2"/>
      <c r="P13216" s="30"/>
      <c r="T13216" s="2"/>
      <c r="V13216" s="2"/>
      <c r="W13216" s="28"/>
      <c r="Y13216" s="30"/>
      <c r="Z13216" s="30"/>
      <c r="AB13216" s="6"/>
    </row>
    <row r="13217" spans="1:28">
      <c r="A13217" s="2"/>
      <c r="B13217" s="2"/>
      <c r="C13217" s="2"/>
      <c r="G13217" s="94"/>
      <c r="H13217" s="94"/>
      <c r="I13217" s="94"/>
      <c r="J13217" s="2"/>
      <c r="P13217" s="30"/>
      <c r="T13217" s="2"/>
      <c r="V13217" s="2"/>
      <c r="W13217" s="28"/>
      <c r="Y13217" s="30"/>
      <c r="Z13217" s="30"/>
      <c r="AB13217" s="6"/>
    </row>
    <row r="13218" spans="1:28">
      <c r="A13218" s="2"/>
      <c r="B13218" s="2"/>
      <c r="C13218" s="2"/>
      <c r="G13218" s="94"/>
      <c r="H13218" s="94"/>
      <c r="I13218" s="94"/>
      <c r="J13218" s="2"/>
      <c r="P13218" s="30"/>
      <c r="T13218" s="2"/>
      <c r="V13218" s="2"/>
      <c r="W13218" s="28"/>
      <c r="Y13218" s="30"/>
      <c r="Z13218" s="30"/>
      <c r="AB13218" s="6"/>
    </row>
    <row r="13219" spans="1:28">
      <c r="A13219" s="2"/>
      <c r="B13219" s="2"/>
      <c r="C13219" s="2"/>
      <c r="G13219" s="94"/>
      <c r="H13219" s="94"/>
      <c r="I13219" s="94"/>
      <c r="J13219" s="2"/>
      <c r="P13219" s="30"/>
      <c r="T13219" s="2"/>
      <c r="V13219" s="2"/>
      <c r="W13219" s="28"/>
      <c r="Y13219" s="30"/>
      <c r="Z13219" s="30"/>
      <c r="AB13219" s="6"/>
    </row>
    <row r="13220" spans="1:28">
      <c r="A13220" s="2"/>
      <c r="B13220" s="2"/>
      <c r="C13220" s="2"/>
      <c r="G13220" s="94"/>
      <c r="H13220" s="94"/>
      <c r="I13220" s="94"/>
      <c r="J13220" s="2"/>
      <c r="P13220" s="30"/>
      <c r="T13220" s="2"/>
      <c r="V13220" s="2"/>
      <c r="W13220" s="28"/>
      <c r="Y13220" s="30"/>
      <c r="Z13220" s="30"/>
      <c r="AB13220" s="6"/>
    </row>
    <row r="13221" spans="1:28">
      <c r="A13221" s="2"/>
      <c r="B13221" s="2"/>
      <c r="C13221" s="2"/>
      <c r="G13221" s="94"/>
      <c r="H13221" s="94"/>
      <c r="I13221" s="94"/>
      <c r="J13221" s="2"/>
      <c r="P13221" s="30"/>
      <c r="T13221" s="2"/>
      <c r="V13221" s="2"/>
      <c r="W13221" s="28"/>
      <c r="Y13221" s="30"/>
      <c r="Z13221" s="30"/>
      <c r="AB13221" s="6"/>
    </row>
    <row r="13222" spans="1:28">
      <c r="A13222" s="2"/>
      <c r="B13222" s="2"/>
      <c r="C13222" s="2"/>
      <c r="G13222" s="94"/>
      <c r="H13222" s="94"/>
      <c r="I13222" s="94"/>
      <c r="J13222" s="2"/>
      <c r="P13222" s="30"/>
      <c r="T13222" s="2"/>
      <c r="V13222" s="2"/>
      <c r="W13222" s="28"/>
      <c r="Y13222" s="30"/>
      <c r="Z13222" s="30"/>
      <c r="AB13222" s="6"/>
    </row>
    <row r="13223" spans="1:28">
      <c r="A13223" s="2"/>
      <c r="B13223" s="2"/>
      <c r="C13223" s="2"/>
      <c r="G13223" s="94"/>
      <c r="H13223" s="94"/>
      <c r="I13223" s="94"/>
      <c r="J13223" s="2"/>
      <c r="P13223" s="30"/>
      <c r="T13223" s="2"/>
      <c r="V13223" s="2"/>
      <c r="W13223" s="28"/>
      <c r="Y13223" s="30"/>
      <c r="Z13223" s="30"/>
      <c r="AB13223" s="6"/>
    </row>
    <row r="13224" spans="1:28">
      <c r="A13224" s="2"/>
      <c r="B13224" s="2"/>
      <c r="C13224" s="2"/>
      <c r="G13224" s="94"/>
      <c r="H13224" s="94"/>
      <c r="I13224" s="94"/>
      <c r="J13224" s="2"/>
      <c r="P13224" s="30"/>
      <c r="T13224" s="2"/>
      <c r="V13224" s="2"/>
      <c r="W13224" s="28"/>
      <c r="Y13224" s="30"/>
      <c r="Z13224" s="30"/>
      <c r="AB13224" s="6"/>
    </row>
    <row r="13225" spans="1:28">
      <c r="A13225" s="2"/>
      <c r="B13225" s="2"/>
      <c r="C13225" s="2"/>
      <c r="G13225" s="94"/>
      <c r="H13225" s="94"/>
      <c r="I13225" s="94"/>
      <c r="J13225" s="2"/>
      <c r="P13225" s="30"/>
      <c r="T13225" s="2"/>
      <c r="V13225" s="2"/>
      <c r="W13225" s="28"/>
      <c r="Y13225" s="30"/>
      <c r="Z13225" s="30"/>
      <c r="AB13225" s="6"/>
    </row>
    <row r="13226" spans="1:28">
      <c r="A13226" s="2"/>
      <c r="B13226" s="2"/>
      <c r="C13226" s="2"/>
      <c r="G13226" s="94"/>
      <c r="H13226" s="94"/>
      <c r="I13226" s="94"/>
      <c r="J13226" s="2"/>
      <c r="P13226" s="30"/>
      <c r="T13226" s="2"/>
      <c r="V13226" s="2"/>
      <c r="W13226" s="28"/>
      <c r="Y13226" s="30"/>
      <c r="Z13226" s="30"/>
      <c r="AB13226" s="6"/>
    </row>
    <row r="13227" spans="1:28">
      <c r="A13227" s="2"/>
      <c r="B13227" s="2"/>
      <c r="C13227" s="2"/>
      <c r="G13227" s="94"/>
      <c r="H13227" s="94"/>
      <c r="I13227" s="94"/>
      <c r="J13227" s="2"/>
      <c r="P13227" s="30"/>
      <c r="T13227" s="2"/>
      <c r="V13227" s="2"/>
      <c r="W13227" s="28"/>
      <c r="Y13227" s="30"/>
      <c r="Z13227" s="30"/>
      <c r="AB13227" s="6"/>
    </row>
    <row r="13228" spans="1:28">
      <c r="A13228" s="2"/>
      <c r="B13228" s="2"/>
      <c r="C13228" s="2"/>
      <c r="G13228" s="94"/>
      <c r="H13228" s="94"/>
      <c r="I13228" s="94"/>
      <c r="J13228" s="2"/>
      <c r="P13228" s="30"/>
      <c r="T13228" s="2"/>
      <c r="V13228" s="2"/>
      <c r="W13228" s="28"/>
      <c r="Y13228" s="30"/>
      <c r="Z13228" s="30"/>
      <c r="AB13228" s="6"/>
    </row>
    <row r="13229" spans="1:28">
      <c r="A13229" s="2"/>
      <c r="B13229" s="2"/>
      <c r="C13229" s="2"/>
      <c r="G13229" s="94"/>
      <c r="H13229" s="94"/>
      <c r="I13229" s="94"/>
      <c r="J13229" s="2"/>
      <c r="P13229" s="30"/>
      <c r="T13229" s="2"/>
      <c r="V13229" s="2"/>
      <c r="W13229" s="28"/>
      <c r="Y13229" s="30"/>
      <c r="Z13229" s="30"/>
      <c r="AB13229" s="6"/>
    </row>
    <row r="13230" spans="1:28">
      <c r="A13230" s="2"/>
      <c r="B13230" s="2"/>
      <c r="C13230" s="2"/>
      <c r="G13230" s="94"/>
      <c r="H13230" s="94"/>
      <c r="I13230" s="94"/>
      <c r="J13230" s="2"/>
      <c r="P13230" s="30"/>
      <c r="T13230" s="2"/>
      <c r="V13230" s="2"/>
      <c r="W13230" s="28"/>
      <c r="Y13230" s="30"/>
      <c r="Z13230" s="30"/>
      <c r="AB13230" s="6"/>
    </row>
    <row r="13231" spans="1:28">
      <c r="A13231" s="2"/>
      <c r="B13231" s="2"/>
      <c r="C13231" s="2"/>
      <c r="G13231" s="94"/>
      <c r="H13231" s="94"/>
      <c r="I13231" s="94"/>
      <c r="J13231" s="2"/>
      <c r="P13231" s="30"/>
      <c r="T13231" s="2"/>
      <c r="V13231" s="2"/>
      <c r="W13231" s="28"/>
      <c r="Y13231" s="30"/>
      <c r="Z13231" s="30"/>
      <c r="AB13231" s="6"/>
    </row>
    <row r="13232" spans="1:28">
      <c r="A13232" s="2"/>
      <c r="B13232" s="2"/>
      <c r="C13232" s="2"/>
      <c r="G13232" s="94"/>
      <c r="H13232" s="94"/>
      <c r="I13232" s="94"/>
      <c r="J13232" s="2"/>
      <c r="P13232" s="30"/>
      <c r="T13232" s="2"/>
      <c r="V13232" s="2"/>
      <c r="W13232" s="28"/>
      <c r="Y13232" s="30"/>
      <c r="Z13232" s="30"/>
      <c r="AB13232" s="6"/>
    </row>
    <row r="13233" spans="1:28">
      <c r="A13233" s="2"/>
      <c r="B13233" s="2"/>
      <c r="C13233" s="2"/>
      <c r="G13233" s="94"/>
      <c r="H13233" s="94"/>
      <c r="I13233" s="94"/>
      <c r="J13233" s="2"/>
      <c r="P13233" s="30"/>
      <c r="T13233" s="2"/>
      <c r="V13233" s="2"/>
      <c r="W13233" s="28"/>
      <c r="Y13233" s="30"/>
      <c r="Z13233" s="30"/>
      <c r="AB13233" s="6"/>
    </row>
    <row r="13234" spans="1:28">
      <c r="A13234" s="2"/>
      <c r="B13234" s="2"/>
      <c r="C13234" s="2"/>
      <c r="G13234" s="94"/>
      <c r="H13234" s="94"/>
      <c r="I13234" s="94"/>
      <c r="J13234" s="2"/>
      <c r="P13234" s="30"/>
      <c r="T13234" s="2"/>
      <c r="V13234" s="2"/>
      <c r="W13234" s="28"/>
      <c r="Y13234" s="30"/>
      <c r="Z13234" s="30"/>
      <c r="AB13234" s="6"/>
    </row>
    <row r="13235" spans="1:28">
      <c r="A13235" s="2"/>
      <c r="B13235" s="2"/>
      <c r="C13235" s="2"/>
      <c r="G13235" s="94"/>
      <c r="H13235" s="94"/>
      <c r="I13235" s="94"/>
      <c r="J13235" s="2"/>
      <c r="P13235" s="30"/>
      <c r="T13235" s="2"/>
      <c r="V13235" s="2"/>
      <c r="W13235" s="28"/>
      <c r="Y13235" s="30"/>
      <c r="Z13235" s="30"/>
      <c r="AB13235" s="6"/>
    </row>
    <row r="13236" spans="1:28">
      <c r="A13236" s="2"/>
      <c r="B13236" s="2"/>
      <c r="C13236" s="2"/>
      <c r="G13236" s="94"/>
      <c r="H13236" s="94"/>
      <c r="I13236" s="94"/>
      <c r="J13236" s="2"/>
      <c r="P13236" s="30"/>
      <c r="T13236" s="2"/>
      <c r="V13236" s="2"/>
      <c r="W13236" s="28"/>
      <c r="Y13236" s="30"/>
      <c r="Z13236" s="30"/>
      <c r="AB13236" s="6"/>
    </row>
    <row r="13237" spans="1:28">
      <c r="A13237" s="2"/>
      <c r="B13237" s="2"/>
      <c r="C13237" s="2"/>
      <c r="G13237" s="94"/>
      <c r="H13237" s="94"/>
      <c r="I13237" s="94"/>
      <c r="J13237" s="2"/>
      <c r="P13237" s="30"/>
      <c r="T13237" s="2"/>
      <c r="V13237" s="2"/>
      <c r="W13237" s="28"/>
      <c r="Y13237" s="30"/>
      <c r="Z13237" s="30"/>
      <c r="AB13237" s="6"/>
    </row>
    <row r="13238" spans="1:28">
      <c r="A13238" s="2"/>
      <c r="B13238" s="2"/>
      <c r="C13238" s="2"/>
      <c r="G13238" s="94"/>
      <c r="H13238" s="94"/>
      <c r="I13238" s="94"/>
      <c r="J13238" s="2"/>
      <c r="P13238" s="30"/>
      <c r="T13238" s="2"/>
      <c r="V13238" s="2"/>
      <c r="W13238" s="28"/>
      <c r="Y13238" s="30"/>
      <c r="Z13238" s="30"/>
      <c r="AB13238" s="6"/>
    </row>
    <row r="13239" spans="1:28">
      <c r="A13239" s="2"/>
      <c r="B13239" s="2"/>
      <c r="C13239" s="2"/>
      <c r="G13239" s="94"/>
      <c r="H13239" s="94"/>
      <c r="I13239" s="94"/>
      <c r="J13239" s="2"/>
      <c r="P13239" s="30"/>
      <c r="T13239" s="2"/>
      <c r="V13239" s="2"/>
      <c r="W13239" s="28"/>
      <c r="Y13239" s="30"/>
      <c r="Z13239" s="30"/>
      <c r="AB13239" s="6"/>
    </row>
    <row r="13240" spans="1:28">
      <c r="A13240" s="2"/>
      <c r="B13240" s="2"/>
      <c r="C13240" s="2"/>
      <c r="G13240" s="94"/>
      <c r="H13240" s="94"/>
      <c r="I13240" s="94"/>
      <c r="J13240" s="2"/>
      <c r="P13240" s="30"/>
      <c r="T13240" s="2"/>
      <c r="V13240" s="2"/>
      <c r="W13240" s="28"/>
      <c r="Y13240" s="30"/>
      <c r="Z13240" s="30"/>
      <c r="AB13240" s="6"/>
    </row>
    <row r="13241" spans="1:28">
      <c r="A13241" s="2"/>
      <c r="B13241" s="2"/>
      <c r="C13241" s="2"/>
      <c r="G13241" s="94"/>
      <c r="H13241" s="94"/>
      <c r="I13241" s="94"/>
      <c r="J13241" s="2"/>
      <c r="P13241" s="30"/>
      <c r="T13241" s="2"/>
      <c r="V13241" s="2"/>
      <c r="W13241" s="28"/>
      <c r="Y13241" s="30"/>
      <c r="Z13241" s="30"/>
      <c r="AB13241" s="6"/>
    </row>
    <row r="13242" spans="1:28">
      <c r="A13242" s="2"/>
      <c r="B13242" s="2"/>
      <c r="C13242" s="2"/>
      <c r="G13242" s="94"/>
      <c r="H13242" s="94"/>
      <c r="I13242" s="94"/>
      <c r="J13242" s="2"/>
      <c r="P13242" s="30"/>
      <c r="T13242" s="2"/>
      <c r="V13242" s="2"/>
      <c r="W13242" s="28"/>
      <c r="Y13242" s="30"/>
      <c r="Z13242" s="30"/>
      <c r="AB13242" s="6"/>
    </row>
    <row r="13243" spans="1:28">
      <c r="A13243" s="2"/>
      <c r="B13243" s="2"/>
      <c r="C13243" s="2"/>
      <c r="G13243" s="94"/>
      <c r="H13243" s="94"/>
      <c r="I13243" s="94"/>
      <c r="J13243" s="2"/>
      <c r="P13243" s="30"/>
      <c r="T13243" s="2"/>
      <c r="V13243" s="2"/>
      <c r="W13243" s="28"/>
      <c r="Y13243" s="30"/>
      <c r="Z13243" s="30"/>
      <c r="AB13243" s="6"/>
    </row>
    <row r="13244" spans="1:28">
      <c r="A13244" s="2"/>
      <c r="B13244" s="2"/>
      <c r="C13244" s="2"/>
      <c r="G13244" s="94"/>
      <c r="H13244" s="94"/>
      <c r="I13244" s="94"/>
      <c r="J13244" s="2"/>
      <c r="P13244" s="30"/>
      <c r="T13244" s="2"/>
      <c r="V13244" s="2"/>
      <c r="W13244" s="28"/>
      <c r="Y13244" s="30"/>
      <c r="Z13244" s="30"/>
      <c r="AB13244" s="6"/>
    </row>
    <row r="13245" spans="1:28">
      <c r="A13245" s="2"/>
      <c r="B13245" s="2"/>
      <c r="C13245" s="2"/>
      <c r="G13245" s="94"/>
      <c r="H13245" s="94"/>
      <c r="I13245" s="94"/>
      <c r="J13245" s="2"/>
      <c r="P13245" s="30"/>
      <c r="T13245" s="2"/>
      <c r="V13245" s="2"/>
      <c r="W13245" s="28"/>
      <c r="Y13245" s="30"/>
      <c r="Z13245" s="30"/>
      <c r="AB13245" s="6"/>
    </row>
    <row r="13246" spans="1:28">
      <c r="A13246" s="2"/>
      <c r="B13246" s="2"/>
      <c r="C13246" s="2"/>
      <c r="G13246" s="94"/>
      <c r="H13246" s="94"/>
      <c r="I13246" s="94"/>
      <c r="J13246" s="2"/>
      <c r="P13246" s="30"/>
      <c r="T13246" s="2"/>
      <c r="V13246" s="2"/>
      <c r="W13246" s="28"/>
      <c r="Y13246" s="30"/>
      <c r="Z13246" s="30"/>
      <c r="AB13246" s="6"/>
    </row>
    <row r="13247" spans="1:28">
      <c r="A13247" s="2"/>
      <c r="B13247" s="2"/>
      <c r="C13247" s="2"/>
      <c r="G13247" s="94"/>
      <c r="H13247" s="94"/>
      <c r="I13247" s="94"/>
      <c r="J13247" s="2"/>
      <c r="P13247" s="30"/>
      <c r="T13247" s="2"/>
      <c r="V13247" s="2"/>
      <c r="W13247" s="28"/>
      <c r="Y13247" s="30"/>
      <c r="Z13247" s="30"/>
      <c r="AB13247" s="6"/>
    </row>
    <row r="13248" spans="1:28">
      <c r="A13248" s="2"/>
      <c r="B13248" s="2"/>
      <c r="C13248" s="2"/>
      <c r="G13248" s="94"/>
      <c r="H13248" s="94"/>
      <c r="I13248" s="94"/>
      <c r="J13248" s="2"/>
      <c r="P13248" s="30"/>
      <c r="T13248" s="2"/>
      <c r="V13248" s="2"/>
      <c r="W13248" s="28"/>
      <c r="Y13248" s="30"/>
      <c r="Z13248" s="30"/>
      <c r="AB13248" s="6"/>
    </row>
    <row r="13249" spans="1:28">
      <c r="A13249" s="2"/>
      <c r="B13249" s="2"/>
      <c r="C13249" s="2"/>
      <c r="G13249" s="94"/>
      <c r="H13249" s="94"/>
      <c r="I13249" s="94"/>
      <c r="J13249" s="2"/>
      <c r="P13249" s="30"/>
      <c r="T13249" s="2"/>
      <c r="V13249" s="2"/>
      <c r="W13249" s="28"/>
      <c r="Y13249" s="30"/>
      <c r="Z13249" s="30"/>
      <c r="AB13249" s="6"/>
    </row>
    <row r="13250" spans="1:28">
      <c r="A13250" s="2"/>
      <c r="B13250" s="2"/>
      <c r="C13250" s="2"/>
      <c r="G13250" s="94"/>
      <c r="H13250" s="94"/>
      <c r="I13250" s="94"/>
      <c r="J13250" s="2"/>
      <c r="P13250" s="30"/>
      <c r="T13250" s="2"/>
      <c r="V13250" s="2"/>
      <c r="W13250" s="28"/>
      <c r="Y13250" s="30"/>
      <c r="Z13250" s="30"/>
      <c r="AB13250" s="6"/>
    </row>
    <row r="13251" spans="1:28">
      <c r="A13251" s="2"/>
      <c r="B13251" s="2"/>
      <c r="C13251" s="2"/>
      <c r="G13251" s="94"/>
      <c r="H13251" s="94"/>
      <c r="I13251" s="94"/>
      <c r="J13251" s="2"/>
      <c r="P13251" s="30"/>
      <c r="T13251" s="2"/>
      <c r="V13251" s="2"/>
      <c r="W13251" s="28"/>
      <c r="Y13251" s="30"/>
      <c r="Z13251" s="30"/>
      <c r="AB13251" s="6"/>
    </row>
    <row r="13252" spans="1:28">
      <c r="A13252" s="2"/>
      <c r="B13252" s="2"/>
      <c r="C13252" s="2"/>
      <c r="G13252" s="94"/>
      <c r="H13252" s="94"/>
      <c r="I13252" s="94"/>
      <c r="J13252" s="2"/>
      <c r="P13252" s="30"/>
      <c r="T13252" s="2"/>
      <c r="V13252" s="2"/>
      <c r="W13252" s="28"/>
      <c r="Y13252" s="30"/>
      <c r="Z13252" s="30"/>
      <c r="AB13252" s="6"/>
    </row>
    <row r="13253" spans="1:28">
      <c r="A13253" s="2"/>
      <c r="B13253" s="2"/>
      <c r="C13253" s="2"/>
      <c r="G13253" s="94"/>
      <c r="H13253" s="94"/>
      <c r="I13253" s="94"/>
      <c r="J13253" s="2"/>
      <c r="P13253" s="30"/>
      <c r="T13253" s="2"/>
      <c r="V13253" s="2"/>
      <c r="W13253" s="28"/>
      <c r="Y13253" s="30"/>
      <c r="Z13253" s="30"/>
      <c r="AB13253" s="6"/>
    </row>
    <row r="13254" spans="1:28">
      <c r="A13254" s="2"/>
      <c r="B13254" s="2"/>
      <c r="C13254" s="2"/>
      <c r="G13254" s="94"/>
      <c r="H13254" s="94"/>
      <c r="I13254" s="94"/>
      <c r="J13254" s="2"/>
      <c r="P13254" s="30"/>
      <c r="T13254" s="2"/>
      <c r="V13254" s="2"/>
      <c r="W13254" s="28"/>
      <c r="Y13254" s="30"/>
      <c r="Z13254" s="30"/>
      <c r="AB13254" s="6"/>
    </row>
    <row r="13255" spans="1:28">
      <c r="A13255" s="2"/>
      <c r="B13255" s="2"/>
      <c r="C13255" s="2"/>
      <c r="G13255" s="94"/>
      <c r="H13255" s="94"/>
      <c r="I13255" s="94"/>
      <c r="J13255" s="2"/>
      <c r="P13255" s="30"/>
      <c r="T13255" s="2"/>
      <c r="V13255" s="2"/>
      <c r="W13255" s="28"/>
      <c r="Y13255" s="30"/>
      <c r="Z13255" s="30"/>
      <c r="AB13255" s="6"/>
    </row>
    <row r="13256" spans="1:28">
      <c r="A13256" s="2"/>
      <c r="B13256" s="2"/>
      <c r="C13256" s="2"/>
      <c r="G13256" s="94"/>
      <c r="H13256" s="94"/>
      <c r="I13256" s="94"/>
      <c r="J13256" s="2"/>
      <c r="P13256" s="30"/>
      <c r="T13256" s="2"/>
      <c r="V13256" s="2"/>
      <c r="W13256" s="28"/>
      <c r="Y13256" s="30"/>
      <c r="Z13256" s="30"/>
      <c r="AB13256" s="6"/>
    </row>
    <row r="13257" spans="1:28">
      <c r="A13257" s="2"/>
      <c r="B13257" s="2"/>
      <c r="C13257" s="2"/>
      <c r="G13257" s="94"/>
      <c r="H13257" s="94"/>
      <c r="I13257" s="94"/>
      <c r="J13257" s="2"/>
      <c r="P13257" s="30"/>
      <c r="T13257" s="2"/>
      <c r="V13257" s="2"/>
      <c r="W13257" s="28"/>
      <c r="Y13257" s="30"/>
      <c r="Z13257" s="30"/>
      <c r="AB13257" s="6"/>
    </row>
    <row r="13258" spans="1:28">
      <c r="A13258" s="2"/>
      <c r="B13258" s="2"/>
      <c r="C13258" s="2"/>
      <c r="G13258" s="94"/>
      <c r="H13258" s="94"/>
      <c r="I13258" s="94"/>
      <c r="J13258" s="2"/>
      <c r="P13258" s="30"/>
      <c r="T13258" s="2"/>
      <c r="V13258" s="2"/>
      <c r="W13258" s="28"/>
      <c r="Y13258" s="30"/>
      <c r="Z13258" s="30"/>
      <c r="AB13258" s="6"/>
    </row>
    <row r="13259" spans="1:28">
      <c r="A13259" s="2"/>
      <c r="B13259" s="2"/>
      <c r="C13259" s="2"/>
      <c r="G13259" s="94"/>
      <c r="H13259" s="94"/>
      <c r="I13259" s="94"/>
      <c r="J13259" s="2"/>
      <c r="P13259" s="30"/>
      <c r="T13259" s="2"/>
      <c r="V13259" s="2"/>
      <c r="W13259" s="28"/>
      <c r="Y13259" s="30"/>
      <c r="Z13259" s="30"/>
      <c r="AB13259" s="6"/>
    </row>
    <row r="13260" spans="1:28">
      <c r="A13260" s="2"/>
      <c r="B13260" s="2"/>
      <c r="C13260" s="2"/>
      <c r="G13260" s="94"/>
      <c r="H13260" s="94"/>
      <c r="I13260" s="94"/>
      <c r="J13260" s="2"/>
      <c r="P13260" s="30"/>
      <c r="T13260" s="2"/>
      <c r="V13260" s="2"/>
      <c r="W13260" s="28"/>
      <c r="Y13260" s="30"/>
      <c r="Z13260" s="30"/>
      <c r="AB13260" s="6"/>
    </row>
    <row r="13261" spans="1:28">
      <c r="A13261" s="2"/>
      <c r="B13261" s="2"/>
      <c r="C13261" s="2"/>
      <c r="G13261" s="94"/>
      <c r="H13261" s="94"/>
      <c r="I13261" s="94"/>
      <c r="J13261" s="2"/>
      <c r="P13261" s="30"/>
      <c r="T13261" s="2"/>
      <c r="V13261" s="2"/>
      <c r="W13261" s="28"/>
      <c r="Y13261" s="30"/>
      <c r="Z13261" s="30"/>
      <c r="AB13261" s="6"/>
    </row>
    <row r="13262" spans="1:28">
      <c r="A13262" s="2"/>
      <c r="B13262" s="2"/>
      <c r="C13262" s="2"/>
      <c r="G13262" s="94"/>
      <c r="H13262" s="94"/>
      <c r="I13262" s="94"/>
      <c r="J13262" s="2"/>
      <c r="P13262" s="30"/>
      <c r="T13262" s="2"/>
      <c r="V13262" s="2"/>
      <c r="W13262" s="28"/>
      <c r="Y13262" s="30"/>
      <c r="Z13262" s="30"/>
      <c r="AB13262" s="6"/>
    </row>
    <row r="13263" spans="1:28">
      <c r="A13263" s="2"/>
      <c r="B13263" s="2"/>
      <c r="C13263" s="2"/>
      <c r="G13263" s="94"/>
      <c r="H13263" s="94"/>
      <c r="I13263" s="94"/>
      <c r="J13263" s="2"/>
      <c r="P13263" s="30"/>
      <c r="T13263" s="2"/>
      <c r="V13263" s="2"/>
      <c r="W13263" s="28"/>
      <c r="Y13263" s="30"/>
      <c r="Z13263" s="30"/>
      <c r="AB13263" s="6"/>
    </row>
    <row r="13264" spans="1:28">
      <c r="A13264" s="2"/>
      <c r="B13264" s="2"/>
      <c r="C13264" s="2"/>
      <c r="G13264" s="94"/>
      <c r="H13264" s="94"/>
      <c r="I13264" s="94"/>
      <c r="J13264" s="2"/>
      <c r="P13264" s="30"/>
      <c r="T13264" s="2"/>
      <c r="V13264" s="2"/>
      <c r="W13264" s="28"/>
      <c r="Y13264" s="30"/>
      <c r="Z13264" s="30"/>
      <c r="AB13264" s="6"/>
    </row>
    <row r="13265" spans="1:28">
      <c r="A13265" s="2"/>
      <c r="B13265" s="2"/>
      <c r="C13265" s="2"/>
      <c r="G13265" s="94"/>
      <c r="H13265" s="94"/>
      <c r="I13265" s="94"/>
      <c r="J13265" s="2"/>
      <c r="P13265" s="30"/>
      <c r="T13265" s="2"/>
      <c r="V13265" s="2"/>
      <c r="W13265" s="28"/>
      <c r="Y13265" s="30"/>
      <c r="Z13265" s="30"/>
      <c r="AB13265" s="6"/>
    </row>
    <row r="13266" spans="1:28">
      <c r="A13266" s="2"/>
      <c r="B13266" s="2"/>
      <c r="C13266" s="2"/>
      <c r="G13266" s="94"/>
      <c r="H13266" s="94"/>
      <c r="I13266" s="94"/>
      <c r="J13266" s="2"/>
      <c r="P13266" s="30"/>
      <c r="T13266" s="2"/>
      <c r="V13266" s="2"/>
      <c r="W13266" s="28"/>
      <c r="Y13266" s="30"/>
      <c r="Z13266" s="30"/>
      <c r="AB13266" s="6"/>
    </row>
    <row r="13267" spans="1:28">
      <c r="A13267" s="2"/>
      <c r="B13267" s="2"/>
      <c r="C13267" s="2"/>
      <c r="G13267" s="94"/>
      <c r="H13267" s="94"/>
      <c r="I13267" s="94"/>
      <c r="J13267" s="2"/>
      <c r="P13267" s="30"/>
      <c r="T13267" s="2"/>
      <c r="V13267" s="2"/>
      <c r="W13267" s="28"/>
      <c r="Y13267" s="30"/>
      <c r="Z13267" s="30"/>
      <c r="AB13267" s="6"/>
    </row>
    <row r="13268" spans="1:28">
      <c r="A13268" s="2"/>
      <c r="B13268" s="2"/>
      <c r="C13268" s="2"/>
      <c r="G13268" s="94"/>
      <c r="H13268" s="94"/>
      <c r="I13268" s="94"/>
      <c r="J13268" s="2"/>
      <c r="P13268" s="30"/>
      <c r="T13268" s="2"/>
      <c r="V13268" s="2"/>
      <c r="W13268" s="28"/>
      <c r="Y13268" s="30"/>
      <c r="Z13268" s="30"/>
      <c r="AB13268" s="6"/>
    </row>
    <row r="13269" spans="1:28">
      <c r="A13269" s="2"/>
      <c r="B13269" s="2"/>
      <c r="C13269" s="2"/>
      <c r="G13269" s="94"/>
      <c r="H13269" s="94"/>
      <c r="I13269" s="94"/>
      <c r="J13269" s="2"/>
      <c r="P13269" s="30"/>
      <c r="T13269" s="2"/>
      <c r="V13269" s="2"/>
      <c r="W13269" s="28"/>
      <c r="Y13269" s="30"/>
      <c r="Z13269" s="30"/>
      <c r="AB13269" s="6"/>
    </row>
    <row r="13270" spans="1:28">
      <c r="A13270" s="2"/>
      <c r="B13270" s="2"/>
      <c r="C13270" s="2"/>
      <c r="G13270" s="94"/>
      <c r="H13270" s="94"/>
      <c r="I13270" s="94"/>
      <c r="J13270" s="2"/>
      <c r="P13270" s="30"/>
      <c r="T13270" s="2"/>
      <c r="V13270" s="2"/>
      <c r="W13270" s="28"/>
      <c r="Y13270" s="30"/>
      <c r="Z13270" s="30"/>
      <c r="AB13270" s="6"/>
    </row>
    <row r="13271" spans="1:28">
      <c r="A13271" s="2"/>
      <c r="B13271" s="2"/>
      <c r="C13271" s="2"/>
      <c r="G13271" s="94"/>
      <c r="H13271" s="94"/>
      <c r="I13271" s="94"/>
      <c r="J13271" s="2"/>
      <c r="P13271" s="30"/>
      <c r="T13271" s="2"/>
      <c r="V13271" s="2"/>
      <c r="W13271" s="28"/>
      <c r="Y13271" s="30"/>
      <c r="Z13271" s="30"/>
      <c r="AB13271" s="6"/>
    </row>
    <row r="13272" spans="1:28">
      <c r="A13272" s="2"/>
      <c r="B13272" s="2"/>
      <c r="C13272" s="2"/>
      <c r="G13272" s="94"/>
      <c r="H13272" s="94"/>
      <c r="I13272" s="94"/>
      <c r="J13272" s="2"/>
      <c r="P13272" s="30"/>
      <c r="T13272" s="2"/>
      <c r="V13272" s="2"/>
      <c r="W13272" s="28"/>
      <c r="Y13272" s="30"/>
      <c r="Z13272" s="30"/>
      <c r="AB13272" s="6"/>
    </row>
    <row r="13273" spans="1:28">
      <c r="A13273" s="2"/>
      <c r="B13273" s="2"/>
      <c r="C13273" s="2"/>
      <c r="G13273" s="94"/>
      <c r="H13273" s="94"/>
      <c r="I13273" s="94"/>
      <c r="J13273" s="2"/>
      <c r="P13273" s="30"/>
      <c r="T13273" s="2"/>
      <c r="V13273" s="2"/>
      <c r="W13273" s="28"/>
      <c r="Y13273" s="30"/>
      <c r="Z13273" s="30"/>
      <c r="AB13273" s="6"/>
    </row>
    <row r="13274" spans="1:28">
      <c r="A13274" s="2"/>
      <c r="B13274" s="2"/>
      <c r="C13274" s="2"/>
      <c r="G13274" s="94"/>
      <c r="H13274" s="94"/>
      <c r="I13274" s="94"/>
      <c r="J13274" s="2"/>
      <c r="P13274" s="30"/>
      <c r="T13274" s="2"/>
      <c r="V13274" s="2"/>
      <c r="W13274" s="28"/>
      <c r="Y13274" s="30"/>
      <c r="Z13274" s="30"/>
      <c r="AB13274" s="6"/>
    </row>
    <row r="13275" spans="1:28">
      <c r="A13275" s="2"/>
      <c r="B13275" s="2"/>
      <c r="C13275" s="2"/>
      <c r="G13275" s="94"/>
      <c r="H13275" s="94"/>
      <c r="I13275" s="94"/>
      <c r="J13275" s="2"/>
      <c r="P13275" s="30"/>
      <c r="T13275" s="2"/>
      <c r="V13275" s="2"/>
      <c r="W13275" s="28"/>
      <c r="Y13275" s="30"/>
      <c r="Z13275" s="30"/>
      <c r="AB13275" s="6"/>
    </row>
    <row r="13276" spans="1:28">
      <c r="A13276" s="2"/>
      <c r="B13276" s="2"/>
      <c r="C13276" s="2"/>
      <c r="G13276" s="94"/>
      <c r="H13276" s="94"/>
      <c r="I13276" s="94"/>
      <c r="J13276" s="2"/>
      <c r="P13276" s="30"/>
      <c r="T13276" s="2"/>
      <c r="V13276" s="2"/>
      <c r="W13276" s="28"/>
      <c r="Y13276" s="30"/>
      <c r="Z13276" s="30"/>
      <c r="AB13276" s="6"/>
    </row>
    <row r="13277" spans="1:28">
      <c r="A13277" s="2"/>
      <c r="B13277" s="2"/>
      <c r="C13277" s="2"/>
      <c r="G13277" s="94"/>
      <c r="H13277" s="94"/>
      <c r="I13277" s="94"/>
      <c r="J13277" s="2"/>
      <c r="P13277" s="30"/>
      <c r="T13277" s="2"/>
      <c r="V13277" s="2"/>
      <c r="W13277" s="28"/>
      <c r="Y13277" s="30"/>
      <c r="Z13277" s="30"/>
      <c r="AB13277" s="6"/>
    </row>
    <row r="13278" spans="1:28">
      <c r="A13278" s="2"/>
      <c r="B13278" s="2"/>
      <c r="C13278" s="2"/>
      <c r="G13278" s="94"/>
      <c r="H13278" s="94"/>
      <c r="I13278" s="94"/>
      <c r="J13278" s="2"/>
      <c r="P13278" s="30"/>
      <c r="T13278" s="2"/>
      <c r="V13278" s="2"/>
      <c r="W13278" s="28"/>
      <c r="Y13278" s="30"/>
      <c r="Z13278" s="30"/>
      <c r="AB13278" s="6"/>
    </row>
    <row r="13279" spans="1:28">
      <c r="A13279" s="2"/>
      <c r="B13279" s="2"/>
      <c r="C13279" s="2"/>
      <c r="G13279" s="94"/>
      <c r="H13279" s="94"/>
      <c r="I13279" s="94"/>
      <c r="J13279" s="2"/>
      <c r="P13279" s="30"/>
      <c r="T13279" s="2"/>
      <c r="V13279" s="2"/>
      <c r="W13279" s="28"/>
      <c r="Y13279" s="30"/>
      <c r="Z13279" s="30"/>
      <c r="AB13279" s="6"/>
    </row>
    <row r="13280" spans="1:28">
      <c r="A13280" s="2"/>
      <c r="B13280" s="2"/>
      <c r="C13280" s="2"/>
      <c r="G13280" s="94"/>
      <c r="H13280" s="94"/>
      <c r="I13280" s="94"/>
      <c r="J13280" s="2"/>
      <c r="P13280" s="30"/>
      <c r="T13280" s="2"/>
      <c r="V13280" s="2"/>
      <c r="W13280" s="28"/>
      <c r="Y13280" s="30"/>
      <c r="Z13280" s="30"/>
      <c r="AB13280" s="6"/>
    </row>
    <row r="13281" spans="1:28">
      <c r="A13281" s="2"/>
      <c r="B13281" s="2"/>
      <c r="C13281" s="2"/>
      <c r="G13281" s="94"/>
      <c r="H13281" s="94"/>
      <c r="I13281" s="94"/>
      <c r="J13281" s="2"/>
      <c r="P13281" s="30"/>
      <c r="T13281" s="2"/>
      <c r="V13281" s="2"/>
      <c r="W13281" s="28"/>
      <c r="Y13281" s="30"/>
      <c r="Z13281" s="30"/>
      <c r="AB13281" s="6"/>
    </row>
    <row r="13282" spans="1:28">
      <c r="A13282" s="2"/>
      <c r="B13282" s="2"/>
      <c r="C13282" s="2"/>
      <c r="G13282" s="94"/>
      <c r="H13282" s="94"/>
      <c r="I13282" s="94"/>
      <c r="J13282" s="2"/>
      <c r="P13282" s="30"/>
      <c r="T13282" s="2"/>
      <c r="V13282" s="2"/>
      <c r="W13282" s="28"/>
      <c r="Y13282" s="30"/>
      <c r="Z13282" s="30"/>
      <c r="AB13282" s="6"/>
    </row>
    <row r="13283" spans="1:28">
      <c r="A13283" s="2"/>
      <c r="B13283" s="2"/>
      <c r="C13283" s="2"/>
      <c r="G13283" s="94"/>
      <c r="H13283" s="94"/>
      <c r="I13283" s="94"/>
      <c r="J13283" s="2"/>
      <c r="P13283" s="30"/>
      <c r="T13283" s="2"/>
      <c r="V13283" s="2"/>
      <c r="W13283" s="28"/>
      <c r="Y13283" s="30"/>
      <c r="Z13283" s="30"/>
      <c r="AB13283" s="6"/>
    </row>
    <row r="13284" spans="1:28">
      <c r="A13284" s="2"/>
      <c r="B13284" s="2"/>
      <c r="C13284" s="2"/>
      <c r="G13284" s="94"/>
      <c r="H13284" s="94"/>
      <c r="I13284" s="94"/>
      <c r="J13284" s="2"/>
      <c r="P13284" s="30"/>
      <c r="T13284" s="2"/>
      <c r="V13284" s="2"/>
      <c r="W13284" s="28"/>
      <c r="Y13284" s="30"/>
      <c r="Z13284" s="30"/>
      <c r="AB13284" s="6"/>
    </row>
    <row r="13285" spans="1:28">
      <c r="A13285" s="2"/>
      <c r="B13285" s="2"/>
      <c r="C13285" s="2"/>
      <c r="G13285" s="94"/>
      <c r="H13285" s="94"/>
      <c r="I13285" s="94"/>
      <c r="J13285" s="2"/>
      <c r="P13285" s="30"/>
      <c r="T13285" s="2"/>
      <c r="V13285" s="2"/>
      <c r="W13285" s="28"/>
      <c r="Y13285" s="30"/>
      <c r="Z13285" s="30"/>
      <c r="AB13285" s="6"/>
    </row>
    <row r="13286" spans="1:28">
      <c r="A13286" s="2"/>
      <c r="B13286" s="2"/>
      <c r="C13286" s="2"/>
      <c r="G13286" s="94"/>
      <c r="H13286" s="94"/>
      <c r="I13286" s="94"/>
      <c r="J13286" s="2"/>
      <c r="P13286" s="30"/>
      <c r="T13286" s="2"/>
      <c r="V13286" s="2"/>
      <c r="W13286" s="28"/>
      <c r="Y13286" s="30"/>
      <c r="Z13286" s="30"/>
      <c r="AB13286" s="6"/>
    </row>
    <row r="13287" spans="1:28">
      <c r="A13287" s="2"/>
      <c r="B13287" s="2"/>
      <c r="C13287" s="2"/>
      <c r="G13287" s="94"/>
      <c r="H13287" s="94"/>
      <c r="I13287" s="94"/>
      <c r="J13287" s="2"/>
      <c r="P13287" s="30"/>
      <c r="T13287" s="2"/>
      <c r="V13287" s="2"/>
      <c r="W13287" s="28"/>
      <c r="Y13287" s="30"/>
      <c r="Z13287" s="30"/>
      <c r="AB13287" s="6"/>
    </row>
    <row r="13288" spans="1:28">
      <c r="A13288" s="2"/>
      <c r="B13288" s="2"/>
      <c r="C13288" s="2"/>
      <c r="G13288" s="94"/>
      <c r="H13288" s="94"/>
      <c r="I13288" s="94"/>
      <c r="J13288" s="2"/>
      <c r="P13288" s="30"/>
      <c r="T13288" s="2"/>
      <c r="V13288" s="2"/>
      <c r="W13288" s="28"/>
      <c r="Y13288" s="30"/>
      <c r="Z13288" s="30"/>
      <c r="AB13288" s="6"/>
    </row>
    <row r="13289" spans="1:28">
      <c r="A13289" s="2"/>
      <c r="B13289" s="2"/>
      <c r="C13289" s="2"/>
      <c r="G13289" s="94"/>
      <c r="H13289" s="94"/>
      <c r="I13289" s="94"/>
      <c r="J13289" s="2"/>
      <c r="P13289" s="30"/>
      <c r="T13289" s="2"/>
      <c r="V13289" s="2"/>
      <c r="W13289" s="28"/>
      <c r="Y13289" s="30"/>
      <c r="Z13289" s="30"/>
      <c r="AB13289" s="6"/>
    </row>
    <row r="13290" spans="1:28">
      <c r="A13290" s="2"/>
      <c r="B13290" s="2"/>
      <c r="C13290" s="2"/>
      <c r="G13290" s="94"/>
      <c r="H13290" s="94"/>
      <c r="I13290" s="94"/>
      <c r="J13290" s="2"/>
      <c r="P13290" s="30"/>
      <c r="T13290" s="2"/>
      <c r="V13290" s="2"/>
      <c r="W13290" s="28"/>
      <c r="Y13290" s="30"/>
      <c r="Z13290" s="30"/>
      <c r="AB13290" s="6"/>
    </row>
    <row r="13291" spans="1:28">
      <c r="A13291" s="2"/>
      <c r="B13291" s="2"/>
      <c r="C13291" s="2"/>
      <c r="G13291" s="94"/>
      <c r="H13291" s="94"/>
      <c r="I13291" s="94"/>
      <c r="J13291" s="2"/>
      <c r="P13291" s="30"/>
      <c r="T13291" s="2"/>
      <c r="V13291" s="2"/>
      <c r="W13291" s="28"/>
      <c r="Y13291" s="30"/>
      <c r="Z13291" s="30"/>
      <c r="AB13291" s="6"/>
    </row>
    <row r="13292" spans="1:28">
      <c r="A13292" s="2"/>
      <c r="B13292" s="2"/>
      <c r="C13292" s="2"/>
      <c r="G13292" s="94"/>
      <c r="H13292" s="94"/>
      <c r="I13292" s="94"/>
      <c r="J13292" s="2"/>
      <c r="P13292" s="30"/>
      <c r="T13292" s="2"/>
      <c r="V13292" s="2"/>
      <c r="W13292" s="28"/>
      <c r="Y13292" s="30"/>
      <c r="Z13292" s="30"/>
      <c r="AB13292" s="6"/>
    </row>
    <row r="13293" spans="1:28">
      <c r="A13293" s="2"/>
      <c r="B13293" s="2"/>
      <c r="C13293" s="2"/>
      <c r="G13293" s="94"/>
      <c r="H13293" s="94"/>
      <c r="I13293" s="94"/>
      <c r="J13293" s="2"/>
      <c r="P13293" s="30"/>
      <c r="T13293" s="2"/>
      <c r="V13293" s="2"/>
      <c r="W13293" s="28"/>
      <c r="Y13293" s="30"/>
      <c r="Z13293" s="30"/>
      <c r="AB13293" s="6"/>
    </row>
    <row r="13294" spans="1:28">
      <c r="A13294" s="2"/>
      <c r="B13294" s="2"/>
      <c r="C13294" s="2"/>
      <c r="G13294" s="94"/>
      <c r="H13294" s="94"/>
      <c r="I13294" s="94"/>
      <c r="J13294" s="2"/>
      <c r="P13294" s="30"/>
      <c r="T13294" s="2"/>
      <c r="V13294" s="2"/>
      <c r="W13294" s="28"/>
      <c r="Y13294" s="30"/>
      <c r="Z13294" s="30"/>
      <c r="AB13294" s="6"/>
    </row>
    <row r="13295" spans="1:28">
      <c r="A13295" s="2"/>
      <c r="B13295" s="2"/>
      <c r="C13295" s="2"/>
      <c r="G13295" s="94"/>
      <c r="H13295" s="94"/>
      <c r="I13295" s="94"/>
      <c r="J13295" s="2"/>
      <c r="P13295" s="30"/>
      <c r="T13295" s="2"/>
      <c r="V13295" s="2"/>
      <c r="W13295" s="28"/>
      <c r="Y13295" s="30"/>
      <c r="Z13295" s="30"/>
      <c r="AB13295" s="6"/>
    </row>
    <row r="13296" spans="1:28">
      <c r="A13296" s="2"/>
      <c r="B13296" s="2"/>
      <c r="C13296" s="2"/>
      <c r="G13296" s="94"/>
      <c r="H13296" s="94"/>
      <c r="I13296" s="94"/>
      <c r="J13296" s="2"/>
      <c r="P13296" s="30"/>
      <c r="T13296" s="2"/>
      <c r="V13296" s="2"/>
      <c r="W13296" s="28"/>
      <c r="Y13296" s="30"/>
      <c r="Z13296" s="30"/>
      <c r="AB13296" s="6"/>
    </row>
    <row r="13297" spans="1:28">
      <c r="A13297" s="2"/>
      <c r="B13297" s="2"/>
      <c r="C13297" s="2"/>
      <c r="G13297" s="94"/>
      <c r="H13297" s="94"/>
      <c r="I13297" s="94"/>
      <c r="J13297" s="2"/>
      <c r="P13297" s="30"/>
      <c r="T13297" s="2"/>
      <c r="V13297" s="2"/>
      <c r="W13297" s="28"/>
      <c r="Y13297" s="30"/>
      <c r="Z13297" s="30"/>
      <c r="AB13297" s="6"/>
    </row>
    <row r="13298" spans="1:28">
      <c r="A13298" s="2"/>
      <c r="B13298" s="2"/>
      <c r="C13298" s="2"/>
      <c r="G13298" s="94"/>
      <c r="H13298" s="94"/>
      <c r="I13298" s="94"/>
      <c r="J13298" s="2"/>
      <c r="P13298" s="30"/>
      <c r="T13298" s="2"/>
      <c r="V13298" s="2"/>
      <c r="W13298" s="28"/>
      <c r="Y13298" s="30"/>
      <c r="Z13298" s="30"/>
      <c r="AB13298" s="6"/>
    </row>
    <row r="13299" spans="1:28">
      <c r="A13299" s="2"/>
      <c r="B13299" s="2"/>
      <c r="C13299" s="2"/>
      <c r="G13299" s="94"/>
      <c r="H13299" s="94"/>
      <c r="I13299" s="94"/>
      <c r="J13299" s="2"/>
      <c r="P13299" s="30"/>
      <c r="T13299" s="2"/>
      <c r="V13299" s="2"/>
      <c r="W13299" s="28"/>
      <c r="Y13299" s="30"/>
      <c r="Z13299" s="30"/>
      <c r="AB13299" s="6"/>
    </row>
    <row r="13300" spans="1:28">
      <c r="A13300" s="2"/>
      <c r="B13300" s="2"/>
      <c r="C13300" s="2"/>
      <c r="G13300" s="94"/>
      <c r="H13300" s="94"/>
      <c r="I13300" s="94"/>
      <c r="J13300" s="2"/>
      <c r="P13300" s="30"/>
      <c r="T13300" s="2"/>
      <c r="V13300" s="2"/>
      <c r="W13300" s="28"/>
      <c r="Y13300" s="30"/>
      <c r="Z13300" s="30"/>
      <c r="AB13300" s="6"/>
    </row>
    <row r="13301" spans="1:28">
      <c r="A13301" s="2"/>
      <c r="B13301" s="2"/>
      <c r="C13301" s="2"/>
      <c r="G13301" s="94"/>
      <c r="H13301" s="94"/>
      <c r="I13301" s="94"/>
      <c r="J13301" s="2"/>
      <c r="P13301" s="30"/>
      <c r="T13301" s="2"/>
      <c r="V13301" s="2"/>
      <c r="W13301" s="28"/>
      <c r="Y13301" s="30"/>
      <c r="Z13301" s="30"/>
      <c r="AB13301" s="6"/>
    </row>
    <row r="13302" spans="1:28">
      <c r="A13302" s="2"/>
      <c r="B13302" s="2"/>
      <c r="C13302" s="2"/>
      <c r="G13302" s="94"/>
      <c r="H13302" s="94"/>
      <c r="I13302" s="94"/>
      <c r="J13302" s="2"/>
      <c r="P13302" s="30"/>
      <c r="T13302" s="2"/>
      <c r="V13302" s="2"/>
      <c r="W13302" s="28"/>
      <c r="Y13302" s="30"/>
      <c r="Z13302" s="30"/>
      <c r="AB13302" s="6"/>
    </row>
    <row r="13303" spans="1:28">
      <c r="A13303" s="2"/>
      <c r="B13303" s="2"/>
      <c r="C13303" s="2"/>
      <c r="G13303" s="94"/>
      <c r="H13303" s="94"/>
      <c r="I13303" s="94"/>
      <c r="J13303" s="2"/>
      <c r="P13303" s="30"/>
      <c r="T13303" s="2"/>
      <c r="V13303" s="2"/>
      <c r="W13303" s="28"/>
      <c r="Y13303" s="30"/>
      <c r="Z13303" s="30"/>
      <c r="AB13303" s="6"/>
    </row>
    <row r="13304" spans="1:28">
      <c r="A13304" s="2"/>
      <c r="B13304" s="2"/>
      <c r="C13304" s="2"/>
      <c r="G13304" s="94"/>
      <c r="H13304" s="94"/>
      <c r="I13304" s="94"/>
      <c r="J13304" s="2"/>
      <c r="P13304" s="30"/>
      <c r="T13304" s="2"/>
      <c r="V13304" s="2"/>
      <c r="W13304" s="28"/>
      <c r="Y13304" s="30"/>
      <c r="Z13304" s="30"/>
      <c r="AB13304" s="6"/>
    </row>
    <row r="13305" spans="1:28">
      <c r="A13305" s="2"/>
      <c r="B13305" s="2"/>
      <c r="C13305" s="2"/>
      <c r="G13305" s="94"/>
      <c r="H13305" s="94"/>
      <c r="I13305" s="94"/>
      <c r="J13305" s="2"/>
      <c r="P13305" s="30"/>
      <c r="T13305" s="2"/>
      <c r="V13305" s="2"/>
      <c r="W13305" s="28"/>
      <c r="Y13305" s="30"/>
      <c r="Z13305" s="30"/>
      <c r="AB13305" s="6"/>
    </row>
    <row r="13306" spans="1:28">
      <c r="A13306" s="2"/>
      <c r="B13306" s="2"/>
      <c r="C13306" s="2"/>
      <c r="G13306" s="94"/>
      <c r="H13306" s="94"/>
      <c r="I13306" s="94"/>
      <c r="J13306" s="2"/>
      <c r="P13306" s="30"/>
      <c r="T13306" s="2"/>
      <c r="V13306" s="2"/>
      <c r="W13306" s="28"/>
      <c r="Y13306" s="30"/>
      <c r="Z13306" s="30"/>
      <c r="AB13306" s="6"/>
    </row>
    <row r="13307" spans="1:28">
      <c r="A13307" s="2"/>
      <c r="B13307" s="2"/>
      <c r="C13307" s="2"/>
      <c r="G13307" s="94"/>
      <c r="H13307" s="94"/>
      <c r="I13307" s="94"/>
      <c r="J13307" s="2"/>
      <c r="P13307" s="30"/>
      <c r="T13307" s="2"/>
      <c r="V13307" s="2"/>
      <c r="W13307" s="28"/>
      <c r="Y13307" s="30"/>
      <c r="Z13307" s="30"/>
      <c r="AB13307" s="6"/>
    </row>
    <row r="13308" spans="1:28">
      <c r="A13308" s="2"/>
      <c r="B13308" s="2"/>
      <c r="C13308" s="2"/>
      <c r="G13308" s="94"/>
      <c r="H13308" s="94"/>
      <c r="I13308" s="94"/>
      <c r="J13308" s="2"/>
      <c r="P13308" s="30"/>
      <c r="T13308" s="2"/>
      <c r="V13308" s="2"/>
      <c r="W13308" s="28"/>
      <c r="Y13308" s="30"/>
      <c r="Z13308" s="30"/>
      <c r="AB13308" s="6"/>
    </row>
    <row r="13309" spans="1:28">
      <c r="A13309" s="2"/>
      <c r="B13309" s="2"/>
      <c r="C13309" s="2"/>
      <c r="G13309" s="94"/>
      <c r="H13309" s="94"/>
      <c r="I13309" s="94"/>
      <c r="J13309" s="2"/>
      <c r="P13309" s="30"/>
      <c r="T13309" s="2"/>
      <c r="V13309" s="2"/>
      <c r="W13309" s="28"/>
      <c r="Y13309" s="30"/>
      <c r="Z13309" s="30"/>
      <c r="AB13309" s="6"/>
    </row>
    <row r="13310" spans="1:28">
      <c r="A13310" s="2"/>
      <c r="B13310" s="2"/>
      <c r="C13310" s="2"/>
      <c r="G13310" s="94"/>
      <c r="H13310" s="94"/>
      <c r="I13310" s="94"/>
      <c r="J13310" s="2"/>
      <c r="P13310" s="30"/>
      <c r="T13310" s="2"/>
      <c r="V13310" s="2"/>
      <c r="W13310" s="28"/>
      <c r="Y13310" s="30"/>
      <c r="Z13310" s="30"/>
      <c r="AB13310" s="6"/>
    </row>
    <row r="13311" spans="1:28">
      <c r="A13311" s="2"/>
      <c r="B13311" s="2"/>
      <c r="C13311" s="2"/>
      <c r="G13311" s="94"/>
      <c r="H13311" s="94"/>
      <c r="I13311" s="94"/>
      <c r="J13311" s="2"/>
      <c r="P13311" s="30"/>
      <c r="T13311" s="2"/>
      <c r="V13311" s="2"/>
      <c r="W13311" s="28"/>
      <c r="Y13311" s="30"/>
      <c r="Z13311" s="30"/>
      <c r="AB13311" s="6"/>
    </row>
    <row r="13312" spans="1:28">
      <c r="A13312" s="2"/>
      <c r="B13312" s="2"/>
      <c r="C13312" s="2"/>
      <c r="G13312" s="94"/>
      <c r="H13312" s="94"/>
      <c r="I13312" s="94"/>
      <c r="J13312" s="2"/>
      <c r="P13312" s="30"/>
      <c r="T13312" s="2"/>
      <c r="V13312" s="2"/>
      <c r="W13312" s="28"/>
      <c r="Y13312" s="30"/>
      <c r="Z13312" s="30"/>
      <c r="AB13312" s="6"/>
    </row>
    <row r="13313" spans="1:28">
      <c r="A13313" s="2"/>
      <c r="B13313" s="2"/>
      <c r="C13313" s="2"/>
      <c r="G13313" s="94"/>
      <c r="H13313" s="94"/>
      <c r="I13313" s="94"/>
      <c r="J13313" s="2"/>
      <c r="P13313" s="30"/>
      <c r="T13313" s="2"/>
      <c r="V13313" s="2"/>
      <c r="W13313" s="28"/>
      <c r="Y13313" s="30"/>
      <c r="Z13313" s="30"/>
      <c r="AB13313" s="6"/>
    </row>
    <row r="13314" spans="1:28">
      <c r="A13314" s="2"/>
      <c r="B13314" s="2"/>
      <c r="C13314" s="2"/>
      <c r="G13314" s="94"/>
      <c r="H13314" s="94"/>
      <c r="I13314" s="94"/>
      <c r="J13314" s="2"/>
      <c r="P13314" s="30"/>
      <c r="T13314" s="2"/>
      <c r="V13314" s="2"/>
      <c r="W13314" s="28"/>
      <c r="Y13314" s="30"/>
      <c r="Z13314" s="30"/>
      <c r="AB13314" s="6"/>
    </row>
    <row r="13315" spans="1:28">
      <c r="A13315" s="2"/>
      <c r="B13315" s="2"/>
      <c r="C13315" s="2"/>
      <c r="G13315" s="94"/>
      <c r="H13315" s="94"/>
      <c r="I13315" s="94"/>
      <c r="J13315" s="2"/>
      <c r="P13315" s="30"/>
      <c r="T13315" s="2"/>
      <c r="V13315" s="2"/>
      <c r="W13315" s="28"/>
      <c r="Y13315" s="30"/>
      <c r="Z13315" s="30"/>
      <c r="AB13315" s="6"/>
    </row>
    <row r="13316" spans="1:28">
      <c r="A13316" s="2"/>
      <c r="B13316" s="2"/>
      <c r="C13316" s="2"/>
      <c r="G13316" s="94"/>
      <c r="H13316" s="94"/>
      <c r="I13316" s="94"/>
      <c r="J13316" s="2"/>
      <c r="P13316" s="30"/>
      <c r="T13316" s="2"/>
      <c r="V13316" s="2"/>
      <c r="W13316" s="28"/>
      <c r="Y13316" s="30"/>
      <c r="Z13316" s="30"/>
      <c r="AB13316" s="6"/>
    </row>
    <row r="13317" spans="1:28">
      <c r="A13317" s="2"/>
      <c r="B13317" s="2"/>
      <c r="C13317" s="2"/>
      <c r="G13317" s="94"/>
      <c r="H13317" s="94"/>
      <c r="I13317" s="94"/>
      <c r="J13317" s="2"/>
      <c r="P13317" s="30"/>
      <c r="T13317" s="2"/>
      <c r="V13317" s="2"/>
      <c r="W13317" s="28"/>
      <c r="Y13317" s="30"/>
      <c r="Z13317" s="30"/>
      <c r="AB13317" s="6"/>
    </row>
    <row r="13318" spans="1:28">
      <c r="A13318" s="2"/>
      <c r="B13318" s="2"/>
      <c r="C13318" s="2"/>
      <c r="G13318" s="94"/>
      <c r="H13318" s="94"/>
      <c r="I13318" s="94"/>
      <c r="J13318" s="2"/>
      <c r="P13318" s="30"/>
      <c r="T13318" s="2"/>
      <c r="V13318" s="2"/>
      <c r="W13318" s="28"/>
      <c r="Y13318" s="30"/>
      <c r="Z13318" s="30"/>
      <c r="AB13318" s="6"/>
    </row>
    <row r="13319" spans="1:28">
      <c r="A13319" s="2"/>
      <c r="B13319" s="2"/>
      <c r="C13319" s="2"/>
      <c r="G13319" s="94"/>
      <c r="H13319" s="94"/>
      <c r="I13319" s="94"/>
      <c r="J13319" s="2"/>
      <c r="P13319" s="30"/>
      <c r="T13319" s="2"/>
      <c r="V13319" s="2"/>
      <c r="W13319" s="28"/>
      <c r="Y13319" s="30"/>
      <c r="Z13319" s="30"/>
      <c r="AB13319" s="6"/>
    </row>
    <row r="13320" spans="1:28">
      <c r="A13320" s="2"/>
      <c r="B13320" s="2"/>
      <c r="C13320" s="2"/>
      <c r="G13320" s="94"/>
      <c r="H13320" s="94"/>
      <c r="I13320" s="94"/>
      <c r="J13320" s="2"/>
      <c r="P13320" s="30"/>
      <c r="T13320" s="2"/>
      <c r="V13320" s="2"/>
      <c r="W13320" s="28"/>
      <c r="Y13320" s="30"/>
      <c r="Z13320" s="30"/>
      <c r="AB13320" s="6"/>
    </row>
    <row r="13321" spans="1:28">
      <c r="A13321" s="2"/>
      <c r="B13321" s="2"/>
      <c r="C13321" s="2"/>
      <c r="G13321" s="94"/>
      <c r="H13321" s="94"/>
      <c r="I13321" s="94"/>
      <c r="J13321" s="2"/>
      <c r="P13321" s="30"/>
      <c r="T13321" s="2"/>
      <c r="V13321" s="2"/>
      <c r="W13321" s="28"/>
      <c r="Y13321" s="30"/>
      <c r="Z13321" s="30"/>
      <c r="AB13321" s="6"/>
    </row>
    <row r="13322" spans="1:28">
      <c r="A13322" s="2"/>
      <c r="B13322" s="2"/>
      <c r="C13322" s="2"/>
      <c r="G13322" s="94"/>
      <c r="H13322" s="94"/>
      <c r="I13322" s="94"/>
      <c r="J13322" s="2"/>
      <c r="P13322" s="30"/>
      <c r="T13322" s="2"/>
      <c r="V13322" s="2"/>
      <c r="W13322" s="28"/>
      <c r="Y13322" s="30"/>
      <c r="Z13322" s="30"/>
      <c r="AB13322" s="6"/>
    </row>
    <row r="13323" spans="1:28">
      <c r="A13323" s="2"/>
      <c r="B13323" s="2"/>
      <c r="C13323" s="2"/>
      <c r="G13323" s="94"/>
      <c r="H13323" s="94"/>
      <c r="I13323" s="94"/>
      <c r="J13323" s="2"/>
      <c r="P13323" s="30"/>
      <c r="T13323" s="2"/>
      <c r="V13323" s="2"/>
      <c r="W13323" s="28"/>
      <c r="Y13323" s="30"/>
      <c r="Z13323" s="30"/>
      <c r="AB13323" s="6"/>
    </row>
    <row r="13324" spans="1:28">
      <c r="A13324" s="2"/>
      <c r="B13324" s="2"/>
      <c r="C13324" s="2"/>
      <c r="G13324" s="94"/>
      <c r="H13324" s="94"/>
      <c r="I13324" s="94"/>
      <c r="J13324" s="2"/>
      <c r="P13324" s="30"/>
      <c r="T13324" s="2"/>
      <c r="V13324" s="2"/>
      <c r="W13324" s="28"/>
      <c r="Y13324" s="30"/>
      <c r="Z13324" s="30"/>
      <c r="AB13324" s="6"/>
    </row>
    <row r="13325" spans="1:28">
      <c r="A13325" s="2"/>
      <c r="B13325" s="2"/>
      <c r="C13325" s="2"/>
      <c r="G13325" s="94"/>
      <c r="H13325" s="94"/>
      <c r="I13325" s="94"/>
      <c r="J13325" s="2"/>
      <c r="P13325" s="30"/>
      <c r="T13325" s="2"/>
      <c r="V13325" s="2"/>
      <c r="W13325" s="28"/>
      <c r="Y13325" s="30"/>
      <c r="Z13325" s="30"/>
      <c r="AB13325" s="6"/>
    </row>
    <row r="13326" spans="1:28">
      <c r="A13326" s="2"/>
      <c r="B13326" s="2"/>
      <c r="C13326" s="2"/>
      <c r="G13326" s="94"/>
      <c r="H13326" s="94"/>
      <c r="I13326" s="94"/>
      <c r="J13326" s="2"/>
      <c r="P13326" s="30"/>
      <c r="T13326" s="2"/>
      <c r="V13326" s="2"/>
      <c r="W13326" s="28"/>
      <c r="Y13326" s="30"/>
      <c r="Z13326" s="30"/>
      <c r="AB13326" s="6"/>
    </row>
    <row r="13327" spans="1:28">
      <c r="A13327" s="2"/>
      <c r="B13327" s="2"/>
      <c r="C13327" s="2"/>
      <c r="G13327" s="94"/>
      <c r="H13327" s="94"/>
      <c r="I13327" s="94"/>
      <c r="J13327" s="2"/>
      <c r="P13327" s="30"/>
      <c r="T13327" s="2"/>
      <c r="V13327" s="2"/>
      <c r="W13327" s="28"/>
      <c r="Y13327" s="30"/>
      <c r="Z13327" s="30"/>
      <c r="AB13327" s="6"/>
    </row>
    <row r="13328" spans="1:28">
      <c r="A13328" s="2"/>
      <c r="B13328" s="2"/>
      <c r="C13328" s="2"/>
      <c r="G13328" s="94"/>
      <c r="H13328" s="94"/>
      <c r="I13328" s="94"/>
      <c r="J13328" s="2"/>
      <c r="P13328" s="30"/>
      <c r="T13328" s="2"/>
      <c r="V13328" s="2"/>
      <c r="W13328" s="28"/>
      <c r="Y13328" s="30"/>
      <c r="Z13328" s="30"/>
      <c r="AB13328" s="6"/>
    </row>
    <row r="13329" spans="1:28">
      <c r="A13329" s="2"/>
      <c r="B13329" s="2"/>
      <c r="C13329" s="2"/>
      <c r="G13329" s="94"/>
      <c r="H13329" s="94"/>
      <c r="I13329" s="94"/>
      <c r="J13329" s="2"/>
      <c r="P13329" s="30"/>
      <c r="T13329" s="2"/>
      <c r="V13329" s="2"/>
      <c r="W13329" s="28"/>
      <c r="Y13329" s="30"/>
      <c r="Z13329" s="30"/>
      <c r="AB13329" s="6"/>
    </row>
    <row r="13330" spans="1:28">
      <c r="A13330" s="2"/>
      <c r="B13330" s="2"/>
      <c r="C13330" s="2"/>
      <c r="G13330" s="94"/>
      <c r="H13330" s="94"/>
      <c r="I13330" s="94"/>
      <c r="J13330" s="2"/>
      <c r="P13330" s="30"/>
      <c r="T13330" s="2"/>
      <c r="V13330" s="2"/>
      <c r="W13330" s="28"/>
      <c r="Y13330" s="30"/>
      <c r="Z13330" s="30"/>
      <c r="AB13330" s="6"/>
    </row>
    <row r="13331" spans="1:28">
      <c r="A13331" s="2"/>
      <c r="B13331" s="2"/>
      <c r="C13331" s="2"/>
      <c r="G13331" s="94"/>
      <c r="H13331" s="94"/>
      <c r="I13331" s="94"/>
      <c r="J13331" s="2"/>
      <c r="P13331" s="30"/>
      <c r="T13331" s="2"/>
      <c r="V13331" s="2"/>
      <c r="W13331" s="28"/>
      <c r="Y13331" s="30"/>
      <c r="Z13331" s="30"/>
      <c r="AB13331" s="6"/>
    </row>
    <row r="13332" spans="1:28">
      <c r="A13332" s="2"/>
      <c r="B13332" s="2"/>
      <c r="C13332" s="2"/>
      <c r="G13332" s="94"/>
      <c r="H13332" s="94"/>
      <c r="I13332" s="94"/>
      <c r="J13332" s="2"/>
      <c r="P13332" s="30"/>
      <c r="T13332" s="2"/>
      <c r="V13332" s="2"/>
      <c r="W13332" s="28"/>
      <c r="Y13332" s="30"/>
      <c r="Z13332" s="30"/>
      <c r="AB13332" s="6"/>
    </row>
    <row r="13333" spans="1:28">
      <c r="A13333" s="2"/>
      <c r="B13333" s="2"/>
      <c r="C13333" s="2"/>
      <c r="G13333" s="94"/>
      <c r="H13333" s="94"/>
      <c r="I13333" s="94"/>
      <c r="J13333" s="2"/>
      <c r="P13333" s="30"/>
      <c r="T13333" s="2"/>
      <c r="V13333" s="2"/>
      <c r="W13333" s="28"/>
      <c r="Y13333" s="30"/>
      <c r="Z13333" s="30"/>
      <c r="AB13333" s="6"/>
    </row>
    <row r="13334" spans="1:28">
      <c r="A13334" s="2"/>
      <c r="B13334" s="2"/>
      <c r="C13334" s="2"/>
      <c r="G13334" s="94"/>
      <c r="H13334" s="94"/>
      <c r="I13334" s="94"/>
      <c r="J13334" s="2"/>
      <c r="P13334" s="30"/>
      <c r="T13334" s="2"/>
      <c r="V13334" s="2"/>
      <c r="W13334" s="28"/>
      <c r="Y13334" s="30"/>
      <c r="Z13334" s="30"/>
      <c r="AB13334" s="6"/>
    </row>
    <row r="13335" spans="1:28">
      <c r="A13335" s="2"/>
      <c r="B13335" s="2"/>
      <c r="C13335" s="2"/>
      <c r="G13335" s="94"/>
      <c r="H13335" s="94"/>
      <c r="I13335" s="94"/>
      <c r="J13335" s="2"/>
      <c r="P13335" s="30"/>
      <c r="T13335" s="2"/>
      <c r="V13335" s="2"/>
      <c r="W13335" s="28"/>
      <c r="Y13335" s="30"/>
      <c r="Z13335" s="30"/>
      <c r="AB13335" s="6"/>
    </row>
    <row r="13336" spans="1:28">
      <c r="A13336" s="2"/>
      <c r="B13336" s="2"/>
      <c r="C13336" s="2"/>
      <c r="G13336" s="94"/>
      <c r="H13336" s="94"/>
      <c r="I13336" s="94"/>
      <c r="J13336" s="2"/>
      <c r="P13336" s="30"/>
      <c r="T13336" s="2"/>
      <c r="V13336" s="2"/>
      <c r="W13336" s="28"/>
      <c r="Y13336" s="30"/>
      <c r="Z13336" s="30"/>
      <c r="AB13336" s="6"/>
    </row>
    <row r="13337" spans="1:28">
      <c r="A13337" s="2"/>
      <c r="B13337" s="2"/>
      <c r="C13337" s="2"/>
      <c r="G13337" s="94"/>
      <c r="H13337" s="94"/>
      <c r="I13337" s="94"/>
      <c r="J13337" s="2"/>
      <c r="P13337" s="30"/>
      <c r="T13337" s="2"/>
      <c r="V13337" s="2"/>
      <c r="W13337" s="28"/>
      <c r="Y13337" s="30"/>
      <c r="Z13337" s="30"/>
      <c r="AB13337" s="6"/>
    </row>
    <row r="13338" spans="1:28">
      <c r="A13338" s="2"/>
      <c r="B13338" s="2"/>
      <c r="C13338" s="2"/>
      <c r="G13338" s="94"/>
      <c r="H13338" s="94"/>
      <c r="I13338" s="94"/>
      <c r="J13338" s="2"/>
      <c r="P13338" s="30"/>
      <c r="T13338" s="2"/>
      <c r="V13338" s="2"/>
      <c r="W13338" s="28"/>
      <c r="Y13338" s="30"/>
      <c r="Z13338" s="30"/>
      <c r="AB13338" s="6"/>
    </row>
    <row r="13339" spans="1:28">
      <c r="A13339" s="2"/>
      <c r="B13339" s="2"/>
      <c r="C13339" s="2"/>
      <c r="G13339" s="94"/>
      <c r="H13339" s="94"/>
      <c r="I13339" s="94"/>
      <c r="J13339" s="2"/>
      <c r="P13339" s="30"/>
      <c r="T13339" s="2"/>
      <c r="V13339" s="2"/>
      <c r="W13339" s="28"/>
      <c r="Y13339" s="30"/>
      <c r="Z13339" s="30"/>
      <c r="AB13339" s="6"/>
    </row>
    <row r="13340" spans="1:28">
      <c r="A13340" s="2"/>
      <c r="B13340" s="2"/>
      <c r="C13340" s="2"/>
      <c r="G13340" s="94"/>
      <c r="H13340" s="94"/>
      <c r="I13340" s="94"/>
      <c r="J13340" s="2"/>
      <c r="P13340" s="30"/>
      <c r="T13340" s="2"/>
      <c r="V13340" s="2"/>
      <c r="W13340" s="28"/>
      <c r="Y13340" s="30"/>
      <c r="Z13340" s="30"/>
      <c r="AB13340" s="6"/>
    </row>
    <row r="13341" spans="1:28">
      <c r="A13341" s="2"/>
      <c r="B13341" s="2"/>
      <c r="C13341" s="2"/>
      <c r="G13341" s="94"/>
      <c r="H13341" s="94"/>
      <c r="I13341" s="94"/>
      <c r="J13341" s="2"/>
      <c r="P13341" s="30"/>
      <c r="T13341" s="2"/>
      <c r="V13341" s="2"/>
      <c r="W13341" s="28"/>
      <c r="Y13341" s="30"/>
      <c r="Z13341" s="30"/>
      <c r="AB13341" s="6"/>
    </row>
    <row r="13342" spans="1:28">
      <c r="A13342" s="2"/>
      <c r="B13342" s="2"/>
      <c r="C13342" s="2"/>
      <c r="G13342" s="94"/>
      <c r="H13342" s="94"/>
      <c r="I13342" s="94"/>
      <c r="J13342" s="2"/>
      <c r="P13342" s="30"/>
      <c r="T13342" s="2"/>
      <c r="V13342" s="2"/>
      <c r="W13342" s="28"/>
      <c r="Y13342" s="30"/>
      <c r="Z13342" s="30"/>
      <c r="AB13342" s="6"/>
    </row>
    <row r="13343" spans="1:28">
      <c r="A13343" s="2"/>
      <c r="B13343" s="2"/>
      <c r="C13343" s="2"/>
      <c r="G13343" s="94"/>
      <c r="H13343" s="94"/>
      <c r="I13343" s="94"/>
      <c r="J13343" s="2"/>
      <c r="P13343" s="30"/>
      <c r="T13343" s="2"/>
      <c r="V13343" s="2"/>
      <c r="W13343" s="28"/>
      <c r="Y13343" s="30"/>
      <c r="Z13343" s="30"/>
      <c r="AB13343" s="6"/>
    </row>
    <row r="13344" spans="1:28">
      <c r="A13344" s="2"/>
      <c r="B13344" s="2"/>
      <c r="C13344" s="2"/>
      <c r="G13344" s="94"/>
      <c r="H13344" s="94"/>
      <c r="I13344" s="94"/>
      <c r="J13344" s="2"/>
      <c r="P13344" s="30"/>
      <c r="T13344" s="2"/>
      <c r="V13344" s="2"/>
      <c r="W13344" s="28"/>
      <c r="Y13344" s="30"/>
      <c r="Z13344" s="30"/>
      <c r="AB13344" s="6"/>
    </row>
    <row r="13345" spans="1:28">
      <c r="A13345" s="2"/>
      <c r="B13345" s="2"/>
      <c r="C13345" s="2"/>
      <c r="G13345" s="94"/>
      <c r="H13345" s="94"/>
      <c r="I13345" s="94"/>
      <c r="J13345" s="2"/>
      <c r="P13345" s="30"/>
      <c r="T13345" s="2"/>
      <c r="V13345" s="2"/>
      <c r="W13345" s="28"/>
      <c r="Y13345" s="30"/>
      <c r="Z13345" s="30"/>
      <c r="AB13345" s="6"/>
    </row>
    <row r="13346" spans="1:28">
      <c r="A13346" s="2"/>
      <c r="B13346" s="2"/>
      <c r="C13346" s="2"/>
      <c r="G13346" s="94"/>
      <c r="H13346" s="94"/>
      <c r="I13346" s="94"/>
      <c r="J13346" s="2"/>
      <c r="P13346" s="30"/>
      <c r="T13346" s="2"/>
      <c r="V13346" s="2"/>
      <c r="W13346" s="28"/>
      <c r="Y13346" s="30"/>
      <c r="Z13346" s="30"/>
      <c r="AB13346" s="6"/>
    </row>
    <row r="13347" spans="1:28">
      <c r="A13347" s="2"/>
      <c r="B13347" s="2"/>
      <c r="C13347" s="2"/>
      <c r="G13347" s="94"/>
      <c r="H13347" s="94"/>
      <c r="I13347" s="94"/>
      <c r="J13347" s="2"/>
      <c r="P13347" s="30"/>
      <c r="T13347" s="2"/>
      <c r="V13347" s="2"/>
      <c r="W13347" s="28"/>
      <c r="Y13347" s="30"/>
      <c r="Z13347" s="30"/>
      <c r="AB13347" s="6"/>
    </row>
    <row r="13348" spans="1:28">
      <c r="A13348" s="2"/>
      <c r="B13348" s="2"/>
      <c r="C13348" s="2"/>
      <c r="G13348" s="94"/>
      <c r="H13348" s="94"/>
      <c r="I13348" s="94"/>
      <c r="J13348" s="2"/>
      <c r="P13348" s="30"/>
      <c r="T13348" s="2"/>
      <c r="V13348" s="2"/>
      <c r="W13348" s="28"/>
      <c r="Y13348" s="30"/>
      <c r="Z13348" s="30"/>
      <c r="AB13348" s="6"/>
    </row>
    <row r="13349" spans="1:28">
      <c r="A13349" s="2"/>
      <c r="B13349" s="2"/>
      <c r="C13349" s="2"/>
      <c r="G13349" s="94"/>
      <c r="H13349" s="94"/>
      <c r="I13349" s="94"/>
      <c r="J13349" s="2"/>
      <c r="P13349" s="30"/>
      <c r="T13349" s="2"/>
      <c r="V13349" s="2"/>
      <c r="W13349" s="28"/>
      <c r="Y13349" s="30"/>
      <c r="Z13349" s="30"/>
      <c r="AB13349" s="6"/>
    </row>
    <row r="13350" spans="1:28">
      <c r="A13350" s="2"/>
      <c r="B13350" s="2"/>
      <c r="C13350" s="2"/>
      <c r="G13350" s="94"/>
      <c r="H13350" s="94"/>
      <c r="I13350" s="94"/>
      <c r="J13350" s="2"/>
      <c r="P13350" s="30"/>
      <c r="T13350" s="2"/>
      <c r="V13350" s="2"/>
      <c r="W13350" s="28"/>
      <c r="Y13350" s="30"/>
      <c r="Z13350" s="30"/>
      <c r="AB13350" s="6"/>
    </row>
    <row r="13351" spans="1:28">
      <c r="A13351" s="2"/>
      <c r="B13351" s="2"/>
      <c r="C13351" s="2"/>
      <c r="G13351" s="94"/>
      <c r="H13351" s="94"/>
      <c r="I13351" s="94"/>
      <c r="J13351" s="2"/>
      <c r="P13351" s="30"/>
      <c r="T13351" s="2"/>
      <c r="V13351" s="2"/>
      <c r="W13351" s="28"/>
      <c r="Y13351" s="30"/>
      <c r="Z13351" s="30"/>
      <c r="AB13351" s="6"/>
    </row>
    <row r="13352" spans="1:28">
      <c r="A13352" s="2"/>
      <c r="B13352" s="2"/>
      <c r="C13352" s="2"/>
      <c r="G13352" s="94"/>
      <c r="H13352" s="94"/>
      <c r="I13352" s="94"/>
      <c r="J13352" s="2"/>
      <c r="P13352" s="30"/>
      <c r="T13352" s="2"/>
      <c r="V13352" s="2"/>
      <c r="W13352" s="28"/>
      <c r="Y13352" s="30"/>
      <c r="Z13352" s="30"/>
      <c r="AB13352" s="6"/>
    </row>
    <row r="13353" spans="1:28">
      <c r="A13353" s="2"/>
      <c r="B13353" s="2"/>
      <c r="C13353" s="2"/>
      <c r="G13353" s="94"/>
      <c r="H13353" s="94"/>
      <c r="I13353" s="94"/>
      <c r="J13353" s="2"/>
      <c r="P13353" s="30"/>
      <c r="T13353" s="2"/>
      <c r="V13353" s="2"/>
      <c r="W13353" s="28"/>
      <c r="Y13353" s="30"/>
      <c r="Z13353" s="30"/>
      <c r="AB13353" s="6"/>
    </row>
    <row r="13354" spans="1:28">
      <c r="A13354" s="2"/>
      <c r="B13354" s="2"/>
      <c r="C13354" s="2"/>
      <c r="G13354" s="94"/>
      <c r="H13354" s="94"/>
      <c r="I13354" s="94"/>
      <c r="J13354" s="2"/>
      <c r="P13354" s="30"/>
      <c r="T13354" s="2"/>
      <c r="V13354" s="2"/>
      <c r="W13354" s="28"/>
      <c r="Y13354" s="30"/>
      <c r="Z13354" s="30"/>
      <c r="AB13354" s="6"/>
    </row>
    <row r="13355" spans="1:28">
      <c r="A13355" s="2"/>
      <c r="B13355" s="2"/>
      <c r="C13355" s="2"/>
      <c r="G13355" s="94"/>
      <c r="H13355" s="94"/>
      <c r="I13355" s="94"/>
      <c r="J13355" s="2"/>
      <c r="P13355" s="30"/>
      <c r="T13355" s="2"/>
      <c r="V13355" s="2"/>
      <c r="W13355" s="28"/>
      <c r="Y13355" s="30"/>
      <c r="Z13355" s="30"/>
      <c r="AB13355" s="6"/>
    </row>
    <row r="13356" spans="1:28">
      <c r="A13356" s="2"/>
      <c r="B13356" s="2"/>
      <c r="C13356" s="2"/>
      <c r="G13356" s="94"/>
      <c r="H13356" s="94"/>
      <c r="I13356" s="94"/>
      <c r="J13356" s="2"/>
      <c r="P13356" s="30"/>
      <c r="T13356" s="2"/>
      <c r="V13356" s="2"/>
      <c r="W13356" s="28"/>
      <c r="Y13356" s="30"/>
      <c r="Z13356" s="30"/>
      <c r="AB13356" s="6"/>
    </row>
    <row r="13357" spans="1:28">
      <c r="A13357" s="2"/>
      <c r="B13357" s="2"/>
      <c r="C13357" s="2"/>
      <c r="G13357" s="94"/>
      <c r="H13357" s="94"/>
      <c r="I13357" s="94"/>
      <c r="J13357" s="2"/>
      <c r="P13357" s="30"/>
      <c r="T13357" s="2"/>
      <c r="V13357" s="2"/>
      <c r="W13357" s="28"/>
      <c r="Y13357" s="30"/>
      <c r="Z13357" s="30"/>
      <c r="AB13357" s="6"/>
    </row>
    <row r="13358" spans="1:28">
      <c r="A13358" s="2"/>
      <c r="B13358" s="2"/>
      <c r="C13358" s="2"/>
      <c r="G13358" s="94"/>
      <c r="H13358" s="94"/>
      <c r="I13358" s="94"/>
      <c r="J13358" s="2"/>
      <c r="P13358" s="30"/>
      <c r="T13358" s="2"/>
      <c r="V13358" s="2"/>
      <c r="W13358" s="28"/>
      <c r="Y13358" s="30"/>
      <c r="Z13358" s="30"/>
      <c r="AB13358" s="6"/>
    </row>
    <row r="13359" spans="1:28">
      <c r="A13359" s="2"/>
      <c r="B13359" s="2"/>
      <c r="C13359" s="2"/>
      <c r="G13359" s="94"/>
      <c r="H13359" s="94"/>
      <c r="I13359" s="94"/>
      <c r="J13359" s="2"/>
      <c r="P13359" s="30"/>
      <c r="T13359" s="2"/>
      <c r="V13359" s="2"/>
      <c r="W13359" s="28"/>
      <c r="Y13359" s="30"/>
      <c r="Z13359" s="30"/>
      <c r="AB13359" s="6"/>
    </row>
    <row r="13360" spans="1:28">
      <c r="A13360" s="2"/>
      <c r="B13360" s="2"/>
      <c r="C13360" s="2"/>
      <c r="G13360" s="94"/>
      <c r="H13360" s="94"/>
      <c r="I13360" s="94"/>
      <c r="J13360" s="2"/>
      <c r="P13360" s="30"/>
      <c r="T13360" s="2"/>
      <c r="V13360" s="2"/>
      <c r="W13360" s="28"/>
      <c r="Y13360" s="30"/>
      <c r="Z13360" s="30"/>
      <c r="AB13360" s="6"/>
    </row>
    <row r="13361" spans="1:28">
      <c r="A13361" s="2"/>
      <c r="B13361" s="2"/>
      <c r="C13361" s="2"/>
      <c r="G13361" s="94"/>
      <c r="H13361" s="94"/>
      <c r="I13361" s="94"/>
      <c r="J13361" s="2"/>
      <c r="P13361" s="30"/>
      <c r="T13361" s="2"/>
      <c r="V13361" s="2"/>
      <c r="W13361" s="28"/>
      <c r="Y13361" s="30"/>
      <c r="Z13361" s="30"/>
      <c r="AB13361" s="6"/>
    </row>
    <row r="13362" spans="1:28">
      <c r="A13362" s="2"/>
      <c r="B13362" s="2"/>
      <c r="C13362" s="2"/>
      <c r="G13362" s="94"/>
      <c r="H13362" s="94"/>
      <c r="I13362" s="94"/>
      <c r="J13362" s="2"/>
      <c r="P13362" s="30"/>
      <c r="T13362" s="2"/>
      <c r="V13362" s="2"/>
      <c r="W13362" s="28"/>
      <c r="Y13362" s="30"/>
      <c r="Z13362" s="30"/>
      <c r="AB13362" s="6"/>
    </row>
    <row r="13363" spans="1:28">
      <c r="A13363" s="2"/>
      <c r="B13363" s="2"/>
      <c r="C13363" s="2"/>
      <c r="G13363" s="94"/>
      <c r="H13363" s="94"/>
      <c r="I13363" s="94"/>
      <c r="J13363" s="2"/>
      <c r="P13363" s="30"/>
      <c r="T13363" s="2"/>
      <c r="V13363" s="2"/>
      <c r="W13363" s="28"/>
      <c r="Y13363" s="30"/>
      <c r="Z13363" s="30"/>
      <c r="AB13363" s="6"/>
    </row>
    <row r="13364" spans="1:28">
      <c r="A13364" s="2"/>
      <c r="B13364" s="2"/>
      <c r="C13364" s="2"/>
      <c r="G13364" s="94"/>
      <c r="H13364" s="94"/>
      <c r="I13364" s="94"/>
      <c r="J13364" s="2"/>
      <c r="P13364" s="30"/>
      <c r="T13364" s="2"/>
      <c r="V13364" s="2"/>
      <c r="W13364" s="28"/>
      <c r="Y13364" s="30"/>
      <c r="Z13364" s="30"/>
      <c r="AB13364" s="6"/>
    </row>
    <row r="13365" spans="1:28">
      <c r="A13365" s="2"/>
      <c r="B13365" s="2"/>
      <c r="C13365" s="2"/>
      <c r="G13365" s="94"/>
      <c r="H13365" s="94"/>
      <c r="I13365" s="94"/>
      <c r="J13365" s="2"/>
      <c r="P13365" s="30"/>
      <c r="T13365" s="2"/>
      <c r="V13365" s="2"/>
      <c r="W13365" s="28"/>
      <c r="Y13365" s="30"/>
      <c r="Z13365" s="30"/>
      <c r="AB13365" s="6"/>
    </row>
    <row r="13366" spans="1:28">
      <c r="A13366" s="2"/>
      <c r="B13366" s="2"/>
      <c r="C13366" s="2"/>
      <c r="G13366" s="94"/>
      <c r="H13366" s="94"/>
      <c r="I13366" s="94"/>
      <c r="J13366" s="2"/>
      <c r="P13366" s="30"/>
      <c r="T13366" s="2"/>
      <c r="V13366" s="2"/>
      <c r="W13366" s="28"/>
      <c r="Y13366" s="30"/>
      <c r="Z13366" s="30"/>
      <c r="AB13366" s="6"/>
    </row>
    <row r="13367" spans="1:28">
      <c r="A13367" s="2"/>
      <c r="B13367" s="2"/>
      <c r="C13367" s="2"/>
      <c r="G13367" s="94"/>
      <c r="H13367" s="94"/>
      <c r="I13367" s="94"/>
      <c r="J13367" s="2"/>
      <c r="P13367" s="30"/>
      <c r="T13367" s="2"/>
      <c r="V13367" s="2"/>
      <c r="W13367" s="28"/>
      <c r="Y13367" s="30"/>
      <c r="Z13367" s="30"/>
      <c r="AB13367" s="6"/>
    </row>
    <row r="13368" spans="1:28">
      <c r="A13368" s="2"/>
      <c r="B13368" s="2"/>
      <c r="C13368" s="2"/>
      <c r="G13368" s="94"/>
      <c r="H13368" s="94"/>
      <c r="I13368" s="94"/>
      <c r="J13368" s="2"/>
      <c r="P13368" s="30"/>
      <c r="T13368" s="2"/>
      <c r="V13368" s="2"/>
      <c r="W13368" s="28"/>
      <c r="Y13368" s="30"/>
      <c r="Z13368" s="30"/>
      <c r="AB13368" s="6"/>
    </row>
    <row r="13369" spans="1:28">
      <c r="A13369" s="2"/>
      <c r="B13369" s="2"/>
      <c r="C13369" s="2"/>
      <c r="G13369" s="94"/>
      <c r="H13369" s="94"/>
      <c r="I13369" s="94"/>
      <c r="J13369" s="2"/>
      <c r="P13369" s="30"/>
      <c r="T13369" s="2"/>
      <c r="V13369" s="2"/>
      <c r="W13369" s="28"/>
      <c r="Y13369" s="30"/>
      <c r="Z13369" s="30"/>
      <c r="AB13369" s="6"/>
    </row>
    <row r="13370" spans="1:28">
      <c r="A13370" s="2"/>
      <c r="B13370" s="2"/>
      <c r="C13370" s="2"/>
      <c r="G13370" s="94"/>
      <c r="H13370" s="94"/>
      <c r="I13370" s="94"/>
      <c r="J13370" s="2"/>
      <c r="P13370" s="30"/>
      <c r="T13370" s="2"/>
      <c r="V13370" s="2"/>
      <c r="W13370" s="28"/>
      <c r="Y13370" s="30"/>
      <c r="Z13370" s="30"/>
      <c r="AB13370" s="6"/>
    </row>
    <row r="13371" spans="1:28">
      <c r="A13371" s="2"/>
      <c r="B13371" s="2"/>
      <c r="C13371" s="2"/>
      <c r="G13371" s="94"/>
      <c r="H13371" s="94"/>
      <c r="I13371" s="94"/>
      <c r="J13371" s="2"/>
      <c r="P13371" s="30"/>
      <c r="T13371" s="2"/>
      <c r="V13371" s="2"/>
      <c r="W13371" s="28"/>
      <c r="Y13371" s="30"/>
      <c r="Z13371" s="30"/>
      <c r="AB13371" s="6"/>
    </row>
    <row r="13372" spans="1:28">
      <c r="A13372" s="2"/>
      <c r="B13372" s="2"/>
      <c r="C13372" s="2"/>
      <c r="G13372" s="94"/>
      <c r="H13372" s="94"/>
      <c r="I13372" s="94"/>
      <c r="J13372" s="2"/>
      <c r="P13372" s="30"/>
      <c r="T13372" s="2"/>
      <c r="V13372" s="2"/>
      <c r="W13372" s="28"/>
      <c r="Y13372" s="30"/>
      <c r="Z13372" s="30"/>
      <c r="AB13372" s="6"/>
    </row>
    <row r="13373" spans="1:28">
      <c r="A13373" s="2"/>
      <c r="B13373" s="2"/>
      <c r="C13373" s="2"/>
      <c r="G13373" s="94"/>
      <c r="H13373" s="94"/>
      <c r="I13373" s="94"/>
      <c r="J13373" s="2"/>
      <c r="P13373" s="30"/>
      <c r="T13373" s="2"/>
      <c r="V13373" s="2"/>
      <c r="W13373" s="28"/>
      <c r="Y13373" s="30"/>
      <c r="Z13373" s="30"/>
      <c r="AB13373" s="6"/>
    </row>
    <row r="13374" spans="1:28">
      <c r="A13374" s="2"/>
      <c r="B13374" s="2"/>
      <c r="C13374" s="2"/>
      <c r="G13374" s="94"/>
      <c r="H13374" s="94"/>
      <c r="I13374" s="94"/>
      <c r="J13374" s="2"/>
      <c r="P13374" s="30"/>
      <c r="T13374" s="2"/>
      <c r="V13374" s="2"/>
      <c r="W13374" s="28"/>
      <c r="Y13374" s="30"/>
      <c r="Z13374" s="30"/>
      <c r="AB13374" s="6"/>
    </row>
    <row r="13375" spans="1:28">
      <c r="A13375" s="2"/>
      <c r="B13375" s="2"/>
      <c r="C13375" s="2"/>
      <c r="G13375" s="94"/>
      <c r="H13375" s="94"/>
      <c r="I13375" s="94"/>
      <c r="J13375" s="2"/>
      <c r="P13375" s="30"/>
      <c r="T13375" s="2"/>
      <c r="V13375" s="2"/>
      <c r="W13375" s="28"/>
      <c r="Y13375" s="30"/>
      <c r="Z13375" s="30"/>
      <c r="AB13375" s="6"/>
    </row>
    <row r="13376" spans="1:28">
      <c r="A13376" s="2"/>
      <c r="B13376" s="2"/>
      <c r="C13376" s="2"/>
      <c r="G13376" s="94"/>
      <c r="H13376" s="94"/>
      <c r="I13376" s="94"/>
      <c r="J13376" s="2"/>
      <c r="P13376" s="30"/>
      <c r="T13376" s="2"/>
      <c r="V13376" s="2"/>
      <c r="W13376" s="28"/>
      <c r="Y13376" s="30"/>
      <c r="Z13376" s="30"/>
      <c r="AB13376" s="6"/>
    </row>
    <row r="13377" spans="1:28">
      <c r="A13377" s="2"/>
      <c r="B13377" s="2"/>
      <c r="C13377" s="2"/>
      <c r="G13377" s="94"/>
      <c r="H13377" s="94"/>
      <c r="I13377" s="94"/>
      <c r="J13377" s="2"/>
      <c r="P13377" s="30"/>
      <c r="T13377" s="2"/>
      <c r="V13377" s="2"/>
      <c r="W13377" s="28"/>
      <c r="Y13377" s="30"/>
      <c r="Z13377" s="30"/>
      <c r="AB13377" s="6"/>
    </row>
    <row r="13378" spans="1:28">
      <c r="A13378" s="2"/>
      <c r="B13378" s="2"/>
      <c r="C13378" s="2"/>
      <c r="G13378" s="94"/>
      <c r="H13378" s="94"/>
      <c r="I13378" s="94"/>
      <c r="J13378" s="2"/>
      <c r="P13378" s="30"/>
      <c r="T13378" s="2"/>
      <c r="V13378" s="2"/>
      <c r="W13378" s="28"/>
      <c r="Y13378" s="30"/>
      <c r="Z13378" s="30"/>
      <c r="AB13378" s="6"/>
    </row>
    <row r="13379" spans="1:28">
      <c r="A13379" s="2"/>
      <c r="B13379" s="2"/>
      <c r="C13379" s="2"/>
      <c r="G13379" s="94"/>
      <c r="H13379" s="94"/>
      <c r="I13379" s="94"/>
      <c r="J13379" s="2"/>
      <c r="P13379" s="30"/>
      <c r="T13379" s="2"/>
      <c r="V13379" s="2"/>
      <c r="W13379" s="28"/>
      <c r="Y13379" s="30"/>
      <c r="Z13379" s="30"/>
      <c r="AB13379" s="6"/>
    </row>
    <row r="13380" spans="1:28">
      <c r="A13380" s="2"/>
      <c r="B13380" s="2"/>
      <c r="C13380" s="2"/>
      <c r="G13380" s="94"/>
      <c r="H13380" s="94"/>
      <c r="I13380" s="94"/>
      <c r="J13380" s="2"/>
      <c r="P13380" s="30"/>
      <c r="T13380" s="2"/>
      <c r="V13380" s="2"/>
      <c r="W13380" s="28"/>
      <c r="Y13380" s="30"/>
      <c r="Z13380" s="30"/>
      <c r="AB13380" s="6"/>
    </row>
    <row r="13381" spans="1:28">
      <c r="A13381" s="2"/>
      <c r="B13381" s="2"/>
      <c r="C13381" s="2"/>
      <c r="G13381" s="94"/>
      <c r="H13381" s="94"/>
      <c r="I13381" s="94"/>
      <c r="J13381" s="2"/>
      <c r="P13381" s="30"/>
      <c r="T13381" s="2"/>
      <c r="V13381" s="2"/>
      <c r="W13381" s="28"/>
      <c r="Y13381" s="30"/>
      <c r="Z13381" s="30"/>
      <c r="AB13381" s="6"/>
    </row>
    <row r="13382" spans="1:28">
      <c r="A13382" s="2"/>
      <c r="B13382" s="2"/>
      <c r="C13382" s="2"/>
      <c r="G13382" s="94"/>
      <c r="H13382" s="94"/>
      <c r="I13382" s="94"/>
      <c r="J13382" s="2"/>
      <c r="P13382" s="30"/>
      <c r="T13382" s="2"/>
      <c r="V13382" s="2"/>
      <c r="W13382" s="28"/>
      <c r="Y13382" s="30"/>
      <c r="Z13382" s="30"/>
      <c r="AB13382" s="6"/>
    </row>
    <row r="13383" spans="1:28">
      <c r="A13383" s="2"/>
      <c r="B13383" s="2"/>
      <c r="C13383" s="2"/>
      <c r="G13383" s="94"/>
      <c r="H13383" s="94"/>
      <c r="I13383" s="94"/>
      <c r="J13383" s="2"/>
      <c r="P13383" s="30"/>
      <c r="T13383" s="2"/>
      <c r="V13383" s="2"/>
      <c r="W13383" s="28"/>
      <c r="Y13383" s="30"/>
      <c r="Z13383" s="30"/>
      <c r="AB13383" s="6"/>
    </row>
    <row r="13384" spans="1:28">
      <c r="A13384" s="2"/>
      <c r="B13384" s="2"/>
      <c r="C13384" s="2"/>
      <c r="G13384" s="94"/>
      <c r="H13384" s="94"/>
      <c r="I13384" s="94"/>
      <c r="J13384" s="2"/>
      <c r="P13384" s="30"/>
      <c r="T13384" s="2"/>
      <c r="V13384" s="2"/>
      <c r="W13384" s="28"/>
      <c r="Y13384" s="30"/>
      <c r="Z13384" s="30"/>
      <c r="AB13384" s="6"/>
    </row>
    <row r="13385" spans="1:28">
      <c r="A13385" s="2"/>
      <c r="B13385" s="2"/>
      <c r="C13385" s="2"/>
      <c r="G13385" s="94"/>
      <c r="H13385" s="94"/>
      <c r="I13385" s="94"/>
      <c r="J13385" s="2"/>
      <c r="P13385" s="30"/>
      <c r="T13385" s="2"/>
      <c r="V13385" s="2"/>
      <c r="W13385" s="28"/>
      <c r="Y13385" s="30"/>
      <c r="Z13385" s="30"/>
      <c r="AB13385" s="6"/>
    </row>
    <row r="13386" spans="1:28">
      <c r="A13386" s="2"/>
      <c r="B13386" s="2"/>
      <c r="C13386" s="2"/>
      <c r="G13386" s="94"/>
      <c r="H13386" s="94"/>
      <c r="I13386" s="94"/>
      <c r="J13386" s="2"/>
      <c r="P13386" s="30"/>
      <c r="T13386" s="2"/>
      <c r="V13386" s="2"/>
      <c r="W13386" s="28"/>
      <c r="Y13386" s="30"/>
      <c r="Z13386" s="30"/>
      <c r="AB13386" s="6"/>
    </row>
    <row r="13387" spans="1:28">
      <c r="A13387" s="2"/>
      <c r="B13387" s="2"/>
      <c r="C13387" s="2"/>
      <c r="G13387" s="94"/>
      <c r="H13387" s="94"/>
      <c r="I13387" s="94"/>
      <c r="J13387" s="2"/>
      <c r="P13387" s="30"/>
      <c r="T13387" s="2"/>
      <c r="V13387" s="2"/>
      <c r="W13387" s="28"/>
      <c r="Y13387" s="30"/>
      <c r="Z13387" s="30"/>
      <c r="AB13387" s="6"/>
    </row>
    <row r="13388" spans="1:28">
      <c r="A13388" s="2"/>
      <c r="B13388" s="2"/>
      <c r="C13388" s="2"/>
      <c r="G13388" s="94"/>
      <c r="H13388" s="94"/>
      <c r="I13388" s="94"/>
      <c r="J13388" s="2"/>
      <c r="P13388" s="30"/>
      <c r="T13388" s="2"/>
      <c r="V13388" s="2"/>
      <c r="W13388" s="28"/>
      <c r="Y13388" s="30"/>
      <c r="Z13388" s="30"/>
      <c r="AB13388" s="6"/>
    </row>
    <row r="13389" spans="1:28">
      <c r="A13389" s="2"/>
      <c r="B13389" s="2"/>
      <c r="C13389" s="2"/>
      <c r="G13389" s="94"/>
      <c r="H13389" s="94"/>
      <c r="I13389" s="94"/>
      <c r="J13389" s="2"/>
      <c r="P13389" s="30"/>
      <c r="T13389" s="2"/>
      <c r="V13389" s="2"/>
      <c r="W13389" s="28"/>
      <c r="Y13389" s="30"/>
      <c r="Z13389" s="30"/>
      <c r="AB13389" s="6"/>
    </row>
    <row r="13390" spans="1:28">
      <c r="A13390" s="2"/>
      <c r="B13390" s="2"/>
      <c r="C13390" s="2"/>
      <c r="G13390" s="94"/>
      <c r="H13390" s="94"/>
      <c r="I13390" s="94"/>
      <c r="J13390" s="2"/>
      <c r="P13390" s="30"/>
      <c r="T13390" s="2"/>
      <c r="V13390" s="2"/>
      <c r="W13390" s="28"/>
      <c r="Y13390" s="30"/>
      <c r="Z13390" s="30"/>
      <c r="AB13390" s="6"/>
    </row>
    <row r="13391" spans="1:28">
      <c r="A13391" s="2"/>
      <c r="B13391" s="2"/>
      <c r="C13391" s="2"/>
      <c r="G13391" s="94"/>
      <c r="H13391" s="94"/>
      <c r="I13391" s="94"/>
      <c r="J13391" s="2"/>
      <c r="P13391" s="30"/>
      <c r="T13391" s="2"/>
      <c r="V13391" s="2"/>
      <c r="W13391" s="28"/>
      <c r="Y13391" s="30"/>
      <c r="Z13391" s="30"/>
      <c r="AB13391" s="6"/>
    </row>
    <row r="13392" spans="1:28">
      <c r="A13392" s="2"/>
      <c r="B13392" s="2"/>
      <c r="C13392" s="2"/>
      <c r="G13392" s="94"/>
      <c r="H13392" s="94"/>
      <c r="I13392" s="94"/>
      <c r="J13392" s="2"/>
      <c r="P13392" s="30"/>
      <c r="T13392" s="2"/>
      <c r="V13392" s="2"/>
      <c r="W13392" s="28"/>
      <c r="Y13392" s="30"/>
      <c r="Z13392" s="30"/>
      <c r="AB13392" s="6"/>
    </row>
    <row r="13393" spans="1:28">
      <c r="A13393" s="2"/>
      <c r="B13393" s="2"/>
      <c r="C13393" s="2"/>
      <c r="G13393" s="94"/>
      <c r="H13393" s="94"/>
      <c r="I13393" s="94"/>
      <c r="J13393" s="2"/>
      <c r="P13393" s="30"/>
      <c r="T13393" s="2"/>
      <c r="V13393" s="2"/>
      <c r="W13393" s="28"/>
      <c r="Y13393" s="30"/>
      <c r="Z13393" s="30"/>
      <c r="AB13393" s="6"/>
    </row>
    <row r="13394" spans="1:28">
      <c r="A13394" s="2"/>
      <c r="B13394" s="2"/>
      <c r="C13394" s="2"/>
      <c r="G13394" s="94"/>
      <c r="H13394" s="94"/>
      <c r="I13394" s="94"/>
      <c r="J13394" s="2"/>
      <c r="P13394" s="30"/>
      <c r="T13394" s="2"/>
      <c r="V13394" s="2"/>
      <c r="W13394" s="28"/>
      <c r="Y13394" s="30"/>
      <c r="Z13394" s="30"/>
      <c r="AB13394" s="6"/>
    </row>
    <row r="13395" spans="1:28">
      <c r="A13395" s="2"/>
      <c r="B13395" s="2"/>
      <c r="C13395" s="2"/>
      <c r="G13395" s="94"/>
      <c r="H13395" s="94"/>
      <c r="I13395" s="94"/>
      <c r="J13395" s="2"/>
      <c r="P13395" s="30"/>
      <c r="T13395" s="2"/>
      <c r="V13395" s="2"/>
      <c r="W13395" s="28"/>
      <c r="Y13395" s="30"/>
      <c r="Z13395" s="30"/>
      <c r="AB13395" s="6"/>
    </row>
    <row r="13396" spans="1:28">
      <c r="A13396" s="2"/>
      <c r="B13396" s="2"/>
      <c r="C13396" s="2"/>
      <c r="G13396" s="94"/>
      <c r="H13396" s="94"/>
      <c r="I13396" s="94"/>
      <c r="J13396" s="2"/>
      <c r="P13396" s="30"/>
      <c r="T13396" s="2"/>
      <c r="V13396" s="2"/>
      <c r="W13396" s="28"/>
      <c r="Y13396" s="30"/>
      <c r="Z13396" s="30"/>
      <c r="AB13396" s="6"/>
    </row>
    <row r="13397" spans="1:28">
      <c r="A13397" s="2"/>
      <c r="B13397" s="2"/>
      <c r="C13397" s="2"/>
      <c r="G13397" s="94"/>
      <c r="H13397" s="94"/>
      <c r="I13397" s="94"/>
      <c r="J13397" s="2"/>
      <c r="P13397" s="30"/>
      <c r="T13397" s="2"/>
      <c r="V13397" s="2"/>
      <c r="W13397" s="28"/>
      <c r="Y13397" s="30"/>
      <c r="Z13397" s="30"/>
      <c r="AB13397" s="6"/>
    </row>
    <row r="13398" spans="1:28">
      <c r="A13398" s="2"/>
      <c r="B13398" s="2"/>
      <c r="C13398" s="2"/>
      <c r="G13398" s="94"/>
      <c r="H13398" s="94"/>
      <c r="I13398" s="94"/>
      <c r="J13398" s="2"/>
      <c r="P13398" s="30"/>
      <c r="T13398" s="2"/>
      <c r="V13398" s="2"/>
      <c r="W13398" s="28"/>
      <c r="Y13398" s="30"/>
      <c r="Z13398" s="30"/>
      <c r="AB13398" s="6"/>
    </row>
    <row r="13399" spans="1:28">
      <c r="A13399" s="2"/>
      <c r="B13399" s="2"/>
      <c r="C13399" s="2"/>
      <c r="G13399" s="94"/>
      <c r="H13399" s="94"/>
      <c r="I13399" s="94"/>
      <c r="J13399" s="2"/>
      <c r="P13399" s="30"/>
      <c r="T13399" s="2"/>
      <c r="V13399" s="2"/>
      <c r="W13399" s="28"/>
      <c r="Y13399" s="30"/>
      <c r="Z13399" s="30"/>
      <c r="AB13399" s="6"/>
    </row>
    <row r="13400" spans="1:28">
      <c r="A13400" s="2"/>
      <c r="B13400" s="2"/>
      <c r="C13400" s="2"/>
      <c r="G13400" s="94"/>
      <c r="H13400" s="94"/>
      <c r="I13400" s="94"/>
      <c r="J13400" s="2"/>
      <c r="P13400" s="30"/>
      <c r="T13400" s="2"/>
      <c r="V13400" s="2"/>
      <c r="W13400" s="28"/>
      <c r="Y13400" s="30"/>
      <c r="Z13400" s="30"/>
      <c r="AB13400" s="6"/>
    </row>
    <row r="13401" spans="1:28">
      <c r="A13401" s="2"/>
      <c r="B13401" s="2"/>
      <c r="C13401" s="2"/>
      <c r="G13401" s="94"/>
      <c r="H13401" s="94"/>
      <c r="I13401" s="94"/>
      <c r="J13401" s="2"/>
      <c r="P13401" s="30"/>
      <c r="T13401" s="2"/>
      <c r="V13401" s="2"/>
      <c r="W13401" s="28"/>
      <c r="Y13401" s="30"/>
      <c r="Z13401" s="30"/>
      <c r="AB13401" s="6"/>
    </row>
    <row r="13402" spans="1:28">
      <c r="A13402" s="2"/>
      <c r="B13402" s="2"/>
      <c r="C13402" s="2"/>
      <c r="G13402" s="94"/>
      <c r="H13402" s="94"/>
      <c r="I13402" s="94"/>
      <c r="J13402" s="2"/>
      <c r="P13402" s="30"/>
      <c r="T13402" s="2"/>
      <c r="V13402" s="2"/>
      <c r="W13402" s="28"/>
      <c r="Y13402" s="30"/>
      <c r="Z13402" s="30"/>
      <c r="AB13402" s="6"/>
    </row>
    <row r="13403" spans="1:28">
      <c r="A13403" s="2"/>
      <c r="B13403" s="2"/>
      <c r="C13403" s="2"/>
      <c r="G13403" s="94"/>
      <c r="H13403" s="94"/>
      <c r="I13403" s="94"/>
      <c r="J13403" s="2"/>
      <c r="P13403" s="30"/>
      <c r="T13403" s="2"/>
      <c r="V13403" s="2"/>
      <c r="W13403" s="28"/>
      <c r="Y13403" s="30"/>
      <c r="Z13403" s="30"/>
      <c r="AB13403" s="6"/>
    </row>
    <row r="13404" spans="1:28">
      <c r="A13404" s="2"/>
      <c r="B13404" s="2"/>
      <c r="C13404" s="2"/>
      <c r="G13404" s="94"/>
      <c r="H13404" s="94"/>
      <c r="I13404" s="94"/>
      <c r="J13404" s="2"/>
      <c r="P13404" s="30"/>
      <c r="T13404" s="2"/>
      <c r="V13404" s="2"/>
      <c r="W13404" s="28"/>
      <c r="Y13404" s="30"/>
      <c r="Z13404" s="30"/>
      <c r="AB13404" s="6"/>
    </row>
    <row r="13405" spans="1:28">
      <c r="A13405" s="2"/>
      <c r="B13405" s="2"/>
      <c r="C13405" s="2"/>
      <c r="G13405" s="94"/>
      <c r="H13405" s="94"/>
      <c r="I13405" s="94"/>
      <c r="J13405" s="2"/>
      <c r="P13405" s="30"/>
      <c r="T13405" s="2"/>
      <c r="V13405" s="2"/>
      <c r="W13405" s="28"/>
      <c r="Y13405" s="30"/>
      <c r="Z13405" s="30"/>
      <c r="AB13405" s="6"/>
    </row>
    <row r="13406" spans="1:28">
      <c r="A13406" s="2"/>
      <c r="B13406" s="2"/>
      <c r="C13406" s="2"/>
      <c r="G13406" s="94"/>
      <c r="H13406" s="94"/>
      <c r="I13406" s="94"/>
      <c r="J13406" s="2"/>
      <c r="P13406" s="30"/>
      <c r="T13406" s="2"/>
      <c r="V13406" s="2"/>
      <c r="W13406" s="28"/>
      <c r="Y13406" s="30"/>
      <c r="Z13406" s="30"/>
      <c r="AB13406" s="6"/>
    </row>
    <row r="13407" spans="1:28">
      <c r="A13407" s="2"/>
      <c r="B13407" s="2"/>
      <c r="C13407" s="2"/>
      <c r="G13407" s="94"/>
      <c r="H13407" s="94"/>
      <c r="I13407" s="94"/>
      <c r="J13407" s="2"/>
      <c r="P13407" s="30"/>
      <c r="T13407" s="2"/>
      <c r="V13407" s="2"/>
      <c r="W13407" s="28"/>
      <c r="Y13407" s="30"/>
      <c r="Z13407" s="30"/>
      <c r="AB13407" s="6"/>
    </row>
    <row r="13408" spans="1:28">
      <c r="A13408" s="2"/>
      <c r="B13408" s="2"/>
      <c r="C13408" s="2"/>
      <c r="G13408" s="94"/>
      <c r="H13408" s="94"/>
      <c r="I13408" s="94"/>
      <c r="J13408" s="2"/>
      <c r="P13408" s="30"/>
      <c r="T13408" s="2"/>
      <c r="V13408" s="2"/>
      <c r="W13408" s="28"/>
      <c r="Y13408" s="30"/>
      <c r="Z13408" s="30"/>
      <c r="AB13408" s="6"/>
    </row>
    <row r="13409" spans="1:28">
      <c r="A13409" s="2"/>
      <c r="B13409" s="2"/>
      <c r="C13409" s="2"/>
      <c r="G13409" s="94"/>
      <c r="H13409" s="94"/>
      <c r="I13409" s="94"/>
      <c r="J13409" s="2"/>
      <c r="P13409" s="30"/>
      <c r="T13409" s="2"/>
      <c r="V13409" s="2"/>
      <c r="W13409" s="28"/>
      <c r="Y13409" s="30"/>
      <c r="Z13409" s="30"/>
      <c r="AB13409" s="6"/>
    </row>
    <row r="13410" spans="1:28">
      <c r="A13410" s="2"/>
      <c r="B13410" s="2"/>
      <c r="C13410" s="2"/>
      <c r="G13410" s="94"/>
      <c r="H13410" s="94"/>
      <c r="I13410" s="94"/>
      <c r="J13410" s="2"/>
      <c r="P13410" s="30"/>
      <c r="T13410" s="2"/>
      <c r="V13410" s="2"/>
      <c r="W13410" s="28"/>
      <c r="Y13410" s="30"/>
      <c r="Z13410" s="30"/>
      <c r="AB13410" s="6"/>
    </row>
    <row r="13411" spans="1:28">
      <c r="A13411" s="2"/>
      <c r="B13411" s="2"/>
      <c r="C13411" s="2"/>
      <c r="G13411" s="94"/>
      <c r="H13411" s="94"/>
      <c r="I13411" s="94"/>
      <c r="J13411" s="2"/>
      <c r="P13411" s="30"/>
      <c r="T13411" s="2"/>
      <c r="V13411" s="2"/>
      <c r="W13411" s="28"/>
      <c r="Y13411" s="30"/>
      <c r="Z13411" s="30"/>
      <c r="AB13411" s="6"/>
    </row>
    <row r="13412" spans="1:28">
      <c r="A13412" s="2"/>
      <c r="B13412" s="2"/>
      <c r="C13412" s="2"/>
      <c r="G13412" s="94"/>
      <c r="H13412" s="94"/>
      <c r="I13412" s="94"/>
      <c r="J13412" s="2"/>
      <c r="P13412" s="30"/>
      <c r="T13412" s="2"/>
      <c r="V13412" s="2"/>
      <c r="W13412" s="28"/>
      <c r="Y13412" s="30"/>
      <c r="Z13412" s="30"/>
      <c r="AB13412" s="6"/>
    </row>
    <row r="13413" spans="1:28">
      <c r="A13413" s="2"/>
      <c r="B13413" s="2"/>
      <c r="C13413" s="2"/>
      <c r="G13413" s="94"/>
      <c r="H13413" s="94"/>
      <c r="I13413" s="94"/>
      <c r="J13413" s="2"/>
      <c r="P13413" s="30"/>
      <c r="T13413" s="2"/>
      <c r="V13413" s="2"/>
      <c r="W13413" s="28"/>
      <c r="Y13413" s="30"/>
      <c r="Z13413" s="30"/>
      <c r="AB13413" s="6"/>
    </row>
    <row r="13414" spans="1:28">
      <c r="A13414" s="2"/>
      <c r="B13414" s="2"/>
      <c r="C13414" s="2"/>
      <c r="G13414" s="94"/>
      <c r="H13414" s="94"/>
      <c r="I13414" s="94"/>
      <c r="J13414" s="2"/>
      <c r="P13414" s="30"/>
      <c r="T13414" s="2"/>
      <c r="V13414" s="2"/>
      <c r="W13414" s="28"/>
      <c r="Y13414" s="30"/>
      <c r="Z13414" s="30"/>
      <c r="AB13414" s="6"/>
    </row>
    <row r="13415" spans="1:28">
      <c r="A13415" s="2"/>
      <c r="B13415" s="2"/>
      <c r="C13415" s="2"/>
      <c r="G13415" s="94"/>
      <c r="H13415" s="94"/>
      <c r="I13415" s="94"/>
      <c r="J13415" s="2"/>
      <c r="P13415" s="30"/>
      <c r="T13415" s="2"/>
      <c r="V13415" s="2"/>
      <c r="W13415" s="28"/>
      <c r="Y13415" s="30"/>
      <c r="Z13415" s="30"/>
      <c r="AB13415" s="6"/>
    </row>
    <row r="13416" spans="1:28">
      <c r="A13416" s="2"/>
      <c r="B13416" s="2"/>
      <c r="C13416" s="2"/>
      <c r="G13416" s="94"/>
      <c r="H13416" s="94"/>
      <c r="I13416" s="94"/>
      <c r="J13416" s="2"/>
      <c r="P13416" s="30"/>
      <c r="T13416" s="2"/>
      <c r="V13416" s="2"/>
      <c r="W13416" s="28"/>
      <c r="Y13416" s="30"/>
      <c r="Z13416" s="30"/>
      <c r="AB13416" s="6"/>
    </row>
    <row r="13417" spans="1:28">
      <c r="A13417" s="2"/>
      <c r="B13417" s="2"/>
      <c r="C13417" s="2"/>
      <c r="G13417" s="94"/>
      <c r="H13417" s="94"/>
      <c r="I13417" s="94"/>
      <c r="J13417" s="2"/>
      <c r="P13417" s="30"/>
      <c r="T13417" s="2"/>
      <c r="V13417" s="2"/>
      <c r="W13417" s="28"/>
      <c r="Y13417" s="30"/>
      <c r="Z13417" s="30"/>
      <c r="AB13417" s="6"/>
    </row>
    <row r="13418" spans="1:28">
      <c r="A13418" s="2"/>
      <c r="B13418" s="2"/>
      <c r="C13418" s="2"/>
      <c r="G13418" s="94"/>
      <c r="H13418" s="94"/>
      <c r="I13418" s="94"/>
      <c r="J13418" s="2"/>
      <c r="P13418" s="30"/>
      <c r="T13418" s="2"/>
      <c r="V13418" s="2"/>
      <c r="W13418" s="28"/>
      <c r="Y13418" s="30"/>
      <c r="Z13418" s="30"/>
      <c r="AB13418" s="6"/>
    </row>
    <row r="13419" spans="1:28">
      <c r="A13419" s="2"/>
      <c r="B13419" s="2"/>
      <c r="C13419" s="2"/>
      <c r="G13419" s="94"/>
      <c r="H13419" s="94"/>
      <c r="I13419" s="94"/>
      <c r="J13419" s="2"/>
      <c r="P13419" s="30"/>
      <c r="T13419" s="2"/>
      <c r="V13419" s="2"/>
      <c r="W13419" s="28"/>
      <c r="Y13419" s="30"/>
      <c r="Z13419" s="30"/>
      <c r="AB13419" s="6"/>
    </row>
    <row r="13420" spans="1:28">
      <c r="A13420" s="2"/>
      <c r="B13420" s="2"/>
      <c r="C13420" s="2"/>
      <c r="G13420" s="94"/>
      <c r="H13420" s="94"/>
      <c r="I13420" s="94"/>
      <c r="J13420" s="2"/>
      <c r="P13420" s="30"/>
      <c r="T13420" s="2"/>
      <c r="V13420" s="2"/>
      <c r="W13420" s="28"/>
      <c r="Y13420" s="30"/>
      <c r="Z13420" s="30"/>
      <c r="AB13420" s="6"/>
    </row>
    <row r="13421" spans="1:28">
      <c r="A13421" s="2"/>
      <c r="B13421" s="2"/>
      <c r="C13421" s="2"/>
      <c r="G13421" s="94"/>
      <c r="H13421" s="94"/>
      <c r="I13421" s="94"/>
      <c r="J13421" s="2"/>
      <c r="P13421" s="30"/>
      <c r="T13421" s="2"/>
      <c r="V13421" s="2"/>
      <c r="W13421" s="28"/>
      <c r="Y13421" s="30"/>
      <c r="Z13421" s="30"/>
      <c r="AB13421" s="6"/>
    </row>
    <row r="13422" spans="1:28">
      <c r="A13422" s="2"/>
      <c r="B13422" s="2"/>
      <c r="C13422" s="2"/>
      <c r="G13422" s="94"/>
      <c r="H13422" s="94"/>
      <c r="I13422" s="94"/>
      <c r="J13422" s="2"/>
      <c r="P13422" s="30"/>
      <c r="T13422" s="2"/>
      <c r="V13422" s="2"/>
      <c r="W13422" s="28"/>
      <c r="Y13422" s="30"/>
      <c r="Z13422" s="30"/>
      <c r="AB13422" s="6"/>
    </row>
    <row r="13423" spans="1:28">
      <c r="A13423" s="2"/>
      <c r="B13423" s="2"/>
      <c r="C13423" s="2"/>
      <c r="G13423" s="94"/>
      <c r="H13423" s="94"/>
      <c r="I13423" s="94"/>
      <c r="J13423" s="2"/>
      <c r="P13423" s="30"/>
      <c r="T13423" s="2"/>
      <c r="V13423" s="2"/>
      <c r="W13423" s="28"/>
      <c r="Y13423" s="30"/>
      <c r="Z13423" s="30"/>
      <c r="AB13423" s="6"/>
    </row>
    <row r="13424" spans="1:28">
      <c r="A13424" s="2"/>
      <c r="B13424" s="2"/>
      <c r="C13424" s="2"/>
      <c r="G13424" s="94"/>
      <c r="H13424" s="94"/>
      <c r="I13424" s="94"/>
      <c r="J13424" s="2"/>
      <c r="P13424" s="30"/>
      <c r="T13424" s="2"/>
      <c r="V13424" s="2"/>
      <c r="W13424" s="28"/>
      <c r="Y13424" s="30"/>
      <c r="Z13424" s="30"/>
      <c r="AB13424" s="6"/>
    </row>
    <row r="13425" spans="1:28">
      <c r="A13425" s="2"/>
      <c r="B13425" s="2"/>
      <c r="C13425" s="2"/>
      <c r="G13425" s="94"/>
      <c r="H13425" s="94"/>
      <c r="I13425" s="94"/>
      <c r="J13425" s="2"/>
      <c r="P13425" s="30"/>
      <c r="T13425" s="2"/>
      <c r="V13425" s="2"/>
      <c r="W13425" s="28"/>
      <c r="Y13425" s="30"/>
      <c r="Z13425" s="30"/>
      <c r="AB13425" s="6"/>
    </row>
    <row r="13426" spans="1:28">
      <c r="A13426" s="2"/>
      <c r="B13426" s="2"/>
      <c r="C13426" s="2"/>
      <c r="G13426" s="94"/>
      <c r="H13426" s="94"/>
      <c r="I13426" s="94"/>
      <c r="J13426" s="2"/>
      <c r="P13426" s="30"/>
      <c r="T13426" s="2"/>
      <c r="V13426" s="2"/>
      <c r="W13426" s="28"/>
      <c r="Y13426" s="30"/>
      <c r="Z13426" s="30"/>
      <c r="AB13426" s="6"/>
    </row>
    <row r="13427" spans="1:28">
      <c r="A13427" s="2"/>
      <c r="B13427" s="2"/>
      <c r="C13427" s="2"/>
      <c r="G13427" s="94"/>
      <c r="H13427" s="94"/>
      <c r="I13427" s="94"/>
      <c r="J13427" s="2"/>
      <c r="P13427" s="30"/>
      <c r="T13427" s="2"/>
      <c r="V13427" s="2"/>
      <c r="W13427" s="28"/>
      <c r="Y13427" s="30"/>
      <c r="Z13427" s="30"/>
      <c r="AB13427" s="6"/>
    </row>
    <row r="13428" spans="1:28">
      <c r="A13428" s="2"/>
      <c r="B13428" s="2"/>
      <c r="C13428" s="2"/>
      <c r="G13428" s="94"/>
      <c r="H13428" s="94"/>
      <c r="I13428" s="94"/>
      <c r="J13428" s="2"/>
      <c r="P13428" s="30"/>
      <c r="T13428" s="2"/>
      <c r="V13428" s="2"/>
      <c r="W13428" s="28"/>
      <c r="Y13428" s="30"/>
      <c r="Z13428" s="30"/>
      <c r="AB13428" s="6"/>
    </row>
    <row r="13429" spans="1:28">
      <c r="A13429" s="2"/>
      <c r="B13429" s="2"/>
      <c r="C13429" s="2"/>
      <c r="G13429" s="94"/>
      <c r="H13429" s="94"/>
      <c r="I13429" s="94"/>
      <c r="J13429" s="2"/>
      <c r="P13429" s="30"/>
      <c r="T13429" s="2"/>
      <c r="V13429" s="2"/>
      <c r="W13429" s="28"/>
      <c r="Y13429" s="30"/>
      <c r="Z13429" s="30"/>
      <c r="AB13429" s="6"/>
    </row>
    <row r="13430" spans="1:28">
      <c r="A13430" s="2"/>
      <c r="B13430" s="2"/>
      <c r="C13430" s="2"/>
      <c r="G13430" s="94"/>
      <c r="H13430" s="94"/>
      <c r="I13430" s="94"/>
      <c r="J13430" s="2"/>
      <c r="P13430" s="30"/>
      <c r="T13430" s="2"/>
      <c r="V13430" s="2"/>
      <c r="W13430" s="28"/>
      <c r="Y13430" s="30"/>
      <c r="Z13430" s="30"/>
      <c r="AB13430" s="6"/>
    </row>
    <row r="13431" spans="1:28">
      <c r="A13431" s="2"/>
      <c r="B13431" s="2"/>
      <c r="C13431" s="2"/>
      <c r="G13431" s="94"/>
      <c r="H13431" s="94"/>
      <c r="I13431" s="94"/>
      <c r="J13431" s="2"/>
      <c r="P13431" s="30"/>
      <c r="T13431" s="2"/>
      <c r="V13431" s="2"/>
      <c r="W13431" s="28"/>
      <c r="Y13431" s="30"/>
      <c r="Z13431" s="30"/>
      <c r="AB13431" s="6"/>
    </row>
    <row r="13432" spans="1:28">
      <c r="A13432" s="2"/>
      <c r="B13432" s="2"/>
      <c r="C13432" s="2"/>
      <c r="G13432" s="94"/>
      <c r="H13432" s="94"/>
      <c r="I13432" s="94"/>
      <c r="J13432" s="2"/>
      <c r="P13432" s="30"/>
      <c r="T13432" s="2"/>
      <c r="V13432" s="2"/>
      <c r="W13432" s="28"/>
      <c r="Y13432" s="30"/>
      <c r="Z13432" s="30"/>
      <c r="AB13432" s="6"/>
    </row>
    <row r="13433" spans="1:28">
      <c r="A13433" s="2"/>
      <c r="B13433" s="2"/>
      <c r="C13433" s="2"/>
      <c r="G13433" s="94"/>
      <c r="H13433" s="94"/>
      <c r="I13433" s="94"/>
      <c r="J13433" s="2"/>
      <c r="P13433" s="30"/>
      <c r="T13433" s="2"/>
      <c r="V13433" s="2"/>
      <c r="W13433" s="28"/>
      <c r="Y13433" s="30"/>
      <c r="Z13433" s="30"/>
      <c r="AB13433" s="6"/>
    </row>
    <row r="13434" spans="1:28">
      <c r="A13434" s="2"/>
      <c r="B13434" s="2"/>
      <c r="C13434" s="2"/>
      <c r="G13434" s="94"/>
      <c r="H13434" s="94"/>
      <c r="I13434" s="94"/>
      <c r="J13434" s="2"/>
      <c r="P13434" s="30"/>
      <c r="T13434" s="2"/>
      <c r="V13434" s="2"/>
      <c r="W13434" s="28"/>
      <c r="Y13434" s="30"/>
      <c r="Z13434" s="30"/>
      <c r="AB13434" s="6"/>
    </row>
    <row r="13435" spans="1:28">
      <c r="A13435" s="2"/>
      <c r="B13435" s="2"/>
      <c r="C13435" s="2"/>
      <c r="G13435" s="94"/>
      <c r="H13435" s="94"/>
      <c r="I13435" s="94"/>
      <c r="J13435" s="2"/>
      <c r="P13435" s="30"/>
      <c r="T13435" s="2"/>
      <c r="V13435" s="2"/>
      <c r="W13435" s="28"/>
      <c r="Y13435" s="30"/>
      <c r="Z13435" s="30"/>
      <c r="AB13435" s="6"/>
    </row>
    <row r="13436" spans="1:28">
      <c r="A13436" s="2"/>
      <c r="B13436" s="2"/>
      <c r="C13436" s="2"/>
      <c r="G13436" s="94"/>
      <c r="H13436" s="94"/>
      <c r="I13436" s="94"/>
      <c r="J13436" s="2"/>
      <c r="P13436" s="30"/>
      <c r="T13436" s="2"/>
      <c r="V13436" s="2"/>
      <c r="W13436" s="28"/>
      <c r="Y13436" s="30"/>
      <c r="Z13436" s="30"/>
      <c r="AB13436" s="6"/>
    </row>
    <row r="13437" spans="1:28">
      <c r="A13437" s="2"/>
      <c r="B13437" s="2"/>
      <c r="C13437" s="2"/>
      <c r="G13437" s="94"/>
      <c r="H13437" s="94"/>
      <c r="I13437" s="94"/>
      <c r="J13437" s="2"/>
      <c r="P13437" s="30"/>
      <c r="T13437" s="2"/>
      <c r="V13437" s="2"/>
      <c r="W13437" s="28"/>
      <c r="Y13437" s="30"/>
      <c r="Z13437" s="30"/>
      <c r="AB13437" s="6"/>
    </row>
    <row r="13438" spans="1:28">
      <c r="A13438" s="2"/>
      <c r="B13438" s="2"/>
      <c r="C13438" s="2"/>
      <c r="G13438" s="94"/>
      <c r="H13438" s="94"/>
      <c r="I13438" s="94"/>
      <c r="J13438" s="2"/>
      <c r="P13438" s="30"/>
      <c r="T13438" s="2"/>
      <c r="V13438" s="2"/>
      <c r="W13438" s="28"/>
      <c r="Y13438" s="30"/>
      <c r="Z13438" s="30"/>
      <c r="AB13438" s="6"/>
    </row>
    <row r="13439" spans="1:28">
      <c r="A13439" s="2"/>
      <c r="B13439" s="2"/>
      <c r="C13439" s="2"/>
      <c r="G13439" s="94"/>
      <c r="H13439" s="94"/>
      <c r="I13439" s="94"/>
      <c r="J13439" s="2"/>
      <c r="P13439" s="30"/>
      <c r="T13439" s="2"/>
      <c r="V13439" s="2"/>
      <c r="W13439" s="28"/>
      <c r="Y13439" s="30"/>
      <c r="Z13439" s="30"/>
      <c r="AB13439" s="6"/>
    </row>
    <row r="13440" spans="1:28">
      <c r="A13440" s="2"/>
      <c r="B13440" s="2"/>
      <c r="C13440" s="2"/>
      <c r="G13440" s="94"/>
      <c r="H13440" s="94"/>
      <c r="I13440" s="94"/>
      <c r="J13440" s="2"/>
      <c r="P13440" s="30"/>
      <c r="T13440" s="2"/>
      <c r="V13440" s="2"/>
      <c r="W13440" s="28"/>
      <c r="Y13440" s="30"/>
      <c r="Z13440" s="30"/>
      <c r="AB13440" s="6"/>
    </row>
    <row r="13441" spans="1:28">
      <c r="A13441" s="2"/>
      <c r="B13441" s="2"/>
      <c r="C13441" s="2"/>
      <c r="G13441" s="94"/>
      <c r="H13441" s="94"/>
      <c r="I13441" s="94"/>
      <c r="J13441" s="2"/>
      <c r="P13441" s="30"/>
      <c r="T13441" s="2"/>
      <c r="V13441" s="2"/>
      <c r="W13441" s="28"/>
      <c r="Y13441" s="30"/>
      <c r="Z13441" s="30"/>
      <c r="AB13441" s="6"/>
    </row>
    <row r="13442" spans="1:28">
      <c r="A13442" s="2"/>
      <c r="B13442" s="2"/>
      <c r="C13442" s="2"/>
      <c r="G13442" s="94"/>
      <c r="H13442" s="94"/>
      <c r="I13442" s="94"/>
      <c r="J13442" s="2"/>
      <c r="P13442" s="30"/>
      <c r="T13442" s="2"/>
      <c r="V13442" s="2"/>
      <c r="W13442" s="28"/>
      <c r="Y13442" s="30"/>
      <c r="Z13442" s="30"/>
      <c r="AB13442" s="6"/>
    </row>
    <row r="13443" spans="1:28">
      <c r="A13443" s="2"/>
      <c r="B13443" s="2"/>
      <c r="C13443" s="2"/>
      <c r="G13443" s="94"/>
      <c r="H13443" s="94"/>
      <c r="I13443" s="94"/>
      <c r="J13443" s="2"/>
      <c r="P13443" s="30"/>
      <c r="T13443" s="2"/>
      <c r="V13443" s="2"/>
      <c r="W13443" s="28"/>
      <c r="Y13443" s="30"/>
      <c r="Z13443" s="30"/>
      <c r="AB13443" s="6"/>
    </row>
    <row r="13444" spans="1:28">
      <c r="A13444" s="2"/>
      <c r="B13444" s="2"/>
      <c r="C13444" s="2"/>
      <c r="G13444" s="94"/>
      <c r="H13444" s="94"/>
      <c r="I13444" s="94"/>
      <c r="J13444" s="2"/>
      <c r="P13444" s="30"/>
      <c r="T13444" s="2"/>
      <c r="V13444" s="2"/>
      <c r="W13444" s="28"/>
      <c r="Y13444" s="30"/>
      <c r="Z13444" s="30"/>
      <c r="AB13444" s="6"/>
    </row>
    <row r="13445" spans="1:28">
      <c r="A13445" s="2"/>
      <c r="B13445" s="2"/>
      <c r="C13445" s="2"/>
      <c r="G13445" s="94"/>
      <c r="H13445" s="94"/>
      <c r="I13445" s="94"/>
      <c r="J13445" s="2"/>
      <c r="P13445" s="30"/>
      <c r="T13445" s="2"/>
      <c r="V13445" s="2"/>
      <c r="W13445" s="28"/>
      <c r="Y13445" s="30"/>
      <c r="Z13445" s="30"/>
      <c r="AB13445" s="6"/>
    </row>
    <row r="13446" spans="1:28">
      <c r="A13446" s="2"/>
      <c r="B13446" s="2"/>
      <c r="C13446" s="2"/>
      <c r="G13446" s="94"/>
      <c r="H13446" s="94"/>
      <c r="I13446" s="94"/>
      <c r="J13446" s="2"/>
      <c r="P13446" s="30"/>
      <c r="T13446" s="2"/>
      <c r="V13446" s="2"/>
      <c r="W13446" s="28"/>
      <c r="Y13446" s="30"/>
      <c r="Z13446" s="30"/>
      <c r="AB13446" s="6"/>
    </row>
    <row r="13447" spans="1:28">
      <c r="A13447" s="2"/>
      <c r="B13447" s="2"/>
      <c r="C13447" s="2"/>
      <c r="G13447" s="94"/>
      <c r="H13447" s="94"/>
      <c r="I13447" s="94"/>
      <c r="J13447" s="2"/>
      <c r="P13447" s="30"/>
      <c r="T13447" s="2"/>
      <c r="V13447" s="2"/>
      <c r="W13447" s="28"/>
      <c r="Y13447" s="30"/>
      <c r="Z13447" s="30"/>
      <c r="AB13447" s="6"/>
    </row>
    <row r="13448" spans="1:28">
      <c r="A13448" s="2"/>
      <c r="B13448" s="2"/>
      <c r="C13448" s="2"/>
      <c r="G13448" s="94"/>
      <c r="H13448" s="94"/>
      <c r="I13448" s="94"/>
      <c r="J13448" s="2"/>
      <c r="P13448" s="30"/>
      <c r="T13448" s="2"/>
      <c r="V13448" s="2"/>
      <c r="W13448" s="28"/>
      <c r="Y13448" s="30"/>
      <c r="Z13448" s="30"/>
      <c r="AB13448" s="6"/>
    </row>
    <row r="13449" spans="1:28">
      <c r="A13449" s="2"/>
      <c r="B13449" s="2"/>
      <c r="C13449" s="2"/>
      <c r="G13449" s="94"/>
      <c r="H13449" s="94"/>
      <c r="I13449" s="94"/>
      <c r="J13449" s="2"/>
      <c r="P13449" s="30"/>
      <c r="T13449" s="2"/>
      <c r="V13449" s="2"/>
      <c r="W13449" s="28"/>
      <c r="Y13449" s="30"/>
      <c r="Z13449" s="30"/>
      <c r="AB13449" s="6"/>
    </row>
    <row r="13450" spans="1:28">
      <c r="A13450" s="2"/>
      <c r="B13450" s="2"/>
      <c r="C13450" s="2"/>
      <c r="G13450" s="94"/>
      <c r="H13450" s="94"/>
      <c r="I13450" s="94"/>
      <c r="J13450" s="2"/>
      <c r="P13450" s="30"/>
      <c r="T13450" s="2"/>
      <c r="V13450" s="2"/>
      <c r="W13450" s="28"/>
      <c r="Y13450" s="30"/>
      <c r="Z13450" s="30"/>
      <c r="AB13450" s="6"/>
    </row>
    <row r="13451" spans="1:28">
      <c r="A13451" s="2"/>
      <c r="B13451" s="2"/>
      <c r="C13451" s="2"/>
      <c r="G13451" s="94"/>
      <c r="H13451" s="94"/>
      <c r="I13451" s="94"/>
      <c r="J13451" s="2"/>
      <c r="P13451" s="30"/>
      <c r="T13451" s="2"/>
      <c r="V13451" s="2"/>
      <c r="W13451" s="28"/>
      <c r="Y13451" s="30"/>
      <c r="Z13451" s="30"/>
      <c r="AB13451" s="6"/>
    </row>
    <row r="13452" spans="1:28">
      <c r="A13452" s="2"/>
      <c r="B13452" s="2"/>
      <c r="C13452" s="2"/>
      <c r="G13452" s="94"/>
      <c r="H13452" s="94"/>
      <c r="I13452" s="94"/>
      <c r="J13452" s="2"/>
      <c r="P13452" s="30"/>
      <c r="T13452" s="2"/>
      <c r="V13452" s="2"/>
      <c r="W13452" s="28"/>
      <c r="Y13452" s="30"/>
      <c r="Z13452" s="30"/>
      <c r="AB13452" s="6"/>
    </row>
    <row r="13453" spans="1:28">
      <c r="A13453" s="2"/>
      <c r="B13453" s="2"/>
      <c r="C13453" s="2"/>
      <c r="G13453" s="94"/>
      <c r="H13453" s="94"/>
      <c r="I13453" s="94"/>
      <c r="J13453" s="2"/>
      <c r="P13453" s="30"/>
      <c r="T13453" s="2"/>
      <c r="V13453" s="2"/>
      <c r="W13453" s="28"/>
      <c r="Y13453" s="30"/>
      <c r="Z13453" s="30"/>
      <c r="AB13453" s="6"/>
    </row>
    <row r="13454" spans="1:28">
      <c r="A13454" s="2"/>
      <c r="B13454" s="2"/>
      <c r="C13454" s="2"/>
      <c r="G13454" s="94"/>
      <c r="H13454" s="94"/>
      <c r="I13454" s="94"/>
      <c r="J13454" s="2"/>
      <c r="P13454" s="30"/>
      <c r="T13454" s="2"/>
      <c r="V13454" s="2"/>
      <c r="W13454" s="28"/>
      <c r="Y13454" s="30"/>
      <c r="Z13454" s="30"/>
      <c r="AB13454" s="6"/>
    </row>
    <row r="13455" spans="1:28">
      <c r="A13455" s="2"/>
      <c r="B13455" s="2"/>
      <c r="C13455" s="2"/>
      <c r="G13455" s="94"/>
      <c r="H13455" s="94"/>
      <c r="I13455" s="94"/>
      <c r="J13455" s="2"/>
      <c r="P13455" s="30"/>
      <c r="T13455" s="2"/>
      <c r="V13455" s="2"/>
      <c r="W13455" s="28"/>
      <c r="Y13455" s="30"/>
      <c r="Z13455" s="30"/>
      <c r="AB13455" s="6"/>
    </row>
    <row r="13456" spans="1:28">
      <c r="A13456" s="2"/>
      <c r="B13456" s="2"/>
      <c r="C13456" s="2"/>
      <c r="G13456" s="94"/>
      <c r="H13456" s="94"/>
      <c r="I13456" s="94"/>
      <c r="J13456" s="2"/>
      <c r="P13456" s="30"/>
      <c r="T13456" s="2"/>
      <c r="V13456" s="2"/>
      <c r="W13456" s="28"/>
      <c r="Y13456" s="30"/>
      <c r="Z13456" s="30"/>
      <c r="AB13456" s="6"/>
    </row>
    <row r="13457" spans="1:28">
      <c r="A13457" s="2"/>
      <c r="B13457" s="2"/>
      <c r="C13457" s="2"/>
      <c r="G13457" s="94"/>
      <c r="H13457" s="94"/>
      <c r="I13457" s="94"/>
      <c r="J13457" s="2"/>
      <c r="P13457" s="30"/>
      <c r="T13457" s="2"/>
      <c r="V13457" s="2"/>
      <c r="W13457" s="28"/>
      <c r="Y13457" s="30"/>
      <c r="Z13457" s="30"/>
      <c r="AB13457" s="6"/>
    </row>
    <row r="13458" spans="1:28">
      <c r="A13458" s="2"/>
      <c r="B13458" s="2"/>
      <c r="C13458" s="2"/>
      <c r="G13458" s="94"/>
      <c r="H13458" s="94"/>
      <c r="I13458" s="94"/>
      <c r="J13458" s="2"/>
      <c r="P13458" s="30"/>
      <c r="T13458" s="2"/>
      <c r="V13458" s="2"/>
      <c r="W13458" s="28"/>
      <c r="Y13458" s="30"/>
      <c r="Z13458" s="30"/>
      <c r="AB13458" s="6"/>
    </row>
    <row r="13459" spans="1:28">
      <c r="A13459" s="2"/>
      <c r="B13459" s="2"/>
      <c r="C13459" s="2"/>
      <c r="G13459" s="94"/>
      <c r="H13459" s="94"/>
      <c r="I13459" s="94"/>
      <c r="J13459" s="2"/>
      <c r="P13459" s="30"/>
      <c r="T13459" s="2"/>
      <c r="V13459" s="2"/>
      <c r="W13459" s="28"/>
      <c r="Y13459" s="30"/>
      <c r="Z13459" s="30"/>
      <c r="AB13459" s="6"/>
    </row>
    <row r="13460" spans="1:28">
      <c r="A13460" s="2"/>
      <c r="B13460" s="2"/>
      <c r="C13460" s="2"/>
      <c r="G13460" s="94"/>
      <c r="H13460" s="94"/>
      <c r="I13460" s="94"/>
      <c r="J13460" s="2"/>
      <c r="P13460" s="30"/>
      <c r="T13460" s="2"/>
      <c r="V13460" s="2"/>
      <c r="W13460" s="28"/>
      <c r="Y13460" s="30"/>
      <c r="Z13460" s="30"/>
      <c r="AB13460" s="6"/>
    </row>
    <row r="13461" spans="1:28">
      <c r="A13461" s="2"/>
      <c r="B13461" s="2"/>
      <c r="C13461" s="2"/>
      <c r="G13461" s="94"/>
      <c r="H13461" s="94"/>
      <c r="I13461" s="94"/>
      <c r="J13461" s="2"/>
      <c r="P13461" s="30"/>
      <c r="T13461" s="2"/>
      <c r="V13461" s="2"/>
      <c r="W13461" s="28"/>
      <c r="Y13461" s="30"/>
      <c r="Z13461" s="30"/>
      <c r="AB13461" s="6"/>
    </row>
    <row r="13462" spans="1:28">
      <c r="A13462" s="2"/>
      <c r="B13462" s="2"/>
      <c r="C13462" s="2"/>
      <c r="G13462" s="94"/>
      <c r="H13462" s="94"/>
      <c r="I13462" s="94"/>
      <c r="J13462" s="2"/>
      <c r="P13462" s="30"/>
      <c r="T13462" s="2"/>
      <c r="V13462" s="2"/>
      <c r="W13462" s="28"/>
      <c r="Y13462" s="30"/>
      <c r="Z13462" s="30"/>
      <c r="AB13462" s="6"/>
    </row>
    <row r="13463" spans="1:28">
      <c r="A13463" s="2"/>
      <c r="B13463" s="2"/>
      <c r="C13463" s="2"/>
      <c r="G13463" s="94"/>
      <c r="H13463" s="94"/>
      <c r="I13463" s="94"/>
      <c r="J13463" s="2"/>
      <c r="P13463" s="30"/>
      <c r="T13463" s="2"/>
      <c r="V13463" s="2"/>
      <c r="W13463" s="28"/>
      <c r="Y13463" s="30"/>
      <c r="Z13463" s="30"/>
      <c r="AB13463" s="6"/>
    </row>
    <row r="13464" spans="1:28">
      <c r="A13464" s="2"/>
      <c r="B13464" s="2"/>
      <c r="C13464" s="2"/>
      <c r="G13464" s="94"/>
      <c r="H13464" s="94"/>
      <c r="I13464" s="94"/>
      <c r="J13464" s="2"/>
      <c r="P13464" s="30"/>
      <c r="T13464" s="2"/>
      <c r="V13464" s="2"/>
      <c r="W13464" s="28"/>
      <c r="Y13464" s="30"/>
      <c r="Z13464" s="30"/>
      <c r="AB13464" s="6"/>
    </row>
    <row r="13465" spans="1:28">
      <c r="A13465" s="2"/>
      <c r="B13465" s="2"/>
      <c r="C13465" s="2"/>
      <c r="G13465" s="94"/>
      <c r="H13465" s="94"/>
      <c r="I13465" s="94"/>
      <c r="J13465" s="2"/>
      <c r="P13465" s="30"/>
      <c r="T13465" s="2"/>
      <c r="V13465" s="2"/>
      <c r="W13465" s="28"/>
      <c r="Y13465" s="30"/>
      <c r="Z13465" s="30"/>
      <c r="AB13465" s="6"/>
    </row>
    <row r="13466" spans="1:28">
      <c r="A13466" s="2"/>
      <c r="B13466" s="2"/>
      <c r="C13466" s="2"/>
      <c r="G13466" s="94"/>
      <c r="H13466" s="94"/>
      <c r="I13466" s="94"/>
      <c r="J13466" s="2"/>
      <c r="P13466" s="30"/>
      <c r="T13466" s="2"/>
      <c r="V13466" s="2"/>
      <c r="W13466" s="28"/>
      <c r="Y13466" s="30"/>
      <c r="Z13466" s="30"/>
      <c r="AB13466" s="6"/>
    </row>
    <row r="13467" spans="1:28">
      <c r="A13467" s="2"/>
      <c r="B13467" s="2"/>
      <c r="C13467" s="2"/>
      <c r="G13467" s="94"/>
      <c r="H13467" s="94"/>
      <c r="I13467" s="94"/>
      <c r="J13467" s="2"/>
      <c r="P13467" s="30"/>
      <c r="T13467" s="2"/>
      <c r="V13467" s="2"/>
      <c r="W13467" s="28"/>
      <c r="Y13467" s="30"/>
      <c r="Z13467" s="30"/>
      <c r="AB13467" s="6"/>
    </row>
    <row r="13468" spans="1:28">
      <c r="A13468" s="2"/>
      <c r="B13468" s="2"/>
      <c r="C13468" s="2"/>
      <c r="G13468" s="94"/>
      <c r="H13468" s="94"/>
      <c r="I13468" s="94"/>
      <c r="J13468" s="2"/>
      <c r="P13468" s="30"/>
      <c r="T13468" s="2"/>
      <c r="V13468" s="2"/>
      <c r="W13468" s="28"/>
      <c r="Y13468" s="30"/>
      <c r="Z13468" s="30"/>
      <c r="AB13468" s="6"/>
    </row>
    <row r="13469" spans="1:28">
      <c r="A13469" s="2"/>
      <c r="B13469" s="2"/>
      <c r="C13469" s="2"/>
      <c r="G13469" s="94"/>
      <c r="H13469" s="94"/>
      <c r="I13469" s="94"/>
      <c r="J13469" s="2"/>
      <c r="P13469" s="30"/>
      <c r="T13469" s="2"/>
      <c r="V13469" s="2"/>
      <c r="W13469" s="28"/>
      <c r="Y13469" s="30"/>
      <c r="Z13469" s="30"/>
      <c r="AB13469" s="6"/>
    </row>
    <row r="13470" spans="1:28">
      <c r="A13470" s="2"/>
      <c r="B13470" s="2"/>
      <c r="C13470" s="2"/>
      <c r="G13470" s="94"/>
      <c r="H13470" s="94"/>
      <c r="I13470" s="94"/>
      <c r="J13470" s="2"/>
      <c r="P13470" s="30"/>
      <c r="T13470" s="2"/>
      <c r="V13470" s="2"/>
      <c r="W13470" s="28"/>
      <c r="Y13470" s="30"/>
      <c r="Z13470" s="30"/>
      <c r="AB13470" s="6"/>
    </row>
    <row r="13471" spans="1:28">
      <c r="A13471" s="2"/>
      <c r="B13471" s="2"/>
      <c r="C13471" s="2"/>
      <c r="G13471" s="94"/>
      <c r="H13471" s="94"/>
      <c r="I13471" s="94"/>
      <c r="J13471" s="2"/>
      <c r="P13471" s="30"/>
      <c r="T13471" s="2"/>
      <c r="V13471" s="2"/>
      <c r="W13471" s="28"/>
      <c r="Y13471" s="30"/>
      <c r="Z13471" s="30"/>
      <c r="AB13471" s="6"/>
    </row>
    <row r="13472" spans="1:28">
      <c r="A13472" s="2"/>
      <c r="B13472" s="2"/>
      <c r="C13472" s="2"/>
      <c r="G13472" s="94"/>
      <c r="H13472" s="94"/>
      <c r="I13472" s="94"/>
      <c r="J13472" s="2"/>
      <c r="P13472" s="30"/>
      <c r="T13472" s="2"/>
      <c r="V13472" s="2"/>
      <c r="W13472" s="28"/>
      <c r="Y13472" s="30"/>
      <c r="Z13472" s="30"/>
      <c r="AB13472" s="6"/>
    </row>
    <row r="13473" spans="1:28">
      <c r="A13473" s="2"/>
      <c r="B13473" s="2"/>
      <c r="C13473" s="2"/>
      <c r="G13473" s="94"/>
      <c r="H13473" s="94"/>
      <c r="I13473" s="94"/>
      <c r="J13473" s="2"/>
      <c r="P13473" s="30"/>
      <c r="T13473" s="2"/>
      <c r="V13473" s="2"/>
      <c r="W13473" s="28"/>
      <c r="Y13473" s="30"/>
      <c r="Z13473" s="30"/>
      <c r="AB13473" s="6"/>
    </row>
    <row r="13474" spans="1:28">
      <c r="A13474" s="2"/>
      <c r="B13474" s="2"/>
      <c r="C13474" s="2"/>
      <c r="G13474" s="94"/>
      <c r="H13474" s="94"/>
      <c r="I13474" s="94"/>
      <c r="J13474" s="2"/>
      <c r="P13474" s="30"/>
      <c r="T13474" s="2"/>
      <c r="V13474" s="2"/>
      <c r="W13474" s="28"/>
      <c r="Y13474" s="30"/>
      <c r="Z13474" s="30"/>
      <c r="AB13474" s="6"/>
    </row>
    <row r="13475" spans="1:28">
      <c r="A13475" s="2"/>
      <c r="B13475" s="2"/>
      <c r="C13475" s="2"/>
      <c r="G13475" s="94"/>
      <c r="H13475" s="94"/>
      <c r="I13475" s="94"/>
      <c r="J13475" s="2"/>
      <c r="P13475" s="30"/>
      <c r="T13475" s="2"/>
      <c r="V13475" s="2"/>
      <c r="W13475" s="28"/>
      <c r="Y13475" s="30"/>
      <c r="Z13475" s="30"/>
      <c r="AB13475" s="6"/>
    </row>
    <row r="13476" spans="1:28">
      <c r="A13476" s="2"/>
      <c r="B13476" s="2"/>
      <c r="C13476" s="2"/>
      <c r="G13476" s="94"/>
      <c r="H13476" s="94"/>
      <c r="I13476" s="94"/>
      <c r="J13476" s="2"/>
      <c r="P13476" s="30"/>
      <c r="T13476" s="2"/>
      <c r="V13476" s="2"/>
      <c r="W13476" s="28"/>
      <c r="Y13476" s="30"/>
      <c r="Z13476" s="30"/>
      <c r="AB13476" s="6"/>
    </row>
    <row r="13477" spans="1:28">
      <c r="A13477" s="2"/>
      <c r="B13477" s="2"/>
      <c r="C13477" s="2"/>
      <c r="G13477" s="94"/>
      <c r="H13477" s="94"/>
      <c r="I13477" s="94"/>
      <c r="J13477" s="2"/>
      <c r="P13477" s="30"/>
      <c r="T13477" s="2"/>
      <c r="V13477" s="2"/>
      <c r="W13477" s="28"/>
      <c r="Y13477" s="30"/>
      <c r="Z13477" s="30"/>
      <c r="AB13477" s="6"/>
    </row>
    <row r="13478" spans="1:28">
      <c r="A13478" s="2"/>
      <c r="B13478" s="2"/>
      <c r="C13478" s="2"/>
      <c r="G13478" s="94"/>
      <c r="H13478" s="94"/>
      <c r="I13478" s="94"/>
      <c r="J13478" s="2"/>
      <c r="P13478" s="30"/>
      <c r="T13478" s="2"/>
      <c r="V13478" s="2"/>
      <c r="W13478" s="28"/>
      <c r="Y13478" s="30"/>
      <c r="Z13478" s="30"/>
      <c r="AB13478" s="6"/>
    </row>
    <row r="13479" spans="1:28">
      <c r="A13479" s="2"/>
      <c r="B13479" s="2"/>
      <c r="C13479" s="2"/>
      <c r="G13479" s="94"/>
      <c r="H13479" s="94"/>
      <c r="I13479" s="94"/>
      <c r="J13479" s="2"/>
      <c r="P13479" s="30"/>
      <c r="T13479" s="2"/>
      <c r="V13479" s="2"/>
      <c r="W13479" s="28"/>
      <c r="Y13479" s="30"/>
      <c r="Z13479" s="30"/>
      <c r="AB13479" s="6"/>
    </row>
    <row r="13480" spans="1:28">
      <c r="A13480" s="2"/>
      <c r="B13480" s="2"/>
      <c r="C13480" s="2"/>
      <c r="G13480" s="94"/>
      <c r="H13480" s="94"/>
      <c r="I13480" s="94"/>
      <c r="J13480" s="2"/>
      <c r="P13480" s="30"/>
      <c r="T13480" s="2"/>
      <c r="V13480" s="2"/>
      <c r="W13480" s="28"/>
      <c r="Y13480" s="30"/>
      <c r="Z13480" s="30"/>
      <c r="AB13480" s="6"/>
    </row>
    <row r="13481" spans="1:28">
      <c r="A13481" s="2"/>
      <c r="B13481" s="2"/>
      <c r="C13481" s="2"/>
      <c r="G13481" s="94"/>
      <c r="H13481" s="94"/>
      <c r="I13481" s="94"/>
      <c r="J13481" s="2"/>
      <c r="P13481" s="30"/>
      <c r="T13481" s="2"/>
      <c r="V13481" s="2"/>
      <c r="W13481" s="28"/>
      <c r="Y13481" s="30"/>
      <c r="Z13481" s="30"/>
      <c r="AB13481" s="6"/>
    </row>
    <row r="13482" spans="1:28">
      <c r="A13482" s="2"/>
      <c r="B13482" s="2"/>
      <c r="C13482" s="2"/>
      <c r="G13482" s="94"/>
      <c r="H13482" s="94"/>
      <c r="I13482" s="94"/>
      <c r="J13482" s="2"/>
      <c r="P13482" s="30"/>
      <c r="T13482" s="2"/>
      <c r="V13482" s="2"/>
      <c r="W13482" s="28"/>
      <c r="Y13482" s="30"/>
      <c r="Z13482" s="30"/>
      <c r="AB13482" s="6"/>
    </row>
    <row r="13483" spans="1:28">
      <c r="A13483" s="2"/>
      <c r="B13483" s="2"/>
      <c r="C13483" s="2"/>
      <c r="G13483" s="94"/>
      <c r="H13483" s="94"/>
      <c r="I13483" s="94"/>
      <c r="J13483" s="2"/>
      <c r="P13483" s="30"/>
      <c r="T13483" s="2"/>
      <c r="V13483" s="2"/>
      <c r="W13483" s="28"/>
      <c r="Y13483" s="30"/>
      <c r="Z13483" s="30"/>
      <c r="AB13483" s="6"/>
    </row>
    <row r="13484" spans="1:28">
      <c r="A13484" s="2"/>
      <c r="B13484" s="2"/>
      <c r="C13484" s="2"/>
      <c r="G13484" s="94"/>
      <c r="H13484" s="94"/>
      <c r="I13484" s="94"/>
      <c r="J13484" s="2"/>
      <c r="P13484" s="30"/>
      <c r="T13484" s="2"/>
      <c r="V13484" s="2"/>
      <c r="W13484" s="28"/>
      <c r="Y13484" s="30"/>
      <c r="Z13484" s="30"/>
      <c r="AB13484" s="6"/>
    </row>
    <row r="13485" spans="1:28">
      <c r="A13485" s="2"/>
      <c r="B13485" s="2"/>
      <c r="C13485" s="2"/>
      <c r="G13485" s="94"/>
      <c r="H13485" s="94"/>
      <c r="I13485" s="94"/>
      <c r="J13485" s="2"/>
      <c r="P13485" s="30"/>
      <c r="T13485" s="2"/>
      <c r="V13485" s="2"/>
      <c r="W13485" s="28"/>
      <c r="Y13485" s="30"/>
      <c r="Z13485" s="30"/>
      <c r="AB13485" s="6"/>
    </row>
    <row r="13486" spans="1:28">
      <c r="A13486" s="2"/>
      <c r="B13486" s="2"/>
      <c r="C13486" s="2"/>
      <c r="G13486" s="94"/>
      <c r="H13486" s="94"/>
      <c r="I13486" s="94"/>
      <c r="J13486" s="2"/>
      <c r="P13486" s="30"/>
      <c r="T13486" s="2"/>
      <c r="V13486" s="2"/>
      <c r="W13486" s="28"/>
      <c r="Y13486" s="30"/>
      <c r="Z13486" s="30"/>
      <c r="AB13486" s="6"/>
    </row>
    <row r="13487" spans="1:28">
      <c r="A13487" s="2"/>
      <c r="B13487" s="2"/>
      <c r="C13487" s="2"/>
      <c r="G13487" s="94"/>
      <c r="H13487" s="94"/>
      <c r="I13487" s="94"/>
      <c r="J13487" s="2"/>
      <c r="P13487" s="30"/>
      <c r="T13487" s="2"/>
      <c r="V13487" s="2"/>
      <c r="W13487" s="28"/>
      <c r="Y13487" s="30"/>
      <c r="Z13487" s="30"/>
      <c r="AB13487" s="6"/>
    </row>
    <row r="13488" spans="1:28">
      <c r="A13488" s="2"/>
      <c r="B13488" s="2"/>
      <c r="C13488" s="2"/>
      <c r="G13488" s="94"/>
      <c r="H13488" s="94"/>
      <c r="I13488" s="94"/>
      <c r="J13488" s="2"/>
      <c r="P13488" s="30"/>
      <c r="T13488" s="2"/>
      <c r="V13488" s="2"/>
      <c r="W13488" s="28"/>
      <c r="Y13488" s="30"/>
      <c r="Z13488" s="30"/>
      <c r="AB13488" s="6"/>
    </row>
    <row r="13489" spans="1:28">
      <c r="A13489" s="2"/>
      <c r="B13489" s="2"/>
      <c r="C13489" s="2"/>
      <c r="G13489" s="94"/>
      <c r="H13489" s="94"/>
      <c r="I13489" s="94"/>
      <c r="J13489" s="2"/>
      <c r="P13489" s="30"/>
      <c r="T13489" s="2"/>
      <c r="V13489" s="2"/>
      <c r="W13489" s="28"/>
      <c r="Y13489" s="30"/>
      <c r="Z13489" s="30"/>
      <c r="AB13489" s="6"/>
    </row>
    <row r="13490" spans="1:28">
      <c r="A13490" s="2"/>
      <c r="B13490" s="2"/>
      <c r="C13490" s="2"/>
      <c r="G13490" s="94"/>
      <c r="H13490" s="94"/>
      <c r="I13490" s="94"/>
      <c r="J13490" s="2"/>
      <c r="P13490" s="30"/>
      <c r="T13490" s="2"/>
      <c r="V13490" s="2"/>
      <c r="W13490" s="28"/>
      <c r="Y13490" s="30"/>
      <c r="Z13490" s="30"/>
      <c r="AB13490" s="6"/>
    </row>
    <row r="13491" spans="1:28">
      <c r="A13491" s="2"/>
      <c r="B13491" s="2"/>
      <c r="C13491" s="2"/>
      <c r="G13491" s="94"/>
      <c r="H13491" s="94"/>
      <c r="I13491" s="94"/>
      <c r="J13491" s="2"/>
      <c r="P13491" s="30"/>
      <c r="T13491" s="2"/>
      <c r="V13491" s="2"/>
      <c r="W13491" s="28"/>
      <c r="Y13491" s="30"/>
      <c r="Z13491" s="30"/>
      <c r="AB13491" s="6"/>
    </row>
    <row r="13492" spans="1:28">
      <c r="A13492" s="2"/>
      <c r="B13492" s="2"/>
      <c r="C13492" s="2"/>
      <c r="G13492" s="94"/>
      <c r="H13492" s="94"/>
      <c r="I13492" s="94"/>
      <c r="J13492" s="2"/>
      <c r="P13492" s="30"/>
      <c r="T13492" s="2"/>
      <c r="V13492" s="2"/>
      <c r="W13492" s="28"/>
      <c r="Y13492" s="30"/>
      <c r="Z13492" s="30"/>
      <c r="AB13492" s="6"/>
    </row>
    <row r="13493" spans="1:28">
      <c r="A13493" s="2"/>
      <c r="B13493" s="2"/>
      <c r="C13493" s="2"/>
      <c r="G13493" s="94"/>
      <c r="H13493" s="94"/>
      <c r="I13493" s="94"/>
      <c r="J13493" s="2"/>
      <c r="P13493" s="30"/>
      <c r="T13493" s="2"/>
      <c r="V13493" s="2"/>
      <c r="W13493" s="28"/>
      <c r="Y13493" s="30"/>
      <c r="Z13493" s="30"/>
      <c r="AB13493" s="6"/>
    </row>
    <row r="13494" spans="1:28">
      <c r="A13494" s="2"/>
      <c r="B13494" s="2"/>
      <c r="C13494" s="2"/>
      <c r="G13494" s="94"/>
      <c r="H13494" s="94"/>
      <c r="I13494" s="94"/>
      <c r="J13494" s="2"/>
      <c r="P13494" s="30"/>
      <c r="T13494" s="2"/>
      <c r="V13494" s="2"/>
      <c r="W13494" s="28"/>
      <c r="Y13494" s="30"/>
      <c r="Z13494" s="30"/>
      <c r="AB13494" s="6"/>
    </row>
    <row r="13495" spans="1:28">
      <c r="A13495" s="2"/>
      <c r="B13495" s="2"/>
      <c r="C13495" s="2"/>
      <c r="G13495" s="94"/>
      <c r="H13495" s="94"/>
      <c r="I13495" s="94"/>
      <c r="J13495" s="2"/>
      <c r="P13495" s="30"/>
      <c r="T13495" s="2"/>
      <c r="V13495" s="2"/>
      <c r="W13495" s="28"/>
      <c r="Y13495" s="30"/>
      <c r="Z13495" s="30"/>
      <c r="AB13495" s="6"/>
    </row>
    <row r="13496" spans="1:28">
      <c r="A13496" s="2"/>
      <c r="B13496" s="2"/>
      <c r="C13496" s="2"/>
      <c r="G13496" s="94"/>
      <c r="H13496" s="94"/>
      <c r="I13496" s="94"/>
      <c r="J13496" s="2"/>
      <c r="P13496" s="30"/>
      <c r="T13496" s="2"/>
      <c r="V13496" s="2"/>
      <c r="W13496" s="28"/>
      <c r="Y13496" s="30"/>
      <c r="Z13496" s="30"/>
      <c r="AB13496" s="6"/>
    </row>
    <row r="13497" spans="1:28">
      <c r="A13497" s="2"/>
      <c r="B13497" s="2"/>
      <c r="C13497" s="2"/>
      <c r="G13497" s="94"/>
      <c r="H13497" s="94"/>
      <c r="I13497" s="94"/>
      <c r="J13497" s="2"/>
      <c r="P13497" s="30"/>
      <c r="T13497" s="2"/>
      <c r="V13497" s="2"/>
      <c r="W13497" s="28"/>
      <c r="Y13497" s="30"/>
      <c r="Z13497" s="30"/>
      <c r="AB13497" s="6"/>
    </row>
    <row r="13498" spans="1:28">
      <c r="A13498" s="2"/>
      <c r="B13498" s="2"/>
      <c r="C13498" s="2"/>
      <c r="G13498" s="94"/>
      <c r="H13498" s="94"/>
      <c r="I13498" s="94"/>
      <c r="J13498" s="2"/>
      <c r="P13498" s="30"/>
      <c r="T13498" s="2"/>
      <c r="V13498" s="2"/>
      <c r="W13498" s="28"/>
      <c r="Y13498" s="30"/>
      <c r="Z13498" s="30"/>
      <c r="AB13498" s="6"/>
    </row>
    <row r="13499" spans="1:28">
      <c r="A13499" s="2"/>
      <c r="B13499" s="2"/>
      <c r="C13499" s="2"/>
      <c r="G13499" s="94"/>
      <c r="H13499" s="94"/>
      <c r="I13499" s="94"/>
      <c r="J13499" s="2"/>
      <c r="P13499" s="30"/>
      <c r="T13499" s="2"/>
      <c r="V13499" s="2"/>
      <c r="W13499" s="28"/>
      <c r="Y13499" s="30"/>
      <c r="Z13499" s="30"/>
      <c r="AB13499" s="6"/>
    </row>
    <row r="13500" spans="1:28">
      <c r="A13500" s="2"/>
      <c r="B13500" s="2"/>
      <c r="C13500" s="2"/>
      <c r="G13500" s="94"/>
      <c r="H13500" s="94"/>
      <c r="I13500" s="94"/>
      <c r="J13500" s="2"/>
      <c r="P13500" s="30"/>
      <c r="T13500" s="2"/>
      <c r="V13500" s="2"/>
      <c r="W13500" s="28"/>
      <c r="Y13500" s="30"/>
      <c r="Z13500" s="30"/>
      <c r="AB13500" s="6"/>
    </row>
    <row r="13501" spans="1:28">
      <c r="A13501" s="2"/>
      <c r="B13501" s="2"/>
      <c r="C13501" s="2"/>
      <c r="G13501" s="94"/>
      <c r="H13501" s="94"/>
      <c r="I13501" s="94"/>
      <c r="J13501" s="2"/>
      <c r="P13501" s="30"/>
      <c r="T13501" s="2"/>
      <c r="V13501" s="2"/>
      <c r="W13501" s="28"/>
      <c r="Y13501" s="30"/>
      <c r="Z13501" s="30"/>
      <c r="AB13501" s="6"/>
    </row>
    <row r="13502" spans="1:28">
      <c r="A13502" s="2"/>
      <c r="B13502" s="2"/>
      <c r="C13502" s="2"/>
      <c r="G13502" s="94"/>
      <c r="H13502" s="94"/>
      <c r="I13502" s="94"/>
      <c r="J13502" s="2"/>
      <c r="P13502" s="30"/>
      <c r="T13502" s="2"/>
      <c r="V13502" s="2"/>
      <c r="W13502" s="28"/>
      <c r="Y13502" s="30"/>
      <c r="Z13502" s="30"/>
      <c r="AB13502" s="6"/>
    </row>
    <row r="13503" spans="1:28">
      <c r="A13503" s="2"/>
      <c r="B13503" s="2"/>
      <c r="C13503" s="2"/>
      <c r="G13503" s="94"/>
      <c r="H13503" s="94"/>
      <c r="I13503" s="94"/>
      <c r="J13503" s="2"/>
      <c r="P13503" s="30"/>
      <c r="T13503" s="2"/>
      <c r="V13503" s="2"/>
      <c r="W13503" s="28"/>
      <c r="Y13503" s="30"/>
      <c r="Z13503" s="30"/>
      <c r="AB13503" s="6"/>
    </row>
    <row r="13504" spans="1:28">
      <c r="A13504" s="2"/>
      <c r="B13504" s="2"/>
      <c r="C13504" s="2"/>
      <c r="G13504" s="94"/>
      <c r="H13504" s="94"/>
      <c r="I13504" s="94"/>
      <c r="J13504" s="2"/>
      <c r="P13504" s="30"/>
      <c r="T13504" s="2"/>
      <c r="V13504" s="2"/>
      <c r="W13504" s="28"/>
      <c r="Y13504" s="30"/>
      <c r="Z13504" s="30"/>
      <c r="AB13504" s="6"/>
    </row>
    <row r="13505" spans="1:28">
      <c r="A13505" s="2"/>
      <c r="B13505" s="2"/>
      <c r="C13505" s="2"/>
      <c r="G13505" s="94"/>
      <c r="H13505" s="94"/>
      <c r="I13505" s="94"/>
      <c r="J13505" s="2"/>
      <c r="P13505" s="30"/>
      <c r="T13505" s="2"/>
      <c r="V13505" s="2"/>
      <c r="W13505" s="28"/>
      <c r="Y13505" s="30"/>
      <c r="Z13505" s="30"/>
      <c r="AB13505" s="6"/>
    </row>
    <row r="13506" spans="1:28">
      <c r="A13506" s="2"/>
      <c r="B13506" s="2"/>
      <c r="C13506" s="2"/>
      <c r="G13506" s="94"/>
      <c r="H13506" s="94"/>
      <c r="I13506" s="94"/>
      <c r="J13506" s="2"/>
      <c r="P13506" s="30"/>
      <c r="T13506" s="2"/>
      <c r="V13506" s="2"/>
      <c r="W13506" s="28"/>
      <c r="Y13506" s="30"/>
      <c r="Z13506" s="30"/>
      <c r="AB13506" s="6"/>
    </row>
    <row r="13507" spans="1:28">
      <c r="A13507" s="2"/>
      <c r="B13507" s="2"/>
      <c r="C13507" s="2"/>
      <c r="G13507" s="94"/>
      <c r="H13507" s="94"/>
      <c r="I13507" s="94"/>
      <c r="J13507" s="2"/>
      <c r="P13507" s="30"/>
      <c r="T13507" s="2"/>
      <c r="V13507" s="2"/>
      <c r="W13507" s="28"/>
      <c r="Y13507" s="30"/>
      <c r="Z13507" s="30"/>
      <c r="AB13507" s="6"/>
    </row>
    <row r="13508" spans="1:28">
      <c r="A13508" s="2"/>
      <c r="B13508" s="2"/>
      <c r="C13508" s="2"/>
      <c r="G13508" s="94"/>
      <c r="H13508" s="94"/>
      <c r="I13508" s="94"/>
      <c r="J13508" s="2"/>
      <c r="P13508" s="30"/>
      <c r="T13508" s="2"/>
      <c r="V13508" s="2"/>
      <c r="W13508" s="28"/>
      <c r="Y13508" s="30"/>
      <c r="Z13508" s="30"/>
      <c r="AB13508" s="6"/>
    </row>
    <row r="13509" spans="1:28">
      <c r="A13509" s="2"/>
      <c r="B13509" s="2"/>
      <c r="C13509" s="2"/>
      <c r="G13509" s="94"/>
      <c r="H13509" s="94"/>
      <c r="I13509" s="94"/>
      <c r="J13509" s="2"/>
      <c r="P13509" s="30"/>
      <c r="T13509" s="2"/>
      <c r="V13509" s="2"/>
      <c r="W13509" s="28"/>
      <c r="Y13509" s="30"/>
      <c r="Z13509" s="30"/>
      <c r="AB13509" s="6"/>
    </row>
    <row r="13510" spans="1:28">
      <c r="A13510" s="2"/>
      <c r="B13510" s="2"/>
      <c r="C13510" s="2"/>
      <c r="G13510" s="94"/>
      <c r="H13510" s="94"/>
      <c r="I13510" s="94"/>
      <c r="J13510" s="2"/>
      <c r="P13510" s="30"/>
      <c r="T13510" s="2"/>
      <c r="V13510" s="2"/>
      <c r="W13510" s="28"/>
      <c r="Y13510" s="30"/>
      <c r="Z13510" s="30"/>
      <c r="AB13510" s="6"/>
    </row>
    <row r="13511" spans="1:28">
      <c r="A13511" s="2"/>
      <c r="B13511" s="2"/>
      <c r="C13511" s="2"/>
      <c r="G13511" s="94"/>
      <c r="H13511" s="94"/>
      <c r="I13511" s="94"/>
      <c r="J13511" s="2"/>
      <c r="P13511" s="30"/>
      <c r="T13511" s="2"/>
      <c r="V13511" s="2"/>
      <c r="W13511" s="28"/>
      <c r="Y13511" s="30"/>
      <c r="Z13511" s="30"/>
      <c r="AB13511" s="6"/>
    </row>
    <row r="13512" spans="1:28">
      <c r="A13512" s="2"/>
      <c r="B13512" s="2"/>
      <c r="C13512" s="2"/>
      <c r="G13512" s="94"/>
      <c r="H13512" s="94"/>
      <c r="I13512" s="94"/>
      <c r="J13512" s="2"/>
      <c r="P13512" s="30"/>
      <c r="T13512" s="2"/>
      <c r="V13512" s="2"/>
      <c r="W13512" s="28"/>
      <c r="Y13512" s="30"/>
      <c r="Z13512" s="30"/>
      <c r="AB13512" s="6"/>
    </row>
    <row r="13513" spans="1:28">
      <c r="A13513" s="2"/>
      <c r="B13513" s="2"/>
      <c r="C13513" s="2"/>
      <c r="G13513" s="94"/>
      <c r="H13513" s="94"/>
      <c r="I13513" s="94"/>
      <c r="J13513" s="2"/>
      <c r="P13513" s="30"/>
      <c r="T13513" s="2"/>
      <c r="V13513" s="2"/>
      <c r="W13513" s="28"/>
      <c r="Y13513" s="30"/>
      <c r="Z13513" s="30"/>
      <c r="AB13513" s="6"/>
    </row>
    <row r="13514" spans="1:28">
      <c r="A13514" s="2"/>
      <c r="B13514" s="2"/>
      <c r="C13514" s="2"/>
      <c r="G13514" s="94"/>
      <c r="H13514" s="94"/>
      <c r="I13514" s="94"/>
      <c r="J13514" s="2"/>
      <c r="P13514" s="30"/>
      <c r="T13514" s="2"/>
      <c r="V13514" s="2"/>
      <c r="W13514" s="28"/>
      <c r="Y13514" s="30"/>
      <c r="Z13514" s="30"/>
      <c r="AB13514" s="6"/>
    </row>
    <row r="13515" spans="1:28">
      <c r="A13515" s="2"/>
      <c r="B13515" s="2"/>
      <c r="C13515" s="2"/>
      <c r="G13515" s="94"/>
      <c r="H13515" s="94"/>
      <c r="I13515" s="94"/>
      <c r="J13515" s="2"/>
      <c r="P13515" s="30"/>
      <c r="T13515" s="2"/>
      <c r="V13515" s="2"/>
      <c r="W13515" s="28"/>
      <c r="Y13515" s="30"/>
      <c r="Z13515" s="30"/>
      <c r="AB13515" s="6"/>
    </row>
    <row r="13516" spans="1:28">
      <c r="A13516" s="2"/>
      <c r="B13516" s="2"/>
      <c r="C13516" s="2"/>
      <c r="G13516" s="94"/>
      <c r="H13516" s="94"/>
      <c r="I13516" s="94"/>
      <c r="J13516" s="2"/>
      <c r="P13516" s="30"/>
      <c r="T13516" s="2"/>
      <c r="V13516" s="2"/>
      <c r="W13516" s="28"/>
      <c r="Y13516" s="30"/>
      <c r="Z13516" s="30"/>
      <c r="AB13516" s="6"/>
    </row>
    <row r="13517" spans="1:28">
      <c r="A13517" s="2"/>
      <c r="B13517" s="2"/>
      <c r="C13517" s="2"/>
      <c r="G13517" s="94"/>
      <c r="H13517" s="94"/>
      <c r="I13517" s="94"/>
      <c r="J13517" s="2"/>
      <c r="P13517" s="30"/>
      <c r="T13517" s="2"/>
      <c r="V13517" s="2"/>
      <c r="W13517" s="28"/>
      <c r="Y13517" s="30"/>
      <c r="Z13517" s="30"/>
      <c r="AB13517" s="6"/>
    </row>
    <row r="13518" spans="1:28">
      <c r="A13518" s="2"/>
      <c r="B13518" s="2"/>
      <c r="C13518" s="2"/>
      <c r="G13518" s="94"/>
      <c r="H13518" s="94"/>
      <c r="I13518" s="94"/>
      <c r="J13518" s="2"/>
      <c r="P13518" s="30"/>
      <c r="T13518" s="2"/>
      <c r="V13518" s="2"/>
      <c r="W13518" s="28"/>
      <c r="Y13518" s="30"/>
      <c r="Z13518" s="30"/>
      <c r="AB13518" s="6"/>
    </row>
    <row r="13519" spans="1:28">
      <c r="A13519" s="2"/>
      <c r="B13519" s="2"/>
      <c r="C13519" s="2"/>
      <c r="G13519" s="94"/>
      <c r="H13519" s="94"/>
      <c r="I13519" s="94"/>
      <c r="J13519" s="2"/>
      <c r="P13519" s="30"/>
      <c r="T13519" s="2"/>
      <c r="V13519" s="2"/>
      <c r="W13519" s="28"/>
      <c r="Y13519" s="30"/>
      <c r="Z13519" s="30"/>
      <c r="AB13519" s="6"/>
    </row>
    <row r="13520" spans="1:28">
      <c r="A13520" s="2"/>
      <c r="B13520" s="2"/>
      <c r="C13520" s="2"/>
      <c r="G13520" s="94"/>
      <c r="H13520" s="94"/>
      <c r="I13520" s="94"/>
      <c r="J13520" s="2"/>
      <c r="P13520" s="30"/>
      <c r="T13520" s="2"/>
      <c r="V13520" s="2"/>
      <c r="W13520" s="28"/>
      <c r="Y13520" s="30"/>
      <c r="Z13520" s="30"/>
      <c r="AB13520" s="6"/>
    </row>
    <row r="13521" spans="1:28">
      <c r="A13521" s="2"/>
      <c r="B13521" s="2"/>
      <c r="C13521" s="2"/>
      <c r="G13521" s="94"/>
      <c r="H13521" s="94"/>
      <c r="I13521" s="94"/>
      <c r="J13521" s="2"/>
      <c r="P13521" s="30"/>
      <c r="T13521" s="2"/>
      <c r="V13521" s="2"/>
      <c r="W13521" s="28"/>
      <c r="Y13521" s="30"/>
      <c r="Z13521" s="30"/>
      <c r="AB13521" s="6"/>
    </row>
    <row r="13522" spans="1:28">
      <c r="A13522" s="2"/>
      <c r="B13522" s="2"/>
      <c r="C13522" s="2"/>
      <c r="G13522" s="94"/>
      <c r="H13522" s="94"/>
      <c r="I13522" s="94"/>
      <c r="J13522" s="2"/>
      <c r="P13522" s="30"/>
      <c r="T13522" s="2"/>
      <c r="V13522" s="2"/>
      <c r="W13522" s="28"/>
      <c r="Y13522" s="30"/>
      <c r="Z13522" s="30"/>
      <c r="AB13522" s="6"/>
    </row>
    <row r="13523" spans="1:28">
      <c r="A13523" s="2"/>
      <c r="B13523" s="2"/>
      <c r="C13523" s="2"/>
      <c r="G13523" s="94"/>
      <c r="H13523" s="94"/>
      <c r="I13523" s="94"/>
      <c r="J13523" s="2"/>
      <c r="P13523" s="30"/>
      <c r="T13523" s="2"/>
      <c r="V13523" s="2"/>
      <c r="W13523" s="28"/>
      <c r="Y13523" s="30"/>
      <c r="Z13523" s="30"/>
      <c r="AB13523" s="6"/>
    </row>
    <row r="13524" spans="1:28">
      <c r="A13524" s="2"/>
      <c r="B13524" s="2"/>
      <c r="C13524" s="2"/>
      <c r="G13524" s="94"/>
      <c r="H13524" s="94"/>
      <c r="I13524" s="94"/>
      <c r="J13524" s="2"/>
      <c r="P13524" s="30"/>
      <c r="T13524" s="2"/>
      <c r="V13524" s="2"/>
      <c r="W13524" s="28"/>
      <c r="Y13524" s="30"/>
      <c r="Z13524" s="30"/>
      <c r="AB13524" s="6"/>
    </row>
    <row r="13525" spans="1:28">
      <c r="A13525" s="2"/>
      <c r="B13525" s="2"/>
      <c r="C13525" s="2"/>
      <c r="G13525" s="94"/>
      <c r="H13525" s="94"/>
      <c r="I13525" s="94"/>
      <c r="J13525" s="2"/>
      <c r="P13525" s="30"/>
      <c r="T13525" s="2"/>
      <c r="V13525" s="2"/>
      <c r="W13525" s="28"/>
      <c r="Y13525" s="30"/>
      <c r="Z13525" s="30"/>
      <c r="AB13525" s="6"/>
    </row>
    <row r="13526" spans="1:28">
      <c r="A13526" s="2"/>
      <c r="B13526" s="2"/>
      <c r="C13526" s="2"/>
      <c r="G13526" s="94"/>
      <c r="H13526" s="94"/>
      <c r="I13526" s="94"/>
      <c r="J13526" s="2"/>
      <c r="P13526" s="30"/>
      <c r="T13526" s="2"/>
      <c r="V13526" s="2"/>
      <c r="W13526" s="28"/>
      <c r="Y13526" s="30"/>
      <c r="Z13526" s="30"/>
      <c r="AB13526" s="6"/>
    </row>
    <row r="13527" spans="1:28">
      <c r="A13527" s="2"/>
      <c r="B13527" s="2"/>
      <c r="C13527" s="2"/>
      <c r="G13527" s="94"/>
      <c r="H13527" s="94"/>
      <c r="I13527" s="94"/>
      <c r="J13527" s="2"/>
      <c r="P13527" s="30"/>
      <c r="T13527" s="2"/>
      <c r="V13527" s="2"/>
      <c r="W13527" s="28"/>
      <c r="Y13527" s="30"/>
      <c r="Z13527" s="30"/>
      <c r="AB13527" s="6"/>
    </row>
    <row r="13528" spans="1:28">
      <c r="A13528" s="2"/>
      <c r="B13528" s="2"/>
      <c r="C13528" s="2"/>
      <c r="G13528" s="94"/>
      <c r="H13528" s="94"/>
      <c r="I13528" s="94"/>
      <c r="J13528" s="2"/>
      <c r="P13528" s="30"/>
      <c r="T13528" s="2"/>
      <c r="V13528" s="2"/>
      <c r="W13528" s="28"/>
      <c r="Y13528" s="30"/>
      <c r="Z13528" s="30"/>
      <c r="AB13528" s="6"/>
    </row>
    <row r="13529" spans="1:28">
      <c r="A13529" s="2"/>
      <c r="B13529" s="2"/>
      <c r="C13529" s="2"/>
      <c r="G13529" s="94"/>
      <c r="H13529" s="94"/>
      <c r="I13529" s="94"/>
      <c r="J13529" s="2"/>
      <c r="P13529" s="30"/>
      <c r="T13529" s="2"/>
      <c r="V13529" s="2"/>
      <c r="W13529" s="28"/>
      <c r="Y13529" s="30"/>
      <c r="Z13529" s="30"/>
      <c r="AB13529" s="6"/>
    </row>
    <row r="13530" spans="1:28">
      <c r="A13530" s="2"/>
      <c r="B13530" s="2"/>
      <c r="C13530" s="2"/>
      <c r="G13530" s="94"/>
      <c r="H13530" s="94"/>
      <c r="I13530" s="94"/>
      <c r="J13530" s="2"/>
      <c r="P13530" s="30"/>
      <c r="T13530" s="2"/>
      <c r="V13530" s="2"/>
      <c r="W13530" s="28"/>
      <c r="Y13530" s="30"/>
      <c r="Z13530" s="30"/>
      <c r="AB13530" s="6"/>
    </row>
    <row r="13531" spans="1:28">
      <c r="A13531" s="2"/>
      <c r="B13531" s="2"/>
      <c r="C13531" s="2"/>
      <c r="G13531" s="94"/>
      <c r="H13531" s="94"/>
      <c r="I13531" s="94"/>
      <c r="J13531" s="2"/>
      <c r="P13531" s="30"/>
      <c r="T13531" s="2"/>
      <c r="V13531" s="2"/>
      <c r="W13531" s="28"/>
      <c r="Y13531" s="30"/>
      <c r="Z13531" s="30"/>
      <c r="AB13531" s="6"/>
    </row>
    <row r="13532" spans="1:28">
      <c r="A13532" s="2"/>
      <c r="B13532" s="2"/>
      <c r="C13532" s="2"/>
      <c r="G13532" s="94"/>
      <c r="H13532" s="94"/>
      <c r="I13532" s="94"/>
      <c r="J13532" s="2"/>
      <c r="P13532" s="30"/>
      <c r="T13532" s="2"/>
      <c r="V13532" s="2"/>
      <c r="W13532" s="28"/>
      <c r="Y13532" s="30"/>
      <c r="Z13532" s="30"/>
      <c r="AB13532" s="6"/>
    </row>
    <row r="13533" spans="1:28">
      <c r="A13533" s="2"/>
      <c r="B13533" s="2"/>
      <c r="C13533" s="2"/>
      <c r="G13533" s="94"/>
      <c r="H13533" s="94"/>
      <c r="I13533" s="94"/>
      <c r="J13533" s="2"/>
      <c r="P13533" s="30"/>
      <c r="T13533" s="2"/>
      <c r="V13533" s="2"/>
      <c r="W13533" s="28"/>
      <c r="Y13533" s="30"/>
      <c r="Z13533" s="30"/>
      <c r="AB13533" s="6"/>
    </row>
    <row r="13534" spans="1:28">
      <c r="A13534" s="2"/>
      <c r="B13534" s="2"/>
      <c r="C13534" s="2"/>
      <c r="G13534" s="94"/>
      <c r="H13534" s="94"/>
      <c r="I13534" s="94"/>
      <c r="J13534" s="2"/>
      <c r="P13534" s="30"/>
      <c r="T13534" s="2"/>
      <c r="V13534" s="2"/>
      <c r="W13534" s="28"/>
      <c r="Y13534" s="30"/>
      <c r="Z13534" s="30"/>
      <c r="AB13534" s="6"/>
    </row>
    <row r="13535" spans="1:28">
      <c r="A13535" s="2"/>
      <c r="B13535" s="2"/>
      <c r="C13535" s="2"/>
      <c r="G13535" s="94"/>
      <c r="H13535" s="94"/>
      <c r="I13535" s="94"/>
      <c r="J13535" s="2"/>
      <c r="P13535" s="30"/>
      <c r="T13535" s="2"/>
      <c r="V13535" s="2"/>
      <c r="W13535" s="28"/>
      <c r="Y13535" s="30"/>
      <c r="Z13535" s="30"/>
      <c r="AB13535" s="6"/>
    </row>
    <row r="13536" spans="1:28">
      <c r="A13536" s="2"/>
      <c r="B13536" s="2"/>
      <c r="C13536" s="2"/>
      <c r="G13536" s="94"/>
      <c r="H13536" s="94"/>
      <c r="I13536" s="94"/>
      <c r="J13536" s="2"/>
      <c r="P13536" s="30"/>
      <c r="T13536" s="2"/>
      <c r="V13536" s="2"/>
      <c r="W13536" s="28"/>
      <c r="Y13536" s="30"/>
      <c r="Z13536" s="30"/>
      <c r="AB13536" s="6"/>
    </row>
    <row r="13537" spans="1:28">
      <c r="A13537" s="2"/>
      <c r="B13537" s="2"/>
      <c r="C13537" s="2"/>
      <c r="G13537" s="94"/>
      <c r="H13537" s="94"/>
      <c r="I13537" s="94"/>
      <c r="J13537" s="2"/>
      <c r="P13537" s="30"/>
      <c r="T13537" s="2"/>
      <c r="V13537" s="2"/>
      <c r="W13537" s="28"/>
      <c r="Y13537" s="30"/>
      <c r="Z13537" s="30"/>
      <c r="AB13537" s="6"/>
    </row>
    <row r="13538" spans="1:28">
      <c r="A13538" s="2"/>
      <c r="B13538" s="2"/>
      <c r="C13538" s="2"/>
      <c r="G13538" s="94"/>
      <c r="H13538" s="94"/>
      <c r="I13538" s="94"/>
      <c r="J13538" s="2"/>
      <c r="P13538" s="30"/>
      <c r="T13538" s="2"/>
      <c r="V13538" s="2"/>
      <c r="W13538" s="28"/>
      <c r="Y13538" s="30"/>
      <c r="Z13538" s="30"/>
      <c r="AB13538" s="6"/>
    </row>
    <row r="13539" spans="1:28">
      <c r="A13539" s="2"/>
      <c r="B13539" s="2"/>
      <c r="C13539" s="2"/>
      <c r="G13539" s="94"/>
      <c r="H13539" s="94"/>
      <c r="I13539" s="94"/>
      <c r="J13539" s="2"/>
      <c r="P13539" s="30"/>
      <c r="T13539" s="2"/>
      <c r="V13539" s="2"/>
      <c r="W13539" s="28"/>
      <c r="Y13539" s="30"/>
      <c r="Z13539" s="30"/>
      <c r="AB13539" s="6"/>
    </row>
    <row r="13540" spans="1:28">
      <c r="A13540" s="2"/>
      <c r="B13540" s="2"/>
      <c r="C13540" s="2"/>
      <c r="G13540" s="94"/>
      <c r="H13540" s="94"/>
      <c r="I13540" s="94"/>
      <c r="J13540" s="2"/>
      <c r="P13540" s="30"/>
      <c r="T13540" s="2"/>
      <c r="V13540" s="2"/>
      <c r="W13540" s="28"/>
      <c r="Y13540" s="30"/>
      <c r="Z13540" s="30"/>
      <c r="AB13540" s="6"/>
    </row>
    <row r="13541" spans="1:28">
      <c r="A13541" s="2"/>
      <c r="B13541" s="2"/>
      <c r="C13541" s="2"/>
      <c r="G13541" s="94"/>
      <c r="H13541" s="94"/>
      <c r="I13541" s="94"/>
      <c r="J13541" s="2"/>
      <c r="P13541" s="30"/>
      <c r="T13541" s="2"/>
      <c r="V13541" s="2"/>
      <c r="W13541" s="28"/>
      <c r="Y13541" s="30"/>
      <c r="Z13541" s="30"/>
      <c r="AB13541" s="6"/>
    </row>
    <row r="13542" spans="1:28">
      <c r="A13542" s="2"/>
      <c r="B13542" s="2"/>
      <c r="C13542" s="2"/>
      <c r="G13542" s="94"/>
      <c r="H13542" s="94"/>
      <c r="I13542" s="94"/>
      <c r="J13542" s="2"/>
      <c r="P13542" s="30"/>
      <c r="T13542" s="2"/>
      <c r="V13542" s="2"/>
      <c r="W13542" s="28"/>
      <c r="Y13542" s="30"/>
      <c r="Z13542" s="30"/>
      <c r="AB13542" s="6"/>
    </row>
    <row r="13543" spans="1:28">
      <c r="A13543" s="2"/>
      <c r="B13543" s="2"/>
      <c r="C13543" s="2"/>
      <c r="G13543" s="94"/>
      <c r="H13543" s="94"/>
      <c r="I13543" s="94"/>
      <c r="J13543" s="2"/>
      <c r="P13543" s="30"/>
      <c r="T13543" s="2"/>
      <c r="V13543" s="2"/>
      <c r="W13543" s="28"/>
      <c r="Y13543" s="30"/>
      <c r="Z13543" s="30"/>
      <c r="AB13543" s="6"/>
    </row>
    <row r="13544" spans="1:28">
      <c r="A13544" s="2"/>
      <c r="B13544" s="2"/>
      <c r="C13544" s="2"/>
      <c r="G13544" s="94"/>
      <c r="H13544" s="94"/>
      <c r="I13544" s="94"/>
      <c r="J13544" s="2"/>
      <c r="P13544" s="30"/>
      <c r="T13544" s="2"/>
      <c r="V13544" s="2"/>
      <c r="W13544" s="28"/>
      <c r="Y13544" s="30"/>
      <c r="Z13544" s="30"/>
      <c r="AB13544" s="6"/>
    </row>
    <row r="13545" spans="1:28">
      <c r="A13545" s="2"/>
      <c r="B13545" s="2"/>
      <c r="C13545" s="2"/>
      <c r="G13545" s="94"/>
      <c r="H13545" s="94"/>
      <c r="I13545" s="94"/>
      <c r="J13545" s="2"/>
      <c r="P13545" s="30"/>
      <c r="T13545" s="2"/>
      <c r="V13545" s="2"/>
      <c r="W13545" s="28"/>
      <c r="Y13545" s="30"/>
      <c r="Z13545" s="30"/>
      <c r="AB13545" s="6"/>
    </row>
    <row r="13546" spans="1:28">
      <c r="A13546" s="2"/>
      <c r="B13546" s="2"/>
      <c r="C13546" s="2"/>
      <c r="G13546" s="94"/>
      <c r="H13546" s="94"/>
      <c r="I13546" s="94"/>
      <c r="J13546" s="2"/>
      <c r="P13546" s="30"/>
      <c r="T13546" s="2"/>
      <c r="V13546" s="2"/>
      <c r="W13546" s="28"/>
      <c r="Y13546" s="30"/>
      <c r="Z13546" s="30"/>
      <c r="AB13546" s="6"/>
    </row>
    <row r="13547" spans="1:28">
      <c r="A13547" s="2"/>
      <c r="B13547" s="2"/>
      <c r="C13547" s="2"/>
      <c r="G13547" s="94"/>
      <c r="H13547" s="94"/>
      <c r="I13547" s="94"/>
      <c r="J13547" s="2"/>
      <c r="P13547" s="30"/>
      <c r="T13547" s="2"/>
      <c r="V13547" s="2"/>
      <c r="W13547" s="28"/>
      <c r="Y13547" s="30"/>
      <c r="Z13547" s="30"/>
      <c r="AB13547" s="6"/>
    </row>
    <row r="13548" spans="1:28">
      <c r="A13548" s="2"/>
      <c r="B13548" s="2"/>
      <c r="C13548" s="2"/>
      <c r="G13548" s="94"/>
      <c r="H13548" s="94"/>
      <c r="I13548" s="94"/>
      <c r="J13548" s="2"/>
      <c r="P13548" s="30"/>
      <c r="T13548" s="2"/>
      <c r="V13548" s="2"/>
      <c r="W13548" s="28"/>
      <c r="Y13548" s="30"/>
      <c r="Z13548" s="30"/>
      <c r="AB13548" s="6"/>
    </row>
    <row r="13549" spans="1:28">
      <c r="A13549" s="2"/>
      <c r="B13549" s="2"/>
      <c r="C13549" s="2"/>
      <c r="G13549" s="94"/>
      <c r="H13549" s="94"/>
      <c r="I13549" s="94"/>
      <c r="J13549" s="2"/>
      <c r="P13549" s="30"/>
      <c r="T13549" s="2"/>
      <c r="V13549" s="2"/>
      <c r="W13549" s="28"/>
      <c r="Y13549" s="30"/>
      <c r="Z13549" s="30"/>
      <c r="AB13549" s="6"/>
    </row>
    <row r="13550" spans="1:28">
      <c r="A13550" s="2"/>
      <c r="B13550" s="2"/>
      <c r="C13550" s="2"/>
      <c r="G13550" s="94"/>
      <c r="H13550" s="94"/>
      <c r="I13550" s="94"/>
      <c r="J13550" s="2"/>
      <c r="P13550" s="30"/>
      <c r="T13550" s="2"/>
      <c r="V13550" s="2"/>
      <c r="W13550" s="28"/>
      <c r="Y13550" s="30"/>
      <c r="Z13550" s="30"/>
      <c r="AB13550" s="6"/>
    </row>
    <row r="13551" spans="1:28">
      <c r="A13551" s="2"/>
      <c r="B13551" s="2"/>
      <c r="C13551" s="2"/>
      <c r="G13551" s="94"/>
      <c r="H13551" s="94"/>
      <c r="I13551" s="94"/>
      <c r="J13551" s="2"/>
      <c r="P13551" s="30"/>
      <c r="T13551" s="2"/>
      <c r="V13551" s="2"/>
      <c r="W13551" s="28"/>
      <c r="Y13551" s="30"/>
      <c r="Z13551" s="30"/>
      <c r="AB13551" s="6"/>
    </row>
    <row r="13552" spans="1:28">
      <c r="A13552" s="2"/>
      <c r="B13552" s="2"/>
      <c r="C13552" s="2"/>
      <c r="G13552" s="94"/>
      <c r="H13552" s="94"/>
      <c r="I13552" s="94"/>
      <c r="J13552" s="2"/>
      <c r="P13552" s="30"/>
      <c r="T13552" s="2"/>
      <c r="V13552" s="2"/>
      <c r="W13552" s="28"/>
      <c r="Y13552" s="30"/>
      <c r="Z13552" s="30"/>
      <c r="AB13552" s="6"/>
    </row>
    <row r="13553" spans="1:28">
      <c r="A13553" s="2"/>
      <c r="B13553" s="2"/>
      <c r="C13553" s="2"/>
      <c r="G13553" s="94"/>
      <c r="H13553" s="94"/>
      <c r="I13553" s="94"/>
      <c r="J13553" s="2"/>
      <c r="P13553" s="30"/>
      <c r="T13553" s="2"/>
      <c r="V13553" s="2"/>
      <c r="W13553" s="28"/>
      <c r="Y13553" s="30"/>
      <c r="Z13553" s="30"/>
      <c r="AB13553" s="6"/>
    </row>
    <row r="13554" spans="1:28">
      <c r="A13554" s="2"/>
      <c r="B13554" s="2"/>
      <c r="C13554" s="2"/>
      <c r="G13554" s="94"/>
      <c r="H13554" s="94"/>
      <c r="I13554" s="94"/>
      <c r="J13554" s="2"/>
      <c r="P13554" s="30"/>
      <c r="T13554" s="2"/>
      <c r="V13554" s="2"/>
      <c r="W13554" s="28"/>
      <c r="Y13554" s="30"/>
      <c r="Z13554" s="30"/>
      <c r="AB13554" s="6"/>
    </row>
    <row r="13555" spans="1:28">
      <c r="A13555" s="2"/>
      <c r="B13555" s="2"/>
      <c r="C13555" s="2"/>
      <c r="G13555" s="94"/>
      <c r="H13555" s="94"/>
      <c r="I13555" s="94"/>
      <c r="J13555" s="2"/>
      <c r="P13555" s="30"/>
      <c r="T13555" s="2"/>
      <c r="V13555" s="2"/>
      <c r="W13555" s="28"/>
      <c r="Y13555" s="30"/>
      <c r="Z13555" s="30"/>
      <c r="AB13555" s="6"/>
    </row>
    <row r="13556" spans="1:28">
      <c r="A13556" s="2"/>
      <c r="B13556" s="2"/>
      <c r="C13556" s="2"/>
      <c r="G13556" s="94"/>
      <c r="H13556" s="94"/>
      <c r="I13556" s="94"/>
      <c r="J13556" s="2"/>
      <c r="P13556" s="30"/>
      <c r="T13556" s="2"/>
      <c r="V13556" s="2"/>
      <c r="W13556" s="28"/>
      <c r="Y13556" s="30"/>
      <c r="Z13556" s="30"/>
      <c r="AB13556" s="6"/>
    </row>
    <row r="13557" spans="1:28">
      <c r="A13557" s="2"/>
      <c r="B13557" s="2"/>
      <c r="C13557" s="2"/>
      <c r="G13557" s="94"/>
      <c r="H13557" s="94"/>
      <c r="I13557" s="94"/>
      <c r="J13557" s="2"/>
      <c r="P13557" s="30"/>
      <c r="T13557" s="2"/>
      <c r="V13557" s="2"/>
      <c r="W13557" s="28"/>
      <c r="Y13557" s="30"/>
      <c r="Z13557" s="30"/>
      <c r="AB13557" s="6"/>
    </row>
    <row r="13558" spans="1:28">
      <c r="A13558" s="2"/>
      <c r="B13558" s="2"/>
      <c r="C13558" s="2"/>
      <c r="G13558" s="94"/>
      <c r="H13558" s="94"/>
      <c r="I13558" s="94"/>
      <c r="J13558" s="2"/>
      <c r="P13558" s="30"/>
      <c r="T13558" s="2"/>
      <c r="V13558" s="2"/>
      <c r="W13558" s="28"/>
      <c r="Y13558" s="30"/>
      <c r="Z13558" s="30"/>
      <c r="AB13558" s="6"/>
    </row>
    <row r="13559" spans="1:28">
      <c r="A13559" s="2"/>
      <c r="B13559" s="2"/>
      <c r="C13559" s="2"/>
      <c r="G13559" s="94"/>
      <c r="H13559" s="94"/>
      <c r="I13559" s="94"/>
      <c r="J13559" s="2"/>
      <c r="P13559" s="30"/>
      <c r="T13559" s="2"/>
      <c r="V13559" s="2"/>
      <c r="W13559" s="28"/>
      <c r="Y13559" s="30"/>
      <c r="Z13559" s="30"/>
      <c r="AB13559" s="6"/>
    </row>
    <row r="13560" spans="1:28">
      <c r="A13560" s="2"/>
      <c r="B13560" s="2"/>
      <c r="C13560" s="2"/>
      <c r="G13560" s="94"/>
      <c r="H13560" s="94"/>
      <c r="I13560" s="94"/>
      <c r="J13560" s="2"/>
      <c r="P13560" s="30"/>
      <c r="T13560" s="2"/>
      <c r="V13560" s="2"/>
      <c r="W13560" s="28"/>
      <c r="Y13560" s="30"/>
      <c r="Z13560" s="30"/>
      <c r="AB13560" s="6"/>
    </row>
    <row r="13561" spans="1:28">
      <c r="A13561" s="2"/>
      <c r="B13561" s="2"/>
      <c r="C13561" s="2"/>
      <c r="G13561" s="94"/>
      <c r="H13561" s="94"/>
      <c r="I13561" s="94"/>
      <c r="J13561" s="2"/>
      <c r="P13561" s="30"/>
      <c r="T13561" s="2"/>
      <c r="V13561" s="2"/>
      <c r="W13561" s="28"/>
      <c r="Y13561" s="30"/>
      <c r="Z13561" s="30"/>
      <c r="AB13561" s="6"/>
    </row>
    <row r="13562" spans="1:28">
      <c r="A13562" s="2"/>
      <c r="B13562" s="2"/>
      <c r="C13562" s="2"/>
      <c r="G13562" s="94"/>
      <c r="H13562" s="94"/>
      <c r="I13562" s="94"/>
      <c r="J13562" s="2"/>
      <c r="P13562" s="30"/>
      <c r="T13562" s="2"/>
      <c r="V13562" s="2"/>
      <c r="W13562" s="28"/>
      <c r="Y13562" s="30"/>
      <c r="Z13562" s="30"/>
      <c r="AB13562" s="6"/>
    </row>
    <row r="13563" spans="1:28">
      <c r="A13563" s="2"/>
      <c r="B13563" s="2"/>
      <c r="C13563" s="2"/>
      <c r="G13563" s="94"/>
      <c r="H13563" s="94"/>
      <c r="I13563" s="94"/>
      <c r="J13563" s="2"/>
      <c r="P13563" s="30"/>
      <c r="T13563" s="2"/>
      <c r="V13563" s="2"/>
      <c r="W13563" s="28"/>
      <c r="Y13563" s="30"/>
      <c r="Z13563" s="30"/>
      <c r="AB13563" s="6"/>
    </row>
    <row r="13564" spans="1:28">
      <c r="A13564" s="2"/>
      <c r="B13564" s="2"/>
      <c r="C13564" s="2"/>
      <c r="G13564" s="94"/>
      <c r="H13564" s="94"/>
      <c r="I13564" s="94"/>
      <c r="J13564" s="2"/>
      <c r="P13564" s="30"/>
      <c r="T13564" s="2"/>
      <c r="V13564" s="2"/>
      <c r="W13564" s="28"/>
      <c r="Y13564" s="30"/>
      <c r="Z13564" s="30"/>
      <c r="AB13564" s="6"/>
    </row>
    <row r="13565" spans="1:28">
      <c r="A13565" s="2"/>
      <c r="B13565" s="2"/>
      <c r="C13565" s="2"/>
      <c r="G13565" s="94"/>
      <c r="H13565" s="94"/>
      <c r="I13565" s="94"/>
      <c r="J13565" s="2"/>
      <c r="P13565" s="30"/>
      <c r="T13565" s="2"/>
      <c r="V13565" s="2"/>
      <c r="W13565" s="28"/>
      <c r="Y13565" s="30"/>
      <c r="Z13565" s="30"/>
      <c r="AB13565" s="6"/>
    </row>
    <row r="13566" spans="1:28">
      <c r="A13566" s="2"/>
      <c r="B13566" s="2"/>
      <c r="C13566" s="2"/>
      <c r="G13566" s="94"/>
      <c r="H13566" s="94"/>
      <c r="I13566" s="94"/>
      <c r="J13566" s="2"/>
      <c r="P13566" s="30"/>
      <c r="T13566" s="2"/>
      <c r="V13566" s="2"/>
      <c r="W13566" s="28"/>
      <c r="Y13566" s="30"/>
      <c r="Z13566" s="30"/>
      <c r="AB13566" s="6"/>
    </row>
    <row r="13567" spans="1:28">
      <c r="A13567" s="2"/>
      <c r="B13567" s="2"/>
      <c r="C13567" s="2"/>
      <c r="G13567" s="94"/>
      <c r="H13567" s="94"/>
      <c r="I13567" s="94"/>
      <c r="J13567" s="2"/>
      <c r="P13567" s="30"/>
      <c r="T13567" s="2"/>
      <c r="V13567" s="2"/>
      <c r="W13567" s="28"/>
      <c r="Y13567" s="30"/>
      <c r="Z13567" s="30"/>
      <c r="AB13567" s="6"/>
    </row>
    <row r="13568" spans="1:28">
      <c r="A13568" s="2"/>
      <c r="B13568" s="2"/>
      <c r="C13568" s="2"/>
      <c r="G13568" s="94"/>
      <c r="H13568" s="94"/>
      <c r="I13568" s="94"/>
      <c r="J13568" s="2"/>
      <c r="P13568" s="30"/>
      <c r="T13568" s="2"/>
      <c r="V13568" s="2"/>
      <c r="W13568" s="28"/>
      <c r="Y13568" s="30"/>
      <c r="Z13568" s="30"/>
      <c r="AB13568" s="6"/>
    </row>
    <row r="13569" spans="1:28">
      <c r="A13569" s="2"/>
      <c r="B13569" s="2"/>
      <c r="C13569" s="2"/>
      <c r="G13569" s="94"/>
      <c r="H13569" s="94"/>
      <c r="I13569" s="94"/>
      <c r="J13569" s="2"/>
      <c r="P13569" s="30"/>
      <c r="T13569" s="2"/>
      <c r="V13569" s="2"/>
      <c r="W13569" s="28"/>
      <c r="Y13569" s="30"/>
      <c r="Z13569" s="30"/>
      <c r="AB13569" s="6"/>
    </row>
    <row r="13570" spans="1:28">
      <c r="A13570" s="2"/>
      <c r="B13570" s="2"/>
      <c r="C13570" s="2"/>
      <c r="G13570" s="94"/>
      <c r="H13570" s="94"/>
      <c r="I13570" s="94"/>
      <c r="J13570" s="2"/>
      <c r="P13570" s="30"/>
      <c r="T13570" s="2"/>
      <c r="V13570" s="2"/>
      <c r="W13570" s="28"/>
      <c r="Y13570" s="30"/>
      <c r="Z13570" s="30"/>
      <c r="AB13570" s="6"/>
    </row>
    <row r="13571" spans="1:28">
      <c r="A13571" s="2"/>
      <c r="B13571" s="2"/>
      <c r="C13571" s="2"/>
      <c r="G13571" s="94"/>
      <c r="H13571" s="94"/>
      <c r="I13571" s="94"/>
      <c r="J13571" s="2"/>
      <c r="P13571" s="30"/>
      <c r="T13571" s="2"/>
      <c r="V13571" s="2"/>
      <c r="W13571" s="28"/>
      <c r="Y13571" s="30"/>
      <c r="Z13571" s="30"/>
      <c r="AB13571" s="6"/>
    </row>
    <row r="13572" spans="1:28">
      <c r="A13572" s="2"/>
      <c r="B13572" s="2"/>
      <c r="C13572" s="2"/>
      <c r="G13572" s="94"/>
      <c r="H13572" s="94"/>
      <c r="I13572" s="94"/>
      <c r="J13572" s="2"/>
      <c r="P13572" s="30"/>
      <c r="T13572" s="2"/>
      <c r="V13572" s="2"/>
      <c r="W13572" s="28"/>
      <c r="Y13572" s="30"/>
      <c r="Z13572" s="30"/>
      <c r="AB13572" s="6"/>
    </row>
    <row r="13573" spans="1:28">
      <c r="A13573" s="2"/>
      <c r="B13573" s="2"/>
      <c r="C13573" s="2"/>
      <c r="G13573" s="94"/>
      <c r="H13573" s="94"/>
      <c r="I13573" s="94"/>
      <c r="J13573" s="2"/>
      <c r="P13573" s="30"/>
      <c r="T13573" s="2"/>
      <c r="V13573" s="2"/>
      <c r="W13573" s="28"/>
      <c r="Y13573" s="30"/>
      <c r="Z13573" s="30"/>
      <c r="AB13573" s="6"/>
    </row>
    <row r="13574" spans="1:28">
      <c r="A13574" s="2"/>
      <c r="B13574" s="2"/>
      <c r="C13574" s="2"/>
      <c r="G13574" s="94"/>
      <c r="H13574" s="94"/>
      <c r="I13574" s="94"/>
      <c r="J13574" s="2"/>
      <c r="P13574" s="30"/>
      <c r="T13574" s="2"/>
      <c r="V13574" s="2"/>
      <c r="W13574" s="28"/>
      <c r="Y13574" s="30"/>
      <c r="Z13574" s="30"/>
      <c r="AB13574" s="6"/>
    </row>
    <row r="13575" spans="1:28">
      <c r="A13575" s="2"/>
      <c r="B13575" s="2"/>
      <c r="C13575" s="2"/>
      <c r="G13575" s="94"/>
      <c r="H13575" s="94"/>
      <c r="I13575" s="94"/>
      <c r="J13575" s="2"/>
      <c r="P13575" s="30"/>
      <c r="T13575" s="2"/>
      <c r="V13575" s="2"/>
      <c r="W13575" s="28"/>
      <c r="Y13575" s="30"/>
      <c r="Z13575" s="30"/>
      <c r="AB13575" s="6"/>
    </row>
    <row r="13576" spans="1:28">
      <c r="A13576" s="2"/>
      <c r="B13576" s="2"/>
      <c r="C13576" s="2"/>
      <c r="G13576" s="94"/>
      <c r="H13576" s="94"/>
      <c r="I13576" s="94"/>
      <c r="J13576" s="2"/>
      <c r="P13576" s="30"/>
      <c r="T13576" s="2"/>
      <c r="V13576" s="2"/>
      <c r="W13576" s="28"/>
      <c r="Y13576" s="30"/>
      <c r="Z13576" s="30"/>
      <c r="AB13576" s="6"/>
    </row>
    <row r="13577" spans="1:28">
      <c r="A13577" s="2"/>
      <c r="B13577" s="2"/>
      <c r="C13577" s="2"/>
      <c r="G13577" s="94"/>
      <c r="H13577" s="94"/>
      <c r="I13577" s="94"/>
      <c r="J13577" s="2"/>
      <c r="P13577" s="30"/>
      <c r="T13577" s="2"/>
      <c r="V13577" s="2"/>
      <c r="W13577" s="28"/>
      <c r="Y13577" s="30"/>
      <c r="Z13577" s="30"/>
      <c r="AB13577" s="6"/>
    </row>
    <row r="13578" spans="1:28">
      <c r="A13578" s="2"/>
      <c r="B13578" s="2"/>
      <c r="C13578" s="2"/>
      <c r="G13578" s="94"/>
      <c r="H13578" s="94"/>
      <c r="I13578" s="94"/>
      <c r="J13578" s="2"/>
      <c r="P13578" s="30"/>
      <c r="T13578" s="2"/>
      <c r="V13578" s="2"/>
      <c r="W13578" s="28"/>
      <c r="Y13578" s="30"/>
      <c r="Z13578" s="30"/>
      <c r="AB13578" s="6"/>
    </row>
    <row r="13579" spans="1:28">
      <c r="A13579" s="2"/>
      <c r="B13579" s="2"/>
      <c r="C13579" s="2"/>
      <c r="G13579" s="94"/>
      <c r="H13579" s="94"/>
      <c r="I13579" s="94"/>
      <c r="J13579" s="2"/>
      <c r="P13579" s="30"/>
      <c r="T13579" s="2"/>
      <c r="V13579" s="2"/>
      <c r="W13579" s="28"/>
      <c r="Y13579" s="30"/>
      <c r="Z13579" s="30"/>
      <c r="AB13579" s="6"/>
    </row>
    <row r="13580" spans="1:28">
      <c r="A13580" s="2"/>
      <c r="B13580" s="2"/>
      <c r="C13580" s="2"/>
      <c r="G13580" s="94"/>
      <c r="H13580" s="94"/>
      <c r="I13580" s="94"/>
      <c r="J13580" s="2"/>
      <c r="P13580" s="30"/>
      <c r="T13580" s="2"/>
      <c r="V13580" s="2"/>
      <c r="W13580" s="28"/>
      <c r="Y13580" s="30"/>
      <c r="Z13580" s="30"/>
      <c r="AB13580" s="6"/>
    </row>
    <row r="13581" spans="1:28">
      <c r="A13581" s="2"/>
      <c r="B13581" s="2"/>
      <c r="C13581" s="2"/>
      <c r="G13581" s="94"/>
      <c r="H13581" s="94"/>
      <c r="I13581" s="94"/>
      <c r="J13581" s="2"/>
      <c r="P13581" s="30"/>
      <c r="T13581" s="2"/>
      <c r="V13581" s="2"/>
      <c r="W13581" s="28"/>
      <c r="Y13581" s="30"/>
      <c r="Z13581" s="30"/>
      <c r="AB13581" s="6"/>
    </row>
    <row r="13582" spans="1:28">
      <c r="A13582" s="2"/>
      <c r="B13582" s="2"/>
      <c r="C13582" s="2"/>
      <c r="G13582" s="94"/>
      <c r="H13582" s="94"/>
      <c r="I13582" s="94"/>
      <c r="J13582" s="2"/>
      <c r="P13582" s="30"/>
      <c r="T13582" s="2"/>
      <c r="V13582" s="2"/>
      <c r="W13582" s="28"/>
      <c r="Y13582" s="30"/>
      <c r="Z13582" s="30"/>
      <c r="AB13582" s="6"/>
    </row>
    <row r="13583" spans="1:28">
      <c r="A13583" s="2"/>
      <c r="B13583" s="2"/>
      <c r="C13583" s="2"/>
      <c r="G13583" s="94"/>
      <c r="H13583" s="94"/>
      <c r="I13583" s="94"/>
      <c r="J13583" s="2"/>
      <c r="P13583" s="30"/>
      <c r="T13583" s="2"/>
      <c r="V13583" s="2"/>
      <c r="W13583" s="28"/>
      <c r="Y13583" s="30"/>
      <c r="Z13583" s="30"/>
      <c r="AB13583" s="6"/>
    </row>
    <row r="13584" spans="1:28">
      <c r="A13584" s="2"/>
      <c r="B13584" s="2"/>
      <c r="C13584" s="2"/>
      <c r="G13584" s="94"/>
      <c r="H13584" s="94"/>
      <c r="I13584" s="94"/>
      <c r="J13584" s="2"/>
      <c r="P13584" s="30"/>
      <c r="T13584" s="2"/>
      <c r="V13584" s="2"/>
      <c r="W13584" s="28"/>
      <c r="Y13584" s="30"/>
      <c r="Z13584" s="30"/>
      <c r="AB13584" s="6"/>
    </row>
    <row r="13585" spans="1:28">
      <c r="A13585" s="2"/>
      <c r="B13585" s="2"/>
      <c r="C13585" s="2"/>
      <c r="G13585" s="94"/>
      <c r="H13585" s="94"/>
      <c r="I13585" s="94"/>
      <c r="J13585" s="2"/>
      <c r="P13585" s="30"/>
      <c r="T13585" s="2"/>
      <c r="V13585" s="2"/>
      <c r="W13585" s="28"/>
      <c r="Y13585" s="30"/>
      <c r="Z13585" s="30"/>
      <c r="AB13585" s="6"/>
    </row>
    <row r="13586" spans="1:28">
      <c r="A13586" s="2"/>
      <c r="B13586" s="2"/>
      <c r="C13586" s="2"/>
      <c r="G13586" s="94"/>
      <c r="H13586" s="94"/>
      <c r="I13586" s="94"/>
      <c r="J13586" s="2"/>
      <c r="P13586" s="30"/>
      <c r="T13586" s="2"/>
      <c r="V13586" s="2"/>
      <c r="W13586" s="28"/>
      <c r="Y13586" s="30"/>
      <c r="Z13586" s="30"/>
      <c r="AB13586" s="6"/>
    </row>
    <row r="13587" spans="1:28">
      <c r="A13587" s="2"/>
      <c r="B13587" s="2"/>
      <c r="C13587" s="2"/>
      <c r="G13587" s="94"/>
      <c r="H13587" s="94"/>
      <c r="I13587" s="94"/>
      <c r="J13587" s="2"/>
      <c r="P13587" s="30"/>
      <c r="T13587" s="2"/>
      <c r="V13587" s="2"/>
      <c r="W13587" s="28"/>
      <c r="Y13587" s="30"/>
      <c r="Z13587" s="30"/>
      <c r="AB13587" s="6"/>
    </row>
    <row r="13588" spans="1:28">
      <c r="A13588" s="2"/>
      <c r="B13588" s="2"/>
      <c r="C13588" s="2"/>
      <c r="G13588" s="94"/>
      <c r="H13588" s="94"/>
      <c r="I13588" s="94"/>
      <c r="J13588" s="2"/>
      <c r="P13588" s="30"/>
      <c r="T13588" s="2"/>
      <c r="V13588" s="2"/>
      <c r="W13588" s="28"/>
      <c r="Y13588" s="30"/>
      <c r="Z13588" s="30"/>
      <c r="AB13588" s="6"/>
    </row>
    <row r="13589" spans="1:28">
      <c r="A13589" s="2"/>
      <c r="B13589" s="2"/>
      <c r="C13589" s="2"/>
      <c r="G13589" s="94"/>
      <c r="H13589" s="94"/>
      <c r="I13589" s="94"/>
      <c r="J13589" s="2"/>
      <c r="P13589" s="30"/>
      <c r="T13589" s="2"/>
      <c r="V13589" s="2"/>
      <c r="W13589" s="28"/>
      <c r="Y13589" s="30"/>
      <c r="Z13589" s="30"/>
      <c r="AB13589" s="6"/>
    </row>
    <row r="13590" spans="1:28">
      <c r="A13590" s="2"/>
      <c r="B13590" s="2"/>
      <c r="C13590" s="2"/>
      <c r="G13590" s="94"/>
      <c r="H13590" s="94"/>
      <c r="I13590" s="94"/>
      <c r="J13590" s="2"/>
      <c r="P13590" s="30"/>
      <c r="T13590" s="2"/>
      <c r="V13590" s="2"/>
      <c r="W13590" s="28"/>
      <c r="Y13590" s="30"/>
      <c r="Z13590" s="30"/>
      <c r="AB13590" s="6"/>
    </row>
    <row r="13591" spans="1:28">
      <c r="A13591" s="2"/>
      <c r="B13591" s="2"/>
      <c r="C13591" s="2"/>
      <c r="G13591" s="94"/>
      <c r="H13591" s="94"/>
      <c r="I13591" s="94"/>
      <c r="J13591" s="2"/>
      <c r="P13591" s="30"/>
      <c r="T13591" s="2"/>
      <c r="V13591" s="2"/>
      <c r="W13591" s="28"/>
      <c r="Y13591" s="30"/>
      <c r="Z13591" s="30"/>
      <c r="AB13591" s="6"/>
    </row>
    <row r="13592" spans="1:28">
      <c r="A13592" s="2"/>
      <c r="B13592" s="2"/>
      <c r="C13592" s="2"/>
      <c r="G13592" s="94"/>
      <c r="H13592" s="94"/>
      <c r="I13592" s="94"/>
      <c r="J13592" s="2"/>
      <c r="P13592" s="30"/>
      <c r="T13592" s="2"/>
      <c r="V13592" s="2"/>
      <c r="W13592" s="28"/>
      <c r="Y13592" s="30"/>
      <c r="Z13592" s="30"/>
      <c r="AB13592" s="6"/>
    </row>
    <row r="13593" spans="1:28">
      <c r="A13593" s="2"/>
      <c r="B13593" s="2"/>
      <c r="C13593" s="2"/>
      <c r="G13593" s="94"/>
      <c r="H13593" s="94"/>
      <c r="I13593" s="94"/>
      <c r="J13593" s="2"/>
      <c r="P13593" s="30"/>
      <c r="T13593" s="2"/>
      <c r="V13593" s="2"/>
      <c r="W13593" s="28"/>
      <c r="Y13593" s="30"/>
      <c r="Z13593" s="30"/>
      <c r="AB13593" s="6"/>
    </row>
    <row r="13594" spans="1:28">
      <c r="A13594" s="2"/>
      <c r="B13594" s="2"/>
      <c r="C13594" s="2"/>
      <c r="G13594" s="94"/>
      <c r="H13594" s="94"/>
      <c r="I13594" s="94"/>
      <c r="J13594" s="2"/>
      <c r="P13594" s="30"/>
      <c r="T13594" s="2"/>
      <c r="V13594" s="2"/>
      <c r="W13594" s="28"/>
      <c r="Y13594" s="30"/>
      <c r="Z13594" s="30"/>
      <c r="AB13594" s="6"/>
    </row>
    <row r="13595" spans="1:28">
      <c r="A13595" s="2"/>
      <c r="B13595" s="2"/>
      <c r="C13595" s="2"/>
      <c r="G13595" s="94"/>
      <c r="H13595" s="94"/>
      <c r="I13595" s="94"/>
      <c r="J13595" s="2"/>
      <c r="P13595" s="30"/>
      <c r="T13595" s="2"/>
      <c r="V13595" s="2"/>
      <c r="W13595" s="28"/>
      <c r="Y13595" s="30"/>
      <c r="Z13595" s="30"/>
      <c r="AB13595" s="6"/>
    </row>
    <row r="13596" spans="1:28">
      <c r="A13596" s="2"/>
      <c r="B13596" s="2"/>
      <c r="C13596" s="2"/>
      <c r="G13596" s="94"/>
      <c r="H13596" s="94"/>
      <c r="I13596" s="94"/>
      <c r="J13596" s="2"/>
      <c r="P13596" s="30"/>
      <c r="T13596" s="2"/>
      <c r="V13596" s="2"/>
      <c r="W13596" s="28"/>
      <c r="Y13596" s="30"/>
      <c r="Z13596" s="30"/>
      <c r="AB13596" s="6"/>
    </row>
    <row r="13597" spans="1:28">
      <c r="A13597" s="2"/>
      <c r="B13597" s="2"/>
      <c r="C13597" s="2"/>
      <c r="G13597" s="94"/>
      <c r="H13597" s="94"/>
      <c r="I13597" s="94"/>
      <c r="J13597" s="2"/>
      <c r="P13597" s="30"/>
      <c r="T13597" s="2"/>
      <c r="V13597" s="2"/>
      <c r="W13597" s="28"/>
      <c r="Y13597" s="30"/>
      <c r="Z13597" s="30"/>
      <c r="AB13597" s="6"/>
    </row>
    <row r="13598" spans="1:28">
      <c r="A13598" s="2"/>
      <c r="B13598" s="2"/>
      <c r="C13598" s="2"/>
      <c r="G13598" s="94"/>
      <c r="H13598" s="94"/>
      <c r="I13598" s="94"/>
      <c r="J13598" s="2"/>
      <c r="P13598" s="30"/>
      <c r="T13598" s="2"/>
      <c r="V13598" s="2"/>
      <c r="W13598" s="28"/>
      <c r="Y13598" s="30"/>
      <c r="Z13598" s="30"/>
      <c r="AB13598" s="6"/>
    </row>
    <row r="13599" spans="1:28">
      <c r="A13599" s="2"/>
      <c r="B13599" s="2"/>
      <c r="C13599" s="2"/>
      <c r="G13599" s="94"/>
      <c r="H13599" s="94"/>
      <c r="I13599" s="94"/>
      <c r="J13599" s="2"/>
      <c r="P13599" s="30"/>
      <c r="T13599" s="2"/>
      <c r="V13599" s="2"/>
      <c r="W13599" s="28"/>
      <c r="Y13599" s="30"/>
      <c r="Z13599" s="30"/>
      <c r="AB13599" s="6"/>
    </row>
    <row r="13600" spans="1:28">
      <c r="A13600" s="2"/>
      <c r="B13600" s="2"/>
      <c r="C13600" s="2"/>
      <c r="G13600" s="94"/>
      <c r="H13600" s="94"/>
      <c r="I13600" s="94"/>
      <c r="J13600" s="2"/>
      <c r="P13600" s="30"/>
      <c r="T13600" s="2"/>
      <c r="V13600" s="2"/>
      <c r="W13600" s="28"/>
      <c r="Y13600" s="30"/>
      <c r="Z13600" s="30"/>
      <c r="AB13600" s="6"/>
    </row>
    <row r="13601" spans="1:28">
      <c r="A13601" s="2"/>
      <c r="B13601" s="2"/>
      <c r="C13601" s="2"/>
      <c r="G13601" s="94"/>
      <c r="H13601" s="94"/>
      <c r="I13601" s="94"/>
      <c r="J13601" s="2"/>
      <c r="P13601" s="30"/>
      <c r="T13601" s="2"/>
      <c r="V13601" s="2"/>
      <c r="W13601" s="28"/>
      <c r="Y13601" s="30"/>
      <c r="Z13601" s="30"/>
      <c r="AB13601" s="6"/>
    </row>
    <row r="13602" spans="1:28">
      <c r="A13602" s="2"/>
      <c r="B13602" s="2"/>
      <c r="C13602" s="2"/>
      <c r="G13602" s="94"/>
      <c r="H13602" s="94"/>
      <c r="I13602" s="94"/>
      <c r="J13602" s="2"/>
      <c r="P13602" s="30"/>
      <c r="T13602" s="2"/>
      <c r="V13602" s="2"/>
      <c r="W13602" s="28"/>
      <c r="Y13602" s="30"/>
      <c r="Z13602" s="30"/>
      <c r="AB13602" s="6"/>
    </row>
    <row r="13603" spans="1:28">
      <c r="A13603" s="2"/>
      <c r="B13603" s="2"/>
      <c r="C13603" s="2"/>
      <c r="G13603" s="94"/>
      <c r="H13603" s="94"/>
      <c r="I13603" s="94"/>
      <c r="J13603" s="2"/>
      <c r="P13603" s="30"/>
      <c r="T13603" s="2"/>
      <c r="V13603" s="2"/>
      <c r="W13603" s="28"/>
      <c r="Y13603" s="30"/>
      <c r="Z13603" s="30"/>
      <c r="AB13603" s="6"/>
    </row>
    <row r="13604" spans="1:28">
      <c r="A13604" s="2"/>
      <c r="B13604" s="2"/>
      <c r="C13604" s="2"/>
      <c r="G13604" s="94"/>
      <c r="H13604" s="94"/>
      <c r="I13604" s="94"/>
      <c r="J13604" s="2"/>
      <c r="P13604" s="30"/>
      <c r="T13604" s="2"/>
      <c r="V13604" s="2"/>
      <c r="W13604" s="28"/>
      <c r="Y13604" s="30"/>
      <c r="Z13604" s="30"/>
      <c r="AB13604" s="6"/>
    </row>
    <row r="13605" spans="1:28">
      <c r="A13605" s="2"/>
      <c r="B13605" s="2"/>
      <c r="C13605" s="2"/>
      <c r="G13605" s="94"/>
      <c r="H13605" s="94"/>
      <c r="I13605" s="94"/>
      <c r="J13605" s="2"/>
      <c r="P13605" s="30"/>
      <c r="T13605" s="2"/>
      <c r="V13605" s="2"/>
      <c r="W13605" s="28"/>
      <c r="Y13605" s="30"/>
      <c r="Z13605" s="30"/>
      <c r="AB13605" s="6"/>
    </row>
    <row r="13606" spans="1:28">
      <c r="A13606" s="2"/>
      <c r="B13606" s="2"/>
      <c r="C13606" s="2"/>
      <c r="G13606" s="94"/>
      <c r="H13606" s="94"/>
      <c r="I13606" s="94"/>
      <c r="J13606" s="2"/>
      <c r="P13606" s="30"/>
      <c r="T13606" s="2"/>
      <c r="V13606" s="2"/>
      <c r="W13606" s="28"/>
      <c r="Y13606" s="30"/>
      <c r="Z13606" s="30"/>
      <c r="AB13606" s="6"/>
    </row>
    <row r="13607" spans="1:28">
      <c r="A13607" s="2"/>
      <c r="B13607" s="2"/>
      <c r="C13607" s="2"/>
      <c r="G13607" s="94"/>
      <c r="H13607" s="94"/>
      <c r="I13607" s="94"/>
      <c r="J13607" s="2"/>
      <c r="P13607" s="30"/>
      <c r="T13607" s="2"/>
      <c r="V13607" s="2"/>
      <c r="W13607" s="28"/>
      <c r="Y13607" s="30"/>
      <c r="Z13607" s="30"/>
      <c r="AB13607" s="6"/>
    </row>
    <row r="13608" spans="1:28">
      <c r="A13608" s="2"/>
      <c r="B13608" s="2"/>
      <c r="C13608" s="2"/>
      <c r="G13608" s="94"/>
      <c r="H13608" s="94"/>
      <c r="I13608" s="94"/>
      <c r="J13608" s="2"/>
      <c r="P13608" s="30"/>
      <c r="T13608" s="2"/>
      <c r="V13608" s="2"/>
      <c r="W13608" s="28"/>
      <c r="Y13608" s="30"/>
      <c r="Z13608" s="30"/>
      <c r="AB13608" s="6"/>
    </row>
    <row r="13609" spans="1:28">
      <c r="A13609" s="2"/>
      <c r="B13609" s="2"/>
      <c r="C13609" s="2"/>
      <c r="G13609" s="94"/>
      <c r="H13609" s="94"/>
      <c r="I13609" s="94"/>
      <c r="J13609" s="2"/>
      <c r="P13609" s="30"/>
      <c r="T13609" s="2"/>
      <c r="V13609" s="2"/>
      <c r="W13609" s="28"/>
      <c r="Y13609" s="30"/>
      <c r="Z13609" s="30"/>
      <c r="AB13609" s="6"/>
    </row>
    <row r="13610" spans="1:28">
      <c r="A13610" s="2"/>
      <c r="B13610" s="2"/>
      <c r="C13610" s="2"/>
      <c r="G13610" s="94"/>
      <c r="H13610" s="94"/>
      <c r="I13610" s="94"/>
      <c r="J13610" s="2"/>
      <c r="P13610" s="30"/>
      <c r="T13610" s="2"/>
      <c r="V13610" s="2"/>
      <c r="W13610" s="28"/>
      <c r="Y13610" s="30"/>
      <c r="Z13610" s="30"/>
      <c r="AB13610" s="6"/>
    </row>
    <row r="13611" spans="1:28">
      <c r="A13611" s="2"/>
      <c r="B13611" s="2"/>
      <c r="C13611" s="2"/>
      <c r="G13611" s="94"/>
      <c r="H13611" s="94"/>
      <c r="I13611" s="94"/>
      <c r="J13611" s="2"/>
      <c r="P13611" s="30"/>
      <c r="T13611" s="2"/>
      <c r="V13611" s="2"/>
      <c r="W13611" s="28"/>
      <c r="Y13611" s="30"/>
      <c r="Z13611" s="30"/>
      <c r="AB13611" s="6"/>
    </row>
    <row r="13612" spans="1:28">
      <c r="A13612" s="2"/>
      <c r="B13612" s="2"/>
      <c r="C13612" s="2"/>
      <c r="G13612" s="94"/>
      <c r="H13612" s="94"/>
      <c r="I13612" s="94"/>
      <c r="J13612" s="2"/>
      <c r="P13612" s="30"/>
      <c r="T13612" s="2"/>
      <c r="V13612" s="2"/>
      <c r="W13612" s="28"/>
      <c r="Y13612" s="30"/>
      <c r="Z13612" s="30"/>
      <c r="AB13612" s="6"/>
    </row>
    <row r="13613" spans="1:28">
      <c r="A13613" s="2"/>
      <c r="B13613" s="2"/>
      <c r="C13613" s="2"/>
      <c r="G13613" s="94"/>
      <c r="H13613" s="94"/>
      <c r="I13613" s="94"/>
      <c r="J13613" s="2"/>
      <c r="P13613" s="30"/>
      <c r="T13613" s="2"/>
      <c r="V13613" s="2"/>
      <c r="W13613" s="28"/>
      <c r="Y13613" s="30"/>
      <c r="Z13613" s="30"/>
      <c r="AB13613" s="6"/>
    </row>
    <row r="13614" spans="1:28">
      <c r="A13614" s="2"/>
      <c r="B13614" s="2"/>
      <c r="C13614" s="2"/>
      <c r="G13614" s="94"/>
      <c r="H13614" s="94"/>
      <c r="I13614" s="94"/>
      <c r="J13614" s="2"/>
      <c r="P13614" s="30"/>
      <c r="T13614" s="2"/>
      <c r="V13614" s="2"/>
      <c r="W13614" s="28"/>
      <c r="Y13614" s="30"/>
      <c r="Z13614" s="30"/>
      <c r="AB13614" s="6"/>
    </row>
    <row r="13615" spans="1:28">
      <c r="A13615" s="2"/>
      <c r="B13615" s="2"/>
      <c r="C13615" s="2"/>
      <c r="G13615" s="94"/>
      <c r="H13615" s="94"/>
      <c r="I13615" s="94"/>
      <c r="J13615" s="2"/>
      <c r="P13615" s="30"/>
      <c r="T13615" s="2"/>
      <c r="V13615" s="2"/>
      <c r="W13615" s="28"/>
      <c r="Y13615" s="30"/>
      <c r="Z13615" s="30"/>
      <c r="AB13615" s="6"/>
    </row>
    <row r="13616" spans="1:28">
      <c r="A13616" s="2"/>
      <c r="B13616" s="2"/>
      <c r="C13616" s="2"/>
      <c r="G13616" s="94"/>
      <c r="H13616" s="94"/>
      <c r="I13616" s="94"/>
      <c r="J13616" s="2"/>
      <c r="P13616" s="30"/>
      <c r="T13616" s="2"/>
      <c r="V13616" s="2"/>
      <c r="W13616" s="28"/>
      <c r="Y13616" s="30"/>
      <c r="Z13616" s="30"/>
      <c r="AB13616" s="6"/>
    </row>
    <row r="13617" spans="1:28">
      <c r="A13617" s="2"/>
      <c r="B13617" s="2"/>
      <c r="C13617" s="2"/>
      <c r="G13617" s="94"/>
      <c r="H13617" s="94"/>
      <c r="I13617" s="94"/>
      <c r="J13617" s="2"/>
      <c r="P13617" s="30"/>
      <c r="T13617" s="2"/>
      <c r="V13617" s="2"/>
      <c r="W13617" s="28"/>
      <c r="Y13617" s="30"/>
      <c r="Z13617" s="30"/>
      <c r="AB13617" s="6"/>
    </row>
    <row r="13618" spans="1:28">
      <c r="A13618" s="2"/>
      <c r="B13618" s="2"/>
      <c r="C13618" s="2"/>
      <c r="G13618" s="94"/>
      <c r="H13618" s="94"/>
      <c r="I13618" s="94"/>
      <c r="J13618" s="2"/>
      <c r="P13618" s="30"/>
      <c r="T13618" s="2"/>
      <c r="V13618" s="2"/>
      <c r="W13618" s="28"/>
      <c r="Y13618" s="30"/>
      <c r="Z13618" s="30"/>
      <c r="AB13618" s="6"/>
    </row>
    <row r="13619" spans="1:28">
      <c r="A13619" s="2"/>
      <c r="B13619" s="2"/>
      <c r="C13619" s="2"/>
      <c r="G13619" s="94"/>
      <c r="H13619" s="94"/>
      <c r="I13619" s="94"/>
      <c r="J13619" s="2"/>
      <c r="P13619" s="30"/>
      <c r="T13619" s="2"/>
      <c r="V13619" s="2"/>
      <c r="W13619" s="28"/>
      <c r="Y13619" s="30"/>
      <c r="Z13619" s="30"/>
      <c r="AB13619" s="6"/>
    </row>
    <row r="13620" spans="1:28">
      <c r="A13620" s="2"/>
      <c r="B13620" s="2"/>
      <c r="C13620" s="2"/>
      <c r="G13620" s="94"/>
      <c r="H13620" s="94"/>
      <c r="I13620" s="94"/>
      <c r="J13620" s="2"/>
      <c r="P13620" s="30"/>
      <c r="T13620" s="2"/>
      <c r="V13620" s="2"/>
      <c r="W13620" s="28"/>
      <c r="Y13620" s="30"/>
      <c r="Z13620" s="30"/>
      <c r="AB13620" s="6"/>
    </row>
    <row r="13621" spans="1:28">
      <c r="A13621" s="2"/>
      <c r="B13621" s="2"/>
      <c r="C13621" s="2"/>
      <c r="G13621" s="94"/>
      <c r="H13621" s="94"/>
      <c r="I13621" s="94"/>
      <c r="J13621" s="2"/>
      <c r="P13621" s="30"/>
      <c r="T13621" s="2"/>
      <c r="V13621" s="2"/>
      <c r="W13621" s="28"/>
      <c r="Y13621" s="30"/>
      <c r="Z13621" s="30"/>
      <c r="AB13621" s="6"/>
    </row>
    <row r="13622" spans="1:28">
      <c r="A13622" s="2"/>
      <c r="B13622" s="2"/>
      <c r="C13622" s="2"/>
      <c r="G13622" s="94"/>
      <c r="H13622" s="94"/>
      <c r="I13622" s="94"/>
      <c r="J13622" s="2"/>
      <c r="P13622" s="30"/>
      <c r="T13622" s="2"/>
      <c r="V13622" s="2"/>
      <c r="W13622" s="28"/>
      <c r="Y13622" s="30"/>
      <c r="Z13622" s="30"/>
      <c r="AB13622" s="6"/>
    </row>
    <row r="13623" spans="1:28">
      <c r="A13623" s="2"/>
      <c r="B13623" s="2"/>
      <c r="C13623" s="2"/>
      <c r="G13623" s="94"/>
      <c r="H13623" s="94"/>
      <c r="I13623" s="94"/>
      <c r="J13623" s="2"/>
      <c r="P13623" s="30"/>
      <c r="T13623" s="2"/>
      <c r="V13623" s="2"/>
      <c r="W13623" s="28"/>
      <c r="Y13623" s="30"/>
      <c r="Z13623" s="30"/>
      <c r="AB13623" s="6"/>
    </row>
    <row r="13624" spans="1:28">
      <c r="A13624" s="2"/>
      <c r="B13624" s="2"/>
      <c r="C13624" s="2"/>
      <c r="G13624" s="94"/>
      <c r="H13624" s="94"/>
      <c r="I13624" s="94"/>
      <c r="J13624" s="2"/>
      <c r="P13624" s="30"/>
      <c r="T13624" s="2"/>
      <c r="V13624" s="2"/>
      <c r="W13624" s="28"/>
      <c r="Y13624" s="30"/>
      <c r="Z13624" s="30"/>
      <c r="AB13624" s="6"/>
    </row>
    <row r="13625" spans="1:28">
      <c r="A13625" s="2"/>
      <c r="B13625" s="2"/>
      <c r="C13625" s="2"/>
      <c r="G13625" s="94"/>
      <c r="H13625" s="94"/>
      <c r="I13625" s="94"/>
      <c r="J13625" s="2"/>
      <c r="P13625" s="30"/>
      <c r="T13625" s="2"/>
      <c r="V13625" s="2"/>
      <c r="W13625" s="28"/>
      <c r="Y13625" s="30"/>
      <c r="Z13625" s="30"/>
      <c r="AB13625" s="6"/>
    </row>
    <row r="13626" spans="1:28">
      <c r="A13626" s="2"/>
      <c r="B13626" s="2"/>
      <c r="C13626" s="2"/>
      <c r="G13626" s="94"/>
      <c r="H13626" s="94"/>
      <c r="I13626" s="94"/>
      <c r="J13626" s="2"/>
      <c r="P13626" s="30"/>
      <c r="T13626" s="2"/>
      <c r="V13626" s="2"/>
      <c r="W13626" s="28"/>
      <c r="Y13626" s="30"/>
      <c r="Z13626" s="30"/>
      <c r="AB13626" s="6"/>
    </row>
    <row r="13627" spans="1:28">
      <c r="A13627" s="2"/>
      <c r="B13627" s="2"/>
      <c r="C13627" s="2"/>
      <c r="G13627" s="94"/>
      <c r="H13627" s="94"/>
      <c r="I13627" s="94"/>
      <c r="J13627" s="2"/>
      <c r="P13627" s="30"/>
      <c r="T13627" s="2"/>
      <c r="V13627" s="2"/>
      <c r="W13627" s="28"/>
      <c r="Y13627" s="30"/>
      <c r="Z13627" s="30"/>
      <c r="AB13627" s="6"/>
    </row>
    <row r="13628" spans="1:28">
      <c r="A13628" s="2"/>
      <c r="B13628" s="2"/>
      <c r="C13628" s="2"/>
      <c r="G13628" s="94"/>
      <c r="H13628" s="94"/>
      <c r="I13628" s="94"/>
      <c r="J13628" s="2"/>
      <c r="P13628" s="30"/>
      <c r="T13628" s="2"/>
      <c r="V13628" s="2"/>
      <c r="W13628" s="28"/>
      <c r="Y13628" s="30"/>
      <c r="Z13628" s="30"/>
      <c r="AB13628" s="6"/>
    </row>
    <row r="13629" spans="1:28">
      <c r="A13629" s="2"/>
      <c r="B13629" s="2"/>
      <c r="C13629" s="2"/>
      <c r="G13629" s="94"/>
      <c r="H13629" s="94"/>
      <c r="I13629" s="94"/>
      <c r="J13629" s="2"/>
      <c r="P13629" s="30"/>
      <c r="T13629" s="2"/>
      <c r="V13629" s="2"/>
      <c r="W13629" s="28"/>
      <c r="Y13629" s="30"/>
      <c r="Z13629" s="30"/>
      <c r="AB13629" s="6"/>
    </row>
    <row r="13630" spans="1:28">
      <c r="A13630" s="2"/>
      <c r="B13630" s="2"/>
      <c r="C13630" s="2"/>
      <c r="G13630" s="94"/>
      <c r="H13630" s="94"/>
      <c r="I13630" s="94"/>
      <c r="J13630" s="2"/>
      <c r="P13630" s="30"/>
      <c r="T13630" s="2"/>
      <c r="V13630" s="2"/>
      <c r="W13630" s="28"/>
      <c r="Y13630" s="30"/>
      <c r="Z13630" s="30"/>
      <c r="AB13630" s="6"/>
    </row>
    <row r="13631" spans="1:28">
      <c r="A13631" s="2"/>
      <c r="B13631" s="2"/>
      <c r="C13631" s="2"/>
      <c r="G13631" s="94"/>
      <c r="H13631" s="94"/>
      <c r="I13631" s="94"/>
      <c r="J13631" s="2"/>
      <c r="P13631" s="30"/>
      <c r="T13631" s="2"/>
      <c r="V13631" s="2"/>
      <c r="W13631" s="28"/>
      <c r="Y13631" s="30"/>
      <c r="Z13631" s="30"/>
      <c r="AB13631" s="6"/>
    </row>
    <row r="13632" spans="1:28">
      <c r="A13632" s="2"/>
      <c r="B13632" s="2"/>
      <c r="C13632" s="2"/>
      <c r="G13632" s="94"/>
      <c r="H13632" s="94"/>
      <c r="I13632" s="94"/>
      <c r="J13632" s="2"/>
      <c r="P13632" s="30"/>
      <c r="T13632" s="2"/>
      <c r="V13632" s="2"/>
      <c r="W13632" s="28"/>
      <c r="Y13632" s="30"/>
      <c r="Z13632" s="30"/>
      <c r="AB13632" s="6"/>
    </row>
    <row r="13633" spans="1:28">
      <c r="A13633" s="2"/>
      <c r="B13633" s="2"/>
      <c r="C13633" s="2"/>
      <c r="G13633" s="94"/>
      <c r="H13633" s="94"/>
      <c r="I13633" s="94"/>
      <c r="J13633" s="2"/>
      <c r="P13633" s="30"/>
      <c r="T13633" s="2"/>
      <c r="V13633" s="2"/>
      <c r="W13633" s="28"/>
      <c r="Y13633" s="30"/>
      <c r="Z13633" s="30"/>
      <c r="AB13633" s="6"/>
    </row>
    <row r="13634" spans="1:28">
      <c r="A13634" s="2"/>
      <c r="B13634" s="2"/>
      <c r="C13634" s="2"/>
      <c r="G13634" s="94"/>
      <c r="H13634" s="94"/>
      <c r="I13634" s="94"/>
      <c r="J13634" s="2"/>
      <c r="P13634" s="30"/>
      <c r="T13634" s="2"/>
      <c r="V13634" s="2"/>
      <c r="W13634" s="28"/>
      <c r="Y13634" s="30"/>
      <c r="Z13634" s="30"/>
      <c r="AB13634" s="6"/>
    </row>
    <row r="13635" spans="1:28">
      <c r="A13635" s="2"/>
      <c r="B13635" s="2"/>
      <c r="C13635" s="2"/>
      <c r="G13635" s="94"/>
      <c r="H13635" s="94"/>
      <c r="I13635" s="94"/>
      <c r="J13635" s="2"/>
      <c r="P13635" s="30"/>
      <c r="T13635" s="2"/>
      <c r="V13635" s="2"/>
      <c r="W13635" s="28"/>
      <c r="Y13635" s="30"/>
      <c r="Z13635" s="30"/>
      <c r="AB13635" s="6"/>
    </row>
    <row r="13636" spans="1:28">
      <c r="A13636" s="2"/>
      <c r="B13636" s="2"/>
      <c r="C13636" s="2"/>
      <c r="G13636" s="94"/>
      <c r="H13636" s="94"/>
      <c r="I13636" s="94"/>
      <c r="J13636" s="2"/>
      <c r="P13636" s="30"/>
      <c r="T13636" s="2"/>
      <c r="V13636" s="2"/>
      <c r="W13636" s="28"/>
      <c r="Y13636" s="30"/>
      <c r="Z13636" s="30"/>
      <c r="AB13636" s="6"/>
    </row>
    <row r="13637" spans="1:28">
      <c r="A13637" s="2"/>
      <c r="B13637" s="2"/>
      <c r="C13637" s="2"/>
      <c r="G13637" s="94"/>
      <c r="H13637" s="94"/>
      <c r="I13637" s="94"/>
      <c r="J13637" s="2"/>
      <c r="P13637" s="30"/>
      <c r="T13637" s="2"/>
      <c r="V13637" s="2"/>
      <c r="W13637" s="28"/>
      <c r="Y13637" s="30"/>
      <c r="Z13637" s="30"/>
      <c r="AB13637" s="6"/>
    </row>
    <row r="13638" spans="1:28">
      <c r="A13638" s="2"/>
      <c r="B13638" s="2"/>
      <c r="C13638" s="2"/>
      <c r="G13638" s="94"/>
      <c r="H13638" s="94"/>
      <c r="I13638" s="94"/>
      <c r="J13638" s="2"/>
      <c r="P13638" s="30"/>
      <c r="T13638" s="2"/>
      <c r="V13638" s="2"/>
      <c r="W13638" s="28"/>
      <c r="Y13638" s="30"/>
      <c r="Z13638" s="30"/>
      <c r="AB13638" s="6"/>
    </row>
    <row r="13639" spans="1:28">
      <c r="A13639" s="2"/>
      <c r="B13639" s="2"/>
      <c r="C13639" s="2"/>
      <c r="G13639" s="94"/>
      <c r="H13639" s="94"/>
      <c r="I13639" s="94"/>
      <c r="J13639" s="2"/>
      <c r="P13639" s="30"/>
      <c r="T13639" s="2"/>
      <c r="V13639" s="2"/>
      <c r="W13639" s="28"/>
      <c r="Y13639" s="30"/>
      <c r="Z13639" s="30"/>
      <c r="AB13639" s="6"/>
    </row>
    <row r="13640" spans="1:28">
      <c r="A13640" s="2"/>
      <c r="B13640" s="2"/>
      <c r="C13640" s="2"/>
      <c r="G13640" s="94"/>
      <c r="H13640" s="94"/>
      <c r="I13640" s="94"/>
      <c r="J13640" s="2"/>
      <c r="P13640" s="30"/>
      <c r="T13640" s="2"/>
      <c r="V13640" s="2"/>
      <c r="W13640" s="28"/>
      <c r="Y13640" s="30"/>
      <c r="Z13640" s="30"/>
      <c r="AB13640" s="6"/>
    </row>
    <row r="13641" spans="1:28">
      <c r="A13641" s="2"/>
      <c r="B13641" s="2"/>
      <c r="C13641" s="2"/>
      <c r="G13641" s="94"/>
      <c r="H13641" s="94"/>
      <c r="I13641" s="94"/>
      <c r="J13641" s="2"/>
      <c r="P13641" s="30"/>
      <c r="T13641" s="2"/>
      <c r="V13641" s="2"/>
      <c r="W13641" s="28"/>
      <c r="Y13641" s="30"/>
      <c r="Z13641" s="30"/>
      <c r="AB13641" s="6"/>
    </row>
    <row r="13642" spans="1:28">
      <c r="A13642" s="2"/>
      <c r="B13642" s="2"/>
      <c r="C13642" s="2"/>
      <c r="G13642" s="94"/>
      <c r="H13642" s="94"/>
      <c r="I13642" s="94"/>
      <c r="J13642" s="2"/>
      <c r="P13642" s="30"/>
      <c r="T13642" s="2"/>
      <c r="V13642" s="2"/>
      <c r="W13642" s="28"/>
      <c r="Y13642" s="30"/>
      <c r="Z13642" s="30"/>
      <c r="AB13642" s="6"/>
    </row>
    <row r="13643" spans="1:28">
      <c r="A13643" s="2"/>
      <c r="B13643" s="2"/>
      <c r="C13643" s="2"/>
      <c r="G13643" s="94"/>
      <c r="H13643" s="94"/>
      <c r="I13643" s="94"/>
      <c r="J13643" s="2"/>
      <c r="P13643" s="30"/>
      <c r="T13643" s="2"/>
      <c r="V13643" s="2"/>
      <c r="W13643" s="28"/>
      <c r="Y13643" s="30"/>
      <c r="Z13643" s="30"/>
      <c r="AB13643" s="6"/>
    </row>
    <row r="13644" spans="1:28">
      <c r="A13644" s="2"/>
      <c r="B13644" s="2"/>
      <c r="C13644" s="2"/>
      <c r="G13644" s="94"/>
      <c r="H13644" s="94"/>
      <c r="I13644" s="94"/>
      <c r="J13644" s="2"/>
      <c r="P13644" s="30"/>
      <c r="T13644" s="2"/>
      <c r="V13644" s="2"/>
      <c r="W13644" s="28"/>
      <c r="Y13644" s="30"/>
      <c r="Z13644" s="30"/>
      <c r="AB13644" s="6"/>
    </row>
    <row r="13645" spans="1:28">
      <c r="A13645" s="2"/>
      <c r="B13645" s="2"/>
      <c r="C13645" s="2"/>
      <c r="G13645" s="94"/>
      <c r="H13645" s="94"/>
      <c r="I13645" s="94"/>
      <c r="J13645" s="2"/>
      <c r="P13645" s="30"/>
      <c r="T13645" s="2"/>
      <c r="V13645" s="2"/>
      <c r="W13645" s="28"/>
      <c r="Y13645" s="30"/>
      <c r="Z13645" s="30"/>
      <c r="AB13645" s="6"/>
    </row>
    <row r="13646" spans="1:28">
      <c r="A13646" s="2"/>
      <c r="B13646" s="2"/>
      <c r="C13646" s="2"/>
      <c r="G13646" s="94"/>
      <c r="H13646" s="94"/>
      <c r="I13646" s="94"/>
      <c r="J13646" s="2"/>
      <c r="P13646" s="30"/>
      <c r="T13646" s="2"/>
      <c r="V13646" s="2"/>
      <c r="W13646" s="28"/>
      <c r="Y13646" s="30"/>
      <c r="Z13646" s="30"/>
      <c r="AB13646" s="6"/>
    </row>
    <row r="13647" spans="1:28">
      <c r="A13647" s="2"/>
      <c r="B13647" s="2"/>
      <c r="C13647" s="2"/>
      <c r="G13647" s="94"/>
      <c r="H13647" s="94"/>
      <c r="I13647" s="94"/>
      <c r="J13647" s="2"/>
      <c r="P13647" s="30"/>
      <c r="T13647" s="2"/>
      <c r="V13647" s="2"/>
      <c r="W13647" s="28"/>
      <c r="Y13647" s="30"/>
      <c r="Z13647" s="30"/>
      <c r="AB13647" s="6"/>
    </row>
    <row r="13648" spans="1:28">
      <c r="A13648" s="2"/>
      <c r="B13648" s="2"/>
      <c r="C13648" s="2"/>
      <c r="G13648" s="94"/>
      <c r="H13648" s="94"/>
      <c r="I13648" s="94"/>
      <c r="J13648" s="2"/>
      <c r="P13648" s="30"/>
      <c r="T13648" s="2"/>
      <c r="V13648" s="2"/>
      <c r="W13648" s="28"/>
      <c r="Y13648" s="30"/>
      <c r="Z13648" s="30"/>
      <c r="AB13648" s="6"/>
    </row>
    <row r="13649" spans="1:28">
      <c r="A13649" s="2"/>
      <c r="B13649" s="2"/>
      <c r="C13649" s="2"/>
      <c r="G13649" s="94"/>
      <c r="H13649" s="94"/>
      <c r="I13649" s="94"/>
      <c r="J13649" s="2"/>
      <c r="P13649" s="30"/>
      <c r="T13649" s="2"/>
      <c r="V13649" s="2"/>
      <c r="W13649" s="28"/>
      <c r="Y13649" s="30"/>
      <c r="Z13649" s="30"/>
      <c r="AB13649" s="6"/>
    </row>
    <row r="13650" spans="1:28">
      <c r="A13650" s="2"/>
      <c r="B13650" s="2"/>
      <c r="C13650" s="2"/>
      <c r="G13650" s="94"/>
      <c r="H13650" s="94"/>
      <c r="I13650" s="94"/>
      <c r="J13650" s="2"/>
      <c r="P13650" s="30"/>
      <c r="T13650" s="2"/>
      <c r="V13650" s="2"/>
      <c r="W13650" s="28"/>
      <c r="Y13650" s="30"/>
      <c r="Z13650" s="30"/>
      <c r="AB13650" s="6"/>
    </row>
    <row r="13651" spans="1:28">
      <c r="A13651" s="2"/>
      <c r="B13651" s="2"/>
      <c r="C13651" s="2"/>
      <c r="G13651" s="94"/>
      <c r="H13651" s="94"/>
      <c r="I13651" s="94"/>
      <c r="J13651" s="2"/>
      <c r="P13651" s="30"/>
      <c r="T13651" s="2"/>
      <c r="V13651" s="2"/>
      <c r="W13651" s="28"/>
      <c r="Y13651" s="30"/>
      <c r="Z13651" s="30"/>
      <c r="AB13651" s="6"/>
    </row>
    <row r="13652" spans="1:28">
      <c r="A13652" s="2"/>
      <c r="B13652" s="2"/>
      <c r="C13652" s="2"/>
      <c r="G13652" s="94"/>
      <c r="H13652" s="94"/>
      <c r="I13652" s="94"/>
      <c r="J13652" s="2"/>
      <c r="P13652" s="30"/>
      <c r="T13652" s="2"/>
      <c r="V13652" s="2"/>
      <c r="W13652" s="28"/>
      <c r="Y13652" s="30"/>
      <c r="Z13652" s="30"/>
      <c r="AB13652" s="6"/>
    </row>
    <row r="13653" spans="1:28">
      <c r="A13653" s="2"/>
      <c r="B13653" s="2"/>
      <c r="C13653" s="2"/>
      <c r="G13653" s="94"/>
      <c r="H13653" s="94"/>
      <c r="I13653" s="94"/>
      <c r="J13653" s="2"/>
      <c r="P13653" s="30"/>
      <c r="T13653" s="2"/>
      <c r="V13653" s="2"/>
      <c r="W13653" s="28"/>
      <c r="Y13653" s="30"/>
      <c r="Z13653" s="30"/>
      <c r="AB13653" s="6"/>
    </row>
    <row r="13654" spans="1:28">
      <c r="A13654" s="2"/>
      <c r="B13654" s="2"/>
      <c r="C13654" s="2"/>
      <c r="G13654" s="94"/>
      <c r="H13654" s="94"/>
      <c r="I13654" s="94"/>
      <c r="J13654" s="2"/>
      <c r="P13654" s="30"/>
      <c r="T13654" s="2"/>
      <c r="V13654" s="2"/>
      <c r="W13654" s="28"/>
      <c r="Y13654" s="30"/>
      <c r="Z13654" s="30"/>
      <c r="AB13654" s="6"/>
    </row>
    <row r="13655" spans="1:28">
      <c r="A13655" s="2"/>
      <c r="B13655" s="2"/>
      <c r="C13655" s="2"/>
      <c r="G13655" s="94"/>
      <c r="H13655" s="94"/>
      <c r="I13655" s="94"/>
      <c r="J13655" s="2"/>
      <c r="P13655" s="30"/>
      <c r="T13655" s="2"/>
      <c r="V13655" s="2"/>
      <c r="W13655" s="28"/>
      <c r="Y13655" s="30"/>
      <c r="Z13655" s="30"/>
      <c r="AB13655" s="6"/>
    </row>
    <row r="13656" spans="1:28">
      <c r="A13656" s="2"/>
      <c r="B13656" s="2"/>
      <c r="C13656" s="2"/>
      <c r="G13656" s="94"/>
      <c r="H13656" s="94"/>
      <c r="I13656" s="94"/>
      <c r="J13656" s="2"/>
      <c r="P13656" s="30"/>
      <c r="T13656" s="2"/>
      <c r="V13656" s="2"/>
      <c r="W13656" s="28"/>
      <c r="Y13656" s="30"/>
      <c r="Z13656" s="30"/>
      <c r="AB13656" s="6"/>
    </row>
    <row r="13657" spans="1:28">
      <c r="A13657" s="2"/>
      <c r="B13657" s="2"/>
      <c r="C13657" s="2"/>
      <c r="G13657" s="94"/>
      <c r="H13657" s="94"/>
      <c r="I13657" s="94"/>
      <c r="J13657" s="2"/>
      <c r="P13657" s="30"/>
      <c r="T13657" s="2"/>
      <c r="V13657" s="2"/>
      <c r="W13657" s="28"/>
      <c r="Y13657" s="30"/>
      <c r="Z13657" s="30"/>
      <c r="AB13657" s="6"/>
    </row>
    <row r="13658" spans="1:28">
      <c r="A13658" s="2"/>
      <c r="B13658" s="2"/>
      <c r="C13658" s="2"/>
      <c r="G13658" s="94"/>
      <c r="H13658" s="94"/>
      <c r="I13658" s="94"/>
      <c r="J13658" s="2"/>
      <c r="P13658" s="30"/>
      <c r="T13658" s="2"/>
      <c r="V13658" s="2"/>
      <c r="W13658" s="28"/>
      <c r="Y13658" s="30"/>
      <c r="Z13658" s="30"/>
      <c r="AB13658" s="6"/>
    </row>
    <row r="13659" spans="1:28">
      <c r="A13659" s="2"/>
      <c r="B13659" s="2"/>
      <c r="C13659" s="2"/>
      <c r="G13659" s="94"/>
      <c r="H13659" s="94"/>
      <c r="I13659" s="94"/>
      <c r="J13659" s="2"/>
      <c r="P13659" s="30"/>
      <c r="T13659" s="2"/>
      <c r="V13659" s="2"/>
      <c r="W13659" s="28"/>
      <c r="Y13659" s="30"/>
      <c r="Z13659" s="30"/>
      <c r="AB13659" s="6"/>
    </row>
    <row r="13660" spans="1:28">
      <c r="A13660" s="2"/>
      <c r="B13660" s="2"/>
      <c r="C13660" s="2"/>
      <c r="G13660" s="94"/>
      <c r="H13660" s="94"/>
      <c r="I13660" s="94"/>
      <c r="J13660" s="2"/>
      <c r="P13660" s="30"/>
      <c r="T13660" s="2"/>
      <c r="V13660" s="2"/>
      <c r="W13660" s="28"/>
      <c r="Y13660" s="30"/>
      <c r="Z13660" s="30"/>
      <c r="AB13660" s="6"/>
    </row>
    <row r="13661" spans="1:28">
      <c r="A13661" s="2"/>
      <c r="B13661" s="2"/>
      <c r="C13661" s="2"/>
      <c r="G13661" s="94"/>
      <c r="H13661" s="94"/>
      <c r="I13661" s="94"/>
      <c r="J13661" s="2"/>
      <c r="P13661" s="30"/>
      <c r="T13661" s="2"/>
      <c r="V13661" s="2"/>
      <c r="W13661" s="28"/>
      <c r="Y13661" s="30"/>
      <c r="Z13661" s="30"/>
      <c r="AB13661" s="6"/>
    </row>
    <row r="13662" spans="1:28">
      <c r="A13662" s="2"/>
      <c r="B13662" s="2"/>
      <c r="C13662" s="2"/>
      <c r="G13662" s="94"/>
      <c r="H13662" s="94"/>
      <c r="I13662" s="94"/>
      <c r="J13662" s="2"/>
      <c r="P13662" s="30"/>
      <c r="T13662" s="2"/>
      <c r="V13662" s="2"/>
      <c r="W13662" s="28"/>
      <c r="Y13662" s="30"/>
      <c r="Z13662" s="30"/>
      <c r="AB13662" s="6"/>
    </row>
    <row r="13663" spans="1:28">
      <c r="A13663" s="2"/>
      <c r="B13663" s="2"/>
      <c r="C13663" s="2"/>
      <c r="G13663" s="94"/>
      <c r="H13663" s="94"/>
      <c r="I13663" s="94"/>
      <c r="J13663" s="2"/>
      <c r="P13663" s="30"/>
      <c r="T13663" s="2"/>
      <c r="V13663" s="2"/>
      <c r="W13663" s="28"/>
      <c r="Y13663" s="30"/>
      <c r="Z13663" s="30"/>
      <c r="AB13663" s="6"/>
    </row>
    <row r="13664" spans="1:28">
      <c r="A13664" s="2"/>
      <c r="B13664" s="2"/>
      <c r="C13664" s="2"/>
      <c r="G13664" s="94"/>
      <c r="H13664" s="94"/>
      <c r="I13664" s="94"/>
      <c r="J13664" s="2"/>
      <c r="P13664" s="30"/>
      <c r="T13664" s="2"/>
      <c r="V13664" s="2"/>
      <c r="W13664" s="28"/>
      <c r="Y13664" s="30"/>
      <c r="Z13664" s="30"/>
      <c r="AB13664" s="6"/>
    </row>
    <row r="13665" spans="1:28">
      <c r="A13665" s="2"/>
      <c r="B13665" s="2"/>
      <c r="C13665" s="2"/>
      <c r="G13665" s="94"/>
      <c r="H13665" s="94"/>
      <c r="I13665" s="94"/>
      <c r="J13665" s="2"/>
      <c r="P13665" s="30"/>
      <c r="T13665" s="2"/>
      <c r="V13665" s="2"/>
      <c r="W13665" s="28"/>
      <c r="Y13665" s="30"/>
      <c r="Z13665" s="30"/>
      <c r="AB13665" s="6"/>
    </row>
    <row r="13666" spans="1:28">
      <c r="A13666" s="2"/>
      <c r="B13666" s="2"/>
      <c r="C13666" s="2"/>
      <c r="G13666" s="94"/>
      <c r="H13666" s="94"/>
      <c r="I13666" s="94"/>
      <c r="J13666" s="2"/>
      <c r="P13666" s="30"/>
      <c r="T13666" s="2"/>
      <c r="V13666" s="2"/>
      <c r="W13666" s="28"/>
      <c r="Y13666" s="30"/>
      <c r="Z13666" s="30"/>
      <c r="AB13666" s="6"/>
    </row>
    <row r="13667" spans="1:28">
      <c r="A13667" s="2"/>
      <c r="B13667" s="2"/>
      <c r="C13667" s="2"/>
      <c r="G13667" s="94"/>
      <c r="H13667" s="94"/>
      <c r="I13667" s="94"/>
      <c r="J13667" s="2"/>
      <c r="P13667" s="30"/>
      <c r="T13667" s="2"/>
      <c r="V13667" s="2"/>
      <c r="W13667" s="28"/>
      <c r="Y13667" s="30"/>
      <c r="Z13667" s="30"/>
      <c r="AB13667" s="6"/>
    </row>
    <row r="13668" spans="1:28">
      <c r="A13668" s="2"/>
      <c r="B13668" s="2"/>
      <c r="C13668" s="2"/>
      <c r="G13668" s="94"/>
      <c r="H13668" s="94"/>
      <c r="I13668" s="94"/>
      <c r="J13668" s="2"/>
      <c r="P13668" s="30"/>
      <c r="T13668" s="2"/>
      <c r="V13668" s="2"/>
      <c r="W13668" s="28"/>
      <c r="Y13668" s="30"/>
      <c r="Z13668" s="30"/>
      <c r="AB13668" s="6"/>
    </row>
    <row r="13669" spans="1:28">
      <c r="A13669" s="2"/>
      <c r="B13669" s="2"/>
      <c r="C13669" s="2"/>
      <c r="G13669" s="94"/>
      <c r="H13669" s="94"/>
      <c r="I13669" s="94"/>
      <c r="J13669" s="2"/>
      <c r="P13669" s="30"/>
      <c r="T13669" s="2"/>
      <c r="V13669" s="2"/>
      <c r="W13669" s="28"/>
      <c r="Y13669" s="30"/>
      <c r="Z13669" s="30"/>
      <c r="AB13669" s="6"/>
    </row>
    <row r="13670" spans="1:28">
      <c r="A13670" s="2"/>
      <c r="B13670" s="2"/>
      <c r="C13670" s="2"/>
      <c r="G13670" s="94"/>
      <c r="H13670" s="94"/>
      <c r="I13670" s="94"/>
      <c r="J13670" s="2"/>
      <c r="P13670" s="30"/>
      <c r="T13670" s="2"/>
      <c r="V13670" s="2"/>
      <c r="W13670" s="28"/>
      <c r="Y13670" s="30"/>
      <c r="Z13670" s="30"/>
      <c r="AB13670" s="6"/>
    </row>
    <row r="13671" spans="1:28">
      <c r="A13671" s="2"/>
      <c r="B13671" s="2"/>
      <c r="C13671" s="2"/>
      <c r="G13671" s="94"/>
      <c r="H13671" s="94"/>
      <c r="I13671" s="94"/>
      <c r="J13671" s="2"/>
      <c r="P13671" s="30"/>
      <c r="T13671" s="2"/>
      <c r="V13671" s="2"/>
      <c r="W13671" s="28"/>
      <c r="Y13671" s="30"/>
      <c r="Z13671" s="30"/>
      <c r="AB13671" s="6"/>
    </row>
    <row r="13672" spans="1:28">
      <c r="A13672" s="2"/>
      <c r="B13672" s="2"/>
      <c r="C13672" s="2"/>
      <c r="G13672" s="94"/>
      <c r="H13672" s="94"/>
      <c r="I13672" s="94"/>
      <c r="J13672" s="2"/>
      <c r="P13672" s="30"/>
      <c r="T13672" s="2"/>
      <c r="V13672" s="2"/>
      <c r="W13672" s="28"/>
      <c r="Y13672" s="30"/>
      <c r="Z13672" s="30"/>
      <c r="AB13672" s="6"/>
    </row>
    <row r="13673" spans="1:28">
      <c r="A13673" s="2"/>
      <c r="B13673" s="2"/>
      <c r="C13673" s="2"/>
      <c r="G13673" s="94"/>
      <c r="H13673" s="94"/>
      <c r="I13673" s="94"/>
      <c r="J13673" s="2"/>
      <c r="P13673" s="30"/>
      <c r="T13673" s="2"/>
      <c r="V13673" s="2"/>
      <c r="W13673" s="28"/>
      <c r="Y13673" s="30"/>
      <c r="Z13673" s="30"/>
      <c r="AB13673" s="6"/>
    </row>
    <row r="13674" spans="1:28">
      <c r="A13674" s="2"/>
      <c r="B13674" s="2"/>
      <c r="C13674" s="2"/>
      <c r="G13674" s="94"/>
      <c r="H13674" s="94"/>
      <c r="I13674" s="94"/>
      <c r="J13674" s="2"/>
      <c r="P13674" s="30"/>
      <c r="T13674" s="2"/>
      <c r="V13674" s="2"/>
      <c r="W13674" s="28"/>
      <c r="Y13674" s="30"/>
      <c r="Z13674" s="30"/>
      <c r="AB13674" s="6"/>
    </row>
    <row r="13675" spans="1:28">
      <c r="A13675" s="2"/>
      <c r="B13675" s="2"/>
      <c r="C13675" s="2"/>
      <c r="G13675" s="94"/>
      <c r="H13675" s="94"/>
      <c r="I13675" s="94"/>
      <c r="J13675" s="2"/>
      <c r="P13675" s="30"/>
      <c r="T13675" s="2"/>
      <c r="V13675" s="2"/>
      <c r="W13675" s="28"/>
      <c r="Y13675" s="30"/>
      <c r="Z13675" s="30"/>
      <c r="AB13675" s="6"/>
    </row>
    <row r="13676" spans="1:28">
      <c r="A13676" s="2"/>
      <c r="B13676" s="2"/>
      <c r="C13676" s="2"/>
      <c r="G13676" s="94"/>
      <c r="H13676" s="94"/>
      <c r="I13676" s="94"/>
      <c r="J13676" s="2"/>
      <c r="P13676" s="30"/>
      <c r="T13676" s="2"/>
      <c r="V13676" s="2"/>
      <c r="W13676" s="28"/>
      <c r="Y13676" s="30"/>
      <c r="Z13676" s="30"/>
      <c r="AB13676" s="6"/>
    </row>
    <row r="13677" spans="1:28">
      <c r="A13677" s="2"/>
      <c r="B13677" s="2"/>
      <c r="C13677" s="2"/>
      <c r="G13677" s="94"/>
      <c r="H13677" s="94"/>
      <c r="I13677" s="94"/>
      <c r="J13677" s="2"/>
      <c r="P13677" s="30"/>
      <c r="T13677" s="2"/>
      <c r="V13677" s="2"/>
      <c r="W13677" s="28"/>
      <c r="Y13677" s="30"/>
      <c r="Z13677" s="30"/>
      <c r="AB13677" s="6"/>
    </row>
    <row r="13678" spans="1:28">
      <c r="A13678" s="2"/>
      <c r="B13678" s="2"/>
      <c r="C13678" s="2"/>
      <c r="G13678" s="94"/>
      <c r="H13678" s="94"/>
      <c r="I13678" s="94"/>
      <c r="J13678" s="2"/>
      <c r="P13678" s="30"/>
      <c r="T13678" s="2"/>
      <c r="V13678" s="2"/>
      <c r="W13678" s="28"/>
      <c r="Y13678" s="30"/>
      <c r="Z13678" s="30"/>
      <c r="AB13678" s="6"/>
    </row>
    <row r="13679" spans="1:28">
      <c r="A13679" s="2"/>
      <c r="B13679" s="2"/>
      <c r="C13679" s="2"/>
      <c r="G13679" s="94"/>
      <c r="H13679" s="94"/>
      <c r="I13679" s="94"/>
      <c r="J13679" s="2"/>
      <c r="P13679" s="30"/>
      <c r="T13679" s="2"/>
      <c r="V13679" s="2"/>
      <c r="W13679" s="28"/>
      <c r="Y13679" s="30"/>
      <c r="Z13679" s="30"/>
      <c r="AB13679" s="6"/>
    </row>
    <row r="13680" spans="1:28">
      <c r="A13680" s="2"/>
      <c r="B13680" s="2"/>
      <c r="C13680" s="2"/>
      <c r="G13680" s="94"/>
      <c r="H13680" s="94"/>
      <c r="I13680" s="94"/>
      <c r="J13680" s="2"/>
      <c r="P13680" s="30"/>
      <c r="T13680" s="2"/>
      <c r="V13680" s="2"/>
      <c r="W13680" s="28"/>
      <c r="Y13680" s="30"/>
      <c r="Z13680" s="30"/>
      <c r="AB13680" s="6"/>
    </row>
    <row r="13681" spans="1:28">
      <c r="A13681" s="2"/>
      <c r="B13681" s="2"/>
      <c r="C13681" s="2"/>
      <c r="G13681" s="94"/>
      <c r="H13681" s="94"/>
      <c r="I13681" s="94"/>
      <c r="J13681" s="2"/>
      <c r="P13681" s="30"/>
      <c r="T13681" s="2"/>
      <c r="V13681" s="2"/>
      <c r="W13681" s="28"/>
      <c r="Y13681" s="30"/>
      <c r="Z13681" s="30"/>
      <c r="AB13681" s="6"/>
    </row>
    <row r="13682" spans="1:28">
      <c r="A13682" s="2"/>
      <c r="B13682" s="2"/>
      <c r="C13682" s="2"/>
      <c r="G13682" s="94"/>
      <c r="H13682" s="94"/>
      <c r="I13682" s="94"/>
      <c r="J13682" s="2"/>
      <c r="P13682" s="30"/>
      <c r="T13682" s="2"/>
      <c r="V13682" s="2"/>
      <c r="W13682" s="28"/>
      <c r="Y13682" s="30"/>
      <c r="Z13682" s="30"/>
      <c r="AB13682" s="6"/>
    </row>
    <row r="13683" spans="1:28">
      <c r="A13683" s="2"/>
      <c r="B13683" s="2"/>
      <c r="C13683" s="2"/>
      <c r="G13683" s="94"/>
      <c r="H13683" s="94"/>
      <c r="I13683" s="94"/>
      <c r="J13683" s="2"/>
      <c r="P13683" s="30"/>
      <c r="T13683" s="2"/>
      <c r="V13683" s="2"/>
      <c r="W13683" s="28"/>
      <c r="Y13683" s="30"/>
      <c r="Z13683" s="30"/>
      <c r="AB13683" s="6"/>
    </row>
    <row r="13684" spans="1:28">
      <c r="A13684" s="2"/>
      <c r="B13684" s="2"/>
      <c r="C13684" s="2"/>
      <c r="G13684" s="94"/>
      <c r="H13684" s="94"/>
      <c r="I13684" s="94"/>
      <c r="J13684" s="2"/>
      <c r="P13684" s="30"/>
      <c r="T13684" s="2"/>
      <c r="V13684" s="2"/>
      <c r="W13684" s="28"/>
      <c r="Y13684" s="30"/>
      <c r="Z13684" s="30"/>
      <c r="AB13684" s="6"/>
    </row>
    <row r="13685" spans="1:28">
      <c r="A13685" s="2"/>
      <c r="B13685" s="2"/>
      <c r="C13685" s="2"/>
      <c r="G13685" s="94"/>
      <c r="H13685" s="94"/>
      <c r="I13685" s="94"/>
      <c r="J13685" s="2"/>
      <c r="P13685" s="30"/>
      <c r="T13685" s="2"/>
      <c r="V13685" s="2"/>
      <c r="W13685" s="28"/>
      <c r="Y13685" s="30"/>
      <c r="Z13685" s="30"/>
      <c r="AB13685" s="6"/>
    </row>
    <row r="13686" spans="1:28">
      <c r="A13686" s="2"/>
      <c r="B13686" s="2"/>
      <c r="C13686" s="2"/>
      <c r="G13686" s="94"/>
      <c r="H13686" s="94"/>
      <c r="I13686" s="94"/>
      <c r="J13686" s="2"/>
      <c r="P13686" s="30"/>
      <c r="T13686" s="2"/>
      <c r="V13686" s="2"/>
      <c r="W13686" s="28"/>
      <c r="Y13686" s="30"/>
      <c r="Z13686" s="30"/>
      <c r="AB13686" s="6"/>
    </row>
    <row r="13687" spans="1:28">
      <c r="A13687" s="2"/>
      <c r="B13687" s="2"/>
      <c r="C13687" s="2"/>
      <c r="G13687" s="94"/>
      <c r="H13687" s="94"/>
      <c r="I13687" s="94"/>
      <c r="J13687" s="2"/>
      <c r="P13687" s="30"/>
      <c r="T13687" s="2"/>
      <c r="V13687" s="2"/>
      <c r="W13687" s="28"/>
      <c r="Y13687" s="30"/>
      <c r="Z13687" s="30"/>
      <c r="AB13687" s="6"/>
    </row>
    <row r="13688" spans="1:28">
      <c r="A13688" s="2"/>
      <c r="B13688" s="2"/>
      <c r="C13688" s="2"/>
      <c r="G13688" s="94"/>
      <c r="H13688" s="94"/>
      <c r="I13688" s="94"/>
      <c r="J13688" s="2"/>
      <c r="P13688" s="30"/>
      <c r="T13688" s="2"/>
      <c r="V13688" s="2"/>
      <c r="W13688" s="28"/>
      <c r="Y13688" s="30"/>
      <c r="Z13688" s="30"/>
      <c r="AB13688" s="6"/>
    </row>
    <row r="13689" spans="1:28">
      <c r="A13689" s="2"/>
      <c r="B13689" s="2"/>
      <c r="C13689" s="2"/>
      <c r="G13689" s="94"/>
      <c r="H13689" s="94"/>
      <c r="I13689" s="94"/>
      <c r="J13689" s="2"/>
      <c r="P13689" s="30"/>
      <c r="T13689" s="2"/>
      <c r="V13689" s="2"/>
      <c r="W13689" s="28"/>
      <c r="Y13689" s="30"/>
      <c r="Z13689" s="30"/>
      <c r="AB13689" s="6"/>
    </row>
    <row r="13690" spans="1:28">
      <c r="A13690" s="2"/>
      <c r="B13690" s="2"/>
      <c r="C13690" s="2"/>
      <c r="G13690" s="94"/>
      <c r="H13690" s="94"/>
      <c r="I13690" s="94"/>
      <c r="J13690" s="2"/>
      <c r="P13690" s="30"/>
      <c r="T13690" s="2"/>
      <c r="V13690" s="2"/>
      <c r="W13690" s="28"/>
      <c r="Y13690" s="30"/>
      <c r="Z13690" s="30"/>
      <c r="AB13690" s="6"/>
    </row>
    <row r="13691" spans="1:28">
      <c r="A13691" s="2"/>
      <c r="B13691" s="2"/>
      <c r="C13691" s="2"/>
      <c r="G13691" s="94"/>
      <c r="H13691" s="94"/>
      <c r="I13691" s="94"/>
      <c r="J13691" s="2"/>
      <c r="P13691" s="30"/>
      <c r="T13691" s="2"/>
      <c r="V13691" s="2"/>
      <c r="W13691" s="28"/>
      <c r="Y13691" s="30"/>
      <c r="Z13691" s="30"/>
      <c r="AB13691" s="6"/>
    </row>
    <row r="13692" spans="1:28">
      <c r="A13692" s="2"/>
      <c r="B13692" s="2"/>
      <c r="C13692" s="2"/>
      <c r="G13692" s="94"/>
      <c r="H13692" s="94"/>
      <c r="I13692" s="94"/>
      <c r="J13692" s="2"/>
      <c r="P13692" s="30"/>
      <c r="T13692" s="2"/>
      <c r="V13692" s="2"/>
      <c r="W13692" s="28"/>
      <c r="Y13692" s="30"/>
      <c r="Z13692" s="30"/>
      <c r="AB13692" s="6"/>
    </row>
    <row r="13693" spans="1:28">
      <c r="A13693" s="2"/>
      <c r="B13693" s="2"/>
      <c r="C13693" s="2"/>
      <c r="G13693" s="94"/>
      <c r="H13693" s="94"/>
      <c r="I13693" s="94"/>
      <c r="J13693" s="2"/>
      <c r="P13693" s="30"/>
      <c r="T13693" s="2"/>
      <c r="V13693" s="2"/>
      <c r="W13693" s="28"/>
      <c r="Y13693" s="30"/>
      <c r="Z13693" s="30"/>
      <c r="AB13693" s="6"/>
    </row>
    <row r="13694" spans="1:28">
      <c r="A13694" s="2"/>
      <c r="B13694" s="2"/>
      <c r="C13694" s="2"/>
      <c r="G13694" s="94"/>
      <c r="H13694" s="94"/>
      <c r="I13694" s="94"/>
      <c r="J13694" s="2"/>
      <c r="P13694" s="30"/>
      <c r="T13694" s="2"/>
      <c r="V13694" s="2"/>
      <c r="W13694" s="28"/>
      <c r="Y13694" s="30"/>
      <c r="Z13694" s="30"/>
      <c r="AB13694" s="6"/>
    </row>
    <row r="13695" spans="1:28">
      <c r="A13695" s="2"/>
      <c r="B13695" s="2"/>
      <c r="C13695" s="2"/>
      <c r="G13695" s="94"/>
      <c r="H13695" s="94"/>
      <c r="I13695" s="94"/>
      <c r="J13695" s="2"/>
      <c r="P13695" s="30"/>
      <c r="T13695" s="2"/>
      <c r="V13695" s="2"/>
      <c r="W13695" s="28"/>
      <c r="Y13695" s="30"/>
      <c r="Z13695" s="30"/>
      <c r="AB13695" s="6"/>
    </row>
    <row r="13696" spans="1:28">
      <c r="A13696" s="2"/>
      <c r="B13696" s="2"/>
      <c r="C13696" s="2"/>
      <c r="G13696" s="94"/>
      <c r="H13696" s="94"/>
      <c r="I13696" s="94"/>
      <c r="J13696" s="2"/>
      <c r="P13696" s="30"/>
      <c r="T13696" s="2"/>
      <c r="V13696" s="2"/>
      <c r="W13696" s="28"/>
      <c r="Y13696" s="30"/>
      <c r="Z13696" s="30"/>
      <c r="AB13696" s="6"/>
    </row>
    <row r="13697" spans="1:28">
      <c r="A13697" s="2"/>
      <c r="B13697" s="2"/>
      <c r="C13697" s="2"/>
      <c r="G13697" s="94"/>
      <c r="H13697" s="94"/>
      <c r="I13697" s="94"/>
      <c r="J13697" s="2"/>
      <c r="P13697" s="30"/>
      <c r="T13697" s="2"/>
      <c r="V13697" s="2"/>
      <c r="W13697" s="28"/>
      <c r="Y13697" s="30"/>
      <c r="Z13697" s="30"/>
      <c r="AB13697" s="6"/>
    </row>
    <row r="13698" spans="1:28">
      <c r="A13698" s="2"/>
      <c r="B13698" s="2"/>
      <c r="C13698" s="2"/>
      <c r="G13698" s="94"/>
      <c r="H13698" s="94"/>
      <c r="I13698" s="94"/>
      <c r="J13698" s="2"/>
      <c r="P13698" s="30"/>
      <c r="T13698" s="2"/>
      <c r="V13698" s="2"/>
      <c r="W13698" s="28"/>
      <c r="Y13698" s="30"/>
      <c r="Z13698" s="30"/>
      <c r="AB13698" s="6"/>
    </row>
    <row r="13699" spans="1:28">
      <c r="A13699" s="2"/>
      <c r="B13699" s="2"/>
      <c r="C13699" s="2"/>
      <c r="G13699" s="94"/>
      <c r="H13699" s="94"/>
      <c r="I13699" s="94"/>
      <c r="J13699" s="2"/>
      <c r="P13699" s="30"/>
      <c r="T13699" s="2"/>
      <c r="V13699" s="2"/>
      <c r="W13699" s="28"/>
      <c r="Y13699" s="30"/>
      <c r="Z13699" s="30"/>
      <c r="AB13699" s="6"/>
    </row>
    <row r="13700" spans="1:28">
      <c r="A13700" s="2"/>
      <c r="B13700" s="2"/>
      <c r="C13700" s="2"/>
      <c r="G13700" s="94"/>
      <c r="H13700" s="94"/>
      <c r="I13700" s="94"/>
      <c r="J13700" s="2"/>
      <c r="P13700" s="30"/>
      <c r="T13700" s="2"/>
      <c r="V13700" s="2"/>
      <c r="W13700" s="28"/>
      <c r="Y13700" s="30"/>
      <c r="Z13700" s="30"/>
      <c r="AB13700" s="6"/>
    </row>
    <row r="13701" spans="1:28">
      <c r="A13701" s="2"/>
      <c r="B13701" s="2"/>
      <c r="C13701" s="2"/>
      <c r="G13701" s="94"/>
      <c r="H13701" s="94"/>
      <c r="I13701" s="94"/>
      <c r="J13701" s="2"/>
      <c r="P13701" s="30"/>
      <c r="T13701" s="2"/>
      <c r="V13701" s="2"/>
      <c r="W13701" s="28"/>
      <c r="Y13701" s="30"/>
      <c r="Z13701" s="30"/>
      <c r="AB13701" s="6"/>
    </row>
    <row r="13702" spans="1:28">
      <c r="A13702" s="2"/>
      <c r="B13702" s="2"/>
      <c r="C13702" s="2"/>
      <c r="G13702" s="94"/>
      <c r="H13702" s="94"/>
      <c r="I13702" s="94"/>
      <c r="J13702" s="2"/>
      <c r="P13702" s="30"/>
      <c r="T13702" s="2"/>
      <c r="V13702" s="2"/>
      <c r="W13702" s="28"/>
      <c r="Y13702" s="30"/>
      <c r="Z13702" s="30"/>
      <c r="AB13702" s="6"/>
    </row>
    <row r="13703" spans="1:28">
      <c r="A13703" s="2"/>
      <c r="B13703" s="2"/>
      <c r="C13703" s="2"/>
      <c r="G13703" s="94"/>
      <c r="H13703" s="94"/>
      <c r="I13703" s="94"/>
      <c r="J13703" s="2"/>
      <c r="P13703" s="30"/>
      <c r="T13703" s="2"/>
      <c r="V13703" s="2"/>
      <c r="W13703" s="28"/>
      <c r="Y13703" s="30"/>
      <c r="Z13703" s="30"/>
      <c r="AB13703" s="6"/>
    </row>
    <row r="13704" spans="1:28">
      <c r="A13704" s="2"/>
      <c r="B13704" s="2"/>
      <c r="C13704" s="2"/>
      <c r="G13704" s="94"/>
      <c r="H13704" s="94"/>
      <c r="I13704" s="94"/>
      <c r="J13704" s="2"/>
      <c r="P13704" s="30"/>
      <c r="T13704" s="2"/>
      <c r="V13704" s="2"/>
      <c r="W13704" s="28"/>
      <c r="Y13704" s="30"/>
      <c r="Z13704" s="30"/>
      <c r="AB13704" s="6"/>
    </row>
    <row r="13705" spans="1:28">
      <c r="A13705" s="2"/>
      <c r="B13705" s="2"/>
      <c r="C13705" s="2"/>
      <c r="G13705" s="94"/>
      <c r="H13705" s="94"/>
      <c r="I13705" s="94"/>
      <c r="J13705" s="2"/>
      <c r="P13705" s="30"/>
      <c r="T13705" s="2"/>
      <c r="V13705" s="2"/>
      <c r="W13705" s="28"/>
      <c r="Y13705" s="30"/>
      <c r="Z13705" s="30"/>
      <c r="AB13705" s="6"/>
    </row>
    <row r="13706" spans="1:28">
      <c r="A13706" s="2"/>
      <c r="B13706" s="2"/>
      <c r="C13706" s="2"/>
      <c r="G13706" s="94"/>
      <c r="H13706" s="94"/>
      <c r="I13706" s="94"/>
      <c r="J13706" s="2"/>
      <c r="P13706" s="30"/>
      <c r="T13706" s="2"/>
      <c r="V13706" s="2"/>
      <c r="W13706" s="28"/>
      <c r="Y13706" s="30"/>
      <c r="Z13706" s="30"/>
      <c r="AB13706" s="6"/>
    </row>
    <row r="13707" spans="1:28">
      <c r="A13707" s="2"/>
      <c r="B13707" s="2"/>
      <c r="C13707" s="2"/>
      <c r="G13707" s="94"/>
      <c r="H13707" s="94"/>
      <c r="I13707" s="94"/>
      <c r="J13707" s="2"/>
      <c r="P13707" s="30"/>
      <c r="T13707" s="2"/>
      <c r="V13707" s="2"/>
      <c r="W13707" s="28"/>
      <c r="Y13707" s="30"/>
      <c r="Z13707" s="30"/>
      <c r="AB13707" s="6"/>
    </row>
    <row r="13708" spans="1:28">
      <c r="A13708" s="2"/>
      <c r="B13708" s="2"/>
      <c r="C13708" s="2"/>
      <c r="G13708" s="94"/>
      <c r="H13708" s="94"/>
      <c r="I13708" s="94"/>
      <c r="J13708" s="2"/>
      <c r="P13708" s="30"/>
      <c r="T13708" s="2"/>
      <c r="V13708" s="2"/>
      <c r="W13708" s="28"/>
      <c r="Y13708" s="30"/>
      <c r="Z13708" s="30"/>
      <c r="AB13708" s="6"/>
    </row>
    <row r="13709" spans="1:28">
      <c r="A13709" s="2"/>
      <c r="B13709" s="2"/>
      <c r="C13709" s="2"/>
      <c r="G13709" s="94"/>
      <c r="H13709" s="94"/>
      <c r="I13709" s="94"/>
      <c r="J13709" s="2"/>
      <c r="P13709" s="30"/>
      <c r="T13709" s="2"/>
      <c r="V13709" s="2"/>
      <c r="W13709" s="28"/>
      <c r="Y13709" s="30"/>
      <c r="Z13709" s="30"/>
      <c r="AB13709" s="6"/>
    </row>
    <row r="13710" spans="1:28">
      <c r="A13710" s="2"/>
      <c r="B13710" s="2"/>
      <c r="C13710" s="2"/>
      <c r="G13710" s="94"/>
      <c r="H13710" s="94"/>
      <c r="I13710" s="94"/>
      <c r="J13710" s="2"/>
      <c r="P13710" s="30"/>
      <c r="T13710" s="2"/>
      <c r="V13710" s="2"/>
      <c r="W13710" s="28"/>
      <c r="Y13710" s="30"/>
      <c r="Z13710" s="30"/>
      <c r="AB13710" s="6"/>
    </row>
    <row r="13711" spans="1:28">
      <c r="A13711" s="2"/>
      <c r="B13711" s="2"/>
      <c r="C13711" s="2"/>
      <c r="G13711" s="94"/>
      <c r="H13711" s="94"/>
      <c r="I13711" s="94"/>
      <c r="J13711" s="2"/>
      <c r="P13711" s="30"/>
      <c r="T13711" s="2"/>
      <c r="V13711" s="2"/>
      <c r="W13711" s="28"/>
      <c r="Y13711" s="30"/>
      <c r="Z13711" s="30"/>
      <c r="AB13711" s="6"/>
    </row>
    <row r="13712" spans="1:28">
      <c r="A13712" s="2"/>
      <c r="B13712" s="2"/>
      <c r="C13712" s="2"/>
      <c r="G13712" s="94"/>
      <c r="H13712" s="94"/>
      <c r="I13712" s="94"/>
      <c r="J13712" s="2"/>
      <c r="P13712" s="30"/>
      <c r="T13712" s="2"/>
      <c r="V13712" s="2"/>
      <c r="W13712" s="28"/>
      <c r="Y13712" s="30"/>
      <c r="Z13712" s="30"/>
      <c r="AB13712" s="6"/>
    </row>
    <row r="13713" spans="1:28">
      <c r="A13713" s="2"/>
      <c r="B13713" s="2"/>
      <c r="C13713" s="2"/>
      <c r="G13713" s="94"/>
      <c r="H13713" s="94"/>
      <c r="I13713" s="94"/>
      <c r="J13713" s="2"/>
      <c r="P13713" s="30"/>
      <c r="T13713" s="2"/>
      <c r="V13713" s="2"/>
      <c r="W13713" s="28"/>
      <c r="Y13713" s="30"/>
      <c r="Z13713" s="30"/>
      <c r="AB13713" s="6"/>
    </row>
    <row r="13714" spans="1:28">
      <c r="A13714" s="2"/>
      <c r="B13714" s="2"/>
      <c r="C13714" s="2"/>
      <c r="G13714" s="94"/>
      <c r="H13714" s="94"/>
      <c r="I13714" s="94"/>
      <c r="J13714" s="2"/>
      <c r="P13714" s="30"/>
      <c r="T13714" s="2"/>
      <c r="V13714" s="2"/>
      <c r="W13714" s="28"/>
      <c r="Y13714" s="30"/>
      <c r="Z13714" s="30"/>
      <c r="AB13714" s="6"/>
    </row>
    <row r="13715" spans="1:28">
      <c r="A13715" s="2"/>
      <c r="B13715" s="2"/>
      <c r="C13715" s="2"/>
      <c r="G13715" s="94"/>
      <c r="H13715" s="94"/>
      <c r="I13715" s="94"/>
      <c r="J13715" s="2"/>
      <c r="P13715" s="30"/>
      <c r="T13715" s="2"/>
      <c r="V13715" s="2"/>
      <c r="W13715" s="28"/>
      <c r="Y13715" s="30"/>
      <c r="Z13715" s="30"/>
      <c r="AB13715" s="6"/>
    </row>
    <row r="13716" spans="1:28">
      <c r="A13716" s="2"/>
      <c r="B13716" s="2"/>
      <c r="C13716" s="2"/>
      <c r="G13716" s="94"/>
      <c r="H13716" s="94"/>
      <c r="I13716" s="94"/>
      <c r="J13716" s="2"/>
      <c r="P13716" s="30"/>
      <c r="T13716" s="2"/>
      <c r="V13716" s="2"/>
      <c r="W13716" s="28"/>
      <c r="Y13716" s="30"/>
      <c r="Z13716" s="30"/>
      <c r="AB13716" s="6"/>
    </row>
    <row r="13717" spans="1:28">
      <c r="A13717" s="2"/>
      <c r="B13717" s="2"/>
      <c r="C13717" s="2"/>
      <c r="G13717" s="94"/>
      <c r="H13717" s="94"/>
      <c r="I13717" s="94"/>
      <c r="J13717" s="2"/>
      <c r="P13717" s="30"/>
      <c r="T13717" s="2"/>
      <c r="V13717" s="2"/>
      <c r="W13717" s="28"/>
      <c r="Y13717" s="30"/>
      <c r="Z13717" s="30"/>
      <c r="AB13717" s="6"/>
    </row>
    <row r="13718" spans="1:28">
      <c r="A13718" s="2"/>
      <c r="B13718" s="2"/>
      <c r="C13718" s="2"/>
      <c r="G13718" s="94"/>
      <c r="H13718" s="94"/>
      <c r="I13718" s="94"/>
      <c r="J13718" s="2"/>
      <c r="P13718" s="30"/>
      <c r="T13718" s="2"/>
      <c r="V13718" s="2"/>
      <c r="W13718" s="28"/>
      <c r="Y13718" s="30"/>
      <c r="Z13718" s="30"/>
      <c r="AB13718" s="6"/>
    </row>
    <row r="13719" spans="1:28">
      <c r="A13719" s="2"/>
      <c r="B13719" s="2"/>
      <c r="C13719" s="2"/>
      <c r="G13719" s="94"/>
      <c r="H13719" s="94"/>
      <c r="I13719" s="94"/>
      <c r="J13719" s="2"/>
      <c r="P13719" s="30"/>
      <c r="T13719" s="2"/>
      <c r="V13719" s="2"/>
      <c r="W13719" s="28"/>
      <c r="Y13719" s="30"/>
      <c r="Z13719" s="30"/>
      <c r="AB13719" s="6"/>
    </row>
    <row r="13720" spans="1:28">
      <c r="A13720" s="2"/>
      <c r="B13720" s="2"/>
      <c r="C13720" s="2"/>
      <c r="G13720" s="94"/>
      <c r="H13720" s="94"/>
      <c r="I13720" s="94"/>
      <c r="J13720" s="2"/>
      <c r="P13720" s="30"/>
      <c r="T13720" s="2"/>
      <c r="V13720" s="2"/>
      <c r="W13720" s="28"/>
      <c r="Y13720" s="30"/>
      <c r="Z13720" s="30"/>
      <c r="AB13720" s="6"/>
    </row>
    <row r="13721" spans="1:28">
      <c r="A13721" s="2"/>
      <c r="B13721" s="2"/>
      <c r="C13721" s="2"/>
      <c r="G13721" s="94"/>
      <c r="H13721" s="94"/>
      <c r="I13721" s="94"/>
      <c r="J13721" s="2"/>
      <c r="P13721" s="30"/>
      <c r="T13721" s="2"/>
      <c r="V13721" s="2"/>
      <c r="W13721" s="28"/>
      <c r="Y13721" s="30"/>
      <c r="Z13721" s="30"/>
      <c r="AB13721" s="6"/>
    </row>
    <row r="13722" spans="1:28">
      <c r="A13722" s="2"/>
      <c r="B13722" s="2"/>
      <c r="C13722" s="2"/>
      <c r="G13722" s="94"/>
      <c r="H13722" s="94"/>
      <c r="I13722" s="94"/>
      <c r="J13722" s="2"/>
      <c r="P13722" s="30"/>
      <c r="T13722" s="2"/>
      <c r="V13722" s="2"/>
      <c r="W13722" s="28"/>
      <c r="Y13722" s="30"/>
      <c r="Z13722" s="30"/>
      <c r="AB13722" s="6"/>
    </row>
    <row r="13723" spans="1:28">
      <c r="A13723" s="2"/>
      <c r="B13723" s="2"/>
      <c r="C13723" s="2"/>
      <c r="G13723" s="94"/>
      <c r="H13723" s="94"/>
      <c r="I13723" s="94"/>
      <c r="J13723" s="2"/>
      <c r="P13723" s="30"/>
      <c r="T13723" s="2"/>
      <c r="V13723" s="2"/>
      <c r="W13723" s="28"/>
      <c r="Y13723" s="30"/>
      <c r="Z13723" s="30"/>
      <c r="AB13723" s="6"/>
    </row>
    <row r="13724" spans="1:28">
      <c r="A13724" s="2"/>
      <c r="B13724" s="2"/>
      <c r="C13724" s="2"/>
      <c r="G13724" s="94"/>
      <c r="H13724" s="94"/>
      <c r="I13724" s="94"/>
      <c r="J13724" s="2"/>
      <c r="P13724" s="30"/>
      <c r="T13724" s="2"/>
      <c r="V13724" s="2"/>
      <c r="W13724" s="28"/>
      <c r="Y13724" s="30"/>
      <c r="Z13724" s="30"/>
      <c r="AB13724" s="6"/>
    </row>
    <row r="13725" spans="1:28">
      <c r="A13725" s="2"/>
      <c r="B13725" s="2"/>
      <c r="C13725" s="2"/>
      <c r="G13725" s="94"/>
      <c r="H13725" s="94"/>
      <c r="I13725" s="94"/>
      <c r="J13725" s="2"/>
      <c r="P13725" s="30"/>
      <c r="T13725" s="2"/>
      <c r="V13725" s="2"/>
      <c r="W13725" s="28"/>
      <c r="Y13725" s="30"/>
      <c r="Z13725" s="30"/>
      <c r="AB13725" s="6"/>
    </row>
    <row r="13726" spans="1:28">
      <c r="A13726" s="2"/>
      <c r="B13726" s="2"/>
      <c r="C13726" s="2"/>
      <c r="G13726" s="94"/>
      <c r="H13726" s="94"/>
      <c r="I13726" s="94"/>
      <c r="J13726" s="2"/>
      <c r="P13726" s="30"/>
      <c r="T13726" s="2"/>
      <c r="V13726" s="2"/>
      <c r="W13726" s="28"/>
      <c r="Y13726" s="30"/>
      <c r="Z13726" s="30"/>
      <c r="AB13726" s="6"/>
    </row>
    <row r="13727" spans="1:28">
      <c r="A13727" s="2"/>
      <c r="B13727" s="2"/>
      <c r="C13727" s="2"/>
      <c r="G13727" s="94"/>
      <c r="H13727" s="94"/>
      <c r="I13727" s="94"/>
      <c r="J13727" s="2"/>
      <c r="P13727" s="30"/>
      <c r="T13727" s="2"/>
      <c r="V13727" s="2"/>
      <c r="W13727" s="28"/>
      <c r="Y13727" s="30"/>
      <c r="Z13727" s="30"/>
      <c r="AB13727" s="6"/>
    </row>
    <row r="13728" spans="1:28">
      <c r="A13728" s="2"/>
      <c r="B13728" s="2"/>
      <c r="C13728" s="2"/>
      <c r="G13728" s="94"/>
      <c r="H13728" s="94"/>
      <c r="I13728" s="94"/>
      <c r="J13728" s="2"/>
      <c r="P13728" s="30"/>
      <c r="T13728" s="2"/>
      <c r="V13728" s="2"/>
      <c r="W13728" s="28"/>
      <c r="Y13728" s="30"/>
      <c r="Z13728" s="30"/>
      <c r="AB13728" s="6"/>
    </row>
    <row r="13729" spans="1:28">
      <c r="A13729" s="2"/>
      <c r="B13729" s="2"/>
      <c r="C13729" s="2"/>
      <c r="G13729" s="94"/>
      <c r="H13729" s="94"/>
      <c r="I13729" s="94"/>
      <c r="J13729" s="2"/>
      <c r="P13729" s="30"/>
      <c r="T13729" s="2"/>
      <c r="V13729" s="2"/>
      <c r="W13729" s="28"/>
      <c r="Y13729" s="30"/>
      <c r="Z13729" s="30"/>
      <c r="AB13729" s="6"/>
    </row>
    <row r="13730" spans="1:28">
      <c r="A13730" s="2"/>
      <c r="B13730" s="2"/>
      <c r="C13730" s="2"/>
      <c r="G13730" s="94"/>
      <c r="H13730" s="94"/>
      <c r="I13730" s="94"/>
      <c r="J13730" s="2"/>
      <c r="P13730" s="30"/>
      <c r="T13730" s="2"/>
      <c r="V13730" s="2"/>
      <c r="W13730" s="28"/>
      <c r="Y13730" s="30"/>
      <c r="Z13730" s="30"/>
      <c r="AB13730" s="6"/>
    </row>
    <row r="13731" spans="1:28">
      <c r="A13731" s="2"/>
      <c r="B13731" s="2"/>
      <c r="C13731" s="2"/>
      <c r="G13731" s="94"/>
      <c r="H13731" s="94"/>
      <c r="I13731" s="94"/>
      <c r="J13731" s="2"/>
      <c r="P13731" s="30"/>
      <c r="T13731" s="2"/>
      <c r="V13731" s="2"/>
      <c r="W13731" s="28"/>
      <c r="Y13731" s="30"/>
      <c r="Z13731" s="30"/>
      <c r="AB13731" s="6"/>
    </row>
    <row r="13732" spans="1:28">
      <c r="A13732" s="2"/>
      <c r="B13732" s="2"/>
      <c r="C13732" s="2"/>
      <c r="G13732" s="94"/>
      <c r="H13732" s="94"/>
      <c r="I13732" s="94"/>
      <c r="J13732" s="2"/>
      <c r="P13732" s="30"/>
      <c r="T13732" s="2"/>
      <c r="V13732" s="2"/>
      <c r="W13732" s="28"/>
      <c r="Y13732" s="30"/>
      <c r="Z13732" s="30"/>
      <c r="AB13732" s="6"/>
    </row>
    <row r="13733" spans="1:28">
      <c r="A13733" s="2"/>
      <c r="B13733" s="2"/>
      <c r="C13733" s="2"/>
      <c r="G13733" s="94"/>
      <c r="H13733" s="94"/>
      <c r="I13733" s="94"/>
      <c r="J13733" s="2"/>
      <c r="P13733" s="30"/>
      <c r="T13733" s="2"/>
      <c r="V13733" s="2"/>
      <c r="W13733" s="28"/>
      <c r="Y13733" s="30"/>
      <c r="Z13733" s="30"/>
      <c r="AB13733" s="6"/>
    </row>
    <row r="13734" spans="1:28">
      <c r="A13734" s="2"/>
      <c r="B13734" s="2"/>
      <c r="C13734" s="2"/>
      <c r="G13734" s="94"/>
      <c r="H13734" s="94"/>
      <c r="I13734" s="94"/>
      <c r="J13734" s="2"/>
      <c r="P13734" s="30"/>
      <c r="T13734" s="2"/>
      <c r="V13734" s="2"/>
      <c r="W13734" s="28"/>
      <c r="Y13734" s="30"/>
      <c r="Z13734" s="30"/>
      <c r="AB13734" s="6"/>
    </row>
    <row r="13735" spans="1:28">
      <c r="A13735" s="2"/>
      <c r="B13735" s="2"/>
      <c r="C13735" s="2"/>
      <c r="G13735" s="94"/>
      <c r="H13735" s="94"/>
      <c r="I13735" s="94"/>
      <c r="J13735" s="2"/>
      <c r="P13735" s="30"/>
      <c r="T13735" s="2"/>
      <c r="V13735" s="2"/>
      <c r="W13735" s="28"/>
      <c r="Y13735" s="30"/>
      <c r="Z13735" s="30"/>
      <c r="AB13735" s="6"/>
    </row>
    <row r="13736" spans="1:28">
      <c r="A13736" s="2"/>
      <c r="B13736" s="2"/>
      <c r="C13736" s="2"/>
      <c r="G13736" s="94"/>
      <c r="H13736" s="94"/>
      <c r="I13736" s="94"/>
      <c r="J13736" s="2"/>
      <c r="P13736" s="30"/>
      <c r="T13736" s="2"/>
      <c r="V13736" s="2"/>
      <c r="W13736" s="28"/>
      <c r="Y13736" s="30"/>
      <c r="Z13736" s="30"/>
      <c r="AB13736" s="6"/>
    </row>
    <row r="13737" spans="1:28">
      <c r="A13737" s="2"/>
      <c r="B13737" s="2"/>
      <c r="C13737" s="2"/>
      <c r="G13737" s="94"/>
      <c r="H13737" s="94"/>
      <c r="I13737" s="94"/>
      <c r="J13737" s="2"/>
      <c r="P13737" s="30"/>
      <c r="T13737" s="2"/>
      <c r="V13737" s="2"/>
      <c r="W13737" s="28"/>
      <c r="Y13737" s="30"/>
      <c r="Z13737" s="30"/>
      <c r="AB13737" s="6"/>
    </row>
    <row r="13738" spans="1:28">
      <c r="A13738" s="2"/>
      <c r="B13738" s="2"/>
      <c r="C13738" s="2"/>
      <c r="G13738" s="94"/>
      <c r="H13738" s="94"/>
      <c r="I13738" s="94"/>
      <c r="J13738" s="2"/>
      <c r="P13738" s="30"/>
      <c r="T13738" s="2"/>
      <c r="V13738" s="2"/>
      <c r="W13738" s="28"/>
      <c r="Y13738" s="30"/>
      <c r="Z13738" s="30"/>
      <c r="AB13738" s="6"/>
    </row>
    <row r="13739" spans="1:28">
      <c r="A13739" s="2"/>
      <c r="B13739" s="2"/>
      <c r="C13739" s="2"/>
      <c r="G13739" s="94"/>
      <c r="H13739" s="94"/>
      <c r="I13739" s="94"/>
      <c r="J13739" s="2"/>
      <c r="P13739" s="30"/>
      <c r="T13739" s="2"/>
      <c r="V13739" s="2"/>
      <c r="W13739" s="28"/>
      <c r="Y13739" s="30"/>
      <c r="Z13739" s="30"/>
      <c r="AB13739" s="6"/>
    </row>
    <row r="13740" spans="1:28">
      <c r="A13740" s="2"/>
      <c r="B13740" s="2"/>
      <c r="C13740" s="2"/>
      <c r="G13740" s="94"/>
      <c r="H13740" s="94"/>
      <c r="I13740" s="94"/>
      <c r="J13740" s="2"/>
      <c r="P13740" s="30"/>
      <c r="T13740" s="2"/>
      <c r="V13740" s="2"/>
      <c r="W13740" s="28"/>
      <c r="Y13740" s="30"/>
      <c r="Z13740" s="30"/>
      <c r="AB13740" s="6"/>
    </row>
    <row r="13741" spans="1:28">
      <c r="A13741" s="2"/>
      <c r="B13741" s="2"/>
      <c r="C13741" s="2"/>
      <c r="G13741" s="94"/>
      <c r="H13741" s="94"/>
      <c r="I13741" s="94"/>
      <c r="J13741" s="2"/>
      <c r="P13741" s="30"/>
      <c r="T13741" s="2"/>
      <c r="V13741" s="2"/>
      <c r="W13741" s="28"/>
      <c r="Y13741" s="30"/>
      <c r="Z13741" s="30"/>
      <c r="AB13741" s="6"/>
    </row>
    <row r="13742" spans="1:28">
      <c r="A13742" s="2"/>
      <c r="B13742" s="2"/>
      <c r="C13742" s="2"/>
      <c r="G13742" s="94"/>
      <c r="H13742" s="94"/>
      <c r="I13742" s="94"/>
      <c r="J13742" s="2"/>
      <c r="P13742" s="30"/>
      <c r="T13742" s="2"/>
      <c r="V13742" s="2"/>
      <c r="W13742" s="28"/>
      <c r="Y13742" s="30"/>
      <c r="Z13742" s="30"/>
      <c r="AB13742" s="6"/>
    </row>
    <row r="13743" spans="1:28">
      <c r="A13743" s="2"/>
      <c r="B13743" s="2"/>
      <c r="C13743" s="2"/>
      <c r="G13743" s="94"/>
      <c r="H13743" s="94"/>
      <c r="I13743" s="94"/>
      <c r="J13743" s="2"/>
      <c r="P13743" s="30"/>
      <c r="T13743" s="2"/>
      <c r="V13743" s="2"/>
      <c r="W13743" s="28"/>
      <c r="Y13743" s="30"/>
      <c r="Z13743" s="30"/>
      <c r="AB13743" s="6"/>
    </row>
    <row r="13744" spans="1:28">
      <c r="A13744" s="2"/>
      <c r="B13744" s="2"/>
      <c r="C13744" s="2"/>
      <c r="G13744" s="94"/>
      <c r="H13744" s="94"/>
      <c r="I13744" s="94"/>
      <c r="J13744" s="2"/>
      <c r="P13744" s="30"/>
      <c r="T13744" s="2"/>
      <c r="V13744" s="2"/>
      <c r="W13744" s="28"/>
      <c r="Y13744" s="30"/>
      <c r="Z13744" s="30"/>
      <c r="AB13744" s="6"/>
    </row>
    <row r="13745" spans="1:28">
      <c r="A13745" s="2"/>
      <c r="B13745" s="2"/>
      <c r="C13745" s="2"/>
      <c r="G13745" s="94"/>
      <c r="H13745" s="94"/>
      <c r="I13745" s="94"/>
      <c r="J13745" s="2"/>
      <c r="P13745" s="30"/>
      <c r="T13745" s="2"/>
      <c r="V13745" s="2"/>
      <c r="W13745" s="28"/>
      <c r="Y13745" s="30"/>
      <c r="Z13745" s="30"/>
      <c r="AB13745" s="6"/>
    </row>
    <row r="13746" spans="1:28">
      <c r="A13746" s="2"/>
      <c r="B13746" s="2"/>
      <c r="C13746" s="2"/>
      <c r="G13746" s="94"/>
      <c r="H13746" s="94"/>
      <c r="I13746" s="94"/>
      <c r="J13746" s="2"/>
      <c r="P13746" s="30"/>
      <c r="T13746" s="2"/>
      <c r="V13746" s="2"/>
      <c r="W13746" s="28"/>
      <c r="Y13746" s="30"/>
      <c r="Z13746" s="30"/>
      <c r="AB13746" s="6"/>
    </row>
    <row r="13747" spans="1:28">
      <c r="A13747" s="2"/>
      <c r="B13747" s="2"/>
      <c r="C13747" s="2"/>
      <c r="G13747" s="94"/>
      <c r="H13747" s="94"/>
      <c r="I13747" s="94"/>
      <c r="J13747" s="2"/>
      <c r="P13747" s="30"/>
      <c r="T13747" s="2"/>
      <c r="V13747" s="2"/>
      <c r="W13747" s="28"/>
      <c r="Y13747" s="30"/>
      <c r="Z13747" s="30"/>
      <c r="AB13747" s="6"/>
    </row>
    <row r="13748" spans="1:28">
      <c r="A13748" s="2"/>
      <c r="B13748" s="2"/>
      <c r="C13748" s="2"/>
      <c r="G13748" s="94"/>
      <c r="H13748" s="94"/>
      <c r="I13748" s="94"/>
      <c r="J13748" s="2"/>
      <c r="P13748" s="30"/>
      <c r="T13748" s="2"/>
      <c r="V13748" s="2"/>
      <c r="W13748" s="28"/>
      <c r="Y13748" s="30"/>
      <c r="Z13748" s="30"/>
      <c r="AB13748" s="6"/>
    </row>
    <row r="13749" spans="1:28">
      <c r="A13749" s="2"/>
      <c r="B13749" s="2"/>
      <c r="C13749" s="2"/>
      <c r="G13749" s="94"/>
      <c r="H13749" s="94"/>
      <c r="I13749" s="94"/>
      <c r="J13749" s="2"/>
      <c r="P13749" s="30"/>
      <c r="T13749" s="2"/>
      <c r="V13749" s="2"/>
      <c r="W13749" s="28"/>
      <c r="Y13749" s="30"/>
      <c r="Z13749" s="30"/>
      <c r="AB13749" s="6"/>
    </row>
    <row r="13750" spans="1:28">
      <c r="A13750" s="2"/>
      <c r="B13750" s="2"/>
      <c r="C13750" s="2"/>
      <c r="G13750" s="94"/>
      <c r="H13750" s="94"/>
      <c r="I13750" s="94"/>
      <c r="J13750" s="2"/>
      <c r="P13750" s="30"/>
      <c r="T13750" s="2"/>
      <c r="V13750" s="2"/>
      <c r="W13750" s="28"/>
      <c r="Y13750" s="30"/>
      <c r="Z13750" s="30"/>
      <c r="AB13750" s="6"/>
    </row>
    <row r="13751" spans="1:28">
      <c r="A13751" s="2"/>
      <c r="B13751" s="2"/>
      <c r="C13751" s="2"/>
      <c r="G13751" s="94"/>
      <c r="H13751" s="94"/>
      <c r="I13751" s="94"/>
      <c r="J13751" s="2"/>
      <c r="P13751" s="30"/>
      <c r="T13751" s="2"/>
      <c r="V13751" s="2"/>
      <c r="W13751" s="28"/>
      <c r="Y13751" s="30"/>
      <c r="Z13751" s="30"/>
      <c r="AB13751" s="6"/>
    </row>
    <row r="13752" spans="1:28">
      <c r="A13752" s="2"/>
      <c r="B13752" s="2"/>
      <c r="C13752" s="2"/>
      <c r="G13752" s="94"/>
      <c r="H13752" s="94"/>
      <c r="I13752" s="94"/>
      <c r="J13752" s="2"/>
      <c r="P13752" s="30"/>
      <c r="T13752" s="2"/>
      <c r="V13752" s="2"/>
      <c r="W13752" s="28"/>
      <c r="Y13752" s="30"/>
      <c r="Z13752" s="30"/>
      <c r="AB13752" s="6"/>
    </row>
    <row r="13753" spans="1:28">
      <c r="A13753" s="2"/>
      <c r="B13753" s="2"/>
      <c r="C13753" s="2"/>
      <c r="G13753" s="94"/>
      <c r="H13753" s="94"/>
      <c r="I13753" s="94"/>
      <c r="J13753" s="2"/>
      <c r="P13753" s="30"/>
      <c r="T13753" s="2"/>
      <c r="V13753" s="2"/>
      <c r="W13753" s="28"/>
      <c r="Y13753" s="30"/>
      <c r="Z13753" s="30"/>
      <c r="AB13753" s="6"/>
    </row>
    <row r="13754" spans="1:28">
      <c r="A13754" s="2"/>
      <c r="B13754" s="2"/>
      <c r="C13754" s="2"/>
      <c r="G13754" s="94"/>
      <c r="H13754" s="94"/>
      <c r="I13754" s="94"/>
      <c r="J13754" s="2"/>
      <c r="P13754" s="30"/>
      <c r="T13754" s="2"/>
      <c r="V13754" s="2"/>
      <c r="W13754" s="28"/>
      <c r="Y13754" s="30"/>
      <c r="Z13754" s="30"/>
      <c r="AB13754" s="6"/>
    </row>
    <row r="13755" spans="1:28">
      <c r="A13755" s="2"/>
      <c r="B13755" s="2"/>
      <c r="C13755" s="2"/>
      <c r="G13755" s="94"/>
      <c r="H13755" s="94"/>
      <c r="I13755" s="94"/>
      <c r="J13755" s="2"/>
      <c r="P13755" s="30"/>
      <c r="T13755" s="2"/>
      <c r="V13755" s="2"/>
      <c r="W13755" s="28"/>
      <c r="Y13755" s="30"/>
      <c r="Z13755" s="30"/>
      <c r="AB13755" s="6"/>
    </row>
    <row r="13756" spans="1:28">
      <c r="A13756" s="2"/>
      <c r="B13756" s="2"/>
      <c r="C13756" s="2"/>
      <c r="G13756" s="94"/>
      <c r="H13756" s="94"/>
      <c r="I13756" s="94"/>
      <c r="J13756" s="2"/>
      <c r="P13756" s="30"/>
      <c r="T13756" s="2"/>
      <c r="V13756" s="2"/>
      <c r="W13756" s="28"/>
      <c r="Y13756" s="30"/>
      <c r="Z13756" s="30"/>
      <c r="AB13756" s="6"/>
    </row>
    <row r="13757" spans="1:28">
      <c r="A13757" s="2"/>
      <c r="B13757" s="2"/>
      <c r="C13757" s="2"/>
      <c r="G13757" s="94"/>
      <c r="H13757" s="94"/>
      <c r="I13757" s="94"/>
      <c r="J13757" s="2"/>
      <c r="P13757" s="30"/>
      <c r="T13757" s="2"/>
      <c r="V13757" s="2"/>
      <c r="W13757" s="28"/>
      <c r="Y13757" s="30"/>
      <c r="Z13757" s="30"/>
      <c r="AB13757" s="6"/>
    </row>
    <row r="13758" spans="1:28">
      <c r="A13758" s="2"/>
      <c r="B13758" s="2"/>
      <c r="C13758" s="2"/>
      <c r="G13758" s="94"/>
      <c r="H13758" s="94"/>
      <c r="I13758" s="94"/>
      <c r="J13758" s="2"/>
      <c r="P13758" s="30"/>
      <c r="T13758" s="2"/>
      <c r="V13758" s="2"/>
      <c r="W13758" s="28"/>
      <c r="Y13758" s="30"/>
      <c r="Z13758" s="30"/>
      <c r="AB13758" s="6"/>
    </row>
    <row r="13759" spans="1:28">
      <c r="A13759" s="2"/>
      <c r="B13759" s="2"/>
      <c r="C13759" s="2"/>
      <c r="G13759" s="94"/>
      <c r="H13759" s="94"/>
      <c r="I13759" s="94"/>
      <c r="J13759" s="2"/>
      <c r="P13759" s="30"/>
      <c r="T13759" s="2"/>
      <c r="V13759" s="2"/>
      <c r="W13759" s="28"/>
      <c r="Y13759" s="30"/>
      <c r="Z13759" s="30"/>
      <c r="AB13759" s="6"/>
    </row>
    <row r="13760" spans="1:28">
      <c r="A13760" s="2"/>
      <c r="B13760" s="2"/>
      <c r="C13760" s="2"/>
      <c r="G13760" s="94"/>
      <c r="H13760" s="94"/>
      <c r="I13760" s="94"/>
      <c r="J13760" s="2"/>
      <c r="P13760" s="30"/>
      <c r="T13760" s="2"/>
      <c r="V13760" s="2"/>
      <c r="W13760" s="28"/>
      <c r="Y13760" s="30"/>
      <c r="Z13760" s="30"/>
      <c r="AB13760" s="6"/>
    </row>
    <row r="13761" spans="1:28">
      <c r="A13761" s="2"/>
      <c r="B13761" s="2"/>
      <c r="C13761" s="2"/>
      <c r="G13761" s="94"/>
      <c r="H13761" s="94"/>
      <c r="I13761" s="94"/>
      <c r="J13761" s="2"/>
      <c r="P13761" s="30"/>
      <c r="T13761" s="2"/>
      <c r="V13761" s="2"/>
      <c r="W13761" s="28"/>
      <c r="Y13761" s="30"/>
      <c r="Z13761" s="30"/>
      <c r="AB13761" s="6"/>
    </row>
    <row r="13762" spans="1:28">
      <c r="A13762" s="2"/>
      <c r="B13762" s="2"/>
      <c r="C13762" s="2"/>
      <c r="G13762" s="94"/>
      <c r="H13762" s="94"/>
      <c r="I13762" s="94"/>
      <c r="J13762" s="2"/>
      <c r="P13762" s="30"/>
      <c r="T13762" s="2"/>
      <c r="V13762" s="2"/>
      <c r="W13762" s="28"/>
      <c r="Y13762" s="30"/>
      <c r="Z13762" s="30"/>
      <c r="AB13762" s="6"/>
    </row>
    <row r="13763" spans="1:28">
      <c r="A13763" s="2"/>
      <c r="B13763" s="2"/>
      <c r="C13763" s="2"/>
      <c r="G13763" s="94"/>
      <c r="H13763" s="94"/>
      <c r="I13763" s="94"/>
      <c r="J13763" s="2"/>
      <c r="P13763" s="30"/>
      <c r="T13763" s="2"/>
      <c r="V13763" s="2"/>
      <c r="W13763" s="28"/>
      <c r="Y13763" s="30"/>
      <c r="Z13763" s="30"/>
      <c r="AB13763" s="6"/>
    </row>
    <row r="13764" spans="1:28">
      <c r="A13764" s="2"/>
      <c r="B13764" s="2"/>
      <c r="C13764" s="2"/>
      <c r="G13764" s="94"/>
      <c r="H13764" s="94"/>
      <c r="I13764" s="94"/>
      <c r="J13764" s="2"/>
      <c r="P13764" s="30"/>
      <c r="T13764" s="2"/>
      <c r="V13764" s="2"/>
      <c r="W13764" s="28"/>
      <c r="Y13764" s="30"/>
      <c r="Z13764" s="30"/>
      <c r="AB13764" s="6"/>
    </row>
    <row r="13765" spans="1:28">
      <c r="A13765" s="2"/>
      <c r="B13765" s="2"/>
      <c r="C13765" s="2"/>
      <c r="G13765" s="94"/>
      <c r="H13765" s="94"/>
      <c r="I13765" s="94"/>
      <c r="J13765" s="2"/>
      <c r="P13765" s="30"/>
      <c r="T13765" s="2"/>
      <c r="V13765" s="2"/>
      <c r="W13765" s="28"/>
      <c r="Y13765" s="30"/>
      <c r="Z13765" s="30"/>
      <c r="AB13765" s="6"/>
    </row>
    <row r="13766" spans="1:28">
      <c r="A13766" s="2"/>
      <c r="B13766" s="2"/>
      <c r="C13766" s="2"/>
      <c r="G13766" s="94"/>
      <c r="H13766" s="94"/>
      <c r="I13766" s="94"/>
      <c r="J13766" s="2"/>
      <c r="P13766" s="30"/>
      <c r="T13766" s="2"/>
      <c r="V13766" s="2"/>
      <c r="W13766" s="28"/>
      <c r="Y13766" s="30"/>
      <c r="Z13766" s="30"/>
      <c r="AB13766" s="6"/>
    </row>
    <row r="13767" spans="1:28">
      <c r="A13767" s="2"/>
      <c r="B13767" s="2"/>
      <c r="C13767" s="2"/>
      <c r="G13767" s="94"/>
      <c r="H13767" s="94"/>
      <c r="I13767" s="94"/>
      <c r="J13767" s="2"/>
      <c r="P13767" s="30"/>
      <c r="T13767" s="2"/>
      <c r="V13767" s="2"/>
      <c r="W13767" s="28"/>
      <c r="Y13767" s="30"/>
      <c r="Z13767" s="30"/>
      <c r="AB13767" s="6"/>
    </row>
    <row r="13768" spans="1:28">
      <c r="A13768" s="2"/>
      <c r="B13768" s="2"/>
      <c r="C13768" s="2"/>
      <c r="G13768" s="94"/>
      <c r="H13768" s="94"/>
      <c r="I13768" s="94"/>
      <c r="J13768" s="2"/>
      <c r="P13768" s="30"/>
      <c r="T13768" s="2"/>
      <c r="V13768" s="2"/>
      <c r="W13768" s="28"/>
      <c r="Y13768" s="30"/>
      <c r="Z13768" s="30"/>
      <c r="AB13768" s="6"/>
    </row>
    <row r="13769" spans="1:28">
      <c r="A13769" s="2"/>
      <c r="B13769" s="2"/>
      <c r="C13769" s="2"/>
      <c r="G13769" s="94"/>
      <c r="H13769" s="94"/>
      <c r="I13769" s="94"/>
      <c r="J13769" s="2"/>
      <c r="P13769" s="30"/>
      <c r="T13769" s="2"/>
      <c r="V13769" s="2"/>
      <c r="W13769" s="28"/>
      <c r="Y13769" s="30"/>
      <c r="Z13769" s="30"/>
      <c r="AB13769" s="6"/>
    </row>
    <row r="13770" spans="1:28">
      <c r="A13770" s="2"/>
      <c r="B13770" s="2"/>
      <c r="C13770" s="2"/>
      <c r="G13770" s="94"/>
      <c r="H13770" s="94"/>
      <c r="I13770" s="94"/>
      <c r="J13770" s="2"/>
      <c r="P13770" s="30"/>
      <c r="T13770" s="2"/>
      <c r="V13770" s="2"/>
      <c r="W13770" s="28"/>
      <c r="Y13770" s="30"/>
      <c r="Z13770" s="30"/>
      <c r="AB13770" s="6"/>
    </row>
    <row r="13771" spans="1:28">
      <c r="A13771" s="2"/>
      <c r="B13771" s="2"/>
      <c r="C13771" s="2"/>
      <c r="G13771" s="94"/>
      <c r="H13771" s="94"/>
      <c r="I13771" s="94"/>
      <c r="J13771" s="2"/>
      <c r="P13771" s="30"/>
      <c r="T13771" s="2"/>
      <c r="V13771" s="2"/>
      <c r="W13771" s="28"/>
      <c r="Y13771" s="30"/>
      <c r="Z13771" s="30"/>
      <c r="AB13771" s="6"/>
    </row>
    <row r="13772" spans="1:28">
      <c r="A13772" s="2"/>
      <c r="B13772" s="2"/>
      <c r="C13772" s="2"/>
      <c r="G13772" s="94"/>
      <c r="H13772" s="94"/>
      <c r="I13772" s="94"/>
      <c r="J13772" s="2"/>
      <c r="P13772" s="30"/>
      <c r="T13772" s="2"/>
      <c r="V13772" s="2"/>
      <c r="W13772" s="28"/>
      <c r="Y13772" s="30"/>
      <c r="Z13772" s="30"/>
      <c r="AB13772" s="6"/>
    </row>
    <row r="13773" spans="1:28">
      <c r="A13773" s="2"/>
      <c r="B13773" s="2"/>
      <c r="C13773" s="2"/>
      <c r="G13773" s="94"/>
      <c r="H13773" s="94"/>
      <c r="I13773" s="94"/>
      <c r="J13773" s="2"/>
      <c r="P13773" s="30"/>
      <c r="T13773" s="2"/>
      <c r="V13773" s="2"/>
      <c r="W13773" s="28"/>
      <c r="Y13773" s="30"/>
      <c r="Z13773" s="30"/>
      <c r="AB13773" s="6"/>
    </row>
    <row r="13774" spans="1:28">
      <c r="A13774" s="2"/>
      <c r="B13774" s="2"/>
      <c r="C13774" s="2"/>
      <c r="G13774" s="94"/>
      <c r="H13774" s="94"/>
      <c r="I13774" s="94"/>
      <c r="J13774" s="2"/>
      <c r="P13774" s="30"/>
      <c r="T13774" s="2"/>
      <c r="V13774" s="2"/>
      <c r="W13774" s="28"/>
      <c r="Y13774" s="30"/>
      <c r="Z13774" s="30"/>
      <c r="AB13774" s="6"/>
    </row>
    <row r="13775" spans="1:28">
      <c r="A13775" s="2"/>
      <c r="B13775" s="2"/>
      <c r="C13775" s="2"/>
      <c r="G13775" s="94"/>
      <c r="H13775" s="94"/>
      <c r="I13775" s="94"/>
      <c r="J13775" s="2"/>
      <c r="P13775" s="30"/>
      <c r="T13775" s="2"/>
      <c r="V13775" s="2"/>
      <c r="W13775" s="28"/>
      <c r="Y13775" s="30"/>
      <c r="Z13775" s="30"/>
      <c r="AB13775" s="6"/>
    </row>
    <row r="13776" spans="1:28">
      <c r="A13776" s="2"/>
      <c r="B13776" s="2"/>
      <c r="C13776" s="2"/>
      <c r="G13776" s="94"/>
      <c r="H13776" s="94"/>
      <c r="I13776" s="94"/>
      <c r="J13776" s="2"/>
      <c r="P13776" s="30"/>
      <c r="T13776" s="2"/>
      <c r="V13776" s="2"/>
      <c r="W13776" s="28"/>
      <c r="Y13776" s="30"/>
      <c r="Z13776" s="30"/>
      <c r="AB13776" s="6"/>
    </row>
    <row r="13777" spans="1:28">
      <c r="A13777" s="2"/>
      <c r="B13777" s="2"/>
      <c r="C13777" s="2"/>
      <c r="G13777" s="94"/>
      <c r="H13777" s="94"/>
      <c r="I13777" s="94"/>
      <c r="J13777" s="2"/>
      <c r="P13777" s="30"/>
      <c r="T13777" s="2"/>
      <c r="V13777" s="2"/>
      <c r="W13777" s="28"/>
      <c r="Y13777" s="30"/>
      <c r="Z13777" s="30"/>
      <c r="AB13777" s="6"/>
    </row>
    <row r="13778" spans="1:28">
      <c r="A13778" s="2"/>
      <c r="B13778" s="2"/>
      <c r="C13778" s="2"/>
      <c r="G13778" s="94"/>
      <c r="H13778" s="94"/>
      <c r="I13778" s="94"/>
      <c r="J13778" s="2"/>
      <c r="P13778" s="30"/>
      <c r="T13778" s="2"/>
      <c r="V13778" s="2"/>
      <c r="W13778" s="28"/>
      <c r="Y13778" s="30"/>
      <c r="Z13778" s="30"/>
      <c r="AB13778" s="6"/>
    </row>
    <row r="13779" spans="1:28">
      <c r="A13779" s="2"/>
      <c r="B13779" s="2"/>
      <c r="C13779" s="2"/>
      <c r="G13779" s="94"/>
      <c r="H13779" s="94"/>
      <c r="I13779" s="94"/>
      <c r="J13779" s="2"/>
      <c r="P13779" s="30"/>
      <c r="T13779" s="2"/>
      <c r="V13779" s="2"/>
      <c r="W13779" s="28"/>
      <c r="Y13779" s="30"/>
      <c r="Z13779" s="30"/>
      <c r="AB13779" s="6"/>
    </row>
    <row r="13780" spans="1:28">
      <c r="A13780" s="2"/>
      <c r="B13780" s="2"/>
      <c r="C13780" s="2"/>
      <c r="G13780" s="94"/>
      <c r="H13780" s="94"/>
      <c r="I13780" s="94"/>
      <c r="J13780" s="2"/>
      <c r="P13780" s="30"/>
      <c r="T13780" s="2"/>
      <c r="V13780" s="2"/>
      <c r="W13780" s="28"/>
      <c r="Y13780" s="30"/>
      <c r="Z13780" s="30"/>
      <c r="AB13780" s="6"/>
    </row>
    <row r="13781" spans="1:28">
      <c r="A13781" s="2"/>
      <c r="B13781" s="2"/>
      <c r="C13781" s="2"/>
      <c r="G13781" s="94"/>
      <c r="H13781" s="94"/>
      <c r="I13781" s="94"/>
      <c r="J13781" s="2"/>
      <c r="P13781" s="30"/>
      <c r="T13781" s="2"/>
      <c r="V13781" s="2"/>
      <c r="W13781" s="28"/>
      <c r="Y13781" s="30"/>
      <c r="Z13781" s="30"/>
      <c r="AB13781" s="6"/>
    </row>
    <row r="13782" spans="1:28">
      <c r="A13782" s="2"/>
      <c r="B13782" s="2"/>
      <c r="C13782" s="2"/>
      <c r="G13782" s="94"/>
      <c r="H13782" s="94"/>
      <c r="I13782" s="94"/>
      <c r="J13782" s="2"/>
      <c r="P13782" s="30"/>
      <c r="T13782" s="2"/>
      <c r="V13782" s="2"/>
      <c r="W13782" s="28"/>
      <c r="Y13782" s="30"/>
      <c r="Z13782" s="30"/>
      <c r="AB13782" s="6"/>
    </row>
    <row r="13783" spans="1:28">
      <c r="A13783" s="2"/>
      <c r="B13783" s="2"/>
      <c r="C13783" s="2"/>
      <c r="G13783" s="94"/>
      <c r="H13783" s="94"/>
      <c r="I13783" s="94"/>
      <c r="J13783" s="2"/>
      <c r="P13783" s="30"/>
      <c r="T13783" s="2"/>
      <c r="V13783" s="2"/>
      <c r="W13783" s="28"/>
      <c r="Y13783" s="30"/>
      <c r="Z13783" s="30"/>
      <c r="AB13783" s="6"/>
    </row>
    <row r="13784" spans="1:28">
      <c r="A13784" s="2"/>
      <c r="B13784" s="2"/>
      <c r="C13784" s="2"/>
      <c r="G13784" s="94"/>
      <c r="H13784" s="94"/>
      <c r="I13784" s="94"/>
      <c r="J13784" s="2"/>
      <c r="P13784" s="30"/>
      <c r="T13784" s="2"/>
      <c r="V13784" s="2"/>
      <c r="W13784" s="28"/>
      <c r="Y13784" s="30"/>
      <c r="Z13784" s="30"/>
      <c r="AB13784" s="6"/>
    </row>
    <row r="13785" spans="1:28">
      <c r="A13785" s="2"/>
      <c r="B13785" s="2"/>
      <c r="C13785" s="2"/>
      <c r="G13785" s="94"/>
      <c r="H13785" s="94"/>
      <c r="I13785" s="94"/>
      <c r="J13785" s="2"/>
      <c r="P13785" s="30"/>
      <c r="T13785" s="2"/>
      <c r="V13785" s="2"/>
      <c r="W13785" s="28"/>
      <c r="Y13785" s="30"/>
      <c r="Z13785" s="30"/>
      <c r="AB13785" s="6"/>
    </row>
    <row r="13786" spans="1:28">
      <c r="A13786" s="2"/>
      <c r="B13786" s="2"/>
      <c r="C13786" s="2"/>
      <c r="G13786" s="94"/>
      <c r="H13786" s="94"/>
      <c r="I13786" s="94"/>
      <c r="J13786" s="2"/>
      <c r="P13786" s="30"/>
      <c r="T13786" s="2"/>
      <c r="V13786" s="2"/>
      <c r="W13786" s="28"/>
      <c r="Y13786" s="30"/>
      <c r="Z13786" s="30"/>
      <c r="AB13786" s="6"/>
    </row>
    <row r="13787" spans="1:28">
      <c r="A13787" s="2"/>
      <c r="B13787" s="2"/>
      <c r="C13787" s="2"/>
      <c r="G13787" s="94"/>
      <c r="H13787" s="94"/>
      <c r="I13787" s="94"/>
      <c r="J13787" s="2"/>
      <c r="P13787" s="30"/>
      <c r="T13787" s="2"/>
      <c r="V13787" s="2"/>
      <c r="W13787" s="28"/>
      <c r="Y13787" s="30"/>
      <c r="Z13787" s="30"/>
      <c r="AB13787" s="6"/>
    </row>
    <row r="13788" spans="1:28">
      <c r="A13788" s="2"/>
      <c r="B13788" s="2"/>
      <c r="C13788" s="2"/>
      <c r="G13788" s="94"/>
      <c r="H13788" s="94"/>
      <c r="I13788" s="94"/>
      <c r="J13788" s="2"/>
      <c r="P13788" s="30"/>
      <c r="T13788" s="2"/>
      <c r="V13788" s="2"/>
      <c r="W13788" s="28"/>
      <c r="Y13788" s="30"/>
      <c r="Z13788" s="30"/>
      <c r="AB13788" s="6"/>
    </row>
    <row r="13789" spans="1:28">
      <c r="A13789" s="2"/>
      <c r="B13789" s="2"/>
      <c r="C13789" s="2"/>
      <c r="G13789" s="94"/>
      <c r="H13789" s="94"/>
      <c r="I13789" s="94"/>
      <c r="J13789" s="2"/>
      <c r="P13789" s="30"/>
      <c r="T13789" s="2"/>
      <c r="V13789" s="2"/>
      <c r="W13789" s="28"/>
      <c r="Y13789" s="30"/>
      <c r="Z13789" s="30"/>
      <c r="AB13789" s="6"/>
    </row>
    <row r="13790" spans="1:28">
      <c r="A13790" s="2"/>
      <c r="B13790" s="2"/>
      <c r="C13790" s="2"/>
      <c r="G13790" s="94"/>
      <c r="H13790" s="94"/>
      <c r="I13790" s="94"/>
      <c r="J13790" s="2"/>
      <c r="P13790" s="30"/>
      <c r="T13790" s="2"/>
      <c r="V13790" s="2"/>
      <c r="W13790" s="28"/>
      <c r="Y13790" s="30"/>
      <c r="Z13790" s="30"/>
      <c r="AB13790" s="6"/>
    </row>
    <row r="13791" spans="1:28">
      <c r="A13791" s="2"/>
      <c r="B13791" s="2"/>
      <c r="C13791" s="2"/>
      <c r="G13791" s="94"/>
      <c r="H13791" s="94"/>
      <c r="I13791" s="94"/>
      <c r="J13791" s="2"/>
      <c r="P13791" s="30"/>
      <c r="T13791" s="2"/>
      <c r="V13791" s="2"/>
      <c r="W13791" s="28"/>
      <c r="Y13791" s="30"/>
      <c r="Z13791" s="30"/>
      <c r="AB13791" s="6"/>
    </row>
    <row r="13792" spans="1:28">
      <c r="A13792" s="2"/>
      <c r="B13792" s="2"/>
      <c r="C13792" s="2"/>
      <c r="G13792" s="94"/>
      <c r="H13792" s="94"/>
      <c r="I13792" s="94"/>
      <c r="J13792" s="2"/>
      <c r="P13792" s="30"/>
      <c r="T13792" s="2"/>
      <c r="V13792" s="2"/>
      <c r="W13792" s="28"/>
      <c r="Y13792" s="30"/>
      <c r="Z13792" s="30"/>
      <c r="AB13792" s="6"/>
    </row>
    <row r="13793" spans="1:28">
      <c r="A13793" s="2"/>
      <c r="B13793" s="2"/>
      <c r="C13793" s="2"/>
      <c r="G13793" s="94"/>
      <c r="H13793" s="94"/>
      <c r="I13793" s="94"/>
      <c r="J13793" s="2"/>
      <c r="P13793" s="30"/>
      <c r="T13793" s="2"/>
      <c r="V13793" s="2"/>
      <c r="W13793" s="28"/>
      <c r="Y13793" s="30"/>
      <c r="Z13793" s="30"/>
      <c r="AB13793" s="6"/>
    </row>
    <row r="13794" spans="1:28">
      <c r="A13794" s="2"/>
      <c r="B13794" s="2"/>
      <c r="C13794" s="2"/>
      <c r="G13794" s="94"/>
      <c r="H13794" s="94"/>
      <c r="I13794" s="94"/>
      <c r="J13794" s="2"/>
      <c r="P13794" s="30"/>
      <c r="T13794" s="2"/>
      <c r="V13794" s="2"/>
      <c r="W13794" s="28"/>
      <c r="Y13794" s="30"/>
      <c r="Z13794" s="30"/>
      <c r="AB13794" s="6"/>
    </row>
    <row r="13795" spans="1:28">
      <c r="A13795" s="2"/>
      <c r="B13795" s="2"/>
      <c r="C13795" s="2"/>
      <c r="G13795" s="94"/>
      <c r="H13795" s="94"/>
      <c r="I13795" s="94"/>
      <c r="J13795" s="2"/>
      <c r="P13795" s="30"/>
      <c r="T13795" s="2"/>
      <c r="V13795" s="2"/>
      <c r="W13795" s="28"/>
      <c r="Y13795" s="30"/>
      <c r="Z13795" s="30"/>
      <c r="AB13795" s="6"/>
    </row>
    <row r="13796" spans="1:28">
      <c r="A13796" s="2"/>
      <c r="B13796" s="2"/>
      <c r="C13796" s="2"/>
      <c r="G13796" s="94"/>
      <c r="H13796" s="94"/>
      <c r="I13796" s="94"/>
      <c r="J13796" s="2"/>
      <c r="P13796" s="30"/>
      <c r="T13796" s="2"/>
      <c r="V13796" s="2"/>
      <c r="W13796" s="28"/>
      <c r="Y13796" s="30"/>
      <c r="Z13796" s="30"/>
      <c r="AB13796" s="6"/>
    </row>
    <row r="13797" spans="1:28">
      <c r="A13797" s="2"/>
      <c r="B13797" s="2"/>
      <c r="C13797" s="2"/>
      <c r="G13797" s="94"/>
      <c r="H13797" s="94"/>
      <c r="I13797" s="94"/>
      <c r="J13797" s="2"/>
      <c r="P13797" s="30"/>
      <c r="T13797" s="2"/>
      <c r="V13797" s="2"/>
      <c r="W13797" s="28"/>
      <c r="Y13797" s="30"/>
      <c r="Z13797" s="30"/>
      <c r="AB13797" s="6"/>
    </row>
    <row r="13798" spans="1:28">
      <c r="A13798" s="2"/>
      <c r="B13798" s="2"/>
      <c r="C13798" s="2"/>
      <c r="G13798" s="94"/>
      <c r="H13798" s="94"/>
      <c r="I13798" s="94"/>
      <c r="J13798" s="2"/>
      <c r="P13798" s="30"/>
      <c r="T13798" s="2"/>
      <c r="V13798" s="2"/>
      <c r="W13798" s="28"/>
      <c r="Y13798" s="30"/>
      <c r="Z13798" s="30"/>
      <c r="AB13798" s="6"/>
    </row>
    <row r="13799" spans="1:28">
      <c r="A13799" s="2"/>
      <c r="B13799" s="2"/>
      <c r="C13799" s="2"/>
      <c r="G13799" s="94"/>
      <c r="H13799" s="94"/>
      <c r="I13799" s="94"/>
      <c r="J13799" s="2"/>
      <c r="P13799" s="30"/>
      <c r="T13799" s="2"/>
      <c r="V13799" s="2"/>
      <c r="W13799" s="28"/>
      <c r="Y13799" s="30"/>
      <c r="Z13799" s="30"/>
      <c r="AB13799" s="6"/>
    </row>
    <row r="13800" spans="1:28">
      <c r="A13800" s="2"/>
      <c r="B13800" s="2"/>
      <c r="C13800" s="2"/>
      <c r="G13800" s="94"/>
      <c r="H13800" s="94"/>
      <c r="I13800" s="94"/>
      <c r="J13800" s="2"/>
      <c r="P13800" s="30"/>
      <c r="T13800" s="2"/>
      <c r="V13800" s="2"/>
      <c r="W13800" s="28"/>
      <c r="Y13800" s="30"/>
      <c r="Z13800" s="30"/>
      <c r="AB13800" s="6"/>
    </row>
    <row r="13801" spans="1:28">
      <c r="A13801" s="2"/>
      <c r="B13801" s="2"/>
      <c r="C13801" s="2"/>
      <c r="G13801" s="94"/>
      <c r="H13801" s="94"/>
      <c r="I13801" s="94"/>
      <c r="J13801" s="2"/>
      <c r="P13801" s="30"/>
      <c r="T13801" s="2"/>
      <c r="V13801" s="2"/>
      <c r="W13801" s="28"/>
      <c r="Y13801" s="30"/>
      <c r="Z13801" s="30"/>
      <c r="AB13801" s="6"/>
    </row>
    <row r="13802" spans="1:28">
      <c r="A13802" s="2"/>
      <c r="B13802" s="2"/>
      <c r="C13802" s="2"/>
      <c r="G13802" s="94"/>
      <c r="H13802" s="94"/>
      <c r="I13802" s="94"/>
      <c r="J13802" s="2"/>
      <c r="P13802" s="30"/>
      <c r="T13802" s="2"/>
      <c r="V13802" s="2"/>
      <c r="W13802" s="28"/>
      <c r="Y13802" s="30"/>
      <c r="Z13802" s="30"/>
      <c r="AB13802" s="6"/>
    </row>
    <row r="13803" spans="1:28">
      <c r="A13803" s="2"/>
      <c r="B13803" s="2"/>
      <c r="C13803" s="2"/>
      <c r="G13803" s="94"/>
      <c r="H13803" s="94"/>
      <c r="I13803" s="94"/>
      <c r="J13803" s="2"/>
      <c r="P13803" s="30"/>
      <c r="T13803" s="2"/>
      <c r="V13803" s="2"/>
      <c r="W13803" s="28"/>
      <c r="Y13803" s="30"/>
      <c r="Z13803" s="30"/>
      <c r="AB13803" s="6"/>
    </row>
    <row r="13804" spans="1:28">
      <c r="A13804" s="2"/>
      <c r="B13804" s="2"/>
      <c r="C13804" s="2"/>
      <c r="G13804" s="94"/>
      <c r="H13804" s="94"/>
      <c r="I13804" s="94"/>
      <c r="J13804" s="2"/>
      <c r="P13804" s="30"/>
      <c r="T13804" s="2"/>
      <c r="V13804" s="2"/>
      <c r="W13804" s="28"/>
      <c r="Y13804" s="30"/>
      <c r="Z13804" s="30"/>
      <c r="AB13804" s="6"/>
    </row>
    <row r="13805" spans="1:28">
      <c r="A13805" s="2"/>
      <c r="B13805" s="2"/>
      <c r="C13805" s="2"/>
      <c r="G13805" s="94"/>
      <c r="H13805" s="94"/>
      <c r="I13805" s="94"/>
      <c r="J13805" s="2"/>
      <c r="P13805" s="30"/>
      <c r="T13805" s="2"/>
      <c r="V13805" s="2"/>
      <c r="W13805" s="28"/>
      <c r="Y13805" s="30"/>
      <c r="Z13805" s="30"/>
      <c r="AB13805" s="6"/>
    </row>
    <row r="13806" spans="1:28">
      <c r="A13806" s="2"/>
      <c r="B13806" s="2"/>
      <c r="C13806" s="2"/>
      <c r="G13806" s="94"/>
      <c r="H13806" s="94"/>
      <c r="I13806" s="94"/>
      <c r="J13806" s="2"/>
      <c r="P13806" s="30"/>
      <c r="T13806" s="2"/>
      <c r="V13806" s="2"/>
      <c r="W13806" s="28"/>
      <c r="Y13806" s="30"/>
      <c r="Z13806" s="30"/>
      <c r="AB13806" s="6"/>
    </row>
    <row r="13807" spans="1:28">
      <c r="A13807" s="2"/>
      <c r="B13807" s="2"/>
      <c r="C13807" s="2"/>
      <c r="G13807" s="94"/>
      <c r="H13807" s="94"/>
      <c r="I13807" s="94"/>
      <c r="J13807" s="2"/>
      <c r="P13807" s="30"/>
      <c r="T13807" s="2"/>
      <c r="V13807" s="2"/>
      <c r="W13807" s="28"/>
      <c r="Y13807" s="30"/>
      <c r="Z13807" s="30"/>
      <c r="AB13807" s="6"/>
    </row>
    <row r="13808" spans="1:28">
      <c r="A13808" s="2"/>
      <c r="B13808" s="2"/>
      <c r="C13808" s="2"/>
      <c r="G13808" s="94"/>
      <c r="H13808" s="94"/>
      <c r="I13808" s="94"/>
      <c r="J13808" s="2"/>
      <c r="P13808" s="30"/>
      <c r="T13808" s="2"/>
      <c r="V13808" s="2"/>
      <c r="W13808" s="28"/>
      <c r="Y13808" s="30"/>
      <c r="Z13808" s="30"/>
      <c r="AB13808" s="6"/>
    </row>
    <row r="13809" spans="1:28">
      <c r="A13809" s="2"/>
      <c r="B13809" s="2"/>
      <c r="C13809" s="2"/>
      <c r="G13809" s="94"/>
      <c r="H13809" s="94"/>
      <c r="I13809" s="94"/>
      <c r="J13809" s="2"/>
      <c r="P13809" s="30"/>
      <c r="T13809" s="2"/>
      <c r="V13809" s="2"/>
      <c r="W13809" s="28"/>
      <c r="Y13809" s="30"/>
      <c r="Z13809" s="30"/>
      <c r="AB13809" s="6"/>
    </row>
    <row r="13810" spans="1:28">
      <c r="A13810" s="2"/>
      <c r="B13810" s="2"/>
      <c r="C13810" s="2"/>
      <c r="G13810" s="94"/>
      <c r="H13810" s="94"/>
      <c r="I13810" s="94"/>
      <c r="J13810" s="2"/>
      <c r="P13810" s="30"/>
      <c r="T13810" s="2"/>
      <c r="V13810" s="2"/>
      <c r="W13810" s="28"/>
      <c r="Y13810" s="30"/>
      <c r="Z13810" s="30"/>
      <c r="AB13810" s="6"/>
    </row>
    <row r="13811" spans="1:28">
      <c r="A13811" s="2"/>
      <c r="B13811" s="2"/>
      <c r="C13811" s="2"/>
      <c r="G13811" s="94"/>
      <c r="H13811" s="94"/>
      <c r="I13811" s="94"/>
      <c r="J13811" s="2"/>
      <c r="P13811" s="30"/>
      <c r="T13811" s="2"/>
      <c r="V13811" s="2"/>
      <c r="W13811" s="28"/>
      <c r="Y13811" s="30"/>
      <c r="Z13811" s="30"/>
      <c r="AB13811" s="6"/>
    </row>
    <row r="13812" spans="1:28">
      <c r="A13812" s="2"/>
      <c r="B13812" s="2"/>
      <c r="C13812" s="2"/>
      <c r="G13812" s="94"/>
      <c r="H13812" s="94"/>
      <c r="I13812" s="94"/>
      <c r="J13812" s="2"/>
      <c r="P13812" s="30"/>
      <c r="T13812" s="2"/>
      <c r="V13812" s="2"/>
      <c r="W13812" s="28"/>
      <c r="Y13812" s="30"/>
      <c r="Z13812" s="30"/>
      <c r="AB13812" s="6"/>
    </row>
    <row r="13813" spans="1:28">
      <c r="A13813" s="2"/>
      <c r="B13813" s="2"/>
      <c r="C13813" s="2"/>
      <c r="G13813" s="94"/>
      <c r="H13813" s="94"/>
      <c r="I13813" s="94"/>
      <c r="J13813" s="2"/>
      <c r="P13813" s="30"/>
      <c r="T13813" s="2"/>
      <c r="V13813" s="2"/>
      <c r="W13813" s="28"/>
      <c r="Y13813" s="30"/>
      <c r="Z13813" s="30"/>
      <c r="AB13813" s="6"/>
    </row>
    <row r="13814" spans="1:28">
      <c r="A13814" s="2"/>
      <c r="B13814" s="2"/>
      <c r="C13814" s="2"/>
      <c r="G13814" s="94"/>
      <c r="H13814" s="94"/>
      <c r="I13814" s="94"/>
      <c r="J13814" s="2"/>
      <c r="P13814" s="30"/>
      <c r="T13814" s="2"/>
      <c r="V13814" s="2"/>
      <c r="W13814" s="28"/>
      <c r="Y13814" s="30"/>
      <c r="Z13814" s="30"/>
      <c r="AB13814" s="6"/>
    </row>
    <row r="13815" spans="1:28">
      <c r="A13815" s="2"/>
      <c r="B13815" s="2"/>
      <c r="C13815" s="2"/>
      <c r="G13815" s="94"/>
      <c r="H13815" s="94"/>
      <c r="I13815" s="94"/>
      <c r="J13815" s="2"/>
      <c r="P13815" s="30"/>
      <c r="T13815" s="2"/>
      <c r="V13815" s="2"/>
      <c r="W13815" s="28"/>
      <c r="Y13815" s="30"/>
      <c r="Z13815" s="30"/>
      <c r="AB13815" s="6"/>
    </row>
    <row r="13816" spans="1:28">
      <c r="A13816" s="2"/>
      <c r="B13816" s="2"/>
      <c r="C13816" s="2"/>
      <c r="G13816" s="94"/>
      <c r="H13816" s="94"/>
      <c r="I13816" s="94"/>
      <c r="J13816" s="2"/>
      <c r="P13816" s="30"/>
      <c r="T13816" s="2"/>
      <c r="V13816" s="2"/>
      <c r="W13816" s="28"/>
      <c r="Y13816" s="30"/>
      <c r="Z13816" s="30"/>
      <c r="AB13816" s="6"/>
    </row>
    <row r="13817" spans="1:28">
      <c r="A13817" s="2"/>
      <c r="B13817" s="2"/>
      <c r="C13817" s="2"/>
      <c r="G13817" s="94"/>
      <c r="H13817" s="94"/>
      <c r="I13817" s="94"/>
      <c r="J13817" s="2"/>
      <c r="P13817" s="30"/>
      <c r="T13817" s="2"/>
      <c r="V13817" s="2"/>
      <c r="W13817" s="28"/>
      <c r="Y13817" s="30"/>
      <c r="Z13817" s="30"/>
      <c r="AB13817" s="6"/>
    </row>
    <row r="13818" spans="1:28">
      <c r="A13818" s="2"/>
      <c r="B13818" s="2"/>
      <c r="C13818" s="2"/>
      <c r="G13818" s="94"/>
      <c r="H13818" s="94"/>
      <c r="I13818" s="94"/>
      <c r="J13818" s="2"/>
      <c r="P13818" s="30"/>
      <c r="T13818" s="2"/>
      <c r="V13818" s="2"/>
      <c r="W13818" s="28"/>
      <c r="Y13818" s="30"/>
      <c r="Z13818" s="30"/>
      <c r="AB13818" s="6"/>
    </row>
    <row r="13819" spans="1:28">
      <c r="A13819" s="2"/>
      <c r="B13819" s="2"/>
      <c r="C13819" s="2"/>
      <c r="G13819" s="94"/>
      <c r="H13819" s="94"/>
      <c r="I13819" s="94"/>
      <c r="J13819" s="2"/>
      <c r="P13819" s="30"/>
      <c r="T13819" s="2"/>
      <c r="V13819" s="2"/>
      <c r="W13819" s="28"/>
      <c r="Y13819" s="30"/>
      <c r="Z13819" s="30"/>
      <c r="AB13819" s="6"/>
    </row>
    <row r="13820" spans="1:28">
      <c r="A13820" s="2"/>
      <c r="B13820" s="2"/>
      <c r="C13820" s="2"/>
      <c r="G13820" s="94"/>
      <c r="H13820" s="94"/>
      <c r="I13820" s="94"/>
      <c r="J13820" s="2"/>
      <c r="P13820" s="30"/>
      <c r="T13820" s="2"/>
      <c r="V13820" s="2"/>
      <c r="W13820" s="28"/>
      <c r="Y13820" s="30"/>
      <c r="Z13820" s="30"/>
      <c r="AB13820" s="6"/>
    </row>
    <row r="13821" spans="1:28">
      <c r="A13821" s="2"/>
      <c r="B13821" s="2"/>
      <c r="C13821" s="2"/>
      <c r="G13821" s="94"/>
      <c r="H13821" s="94"/>
      <c r="I13821" s="94"/>
      <c r="J13821" s="2"/>
      <c r="P13821" s="30"/>
      <c r="T13821" s="2"/>
      <c r="V13821" s="2"/>
      <c r="W13821" s="28"/>
      <c r="Y13821" s="30"/>
      <c r="Z13821" s="30"/>
      <c r="AB13821" s="6"/>
    </row>
    <row r="13822" spans="1:28">
      <c r="A13822" s="2"/>
      <c r="B13822" s="2"/>
      <c r="C13822" s="2"/>
      <c r="G13822" s="94"/>
      <c r="H13822" s="94"/>
      <c r="I13822" s="94"/>
      <c r="J13822" s="2"/>
      <c r="P13822" s="30"/>
      <c r="T13822" s="2"/>
      <c r="V13822" s="2"/>
      <c r="W13822" s="28"/>
      <c r="Y13822" s="30"/>
      <c r="Z13822" s="30"/>
      <c r="AB13822" s="6"/>
    </row>
    <row r="13823" spans="1:28">
      <c r="A13823" s="2"/>
      <c r="B13823" s="2"/>
      <c r="C13823" s="2"/>
      <c r="G13823" s="94"/>
      <c r="H13823" s="94"/>
      <c r="I13823" s="94"/>
      <c r="J13823" s="2"/>
      <c r="P13823" s="30"/>
      <c r="T13823" s="2"/>
      <c r="V13823" s="2"/>
      <c r="W13823" s="28"/>
      <c r="Y13823" s="30"/>
      <c r="Z13823" s="30"/>
      <c r="AB13823" s="6"/>
    </row>
    <row r="13824" spans="1:28">
      <c r="A13824" s="2"/>
      <c r="B13824" s="2"/>
      <c r="C13824" s="2"/>
      <c r="G13824" s="94"/>
      <c r="H13824" s="94"/>
      <c r="I13824" s="94"/>
      <c r="J13824" s="2"/>
      <c r="P13824" s="30"/>
      <c r="T13824" s="2"/>
      <c r="V13824" s="2"/>
      <c r="W13824" s="28"/>
      <c r="Y13824" s="30"/>
      <c r="Z13824" s="30"/>
      <c r="AB13824" s="6"/>
    </row>
    <row r="13825" spans="1:28">
      <c r="A13825" s="2"/>
      <c r="B13825" s="2"/>
      <c r="C13825" s="2"/>
      <c r="G13825" s="94"/>
      <c r="H13825" s="94"/>
      <c r="I13825" s="94"/>
      <c r="J13825" s="2"/>
      <c r="P13825" s="30"/>
      <c r="T13825" s="2"/>
      <c r="V13825" s="2"/>
      <c r="W13825" s="28"/>
      <c r="Y13825" s="30"/>
      <c r="Z13825" s="30"/>
      <c r="AB13825" s="6"/>
    </row>
    <row r="13826" spans="1:28">
      <c r="A13826" s="2"/>
      <c r="B13826" s="2"/>
      <c r="C13826" s="2"/>
      <c r="G13826" s="94"/>
      <c r="H13826" s="94"/>
      <c r="I13826" s="94"/>
      <c r="J13826" s="2"/>
      <c r="P13826" s="30"/>
      <c r="T13826" s="2"/>
      <c r="V13826" s="2"/>
      <c r="W13826" s="28"/>
      <c r="Y13826" s="30"/>
      <c r="Z13826" s="30"/>
      <c r="AB13826" s="6"/>
    </row>
    <row r="13827" spans="1:28">
      <c r="A13827" s="2"/>
      <c r="B13827" s="2"/>
      <c r="C13827" s="2"/>
      <c r="G13827" s="94"/>
      <c r="H13827" s="94"/>
      <c r="I13827" s="94"/>
      <c r="J13827" s="2"/>
      <c r="P13827" s="30"/>
      <c r="T13827" s="2"/>
      <c r="V13827" s="2"/>
      <c r="W13827" s="28"/>
      <c r="Y13827" s="30"/>
      <c r="Z13827" s="30"/>
      <c r="AB13827" s="6"/>
    </row>
    <row r="13828" spans="1:28">
      <c r="A13828" s="2"/>
      <c r="B13828" s="2"/>
      <c r="C13828" s="2"/>
      <c r="G13828" s="94"/>
      <c r="H13828" s="94"/>
      <c r="I13828" s="94"/>
      <c r="J13828" s="2"/>
      <c r="P13828" s="30"/>
      <c r="T13828" s="2"/>
      <c r="V13828" s="2"/>
      <c r="W13828" s="28"/>
      <c r="Y13828" s="30"/>
      <c r="Z13828" s="30"/>
      <c r="AB13828" s="6"/>
    </row>
    <row r="13829" spans="1:28">
      <c r="A13829" s="2"/>
      <c r="B13829" s="2"/>
      <c r="C13829" s="2"/>
      <c r="G13829" s="94"/>
      <c r="H13829" s="94"/>
      <c r="I13829" s="94"/>
      <c r="J13829" s="2"/>
      <c r="P13829" s="30"/>
      <c r="T13829" s="2"/>
      <c r="V13829" s="2"/>
      <c r="W13829" s="28"/>
      <c r="Y13829" s="30"/>
      <c r="Z13829" s="30"/>
      <c r="AB13829" s="6"/>
    </row>
    <row r="13830" spans="1:28">
      <c r="A13830" s="2"/>
      <c r="B13830" s="2"/>
      <c r="C13830" s="2"/>
      <c r="G13830" s="94"/>
      <c r="H13830" s="94"/>
      <c r="I13830" s="94"/>
      <c r="J13830" s="2"/>
      <c r="P13830" s="30"/>
      <c r="T13830" s="2"/>
      <c r="V13830" s="2"/>
      <c r="W13830" s="28"/>
      <c r="Y13830" s="30"/>
      <c r="Z13830" s="30"/>
      <c r="AB13830" s="6"/>
    </row>
    <row r="13831" spans="1:28">
      <c r="A13831" s="2"/>
      <c r="B13831" s="2"/>
      <c r="C13831" s="2"/>
      <c r="G13831" s="94"/>
      <c r="H13831" s="94"/>
      <c r="I13831" s="94"/>
      <c r="J13831" s="2"/>
      <c r="P13831" s="30"/>
      <c r="T13831" s="2"/>
      <c r="V13831" s="2"/>
      <c r="W13831" s="28"/>
      <c r="Y13831" s="30"/>
      <c r="Z13831" s="30"/>
      <c r="AB13831" s="6"/>
    </row>
    <row r="13832" spans="1:28">
      <c r="A13832" s="2"/>
      <c r="B13832" s="2"/>
      <c r="C13832" s="2"/>
      <c r="G13832" s="94"/>
      <c r="H13832" s="94"/>
      <c r="I13832" s="94"/>
      <c r="J13832" s="2"/>
      <c r="P13832" s="30"/>
      <c r="T13832" s="2"/>
      <c r="V13832" s="2"/>
      <c r="W13832" s="28"/>
      <c r="Y13832" s="30"/>
      <c r="Z13832" s="30"/>
      <c r="AB13832" s="6"/>
    </row>
    <row r="13833" spans="1:28">
      <c r="A13833" s="2"/>
      <c r="B13833" s="2"/>
      <c r="C13833" s="2"/>
      <c r="G13833" s="94"/>
      <c r="H13833" s="94"/>
      <c r="I13833" s="94"/>
      <c r="J13833" s="2"/>
      <c r="P13833" s="30"/>
      <c r="T13833" s="2"/>
      <c r="V13833" s="2"/>
      <c r="W13833" s="28"/>
      <c r="Y13833" s="30"/>
      <c r="Z13833" s="30"/>
      <c r="AB13833" s="6"/>
    </row>
    <row r="13834" spans="1:28">
      <c r="A13834" s="2"/>
      <c r="B13834" s="2"/>
      <c r="C13834" s="2"/>
      <c r="G13834" s="94"/>
      <c r="H13834" s="94"/>
      <c r="I13834" s="94"/>
      <c r="J13834" s="2"/>
      <c r="P13834" s="30"/>
      <c r="T13834" s="2"/>
      <c r="V13834" s="2"/>
      <c r="W13834" s="28"/>
      <c r="Y13834" s="30"/>
      <c r="Z13834" s="30"/>
      <c r="AB13834" s="6"/>
    </row>
    <row r="13835" spans="1:28">
      <c r="A13835" s="2"/>
      <c r="B13835" s="2"/>
      <c r="C13835" s="2"/>
      <c r="G13835" s="94"/>
      <c r="H13835" s="94"/>
      <c r="I13835" s="94"/>
      <c r="J13835" s="2"/>
      <c r="P13835" s="30"/>
      <c r="T13835" s="2"/>
      <c r="V13835" s="2"/>
      <c r="W13835" s="28"/>
      <c r="Y13835" s="30"/>
      <c r="Z13835" s="30"/>
      <c r="AB13835" s="6"/>
    </row>
    <row r="13836" spans="1:28">
      <c r="A13836" s="2"/>
      <c r="B13836" s="2"/>
      <c r="C13836" s="2"/>
      <c r="G13836" s="94"/>
      <c r="H13836" s="94"/>
      <c r="I13836" s="94"/>
      <c r="J13836" s="2"/>
      <c r="P13836" s="30"/>
      <c r="T13836" s="2"/>
      <c r="V13836" s="2"/>
      <c r="W13836" s="28"/>
      <c r="Y13836" s="30"/>
      <c r="Z13836" s="30"/>
      <c r="AB13836" s="6"/>
    </row>
    <row r="13837" spans="1:28">
      <c r="A13837" s="2"/>
      <c r="B13837" s="2"/>
      <c r="C13837" s="2"/>
      <c r="G13837" s="94"/>
      <c r="H13837" s="94"/>
      <c r="I13837" s="94"/>
      <c r="J13837" s="2"/>
      <c r="P13837" s="30"/>
      <c r="T13837" s="2"/>
      <c r="V13837" s="2"/>
      <c r="W13837" s="28"/>
      <c r="Y13837" s="30"/>
      <c r="Z13837" s="30"/>
      <c r="AB13837" s="6"/>
    </row>
    <row r="13838" spans="1:28">
      <c r="A13838" s="2"/>
      <c r="B13838" s="2"/>
      <c r="C13838" s="2"/>
      <c r="G13838" s="94"/>
      <c r="H13838" s="94"/>
      <c r="I13838" s="94"/>
      <c r="J13838" s="2"/>
      <c r="P13838" s="30"/>
      <c r="T13838" s="2"/>
      <c r="V13838" s="2"/>
      <c r="W13838" s="28"/>
      <c r="Y13838" s="30"/>
      <c r="Z13838" s="30"/>
      <c r="AB13838" s="6"/>
    </row>
    <row r="13839" spans="1:28">
      <c r="A13839" s="2"/>
      <c r="B13839" s="2"/>
      <c r="C13839" s="2"/>
      <c r="G13839" s="94"/>
      <c r="H13839" s="94"/>
      <c r="I13839" s="94"/>
      <c r="J13839" s="2"/>
      <c r="P13839" s="30"/>
      <c r="T13839" s="2"/>
      <c r="V13839" s="2"/>
      <c r="W13839" s="28"/>
      <c r="Y13839" s="30"/>
      <c r="Z13839" s="30"/>
      <c r="AB13839" s="6"/>
    </row>
    <row r="13840" spans="1:28">
      <c r="A13840" s="2"/>
      <c r="B13840" s="2"/>
      <c r="C13840" s="2"/>
      <c r="G13840" s="94"/>
      <c r="H13840" s="94"/>
      <c r="I13840" s="94"/>
      <c r="J13840" s="2"/>
      <c r="P13840" s="30"/>
      <c r="T13840" s="2"/>
      <c r="V13840" s="2"/>
      <c r="W13840" s="28"/>
      <c r="Y13840" s="30"/>
      <c r="Z13840" s="30"/>
      <c r="AB13840" s="6"/>
    </row>
    <row r="13841" spans="1:28">
      <c r="A13841" s="2"/>
      <c r="B13841" s="2"/>
      <c r="C13841" s="2"/>
      <c r="G13841" s="94"/>
      <c r="H13841" s="94"/>
      <c r="I13841" s="94"/>
      <c r="J13841" s="2"/>
      <c r="P13841" s="30"/>
      <c r="T13841" s="2"/>
      <c r="V13841" s="2"/>
      <c r="W13841" s="28"/>
      <c r="Y13841" s="30"/>
      <c r="Z13841" s="30"/>
      <c r="AB13841" s="6"/>
    </row>
    <row r="13842" spans="1:28">
      <c r="A13842" s="2"/>
      <c r="B13842" s="2"/>
      <c r="C13842" s="2"/>
      <c r="G13842" s="94"/>
      <c r="H13842" s="94"/>
      <c r="I13842" s="94"/>
      <c r="J13842" s="2"/>
      <c r="P13842" s="30"/>
      <c r="T13842" s="2"/>
      <c r="V13842" s="2"/>
      <c r="W13842" s="28"/>
      <c r="Y13842" s="30"/>
      <c r="Z13842" s="30"/>
      <c r="AB13842" s="6"/>
    </row>
    <row r="13843" spans="1:28">
      <c r="A13843" s="2"/>
      <c r="B13843" s="2"/>
      <c r="C13843" s="2"/>
      <c r="G13843" s="94"/>
      <c r="H13843" s="94"/>
      <c r="I13843" s="94"/>
      <c r="J13843" s="2"/>
      <c r="P13843" s="30"/>
      <c r="T13843" s="2"/>
      <c r="V13843" s="2"/>
      <c r="W13843" s="28"/>
      <c r="Y13843" s="30"/>
      <c r="Z13843" s="30"/>
      <c r="AB13843" s="6"/>
    </row>
    <row r="13844" spans="1:28">
      <c r="A13844" s="2"/>
      <c r="B13844" s="2"/>
      <c r="C13844" s="2"/>
      <c r="G13844" s="94"/>
      <c r="H13844" s="94"/>
      <c r="I13844" s="94"/>
      <c r="J13844" s="2"/>
      <c r="P13844" s="30"/>
      <c r="T13844" s="2"/>
      <c r="V13844" s="2"/>
      <c r="W13844" s="28"/>
      <c r="Y13844" s="30"/>
      <c r="Z13844" s="30"/>
      <c r="AB13844" s="6"/>
    </row>
    <row r="13845" spans="1:28">
      <c r="A13845" s="2"/>
      <c r="B13845" s="2"/>
      <c r="C13845" s="2"/>
      <c r="G13845" s="94"/>
      <c r="H13845" s="94"/>
      <c r="I13845" s="94"/>
      <c r="J13845" s="2"/>
      <c r="P13845" s="30"/>
      <c r="T13845" s="2"/>
      <c r="V13845" s="2"/>
      <c r="W13845" s="28"/>
      <c r="Y13845" s="30"/>
      <c r="Z13845" s="30"/>
      <c r="AB13845" s="6"/>
    </row>
    <row r="13846" spans="1:28">
      <c r="A13846" s="2"/>
      <c r="B13846" s="2"/>
      <c r="C13846" s="2"/>
      <c r="G13846" s="94"/>
      <c r="H13846" s="94"/>
      <c r="I13846" s="94"/>
      <c r="J13846" s="2"/>
      <c r="P13846" s="30"/>
      <c r="T13846" s="2"/>
      <c r="V13846" s="2"/>
      <c r="W13846" s="28"/>
      <c r="Y13846" s="30"/>
      <c r="Z13846" s="30"/>
      <c r="AB13846" s="6"/>
    </row>
    <row r="13847" spans="1:28">
      <c r="A13847" s="2"/>
      <c r="B13847" s="2"/>
      <c r="C13847" s="2"/>
      <c r="G13847" s="94"/>
      <c r="H13847" s="94"/>
      <c r="I13847" s="94"/>
      <c r="J13847" s="2"/>
      <c r="P13847" s="30"/>
      <c r="T13847" s="2"/>
      <c r="V13847" s="2"/>
      <c r="W13847" s="28"/>
      <c r="Y13847" s="30"/>
      <c r="Z13847" s="30"/>
      <c r="AB13847" s="6"/>
    </row>
    <row r="13848" spans="1:28">
      <c r="A13848" s="2"/>
      <c r="B13848" s="2"/>
      <c r="C13848" s="2"/>
      <c r="G13848" s="94"/>
      <c r="H13848" s="94"/>
      <c r="I13848" s="94"/>
      <c r="J13848" s="2"/>
      <c r="P13848" s="30"/>
      <c r="T13848" s="2"/>
      <c r="V13848" s="2"/>
      <c r="W13848" s="28"/>
      <c r="Y13848" s="30"/>
      <c r="Z13848" s="30"/>
      <c r="AB13848" s="6"/>
    </row>
    <row r="13849" spans="1:28">
      <c r="A13849" s="2"/>
      <c r="B13849" s="2"/>
      <c r="C13849" s="2"/>
      <c r="G13849" s="94"/>
      <c r="H13849" s="94"/>
      <c r="I13849" s="94"/>
      <c r="J13849" s="2"/>
      <c r="P13849" s="30"/>
      <c r="T13849" s="2"/>
      <c r="V13849" s="2"/>
      <c r="W13849" s="28"/>
      <c r="Y13849" s="30"/>
      <c r="Z13849" s="30"/>
      <c r="AB13849" s="6"/>
    </row>
    <row r="13850" spans="1:28">
      <c r="A13850" s="2"/>
      <c r="B13850" s="2"/>
      <c r="C13850" s="2"/>
      <c r="G13850" s="94"/>
      <c r="H13850" s="94"/>
      <c r="I13850" s="94"/>
      <c r="J13850" s="2"/>
      <c r="P13850" s="30"/>
      <c r="T13850" s="2"/>
      <c r="V13850" s="2"/>
      <c r="W13850" s="28"/>
      <c r="Y13850" s="30"/>
      <c r="Z13850" s="30"/>
      <c r="AB13850" s="6"/>
    </row>
    <row r="13851" spans="1:28">
      <c r="A13851" s="2"/>
      <c r="B13851" s="2"/>
      <c r="C13851" s="2"/>
      <c r="G13851" s="94"/>
      <c r="H13851" s="94"/>
      <c r="I13851" s="94"/>
      <c r="J13851" s="2"/>
      <c r="P13851" s="30"/>
      <c r="T13851" s="2"/>
      <c r="V13851" s="2"/>
      <c r="W13851" s="28"/>
      <c r="Y13851" s="30"/>
      <c r="Z13851" s="30"/>
      <c r="AB13851" s="6"/>
    </row>
    <row r="13852" spans="1:28">
      <c r="A13852" s="2"/>
      <c r="B13852" s="2"/>
      <c r="C13852" s="2"/>
      <c r="G13852" s="94"/>
      <c r="H13852" s="94"/>
      <c r="I13852" s="94"/>
      <c r="J13852" s="2"/>
      <c r="P13852" s="30"/>
      <c r="T13852" s="2"/>
      <c r="V13852" s="2"/>
      <c r="W13852" s="28"/>
      <c r="Y13852" s="30"/>
      <c r="Z13852" s="30"/>
      <c r="AB13852" s="6"/>
    </row>
    <row r="13853" spans="1:28">
      <c r="A13853" s="2"/>
      <c r="B13853" s="2"/>
      <c r="C13853" s="2"/>
      <c r="G13853" s="94"/>
      <c r="H13853" s="94"/>
      <c r="I13853" s="94"/>
      <c r="J13853" s="2"/>
      <c r="P13853" s="30"/>
      <c r="T13853" s="2"/>
      <c r="V13853" s="2"/>
      <c r="W13853" s="28"/>
      <c r="Y13853" s="30"/>
      <c r="Z13853" s="30"/>
      <c r="AB13853" s="6"/>
    </row>
    <row r="13854" spans="1:28">
      <c r="A13854" s="2"/>
      <c r="B13854" s="2"/>
      <c r="C13854" s="2"/>
      <c r="G13854" s="94"/>
      <c r="H13854" s="94"/>
      <c r="I13854" s="94"/>
      <c r="J13854" s="2"/>
      <c r="P13854" s="30"/>
      <c r="T13854" s="2"/>
      <c r="V13854" s="2"/>
      <c r="W13854" s="28"/>
      <c r="Y13854" s="30"/>
      <c r="Z13854" s="30"/>
      <c r="AB13854" s="6"/>
    </row>
    <row r="13855" spans="1:28">
      <c r="A13855" s="2"/>
      <c r="B13855" s="2"/>
      <c r="C13855" s="2"/>
      <c r="G13855" s="94"/>
      <c r="H13855" s="94"/>
      <c r="I13855" s="94"/>
      <c r="J13855" s="2"/>
      <c r="P13855" s="30"/>
      <c r="T13855" s="2"/>
      <c r="V13855" s="2"/>
      <c r="W13855" s="28"/>
      <c r="Y13855" s="30"/>
      <c r="Z13855" s="30"/>
      <c r="AB13855" s="6"/>
    </row>
    <row r="13856" spans="1:28">
      <c r="A13856" s="2"/>
      <c r="B13856" s="2"/>
      <c r="C13856" s="2"/>
      <c r="G13856" s="94"/>
      <c r="H13856" s="94"/>
      <c r="I13856" s="94"/>
      <c r="J13856" s="2"/>
      <c r="P13856" s="30"/>
      <c r="T13856" s="2"/>
      <c r="V13856" s="2"/>
      <c r="W13856" s="28"/>
      <c r="Y13856" s="30"/>
      <c r="Z13856" s="30"/>
      <c r="AB13856" s="6"/>
    </row>
    <row r="13857" spans="1:28">
      <c r="A13857" s="2"/>
      <c r="B13857" s="2"/>
      <c r="C13857" s="2"/>
      <c r="G13857" s="94"/>
      <c r="H13857" s="94"/>
      <c r="I13857" s="94"/>
      <c r="J13857" s="2"/>
      <c r="P13857" s="30"/>
      <c r="T13857" s="2"/>
      <c r="V13857" s="2"/>
      <c r="W13857" s="28"/>
      <c r="Y13857" s="30"/>
      <c r="Z13857" s="30"/>
      <c r="AB13857" s="6"/>
    </row>
    <row r="13858" spans="1:28">
      <c r="A13858" s="2"/>
      <c r="B13858" s="2"/>
      <c r="C13858" s="2"/>
      <c r="G13858" s="94"/>
      <c r="H13858" s="94"/>
      <c r="I13858" s="94"/>
      <c r="J13858" s="2"/>
      <c r="P13858" s="30"/>
      <c r="T13858" s="2"/>
      <c r="V13858" s="2"/>
      <c r="W13858" s="28"/>
      <c r="Y13858" s="30"/>
      <c r="Z13858" s="30"/>
      <c r="AB13858" s="6"/>
    </row>
    <row r="13859" spans="1:28">
      <c r="A13859" s="2"/>
      <c r="B13859" s="2"/>
      <c r="C13859" s="2"/>
      <c r="G13859" s="94"/>
      <c r="H13859" s="94"/>
      <c r="I13859" s="94"/>
      <c r="J13859" s="2"/>
      <c r="P13859" s="30"/>
      <c r="T13859" s="2"/>
      <c r="V13859" s="2"/>
      <c r="W13859" s="28"/>
      <c r="Y13859" s="30"/>
      <c r="Z13859" s="30"/>
      <c r="AB13859" s="6"/>
    </row>
    <row r="13860" spans="1:28">
      <c r="A13860" s="2"/>
      <c r="B13860" s="2"/>
      <c r="C13860" s="2"/>
      <c r="G13860" s="94"/>
      <c r="H13860" s="94"/>
      <c r="I13860" s="94"/>
      <c r="J13860" s="2"/>
      <c r="P13860" s="30"/>
      <c r="T13860" s="2"/>
      <c r="V13860" s="2"/>
      <c r="W13860" s="28"/>
      <c r="Y13860" s="30"/>
      <c r="Z13860" s="30"/>
      <c r="AB13860" s="6"/>
    </row>
    <row r="13861" spans="1:28">
      <c r="A13861" s="2"/>
      <c r="B13861" s="2"/>
      <c r="C13861" s="2"/>
      <c r="G13861" s="94"/>
      <c r="H13861" s="94"/>
      <c r="I13861" s="94"/>
      <c r="J13861" s="2"/>
      <c r="P13861" s="30"/>
      <c r="T13861" s="2"/>
      <c r="V13861" s="2"/>
      <c r="W13861" s="28"/>
      <c r="Y13861" s="30"/>
      <c r="Z13861" s="30"/>
      <c r="AB13861" s="6"/>
    </row>
    <row r="13862" spans="1:28">
      <c r="A13862" s="2"/>
      <c r="B13862" s="2"/>
      <c r="C13862" s="2"/>
      <c r="G13862" s="94"/>
      <c r="H13862" s="94"/>
      <c r="I13862" s="94"/>
      <c r="J13862" s="2"/>
      <c r="P13862" s="30"/>
      <c r="T13862" s="2"/>
      <c r="V13862" s="2"/>
      <c r="W13862" s="28"/>
      <c r="Y13862" s="30"/>
      <c r="Z13862" s="30"/>
      <c r="AB13862" s="6"/>
    </row>
    <row r="13863" spans="1:28">
      <c r="A13863" s="2"/>
      <c r="B13863" s="2"/>
      <c r="C13863" s="2"/>
      <c r="G13863" s="94"/>
      <c r="H13863" s="94"/>
      <c r="I13863" s="94"/>
      <c r="J13863" s="2"/>
      <c r="P13863" s="30"/>
      <c r="T13863" s="2"/>
      <c r="V13863" s="2"/>
      <c r="W13863" s="28"/>
      <c r="Y13863" s="30"/>
      <c r="Z13863" s="30"/>
      <c r="AB13863" s="6"/>
    </row>
    <row r="13864" spans="1:28">
      <c r="A13864" s="2"/>
      <c r="B13864" s="2"/>
      <c r="C13864" s="2"/>
      <c r="G13864" s="94"/>
      <c r="H13864" s="94"/>
      <c r="I13864" s="94"/>
      <c r="J13864" s="2"/>
      <c r="P13864" s="30"/>
      <c r="T13864" s="2"/>
      <c r="V13864" s="2"/>
      <c r="W13864" s="28"/>
      <c r="Y13864" s="30"/>
      <c r="Z13864" s="30"/>
      <c r="AB13864" s="6"/>
    </row>
    <row r="13865" spans="1:28">
      <c r="A13865" s="2"/>
      <c r="B13865" s="2"/>
      <c r="C13865" s="2"/>
      <c r="G13865" s="94"/>
      <c r="H13865" s="94"/>
      <c r="I13865" s="94"/>
      <c r="J13865" s="2"/>
      <c r="P13865" s="30"/>
      <c r="T13865" s="2"/>
      <c r="V13865" s="2"/>
      <c r="W13865" s="28"/>
      <c r="Y13865" s="30"/>
      <c r="Z13865" s="30"/>
      <c r="AB13865" s="6"/>
    </row>
    <row r="13866" spans="1:28">
      <c r="A13866" s="2"/>
      <c r="B13866" s="2"/>
      <c r="C13866" s="2"/>
      <c r="G13866" s="94"/>
      <c r="H13866" s="94"/>
      <c r="I13866" s="94"/>
      <c r="J13866" s="2"/>
      <c r="P13866" s="30"/>
      <c r="T13866" s="2"/>
      <c r="V13866" s="2"/>
      <c r="W13866" s="28"/>
      <c r="Y13866" s="30"/>
      <c r="Z13866" s="30"/>
      <c r="AB13866" s="6"/>
    </row>
    <row r="13867" spans="1:28">
      <c r="A13867" s="2"/>
      <c r="B13867" s="2"/>
      <c r="C13867" s="2"/>
      <c r="G13867" s="94"/>
      <c r="H13867" s="94"/>
      <c r="I13867" s="94"/>
      <c r="J13867" s="2"/>
      <c r="P13867" s="30"/>
      <c r="T13867" s="2"/>
      <c r="V13867" s="2"/>
      <c r="W13867" s="28"/>
      <c r="Y13867" s="30"/>
      <c r="Z13867" s="30"/>
      <c r="AB13867" s="6"/>
    </row>
    <row r="13868" spans="1:28">
      <c r="A13868" s="2"/>
      <c r="B13868" s="2"/>
      <c r="C13868" s="2"/>
      <c r="G13868" s="94"/>
      <c r="H13868" s="94"/>
      <c r="I13868" s="94"/>
      <c r="J13868" s="2"/>
      <c r="P13868" s="30"/>
      <c r="T13868" s="2"/>
      <c r="V13868" s="2"/>
      <c r="W13868" s="28"/>
      <c r="Y13868" s="30"/>
      <c r="Z13868" s="30"/>
      <c r="AB13868" s="6"/>
    </row>
    <row r="13869" spans="1:28">
      <c r="A13869" s="2"/>
      <c r="B13869" s="2"/>
      <c r="C13869" s="2"/>
      <c r="G13869" s="94"/>
      <c r="H13869" s="94"/>
      <c r="I13869" s="94"/>
      <c r="J13869" s="2"/>
      <c r="P13869" s="30"/>
      <c r="T13869" s="2"/>
      <c r="V13869" s="2"/>
      <c r="W13869" s="28"/>
      <c r="Y13869" s="30"/>
      <c r="Z13869" s="30"/>
      <c r="AB13869" s="6"/>
    </row>
    <row r="13870" spans="1:28">
      <c r="A13870" s="2"/>
      <c r="B13870" s="2"/>
      <c r="C13870" s="2"/>
      <c r="G13870" s="94"/>
      <c r="H13870" s="94"/>
      <c r="I13870" s="94"/>
      <c r="J13870" s="2"/>
      <c r="P13870" s="30"/>
      <c r="T13870" s="2"/>
      <c r="V13870" s="2"/>
      <c r="W13870" s="28"/>
      <c r="Y13870" s="30"/>
      <c r="Z13870" s="30"/>
      <c r="AB13870" s="6"/>
    </row>
    <row r="13871" spans="1:28">
      <c r="A13871" s="2"/>
      <c r="B13871" s="2"/>
      <c r="C13871" s="2"/>
      <c r="G13871" s="94"/>
      <c r="H13871" s="94"/>
      <c r="I13871" s="94"/>
      <c r="J13871" s="2"/>
      <c r="P13871" s="30"/>
      <c r="T13871" s="2"/>
      <c r="V13871" s="2"/>
      <c r="W13871" s="28"/>
      <c r="Y13871" s="30"/>
      <c r="Z13871" s="30"/>
      <c r="AB13871" s="6"/>
    </row>
    <row r="13872" spans="1:28">
      <c r="A13872" s="2"/>
      <c r="B13872" s="2"/>
      <c r="C13872" s="2"/>
      <c r="G13872" s="94"/>
      <c r="H13872" s="94"/>
      <c r="I13872" s="94"/>
      <c r="J13872" s="2"/>
      <c r="P13872" s="30"/>
      <c r="T13872" s="2"/>
      <c r="V13872" s="2"/>
      <c r="W13872" s="28"/>
      <c r="Y13872" s="30"/>
      <c r="Z13872" s="30"/>
      <c r="AB13872" s="6"/>
    </row>
    <row r="13873" spans="1:28">
      <c r="A13873" s="2"/>
      <c r="B13873" s="2"/>
      <c r="C13873" s="2"/>
      <c r="G13873" s="94"/>
      <c r="H13873" s="94"/>
      <c r="I13873" s="94"/>
      <c r="J13873" s="2"/>
      <c r="P13873" s="30"/>
      <c r="T13873" s="2"/>
      <c r="V13873" s="2"/>
      <c r="W13873" s="28"/>
      <c r="Y13873" s="30"/>
      <c r="Z13873" s="30"/>
      <c r="AB13873" s="6"/>
    </row>
    <row r="13874" spans="1:28">
      <c r="A13874" s="2"/>
      <c r="B13874" s="2"/>
      <c r="C13874" s="2"/>
      <c r="G13874" s="94"/>
      <c r="H13874" s="94"/>
      <c r="I13874" s="94"/>
      <c r="J13874" s="2"/>
      <c r="P13874" s="30"/>
      <c r="T13874" s="2"/>
      <c r="V13874" s="2"/>
      <c r="W13874" s="28"/>
      <c r="Y13874" s="30"/>
      <c r="Z13874" s="30"/>
      <c r="AB13874" s="6"/>
    </row>
    <row r="13875" spans="1:28">
      <c r="A13875" s="2"/>
      <c r="B13875" s="2"/>
      <c r="C13875" s="2"/>
      <c r="G13875" s="94"/>
      <c r="H13875" s="94"/>
      <c r="I13875" s="94"/>
      <c r="J13875" s="2"/>
      <c r="P13875" s="30"/>
      <c r="T13875" s="2"/>
      <c r="V13875" s="2"/>
      <c r="W13875" s="28"/>
      <c r="Y13875" s="30"/>
      <c r="Z13875" s="30"/>
      <c r="AB13875" s="6"/>
    </row>
    <row r="13876" spans="1:28">
      <c r="A13876" s="2"/>
      <c r="B13876" s="2"/>
      <c r="C13876" s="2"/>
      <c r="G13876" s="94"/>
      <c r="H13876" s="94"/>
      <c r="I13876" s="94"/>
      <c r="J13876" s="2"/>
      <c r="P13876" s="30"/>
      <c r="T13876" s="2"/>
      <c r="V13876" s="2"/>
      <c r="W13876" s="28"/>
      <c r="Y13876" s="30"/>
      <c r="Z13876" s="30"/>
      <c r="AB13876" s="6"/>
    </row>
    <row r="13877" spans="1:28">
      <c r="A13877" s="2"/>
      <c r="B13877" s="2"/>
      <c r="C13877" s="2"/>
      <c r="G13877" s="94"/>
      <c r="H13877" s="94"/>
      <c r="I13877" s="94"/>
      <c r="J13877" s="2"/>
      <c r="P13877" s="30"/>
      <c r="T13877" s="2"/>
      <c r="V13877" s="2"/>
      <c r="W13877" s="28"/>
      <c r="Y13877" s="30"/>
      <c r="Z13877" s="30"/>
      <c r="AB13877" s="6"/>
    </row>
    <row r="13878" spans="1:28">
      <c r="A13878" s="2"/>
      <c r="B13878" s="2"/>
      <c r="C13878" s="2"/>
      <c r="G13878" s="94"/>
      <c r="H13878" s="94"/>
      <c r="I13878" s="94"/>
      <c r="J13878" s="2"/>
      <c r="P13878" s="30"/>
      <c r="T13878" s="2"/>
      <c r="V13878" s="2"/>
      <c r="W13878" s="28"/>
      <c r="Y13878" s="30"/>
      <c r="Z13878" s="30"/>
      <c r="AB13878" s="6"/>
    </row>
    <row r="13879" spans="1:28">
      <c r="A13879" s="2"/>
      <c r="B13879" s="2"/>
      <c r="C13879" s="2"/>
      <c r="G13879" s="94"/>
      <c r="H13879" s="94"/>
      <c r="I13879" s="94"/>
      <c r="J13879" s="2"/>
      <c r="P13879" s="30"/>
      <c r="T13879" s="2"/>
      <c r="V13879" s="2"/>
      <c r="W13879" s="28"/>
      <c r="Y13879" s="30"/>
      <c r="Z13879" s="30"/>
      <c r="AB13879" s="6"/>
    </row>
    <row r="13880" spans="1:28">
      <c r="A13880" s="2"/>
      <c r="B13880" s="2"/>
      <c r="C13880" s="2"/>
      <c r="G13880" s="94"/>
      <c r="H13880" s="94"/>
      <c r="I13880" s="94"/>
      <c r="J13880" s="2"/>
      <c r="P13880" s="30"/>
      <c r="T13880" s="2"/>
      <c r="V13880" s="2"/>
      <c r="W13880" s="28"/>
      <c r="Y13880" s="30"/>
      <c r="Z13880" s="30"/>
      <c r="AB13880" s="6"/>
    </row>
    <row r="13881" spans="1:28">
      <c r="A13881" s="2"/>
      <c r="B13881" s="2"/>
      <c r="C13881" s="2"/>
      <c r="G13881" s="94"/>
      <c r="H13881" s="94"/>
      <c r="I13881" s="94"/>
      <c r="J13881" s="2"/>
      <c r="P13881" s="30"/>
      <c r="T13881" s="2"/>
      <c r="V13881" s="2"/>
      <c r="W13881" s="28"/>
      <c r="Y13881" s="30"/>
      <c r="Z13881" s="30"/>
      <c r="AB13881" s="6"/>
    </row>
    <row r="13882" spans="1:28">
      <c r="A13882" s="2"/>
      <c r="B13882" s="2"/>
      <c r="C13882" s="2"/>
      <c r="G13882" s="94"/>
      <c r="H13882" s="94"/>
      <c r="I13882" s="94"/>
      <c r="J13882" s="2"/>
      <c r="P13882" s="30"/>
      <c r="T13882" s="2"/>
      <c r="V13882" s="2"/>
      <c r="W13882" s="28"/>
      <c r="Y13882" s="30"/>
      <c r="Z13882" s="30"/>
      <c r="AB13882" s="6"/>
    </row>
    <row r="13883" spans="1:28">
      <c r="A13883" s="2"/>
      <c r="B13883" s="2"/>
      <c r="C13883" s="2"/>
      <c r="G13883" s="94"/>
      <c r="H13883" s="94"/>
      <c r="I13883" s="94"/>
      <c r="J13883" s="2"/>
      <c r="P13883" s="30"/>
      <c r="T13883" s="2"/>
      <c r="V13883" s="2"/>
      <c r="W13883" s="28"/>
      <c r="Y13883" s="30"/>
      <c r="Z13883" s="30"/>
      <c r="AB13883" s="6"/>
    </row>
    <row r="13884" spans="1:28">
      <c r="A13884" s="2"/>
      <c r="B13884" s="2"/>
      <c r="C13884" s="2"/>
      <c r="G13884" s="94"/>
      <c r="H13884" s="94"/>
      <c r="I13884" s="94"/>
      <c r="J13884" s="2"/>
      <c r="P13884" s="30"/>
      <c r="T13884" s="2"/>
      <c r="V13884" s="2"/>
      <c r="W13884" s="28"/>
      <c r="Y13884" s="30"/>
      <c r="Z13884" s="30"/>
      <c r="AB13884" s="6"/>
    </row>
    <row r="13885" spans="1:28">
      <c r="A13885" s="2"/>
      <c r="B13885" s="2"/>
      <c r="C13885" s="2"/>
      <c r="G13885" s="94"/>
      <c r="H13885" s="94"/>
      <c r="I13885" s="94"/>
      <c r="J13885" s="2"/>
      <c r="P13885" s="30"/>
      <c r="T13885" s="2"/>
      <c r="V13885" s="2"/>
      <c r="W13885" s="28"/>
      <c r="Y13885" s="30"/>
      <c r="Z13885" s="30"/>
      <c r="AB13885" s="6"/>
    </row>
    <row r="13886" spans="1:28">
      <c r="A13886" s="2"/>
      <c r="B13886" s="2"/>
      <c r="C13886" s="2"/>
      <c r="G13886" s="94"/>
      <c r="H13886" s="94"/>
      <c r="I13886" s="94"/>
      <c r="J13886" s="2"/>
      <c r="P13886" s="30"/>
      <c r="T13886" s="2"/>
      <c r="V13886" s="2"/>
      <c r="W13886" s="28"/>
      <c r="Y13886" s="30"/>
      <c r="Z13886" s="30"/>
      <c r="AB13886" s="6"/>
    </row>
    <row r="13887" spans="1:28">
      <c r="A13887" s="2"/>
      <c r="B13887" s="2"/>
      <c r="C13887" s="2"/>
      <c r="G13887" s="94"/>
      <c r="H13887" s="94"/>
      <c r="I13887" s="94"/>
      <c r="J13887" s="2"/>
      <c r="P13887" s="30"/>
      <c r="T13887" s="2"/>
      <c r="V13887" s="2"/>
      <c r="W13887" s="28"/>
      <c r="Y13887" s="30"/>
      <c r="Z13887" s="30"/>
      <c r="AB13887" s="6"/>
    </row>
    <row r="13888" spans="1:28">
      <c r="A13888" s="2"/>
      <c r="B13888" s="2"/>
      <c r="C13888" s="2"/>
      <c r="G13888" s="94"/>
      <c r="H13888" s="94"/>
      <c r="I13888" s="94"/>
      <c r="J13888" s="2"/>
      <c r="P13888" s="30"/>
      <c r="T13888" s="2"/>
      <c r="V13888" s="2"/>
      <c r="W13888" s="28"/>
      <c r="Y13888" s="30"/>
      <c r="Z13888" s="30"/>
      <c r="AB13888" s="6"/>
    </row>
    <row r="13889" spans="1:28">
      <c r="A13889" s="2"/>
      <c r="B13889" s="2"/>
      <c r="C13889" s="2"/>
      <c r="G13889" s="94"/>
      <c r="H13889" s="94"/>
      <c r="I13889" s="94"/>
      <c r="J13889" s="2"/>
      <c r="P13889" s="30"/>
      <c r="T13889" s="2"/>
      <c r="V13889" s="2"/>
      <c r="W13889" s="28"/>
      <c r="Y13889" s="30"/>
      <c r="Z13889" s="30"/>
      <c r="AB13889" s="6"/>
    </row>
    <row r="13890" spans="1:28">
      <c r="A13890" s="2"/>
      <c r="B13890" s="2"/>
      <c r="C13890" s="2"/>
      <c r="G13890" s="94"/>
      <c r="H13890" s="94"/>
      <c r="I13890" s="94"/>
      <c r="J13890" s="2"/>
      <c r="P13890" s="30"/>
      <c r="T13890" s="2"/>
      <c r="V13890" s="2"/>
      <c r="W13890" s="28"/>
      <c r="Y13890" s="30"/>
      <c r="Z13890" s="30"/>
      <c r="AB13890" s="6"/>
    </row>
    <row r="13891" spans="1:28">
      <c r="A13891" s="2"/>
      <c r="B13891" s="2"/>
      <c r="C13891" s="2"/>
      <c r="G13891" s="94"/>
      <c r="H13891" s="94"/>
      <c r="I13891" s="94"/>
      <c r="J13891" s="2"/>
      <c r="P13891" s="30"/>
      <c r="T13891" s="2"/>
      <c r="V13891" s="2"/>
      <c r="W13891" s="28"/>
      <c r="Y13891" s="30"/>
      <c r="Z13891" s="30"/>
      <c r="AB13891" s="6"/>
    </row>
    <row r="13892" spans="1:28">
      <c r="A13892" s="2"/>
      <c r="B13892" s="2"/>
      <c r="C13892" s="2"/>
      <c r="G13892" s="94"/>
      <c r="H13892" s="94"/>
      <c r="I13892" s="94"/>
      <c r="J13892" s="2"/>
      <c r="P13892" s="30"/>
      <c r="T13892" s="2"/>
      <c r="V13892" s="2"/>
      <c r="W13892" s="28"/>
      <c r="Y13892" s="30"/>
      <c r="Z13892" s="30"/>
      <c r="AB13892" s="6"/>
    </row>
    <row r="13893" spans="1:28">
      <c r="A13893" s="2"/>
      <c r="B13893" s="2"/>
      <c r="C13893" s="2"/>
      <c r="G13893" s="94"/>
      <c r="H13893" s="94"/>
      <c r="I13893" s="94"/>
      <c r="J13893" s="2"/>
      <c r="P13893" s="30"/>
      <c r="T13893" s="2"/>
      <c r="V13893" s="2"/>
      <c r="W13893" s="28"/>
      <c r="Y13893" s="30"/>
      <c r="Z13893" s="30"/>
      <c r="AB13893" s="6"/>
    </row>
    <row r="13894" spans="1:28">
      <c r="A13894" s="2"/>
      <c r="B13894" s="2"/>
      <c r="C13894" s="2"/>
      <c r="G13894" s="94"/>
      <c r="H13894" s="94"/>
      <c r="I13894" s="94"/>
      <c r="J13894" s="2"/>
      <c r="P13894" s="30"/>
      <c r="T13894" s="2"/>
      <c r="V13894" s="2"/>
      <c r="W13894" s="28"/>
      <c r="Y13894" s="30"/>
      <c r="Z13894" s="30"/>
      <c r="AB13894" s="6"/>
    </row>
    <row r="13895" spans="1:28">
      <c r="A13895" s="2"/>
      <c r="B13895" s="2"/>
      <c r="C13895" s="2"/>
      <c r="G13895" s="94"/>
      <c r="H13895" s="94"/>
      <c r="I13895" s="94"/>
      <c r="J13895" s="2"/>
      <c r="P13895" s="30"/>
      <c r="T13895" s="2"/>
      <c r="V13895" s="2"/>
      <c r="W13895" s="28"/>
      <c r="Y13895" s="30"/>
      <c r="Z13895" s="30"/>
      <c r="AB13895" s="6"/>
    </row>
    <row r="13896" spans="1:28">
      <c r="A13896" s="2"/>
      <c r="B13896" s="2"/>
      <c r="C13896" s="2"/>
      <c r="G13896" s="94"/>
      <c r="H13896" s="94"/>
      <c r="I13896" s="94"/>
      <c r="J13896" s="2"/>
      <c r="P13896" s="30"/>
      <c r="T13896" s="2"/>
      <c r="V13896" s="2"/>
      <c r="W13896" s="28"/>
      <c r="Y13896" s="30"/>
      <c r="Z13896" s="30"/>
      <c r="AB13896" s="6"/>
    </row>
    <row r="13897" spans="1:28">
      <c r="A13897" s="2"/>
      <c r="B13897" s="2"/>
      <c r="C13897" s="2"/>
      <c r="G13897" s="94"/>
      <c r="H13897" s="94"/>
      <c r="I13897" s="94"/>
      <c r="J13897" s="2"/>
      <c r="P13897" s="30"/>
      <c r="T13897" s="2"/>
      <c r="V13897" s="2"/>
      <c r="W13897" s="28"/>
      <c r="Y13897" s="30"/>
      <c r="Z13897" s="30"/>
      <c r="AB13897" s="6"/>
    </row>
    <row r="13898" spans="1:28">
      <c r="A13898" s="2"/>
      <c r="B13898" s="2"/>
      <c r="C13898" s="2"/>
      <c r="G13898" s="94"/>
      <c r="H13898" s="94"/>
      <c r="I13898" s="94"/>
      <c r="J13898" s="2"/>
      <c r="P13898" s="30"/>
      <c r="T13898" s="2"/>
      <c r="V13898" s="2"/>
      <c r="W13898" s="28"/>
      <c r="Y13898" s="30"/>
      <c r="Z13898" s="30"/>
      <c r="AB13898" s="6"/>
    </row>
    <row r="13899" spans="1:28">
      <c r="A13899" s="2"/>
      <c r="B13899" s="2"/>
      <c r="C13899" s="2"/>
      <c r="G13899" s="94"/>
      <c r="H13899" s="94"/>
      <c r="I13899" s="94"/>
      <c r="J13899" s="2"/>
      <c r="P13899" s="30"/>
      <c r="T13899" s="2"/>
      <c r="V13899" s="2"/>
      <c r="W13899" s="28"/>
      <c r="Y13899" s="30"/>
      <c r="Z13899" s="30"/>
      <c r="AB13899" s="6"/>
    </row>
    <row r="13900" spans="1:28">
      <c r="A13900" s="2"/>
      <c r="B13900" s="2"/>
      <c r="C13900" s="2"/>
      <c r="G13900" s="94"/>
      <c r="H13900" s="94"/>
      <c r="I13900" s="94"/>
      <c r="J13900" s="2"/>
      <c r="P13900" s="30"/>
      <c r="T13900" s="2"/>
      <c r="V13900" s="2"/>
      <c r="W13900" s="28"/>
      <c r="Y13900" s="30"/>
      <c r="Z13900" s="30"/>
      <c r="AB13900" s="6"/>
    </row>
    <row r="13901" spans="1:28">
      <c r="A13901" s="2"/>
      <c r="B13901" s="2"/>
      <c r="C13901" s="2"/>
      <c r="G13901" s="94"/>
      <c r="H13901" s="94"/>
      <c r="I13901" s="94"/>
      <c r="J13901" s="2"/>
      <c r="P13901" s="30"/>
      <c r="T13901" s="2"/>
      <c r="V13901" s="2"/>
      <c r="W13901" s="28"/>
      <c r="Y13901" s="30"/>
      <c r="Z13901" s="30"/>
      <c r="AB13901" s="6"/>
    </row>
    <row r="13902" spans="1:28">
      <c r="A13902" s="2"/>
      <c r="B13902" s="2"/>
      <c r="C13902" s="2"/>
      <c r="G13902" s="94"/>
      <c r="H13902" s="94"/>
      <c r="I13902" s="94"/>
      <c r="J13902" s="2"/>
      <c r="P13902" s="30"/>
      <c r="T13902" s="2"/>
      <c r="V13902" s="2"/>
      <c r="W13902" s="28"/>
      <c r="Y13902" s="30"/>
      <c r="Z13902" s="30"/>
      <c r="AB13902" s="6"/>
    </row>
    <row r="13903" spans="1:28">
      <c r="A13903" s="2"/>
      <c r="B13903" s="2"/>
      <c r="C13903" s="2"/>
      <c r="G13903" s="94"/>
      <c r="H13903" s="94"/>
      <c r="I13903" s="94"/>
      <c r="J13903" s="2"/>
      <c r="P13903" s="30"/>
      <c r="T13903" s="2"/>
      <c r="V13903" s="2"/>
      <c r="W13903" s="28"/>
      <c r="Y13903" s="30"/>
      <c r="Z13903" s="30"/>
      <c r="AB13903" s="6"/>
    </row>
    <row r="13904" spans="1:28">
      <c r="A13904" s="2"/>
      <c r="B13904" s="2"/>
      <c r="C13904" s="2"/>
      <c r="G13904" s="94"/>
      <c r="H13904" s="94"/>
      <c r="I13904" s="94"/>
      <c r="J13904" s="2"/>
      <c r="P13904" s="30"/>
      <c r="T13904" s="2"/>
      <c r="V13904" s="2"/>
      <c r="W13904" s="28"/>
      <c r="Y13904" s="30"/>
      <c r="Z13904" s="30"/>
      <c r="AB13904" s="6"/>
    </row>
    <row r="13905" spans="1:28">
      <c r="A13905" s="2"/>
      <c r="B13905" s="2"/>
      <c r="C13905" s="2"/>
      <c r="G13905" s="94"/>
      <c r="H13905" s="94"/>
      <c r="I13905" s="94"/>
      <c r="J13905" s="2"/>
      <c r="P13905" s="30"/>
      <c r="T13905" s="2"/>
      <c r="V13905" s="2"/>
      <c r="W13905" s="28"/>
      <c r="Y13905" s="30"/>
      <c r="Z13905" s="30"/>
      <c r="AB13905" s="6"/>
    </row>
    <row r="13906" spans="1:28">
      <c r="A13906" s="2"/>
      <c r="B13906" s="2"/>
      <c r="C13906" s="2"/>
      <c r="G13906" s="94"/>
      <c r="H13906" s="94"/>
      <c r="I13906" s="94"/>
      <c r="J13906" s="2"/>
      <c r="P13906" s="30"/>
      <c r="T13906" s="2"/>
      <c r="V13906" s="2"/>
      <c r="W13906" s="28"/>
      <c r="Y13906" s="30"/>
      <c r="Z13906" s="30"/>
      <c r="AB13906" s="6"/>
    </row>
    <row r="13907" spans="1:28">
      <c r="A13907" s="2"/>
      <c r="B13907" s="2"/>
      <c r="C13907" s="2"/>
      <c r="G13907" s="94"/>
      <c r="H13907" s="94"/>
      <c r="I13907" s="94"/>
      <c r="J13907" s="2"/>
      <c r="P13907" s="30"/>
      <c r="T13907" s="2"/>
      <c r="V13907" s="2"/>
      <c r="W13907" s="28"/>
      <c r="Y13907" s="30"/>
      <c r="Z13907" s="30"/>
      <c r="AB13907" s="6"/>
    </row>
    <row r="13908" spans="1:28">
      <c r="A13908" s="2"/>
      <c r="B13908" s="2"/>
      <c r="C13908" s="2"/>
      <c r="G13908" s="94"/>
      <c r="H13908" s="94"/>
      <c r="I13908" s="94"/>
      <c r="J13908" s="2"/>
      <c r="P13908" s="30"/>
      <c r="T13908" s="2"/>
      <c r="V13908" s="2"/>
      <c r="W13908" s="28"/>
      <c r="Y13908" s="30"/>
      <c r="Z13908" s="30"/>
      <c r="AB13908" s="6"/>
    </row>
    <row r="13909" spans="1:28">
      <c r="A13909" s="2"/>
      <c r="B13909" s="2"/>
      <c r="C13909" s="2"/>
      <c r="G13909" s="94"/>
      <c r="H13909" s="94"/>
      <c r="I13909" s="94"/>
      <c r="J13909" s="2"/>
      <c r="P13909" s="30"/>
      <c r="T13909" s="2"/>
      <c r="V13909" s="2"/>
      <c r="W13909" s="28"/>
      <c r="Y13909" s="30"/>
      <c r="Z13909" s="30"/>
      <c r="AB13909" s="6"/>
    </row>
    <row r="13910" spans="1:28">
      <c r="A13910" s="2"/>
      <c r="B13910" s="2"/>
      <c r="C13910" s="2"/>
      <c r="G13910" s="94"/>
      <c r="H13910" s="94"/>
      <c r="I13910" s="94"/>
      <c r="J13910" s="2"/>
      <c r="P13910" s="30"/>
      <c r="T13910" s="2"/>
      <c r="V13910" s="2"/>
      <c r="W13910" s="28"/>
      <c r="Y13910" s="30"/>
      <c r="Z13910" s="30"/>
      <c r="AB13910" s="6"/>
    </row>
    <row r="13911" spans="1:28">
      <c r="A13911" s="2"/>
      <c r="B13911" s="2"/>
      <c r="C13911" s="2"/>
      <c r="G13911" s="94"/>
      <c r="H13911" s="94"/>
      <c r="I13911" s="94"/>
      <c r="J13911" s="2"/>
      <c r="P13911" s="30"/>
      <c r="T13911" s="2"/>
      <c r="V13911" s="2"/>
      <c r="W13911" s="28"/>
      <c r="Y13911" s="30"/>
      <c r="Z13911" s="30"/>
      <c r="AB13911" s="6"/>
    </row>
    <row r="13912" spans="1:28">
      <c r="A13912" s="2"/>
      <c r="B13912" s="2"/>
      <c r="C13912" s="2"/>
      <c r="G13912" s="94"/>
      <c r="H13912" s="94"/>
      <c r="I13912" s="94"/>
      <c r="J13912" s="2"/>
      <c r="P13912" s="30"/>
      <c r="T13912" s="2"/>
      <c r="V13912" s="2"/>
      <c r="W13912" s="28"/>
      <c r="Y13912" s="30"/>
      <c r="Z13912" s="30"/>
      <c r="AB13912" s="6"/>
    </row>
    <row r="13913" spans="1:28">
      <c r="A13913" s="2"/>
      <c r="B13913" s="2"/>
      <c r="C13913" s="2"/>
      <c r="G13913" s="94"/>
      <c r="H13913" s="94"/>
      <c r="I13913" s="94"/>
      <c r="J13913" s="2"/>
      <c r="P13913" s="30"/>
      <c r="T13913" s="2"/>
      <c r="V13913" s="2"/>
      <c r="W13913" s="28"/>
      <c r="Y13913" s="30"/>
      <c r="Z13913" s="30"/>
      <c r="AB13913" s="6"/>
    </row>
    <row r="13914" spans="1:28">
      <c r="A13914" s="2"/>
      <c r="B13914" s="2"/>
      <c r="C13914" s="2"/>
      <c r="G13914" s="94"/>
      <c r="H13914" s="94"/>
      <c r="I13914" s="94"/>
      <c r="J13914" s="2"/>
      <c r="P13914" s="30"/>
      <c r="T13914" s="2"/>
      <c r="V13914" s="2"/>
      <c r="W13914" s="28"/>
      <c r="Y13914" s="30"/>
      <c r="Z13914" s="30"/>
      <c r="AB13914" s="6"/>
    </row>
    <row r="13915" spans="1:28">
      <c r="A13915" s="2"/>
      <c r="B13915" s="2"/>
      <c r="C13915" s="2"/>
      <c r="G13915" s="94"/>
      <c r="H13915" s="94"/>
      <c r="I13915" s="94"/>
      <c r="J13915" s="2"/>
      <c r="P13915" s="30"/>
      <c r="T13915" s="2"/>
      <c r="V13915" s="2"/>
      <c r="W13915" s="28"/>
      <c r="Y13915" s="30"/>
      <c r="Z13915" s="30"/>
      <c r="AB13915" s="6"/>
    </row>
    <row r="13916" spans="1:28">
      <c r="A13916" s="2"/>
      <c r="B13916" s="2"/>
      <c r="C13916" s="2"/>
      <c r="G13916" s="94"/>
      <c r="H13916" s="94"/>
      <c r="I13916" s="94"/>
      <c r="J13916" s="2"/>
      <c r="P13916" s="30"/>
      <c r="T13916" s="2"/>
      <c r="V13916" s="2"/>
      <c r="W13916" s="28"/>
      <c r="Y13916" s="30"/>
      <c r="Z13916" s="30"/>
      <c r="AB13916" s="6"/>
    </row>
    <row r="13917" spans="1:28">
      <c r="A13917" s="2"/>
      <c r="B13917" s="2"/>
      <c r="C13917" s="2"/>
      <c r="G13917" s="94"/>
      <c r="H13917" s="94"/>
      <c r="I13917" s="94"/>
      <c r="J13917" s="2"/>
      <c r="P13917" s="30"/>
      <c r="T13917" s="2"/>
      <c r="V13917" s="2"/>
      <c r="W13917" s="28"/>
      <c r="Y13917" s="30"/>
      <c r="Z13917" s="30"/>
      <c r="AB13917" s="6"/>
    </row>
    <row r="13918" spans="1:28">
      <c r="A13918" s="2"/>
      <c r="B13918" s="2"/>
      <c r="C13918" s="2"/>
      <c r="G13918" s="94"/>
      <c r="H13918" s="94"/>
      <c r="I13918" s="94"/>
      <c r="J13918" s="2"/>
      <c r="P13918" s="30"/>
      <c r="T13918" s="2"/>
      <c r="V13918" s="2"/>
      <c r="W13918" s="28"/>
      <c r="Y13918" s="30"/>
      <c r="Z13918" s="30"/>
      <c r="AB13918" s="6"/>
    </row>
    <row r="13919" spans="1:28">
      <c r="A13919" s="2"/>
      <c r="B13919" s="2"/>
      <c r="C13919" s="2"/>
      <c r="G13919" s="94"/>
      <c r="H13919" s="94"/>
      <c r="I13919" s="94"/>
      <c r="J13919" s="2"/>
      <c r="P13919" s="30"/>
      <c r="T13919" s="2"/>
      <c r="V13919" s="2"/>
      <c r="W13919" s="28"/>
      <c r="Y13919" s="30"/>
      <c r="Z13919" s="30"/>
      <c r="AB13919" s="6"/>
    </row>
    <row r="13920" spans="1:28">
      <c r="A13920" s="2"/>
      <c r="B13920" s="2"/>
      <c r="C13920" s="2"/>
      <c r="G13920" s="94"/>
      <c r="H13920" s="94"/>
      <c r="I13920" s="94"/>
      <c r="J13920" s="2"/>
      <c r="P13920" s="30"/>
      <c r="T13920" s="2"/>
      <c r="V13920" s="2"/>
      <c r="W13920" s="28"/>
      <c r="Y13920" s="30"/>
      <c r="Z13920" s="30"/>
      <c r="AB13920" s="6"/>
    </row>
    <row r="13921" spans="1:28">
      <c r="A13921" s="2"/>
      <c r="B13921" s="2"/>
      <c r="C13921" s="2"/>
      <c r="G13921" s="94"/>
      <c r="H13921" s="94"/>
      <c r="I13921" s="94"/>
      <c r="J13921" s="2"/>
      <c r="P13921" s="30"/>
      <c r="T13921" s="2"/>
      <c r="V13921" s="2"/>
      <c r="W13921" s="28"/>
      <c r="Y13921" s="30"/>
      <c r="Z13921" s="30"/>
      <c r="AB13921" s="6"/>
    </row>
    <row r="13922" spans="1:28">
      <c r="A13922" s="2"/>
      <c r="B13922" s="2"/>
      <c r="C13922" s="2"/>
      <c r="G13922" s="94"/>
      <c r="H13922" s="94"/>
      <c r="I13922" s="94"/>
      <c r="J13922" s="2"/>
      <c r="P13922" s="30"/>
      <c r="T13922" s="2"/>
      <c r="V13922" s="2"/>
      <c r="W13922" s="28"/>
      <c r="Y13922" s="30"/>
      <c r="Z13922" s="30"/>
      <c r="AB13922" s="6"/>
    </row>
    <row r="13923" spans="1:28">
      <c r="A13923" s="2"/>
      <c r="B13923" s="2"/>
      <c r="C13923" s="2"/>
      <c r="G13923" s="94"/>
      <c r="H13923" s="94"/>
      <c r="I13923" s="94"/>
      <c r="J13923" s="2"/>
      <c r="P13923" s="30"/>
      <c r="T13923" s="2"/>
      <c r="V13923" s="2"/>
      <c r="W13923" s="28"/>
      <c r="Y13923" s="30"/>
      <c r="Z13923" s="30"/>
      <c r="AB13923" s="6"/>
    </row>
    <row r="13924" spans="1:28">
      <c r="A13924" s="2"/>
      <c r="B13924" s="2"/>
      <c r="C13924" s="2"/>
      <c r="G13924" s="94"/>
      <c r="H13924" s="94"/>
      <c r="I13924" s="94"/>
      <c r="J13924" s="2"/>
      <c r="P13924" s="30"/>
      <c r="T13924" s="2"/>
      <c r="V13924" s="2"/>
      <c r="W13924" s="28"/>
      <c r="Y13924" s="30"/>
      <c r="Z13924" s="30"/>
      <c r="AB13924" s="6"/>
    </row>
    <row r="13925" spans="1:28">
      <c r="A13925" s="2"/>
      <c r="B13925" s="2"/>
      <c r="C13925" s="2"/>
      <c r="G13925" s="94"/>
      <c r="H13925" s="94"/>
      <c r="I13925" s="94"/>
      <c r="J13925" s="2"/>
      <c r="P13925" s="30"/>
      <c r="T13925" s="2"/>
      <c r="V13925" s="2"/>
      <c r="W13925" s="28"/>
      <c r="Y13925" s="30"/>
      <c r="Z13925" s="30"/>
      <c r="AB13925" s="6"/>
    </row>
    <row r="13926" spans="1:28">
      <c r="A13926" s="2"/>
      <c r="B13926" s="2"/>
      <c r="C13926" s="2"/>
      <c r="G13926" s="94"/>
      <c r="H13926" s="94"/>
      <c r="I13926" s="94"/>
      <c r="J13926" s="2"/>
      <c r="P13926" s="30"/>
      <c r="T13926" s="2"/>
      <c r="V13926" s="2"/>
      <c r="W13926" s="28"/>
      <c r="Y13926" s="30"/>
      <c r="Z13926" s="30"/>
      <c r="AB13926" s="6"/>
    </row>
    <row r="13927" spans="1:28">
      <c r="A13927" s="2"/>
      <c r="B13927" s="2"/>
      <c r="C13927" s="2"/>
      <c r="G13927" s="94"/>
      <c r="H13927" s="94"/>
      <c r="I13927" s="94"/>
      <c r="J13927" s="2"/>
      <c r="P13927" s="30"/>
      <c r="T13927" s="2"/>
      <c r="V13927" s="2"/>
      <c r="W13927" s="28"/>
      <c r="Y13927" s="30"/>
      <c r="Z13927" s="30"/>
      <c r="AB13927" s="6"/>
    </row>
    <row r="13928" spans="1:28">
      <c r="A13928" s="2"/>
      <c r="B13928" s="2"/>
      <c r="C13928" s="2"/>
      <c r="G13928" s="94"/>
      <c r="H13928" s="94"/>
      <c r="I13928" s="94"/>
      <c r="J13928" s="2"/>
      <c r="P13928" s="30"/>
      <c r="T13928" s="2"/>
      <c r="V13928" s="2"/>
      <c r="W13928" s="28"/>
      <c r="Y13928" s="30"/>
      <c r="Z13928" s="30"/>
      <c r="AB13928" s="6"/>
    </row>
    <row r="13929" spans="1:28">
      <c r="A13929" s="2"/>
      <c r="B13929" s="2"/>
      <c r="C13929" s="2"/>
      <c r="G13929" s="94"/>
      <c r="H13929" s="94"/>
      <c r="I13929" s="94"/>
      <c r="J13929" s="2"/>
      <c r="P13929" s="30"/>
      <c r="T13929" s="2"/>
      <c r="V13929" s="2"/>
      <c r="W13929" s="28"/>
      <c r="Y13929" s="30"/>
      <c r="Z13929" s="30"/>
      <c r="AB13929" s="6"/>
    </row>
    <row r="13930" spans="1:28">
      <c r="A13930" s="2"/>
      <c r="B13930" s="2"/>
      <c r="C13930" s="2"/>
      <c r="G13930" s="94"/>
      <c r="H13930" s="94"/>
      <c r="I13930" s="94"/>
      <c r="J13930" s="2"/>
      <c r="P13930" s="30"/>
      <c r="T13930" s="2"/>
      <c r="V13930" s="2"/>
      <c r="W13930" s="28"/>
      <c r="Y13930" s="30"/>
      <c r="Z13930" s="30"/>
      <c r="AB13930" s="6"/>
    </row>
    <row r="13931" spans="1:28">
      <c r="A13931" s="2"/>
      <c r="B13931" s="2"/>
      <c r="C13931" s="2"/>
      <c r="G13931" s="94"/>
      <c r="H13931" s="94"/>
      <c r="I13931" s="94"/>
      <c r="J13931" s="2"/>
      <c r="P13931" s="30"/>
      <c r="T13931" s="2"/>
      <c r="V13931" s="2"/>
      <c r="W13931" s="28"/>
      <c r="Y13931" s="30"/>
      <c r="Z13931" s="30"/>
      <c r="AB13931" s="6"/>
    </row>
    <row r="13932" spans="1:28">
      <c r="A13932" s="2"/>
      <c r="B13932" s="2"/>
      <c r="C13932" s="2"/>
      <c r="G13932" s="94"/>
      <c r="H13932" s="94"/>
      <c r="I13932" s="94"/>
      <c r="J13932" s="2"/>
      <c r="P13932" s="30"/>
      <c r="T13932" s="2"/>
      <c r="V13932" s="2"/>
      <c r="W13932" s="28"/>
      <c r="Y13932" s="30"/>
      <c r="Z13932" s="30"/>
      <c r="AB13932" s="6"/>
    </row>
    <row r="13933" spans="1:28">
      <c r="A13933" s="2"/>
      <c r="B13933" s="2"/>
      <c r="C13933" s="2"/>
      <c r="G13933" s="94"/>
      <c r="H13933" s="94"/>
      <c r="I13933" s="94"/>
      <c r="J13933" s="2"/>
      <c r="P13933" s="30"/>
      <c r="T13933" s="2"/>
      <c r="V13933" s="2"/>
      <c r="W13933" s="28"/>
      <c r="Y13933" s="30"/>
      <c r="Z13933" s="30"/>
      <c r="AB13933" s="6"/>
    </row>
    <row r="13934" spans="1:28">
      <c r="A13934" s="2"/>
      <c r="B13934" s="2"/>
      <c r="C13934" s="2"/>
      <c r="G13934" s="94"/>
      <c r="H13934" s="94"/>
      <c r="I13934" s="94"/>
      <c r="J13934" s="2"/>
      <c r="P13934" s="30"/>
      <c r="T13934" s="2"/>
      <c r="V13934" s="2"/>
      <c r="W13934" s="28"/>
      <c r="Y13934" s="30"/>
      <c r="Z13934" s="30"/>
      <c r="AB13934" s="6"/>
    </row>
    <row r="13935" spans="1:28">
      <c r="A13935" s="2"/>
      <c r="B13935" s="2"/>
      <c r="C13935" s="2"/>
      <c r="G13935" s="94"/>
      <c r="H13935" s="94"/>
      <c r="I13935" s="94"/>
      <c r="J13935" s="2"/>
      <c r="P13935" s="30"/>
      <c r="T13935" s="2"/>
      <c r="V13935" s="2"/>
      <c r="W13935" s="28"/>
      <c r="Y13935" s="30"/>
      <c r="Z13935" s="30"/>
      <c r="AB13935" s="6"/>
    </row>
    <row r="13936" spans="1:28">
      <c r="A13936" s="2"/>
      <c r="B13936" s="2"/>
      <c r="C13936" s="2"/>
      <c r="G13936" s="94"/>
      <c r="H13936" s="94"/>
      <c r="I13936" s="94"/>
      <c r="J13936" s="2"/>
      <c r="P13936" s="30"/>
      <c r="T13936" s="2"/>
      <c r="V13936" s="2"/>
      <c r="W13936" s="28"/>
      <c r="Y13936" s="30"/>
      <c r="Z13936" s="30"/>
      <c r="AB13936" s="6"/>
    </row>
    <row r="13937" spans="1:28">
      <c r="A13937" s="2"/>
      <c r="B13937" s="2"/>
      <c r="C13937" s="2"/>
      <c r="G13937" s="94"/>
      <c r="H13937" s="94"/>
      <c r="I13937" s="94"/>
      <c r="J13937" s="2"/>
      <c r="P13937" s="30"/>
      <c r="T13937" s="2"/>
      <c r="V13937" s="2"/>
      <c r="W13937" s="28"/>
      <c r="Y13937" s="30"/>
      <c r="Z13937" s="30"/>
      <c r="AB13937" s="6"/>
    </row>
    <row r="13938" spans="1:28">
      <c r="A13938" s="2"/>
      <c r="B13938" s="2"/>
      <c r="C13938" s="2"/>
      <c r="G13938" s="94"/>
      <c r="H13938" s="94"/>
      <c r="I13938" s="94"/>
      <c r="J13938" s="2"/>
      <c r="P13938" s="30"/>
      <c r="T13938" s="2"/>
      <c r="V13938" s="2"/>
      <c r="W13938" s="28"/>
      <c r="Y13938" s="30"/>
      <c r="Z13938" s="30"/>
      <c r="AB13938" s="6"/>
    </row>
    <row r="13939" spans="1:28">
      <c r="A13939" s="2"/>
      <c r="B13939" s="2"/>
      <c r="C13939" s="2"/>
      <c r="G13939" s="94"/>
      <c r="H13939" s="94"/>
      <c r="I13939" s="94"/>
      <c r="J13939" s="2"/>
      <c r="P13939" s="30"/>
      <c r="T13939" s="2"/>
      <c r="V13939" s="2"/>
      <c r="W13939" s="28"/>
      <c r="Y13939" s="30"/>
      <c r="Z13939" s="30"/>
      <c r="AB13939" s="6"/>
    </row>
    <row r="13940" spans="1:28">
      <c r="A13940" s="2"/>
      <c r="B13940" s="2"/>
      <c r="C13940" s="2"/>
      <c r="G13940" s="94"/>
      <c r="H13940" s="94"/>
      <c r="I13940" s="94"/>
      <c r="J13940" s="2"/>
      <c r="P13940" s="30"/>
      <c r="T13940" s="2"/>
      <c r="V13940" s="2"/>
      <c r="W13940" s="28"/>
      <c r="Y13940" s="30"/>
      <c r="Z13940" s="30"/>
      <c r="AB13940" s="6"/>
    </row>
    <row r="13941" spans="1:28">
      <c r="A13941" s="2"/>
      <c r="B13941" s="2"/>
      <c r="C13941" s="2"/>
      <c r="G13941" s="94"/>
      <c r="H13941" s="94"/>
      <c r="I13941" s="94"/>
      <c r="J13941" s="2"/>
      <c r="P13941" s="30"/>
      <c r="T13941" s="2"/>
      <c r="V13941" s="2"/>
      <c r="W13941" s="28"/>
      <c r="Y13941" s="30"/>
      <c r="Z13941" s="30"/>
      <c r="AB13941" s="6"/>
    </row>
    <row r="13942" spans="1:28">
      <c r="A13942" s="2"/>
      <c r="B13942" s="2"/>
      <c r="C13942" s="2"/>
      <c r="G13942" s="94"/>
      <c r="H13942" s="94"/>
      <c r="I13942" s="94"/>
      <c r="J13942" s="2"/>
      <c r="P13942" s="30"/>
      <c r="T13942" s="2"/>
      <c r="V13942" s="2"/>
      <c r="W13942" s="28"/>
      <c r="Y13942" s="30"/>
      <c r="Z13942" s="30"/>
      <c r="AB13942" s="6"/>
    </row>
    <row r="13943" spans="1:28">
      <c r="A13943" s="2"/>
      <c r="B13943" s="2"/>
      <c r="C13943" s="2"/>
      <c r="G13943" s="94"/>
      <c r="H13943" s="94"/>
      <c r="I13943" s="94"/>
      <c r="J13943" s="2"/>
      <c r="P13943" s="30"/>
      <c r="T13943" s="2"/>
      <c r="V13943" s="2"/>
      <c r="W13943" s="28"/>
      <c r="Y13943" s="30"/>
      <c r="Z13943" s="30"/>
      <c r="AB13943" s="6"/>
    </row>
    <row r="13944" spans="1:28">
      <c r="A13944" s="2"/>
      <c r="B13944" s="2"/>
      <c r="C13944" s="2"/>
      <c r="G13944" s="94"/>
      <c r="H13944" s="94"/>
      <c r="I13944" s="94"/>
      <c r="J13944" s="2"/>
      <c r="P13944" s="30"/>
      <c r="T13944" s="2"/>
      <c r="V13944" s="2"/>
      <c r="W13944" s="28"/>
      <c r="Y13944" s="30"/>
      <c r="Z13944" s="30"/>
      <c r="AB13944" s="6"/>
    </row>
    <row r="13945" spans="1:28">
      <c r="A13945" s="2"/>
      <c r="B13945" s="2"/>
      <c r="C13945" s="2"/>
      <c r="G13945" s="94"/>
      <c r="H13945" s="94"/>
      <c r="I13945" s="94"/>
      <c r="J13945" s="2"/>
      <c r="P13945" s="30"/>
      <c r="T13945" s="2"/>
      <c r="V13945" s="2"/>
      <c r="W13945" s="28"/>
      <c r="Y13945" s="30"/>
      <c r="Z13945" s="30"/>
      <c r="AB13945" s="6"/>
    </row>
    <row r="13946" spans="1:28">
      <c r="A13946" s="2"/>
      <c r="B13946" s="2"/>
      <c r="C13946" s="2"/>
      <c r="G13946" s="94"/>
      <c r="H13946" s="94"/>
      <c r="I13946" s="94"/>
      <c r="J13946" s="2"/>
      <c r="P13946" s="30"/>
      <c r="T13946" s="2"/>
      <c r="V13946" s="2"/>
      <c r="W13946" s="28"/>
      <c r="Y13946" s="30"/>
      <c r="Z13946" s="30"/>
      <c r="AB13946" s="6"/>
    </row>
    <row r="13947" spans="1:28">
      <c r="A13947" s="2"/>
      <c r="B13947" s="2"/>
      <c r="C13947" s="2"/>
      <c r="G13947" s="94"/>
      <c r="H13947" s="94"/>
      <c r="I13947" s="94"/>
      <c r="J13947" s="2"/>
      <c r="P13947" s="30"/>
      <c r="T13947" s="2"/>
      <c r="V13947" s="2"/>
      <c r="W13947" s="28"/>
      <c r="Y13947" s="30"/>
      <c r="Z13947" s="30"/>
      <c r="AB13947" s="6"/>
    </row>
    <row r="13948" spans="1:28">
      <c r="A13948" s="2"/>
      <c r="B13948" s="2"/>
      <c r="C13948" s="2"/>
      <c r="G13948" s="94"/>
      <c r="H13948" s="94"/>
      <c r="I13948" s="94"/>
      <c r="J13948" s="2"/>
      <c r="P13948" s="30"/>
      <c r="T13948" s="2"/>
      <c r="V13948" s="2"/>
      <c r="W13948" s="28"/>
      <c r="Y13948" s="30"/>
      <c r="Z13948" s="30"/>
      <c r="AB13948" s="6"/>
    </row>
    <row r="13949" spans="1:28">
      <c r="A13949" s="2"/>
      <c r="B13949" s="2"/>
      <c r="C13949" s="2"/>
      <c r="G13949" s="94"/>
      <c r="H13949" s="94"/>
      <c r="I13949" s="94"/>
      <c r="J13949" s="2"/>
      <c r="P13949" s="30"/>
      <c r="T13949" s="2"/>
      <c r="V13949" s="2"/>
      <c r="W13949" s="28"/>
      <c r="Y13949" s="30"/>
      <c r="Z13949" s="30"/>
      <c r="AB13949" s="6"/>
    </row>
    <row r="13950" spans="1:28">
      <c r="A13950" s="2"/>
      <c r="B13950" s="2"/>
      <c r="C13950" s="2"/>
      <c r="G13950" s="94"/>
      <c r="H13950" s="94"/>
      <c r="I13950" s="94"/>
      <c r="J13950" s="2"/>
      <c r="P13950" s="30"/>
      <c r="T13950" s="2"/>
      <c r="V13950" s="2"/>
      <c r="W13950" s="28"/>
      <c r="Y13950" s="30"/>
      <c r="Z13950" s="30"/>
      <c r="AB13950" s="6"/>
    </row>
    <row r="13951" spans="1:28">
      <c r="A13951" s="2"/>
      <c r="B13951" s="2"/>
      <c r="C13951" s="2"/>
      <c r="G13951" s="94"/>
      <c r="H13951" s="94"/>
      <c r="I13951" s="94"/>
      <c r="J13951" s="2"/>
      <c r="P13951" s="30"/>
      <c r="T13951" s="2"/>
      <c r="V13951" s="2"/>
      <c r="W13951" s="28"/>
      <c r="Y13951" s="30"/>
      <c r="Z13951" s="30"/>
      <c r="AB13951" s="6"/>
    </row>
    <row r="13952" spans="1:28">
      <c r="A13952" s="2"/>
      <c r="B13952" s="2"/>
      <c r="C13952" s="2"/>
      <c r="G13952" s="94"/>
      <c r="H13952" s="94"/>
      <c r="I13952" s="94"/>
      <c r="J13952" s="2"/>
      <c r="P13952" s="30"/>
      <c r="T13952" s="2"/>
      <c r="V13952" s="2"/>
      <c r="W13952" s="28"/>
      <c r="Y13952" s="30"/>
      <c r="Z13952" s="30"/>
      <c r="AB13952" s="6"/>
    </row>
    <row r="13953" spans="1:28">
      <c r="A13953" s="2"/>
      <c r="B13953" s="2"/>
      <c r="C13953" s="2"/>
      <c r="G13953" s="94"/>
      <c r="H13953" s="94"/>
      <c r="I13953" s="94"/>
      <c r="J13953" s="2"/>
      <c r="P13953" s="30"/>
      <c r="T13953" s="2"/>
      <c r="V13953" s="2"/>
      <c r="W13953" s="28"/>
      <c r="Y13953" s="30"/>
      <c r="Z13953" s="30"/>
      <c r="AB13953" s="6"/>
    </row>
    <row r="13954" spans="1:28">
      <c r="A13954" s="2"/>
      <c r="B13954" s="2"/>
      <c r="C13954" s="2"/>
      <c r="G13954" s="94"/>
      <c r="H13954" s="94"/>
      <c r="I13954" s="94"/>
      <c r="J13954" s="2"/>
      <c r="P13954" s="30"/>
      <c r="T13954" s="2"/>
      <c r="V13954" s="2"/>
      <c r="W13954" s="28"/>
      <c r="Y13954" s="30"/>
      <c r="Z13954" s="30"/>
      <c r="AB13954" s="6"/>
    </row>
    <row r="13955" spans="1:28">
      <c r="A13955" s="2"/>
      <c r="B13955" s="2"/>
      <c r="C13955" s="2"/>
      <c r="G13955" s="94"/>
      <c r="H13955" s="94"/>
      <c r="I13955" s="94"/>
      <c r="J13955" s="2"/>
      <c r="P13955" s="30"/>
      <c r="T13955" s="2"/>
      <c r="V13955" s="2"/>
      <c r="W13955" s="28"/>
      <c r="Y13955" s="30"/>
      <c r="Z13955" s="30"/>
      <c r="AB13955" s="6"/>
    </row>
    <row r="13956" spans="1:28">
      <c r="A13956" s="2"/>
      <c r="B13956" s="2"/>
      <c r="C13956" s="2"/>
      <c r="G13956" s="94"/>
      <c r="H13956" s="94"/>
      <c r="I13956" s="94"/>
      <c r="J13956" s="2"/>
      <c r="P13956" s="30"/>
      <c r="T13956" s="2"/>
      <c r="V13956" s="2"/>
      <c r="W13956" s="28"/>
      <c r="Y13956" s="30"/>
      <c r="Z13956" s="30"/>
      <c r="AB13956" s="6"/>
    </row>
    <row r="13957" spans="1:28">
      <c r="A13957" s="2"/>
      <c r="B13957" s="2"/>
      <c r="C13957" s="2"/>
      <c r="G13957" s="94"/>
      <c r="H13957" s="94"/>
      <c r="I13957" s="94"/>
      <c r="J13957" s="2"/>
      <c r="P13957" s="30"/>
      <c r="T13957" s="2"/>
      <c r="V13957" s="2"/>
      <c r="W13957" s="28"/>
      <c r="Y13957" s="30"/>
      <c r="Z13957" s="30"/>
      <c r="AB13957" s="6"/>
    </row>
    <row r="13958" spans="1:28">
      <c r="A13958" s="2"/>
      <c r="B13958" s="2"/>
      <c r="C13958" s="2"/>
      <c r="G13958" s="94"/>
      <c r="H13958" s="94"/>
      <c r="I13958" s="94"/>
      <c r="J13958" s="2"/>
      <c r="P13958" s="30"/>
      <c r="T13958" s="2"/>
      <c r="V13958" s="2"/>
      <c r="W13958" s="28"/>
      <c r="Y13958" s="30"/>
      <c r="Z13958" s="30"/>
      <c r="AB13958" s="6"/>
    </row>
    <row r="13959" spans="1:28">
      <c r="A13959" s="2"/>
      <c r="B13959" s="2"/>
      <c r="C13959" s="2"/>
      <c r="G13959" s="94"/>
      <c r="H13959" s="94"/>
      <c r="I13959" s="94"/>
      <c r="J13959" s="2"/>
      <c r="P13959" s="30"/>
      <c r="T13959" s="2"/>
      <c r="V13959" s="2"/>
      <c r="W13959" s="28"/>
      <c r="Y13959" s="30"/>
      <c r="Z13959" s="30"/>
      <c r="AB13959" s="6"/>
    </row>
    <row r="13960" spans="1:28">
      <c r="A13960" s="2"/>
      <c r="B13960" s="2"/>
      <c r="C13960" s="2"/>
      <c r="G13960" s="94"/>
      <c r="H13960" s="94"/>
      <c r="I13960" s="94"/>
      <c r="J13960" s="2"/>
      <c r="P13960" s="30"/>
      <c r="T13960" s="2"/>
      <c r="V13960" s="2"/>
      <c r="W13960" s="28"/>
      <c r="Y13960" s="30"/>
      <c r="Z13960" s="30"/>
      <c r="AB13960" s="6"/>
    </row>
    <row r="13961" spans="1:28">
      <c r="A13961" s="2"/>
      <c r="B13961" s="2"/>
      <c r="C13961" s="2"/>
      <c r="G13961" s="94"/>
      <c r="H13961" s="94"/>
      <c r="I13961" s="94"/>
      <c r="J13961" s="2"/>
      <c r="P13961" s="30"/>
      <c r="T13961" s="2"/>
      <c r="V13961" s="2"/>
      <c r="W13961" s="28"/>
      <c r="Y13961" s="30"/>
      <c r="Z13961" s="30"/>
      <c r="AB13961" s="6"/>
    </row>
    <row r="13962" spans="1:28">
      <c r="A13962" s="2"/>
      <c r="B13962" s="2"/>
      <c r="C13962" s="2"/>
      <c r="G13962" s="94"/>
      <c r="H13962" s="94"/>
      <c r="I13962" s="94"/>
      <c r="J13962" s="2"/>
      <c r="P13962" s="30"/>
      <c r="T13962" s="2"/>
      <c r="V13962" s="2"/>
      <c r="W13962" s="28"/>
      <c r="Y13962" s="30"/>
      <c r="Z13962" s="30"/>
      <c r="AB13962" s="6"/>
    </row>
    <row r="13963" spans="1:28">
      <c r="A13963" s="2"/>
      <c r="B13963" s="2"/>
      <c r="C13963" s="2"/>
      <c r="G13963" s="94"/>
      <c r="H13963" s="94"/>
      <c r="I13963" s="94"/>
      <c r="J13963" s="2"/>
      <c r="P13963" s="30"/>
      <c r="T13963" s="2"/>
      <c r="V13963" s="2"/>
      <c r="W13963" s="28"/>
      <c r="Y13963" s="30"/>
      <c r="Z13963" s="30"/>
      <c r="AB13963" s="6"/>
    </row>
    <row r="13964" spans="1:28">
      <c r="A13964" s="2"/>
      <c r="B13964" s="2"/>
      <c r="C13964" s="2"/>
      <c r="G13964" s="94"/>
      <c r="H13964" s="94"/>
      <c r="I13964" s="94"/>
      <c r="J13964" s="2"/>
      <c r="P13964" s="30"/>
      <c r="T13964" s="2"/>
      <c r="V13964" s="2"/>
      <c r="W13964" s="28"/>
      <c r="Y13964" s="30"/>
      <c r="Z13964" s="30"/>
      <c r="AB13964" s="6"/>
    </row>
    <row r="13965" spans="1:28">
      <c r="A13965" s="2"/>
      <c r="B13965" s="2"/>
      <c r="C13965" s="2"/>
      <c r="G13965" s="94"/>
      <c r="H13965" s="94"/>
      <c r="I13965" s="94"/>
      <c r="J13965" s="2"/>
      <c r="P13965" s="30"/>
      <c r="T13965" s="2"/>
      <c r="V13965" s="2"/>
      <c r="W13965" s="28"/>
      <c r="Y13965" s="30"/>
      <c r="Z13965" s="30"/>
      <c r="AB13965" s="6"/>
    </row>
    <row r="13966" spans="1:28">
      <c r="A13966" s="2"/>
      <c r="B13966" s="2"/>
      <c r="C13966" s="2"/>
      <c r="G13966" s="94"/>
      <c r="H13966" s="94"/>
      <c r="I13966" s="94"/>
      <c r="J13966" s="2"/>
      <c r="P13966" s="30"/>
      <c r="T13966" s="2"/>
      <c r="V13966" s="2"/>
      <c r="W13966" s="28"/>
      <c r="Y13966" s="30"/>
      <c r="Z13966" s="30"/>
      <c r="AB13966" s="6"/>
    </row>
    <row r="13967" spans="1:28">
      <c r="A13967" s="2"/>
      <c r="B13967" s="2"/>
      <c r="C13967" s="2"/>
      <c r="G13967" s="94"/>
      <c r="H13967" s="94"/>
      <c r="I13967" s="94"/>
      <c r="J13967" s="2"/>
      <c r="P13967" s="30"/>
      <c r="T13967" s="2"/>
      <c r="V13967" s="2"/>
      <c r="W13967" s="28"/>
      <c r="Y13967" s="30"/>
      <c r="Z13967" s="30"/>
      <c r="AB13967" s="6"/>
    </row>
    <row r="13968" spans="1:28">
      <c r="A13968" s="2"/>
      <c r="B13968" s="2"/>
      <c r="C13968" s="2"/>
      <c r="G13968" s="94"/>
      <c r="H13968" s="94"/>
      <c r="I13968" s="94"/>
      <c r="J13968" s="2"/>
      <c r="P13968" s="30"/>
      <c r="T13968" s="2"/>
      <c r="V13968" s="2"/>
      <c r="W13968" s="28"/>
      <c r="Y13968" s="30"/>
      <c r="Z13968" s="30"/>
      <c r="AB13968" s="6"/>
    </row>
    <row r="13969" spans="1:28">
      <c r="A13969" s="2"/>
      <c r="B13969" s="2"/>
      <c r="C13969" s="2"/>
      <c r="G13969" s="94"/>
      <c r="H13969" s="94"/>
      <c r="I13969" s="94"/>
      <c r="J13969" s="2"/>
      <c r="P13969" s="30"/>
      <c r="T13969" s="2"/>
      <c r="V13969" s="2"/>
      <c r="W13969" s="28"/>
      <c r="Y13969" s="30"/>
      <c r="Z13969" s="30"/>
      <c r="AB13969" s="6"/>
    </row>
    <row r="13970" spans="1:28">
      <c r="A13970" s="2"/>
      <c r="B13970" s="2"/>
      <c r="C13970" s="2"/>
      <c r="G13970" s="94"/>
      <c r="H13970" s="94"/>
      <c r="I13970" s="94"/>
      <c r="J13970" s="2"/>
      <c r="P13970" s="30"/>
      <c r="T13970" s="2"/>
      <c r="V13970" s="2"/>
      <c r="W13970" s="28"/>
      <c r="Y13970" s="30"/>
      <c r="Z13970" s="30"/>
      <c r="AB13970" s="6"/>
    </row>
    <row r="13971" spans="1:28">
      <c r="A13971" s="2"/>
      <c r="B13971" s="2"/>
      <c r="C13971" s="2"/>
      <c r="G13971" s="94"/>
      <c r="H13971" s="94"/>
      <c r="I13971" s="94"/>
      <c r="J13971" s="2"/>
      <c r="P13971" s="30"/>
      <c r="T13971" s="2"/>
      <c r="V13971" s="2"/>
      <c r="W13971" s="28"/>
      <c r="Y13971" s="30"/>
      <c r="Z13971" s="30"/>
      <c r="AB13971" s="6"/>
    </row>
    <row r="13972" spans="1:28">
      <c r="A13972" s="2"/>
      <c r="B13972" s="2"/>
      <c r="C13972" s="2"/>
      <c r="G13972" s="94"/>
      <c r="H13972" s="94"/>
      <c r="I13972" s="94"/>
      <c r="J13972" s="2"/>
      <c r="P13972" s="30"/>
      <c r="T13972" s="2"/>
      <c r="V13972" s="2"/>
      <c r="W13972" s="28"/>
      <c r="Y13972" s="30"/>
      <c r="Z13972" s="30"/>
      <c r="AB13972" s="6"/>
    </row>
    <row r="13973" spans="1:28">
      <c r="A13973" s="2"/>
      <c r="B13973" s="2"/>
      <c r="C13973" s="2"/>
      <c r="G13973" s="94"/>
      <c r="H13973" s="94"/>
      <c r="I13973" s="94"/>
      <c r="J13973" s="2"/>
      <c r="P13973" s="30"/>
      <c r="T13973" s="2"/>
      <c r="V13973" s="2"/>
      <c r="W13973" s="28"/>
      <c r="Y13973" s="30"/>
      <c r="Z13973" s="30"/>
      <c r="AB13973" s="6"/>
    </row>
    <row r="13974" spans="1:28">
      <c r="A13974" s="2"/>
      <c r="B13974" s="2"/>
      <c r="C13974" s="2"/>
      <c r="G13974" s="94"/>
      <c r="H13974" s="94"/>
      <c r="I13974" s="94"/>
      <c r="J13974" s="2"/>
      <c r="P13974" s="30"/>
      <c r="T13974" s="2"/>
      <c r="V13974" s="2"/>
      <c r="W13974" s="28"/>
      <c r="Y13974" s="30"/>
      <c r="Z13974" s="30"/>
      <c r="AB13974" s="6"/>
    </row>
    <row r="13975" spans="1:28">
      <c r="A13975" s="2"/>
      <c r="B13975" s="2"/>
      <c r="C13975" s="2"/>
      <c r="G13975" s="94"/>
      <c r="H13975" s="94"/>
      <c r="I13975" s="94"/>
      <c r="J13975" s="2"/>
      <c r="P13975" s="30"/>
      <c r="T13975" s="2"/>
      <c r="V13975" s="2"/>
      <c r="W13975" s="28"/>
      <c r="Y13975" s="30"/>
      <c r="Z13975" s="30"/>
      <c r="AB13975" s="6"/>
    </row>
    <row r="13976" spans="1:28">
      <c r="A13976" s="2"/>
      <c r="B13976" s="2"/>
      <c r="C13976" s="2"/>
      <c r="G13976" s="94"/>
      <c r="H13976" s="94"/>
      <c r="I13976" s="94"/>
      <c r="J13976" s="2"/>
      <c r="P13976" s="30"/>
      <c r="T13976" s="2"/>
      <c r="V13976" s="2"/>
      <c r="W13976" s="28"/>
      <c r="Y13976" s="30"/>
      <c r="Z13976" s="30"/>
      <c r="AB13976" s="6"/>
    </row>
    <row r="13977" spans="1:28">
      <c r="A13977" s="2"/>
      <c r="B13977" s="2"/>
      <c r="C13977" s="2"/>
      <c r="G13977" s="94"/>
      <c r="H13977" s="94"/>
      <c r="I13977" s="94"/>
      <c r="J13977" s="2"/>
      <c r="P13977" s="30"/>
      <c r="T13977" s="2"/>
      <c r="V13977" s="2"/>
      <c r="W13977" s="28"/>
      <c r="Y13977" s="30"/>
      <c r="Z13977" s="30"/>
      <c r="AB13977" s="6"/>
    </row>
    <row r="13978" spans="1:28">
      <c r="A13978" s="2"/>
      <c r="B13978" s="2"/>
      <c r="C13978" s="2"/>
      <c r="G13978" s="94"/>
      <c r="H13978" s="94"/>
      <c r="I13978" s="94"/>
      <c r="J13978" s="2"/>
      <c r="P13978" s="30"/>
      <c r="T13978" s="2"/>
      <c r="V13978" s="2"/>
      <c r="W13978" s="28"/>
      <c r="Y13978" s="30"/>
      <c r="Z13978" s="30"/>
      <c r="AB13978" s="6"/>
    </row>
    <row r="13979" spans="1:28">
      <c r="A13979" s="2"/>
      <c r="B13979" s="2"/>
      <c r="C13979" s="2"/>
      <c r="G13979" s="94"/>
      <c r="H13979" s="94"/>
      <c r="I13979" s="94"/>
      <c r="J13979" s="2"/>
      <c r="P13979" s="30"/>
      <c r="T13979" s="2"/>
      <c r="V13979" s="2"/>
      <c r="W13979" s="28"/>
      <c r="Y13979" s="30"/>
      <c r="Z13979" s="30"/>
      <c r="AB13979" s="6"/>
    </row>
    <row r="13980" spans="1:28">
      <c r="A13980" s="2"/>
      <c r="B13980" s="2"/>
      <c r="C13980" s="2"/>
      <c r="G13980" s="94"/>
      <c r="H13980" s="94"/>
      <c r="I13980" s="94"/>
      <c r="J13980" s="2"/>
      <c r="P13980" s="30"/>
      <c r="T13980" s="2"/>
      <c r="V13980" s="2"/>
      <c r="W13980" s="28"/>
      <c r="Y13980" s="30"/>
      <c r="Z13980" s="30"/>
      <c r="AB13980" s="6"/>
    </row>
    <row r="13981" spans="1:28">
      <c r="A13981" s="2"/>
      <c r="B13981" s="2"/>
      <c r="C13981" s="2"/>
      <c r="G13981" s="94"/>
      <c r="H13981" s="94"/>
      <c r="I13981" s="94"/>
      <c r="J13981" s="2"/>
      <c r="P13981" s="30"/>
      <c r="T13981" s="2"/>
      <c r="V13981" s="2"/>
      <c r="W13981" s="28"/>
      <c r="Y13981" s="30"/>
      <c r="Z13981" s="30"/>
      <c r="AB13981" s="6"/>
    </row>
    <row r="13982" spans="1:28">
      <c r="A13982" s="2"/>
      <c r="B13982" s="2"/>
      <c r="C13982" s="2"/>
      <c r="G13982" s="94"/>
      <c r="H13982" s="94"/>
      <c r="I13982" s="94"/>
      <c r="J13982" s="2"/>
      <c r="P13982" s="30"/>
      <c r="T13982" s="2"/>
      <c r="V13982" s="2"/>
      <c r="W13982" s="28"/>
      <c r="Y13982" s="30"/>
      <c r="Z13982" s="30"/>
      <c r="AB13982" s="6"/>
    </row>
    <row r="13983" spans="1:28">
      <c r="A13983" s="2"/>
      <c r="B13983" s="2"/>
      <c r="C13983" s="2"/>
      <c r="G13983" s="94"/>
      <c r="H13983" s="94"/>
      <c r="I13983" s="94"/>
      <c r="J13983" s="2"/>
      <c r="P13983" s="30"/>
      <c r="T13983" s="2"/>
      <c r="V13983" s="2"/>
      <c r="W13983" s="28"/>
      <c r="Y13983" s="30"/>
      <c r="Z13983" s="30"/>
      <c r="AB13983" s="6"/>
    </row>
    <row r="13984" spans="1:28">
      <c r="A13984" s="2"/>
      <c r="B13984" s="2"/>
      <c r="C13984" s="2"/>
      <c r="G13984" s="94"/>
      <c r="H13984" s="94"/>
      <c r="I13984" s="94"/>
      <c r="J13984" s="2"/>
      <c r="P13984" s="30"/>
      <c r="T13984" s="2"/>
      <c r="V13984" s="2"/>
      <c r="W13984" s="28"/>
      <c r="Y13984" s="30"/>
      <c r="Z13984" s="30"/>
      <c r="AB13984" s="6"/>
    </row>
    <row r="13985" spans="1:28">
      <c r="A13985" s="2"/>
      <c r="B13985" s="2"/>
      <c r="C13985" s="2"/>
      <c r="G13985" s="94"/>
      <c r="H13985" s="94"/>
      <c r="I13985" s="94"/>
      <c r="J13985" s="2"/>
      <c r="P13985" s="30"/>
      <c r="T13985" s="2"/>
      <c r="V13985" s="2"/>
      <c r="W13985" s="28"/>
      <c r="Y13985" s="30"/>
      <c r="Z13985" s="30"/>
      <c r="AB13985" s="6"/>
    </row>
    <row r="13986" spans="1:28">
      <c r="A13986" s="2"/>
      <c r="B13986" s="2"/>
      <c r="C13986" s="2"/>
      <c r="G13986" s="94"/>
      <c r="H13986" s="94"/>
      <c r="I13986" s="94"/>
      <c r="J13986" s="2"/>
      <c r="P13986" s="30"/>
      <c r="T13986" s="2"/>
      <c r="V13986" s="2"/>
      <c r="W13986" s="28"/>
      <c r="Y13986" s="30"/>
      <c r="Z13986" s="30"/>
      <c r="AB13986" s="6"/>
    </row>
    <row r="13987" spans="1:28">
      <c r="A13987" s="2"/>
      <c r="B13987" s="2"/>
      <c r="C13987" s="2"/>
      <c r="G13987" s="94"/>
      <c r="H13987" s="94"/>
      <c r="I13987" s="94"/>
      <c r="J13987" s="2"/>
      <c r="P13987" s="30"/>
      <c r="T13987" s="2"/>
      <c r="V13987" s="2"/>
      <c r="W13987" s="28"/>
      <c r="Y13987" s="30"/>
      <c r="Z13987" s="30"/>
      <c r="AB13987" s="6"/>
    </row>
    <row r="13988" spans="1:28">
      <c r="A13988" s="2"/>
      <c r="B13988" s="2"/>
      <c r="C13988" s="2"/>
      <c r="G13988" s="94"/>
      <c r="H13988" s="94"/>
      <c r="I13988" s="94"/>
      <c r="J13988" s="2"/>
      <c r="P13988" s="30"/>
      <c r="T13988" s="2"/>
      <c r="V13988" s="2"/>
      <c r="W13988" s="28"/>
      <c r="Y13988" s="30"/>
      <c r="Z13988" s="30"/>
      <c r="AB13988" s="6"/>
    </row>
    <row r="13989" spans="1:28">
      <c r="A13989" s="2"/>
      <c r="B13989" s="2"/>
      <c r="C13989" s="2"/>
      <c r="G13989" s="94"/>
      <c r="H13989" s="94"/>
      <c r="I13989" s="94"/>
      <c r="J13989" s="2"/>
      <c r="P13989" s="30"/>
      <c r="T13989" s="2"/>
      <c r="V13989" s="2"/>
      <c r="W13989" s="28"/>
      <c r="Y13989" s="30"/>
      <c r="Z13989" s="30"/>
      <c r="AB13989" s="6"/>
    </row>
    <row r="13990" spans="1:28">
      <c r="A13990" s="2"/>
      <c r="B13990" s="2"/>
      <c r="C13990" s="2"/>
      <c r="G13990" s="94"/>
      <c r="H13990" s="94"/>
      <c r="I13990" s="94"/>
      <c r="J13990" s="2"/>
      <c r="P13990" s="30"/>
      <c r="T13990" s="2"/>
      <c r="V13990" s="2"/>
      <c r="W13990" s="28"/>
      <c r="Y13990" s="30"/>
      <c r="Z13990" s="30"/>
      <c r="AB13990" s="6"/>
    </row>
    <row r="13991" spans="1:28">
      <c r="A13991" s="2"/>
      <c r="B13991" s="2"/>
      <c r="C13991" s="2"/>
      <c r="G13991" s="94"/>
      <c r="H13991" s="94"/>
      <c r="I13991" s="94"/>
      <c r="J13991" s="2"/>
      <c r="P13991" s="30"/>
      <c r="T13991" s="2"/>
      <c r="V13991" s="2"/>
      <c r="W13991" s="28"/>
      <c r="Y13991" s="30"/>
      <c r="Z13991" s="30"/>
      <c r="AB13991" s="6"/>
    </row>
    <row r="13992" spans="1:28">
      <c r="A13992" s="2"/>
      <c r="B13992" s="2"/>
      <c r="C13992" s="2"/>
      <c r="G13992" s="94"/>
      <c r="H13992" s="94"/>
      <c r="I13992" s="94"/>
      <c r="J13992" s="2"/>
      <c r="P13992" s="30"/>
      <c r="T13992" s="2"/>
      <c r="V13992" s="2"/>
      <c r="W13992" s="28"/>
      <c r="Y13992" s="30"/>
      <c r="Z13992" s="30"/>
      <c r="AB13992" s="6"/>
    </row>
    <row r="13993" spans="1:28">
      <c r="A13993" s="2"/>
      <c r="B13993" s="2"/>
      <c r="C13993" s="2"/>
      <c r="G13993" s="94"/>
      <c r="H13993" s="94"/>
      <c r="I13993" s="94"/>
      <c r="J13993" s="2"/>
      <c r="P13993" s="30"/>
      <c r="T13993" s="2"/>
      <c r="V13993" s="2"/>
      <c r="W13993" s="28"/>
      <c r="Y13993" s="30"/>
      <c r="Z13993" s="30"/>
      <c r="AB13993" s="6"/>
    </row>
    <row r="13994" spans="1:28">
      <c r="A13994" s="2"/>
      <c r="B13994" s="2"/>
      <c r="C13994" s="2"/>
      <c r="G13994" s="94"/>
      <c r="H13994" s="94"/>
      <c r="I13994" s="94"/>
      <c r="J13994" s="2"/>
      <c r="P13994" s="30"/>
      <c r="T13994" s="2"/>
      <c r="V13994" s="2"/>
      <c r="W13994" s="28"/>
      <c r="Y13994" s="30"/>
      <c r="Z13994" s="30"/>
      <c r="AB13994" s="6"/>
    </row>
    <row r="13995" spans="1:28">
      <c r="A13995" s="2"/>
      <c r="B13995" s="2"/>
      <c r="C13995" s="2"/>
      <c r="G13995" s="94"/>
      <c r="H13995" s="94"/>
      <c r="I13995" s="94"/>
      <c r="J13995" s="2"/>
      <c r="P13995" s="30"/>
      <c r="T13995" s="2"/>
      <c r="V13995" s="2"/>
      <c r="W13995" s="28"/>
      <c r="Y13995" s="30"/>
      <c r="Z13995" s="30"/>
      <c r="AB13995" s="6"/>
    </row>
    <row r="13996" spans="1:28">
      <c r="A13996" s="2"/>
      <c r="B13996" s="2"/>
      <c r="C13996" s="2"/>
      <c r="G13996" s="94"/>
      <c r="H13996" s="94"/>
      <c r="I13996" s="94"/>
      <c r="J13996" s="2"/>
      <c r="P13996" s="30"/>
      <c r="T13996" s="2"/>
      <c r="V13996" s="2"/>
      <c r="W13996" s="28"/>
      <c r="Y13996" s="30"/>
      <c r="Z13996" s="30"/>
      <c r="AB13996" s="6"/>
    </row>
    <row r="13997" spans="1:28">
      <c r="A13997" s="2"/>
      <c r="B13997" s="2"/>
      <c r="C13997" s="2"/>
      <c r="G13997" s="94"/>
      <c r="H13997" s="94"/>
      <c r="I13997" s="94"/>
      <c r="J13997" s="2"/>
      <c r="P13997" s="30"/>
      <c r="T13997" s="2"/>
      <c r="V13997" s="2"/>
      <c r="W13997" s="28"/>
      <c r="Y13997" s="30"/>
      <c r="Z13997" s="30"/>
      <c r="AB13997" s="6"/>
    </row>
    <row r="13998" spans="1:28">
      <c r="A13998" s="2"/>
      <c r="B13998" s="2"/>
      <c r="C13998" s="2"/>
      <c r="G13998" s="94"/>
      <c r="H13998" s="94"/>
      <c r="I13998" s="94"/>
      <c r="J13998" s="2"/>
      <c r="P13998" s="30"/>
      <c r="T13998" s="2"/>
      <c r="V13998" s="2"/>
      <c r="W13998" s="28"/>
      <c r="Y13998" s="30"/>
      <c r="Z13998" s="30"/>
      <c r="AB13998" s="6"/>
    </row>
    <row r="13999" spans="1:28">
      <c r="A13999" s="2"/>
      <c r="B13999" s="2"/>
      <c r="C13999" s="2"/>
      <c r="G13999" s="94"/>
      <c r="H13999" s="94"/>
      <c r="I13999" s="94"/>
      <c r="J13999" s="2"/>
      <c r="P13999" s="30"/>
      <c r="T13999" s="2"/>
      <c r="V13999" s="2"/>
      <c r="W13999" s="28"/>
      <c r="Y13999" s="30"/>
      <c r="Z13999" s="30"/>
      <c r="AB13999" s="6"/>
    </row>
    <row r="14000" spans="1:28">
      <c r="A14000" s="2"/>
      <c r="B14000" s="2"/>
      <c r="C14000" s="2"/>
      <c r="G14000" s="94"/>
      <c r="H14000" s="94"/>
      <c r="I14000" s="94"/>
      <c r="J14000" s="2"/>
      <c r="P14000" s="30"/>
      <c r="T14000" s="2"/>
      <c r="V14000" s="2"/>
      <c r="W14000" s="28"/>
      <c r="Y14000" s="30"/>
      <c r="Z14000" s="30"/>
      <c r="AB14000" s="6"/>
    </row>
    <row r="14001" spans="1:28">
      <c r="A14001" s="2"/>
      <c r="B14001" s="2"/>
      <c r="C14001" s="2"/>
      <c r="G14001" s="94"/>
      <c r="H14001" s="94"/>
      <c r="I14001" s="94"/>
      <c r="J14001" s="2"/>
      <c r="P14001" s="30"/>
      <c r="T14001" s="2"/>
      <c r="V14001" s="2"/>
      <c r="W14001" s="28"/>
      <c r="Y14001" s="30"/>
      <c r="Z14001" s="30"/>
      <c r="AB14001" s="6"/>
    </row>
    <row r="14002" spans="1:28">
      <c r="A14002" s="2"/>
      <c r="B14002" s="2"/>
      <c r="C14002" s="2"/>
      <c r="G14002" s="94"/>
      <c r="H14002" s="94"/>
      <c r="I14002" s="94"/>
      <c r="J14002" s="2"/>
      <c r="P14002" s="30"/>
      <c r="T14002" s="2"/>
      <c r="V14002" s="2"/>
      <c r="W14002" s="28"/>
      <c r="Y14002" s="30"/>
      <c r="Z14002" s="30"/>
      <c r="AB14002" s="6"/>
    </row>
    <row r="14003" spans="1:28">
      <c r="A14003" s="2"/>
      <c r="B14003" s="2"/>
      <c r="C14003" s="2"/>
      <c r="G14003" s="94"/>
      <c r="H14003" s="94"/>
      <c r="I14003" s="94"/>
      <c r="J14003" s="2"/>
      <c r="P14003" s="30"/>
      <c r="T14003" s="2"/>
      <c r="V14003" s="2"/>
      <c r="W14003" s="28"/>
      <c r="Y14003" s="30"/>
      <c r="Z14003" s="30"/>
      <c r="AB14003" s="6"/>
    </row>
    <row r="14004" spans="1:28">
      <c r="A14004" s="2"/>
      <c r="B14004" s="2"/>
      <c r="C14004" s="2"/>
      <c r="G14004" s="94"/>
      <c r="H14004" s="94"/>
      <c r="I14004" s="94"/>
      <c r="J14004" s="2"/>
      <c r="P14004" s="30"/>
      <c r="T14004" s="2"/>
      <c r="V14004" s="2"/>
      <c r="W14004" s="28"/>
      <c r="Y14004" s="30"/>
      <c r="Z14004" s="30"/>
      <c r="AB14004" s="6"/>
    </row>
    <row r="14005" spans="1:28">
      <c r="A14005" s="2"/>
      <c r="B14005" s="2"/>
      <c r="C14005" s="2"/>
      <c r="G14005" s="94"/>
      <c r="H14005" s="94"/>
      <c r="I14005" s="94"/>
      <c r="J14005" s="2"/>
      <c r="P14005" s="30"/>
      <c r="T14005" s="2"/>
      <c r="V14005" s="2"/>
      <c r="W14005" s="28"/>
      <c r="Y14005" s="30"/>
      <c r="Z14005" s="30"/>
      <c r="AB14005" s="6"/>
    </row>
    <row r="14006" spans="1:28">
      <c r="A14006" s="2"/>
      <c r="B14006" s="2"/>
      <c r="C14006" s="2"/>
      <c r="G14006" s="94"/>
      <c r="H14006" s="94"/>
      <c r="I14006" s="94"/>
      <c r="J14006" s="2"/>
      <c r="P14006" s="30"/>
      <c r="T14006" s="2"/>
      <c r="V14006" s="2"/>
      <c r="W14006" s="28"/>
      <c r="Y14006" s="30"/>
      <c r="Z14006" s="30"/>
      <c r="AB14006" s="6"/>
    </row>
    <row r="14007" spans="1:28">
      <c r="A14007" s="2"/>
      <c r="B14007" s="2"/>
      <c r="C14007" s="2"/>
      <c r="G14007" s="94"/>
      <c r="H14007" s="94"/>
      <c r="I14007" s="94"/>
      <c r="J14007" s="2"/>
      <c r="P14007" s="30"/>
      <c r="T14007" s="2"/>
      <c r="V14007" s="2"/>
      <c r="W14007" s="28"/>
      <c r="Y14007" s="30"/>
      <c r="Z14007" s="30"/>
      <c r="AB14007" s="6"/>
    </row>
    <row r="14008" spans="1:28">
      <c r="A14008" s="2"/>
      <c r="B14008" s="2"/>
      <c r="C14008" s="2"/>
      <c r="G14008" s="94"/>
      <c r="H14008" s="94"/>
      <c r="I14008" s="94"/>
      <c r="J14008" s="2"/>
      <c r="P14008" s="30"/>
      <c r="T14008" s="2"/>
      <c r="V14008" s="2"/>
      <c r="W14008" s="28"/>
      <c r="Y14008" s="30"/>
      <c r="Z14008" s="30"/>
      <c r="AB14008" s="6"/>
    </row>
    <row r="14009" spans="1:28">
      <c r="A14009" s="2"/>
      <c r="B14009" s="2"/>
      <c r="C14009" s="2"/>
      <c r="G14009" s="94"/>
      <c r="H14009" s="94"/>
      <c r="I14009" s="94"/>
      <c r="J14009" s="2"/>
      <c r="P14009" s="30"/>
      <c r="T14009" s="2"/>
      <c r="V14009" s="2"/>
      <c r="W14009" s="28"/>
      <c r="Y14009" s="30"/>
      <c r="Z14009" s="30"/>
      <c r="AB14009" s="6"/>
    </row>
    <row r="14010" spans="1:28">
      <c r="A14010" s="2"/>
      <c r="B14010" s="2"/>
      <c r="C14010" s="2"/>
      <c r="G14010" s="94"/>
      <c r="H14010" s="94"/>
      <c r="I14010" s="94"/>
      <c r="J14010" s="2"/>
      <c r="P14010" s="30"/>
      <c r="T14010" s="2"/>
      <c r="V14010" s="2"/>
      <c r="W14010" s="28"/>
      <c r="Y14010" s="30"/>
      <c r="Z14010" s="30"/>
      <c r="AB14010" s="6"/>
    </row>
    <row r="14011" spans="1:28">
      <c r="A14011" s="2"/>
      <c r="B14011" s="2"/>
      <c r="C14011" s="2"/>
      <c r="G14011" s="94"/>
      <c r="H14011" s="94"/>
      <c r="I14011" s="94"/>
      <c r="J14011" s="2"/>
      <c r="P14011" s="30"/>
      <c r="T14011" s="2"/>
      <c r="V14011" s="2"/>
      <c r="W14011" s="28"/>
      <c r="Y14011" s="30"/>
      <c r="Z14011" s="30"/>
      <c r="AB14011" s="6"/>
    </row>
    <row r="14012" spans="1:28">
      <c r="A14012" s="2"/>
      <c r="B14012" s="2"/>
      <c r="C14012" s="2"/>
      <c r="G14012" s="94"/>
      <c r="H14012" s="94"/>
      <c r="I14012" s="94"/>
      <c r="J14012" s="2"/>
      <c r="P14012" s="30"/>
      <c r="T14012" s="2"/>
      <c r="V14012" s="2"/>
      <c r="W14012" s="28"/>
      <c r="Y14012" s="30"/>
      <c r="Z14012" s="30"/>
      <c r="AB14012" s="6"/>
    </row>
    <row r="14013" spans="1:28">
      <c r="A14013" s="2"/>
      <c r="B14013" s="2"/>
      <c r="C14013" s="2"/>
      <c r="G14013" s="94"/>
      <c r="H14013" s="94"/>
      <c r="I14013" s="94"/>
      <c r="J14013" s="2"/>
      <c r="P14013" s="30"/>
      <c r="T14013" s="2"/>
      <c r="V14013" s="2"/>
      <c r="W14013" s="28"/>
      <c r="Y14013" s="30"/>
      <c r="Z14013" s="30"/>
      <c r="AB14013" s="6"/>
    </row>
    <row r="14014" spans="1:28">
      <c r="A14014" s="2"/>
      <c r="B14014" s="2"/>
      <c r="C14014" s="2"/>
      <c r="G14014" s="94"/>
      <c r="H14014" s="94"/>
      <c r="I14014" s="94"/>
      <c r="J14014" s="2"/>
      <c r="P14014" s="30"/>
      <c r="T14014" s="2"/>
      <c r="V14014" s="2"/>
      <c r="W14014" s="28"/>
      <c r="Y14014" s="30"/>
      <c r="Z14014" s="30"/>
      <c r="AB14014" s="6"/>
    </row>
    <row r="14015" spans="1:28">
      <c r="A14015" s="2"/>
      <c r="B14015" s="2"/>
      <c r="C14015" s="2"/>
      <c r="G14015" s="94"/>
      <c r="H14015" s="94"/>
      <c r="I14015" s="94"/>
      <c r="J14015" s="2"/>
      <c r="P14015" s="30"/>
      <c r="T14015" s="2"/>
      <c r="V14015" s="2"/>
      <c r="W14015" s="28"/>
      <c r="Y14015" s="30"/>
      <c r="Z14015" s="30"/>
      <c r="AB14015" s="6"/>
    </row>
    <row r="14016" spans="1:28">
      <c r="A14016" s="2"/>
      <c r="B14016" s="2"/>
      <c r="C14016" s="2"/>
      <c r="G14016" s="94"/>
      <c r="H14016" s="94"/>
      <c r="I14016" s="94"/>
      <c r="J14016" s="2"/>
      <c r="P14016" s="30"/>
      <c r="T14016" s="2"/>
      <c r="V14016" s="2"/>
      <c r="W14016" s="28"/>
      <c r="Y14016" s="30"/>
      <c r="Z14016" s="30"/>
      <c r="AB14016" s="6"/>
    </row>
    <row r="14017" spans="1:28">
      <c r="A14017" s="2"/>
      <c r="B14017" s="2"/>
      <c r="C14017" s="2"/>
      <c r="G14017" s="94"/>
      <c r="H14017" s="94"/>
      <c r="I14017" s="94"/>
      <c r="J14017" s="2"/>
      <c r="P14017" s="30"/>
      <c r="T14017" s="2"/>
      <c r="V14017" s="2"/>
      <c r="W14017" s="28"/>
      <c r="Y14017" s="30"/>
      <c r="Z14017" s="30"/>
      <c r="AB14017" s="6"/>
    </row>
    <row r="14018" spans="1:28">
      <c r="A14018" s="2"/>
      <c r="B14018" s="2"/>
      <c r="C14018" s="2"/>
      <c r="G14018" s="94"/>
      <c r="H14018" s="94"/>
      <c r="I14018" s="94"/>
      <c r="J14018" s="2"/>
      <c r="P14018" s="30"/>
      <c r="T14018" s="2"/>
      <c r="V14018" s="2"/>
      <c r="W14018" s="28"/>
      <c r="Y14018" s="30"/>
      <c r="Z14018" s="30"/>
      <c r="AB14018" s="6"/>
    </row>
    <row r="14019" spans="1:28">
      <c r="A14019" s="2"/>
      <c r="B14019" s="2"/>
      <c r="C14019" s="2"/>
      <c r="G14019" s="94"/>
      <c r="H14019" s="94"/>
      <c r="I14019" s="94"/>
      <c r="J14019" s="2"/>
      <c r="P14019" s="30"/>
      <c r="T14019" s="2"/>
      <c r="V14019" s="2"/>
      <c r="W14019" s="28"/>
      <c r="Y14019" s="30"/>
      <c r="Z14019" s="30"/>
      <c r="AB14019" s="6"/>
    </row>
    <row r="14020" spans="1:28">
      <c r="A14020" s="2"/>
      <c r="B14020" s="2"/>
      <c r="C14020" s="2"/>
      <c r="G14020" s="94"/>
      <c r="H14020" s="94"/>
      <c r="I14020" s="94"/>
      <c r="J14020" s="2"/>
      <c r="P14020" s="30"/>
      <c r="T14020" s="2"/>
      <c r="V14020" s="2"/>
      <c r="W14020" s="28"/>
      <c r="Y14020" s="30"/>
      <c r="Z14020" s="30"/>
      <c r="AB14020" s="6"/>
    </row>
    <row r="14021" spans="1:28">
      <c r="A14021" s="2"/>
      <c r="B14021" s="2"/>
      <c r="C14021" s="2"/>
      <c r="G14021" s="94"/>
      <c r="H14021" s="94"/>
      <c r="I14021" s="94"/>
      <c r="J14021" s="2"/>
      <c r="P14021" s="30"/>
      <c r="T14021" s="2"/>
      <c r="V14021" s="2"/>
      <c r="W14021" s="28"/>
      <c r="Y14021" s="30"/>
      <c r="Z14021" s="30"/>
      <c r="AB14021" s="6"/>
    </row>
    <row r="14022" spans="1:28">
      <c r="A14022" s="2"/>
      <c r="B14022" s="2"/>
      <c r="C14022" s="2"/>
      <c r="G14022" s="94"/>
      <c r="H14022" s="94"/>
      <c r="I14022" s="94"/>
      <c r="J14022" s="2"/>
      <c r="P14022" s="30"/>
      <c r="T14022" s="2"/>
      <c r="V14022" s="2"/>
      <c r="W14022" s="28"/>
      <c r="Y14022" s="30"/>
      <c r="Z14022" s="30"/>
      <c r="AB14022" s="6"/>
    </row>
    <row r="14023" spans="1:28">
      <c r="A14023" s="2"/>
      <c r="B14023" s="2"/>
      <c r="C14023" s="2"/>
      <c r="G14023" s="94"/>
      <c r="H14023" s="94"/>
      <c r="I14023" s="94"/>
      <c r="J14023" s="2"/>
      <c r="P14023" s="30"/>
      <c r="T14023" s="2"/>
      <c r="V14023" s="2"/>
      <c r="W14023" s="28"/>
      <c r="Y14023" s="30"/>
      <c r="Z14023" s="30"/>
      <c r="AB14023" s="6"/>
    </row>
    <row r="14024" spans="1:28">
      <c r="A14024" s="2"/>
      <c r="B14024" s="2"/>
      <c r="C14024" s="2"/>
      <c r="G14024" s="94"/>
      <c r="H14024" s="94"/>
      <c r="I14024" s="94"/>
      <c r="J14024" s="2"/>
      <c r="P14024" s="30"/>
      <c r="T14024" s="2"/>
      <c r="V14024" s="2"/>
      <c r="W14024" s="28"/>
      <c r="Y14024" s="30"/>
      <c r="Z14024" s="30"/>
      <c r="AB14024" s="6"/>
    </row>
    <row r="14025" spans="1:28">
      <c r="A14025" s="2"/>
      <c r="B14025" s="2"/>
      <c r="C14025" s="2"/>
      <c r="G14025" s="94"/>
      <c r="H14025" s="94"/>
      <c r="I14025" s="94"/>
      <c r="J14025" s="2"/>
      <c r="P14025" s="30"/>
      <c r="T14025" s="2"/>
      <c r="V14025" s="2"/>
      <c r="W14025" s="28"/>
      <c r="Y14025" s="30"/>
      <c r="Z14025" s="30"/>
      <c r="AB14025" s="6"/>
    </row>
    <row r="14026" spans="1:28">
      <c r="A14026" s="2"/>
      <c r="B14026" s="2"/>
      <c r="C14026" s="2"/>
      <c r="G14026" s="94"/>
      <c r="H14026" s="94"/>
      <c r="I14026" s="94"/>
      <c r="J14026" s="2"/>
      <c r="P14026" s="30"/>
      <c r="T14026" s="2"/>
      <c r="V14026" s="2"/>
      <c r="W14026" s="28"/>
      <c r="Y14026" s="30"/>
      <c r="Z14026" s="30"/>
      <c r="AB14026" s="6"/>
    </row>
    <row r="14027" spans="1:28">
      <c r="A14027" s="2"/>
      <c r="B14027" s="2"/>
      <c r="C14027" s="2"/>
      <c r="G14027" s="94"/>
      <c r="H14027" s="94"/>
      <c r="I14027" s="94"/>
      <c r="J14027" s="2"/>
      <c r="P14027" s="30"/>
      <c r="T14027" s="2"/>
      <c r="V14027" s="2"/>
      <c r="W14027" s="28"/>
      <c r="Y14027" s="30"/>
      <c r="Z14027" s="30"/>
      <c r="AB14027" s="6"/>
    </row>
    <row r="14028" spans="1:28">
      <c r="A14028" s="2"/>
      <c r="B14028" s="2"/>
      <c r="C14028" s="2"/>
      <c r="G14028" s="94"/>
      <c r="H14028" s="94"/>
      <c r="I14028" s="94"/>
      <c r="J14028" s="2"/>
      <c r="P14028" s="30"/>
      <c r="T14028" s="2"/>
      <c r="V14028" s="2"/>
      <c r="W14028" s="28"/>
      <c r="Y14028" s="30"/>
      <c r="Z14028" s="30"/>
      <c r="AB14028" s="6"/>
    </row>
    <row r="14029" spans="1:28">
      <c r="A14029" s="2"/>
      <c r="B14029" s="2"/>
      <c r="C14029" s="2"/>
      <c r="G14029" s="94"/>
      <c r="H14029" s="94"/>
      <c r="I14029" s="94"/>
      <c r="J14029" s="2"/>
      <c r="P14029" s="30"/>
      <c r="T14029" s="2"/>
      <c r="V14029" s="2"/>
      <c r="W14029" s="28"/>
      <c r="Y14029" s="30"/>
      <c r="Z14029" s="30"/>
      <c r="AB14029" s="6"/>
    </row>
    <row r="14030" spans="1:28">
      <c r="A14030" s="2"/>
      <c r="B14030" s="2"/>
      <c r="C14030" s="2"/>
      <c r="G14030" s="94"/>
      <c r="H14030" s="94"/>
      <c r="I14030" s="94"/>
      <c r="J14030" s="2"/>
      <c r="P14030" s="30"/>
      <c r="T14030" s="2"/>
      <c r="V14030" s="2"/>
      <c r="W14030" s="28"/>
      <c r="Y14030" s="30"/>
      <c r="Z14030" s="30"/>
      <c r="AB14030" s="6"/>
    </row>
    <row r="14031" spans="1:28">
      <c r="A14031" s="2"/>
      <c r="B14031" s="2"/>
      <c r="C14031" s="2"/>
      <c r="G14031" s="94"/>
      <c r="H14031" s="94"/>
      <c r="I14031" s="94"/>
      <c r="J14031" s="2"/>
      <c r="P14031" s="30"/>
      <c r="T14031" s="2"/>
      <c r="V14031" s="2"/>
      <c r="W14031" s="28"/>
      <c r="Y14031" s="30"/>
      <c r="Z14031" s="30"/>
      <c r="AB14031" s="6"/>
    </row>
    <row r="14032" spans="1:28">
      <c r="A14032" s="2"/>
      <c r="B14032" s="2"/>
      <c r="C14032" s="2"/>
      <c r="G14032" s="94"/>
      <c r="H14032" s="94"/>
      <c r="I14032" s="94"/>
      <c r="J14032" s="2"/>
      <c r="P14032" s="30"/>
      <c r="T14032" s="2"/>
      <c r="V14032" s="2"/>
      <c r="W14032" s="28"/>
      <c r="Y14032" s="30"/>
      <c r="Z14032" s="30"/>
      <c r="AB14032" s="6"/>
    </row>
    <row r="14033" spans="1:28">
      <c r="A14033" s="2"/>
      <c r="B14033" s="2"/>
      <c r="C14033" s="2"/>
      <c r="G14033" s="94"/>
      <c r="H14033" s="94"/>
      <c r="I14033" s="94"/>
      <c r="J14033" s="2"/>
      <c r="P14033" s="30"/>
      <c r="T14033" s="2"/>
      <c r="V14033" s="2"/>
      <c r="W14033" s="28"/>
      <c r="Y14033" s="30"/>
      <c r="Z14033" s="30"/>
      <c r="AB14033" s="6"/>
    </row>
    <row r="14034" spans="1:28">
      <c r="A14034" s="2"/>
      <c r="B14034" s="2"/>
      <c r="C14034" s="2"/>
      <c r="G14034" s="94"/>
      <c r="H14034" s="94"/>
      <c r="I14034" s="94"/>
      <c r="J14034" s="2"/>
      <c r="P14034" s="30"/>
      <c r="T14034" s="2"/>
      <c r="V14034" s="2"/>
      <c r="W14034" s="28"/>
      <c r="Y14034" s="30"/>
      <c r="Z14034" s="30"/>
      <c r="AB14034" s="6"/>
    </row>
    <row r="14035" spans="1:28">
      <c r="A14035" s="2"/>
      <c r="B14035" s="2"/>
      <c r="C14035" s="2"/>
      <c r="G14035" s="94"/>
      <c r="H14035" s="94"/>
      <c r="I14035" s="94"/>
      <c r="J14035" s="2"/>
      <c r="P14035" s="30"/>
      <c r="T14035" s="2"/>
      <c r="V14035" s="2"/>
      <c r="W14035" s="28"/>
      <c r="Y14035" s="30"/>
      <c r="Z14035" s="30"/>
      <c r="AB14035" s="6"/>
    </row>
    <row r="14036" spans="1:28">
      <c r="A14036" s="2"/>
      <c r="B14036" s="2"/>
      <c r="C14036" s="2"/>
      <c r="G14036" s="94"/>
      <c r="H14036" s="94"/>
      <c r="I14036" s="94"/>
      <c r="J14036" s="2"/>
      <c r="P14036" s="30"/>
      <c r="T14036" s="2"/>
      <c r="V14036" s="2"/>
      <c r="W14036" s="28"/>
      <c r="Y14036" s="30"/>
      <c r="Z14036" s="30"/>
      <c r="AB14036" s="6"/>
    </row>
    <row r="14037" spans="1:28">
      <c r="A14037" s="2"/>
      <c r="B14037" s="2"/>
      <c r="C14037" s="2"/>
      <c r="G14037" s="94"/>
      <c r="H14037" s="94"/>
      <c r="I14037" s="94"/>
      <c r="J14037" s="2"/>
      <c r="P14037" s="30"/>
      <c r="T14037" s="2"/>
      <c r="V14037" s="2"/>
      <c r="W14037" s="28"/>
      <c r="Y14037" s="30"/>
      <c r="Z14037" s="30"/>
      <c r="AB14037" s="6"/>
    </row>
    <row r="14038" spans="1:28">
      <c r="A14038" s="2"/>
      <c r="B14038" s="2"/>
      <c r="C14038" s="2"/>
      <c r="G14038" s="94"/>
      <c r="H14038" s="94"/>
      <c r="I14038" s="94"/>
      <c r="J14038" s="2"/>
      <c r="P14038" s="30"/>
      <c r="T14038" s="2"/>
      <c r="V14038" s="2"/>
      <c r="W14038" s="28"/>
      <c r="Y14038" s="30"/>
      <c r="Z14038" s="30"/>
      <c r="AB14038" s="6"/>
    </row>
    <row r="14039" spans="1:28">
      <c r="A14039" s="2"/>
      <c r="B14039" s="2"/>
      <c r="C14039" s="2"/>
      <c r="G14039" s="94"/>
      <c r="H14039" s="94"/>
      <c r="I14039" s="94"/>
      <c r="J14039" s="2"/>
      <c r="P14039" s="30"/>
      <c r="T14039" s="2"/>
      <c r="V14039" s="2"/>
      <c r="W14039" s="28"/>
      <c r="Y14039" s="30"/>
      <c r="Z14039" s="30"/>
      <c r="AB14039" s="6"/>
    </row>
    <row r="14040" spans="1:28">
      <c r="A14040" s="2"/>
      <c r="B14040" s="2"/>
      <c r="C14040" s="2"/>
      <c r="G14040" s="94"/>
      <c r="H14040" s="94"/>
      <c r="I14040" s="94"/>
      <c r="J14040" s="2"/>
      <c r="P14040" s="30"/>
      <c r="T14040" s="2"/>
      <c r="V14040" s="2"/>
      <c r="W14040" s="28"/>
      <c r="Y14040" s="30"/>
      <c r="Z14040" s="30"/>
      <c r="AB14040" s="6"/>
    </row>
    <row r="14041" spans="1:28">
      <c r="A14041" s="2"/>
      <c r="B14041" s="2"/>
      <c r="C14041" s="2"/>
      <c r="G14041" s="94"/>
      <c r="H14041" s="94"/>
      <c r="I14041" s="94"/>
      <c r="J14041" s="2"/>
      <c r="P14041" s="30"/>
      <c r="T14041" s="2"/>
      <c r="V14041" s="2"/>
      <c r="W14041" s="28"/>
      <c r="Y14041" s="30"/>
      <c r="Z14041" s="30"/>
      <c r="AB14041" s="6"/>
    </row>
    <row r="14042" spans="1:28">
      <c r="A14042" s="2"/>
      <c r="B14042" s="2"/>
      <c r="C14042" s="2"/>
      <c r="G14042" s="94"/>
      <c r="H14042" s="94"/>
      <c r="I14042" s="94"/>
      <c r="J14042" s="2"/>
      <c r="P14042" s="30"/>
      <c r="T14042" s="2"/>
      <c r="V14042" s="2"/>
      <c r="W14042" s="28"/>
      <c r="Y14042" s="30"/>
      <c r="Z14042" s="30"/>
      <c r="AB14042" s="6"/>
    </row>
    <row r="14043" spans="1:28">
      <c r="A14043" s="2"/>
      <c r="B14043" s="2"/>
      <c r="C14043" s="2"/>
      <c r="G14043" s="94"/>
      <c r="H14043" s="94"/>
      <c r="I14043" s="94"/>
      <c r="J14043" s="2"/>
      <c r="P14043" s="30"/>
      <c r="T14043" s="2"/>
      <c r="V14043" s="2"/>
      <c r="W14043" s="28"/>
      <c r="Y14043" s="30"/>
      <c r="Z14043" s="30"/>
      <c r="AB14043" s="6"/>
    </row>
    <row r="14044" spans="1:28">
      <c r="A14044" s="2"/>
      <c r="B14044" s="2"/>
      <c r="C14044" s="2"/>
      <c r="G14044" s="94"/>
      <c r="H14044" s="94"/>
      <c r="I14044" s="94"/>
      <c r="J14044" s="2"/>
      <c r="P14044" s="30"/>
      <c r="T14044" s="2"/>
      <c r="V14044" s="2"/>
      <c r="W14044" s="28"/>
      <c r="Y14044" s="30"/>
      <c r="Z14044" s="30"/>
      <c r="AB14044" s="6"/>
    </row>
    <row r="14045" spans="1:28">
      <c r="A14045" s="2"/>
      <c r="B14045" s="2"/>
      <c r="C14045" s="2"/>
      <c r="G14045" s="94"/>
      <c r="H14045" s="94"/>
      <c r="I14045" s="94"/>
      <c r="J14045" s="2"/>
      <c r="P14045" s="30"/>
      <c r="T14045" s="2"/>
      <c r="V14045" s="2"/>
      <c r="W14045" s="28"/>
      <c r="Y14045" s="30"/>
      <c r="Z14045" s="30"/>
      <c r="AB14045" s="6"/>
    </row>
    <row r="14046" spans="1:28">
      <c r="A14046" s="2"/>
      <c r="B14046" s="2"/>
      <c r="C14046" s="2"/>
      <c r="G14046" s="94"/>
      <c r="H14046" s="94"/>
      <c r="I14046" s="94"/>
      <c r="J14046" s="2"/>
      <c r="P14046" s="30"/>
      <c r="T14046" s="2"/>
      <c r="V14046" s="2"/>
      <c r="W14046" s="28"/>
      <c r="Y14046" s="30"/>
      <c r="Z14046" s="30"/>
      <c r="AB14046" s="6"/>
    </row>
    <row r="14047" spans="1:28">
      <c r="A14047" s="2"/>
      <c r="B14047" s="2"/>
      <c r="C14047" s="2"/>
      <c r="G14047" s="94"/>
      <c r="H14047" s="94"/>
      <c r="I14047" s="94"/>
      <c r="J14047" s="2"/>
      <c r="P14047" s="30"/>
      <c r="T14047" s="2"/>
      <c r="V14047" s="2"/>
      <c r="W14047" s="28"/>
      <c r="Y14047" s="30"/>
      <c r="Z14047" s="30"/>
      <c r="AB14047" s="6"/>
    </row>
    <row r="14048" spans="1:28">
      <c r="A14048" s="2"/>
      <c r="B14048" s="2"/>
      <c r="C14048" s="2"/>
      <c r="G14048" s="94"/>
      <c r="H14048" s="94"/>
      <c r="I14048" s="94"/>
      <c r="J14048" s="2"/>
      <c r="P14048" s="30"/>
      <c r="T14048" s="2"/>
      <c r="V14048" s="2"/>
      <c r="W14048" s="28"/>
      <c r="Y14048" s="30"/>
      <c r="Z14048" s="30"/>
      <c r="AB14048" s="6"/>
    </row>
    <row r="14049" spans="1:28">
      <c r="A14049" s="2"/>
      <c r="B14049" s="2"/>
      <c r="C14049" s="2"/>
      <c r="G14049" s="94"/>
      <c r="H14049" s="94"/>
      <c r="I14049" s="94"/>
      <c r="J14049" s="2"/>
      <c r="P14049" s="30"/>
      <c r="T14049" s="2"/>
      <c r="V14049" s="2"/>
      <c r="W14049" s="28"/>
      <c r="Y14049" s="30"/>
      <c r="Z14049" s="30"/>
      <c r="AB14049" s="6"/>
    </row>
    <row r="14050" spans="1:28">
      <c r="A14050" s="2"/>
      <c r="B14050" s="2"/>
      <c r="C14050" s="2"/>
      <c r="G14050" s="94"/>
      <c r="H14050" s="94"/>
      <c r="I14050" s="94"/>
      <c r="J14050" s="2"/>
      <c r="P14050" s="30"/>
      <c r="T14050" s="2"/>
      <c r="V14050" s="2"/>
      <c r="W14050" s="28"/>
      <c r="Y14050" s="30"/>
      <c r="Z14050" s="30"/>
      <c r="AB14050" s="6"/>
    </row>
    <row r="14051" spans="1:28">
      <c r="A14051" s="2"/>
      <c r="B14051" s="2"/>
      <c r="C14051" s="2"/>
      <c r="G14051" s="94"/>
      <c r="H14051" s="94"/>
      <c r="I14051" s="94"/>
      <c r="J14051" s="2"/>
      <c r="P14051" s="30"/>
      <c r="T14051" s="2"/>
      <c r="V14051" s="2"/>
      <c r="W14051" s="28"/>
      <c r="Y14051" s="30"/>
      <c r="Z14051" s="30"/>
      <c r="AB14051" s="6"/>
    </row>
    <row r="14052" spans="1:28">
      <c r="A14052" s="2"/>
      <c r="B14052" s="2"/>
      <c r="C14052" s="2"/>
      <c r="G14052" s="94"/>
      <c r="H14052" s="94"/>
      <c r="I14052" s="94"/>
      <c r="J14052" s="2"/>
      <c r="P14052" s="30"/>
      <c r="T14052" s="2"/>
      <c r="V14052" s="2"/>
      <c r="W14052" s="28"/>
      <c r="Y14052" s="30"/>
      <c r="Z14052" s="30"/>
      <c r="AB14052" s="6"/>
    </row>
    <row r="14053" spans="1:28">
      <c r="A14053" s="2"/>
      <c r="B14053" s="2"/>
      <c r="C14053" s="2"/>
      <c r="G14053" s="94"/>
      <c r="H14053" s="94"/>
      <c r="I14053" s="94"/>
      <c r="J14053" s="2"/>
      <c r="P14053" s="30"/>
      <c r="T14053" s="2"/>
      <c r="V14053" s="2"/>
      <c r="W14053" s="28"/>
      <c r="Y14053" s="30"/>
      <c r="Z14053" s="30"/>
      <c r="AB14053" s="6"/>
    </row>
    <row r="14054" spans="1:28">
      <c r="A14054" s="2"/>
      <c r="B14054" s="2"/>
      <c r="C14054" s="2"/>
      <c r="G14054" s="94"/>
      <c r="H14054" s="94"/>
      <c r="I14054" s="94"/>
      <c r="J14054" s="2"/>
      <c r="P14054" s="30"/>
      <c r="T14054" s="2"/>
      <c r="V14054" s="2"/>
      <c r="W14054" s="28"/>
      <c r="Y14054" s="30"/>
      <c r="Z14054" s="30"/>
      <c r="AB14054" s="6"/>
    </row>
    <row r="14055" spans="1:28">
      <c r="A14055" s="2"/>
      <c r="B14055" s="2"/>
      <c r="C14055" s="2"/>
      <c r="G14055" s="94"/>
      <c r="H14055" s="94"/>
      <c r="I14055" s="94"/>
      <c r="J14055" s="2"/>
      <c r="P14055" s="30"/>
      <c r="T14055" s="2"/>
      <c r="V14055" s="2"/>
      <c r="W14055" s="28"/>
      <c r="Y14055" s="30"/>
      <c r="Z14055" s="30"/>
      <c r="AB14055" s="6"/>
    </row>
    <row r="14056" spans="1:28">
      <c r="A14056" s="2"/>
      <c r="B14056" s="2"/>
      <c r="C14056" s="2"/>
      <c r="G14056" s="94"/>
      <c r="H14056" s="94"/>
      <c r="I14056" s="94"/>
      <c r="J14056" s="2"/>
      <c r="P14056" s="30"/>
      <c r="T14056" s="2"/>
      <c r="V14056" s="2"/>
      <c r="W14056" s="28"/>
      <c r="Y14056" s="30"/>
      <c r="Z14056" s="30"/>
      <c r="AB14056" s="6"/>
    </row>
    <row r="14057" spans="1:28">
      <c r="A14057" s="2"/>
      <c r="B14057" s="2"/>
      <c r="C14057" s="2"/>
      <c r="G14057" s="94"/>
      <c r="H14057" s="94"/>
      <c r="I14057" s="94"/>
      <c r="J14057" s="2"/>
      <c r="P14057" s="30"/>
      <c r="T14057" s="2"/>
      <c r="V14057" s="2"/>
      <c r="W14057" s="28"/>
      <c r="Y14057" s="30"/>
      <c r="Z14057" s="30"/>
      <c r="AB14057" s="6"/>
    </row>
    <row r="14058" spans="1:28">
      <c r="A14058" s="2"/>
      <c r="B14058" s="2"/>
      <c r="C14058" s="2"/>
      <c r="G14058" s="94"/>
      <c r="H14058" s="94"/>
      <c r="I14058" s="94"/>
      <c r="J14058" s="2"/>
      <c r="P14058" s="30"/>
      <c r="T14058" s="2"/>
      <c r="V14058" s="2"/>
      <c r="W14058" s="28"/>
      <c r="Y14058" s="30"/>
      <c r="Z14058" s="30"/>
      <c r="AB14058" s="6"/>
    </row>
    <row r="14059" spans="1:28">
      <c r="A14059" s="2"/>
      <c r="B14059" s="2"/>
      <c r="C14059" s="2"/>
      <c r="G14059" s="94"/>
      <c r="H14059" s="94"/>
      <c r="I14059" s="94"/>
      <c r="J14059" s="2"/>
      <c r="P14059" s="30"/>
      <c r="T14059" s="2"/>
      <c r="V14059" s="2"/>
      <c r="W14059" s="28"/>
      <c r="Y14059" s="30"/>
      <c r="Z14059" s="30"/>
      <c r="AB14059" s="6"/>
    </row>
    <row r="14060" spans="1:28">
      <c r="A14060" s="2"/>
      <c r="B14060" s="2"/>
      <c r="C14060" s="2"/>
      <c r="G14060" s="94"/>
      <c r="H14060" s="94"/>
      <c r="I14060" s="94"/>
      <c r="J14060" s="2"/>
      <c r="P14060" s="30"/>
      <c r="T14060" s="2"/>
      <c r="V14060" s="2"/>
      <c r="W14060" s="28"/>
      <c r="Y14060" s="30"/>
      <c r="Z14060" s="30"/>
      <c r="AB14060" s="6"/>
    </row>
    <row r="14061" spans="1:28">
      <c r="A14061" s="2"/>
      <c r="B14061" s="2"/>
      <c r="C14061" s="2"/>
      <c r="G14061" s="94"/>
      <c r="H14061" s="94"/>
      <c r="I14061" s="94"/>
      <c r="J14061" s="2"/>
      <c r="P14061" s="30"/>
      <c r="T14061" s="2"/>
      <c r="V14061" s="2"/>
      <c r="W14061" s="28"/>
      <c r="Y14061" s="30"/>
      <c r="Z14061" s="30"/>
      <c r="AB14061" s="6"/>
    </row>
    <row r="14062" spans="1:28">
      <c r="A14062" s="2"/>
      <c r="B14062" s="2"/>
      <c r="C14062" s="2"/>
      <c r="G14062" s="94"/>
      <c r="H14062" s="94"/>
      <c r="I14062" s="94"/>
      <c r="J14062" s="2"/>
      <c r="P14062" s="30"/>
      <c r="T14062" s="2"/>
      <c r="V14062" s="2"/>
      <c r="W14062" s="28"/>
      <c r="Y14062" s="30"/>
      <c r="Z14062" s="30"/>
      <c r="AB14062" s="6"/>
    </row>
    <row r="14063" spans="1:28">
      <c r="A14063" s="2"/>
      <c r="B14063" s="2"/>
      <c r="C14063" s="2"/>
      <c r="G14063" s="94"/>
      <c r="H14063" s="94"/>
      <c r="I14063" s="94"/>
      <c r="J14063" s="2"/>
      <c r="P14063" s="30"/>
      <c r="T14063" s="2"/>
      <c r="V14063" s="2"/>
      <c r="W14063" s="28"/>
      <c r="Y14063" s="30"/>
      <c r="Z14063" s="30"/>
      <c r="AB14063" s="6"/>
    </row>
    <row r="14064" spans="1:28">
      <c r="A14064" s="2"/>
      <c r="B14064" s="2"/>
      <c r="C14064" s="2"/>
      <c r="G14064" s="94"/>
      <c r="H14064" s="94"/>
      <c r="I14064" s="94"/>
      <c r="J14064" s="2"/>
      <c r="P14064" s="30"/>
      <c r="T14064" s="2"/>
      <c r="V14064" s="2"/>
      <c r="W14064" s="28"/>
      <c r="Y14064" s="30"/>
      <c r="Z14064" s="30"/>
      <c r="AB14064" s="6"/>
    </row>
    <row r="14065" spans="1:28">
      <c r="A14065" s="2"/>
      <c r="B14065" s="2"/>
      <c r="C14065" s="2"/>
      <c r="G14065" s="94"/>
      <c r="H14065" s="94"/>
      <c r="I14065" s="94"/>
      <c r="J14065" s="2"/>
      <c r="P14065" s="30"/>
      <c r="T14065" s="2"/>
      <c r="V14065" s="2"/>
      <c r="W14065" s="28"/>
      <c r="Y14065" s="30"/>
      <c r="Z14065" s="30"/>
      <c r="AB14065" s="6"/>
    </row>
    <row r="14066" spans="1:28">
      <c r="A14066" s="2"/>
      <c r="B14066" s="2"/>
      <c r="C14066" s="2"/>
      <c r="G14066" s="94"/>
      <c r="H14066" s="94"/>
      <c r="I14066" s="94"/>
      <c r="J14066" s="2"/>
      <c r="P14066" s="30"/>
      <c r="T14066" s="2"/>
      <c r="V14066" s="2"/>
      <c r="W14066" s="28"/>
      <c r="Y14066" s="30"/>
      <c r="Z14066" s="30"/>
      <c r="AB14066" s="6"/>
    </row>
    <row r="14067" spans="1:28">
      <c r="A14067" s="2"/>
      <c r="B14067" s="2"/>
      <c r="C14067" s="2"/>
      <c r="G14067" s="94"/>
      <c r="H14067" s="94"/>
      <c r="I14067" s="94"/>
      <c r="J14067" s="2"/>
      <c r="P14067" s="30"/>
      <c r="T14067" s="2"/>
      <c r="V14067" s="2"/>
      <c r="W14067" s="28"/>
      <c r="Y14067" s="30"/>
      <c r="Z14067" s="30"/>
      <c r="AB14067" s="6"/>
    </row>
    <row r="14068" spans="1:28">
      <c r="A14068" s="2"/>
      <c r="B14068" s="2"/>
      <c r="C14068" s="2"/>
      <c r="G14068" s="94"/>
      <c r="H14068" s="94"/>
      <c r="I14068" s="94"/>
      <c r="J14068" s="2"/>
      <c r="P14068" s="30"/>
      <c r="T14068" s="2"/>
      <c r="V14068" s="2"/>
      <c r="W14068" s="28"/>
      <c r="Y14068" s="30"/>
      <c r="Z14068" s="30"/>
      <c r="AB14068" s="6"/>
    </row>
    <row r="14069" spans="1:28">
      <c r="A14069" s="2"/>
      <c r="B14069" s="2"/>
      <c r="C14069" s="2"/>
      <c r="G14069" s="94"/>
      <c r="H14069" s="94"/>
      <c r="I14069" s="94"/>
      <c r="J14069" s="2"/>
      <c r="P14069" s="30"/>
      <c r="T14069" s="2"/>
      <c r="V14069" s="2"/>
      <c r="W14069" s="28"/>
      <c r="Y14069" s="30"/>
      <c r="Z14069" s="30"/>
      <c r="AB14069" s="6"/>
    </row>
    <row r="14070" spans="1:28">
      <c r="A14070" s="2"/>
      <c r="B14070" s="2"/>
      <c r="C14070" s="2"/>
      <c r="G14070" s="94"/>
      <c r="H14070" s="94"/>
      <c r="I14070" s="94"/>
      <c r="J14070" s="2"/>
      <c r="P14070" s="30"/>
      <c r="T14070" s="2"/>
      <c r="V14070" s="2"/>
      <c r="W14070" s="28"/>
      <c r="Y14070" s="30"/>
      <c r="Z14070" s="30"/>
      <c r="AB14070" s="6"/>
    </row>
    <row r="14071" spans="1:28">
      <c r="A14071" s="2"/>
      <c r="B14071" s="2"/>
      <c r="C14071" s="2"/>
      <c r="G14071" s="94"/>
      <c r="H14071" s="94"/>
      <c r="I14071" s="94"/>
      <c r="J14071" s="2"/>
      <c r="P14071" s="30"/>
      <c r="T14071" s="2"/>
      <c r="V14071" s="2"/>
      <c r="W14071" s="28"/>
      <c r="Y14071" s="30"/>
      <c r="Z14071" s="30"/>
      <c r="AB14071" s="6"/>
    </row>
    <row r="14072" spans="1:28">
      <c r="A14072" s="2"/>
      <c r="B14072" s="2"/>
      <c r="C14072" s="2"/>
      <c r="G14072" s="94"/>
      <c r="H14072" s="94"/>
      <c r="I14072" s="94"/>
      <c r="J14072" s="2"/>
      <c r="P14072" s="30"/>
      <c r="T14072" s="2"/>
      <c r="V14072" s="2"/>
      <c r="W14072" s="28"/>
      <c r="Y14072" s="30"/>
      <c r="Z14072" s="30"/>
      <c r="AB14072" s="6"/>
    </row>
    <row r="14073" spans="1:28">
      <c r="A14073" s="2"/>
      <c r="B14073" s="2"/>
      <c r="C14073" s="2"/>
      <c r="G14073" s="94"/>
      <c r="H14073" s="94"/>
      <c r="I14073" s="94"/>
      <c r="J14073" s="2"/>
      <c r="P14073" s="30"/>
      <c r="T14073" s="2"/>
      <c r="V14073" s="2"/>
      <c r="W14073" s="28"/>
      <c r="Y14073" s="30"/>
      <c r="Z14073" s="30"/>
      <c r="AB14073" s="6"/>
    </row>
    <row r="14074" spans="1:28">
      <c r="A14074" s="2"/>
      <c r="B14074" s="2"/>
      <c r="C14074" s="2"/>
      <c r="G14074" s="94"/>
      <c r="H14074" s="94"/>
      <c r="I14074" s="94"/>
      <c r="J14074" s="2"/>
      <c r="P14074" s="30"/>
      <c r="T14074" s="2"/>
      <c r="V14074" s="2"/>
      <c r="W14074" s="28"/>
      <c r="Y14074" s="30"/>
      <c r="Z14074" s="30"/>
      <c r="AB14074" s="6"/>
    </row>
    <row r="14075" spans="1:28">
      <c r="A14075" s="2"/>
      <c r="B14075" s="2"/>
      <c r="C14075" s="2"/>
      <c r="G14075" s="94"/>
      <c r="H14075" s="94"/>
      <c r="I14075" s="94"/>
      <c r="J14075" s="2"/>
      <c r="P14075" s="30"/>
      <c r="T14075" s="2"/>
      <c r="V14075" s="2"/>
      <c r="W14075" s="28"/>
      <c r="Y14075" s="30"/>
      <c r="Z14075" s="30"/>
      <c r="AB14075" s="6"/>
    </row>
    <row r="14076" spans="1:28">
      <c r="A14076" s="2"/>
      <c r="B14076" s="2"/>
      <c r="C14076" s="2"/>
      <c r="G14076" s="94"/>
      <c r="H14076" s="94"/>
      <c r="I14076" s="94"/>
      <c r="J14076" s="2"/>
      <c r="P14076" s="30"/>
      <c r="T14076" s="2"/>
      <c r="V14076" s="2"/>
      <c r="W14076" s="28"/>
      <c r="Y14076" s="30"/>
      <c r="Z14076" s="30"/>
      <c r="AB14076" s="6"/>
    </row>
    <row r="14077" spans="1:28">
      <c r="A14077" s="2"/>
      <c r="B14077" s="2"/>
      <c r="C14077" s="2"/>
      <c r="G14077" s="94"/>
      <c r="H14077" s="94"/>
      <c r="I14077" s="94"/>
      <c r="J14077" s="2"/>
      <c r="P14077" s="30"/>
      <c r="T14077" s="2"/>
      <c r="V14077" s="2"/>
      <c r="W14077" s="28"/>
      <c r="Y14077" s="30"/>
      <c r="Z14077" s="30"/>
      <c r="AB14077" s="6"/>
    </row>
    <row r="14078" spans="1:28">
      <c r="A14078" s="2"/>
      <c r="B14078" s="2"/>
      <c r="C14078" s="2"/>
      <c r="G14078" s="94"/>
      <c r="H14078" s="94"/>
      <c r="I14078" s="94"/>
      <c r="J14078" s="2"/>
      <c r="P14078" s="30"/>
      <c r="T14078" s="2"/>
      <c r="V14078" s="2"/>
      <c r="W14078" s="28"/>
      <c r="Y14078" s="30"/>
      <c r="Z14078" s="30"/>
      <c r="AB14078" s="6"/>
    </row>
    <row r="14079" spans="1:28">
      <c r="A14079" s="2"/>
      <c r="B14079" s="2"/>
      <c r="C14079" s="2"/>
      <c r="G14079" s="94"/>
      <c r="H14079" s="94"/>
      <c r="I14079" s="94"/>
      <c r="J14079" s="2"/>
      <c r="P14079" s="30"/>
      <c r="T14079" s="2"/>
      <c r="V14079" s="2"/>
      <c r="W14079" s="28"/>
      <c r="Y14079" s="30"/>
      <c r="Z14079" s="30"/>
      <c r="AB14079" s="6"/>
    </row>
    <row r="14080" spans="1:28">
      <c r="A14080" s="2"/>
      <c r="B14080" s="2"/>
      <c r="C14080" s="2"/>
      <c r="G14080" s="94"/>
      <c r="H14080" s="94"/>
      <c r="I14080" s="94"/>
      <c r="J14080" s="2"/>
      <c r="P14080" s="30"/>
      <c r="T14080" s="2"/>
      <c r="V14080" s="2"/>
      <c r="W14080" s="28"/>
      <c r="Y14080" s="30"/>
      <c r="Z14080" s="30"/>
      <c r="AB14080" s="6"/>
    </row>
    <row r="14081" spans="1:28">
      <c r="A14081" s="2"/>
      <c r="B14081" s="2"/>
      <c r="C14081" s="2"/>
      <c r="G14081" s="94"/>
      <c r="H14081" s="94"/>
      <c r="I14081" s="94"/>
      <c r="J14081" s="2"/>
      <c r="P14081" s="30"/>
      <c r="T14081" s="2"/>
      <c r="V14081" s="2"/>
      <c r="W14081" s="28"/>
      <c r="Y14081" s="30"/>
      <c r="Z14081" s="30"/>
      <c r="AB14081" s="6"/>
    </row>
    <row r="14082" spans="1:28">
      <c r="A14082" s="2"/>
      <c r="B14082" s="2"/>
      <c r="C14082" s="2"/>
      <c r="G14082" s="94"/>
      <c r="H14082" s="94"/>
      <c r="I14082" s="94"/>
      <c r="J14082" s="2"/>
      <c r="P14082" s="30"/>
      <c r="T14082" s="2"/>
      <c r="V14082" s="2"/>
      <c r="W14082" s="28"/>
      <c r="Y14082" s="30"/>
      <c r="Z14082" s="30"/>
      <c r="AB14082" s="6"/>
    </row>
    <row r="14083" spans="1:28">
      <c r="A14083" s="2"/>
      <c r="B14083" s="2"/>
      <c r="C14083" s="2"/>
      <c r="G14083" s="94"/>
      <c r="H14083" s="94"/>
      <c r="I14083" s="94"/>
      <c r="J14083" s="2"/>
      <c r="P14083" s="30"/>
      <c r="T14083" s="2"/>
      <c r="V14083" s="2"/>
      <c r="W14083" s="28"/>
      <c r="Y14083" s="30"/>
      <c r="Z14083" s="30"/>
      <c r="AB14083" s="6"/>
    </row>
    <row r="14084" spans="1:28">
      <c r="A14084" s="2"/>
      <c r="B14084" s="2"/>
      <c r="C14084" s="2"/>
      <c r="G14084" s="94"/>
      <c r="H14084" s="94"/>
      <c r="I14084" s="94"/>
      <c r="J14084" s="2"/>
      <c r="P14084" s="30"/>
      <c r="T14084" s="2"/>
      <c r="V14084" s="2"/>
      <c r="W14084" s="28"/>
      <c r="Y14084" s="30"/>
      <c r="Z14084" s="30"/>
      <c r="AB14084" s="6"/>
    </row>
    <row r="14085" spans="1:28">
      <c r="A14085" s="2"/>
      <c r="B14085" s="2"/>
      <c r="C14085" s="2"/>
      <c r="G14085" s="94"/>
      <c r="H14085" s="94"/>
      <c r="I14085" s="94"/>
      <c r="J14085" s="2"/>
      <c r="P14085" s="30"/>
      <c r="T14085" s="2"/>
      <c r="V14085" s="2"/>
      <c r="W14085" s="28"/>
      <c r="Y14085" s="30"/>
      <c r="Z14085" s="30"/>
      <c r="AB14085" s="6"/>
    </row>
    <row r="14086" spans="1:28">
      <c r="A14086" s="2"/>
      <c r="B14086" s="2"/>
      <c r="C14086" s="2"/>
      <c r="G14086" s="94"/>
      <c r="H14086" s="94"/>
      <c r="I14086" s="94"/>
      <c r="J14086" s="2"/>
      <c r="P14086" s="30"/>
      <c r="T14086" s="2"/>
      <c r="V14086" s="2"/>
      <c r="W14086" s="28"/>
      <c r="Y14086" s="30"/>
      <c r="Z14086" s="30"/>
      <c r="AB14086" s="6"/>
    </row>
    <row r="14087" spans="1:28">
      <c r="A14087" s="2"/>
      <c r="B14087" s="2"/>
      <c r="C14087" s="2"/>
      <c r="G14087" s="94"/>
      <c r="H14087" s="94"/>
      <c r="I14087" s="94"/>
      <c r="J14087" s="2"/>
      <c r="P14087" s="30"/>
      <c r="T14087" s="2"/>
      <c r="V14087" s="2"/>
      <c r="W14087" s="28"/>
      <c r="Y14087" s="30"/>
      <c r="Z14087" s="30"/>
      <c r="AB14087" s="6"/>
    </row>
    <row r="14088" spans="1:28">
      <c r="A14088" s="2"/>
      <c r="B14088" s="2"/>
      <c r="C14088" s="2"/>
      <c r="G14088" s="94"/>
      <c r="H14088" s="94"/>
      <c r="I14088" s="94"/>
      <c r="J14088" s="2"/>
      <c r="P14088" s="30"/>
      <c r="T14088" s="2"/>
      <c r="V14088" s="2"/>
      <c r="W14088" s="28"/>
      <c r="Y14088" s="30"/>
      <c r="Z14088" s="30"/>
      <c r="AB14088" s="6"/>
    </row>
    <row r="14089" spans="1:28">
      <c r="A14089" s="2"/>
      <c r="B14089" s="2"/>
      <c r="C14089" s="2"/>
      <c r="G14089" s="94"/>
      <c r="H14089" s="94"/>
      <c r="I14089" s="94"/>
      <c r="J14089" s="2"/>
      <c r="P14089" s="30"/>
      <c r="T14089" s="2"/>
      <c r="V14089" s="2"/>
      <c r="W14089" s="28"/>
      <c r="Y14089" s="30"/>
      <c r="Z14089" s="30"/>
      <c r="AB14089" s="6"/>
    </row>
    <row r="14090" spans="1:28">
      <c r="A14090" s="2"/>
      <c r="B14090" s="2"/>
      <c r="C14090" s="2"/>
      <c r="G14090" s="94"/>
      <c r="H14090" s="94"/>
      <c r="I14090" s="94"/>
      <c r="J14090" s="2"/>
      <c r="P14090" s="30"/>
      <c r="T14090" s="2"/>
      <c r="V14090" s="2"/>
      <c r="W14090" s="28"/>
      <c r="Y14090" s="30"/>
      <c r="Z14090" s="30"/>
      <c r="AB14090" s="6"/>
    </row>
    <row r="14091" spans="1:28">
      <c r="A14091" s="2"/>
      <c r="B14091" s="2"/>
      <c r="C14091" s="2"/>
      <c r="G14091" s="94"/>
      <c r="H14091" s="94"/>
      <c r="I14091" s="94"/>
      <c r="J14091" s="2"/>
      <c r="P14091" s="30"/>
      <c r="T14091" s="2"/>
      <c r="V14091" s="2"/>
      <c r="W14091" s="28"/>
      <c r="Y14091" s="30"/>
      <c r="Z14091" s="30"/>
      <c r="AB14091" s="6"/>
    </row>
    <row r="14092" spans="1:28">
      <c r="A14092" s="2"/>
      <c r="B14092" s="2"/>
      <c r="C14092" s="2"/>
      <c r="G14092" s="94"/>
      <c r="H14092" s="94"/>
      <c r="I14092" s="94"/>
      <c r="J14092" s="2"/>
      <c r="P14092" s="30"/>
      <c r="T14092" s="2"/>
      <c r="V14092" s="2"/>
      <c r="W14092" s="28"/>
      <c r="Y14092" s="30"/>
      <c r="Z14092" s="30"/>
      <c r="AB14092" s="6"/>
    </row>
    <row r="14093" spans="1:28">
      <c r="A14093" s="2"/>
      <c r="B14093" s="2"/>
      <c r="C14093" s="2"/>
      <c r="G14093" s="94"/>
      <c r="H14093" s="94"/>
      <c r="I14093" s="94"/>
      <c r="J14093" s="2"/>
      <c r="P14093" s="30"/>
      <c r="T14093" s="2"/>
      <c r="V14093" s="2"/>
      <c r="W14093" s="28"/>
      <c r="Y14093" s="30"/>
      <c r="Z14093" s="30"/>
      <c r="AB14093" s="6"/>
    </row>
    <row r="14094" spans="1:28">
      <c r="A14094" s="2"/>
      <c r="B14094" s="2"/>
      <c r="C14094" s="2"/>
      <c r="G14094" s="94"/>
      <c r="H14094" s="94"/>
      <c r="I14094" s="94"/>
      <c r="J14094" s="2"/>
      <c r="P14094" s="30"/>
      <c r="T14094" s="2"/>
      <c r="V14094" s="2"/>
      <c r="W14094" s="28"/>
      <c r="Y14094" s="30"/>
      <c r="Z14094" s="30"/>
      <c r="AB14094" s="6"/>
    </row>
    <row r="14095" spans="1:28">
      <c r="A14095" s="2"/>
      <c r="B14095" s="2"/>
      <c r="C14095" s="2"/>
      <c r="G14095" s="94"/>
      <c r="H14095" s="94"/>
      <c r="I14095" s="94"/>
      <c r="J14095" s="2"/>
      <c r="P14095" s="30"/>
      <c r="T14095" s="2"/>
      <c r="V14095" s="2"/>
      <c r="W14095" s="28"/>
      <c r="Y14095" s="30"/>
      <c r="Z14095" s="30"/>
      <c r="AB14095" s="6"/>
    </row>
    <row r="14096" spans="1:28">
      <c r="A14096" s="2"/>
      <c r="B14096" s="2"/>
      <c r="C14096" s="2"/>
      <c r="G14096" s="94"/>
      <c r="H14096" s="94"/>
      <c r="I14096" s="94"/>
      <c r="J14096" s="2"/>
      <c r="P14096" s="30"/>
      <c r="T14096" s="2"/>
      <c r="V14096" s="2"/>
      <c r="W14096" s="28"/>
      <c r="Y14096" s="30"/>
      <c r="Z14096" s="30"/>
      <c r="AB14096" s="6"/>
    </row>
    <row r="14097" spans="1:28">
      <c r="A14097" s="2"/>
      <c r="B14097" s="2"/>
      <c r="C14097" s="2"/>
      <c r="G14097" s="94"/>
      <c r="H14097" s="94"/>
      <c r="I14097" s="94"/>
      <c r="J14097" s="2"/>
      <c r="P14097" s="30"/>
      <c r="T14097" s="2"/>
      <c r="V14097" s="2"/>
      <c r="W14097" s="28"/>
      <c r="Y14097" s="30"/>
      <c r="Z14097" s="30"/>
      <c r="AB14097" s="6"/>
    </row>
    <row r="14098" spans="1:28">
      <c r="A14098" s="2"/>
      <c r="B14098" s="2"/>
      <c r="C14098" s="2"/>
      <c r="G14098" s="94"/>
      <c r="H14098" s="94"/>
      <c r="I14098" s="94"/>
      <c r="J14098" s="2"/>
      <c r="P14098" s="30"/>
      <c r="T14098" s="2"/>
      <c r="V14098" s="2"/>
      <c r="W14098" s="28"/>
      <c r="Y14098" s="30"/>
      <c r="Z14098" s="30"/>
      <c r="AB14098" s="6"/>
    </row>
    <row r="14099" spans="1:28">
      <c r="A14099" s="2"/>
      <c r="B14099" s="2"/>
      <c r="C14099" s="2"/>
      <c r="G14099" s="94"/>
      <c r="H14099" s="94"/>
      <c r="I14099" s="94"/>
      <c r="J14099" s="2"/>
      <c r="P14099" s="30"/>
      <c r="T14099" s="2"/>
      <c r="V14099" s="2"/>
      <c r="W14099" s="28"/>
      <c r="Y14099" s="30"/>
      <c r="Z14099" s="30"/>
      <c r="AB14099" s="6"/>
    </row>
    <row r="14100" spans="1:28">
      <c r="A14100" s="2"/>
      <c r="B14100" s="2"/>
      <c r="C14100" s="2"/>
      <c r="G14100" s="94"/>
      <c r="H14100" s="94"/>
      <c r="I14100" s="94"/>
      <c r="J14100" s="2"/>
      <c r="P14100" s="30"/>
      <c r="T14100" s="2"/>
      <c r="V14100" s="2"/>
      <c r="W14100" s="28"/>
      <c r="Y14100" s="30"/>
      <c r="Z14100" s="30"/>
      <c r="AB14100" s="6"/>
    </row>
    <row r="14101" spans="1:28">
      <c r="A14101" s="2"/>
      <c r="B14101" s="2"/>
      <c r="C14101" s="2"/>
      <c r="G14101" s="94"/>
      <c r="H14101" s="94"/>
      <c r="I14101" s="94"/>
      <c r="J14101" s="2"/>
      <c r="P14101" s="30"/>
      <c r="T14101" s="2"/>
      <c r="V14101" s="2"/>
      <c r="W14101" s="28"/>
      <c r="Y14101" s="30"/>
      <c r="Z14101" s="30"/>
      <c r="AB14101" s="6"/>
    </row>
    <row r="14102" spans="1:28">
      <c r="A14102" s="2"/>
      <c r="B14102" s="2"/>
      <c r="C14102" s="2"/>
      <c r="G14102" s="94"/>
      <c r="H14102" s="94"/>
      <c r="I14102" s="94"/>
      <c r="J14102" s="2"/>
      <c r="P14102" s="30"/>
      <c r="T14102" s="2"/>
      <c r="V14102" s="2"/>
      <c r="W14102" s="28"/>
      <c r="Y14102" s="30"/>
      <c r="Z14102" s="30"/>
      <c r="AB14102" s="6"/>
    </row>
    <row r="14103" spans="1:28">
      <c r="A14103" s="2"/>
      <c r="B14103" s="2"/>
      <c r="C14103" s="2"/>
      <c r="G14103" s="94"/>
      <c r="H14103" s="94"/>
      <c r="I14103" s="94"/>
      <c r="J14103" s="2"/>
      <c r="P14103" s="30"/>
      <c r="T14103" s="2"/>
      <c r="V14103" s="2"/>
      <c r="W14103" s="28"/>
      <c r="Y14103" s="30"/>
      <c r="Z14103" s="30"/>
      <c r="AB14103" s="6"/>
    </row>
    <row r="14104" spans="1:28">
      <c r="A14104" s="2"/>
      <c r="B14104" s="2"/>
      <c r="C14104" s="2"/>
      <c r="G14104" s="94"/>
      <c r="H14104" s="94"/>
      <c r="I14104" s="94"/>
      <c r="J14104" s="2"/>
      <c r="P14104" s="30"/>
      <c r="T14104" s="2"/>
      <c r="V14104" s="2"/>
      <c r="W14104" s="28"/>
      <c r="Y14104" s="30"/>
      <c r="Z14104" s="30"/>
      <c r="AB14104" s="6"/>
    </row>
    <row r="14105" spans="1:28">
      <c r="A14105" s="2"/>
      <c r="B14105" s="2"/>
      <c r="C14105" s="2"/>
      <c r="G14105" s="94"/>
      <c r="H14105" s="94"/>
      <c r="I14105" s="94"/>
      <c r="J14105" s="2"/>
      <c r="P14105" s="30"/>
      <c r="T14105" s="2"/>
      <c r="V14105" s="2"/>
      <c r="W14105" s="28"/>
      <c r="Y14105" s="30"/>
      <c r="Z14105" s="30"/>
      <c r="AB14105" s="6"/>
    </row>
    <row r="14106" spans="1:28">
      <c r="A14106" s="2"/>
      <c r="B14106" s="2"/>
      <c r="C14106" s="2"/>
      <c r="G14106" s="94"/>
      <c r="H14106" s="94"/>
      <c r="I14106" s="94"/>
      <c r="J14106" s="2"/>
      <c r="P14106" s="30"/>
      <c r="T14106" s="2"/>
      <c r="V14106" s="2"/>
      <c r="W14106" s="28"/>
      <c r="Y14106" s="30"/>
      <c r="Z14106" s="30"/>
      <c r="AB14106" s="6"/>
    </row>
    <row r="14107" spans="1:28">
      <c r="A14107" s="2"/>
      <c r="B14107" s="2"/>
      <c r="C14107" s="2"/>
      <c r="G14107" s="94"/>
      <c r="H14107" s="94"/>
      <c r="I14107" s="94"/>
      <c r="J14107" s="2"/>
      <c r="P14107" s="30"/>
      <c r="T14107" s="2"/>
      <c r="V14107" s="2"/>
      <c r="W14107" s="28"/>
      <c r="Y14107" s="30"/>
      <c r="Z14107" s="30"/>
      <c r="AB14107" s="6"/>
    </row>
    <row r="14108" spans="1:28">
      <c r="A14108" s="2"/>
      <c r="B14108" s="2"/>
      <c r="C14108" s="2"/>
      <c r="G14108" s="94"/>
      <c r="H14108" s="94"/>
      <c r="I14108" s="94"/>
      <c r="J14108" s="2"/>
      <c r="P14108" s="30"/>
      <c r="T14108" s="2"/>
      <c r="V14108" s="2"/>
      <c r="W14108" s="28"/>
      <c r="Y14108" s="30"/>
      <c r="Z14108" s="30"/>
      <c r="AB14108" s="6"/>
    </row>
    <row r="14109" spans="1:28">
      <c r="A14109" s="2"/>
      <c r="B14109" s="2"/>
      <c r="C14109" s="2"/>
      <c r="G14109" s="94"/>
      <c r="H14109" s="94"/>
      <c r="I14109" s="94"/>
      <c r="J14109" s="2"/>
      <c r="P14109" s="30"/>
      <c r="T14109" s="2"/>
      <c r="V14109" s="2"/>
      <c r="W14109" s="28"/>
      <c r="Y14109" s="30"/>
      <c r="Z14109" s="30"/>
      <c r="AB14109" s="6"/>
    </row>
    <row r="14110" spans="1:28">
      <c r="A14110" s="2"/>
      <c r="B14110" s="2"/>
      <c r="C14110" s="2"/>
      <c r="G14110" s="94"/>
      <c r="H14110" s="94"/>
      <c r="I14110" s="94"/>
      <c r="J14110" s="2"/>
      <c r="P14110" s="30"/>
      <c r="T14110" s="2"/>
      <c r="V14110" s="2"/>
      <c r="W14110" s="28"/>
      <c r="Y14110" s="30"/>
      <c r="Z14110" s="30"/>
      <c r="AB14110" s="6"/>
    </row>
    <row r="14111" spans="1:28">
      <c r="A14111" s="2"/>
      <c r="B14111" s="2"/>
      <c r="C14111" s="2"/>
      <c r="G14111" s="94"/>
      <c r="H14111" s="94"/>
      <c r="I14111" s="94"/>
      <c r="J14111" s="2"/>
      <c r="P14111" s="30"/>
      <c r="T14111" s="2"/>
      <c r="V14111" s="2"/>
      <c r="W14111" s="28"/>
      <c r="Y14111" s="30"/>
      <c r="Z14111" s="30"/>
      <c r="AB14111" s="6"/>
    </row>
    <row r="14112" spans="1:28">
      <c r="A14112" s="2"/>
      <c r="B14112" s="2"/>
      <c r="C14112" s="2"/>
      <c r="G14112" s="94"/>
      <c r="H14112" s="94"/>
      <c r="I14112" s="94"/>
      <c r="J14112" s="2"/>
      <c r="P14112" s="30"/>
      <c r="T14112" s="2"/>
      <c r="V14112" s="2"/>
      <c r="W14112" s="28"/>
      <c r="Y14112" s="30"/>
      <c r="Z14112" s="30"/>
      <c r="AB14112" s="6"/>
    </row>
    <row r="14113" spans="1:28">
      <c r="A14113" s="2"/>
      <c r="B14113" s="2"/>
      <c r="C14113" s="2"/>
      <c r="G14113" s="94"/>
      <c r="H14113" s="94"/>
      <c r="I14113" s="94"/>
      <c r="J14113" s="2"/>
      <c r="P14113" s="30"/>
      <c r="T14113" s="2"/>
      <c r="V14113" s="2"/>
      <c r="W14113" s="28"/>
      <c r="Y14113" s="30"/>
      <c r="Z14113" s="30"/>
      <c r="AB14113" s="6"/>
    </row>
    <row r="14114" spans="1:28">
      <c r="A14114" s="2"/>
      <c r="B14114" s="2"/>
      <c r="C14114" s="2"/>
      <c r="G14114" s="94"/>
      <c r="H14114" s="94"/>
      <c r="I14114" s="94"/>
      <c r="J14114" s="2"/>
      <c r="P14114" s="30"/>
      <c r="T14114" s="2"/>
      <c r="V14114" s="2"/>
      <c r="W14114" s="28"/>
      <c r="Y14114" s="30"/>
      <c r="Z14114" s="30"/>
      <c r="AB14114" s="6"/>
    </row>
    <row r="14115" spans="1:28">
      <c r="A14115" s="2"/>
      <c r="B14115" s="2"/>
      <c r="C14115" s="2"/>
      <c r="G14115" s="94"/>
      <c r="H14115" s="94"/>
      <c r="I14115" s="94"/>
      <c r="J14115" s="2"/>
      <c r="P14115" s="30"/>
      <c r="T14115" s="2"/>
      <c r="V14115" s="2"/>
      <c r="W14115" s="28"/>
      <c r="Y14115" s="30"/>
      <c r="Z14115" s="30"/>
      <c r="AB14115" s="6"/>
    </row>
    <row r="14116" spans="1:28">
      <c r="A14116" s="2"/>
      <c r="B14116" s="2"/>
      <c r="C14116" s="2"/>
      <c r="G14116" s="94"/>
      <c r="H14116" s="94"/>
      <c r="I14116" s="94"/>
      <c r="J14116" s="2"/>
      <c r="P14116" s="30"/>
      <c r="T14116" s="2"/>
      <c r="V14116" s="2"/>
      <c r="W14116" s="28"/>
      <c r="Y14116" s="30"/>
      <c r="Z14116" s="30"/>
      <c r="AB14116" s="6"/>
    </row>
    <row r="14117" spans="1:28">
      <c r="A14117" s="2"/>
      <c r="B14117" s="2"/>
      <c r="C14117" s="2"/>
      <c r="G14117" s="94"/>
      <c r="H14117" s="94"/>
      <c r="I14117" s="94"/>
      <c r="J14117" s="2"/>
      <c r="P14117" s="30"/>
      <c r="T14117" s="2"/>
      <c r="V14117" s="2"/>
      <c r="W14117" s="28"/>
      <c r="Y14117" s="30"/>
      <c r="Z14117" s="30"/>
      <c r="AB14117" s="6"/>
    </row>
    <row r="14118" spans="1:28">
      <c r="A14118" s="2"/>
      <c r="B14118" s="2"/>
      <c r="C14118" s="2"/>
      <c r="G14118" s="94"/>
      <c r="H14118" s="94"/>
      <c r="I14118" s="94"/>
      <c r="J14118" s="2"/>
      <c r="P14118" s="30"/>
      <c r="T14118" s="2"/>
      <c r="V14118" s="2"/>
      <c r="W14118" s="28"/>
      <c r="Y14118" s="30"/>
      <c r="Z14118" s="30"/>
      <c r="AB14118" s="6"/>
    </row>
    <row r="14119" spans="1:28">
      <c r="A14119" s="2"/>
      <c r="B14119" s="2"/>
      <c r="C14119" s="2"/>
      <c r="G14119" s="94"/>
      <c r="H14119" s="94"/>
      <c r="I14119" s="94"/>
      <c r="J14119" s="2"/>
      <c r="P14119" s="30"/>
      <c r="T14119" s="2"/>
      <c r="V14119" s="2"/>
      <c r="W14119" s="28"/>
      <c r="Y14119" s="30"/>
      <c r="Z14119" s="30"/>
      <c r="AB14119" s="6"/>
    </row>
    <row r="14120" spans="1:28">
      <c r="A14120" s="2"/>
      <c r="B14120" s="2"/>
      <c r="C14120" s="2"/>
      <c r="G14120" s="94"/>
      <c r="H14120" s="94"/>
      <c r="I14120" s="94"/>
      <c r="J14120" s="2"/>
      <c r="P14120" s="30"/>
      <c r="T14120" s="2"/>
      <c r="V14120" s="2"/>
      <c r="W14120" s="28"/>
      <c r="Y14120" s="30"/>
      <c r="Z14120" s="30"/>
      <c r="AB14120" s="6"/>
    </row>
    <row r="14121" spans="1:28">
      <c r="A14121" s="2"/>
      <c r="B14121" s="2"/>
      <c r="C14121" s="2"/>
      <c r="G14121" s="94"/>
      <c r="H14121" s="94"/>
      <c r="I14121" s="94"/>
      <c r="J14121" s="2"/>
      <c r="P14121" s="30"/>
      <c r="T14121" s="2"/>
      <c r="V14121" s="2"/>
      <c r="W14121" s="28"/>
      <c r="Y14121" s="30"/>
      <c r="Z14121" s="30"/>
      <c r="AB14121" s="6"/>
    </row>
    <row r="14122" spans="1:28">
      <c r="A14122" s="2"/>
      <c r="B14122" s="2"/>
      <c r="C14122" s="2"/>
      <c r="G14122" s="94"/>
      <c r="H14122" s="94"/>
      <c r="I14122" s="94"/>
      <c r="J14122" s="2"/>
      <c r="P14122" s="30"/>
      <c r="T14122" s="2"/>
      <c r="V14122" s="2"/>
      <c r="W14122" s="28"/>
      <c r="Y14122" s="30"/>
      <c r="Z14122" s="30"/>
      <c r="AB14122" s="6"/>
    </row>
    <row r="14123" spans="1:28">
      <c r="A14123" s="2"/>
      <c r="B14123" s="2"/>
      <c r="C14123" s="2"/>
      <c r="G14123" s="94"/>
      <c r="H14123" s="94"/>
      <c r="I14123" s="94"/>
      <c r="J14123" s="2"/>
      <c r="P14123" s="30"/>
      <c r="T14123" s="2"/>
      <c r="V14123" s="2"/>
      <c r="W14123" s="28"/>
      <c r="Y14123" s="30"/>
      <c r="Z14123" s="30"/>
      <c r="AB14123" s="6"/>
    </row>
    <row r="14124" spans="1:28">
      <c r="A14124" s="2"/>
      <c r="B14124" s="2"/>
      <c r="C14124" s="2"/>
      <c r="G14124" s="94"/>
      <c r="H14124" s="94"/>
      <c r="I14124" s="94"/>
      <c r="J14124" s="2"/>
      <c r="P14124" s="30"/>
      <c r="T14124" s="2"/>
      <c r="V14124" s="2"/>
      <c r="W14124" s="28"/>
      <c r="Y14124" s="30"/>
      <c r="Z14124" s="30"/>
      <c r="AB14124" s="6"/>
    </row>
    <row r="14125" spans="1:28">
      <c r="A14125" s="2"/>
      <c r="B14125" s="2"/>
      <c r="C14125" s="2"/>
      <c r="G14125" s="94"/>
      <c r="H14125" s="94"/>
      <c r="I14125" s="94"/>
      <c r="J14125" s="2"/>
      <c r="P14125" s="30"/>
      <c r="T14125" s="2"/>
      <c r="V14125" s="2"/>
      <c r="W14125" s="28"/>
      <c r="Y14125" s="30"/>
      <c r="Z14125" s="30"/>
      <c r="AB14125" s="6"/>
    </row>
    <row r="14126" spans="1:28">
      <c r="A14126" s="2"/>
      <c r="B14126" s="2"/>
      <c r="C14126" s="2"/>
      <c r="G14126" s="94"/>
      <c r="H14126" s="94"/>
      <c r="I14126" s="94"/>
      <c r="J14126" s="2"/>
      <c r="P14126" s="30"/>
      <c r="T14126" s="2"/>
      <c r="V14126" s="2"/>
      <c r="W14126" s="28"/>
      <c r="Y14126" s="30"/>
      <c r="Z14126" s="30"/>
      <c r="AB14126" s="6"/>
    </row>
    <row r="14127" spans="1:28">
      <c r="A14127" s="2"/>
      <c r="B14127" s="2"/>
      <c r="C14127" s="2"/>
      <c r="G14127" s="94"/>
      <c r="H14127" s="94"/>
      <c r="I14127" s="94"/>
      <c r="J14127" s="2"/>
      <c r="P14127" s="30"/>
      <c r="T14127" s="2"/>
      <c r="V14127" s="2"/>
      <c r="W14127" s="28"/>
      <c r="Y14127" s="30"/>
      <c r="Z14127" s="30"/>
      <c r="AB14127" s="6"/>
    </row>
    <row r="14128" spans="1:28">
      <c r="A14128" s="2"/>
      <c r="B14128" s="2"/>
      <c r="C14128" s="2"/>
      <c r="G14128" s="94"/>
      <c r="H14128" s="94"/>
      <c r="I14128" s="94"/>
      <c r="J14128" s="2"/>
      <c r="P14128" s="30"/>
      <c r="T14128" s="2"/>
      <c r="V14128" s="2"/>
      <c r="W14128" s="28"/>
      <c r="Y14128" s="30"/>
      <c r="Z14128" s="30"/>
      <c r="AB14128" s="6"/>
    </row>
    <row r="14129" spans="1:28">
      <c r="A14129" s="2"/>
      <c r="B14129" s="2"/>
      <c r="C14129" s="2"/>
      <c r="G14129" s="94"/>
      <c r="H14129" s="94"/>
      <c r="I14129" s="94"/>
      <c r="J14129" s="2"/>
      <c r="P14129" s="30"/>
      <c r="T14129" s="2"/>
      <c r="V14129" s="2"/>
      <c r="W14129" s="28"/>
      <c r="Y14129" s="30"/>
      <c r="Z14129" s="30"/>
      <c r="AB14129" s="6"/>
    </row>
    <row r="14130" spans="1:28">
      <c r="A14130" s="2"/>
      <c r="B14130" s="2"/>
      <c r="C14130" s="2"/>
      <c r="G14130" s="94"/>
      <c r="H14130" s="94"/>
      <c r="I14130" s="94"/>
      <c r="J14130" s="2"/>
      <c r="P14130" s="30"/>
      <c r="T14130" s="2"/>
      <c r="V14130" s="2"/>
      <c r="W14130" s="28"/>
      <c r="Y14130" s="30"/>
      <c r="Z14130" s="30"/>
      <c r="AB14130" s="6"/>
    </row>
    <row r="14131" spans="1:28">
      <c r="A14131" s="2"/>
      <c r="B14131" s="2"/>
      <c r="C14131" s="2"/>
      <c r="G14131" s="94"/>
      <c r="H14131" s="94"/>
      <c r="I14131" s="94"/>
      <c r="J14131" s="2"/>
      <c r="P14131" s="30"/>
      <c r="T14131" s="2"/>
      <c r="V14131" s="2"/>
      <c r="W14131" s="28"/>
      <c r="Y14131" s="30"/>
      <c r="Z14131" s="30"/>
      <c r="AB14131" s="6"/>
    </row>
    <row r="14132" spans="1:28">
      <c r="A14132" s="2"/>
      <c r="B14132" s="2"/>
      <c r="C14132" s="2"/>
      <c r="G14132" s="94"/>
      <c r="H14132" s="94"/>
      <c r="I14132" s="94"/>
      <c r="J14132" s="2"/>
      <c r="P14132" s="30"/>
      <c r="T14132" s="2"/>
      <c r="V14132" s="2"/>
      <c r="W14132" s="28"/>
      <c r="Y14132" s="30"/>
      <c r="Z14132" s="30"/>
      <c r="AB14132" s="6"/>
    </row>
    <row r="14133" spans="1:28">
      <c r="A14133" s="2"/>
      <c r="B14133" s="2"/>
      <c r="C14133" s="2"/>
      <c r="G14133" s="94"/>
      <c r="H14133" s="94"/>
      <c r="I14133" s="94"/>
      <c r="J14133" s="2"/>
      <c r="P14133" s="30"/>
      <c r="T14133" s="2"/>
      <c r="V14133" s="2"/>
      <c r="W14133" s="28"/>
      <c r="Y14133" s="30"/>
      <c r="Z14133" s="30"/>
      <c r="AB14133" s="6"/>
    </row>
    <row r="14134" spans="1:28">
      <c r="A14134" s="2"/>
      <c r="B14134" s="2"/>
      <c r="C14134" s="2"/>
      <c r="G14134" s="94"/>
      <c r="H14134" s="94"/>
      <c r="I14134" s="94"/>
      <c r="J14134" s="2"/>
      <c r="P14134" s="30"/>
      <c r="T14134" s="2"/>
      <c r="V14134" s="2"/>
      <c r="W14134" s="28"/>
      <c r="Y14134" s="30"/>
      <c r="Z14134" s="30"/>
      <c r="AB14134" s="6"/>
    </row>
    <row r="14135" spans="1:28">
      <c r="A14135" s="2"/>
      <c r="B14135" s="2"/>
      <c r="C14135" s="2"/>
      <c r="G14135" s="94"/>
      <c r="H14135" s="94"/>
      <c r="I14135" s="94"/>
      <c r="J14135" s="2"/>
      <c r="P14135" s="30"/>
      <c r="T14135" s="2"/>
      <c r="V14135" s="2"/>
      <c r="W14135" s="28"/>
      <c r="Y14135" s="30"/>
      <c r="Z14135" s="30"/>
      <c r="AB14135" s="6"/>
    </row>
    <row r="14136" spans="1:28">
      <c r="A14136" s="2"/>
      <c r="B14136" s="2"/>
      <c r="C14136" s="2"/>
      <c r="G14136" s="94"/>
      <c r="H14136" s="94"/>
      <c r="I14136" s="94"/>
      <c r="J14136" s="2"/>
      <c r="P14136" s="30"/>
      <c r="T14136" s="2"/>
      <c r="V14136" s="2"/>
      <c r="W14136" s="28"/>
      <c r="Y14136" s="30"/>
      <c r="Z14136" s="30"/>
      <c r="AB14136" s="6"/>
    </row>
    <row r="14137" spans="1:28">
      <c r="A14137" s="2"/>
      <c r="B14137" s="2"/>
      <c r="C14137" s="2"/>
      <c r="G14137" s="94"/>
      <c r="H14137" s="94"/>
      <c r="I14137" s="94"/>
      <c r="J14137" s="2"/>
      <c r="P14137" s="30"/>
      <c r="T14137" s="2"/>
      <c r="V14137" s="2"/>
      <c r="W14137" s="28"/>
      <c r="Y14137" s="30"/>
      <c r="Z14137" s="30"/>
      <c r="AB14137" s="6"/>
    </row>
    <row r="14138" spans="1:28">
      <c r="A14138" s="2"/>
      <c r="B14138" s="2"/>
      <c r="C14138" s="2"/>
      <c r="G14138" s="94"/>
      <c r="H14138" s="94"/>
      <c r="I14138" s="94"/>
      <c r="J14138" s="2"/>
      <c r="P14138" s="30"/>
      <c r="T14138" s="2"/>
      <c r="V14138" s="2"/>
      <c r="W14138" s="28"/>
      <c r="Y14138" s="30"/>
      <c r="Z14138" s="30"/>
      <c r="AB14138" s="6"/>
    </row>
    <row r="14139" spans="1:28">
      <c r="A14139" s="2"/>
      <c r="B14139" s="2"/>
      <c r="C14139" s="2"/>
      <c r="G14139" s="94"/>
      <c r="H14139" s="94"/>
      <c r="I14139" s="94"/>
      <c r="J14139" s="2"/>
      <c r="P14139" s="30"/>
      <c r="T14139" s="2"/>
      <c r="V14139" s="2"/>
      <c r="W14139" s="28"/>
      <c r="Y14139" s="30"/>
      <c r="Z14139" s="30"/>
      <c r="AB14139" s="6"/>
    </row>
    <row r="14140" spans="1:28">
      <c r="A14140" s="2"/>
      <c r="B14140" s="2"/>
      <c r="C14140" s="2"/>
      <c r="G14140" s="94"/>
      <c r="H14140" s="94"/>
      <c r="I14140" s="94"/>
      <c r="J14140" s="2"/>
      <c r="P14140" s="30"/>
      <c r="T14140" s="2"/>
      <c r="V14140" s="2"/>
      <c r="W14140" s="28"/>
      <c r="Y14140" s="30"/>
      <c r="Z14140" s="30"/>
      <c r="AB14140" s="6"/>
    </row>
    <row r="14141" spans="1:28">
      <c r="A14141" s="2"/>
      <c r="B14141" s="2"/>
      <c r="C14141" s="2"/>
      <c r="G14141" s="94"/>
      <c r="H14141" s="94"/>
      <c r="I14141" s="94"/>
      <c r="J14141" s="2"/>
      <c r="P14141" s="30"/>
      <c r="T14141" s="2"/>
      <c r="V14141" s="2"/>
      <c r="W14141" s="28"/>
      <c r="Y14141" s="30"/>
      <c r="Z14141" s="30"/>
      <c r="AB14141" s="6"/>
    </row>
    <row r="14142" spans="1:28">
      <c r="A14142" s="2"/>
      <c r="B14142" s="2"/>
      <c r="C14142" s="2"/>
      <c r="G14142" s="94"/>
      <c r="H14142" s="94"/>
      <c r="I14142" s="94"/>
      <c r="J14142" s="2"/>
      <c r="P14142" s="30"/>
      <c r="T14142" s="2"/>
      <c r="V14142" s="2"/>
      <c r="W14142" s="28"/>
      <c r="Y14142" s="30"/>
      <c r="Z14142" s="30"/>
      <c r="AB14142" s="6"/>
    </row>
    <row r="14143" spans="1:28">
      <c r="A14143" s="2"/>
      <c r="B14143" s="2"/>
      <c r="C14143" s="2"/>
      <c r="G14143" s="94"/>
      <c r="H14143" s="94"/>
      <c r="I14143" s="94"/>
      <c r="J14143" s="2"/>
      <c r="P14143" s="30"/>
      <c r="T14143" s="2"/>
      <c r="V14143" s="2"/>
      <c r="W14143" s="28"/>
      <c r="Y14143" s="30"/>
      <c r="Z14143" s="30"/>
      <c r="AB14143" s="6"/>
    </row>
    <row r="14144" spans="1:28">
      <c r="A14144" s="2"/>
      <c r="B14144" s="2"/>
      <c r="C14144" s="2"/>
      <c r="G14144" s="94"/>
      <c r="H14144" s="94"/>
      <c r="I14144" s="94"/>
      <c r="J14144" s="2"/>
      <c r="P14144" s="30"/>
      <c r="T14144" s="2"/>
      <c r="V14144" s="2"/>
      <c r="W14144" s="28"/>
      <c r="Y14144" s="30"/>
      <c r="Z14144" s="30"/>
      <c r="AB14144" s="6"/>
    </row>
    <row r="14145" spans="1:28">
      <c r="A14145" s="2"/>
      <c r="B14145" s="2"/>
      <c r="C14145" s="2"/>
      <c r="G14145" s="94"/>
      <c r="H14145" s="94"/>
      <c r="I14145" s="94"/>
      <c r="J14145" s="2"/>
      <c r="P14145" s="30"/>
      <c r="T14145" s="2"/>
      <c r="V14145" s="2"/>
      <c r="W14145" s="28"/>
      <c r="Y14145" s="30"/>
      <c r="Z14145" s="30"/>
      <c r="AB14145" s="6"/>
    </row>
    <row r="14146" spans="1:28">
      <c r="A14146" s="2"/>
      <c r="B14146" s="2"/>
      <c r="C14146" s="2"/>
      <c r="G14146" s="94"/>
      <c r="H14146" s="94"/>
      <c r="I14146" s="94"/>
      <c r="J14146" s="2"/>
      <c r="P14146" s="30"/>
      <c r="T14146" s="2"/>
      <c r="V14146" s="2"/>
      <c r="W14146" s="28"/>
      <c r="Y14146" s="30"/>
      <c r="Z14146" s="30"/>
      <c r="AB14146" s="6"/>
    </row>
    <row r="14147" spans="1:28">
      <c r="A14147" s="2"/>
      <c r="B14147" s="2"/>
      <c r="C14147" s="2"/>
      <c r="G14147" s="94"/>
      <c r="H14147" s="94"/>
      <c r="I14147" s="94"/>
      <c r="J14147" s="2"/>
      <c r="P14147" s="30"/>
      <c r="T14147" s="2"/>
      <c r="V14147" s="2"/>
      <c r="W14147" s="28"/>
      <c r="Y14147" s="30"/>
      <c r="Z14147" s="30"/>
      <c r="AB14147" s="6"/>
    </row>
    <row r="14148" spans="1:28">
      <c r="A14148" s="2"/>
      <c r="B14148" s="2"/>
      <c r="C14148" s="2"/>
      <c r="G14148" s="94"/>
      <c r="H14148" s="94"/>
      <c r="I14148" s="94"/>
      <c r="J14148" s="2"/>
      <c r="P14148" s="30"/>
      <c r="T14148" s="2"/>
      <c r="V14148" s="2"/>
      <c r="W14148" s="28"/>
      <c r="Y14148" s="30"/>
      <c r="Z14148" s="30"/>
      <c r="AB14148" s="6"/>
    </row>
    <row r="14149" spans="1:28">
      <c r="A14149" s="2"/>
      <c r="B14149" s="2"/>
      <c r="C14149" s="2"/>
      <c r="G14149" s="94"/>
      <c r="H14149" s="94"/>
      <c r="I14149" s="94"/>
      <c r="J14149" s="2"/>
      <c r="P14149" s="30"/>
      <c r="T14149" s="2"/>
      <c r="V14149" s="2"/>
      <c r="W14149" s="28"/>
      <c r="Y14149" s="30"/>
      <c r="Z14149" s="30"/>
      <c r="AB14149" s="6"/>
    </row>
    <row r="14150" spans="1:28">
      <c r="A14150" s="2"/>
      <c r="B14150" s="2"/>
      <c r="C14150" s="2"/>
      <c r="G14150" s="94"/>
      <c r="H14150" s="94"/>
      <c r="I14150" s="94"/>
      <c r="J14150" s="2"/>
      <c r="P14150" s="30"/>
      <c r="T14150" s="2"/>
      <c r="V14150" s="2"/>
      <c r="W14150" s="28"/>
      <c r="Y14150" s="30"/>
      <c r="Z14150" s="30"/>
      <c r="AB14150" s="6"/>
    </row>
    <row r="14151" spans="1:28">
      <c r="A14151" s="2"/>
      <c r="B14151" s="2"/>
      <c r="C14151" s="2"/>
      <c r="G14151" s="94"/>
      <c r="H14151" s="94"/>
      <c r="I14151" s="94"/>
      <c r="J14151" s="2"/>
      <c r="P14151" s="30"/>
      <c r="T14151" s="2"/>
      <c r="V14151" s="2"/>
      <c r="W14151" s="28"/>
      <c r="Y14151" s="30"/>
      <c r="Z14151" s="30"/>
      <c r="AB14151" s="6"/>
    </row>
    <row r="14152" spans="1:28">
      <c r="A14152" s="2"/>
      <c r="B14152" s="2"/>
      <c r="C14152" s="2"/>
      <c r="G14152" s="94"/>
      <c r="H14152" s="94"/>
      <c r="I14152" s="94"/>
      <c r="J14152" s="2"/>
      <c r="P14152" s="30"/>
      <c r="T14152" s="2"/>
      <c r="V14152" s="2"/>
      <c r="W14152" s="28"/>
      <c r="Y14152" s="30"/>
      <c r="Z14152" s="30"/>
      <c r="AB14152" s="6"/>
    </row>
    <row r="14153" spans="1:28">
      <c r="A14153" s="2"/>
      <c r="B14153" s="2"/>
      <c r="C14153" s="2"/>
      <c r="G14153" s="94"/>
      <c r="H14153" s="94"/>
      <c r="I14153" s="94"/>
      <c r="J14153" s="2"/>
      <c r="P14153" s="30"/>
      <c r="T14153" s="2"/>
      <c r="V14153" s="2"/>
      <c r="W14153" s="28"/>
      <c r="Y14153" s="30"/>
      <c r="Z14153" s="30"/>
      <c r="AB14153" s="6"/>
    </row>
    <row r="14154" spans="1:28">
      <c r="A14154" s="2"/>
      <c r="B14154" s="2"/>
      <c r="C14154" s="2"/>
      <c r="G14154" s="94"/>
      <c r="H14154" s="94"/>
      <c r="I14154" s="94"/>
      <c r="J14154" s="2"/>
      <c r="P14154" s="30"/>
      <c r="T14154" s="2"/>
      <c r="V14154" s="2"/>
      <c r="W14154" s="28"/>
      <c r="Y14154" s="30"/>
      <c r="Z14154" s="30"/>
      <c r="AB14154" s="6"/>
    </row>
    <row r="14155" spans="1:28">
      <c r="A14155" s="2"/>
      <c r="B14155" s="2"/>
      <c r="C14155" s="2"/>
      <c r="G14155" s="94"/>
      <c r="H14155" s="94"/>
      <c r="I14155" s="94"/>
      <c r="J14155" s="2"/>
      <c r="P14155" s="30"/>
      <c r="T14155" s="2"/>
      <c r="V14155" s="2"/>
      <c r="W14155" s="28"/>
      <c r="Y14155" s="30"/>
      <c r="Z14155" s="30"/>
      <c r="AB14155" s="6"/>
    </row>
    <row r="14156" spans="1:28">
      <c r="A14156" s="2"/>
      <c r="B14156" s="2"/>
      <c r="C14156" s="2"/>
      <c r="G14156" s="94"/>
      <c r="H14156" s="94"/>
      <c r="I14156" s="94"/>
      <c r="J14156" s="2"/>
      <c r="P14156" s="30"/>
      <c r="T14156" s="2"/>
      <c r="V14156" s="2"/>
      <c r="W14156" s="28"/>
      <c r="Y14156" s="30"/>
      <c r="Z14156" s="30"/>
      <c r="AB14156" s="6"/>
    </row>
    <row r="14157" spans="1:28">
      <c r="A14157" s="2"/>
      <c r="B14157" s="2"/>
      <c r="C14157" s="2"/>
      <c r="G14157" s="94"/>
      <c r="H14157" s="94"/>
      <c r="I14157" s="94"/>
      <c r="J14157" s="2"/>
      <c r="P14157" s="30"/>
      <c r="T14157" s="2"/>
      <c r="V14157" s="2"/>
      <c r="W14157" s="28"/>
      <c r="Y14157" s="30"/>
      <c r="Z14157" s="30"/>
      <c r="AB14157" s="6"/>
    </row>
    <row r="14158" spans="1:28">
      <c r="A14158" s="2"/>
      <c r="B14158" s="2"/>
      <c r="C14158" s="2"/>
      <c r="G14158" s="94"/>
      <c r="H14158" s="94"/>
      <c r="I14158" s="94"/>
      <c r="J14158" s="2"/>
      <c r="P14158" s="30"/>
      <c r="T14158" s="2"/>
      <c r="V14158" s="2"/>
      <c r="W14158" s="28"/>
      <c r="Y14158" s="30"/>
      <c r="Z14158" s="30"/>
      <c r="AB14158" s="6"/>
    </row>
    <row r="14159" spans="1:28">
      <c r="A14159" s="2"/>
      <c r="B14159" s="2"/>
      <c r="C14159" s="2"/>
      <c r="G14159" s="94"/>
      <c r="H14159" s="94"/>
      <c r="I14159" s="94"/>
      <c r="J14159" s="2"/>
      <c r="P14159" s="30"/>
      <c r="T14159" s="2"/>
      <c r="V14159" s="2"/>
      <c r="W14159" s="28"/>
      <c r="Y14159" s="30"/>
      <c r="Z14159" s="30"/>
      <c r="AB14159" s="6"/>
    </row>
    <row r="14160" spans="1:28">
      <c r="A14160" s="2"/>
      <c r="B14160" s="2"/>
      <c r="C14160" s="2"/>
      <c r="G14160" s="94"/>
      <c r="H14160" s="94"/>
      <c r="I14160" s="94"/>
      <c r="J14160" s="2"/>
      <c r="P14160" s="30"/>
      <c r="T14160" s="2"/>
      <c r="V14160" s="2"/>
      <c r="W14160" s="28"/>
      <c r="Y14160" s="30"/>
      <c r="Z14160" s="30"/>
      <c r="AB14160" s="6"/>
    </row>
    <row r="14161" spans="1:28">
      <c r="A14161" s="2"/>
      <c r="B14161" s="2"/>
      <c r="C14161" s="2"/>
      <c r="G14161" s="94"/>
      <c r="H14161" s="94"/>
      <c r="I14161" s="94"/>
      <c r="J14161" s="2"/>
      <c r="P14161" s="30"/>
      <c r="T14161" s="2"/>
      <c r="V14161" s="2"/>
      <c r="W14161" s="28"/>
      <c r="Y14161" s="30"/>
      <c r="Z14161" s="30"/>
      <c r="AB14161" s="6"/>
    </row>
    <row r="14162" spans="1:28">
      <c r="A14162" s="2"/>
      <c r="B14162" s="2"/>
      <c r="C14162" s="2"/>
      <c r="G14162" s="94"/>
      <c r="H14162" s="94"/>
      <c r="I14162" s="94"/>
      <c r="J14162" s="2"/>
      <c r="P14162" s="30"/>
      <c r="T14162" s="2"/>
      <c r="V14162" s="2"/>
      <c r="W14162" s="28"/>
      <c r="Y14162" s="30"/>
      <c r="Z14162" s="30"/>
      <c r="AB14162" s="6"/>
    </row>
    <row r="14163" spans="1:28">
      <c r="A14163" s="2"/>
      <c r="B14163" s="2"/>
      <c r="C14163" s="2"/>
      <c r="G14163" s="94"/>
      <c r="H14163" s="94"/>
      <c r="I14163" s="94"/>
      <c r="J14163" s="2"/>
      <c r="P14163" s="30"/>
      <c r="T14163" s="2"/>
      <c r="V14163" s="2"/>
      <c r="W14163" s="28"/>
      <c r="Y14163" s="30"/>
      <c r="Z14163" s="30"/>
      <c r="AB14163" s="6"/>
    </row>
    <row r="14164" spans="1:28">
      <c r="A14164" s="2"/>
      <c r="B14164" s="2"/>
      <c r="C14164" s="2"/>
      <c r="G14164" s="94"/>
      <c r="H14164" s="94"/>
      <c r="I14164" s="94"/>
      <c r="J14164" s="2"/>
      <c r="P14164" s="30"/>
      <c r="T14164" s="2"/>
      <c r="V14164" s="2"/>
      <c r="W14164" s="28"/>
      <c r="Y14164" s="30"/>
      <c r="Z14164" s="30"/>
      <c r="AB14164" s="6"/>
    </row>
    <row r="14165" spans="1:28">
      <c r="A14165" s="2"/>
      <c r="B14165" s="2"/>
      <c r="C14165" s="2"/>
      <c r="G14165" s="94"/>
      <c r="H14165" s="94"/>
      <c r="I14165" s="94"/>
      <c r="J14165" s="2"/>
      <c r="P14165" s="30"/>
      <c r="T14165" s="2"/>
      <c r="V14165" s="2"/>
      <c r="W14165" s="28"/>
      <c r="Y14165" s="30"/>
      <c r="Z14165" s="30"/>
      <c r="AB14165" s="6"/>
    </row>
    <row r="14166" spans="1:28">
      <c r="A14166" s="2"/>
      <c r="B14166" s="2"/>
      <c r="C14166" s="2"/>
      <c r="G14166" s="94"/>
      <c r="H14166" s="94"/>
      <c r="I14166" s="94"/>
      <c r="J14166" s="2"/>
      <c r="P14166" s="30"/>
      <c r="T14166" s="2"/>
      <c r="V14166" s="2"/>
      <c r="W14166" s="28"/>
      <c r="Y14166" s="30"/>
      <c r="Z14166" s="30"/>
      <c r="AB14166" s="6"/>
    </row>
    <row r="14167" spans="1:28">
      <c r="A14167" s="2"/>
      <c r="B14167" s="2"/>
      <c r="C14167" s="2"/>
      <c r="G14167" s="94"/>
      <c r="H14167" s="94"/>
      <c r="I14167" s="94"/>
      <c r="J14167" s="2"/>
      <c r="P14167" s="30"/>
      <c r="T14167" s="2"/>
      <c r="V14167" s="2"/>
      <c r="W14167" s="28"/>
      <c r="Y14167" s="30"/>
      <c r="Z14167" s="30"/>
      <c r="AB14167" s="6"/>
    </row>
    <row r="14168" spans="1:28">
      <c r="A14168" s="2"/>
      <c r="B14168" s="2"/>
      <c r="C14168" s="2"/>
      <c r="G14168" s="94"/>
      <c r="H14168" s="94"/>
      <c r="I14168" s="94"/>
      <c r="J14168" s="2"/>
      <c r="P14168" s="30"/>
      <c r="T14168" s="2"/>
      <c r="V14168" s="2"/>
      <c r="W14168" s="28"/>
      <c r="Y14168" s="30"/>
      <c r="Z14168" s="30"/>
      <c r="AB14168" s="6"/>
    </row>
    <row r="14169" spans="1:28">
      <c r="A14169" s="2"/>
      <c r="B14169" s="2"/>
      <c r="C14169" s="2"/>
      <c r="G14169" s="94"/>
      <c r="H14169" s="94"/>
      <c r="I14169" s="94"/>
      <c r="J14169" s="2"/>
      <c r="P14169" s="30"/>
      <c r="T14169" s="2"/>
      <c r="V14169" s="2"/>
      <c r="W14169" s="28"/>
      <c r="Y14169" s="30"/>
      <c r="Z14169" s="30"/>
      <c r="AB14169" s="6"/>
    </row>
    <row r="14170" spans="1:28">
      <c r="A14170" s="2"/>
      <c r="B14170" s="2"/>
      <c r="C14170" s="2"/>
      <c r="G14170" s="94"/>
      <c r="H14170" s="94"/>
      <c r="I14170" s="94"/>
      <c r="J14170" s="2"/>
      <c r="P14170" s="30"/>
      <c r="T14170" s="2"/>
      <c r="V14170" s="2"/>
      <c r="W14170" s="28"/>
      <c r="Y14170" s="30"/>
      <c r="Z14170" s="30"/>
      <c r="AB14170" s="6"/>
    </row>
    <row r="14171" spans="1:28">
      <c r="A14171" s="2"/>
      <c r="B14171" s="2"/>
      <c r="C14171" s="2"/>
      <c r="G14171" s="94"/>
      <c r="H14171" s="94"/>
      <c r="I14171" s="94"/>
      <c r="J14171" s="2"/>
      <c r="P14171" s="30"/>
      <c r="T14171" s="2"/>
      <c r="V14171" s="2"/>
      <c r="W14171" s="28"/>
      <c r="Y14171" s="30"/>
      <c r="Z14171" s="30"/>
      <c r="AB14171" s="6"/>
    </row>
    <row r="14172" spans="1:28">
      <c r="A14172" s="2"/>
      <c r="B14172" s="2"/>
      <c r="C14172" s="2"/>
      <c r="G14172" s="94"/>
      <c r="H14172" s="94"/>
      <c r="I14172" s="94"/>
      <c r="J14172" s="2"/>
      <c r="P14172" s="30"/>
      <c r="T14172" s="2"/>
      <c r="V14172" s="2"/>
      <c r="W14172" s="28"/>
      <c r="Y14172" s="30"/>
      <c r="Z14172" s="30"/>
      <c r="AB14172" s="6"/>
    </row>
    <row r="14173" spans="1:28">
      <c r="A14173" s="2"/>
      <c r="B14173" s="2"/>
      <c r="C14173" s="2"/>
      <c r="G14173" s="94"/>
      <c r="H14173" s="94"/>
      <c r="I14173" s="94"/>
      <c r="J14173" s="2"/>
      <c r="P14173" s="30"/>
      <c r="T14173" s="2"/>
      <c r="V14173" s="2"/>
      <c r="W14173" s="28"/>
      <c r="Y14173" s="30"/>
      <c r="Z14173" s="30"/>
      <c r="AB14173" s="6"/>
    </row>
    <row r="14174" spans="1:28">
      <c r="A14174" s="2"/>
      <c r="B14174" s="2"/>
      <c r="C14174" s="2"/>
      <c r="G14174" s="94"/>
      <c r="H14174" s="94"/>
      <c r="I14174" s="94"/>
      <c r="J14174" s="2"/>
      <c r="P14174" s="30"/>
      <c r="T14174" s="2"/>
      <c r="V14174" s="2"/>
      <c r="W14174" s="28"/>
      <c r="Y14174" s="30"/>
      <c r="Z14174" s="30"/>
      <c r="AB14174" s="6"/>
    </row>
    <row r="14175" spans="1:28">
      <c r="A14175" s="2"/>
      <c r="B14175" s="2"/>
      <c r="C14175" s="2"/>
      <c r="G14175" s="94"/>
      <c r="H14175" s="94"/>
      <c r="I14175" s="94"/>
      <c r="J14175" s="2"/>
      <c r="P14175" s="30"/>
      <c r="T14175" s="2"/>
      <c r="V14175" s="2"/>
      <c r="W14175" s="28"/>
      <c r="Y14175" s="30"/>
      <c r="Z14175" s="30"/>
      <c r="AB14175" s="6"/>
    </row>
    <row r="14176" spans="1:28">
      <c r="A14176" s="2"/>
      <c r="B14176" s="2"/>
      <c r="C14176" s="2"/>
      <c r="G14176" s="94"/>
      <c r="H14176" s="94"/>
      <c r="I14176" s="94"/>
      <c r="J14176" s="2"/>
      <c r="P14176" s="30"/>
      <c r="T14176" s="2"/>
      <c r="V14176" s="2"/>
      <c r="W14176" s="28"/>
      <c r="Y14176" s="30"/>
      <c r="Z14176" s="30"/>
      <c r="AB14176" s="6"/>
    </row>
    <row r="14177" spans="1:28">
      <c r="A14177" s="2"/>
      <c r="B14177" s="2"/>
      <c r="C14177" s="2"/>
      <c r="G14177" s="94"/>
      <c r="H14177" s="94"/>
      <c r="I14177" s="94"/>
      <c r="J14177" s="2"/>
      <c r="P14177" s="30"/>
      <c r="T14177" s="2"/>
      <c r="V14177" s="2"/>
      <c r="W14177" s="28"/>
      <c r="Y14177" s="30"/>
      <c r="Z14177" s="30"/>
      <c r="AB14177" s="6"/>
    </row>
    <row r="14178" spans="1:28">
      <c r="A14178" s="2"/>
      <c r="B14178" s="2"/>
      <c r="C14178" s="2"/>
      <c r="G14178" s="94"/>
      <c r="H14178" s="94"/>
      <c r="I14178" s="94"/>
      <c r="J14178" s="2"/>
      <c r="P14178" s="30"/>
      <c r="T14178" s="2"/>
      <c r="V14178" s="2"/>
      <c r="W14178" s="28"/>
      <c r="Y14178" s="30"/>
      <c r="Z14178" s="30"/>
      <c r="AB14178" s="6"/>
    </row>
    <row r="14179" spans="1:28">
      <c r="A14179" s="2"/>
      <c r="B14179" s="2"/>
      <c r="C14179" s="2"/>
      <c r="G14179" s="94"/>
      <c r="H14179" s="94"/>
      <c r="I14179" s="94"/>
      <c r="J14179" s="2"/>
      <c r="P14179" s="30"/>
      <c r="T14179" s="2"/>
      <c r="V14179" s="2"/>
      <c r="W14179" s="28"/>
      <c r="Y14179" s="30"/>
      <c r="Z14179" s="30"/>
      <c r="AB14179" s="6"/>
    </row>
    <row r="14180" spans="1:28">
      <c r="A14180" s="2"/>
      <c r="B14180" s="2"/>
      <c r="C14180" s="2"/>
      <c r="G14180" s="94"/>
      <c r="H14180" s="94"/>
      <c r="I14180" s="94"/>
      <c r="J14180" s="2"/>
      <c r="P14180" s="30"/>
      <c r="T14180" s="2"/>
      <c r="V14180" s="2"/>
      <c r="W14180" s="28"/>
      <c r="Y14180" s="30"/>
      <c r="Z14180" s="30"/>
      <c r="AB14180" s="6"/>
    </row>
    <row r="14181" spans="1:28">
      <c r="A14181" s="2"/>
      <c r="B14181" s="2"/>
      <c r="C14181" s="2"/>
      <c r="G14181" s="94"/>
      <c r="H14181" s="94"/>
      <c r="I14181" s="94"/>
      <c r="J14181" s="2"/>
      <c r="P14181" s="30"/>
      <c r="T14181" s="2"/>
      <c r="V14181" s="2"/>
      <c r="W14181" s="28"/>
      <c r="Y14181" s="30"/>
      <c r="Z14181" s="30"/>
      <c r="AB14181" s="6"/>
    </row>
    <row r="14182" spans="1:28">
      <c r="A14182" s="2"/>
      <c r="B14182" s="2"/>
      <c r="C14182" s="2"/>
      <c r="G14182" s="94"/>
      <c r="H14182" s="94"/>
      <c r="I14182" s="94"/>
      <c r="J14182" s="2"/>
      <c r="P14182" s="30"/>
      <c r="T14182" s="2"/>
      <c r="V14182" s="2"/>
      <c r="W14182" s="28"/>
      <c r="Y14182" s="30"/>
      <c r="Z14182" s="30"/>
      <c r="AB14182" s="6"/>
    </row>
    <row r="14183" spans="1:28">
      <c r="A14183" s="2"/>
      <c r="B14183" s="2"/>
      <c r="C14183" s="2"/>
      <c r="G14183" s="94"/>
      <c r="H14183" s="94"/>
      <c r="I14183" s="94"/>
      <c r="J14183" s="2"/>
      <c r="P14183" s="30"/>
      <c r="T14183" s="2"/>
      <c r="V14183" s="2"/>
      <c r="W14183" s="28"/>
      <c r="Y14183" s="30"/>
      <c r="Z14183" s="30"/>
      <c r="AB14183" s="6"/>
    </row>
    <row r="14184" spans="1:28">
      <c r="A14184" s="2"/>
      <c r="B14184" s="2"/>
      <c r="C14184" s="2"/>
      <c r="G14184" s="94"/>
      <c r="H14184" s="94"/>
      <c r="I14184" s="94"/>
      <c r="J14184" s="2"/>
      <c r="P14184" s="30"/>
      <c r="T14184" s="2"/>
      <c r="V14184" s="2"/>
      <c r="W14184" s="28"/>
      <c r="Y14184" s="30"/>
      <c r="Z14184" s="30"/>
      <c r="AB14184" s="6"/>
    </row>
    <row r="14185" spans="1:28">
      <c r="A14185" s="2"/>
      <c r="B14185" s="2"/>
      <c r="C14185" s="2"/>
      <c r="G14185" s="94"/>
      <c r="H14185" s="94"/>
      <c r="I14185" s="94"/>
      <c r="J14185" s="2"/>
      <c r="P14185" s="30"/>
      <c r="T14185" s="2"/>
      <c r="V14185" s="2"/>
      <c r="W14185" s="28"/>
      <c r="Y14185" s="30"/>
      <c r="Z14185" s="30"/>
      <c r="AB14185" s="6"/>
    </row>
    <row r="14186" spans="1:28">
      <c r="A14186" s="2"/>
      <c r="B14186" s="2"/>
      <c r="C14186" s="2"/>
      <c r="G14186" s="94"/>
      <c r="H14186" s="94"/>
      <c r="I14186" s="94"/>
      <c r="J14186" s="2"/>
      <c r="P14186" s="30"/>
      <c r="T14186" s="2"/>
      <c r="V14186" s="2"/>
      <c r="W14186" s="28"/>
      <c r="Y14186" s="30"/>
      <c r="Z14186" s="30"/>
      <c r="AB14186" s="6"/>
    </row>
    <row r="14187" spans="1:28">
      <c r="A14187" s="2"/>
      <c r="B14187" s="2"/>
      <c r="C14187" s="2"/>
      <c r="G14187" s="94"/>
      <c r="H14187" s="94"/>
      <c r="I14187" s="94"/>
      <c r="J14187" s="2"/>
      <c r="P14187" s="30"/>
      <c r="T14187" s="2"/>
      <c r="V14187" s="2"/>
      <c r="W14187" s="28"/>
      <c r="Y14187" s="30"/>
      <c r="Z14187" s="30"/>
      <c r="AB14187" s="6"/>
    </row>
    <row r="14188" spans="1:28">
      <c r="A14188" s="2"/>
      <c r="B14188" s="2"/>
      <c r="C14188" s="2"/>
      <c r="G14188" s="94"/>
      <c r="H14188" s="94"/>
      <c r="I14188" s="94"/>
      <c r="J14188" s="2"/>
      <c r="P14188" s="30"/>
      <c r="T14188" s="2"/>
      <c r="V14188" s="2"/>
      <c r="W14188" s="28"/>
      <c r="Y14188" s="30"/>
      <c r="Z14188" s="30"/>
      <c r="AB14188" s="6"/>
    </row>
    <row r="14189" spans="1:28">
      <c r="A14189" s="2"/>
      <c r="B14189" s="2"/>
      <c r="C14189" s="2"/>
      <c r="G14189" s="94"/>
      <c r="H14189" s="94"/>
      <c r="I14189" s="94"/>
      <c r="J14189" s="2"/>
      <c r="P14189" s="30"/>
      <c r="T14189" s="2"/>
      <c r="V14189" s="2"/>
      <c r="W14189" s="28"/>
      <c r="Y14189" s="30"/>
      <c r="Z14189" s="30"/>
      <c r="AB14189" s="6"/>
    </row>
    <row r="14190" spans="1:28">
      <c r="A14190" s="2"/>
      <c r="B14190" s="2"/>
      <c r="C14190" s="2"/>
      <c r="G14190" s="94"/>
      <c r="H14190" s="94"/>
      <c r="I14190" s="94"/>
      <c r="J14190" s="2"/>
      <c r="P14190" s="30"/>
      <c r="T14190" s="2"/>
      <c r="V14190" s="2"/>
      <c r="W14190" s="28"/>
      <c r="Y14190" s="30"/>
      <c r="Z14190" s="30"/>
      <c r="AB14190" s="6"/>
    </row>
    <row r="14191" spans="1:28">
      <c r="A14191" s="2"/>
      <c r="B14191" s="2"/>
      <c r="C14191" s="2"/>
      <c r="G14191" s="94"/>
      <c r="H14191" s="94"/>
      <c r="I14191" s="94"/>
      <c r="J14191" s="2"/>
      <c r="P14191" s="30"/>
      <c r="T14191" s="2"/>
      <c r="V14191" s="2"/>
      <c r="W14191" s="28"/>
      <c r="Y14191" s="30"/>
      <c r="Z14191" s="30"/>
      <c r="AB14191" s="6"/>
    </row>
    <row r="14192" spans="1:28">
      <c r="A14192" s="2"/>
      <c r="B14192" s="2"/>
      <c r="C14192" s="2"/>
      <c r="G14192" s="94"/>
      <c r="H14192" s="94"/>
      <c r="I14192" s="94"/>
      <c r="J14192" s="2"/>
      <c r="P14192" s="30"/>
      <c r="T14192" s="2"/>
      <c r="V14192" s="2"/>
      <c r="W14192" s="28"/>
      <c r="Y14192" s="30"/>
      <c r="Z14192" s="30"/>
      <c r="AB14192" s="6"/>
    </row>
    <row r="14193" spans="1:28">
      <c r="A14193" s="2"/>
      <c r="B14193" s="2"/>
      <c r="C14193" s="2"/>
      <c r="G14193" s="94"/>
      <c r="H14193" s="94"/>
      <c r="I14193" s="94"/>
      <c r="J14193" s="2"/>
      <c r="P14193" s="30"/>
      <c r="T14193" s="2"/>
      <c r="V14193" s="2"/>
      <c r="W14193" s="28"/>
      <c r="Y14193" s="30"/>
      <c r="Z14193" s="30"/>
      <c r="AB14193" s="6"/>
    </row>
    <row r="14194" spans="1:28">
      <c r="A14194" s="2"/>
      <c r="B14194" s="2"/>
      <c r="C14194" s="2"/>
      <c r="G14194" s="94"/>
      <c r="H14194" s="94"/>
      <c r="I14194" s="94"/>
      <c r="J14194" s="2"/>
      <c r="P14194" s="30"/>
      <c r="T14194" s="2"/>
      <c r="V14194" s="2"/>
      <c r="W14194" s="28"/>
      <c r="Y14194" s="30"/>
      <c r="Z14194" s="30"/>
      <c r="AB14194" s="6"/>
    </row>
    <row r="14195" spans="1:28">
      <c r="A14195" s="2"/>
      <c r="B14195" s="2"/>
      <c r="C14195" s="2"/>
      <c r="G14195" s="94"/>
      <c r="H14195" s="94"/>
      <c r="I14195" s="94"/>
      <c r="J14195" s="2"/>
      <c r="P14195" s="30"/>
      <c r="T14195" s="2"/>
      <c r="V14195" s="2"/>
      <c r="W14195" s="28"/>
      <c r="Y14195" s="30"/>
      <c r="Z14195" s="30"/>
      <c r="AB14195" s="6"/>
    </row>
    <row r="14196" spans="1:28">
      <c r="A14196" s="2"/>
      <c r="B14196" s="2"/>
      <c r="C14196" s="2"/>
      <c r="G14196" s="94"/>
      <c r="H14196" s="94"/>
      <c r="I14196" s="94"/>
      <c r="J14196" s="2"/>
      <c r="P14196" s="30"/>
      <c r="T14196" s="2"/>
      <c r="V14196" s="2"/>
      <c r="W14196" s="28"/>
      <c r="Y14196" s="30"/>
      <c r="Z14196" s="30"/>
      <c r="AB14196" s="6"/>
    </row>
    <row r="14197" spans="1:28">
      <c r="A14197" s="2"/>
      <c r="B14197" s="2"/>
      <c r="C14197" s="2"/>
      <c r="G14197" s="94"/>
      <c r="H14197" s="94"/>
      <c r="I14197" s="94"/>
      <c r="J14197" s="2"/>
      <c r="P14197" s="30"/>
      <c r="T14197" s="2"/>
      <c r="V14197" s="2"/>
      <c r="W14197" s="28"/>
      <c r="Y14197" s="30"/>
      <c r="Z14197" s="30"/>
      <c r="AB14197" s="6"/>
    </row>
    <row r="14198" spans="1:28">
      <c r="A14198" s="2"/>
      <c r="B14198" s="2"/>
      <c r="C14198" s="2"/>
      <c r="G14198" s="94"/>
      <c r="H14198" s="94"/>
      <c r="I14198" s="94"/>
      <c r="J14198" s="2"/>
      <c r="P14198" s="30"/>
      <c r="T14198" s="2"/>
      <c r="V14198" s="2"/>
      <c r="W14198" s="28"/>
      <c r="Y14198" s="30"/>
      <c r="Z14198" s="30"/>
      <c r="AB14198" s="6"/>
    </row>
    <row r="14199" spans="1:28">
      <c r="A14199" s="2"/>
      <c r="B14199" s="2"/>
      <c r="C14199" s="2"/>
      <c r="G14199" s="94"/>
      <c r="H14199" s="94"/>
      <c r="I14199" s="94"/>
      <c r="J14199" s="2"/>
      <c r="P14199" s="30"/>
      <c r="T14199" s="2"/>
      <c r="V14199" s="2"/>
      <c r="W14199" s="28"/>
      <c r="Y14199" s="30"/>
      <c r="Z14199" s="30"/>
      <c r="AB14199" s="6"/>
    </row>
    <row r="14200" spans="1:28">
      <c r="A14200" s="2"/>
      <c r="B14200" s="2"/>
      <c r="C14200" s="2"/>
      <c r="G14200" s="94"/>
      <c r="H14200" s="94"/>
      <c r="I14200" s="94"/>
      <c r="J14200" s="2"/>
      <c r="P14200" s="30"/>
      <c r="T14200" s="2"/>
      <c r="V14200" s="2"/>
      <c r="W14200" s="28"/>
      <c r="Y14200" s="30"/>
      <c r="Z14200" s="30"/>
      <c r="AB14200" s="6"/>
    </row>
    <row r="14201" spans="1:28">
      <c r="A14201" s="2"/>
      <c r="B14201" s="2"/>
      <c r="C14201" s="2"/>
      <c r="G14201" s="94"/>
      <c r="H14201" s="94"/>
      <c r="I14201" s="94"/>
      <c r="J14201" s="2"/>
      <c r="P14201" s="30"/>
      <c r="T14201" s="2"/>
      <c r="V14201" s="2"/>
      <c r="W14201" s="28"/>
      <c r="Y14201" s="30"/>
      <c r="Z14201" s="30"/>
      <c r="AB14201" s="6"/>
    </row>
    <row r="14202" spans="1:28">
      <c r="A14202" s="2"/>
      <c r="B14202" s="2"/>
      <c r="C14202" s="2"/>
      <c r="G14202" s="94"/>
      <c r="H14202" s="94"/>
      <c r="I14202" s="94"/>
      <c r="J14202" s="2"/>
      <c r="P14202" s="30"/>
      <c r="T14202" s="2"/>
      <c r="V14202" s="2"/>
      <c r="W14202" s="28"/>
      <c r="Y14202" s="30"/>
      <c r="Z14202" s="30"/>
      <c r="AB14202" s="6"/>
    </row>
    <row r="14203" spans="1:28">
      <c r="A14203" s="2"/>
      <c r="B14203" s="2"/>
      <c r="C14203" s="2"/>
      <c r="G14203" s="94"/>
      <c r="H14203" s="94"/>
      <c r="I14203" s="94"/>
      <c r="J14203" s="2"/>
      <c r="P14203" s="30"/>
      <c r="T14203" s="2"/>
      <c r="V14203" s="2"/>
      <c r="W14203" s="28"/>
      <c r="Y14203" s="30"/>
      <c r="Z14203" s="30"/>
      <c r="AB14203" s="6"/>
    </row>
    <row r="14204" spans="1:28">
      <c r="A14204" s="2"/>
      <c r="B14204" s="2"/>
      <c r="C14204" s="2"/>
      <c r="G14204" s="94"/>
      <c r="H14204" s="94"/>
      <c r="I14204" s="94"/>
      <c r="J14204" s="2"/>
      <c r="P14204" s="30"/>
      <c r="T14204" s="2"/>
      <c r="V14204" s="2"/>
      <c r="W14204" s="28"/>
      <c r="Y14204" s="30"/>
      <c r="Z14204" s="30"/>
      <c r="AB14204" s="6"/>
    </row>
    <row r="14205" spans="1:28">
      <c r="A14205" s="2"/>
      <c r="B14205" s="2"/>
      <c r="C14205" s="2"/>
      <c r="G14205" s="94"/>
      <c r="H14205" s="94"/>
      <c r="I14205" s="94"/>
      <c r="J14205" s="2"/>
      <c r="P14205" s="30"/>
      <c r="T14205" s="2"/>
      <c r="V14205" s="2"/>
      <c r="W14205" s="28"/>
      <c r="Y14205" s="30"/>
      <c r="Z14205" s="30"/>
      <c r="AB14205" s="6"/>
    </row>
    <row r="14206" spans="1:28">
      <c r="A14206" s="2"/>
      <c r="B14206" s="2"/>
      <c r="C14206" s="2"/>
      <c r="G14206" s="94"/>
      <c r="H14206" s="94"/>
      <c r="I14206" s="94"/>
      <c r="J14206" s="2"/>
      <c r="P14206" s="30"/>
      <c r="T14206" s="2"/>
      <c r="V14206" s="2"/>
      <c r="W14206" s="28"/>
      <c r="Y14206" s="30"/>
      <c r="Z14206" s="30"/>
      <c r="AB14206" s="6"/>
    </row>
    <row r="14207" spans="1:28">
      <c r="A14207" s="2"/>
      <c r="B14207" s="2"/>
      <c r="C14207" s="2"/>
      <c r="G14207" s="94"/>
      <c r="H14207" s="94"/>
      <c r="I14207" s="94"/>
      <c r="J14207" s="2"/>
      <c r="P14207" s="30"/>
      <c r="T14207" s="2"/>
      <c r="V14207" s="2"/>
      <c r="W14207" s="28"/>
      <c r="Y14207" s="30"/>
      <c r="Z14207" s="30"/>
      <c r="AB14207" s="6"/>
    </row>
    <row r="14208" spans="1:28">
      <c r="A14208" s="2"/>
      <c r="B14208" s="2"/>
      <c r="C14208" s="2"/>
      <c r="G14208" s="94"/>
      <c r="H14208" s="94"/>
      <c r="I14208" s="94"/>
      <c r="J14208" s="2"/>
      <c r="P14208" s="30"/>
      <c r="T14208" s="2"/>
      <c r="V14208" s="2"/>
      <c r="W14208" s="28"/>
      <c r="Y14208" s="30"/>
      <c r="Z14208" s="30"/>
      <c r="AB14208" s="6"/>
    </row>
    <row r="14209" spans="1:28">
      <c r="A14209" s="2"/>
      <c r="B14209" s="2"/>
      <c r="C14209" s="2"/>
      <c r="G14209" s="94"/>
      <c r="H14209" s="94"/>
      <c r="I14209" s="94"/>
      <c r="J14209" s="2"/>
      <c r="P14209" s="30"/>
      <c r="T14209" s="2"/>
      <c r="V14209" s="2"/>
      <c r="W14209" s="28"/>
      <c r="Y14209" s="30"/>
      <c r="Z14209" s="30"/>
      <c r="AB14209" s="6"/>
    </row>
    <row r="14210" spans="1:28">
      <c r="A14210" s="2"/>
      <c r="B14210" s="2"/>
      <c r="C14210" s="2"/>
      <c r="G14210" s="94"/>
      <c r="H14210" s="94"/>
      <c r="I14210" s="94"/>
      <c r="J14210" s="2"/>
      <c r="P14210" s="30"/>
      <c r="T14210" s="2"/>
      <c r="V14210" s="2"/>
      <c r="W14210" s="28"/>
      <c r="Y14210" s="30"/>
      <c r="Z14210" s="30"/>
      <c r="AB14210" s="6"/>
    </row>
    <row r="14211" spans="1:28">
      <c r="A14211" s="2"/>
      <c r="B14211" s="2"/>
      <c r="C14211" s="2"/>
      <c r="G14211" s="94"/>
      <c r="H14211" s="94"/>
      <c r="I14211" s="94"/>
      <c r="J14211" s="2"/>
      <c r="P14211" s="30"/>
      <c r="T14211" s="2"/>
      <c r="V14211" s="2"/>
      <c r="W14211" s="28"/>
      <c r="Y14211" s="30"/>
      <c r="Z14211" s="30"/>
      <c r="AB14211" s="6"/>
    </row>
    <row r="14212" spans="1:28">
      <c r="A14212" s="2"/>
      <c r="B14212" s="2"/>
      <c r="C14212" s="2"/>
      <c r="G14212" s="94"/>
      <c r="H14212" s="94"/>
      <c r="I14212" s="94"/>
      <c r="J14212" s="2"/>
      <c r="P14212" s="30"/>
      <c r="T14212" s="2"/>
      <c r="V14212" s="2"/>
      <c r="W14212" s="28"/>
      <c r="Y14212" s="30"/>
      <c r="Z14212" s="30"/>
      <c r="AB14212" s="6"/>
    </row>
    <row r="14213" spans="1:28">
      <c r="A14213" s="2"/>
      <c r="B14213" s="2"/>
      <c r="C14213" s="2"/>
      <c r="G14213" s="94"/>
      <c r="H14213" s="94"/>
      <c r="I14213" s="94"/>
      <c r="J14213" s="2"/>
      <c r="P14213" s="30"/>
      <c r="T14213" s="2"/>
      <c r="V14213" s="2"/>
      <c r="W14213" s="28"/>
      <c r="Y14213" s="30"/>
      <c r="Z14213" s="30"/>
      <c r="AB14213" s="6"/>
    </row>
    <row r="14214" spans="1:28">
      <c r="A14214" s="2"/>
      <c r="B14214" s="2"/>
      <c r="C14214" s="2"/>
      <c r="G14214" s="94"/>
      <c r="H14214" s="94"/>
      <c r="I14214" s="94"/>
      <c r="J14214" s="2"/>
      <c r="P14214" s="30"/>
      <c r="T14214" s="2"/>
      <c r="V14214" s="2"/>
      <c r="W14214" s="28"/>
      <c r="Y14214" s="30"/>
      <c r="Z14214" s="30"/>
      <c r="AB14214" s="6"/>
    </row>
    <row r="14215" spans="1:28">
      <c r="A14215" s="2"/>
      <c r="B14215" s="2"/>
      <c r="C14215" s="2"/>
      <c r="G14215" s="94"/>
      <c r="H14215" s="94"/>
      <c r="I14215" s="94"/>
      <c r="J14215" s="2"/>
      <c r="P14215" s="30"/>
      <c r="T14215" s="2"/>
      <c r="V14215" s="2"/>
      <c r="W14215" s="28"/>
      <c r="Y14215" s="30"/>
      <c r="Z14215" s="30"/>
      <c r="AB14215" s="6"/>
    </row>
    <row r="14216" spans="1:28">
      <c r="A14216" s="2"/>
      <c r="B14216" s="2"/>
      <c r="C14216" s="2"/>
      <c r="G14216" s="94"/>
      <c r="H14216" s="94"/>
      <c r="I14216" s="94"/>
      <c r="J14216" s="2"/>
      <c r="P14216" s="30"/>
      <c r="T14216" s="2"/>
      <c r="V14216" s="2"/>
      <c r="W14216" s="28"/>
      <c r="Y14216" s="30"/>
      <c r="Z14216" s="30"/>
      <c r="AB14216" s="6"/>
    </row>
    <row r="14217" spans="1:28">
      <c r="A14217" s="2"/>
      <c r="B14217" s="2"/>
      <c r="C14217" s="2"/>
      <c r="G14217" s="94"/>
      <c r="H14217" s="94"/>
      <c r="I14217" s="94"/>
      <c r="J14217" s="2"/>
      <c r="P14217" s="30"/>
      <c r="T14217" s="2"/>
      <c r="V14217" s="2"/>
      <c r="W14217" s="28"/>
      <c r="Y14217" s="30"/>
      <c r="Z14217" s="30"/>
      <c r="AB14217" s="6"/>
    </row>
    <row r="14218" spans="1:28">
      <c r="A14218" s="2"/>
      <c r="B14218" s="2"/>
      <c r="C14218" s="2"/>
      <c r="G14218" s="94"/>
      <c r="H14218" s="94"/>
      <c r="I14218" s="94"/>
      <c r="J14218" s="2"/>
      <c r="P14218" s="30"/>
      <c r="T14218" s="2"/>
      <c r="V14218" s="2"/>
      <c r="W14218" s="28"/>
      <c r="Y14218" s="30"/>
      <c r="Z14218" s="30"/>
      <c r="AB14218" s="6"/>
    </row>
    <row r="14219" spans="1:28">
      <c r="A14219" s="2"/>
      <c r="B14219" s="2"/>
      <c r="C14219" s="2"/>
      <c r="G14219" s="94"/>
      <c r="H14219" s="94"/>
      <c r="I14219" s="94"/>
      <c r="J14219" s="2"/>
      <c r="P14219" s="30"/>
      <c r="T14219" s="2"/>
      <c r="V14219" s="2"/>
      <c r="W14219" s="28"/>
      <c r="Y14219" s="30"/>
      <c r="Z14219" s="30"/>
      <c r="AB14219" s="6"/>
    </row>
    <row r="14220" spans="1:28">
      <c r="A14220" s="2"/>
      <c r="B14220" s="2"/>
      <c r="C14220" s="2"/>
      <c r="G14220" s="94"/>
      <c r="H14220" s="94"/>
      <c r="I14220" s="94"/>
      <c r="J14220" s="2"/>
      <c r="P14220" s="30"/>
      <c r="T14220" s="2"/>
      <c r="V14220" s="2"/>
      <c r="W14220" s="28"/>
      <c r="Y14220" s="30"/>
      <c r="Z14220" s="30"/>
      <c r="AB14220" s="6"/>
    </row>
    <row r="14221" spans="1:28">
      <c r="A14221" s="2"/>
      <c r="B14221" s="2"/>
      <c r="C14221" s="2"/>
      <c r="G14221" s="94"/>
      <c r="H14221" s="94"/>
      <c r="I14221" s="94"/>
      <c r="J14221" s="2"/>
      <c r="P14221" s="30"/>
      <c r="T14221" s="2"/>
      <c r="V14221" s="2"/>
      <c r="W14221" s="28"/>
      <c r="Y14221" s="30"/>
      <c r="Z14221" s="30"/>
      <c r="AB14221" s="6"/>
    </row>
    <row r="14222" spans="1:28">
      <c r="A14222" s="2"/>
      <c r="B14222" s="2"/>
      <c r="C14222" s="2"/>
      <c r="G14222" s="94"/>
      <c r="H14222" s="94"/>
      <c r="I14222" s="94"/>
      <c r="J14222" s="2"/>
      <c r="P14222" s="30"/>
      <c r="T14222" s="2"/>
      <c r="V14222" s="2"/>
      <c r="W14222" s="28"/>
      <c r="Y14222" s="30"/>
      <c r="Z14222" s="30"/>
      <c r="AB14222" s="6"/>
    </row>
    <row r="14223" spans="1:28">
      <c r="A14223" s="2"/>
      <c r="B14223" s="2"/>
      <c r="C14223" s="2"/>
      <c r="G14223" s="94"/>
      <c r="H14223" s="94"/>
      <c r="I14223" s="94"/>
      <c r="J14223" s="2"/>
      <c r="P14223" s="30"/>
      <c r="T14223" s="2"/>
      <c r="V14223" s="2"/>
      <c r="W14223" s="28"/>
      <c r="Y14223" s="30"/>
      <c r="Z14223" s="30"/>
      <c r="AB14223" s="6"/>
    </row>
    <row r="14224" spans="1:28">
      <c r="A14224" s="2"/>
      <c r="B14224" s="2"/>
      <c r="C14224" s="2"/>
      <c r="G14224" s="94"/>
      <c r="H14224" s="94"/>
      <c r="I14224" s="94"/>
      <c r="J14224" s="2"/>
      <c r="P14224" s="30"/>
      <c r="T14224" s="2"/>
      <c r="V14224" s="2"/>
      <c r="W14224" s="28"/>
      <c r="Y14224" s="30"/>
      <c r="Z14224" s="30"/>
      <c r="AB14224" s="6"/>
    </row>
    <row r="14225" spans="1:28">
      <c r="A14225" s="2"/>
      <c r="B14225" s="2"/>
      <c r="C14225" s="2"/>
      <c r="G14225" s="94"/>
      <c r="H14225" s="94"/>
      <c r="I14225" s="94"/>
      <c r="J14225" s="2"/>
      <c r="P14225" s="30"/>
      <c r="T14225" s="2"/>
      <c r="V14225" s="2"/>
      <c r="W14225" s="28"/>
      <c r="Y14225" s="30"/>
      <c r="Z14225" s="30"/>
      <c r="AB14225" s="6"/>
    </row>
    <row r="14226" spans="1:28">
      <c r="A14226" s="2"/>
      <c r="B14226" s="2"/>
      <c r="C14226" s="2"/>
      <c r="G14226" s="94"/>
      <c r="H14226" s="94"/>
      <c r="I14226" s="94"/>
      <c r="J14226" s="2"/>
      <c r="P14226" s="30"/>
      <c r="T14226" s="2"/>
      <c r="V14226" s="2"/>
      <c r="W14226" s="28"/>
      <c r="Y14226" s="30"/>
      <c r="Z14226" s="30"/>
      <c r="AB14226" s="6"/>
    </row>
    <row r="14227" spans="1:28">
      <c r="A14227" s="2"/>
      <c r="B14227" s="2"/>
      <c r="C14227" s="2"/>
      <c r="G14227" s="94"/>
      <c r="H14227" s="94"/>
      <c r="I14227" s="94"/>
      <c r="J14227" s="2"/>
      <c r="P14227" s="30"/>
      <c r="T14227" s="2"/>
      <c r="V14227" s="2"/>
      <c r="W14227" s="28"/>
      <c r="Y14227" s="30"/>
      <c r="Z14227" s="30"/>
      <c r="AB14227" s="6"/>
    </row>
    <row r="14228" spans="1:28">
      <c r="A14228" s="2"/>
      <c r="B14228" s="2"/>
      <c r="C14228" s="2"/>
      <c r="G14228" s="94"/>
      <c r="H14228" s="94"/>
      <c r="I14228" s="94"/>
      <c r="J14228" s="2"/>
      <c r="P14228" s="30"/>
      <c r="T14228" s="2"/>
      <c r="V14228" s="2"/>
      <c r="W14228" s="28"/>
      <c r="Y14228" s="30"/>
      <c r="Z14228" s="30"/>
      <c r="AB14228" s="6"/>
    </row>
    <row r="14229" spans="1:28">
      <c r="A14229" s="2"/>
      <c r="B14229" s="2"/>
      <c r="C14229" s="2"/>
      <c r="G14229" s="94"/>
      <c r="H14229" s="94"/>
      <c r="I14229" s="94"/>
      <c r="J14229" s="2"/>
      <c r="P14229" s="30"/>
      <c r="T14229" s="2"/>
      <c r="V14229" s="2"/>
      <c r="W14229" s="28"/>
      <c r="Y14229" s="30"/>
      <c r="Z14229" s="30"/>
      <c r="AB14229" s="6"/>
    </row>
    <row r="14230" spans="1:28">
      <c r="A14230" s="2"/>
      <c r="B14230" s="2"/>
      <c r="C14230" s="2"/>
      <c r="G14230" s="94"/>
      <c r="H14230" s="94"/>
      <c r="I14230" s="94"/>
      <c r="J14230" s="2"/>
      <c r="P14230" s="30"/>
      <c r="T14230" s="2"/>
      <c r="V14230" s="2"/>
      <c r="W14230" s="28"/>
      <c r="Y14230" s="30"/>
      <c r="Z14230" s="30"/>
      <c r="AB14230" s="6"/>
    </row>
    <row r="14231" spans="1:28">
      <c r="A14231" s="2"/>
      <c r="B14231" s="2"/>
      <c r="C14231" s="2"/>
      <c r="G14231" s="94"/>
      <c r="H14231" s="94"/>
      <c r="I14231" s="94"/>
      <c r="J14231" s="2"/>
      <c r="P14231" s="30"/>
      <c r="T14231" s="2"/>
      <c r="V14231" s="2"/>
      <c r="W14231" s="28"/>
      <c r="Y14231" s="30"/>
      <c r="Z14231" s="30"/>
      <c r="AB14231" s="6"/>
    </row>
    <row r="14232" spans="1:28">
      <c r="A14232" s="2"/>
      <c r="B14232" s="2"/>
      <c r="C14232" s="2"/>
      <c r="G14232" s="94"/>
      <c r="H14232" s="94"/>
      <c r="I14232" s="94"/>
      <c r="J14232" s="2"/>
      <c r="P14232" s="30"/>
      <c r="T14232" s="2"/>
      <c r="V14232" s="2"/>
      <c r="W14232" s="28"/>
      <c r="Y14232" s="30"/>
      <c r="Z14232" s="30"/>
      <c r="AB14232" s="6"/>
    </row>
    <row r="14233" spans="1:28">
      <c r="A14233" s="2"/>
      <c r="B14233" s="2"/>
      <c r="C14233" s="2"/>
      <c r="G14233" s="94"/>
      <c r="H14233" s="94"/>
      <c r="I14233" s="94"/>
      <c r="J14233" s="2"/>
      <c r="P14233" s="30"/>
      <c r="T14233" s="2"/>
      <c r="V14233" s="2"/>
      <c r="W14233" s="28"/>
      <c r="Y14233" s="30"/>
      <c r="Z14233" s="30"/>
      <c r="AB14233" s="6"/>
    </row>
    <row r="14234" spans="1:28">
      <c r="A14234" s="2"/>
      <c r="B14234" s="2"/>
      <c r="C14234" s="2"/>
      <c r="G14234" s="94"/>
      <c r="H14234" s="94"/>
      <c r="I14234" s="94"/>
      <c r="J14234" s="2"/>
      <c r="P14234" s="30"/>
      <c r="T14234" s="2"/>
      <c r="V14234" s="2"/>
      <c r="W14234" s="28"/>
      <c r="Y14234" s="30"/>
      <c r="Z14234" s="30"/>
      <c r="AB14234" s="6"/>
    </row>
    <row r="14235" spans="1:28">
      <c r="A14235" s="2"/>
      <c r="B14235" s="2"/>
      <c r="C14235" s="2"/>
      <c r="G14235" s="94"/>
      <c r="H14235" s="94"/>
      <c r="I14235" s="94"/>
      <c r="J14235" s="2"/>
      <c r="P14235" s="30"/>
      <c r="T14235" s="2"/>
      <c r="V14235" s="2"/>
      <c r="W14235" s="28"/>
      <c r="Y14235" s="30"/>
      <c r="Z14235" s="30"/>
      <c r="AB14235" s="6"/>
    </row>
    <row r="14236" spans="1:28">
      <c r="A14236" s="2"/>
      <c r="B14236" s="2"/>
      <c r="C14236" s="2"/>
      <c r="G14236" s="94"/>
      <c r="H14236" s="94"/>
      <c r="I14236" s="94"/>
      <c r="J14236" s="2"/>
      <c r="P14236" s="30"/>
      <c r="T14236" s="2"/>
      <c r="V14236" s="2"/>
      <c r="W14236" s="28"/>
      <c r="Y14236" s="30"/>
      <c r="Z14236" s="30"/>
      <c r="AB14236" s="6"/>
    </row>
    <row r="14237" spans="1:28">
      <c r="A14237" s="2"/>
      <c r="B14237" s="2"/>
      <c r="C14237" s="2"/>
      <c r="G14237" s="94"/>
      <c r="H14237" s="94"/>
      <c r="I14237" s="94"/>
      <c r="J14237" s="2"/>
      <c r="P14237" s="30"/>
      <c r="T14237" s="2"/>
      <c r="V14237" s="2"/>
      <c r="W14237" s="28"/>
      <c r="Y14237" s="30"/>
      <c r="Z14237" s="30"/>
      <c r="AB14237" s="6"/>
    </row>
    <row r="14238" spans="1:28">
      <c r="A14238" s="2"/>
      <c r="B14238" s="2"/>
      <c r="C14238" s="2"/>
      <c r="G14238" s="94"/>
      <c r="H14238" s="94"/>
      <c r="I14238" s="94"/>
      <c r="J14238" s="2"/>
      <c r="P14238" s="30"/>
      <c r="T14238" s="2"/>
      <c r="V14238" s="2"/>
      <c r="W14238" s="28"/>
      <c r="Y14238" s="30"/>
      <c r="Z14238" s="30"/>
      <c r="AB14238" s="6"/>
    </row>
    <row r="14239" spans="1:28">
      <c r="A14239" s="2"/>
      <c r="B14239" s="2"/>
      <c r="C14239" s="2"/>
      <c r="G14239" s="94"/>
      <c r="H14239" s="94"/>
      <c r="I14239" s="94"/>
      <c r="J14239" s="2"/>
      <c r="P14239" s="30"/>
      <c r="T14239" s="2"/>
      <c r="V14239" s="2"/>
      <c r="W14239" s="28"/>
      <c r="Y14239" s="30"/>
      <c r="Z14239" s="30"/>
      <c r="AB14239" s="6"/>
    </row>
    <row r="14240" spans="1:28">
      <c r="A14240" s="2"/>
      <c r="B14240" s="2"/>
      <c r="C14240" s="2"/>
      <c r="G14240" s="94"/>
      <c r="H14240" s="94"/>
      <c r="I14240" s="94"/>
      <c r="J14240" s="2"/>
      <c r="P14240" s="30"/>
      <c r="T14240" s="2"/>
      <c r="V14240" s="2"/>
      <c r="W14240" s="28"/>
      <c r="Y14240" s="30"/>
      <c r="Z14240" s="30"/>
      <c r="AB14240" s="6"/>
    </row>
    <row r="14241" spans="1:28">
      <c r="A14241" s="2"/>
      <c r="B14241" s="2"/>
      <c r="C14241" s="2"/>
      <c r="G14241" s="94"/>
      <c r="H14241" s="94"/>
      <c r="I14241" s="94"/>
      <c r="J14241" s="2"/>
      <c r="P14241" s="30"/>
      <c r="T14241" s="2"/>
      <c r="V14241" s="2"/>
      <c r="W14241" s="28"/>
      <c r="Y14241" s="30"/>
      <c r="Z14241" s="30"/>
      <c r="AB14241" s="6"/>
    </row>
    <row r="14242" spans="1:28">
      <c r="A14242" s="2"/>
      <c r="B14242" s="2"/>
      <c r="C14242" s="2"/>
      <c r="G14242" s="94"/>
      <c r="H14242" s="94"/>
      <c r="I14242" s="94"/>
      <c r="J14242" s="2"/>
      <c r="P14242" s="30"/>
      <c r="T14242" s="2"/>
      <c r="V14242" s="2"/>
      <c r="W14242" s="28"/>
      <c r="Y14242" s="30"/>
      <c r="Z14242" s="30"/>
      <c r="AB14242" s="6"/>
    </row>
    <row r="14243" spans="1:28">
      <c r="A14243" s="2"/>
      <c r="B14243" s="2"/>
      <c r="C14243" s="2"/>
      <c r="G14243" s="94"/>
      <c r="H14243" s="94"/>
      <c r="I14243" s="94"/>
      <c r="J14243" s="2"/>
      <c r="P14243" s="30"/>
      <c r="T14243" s="2"/>
      <c r="V14243" s="2"/>
      <c r="W14243" s="28"/>
      <c r="Y14243" s="30"/>
      <c r="Z14243" s="30"/>
      <c r="AB14243" s="6"/>
    </row>
    <row r="14244" spans="1:28">
      <c r="A14244" s="2"/>
      <c r="B14244" s="2"/>
      <c r="C14244" s="2"/>
      <c r="G14244" s="94"/>
      <c r="H14244" s="94"/>
      <c r="I14244" s="94"/>
      <c r="J14244" s="2"/>
      <c r="P14244" s="30"/>
      <c r="T14244" s="2"/>
      <c r="V14244" s="2"/>
      <c r="W14244" s="28"/>
      <c r="Y14244" s="30"/>
      <c r="Z14244" s="30"/>
      <c r="AB14244" s="6"/>
    </row>
    <row r="14245" spans="1:28">
      <c r="A14245" s="2"/>
      <c r="B14245" s="2"/>
      <c r="C14245" s="2"/>
      <c r="G14245" s="94"/>
      <c r="H14245" s="94"/>
      <c r="I14245" s="94"/>
      <c r="J14245" s="2"/>
      <c r="P14245" s="30"/>
      <c r="T14245" s="2"/>
      <c r="V14245" s="2"/>
      <c r="W14245" s="28"/>
      <c r="Y14245" s="30"/>
      <c r="Z14245" s="30"/>
      <c r="AB14245" s="6"/>
    </row>
    <row r="14246" spans="1:28">
      <c r="A14246" s="2"/>
      <c r="B14246" s="2"/>
      <c r="C14246" s="2"/>
      <c r="G14246" s="94"/>
      <c r="H14246" s="94"/>
      <c r="I14246" s="94"/>
      <c r="J14246" s="2"/>
      <c r="P14246" s="30"/>
      <c r="T14246" s="2"/>
      <c r="V14246" s="2"/>
      <c r="W14246" s="28"/>
      <c r="Y14246" s="30"/>
      <c r="Z14246" s="30"/>
      <c r="AB14246" s="6"/>
    </row>
    <row r="14247" spans="1:28">
      <c r="A14247" s="2"/>
      <c r="B14247" s="2"/>
      <c r="C14247" s="2"/>
      <c r="G14247" s="94"/>
      <c r="H14247" s="94"/>
      <c r="I14247" s="94"/>
      <c r="J14247" s="2"/>
      <c r="P14247" s="30"/>
      <c r="T14247" s="2"/>
      <c r="V14247" s="2"/>
      <c r="W14247" s="28"/>
      <c r="Y14247" s="30"/>
      <c r="Z14247" s="30"/>
      <c r="AB14247" s="6"/>
    </row>
    <row r="14248" spans="1:28">
      <c r="A14248" s="2"/>
      <c r="B14248" s="2"/>
      <c r="C14248" s="2"/>
      <c r="G14248" s="94"/>
      <c r="H14248" s="94"/>
      <c r="I14248" s="94"/>
      <c r="J14248" s="2"/>
      <c r="P14248" s="30"/>
      <c r="T14248" s="2"/>
      <c r="V14248" s="2"/>
      <c r="W14248" s="28"/>
      <c r="Y14248" s="30"/>
      <c r="Z14248" s="30"/>
      <c r="AB14248" s="6"/>
    </row>
    <row r="14249" spans="1:28">
      <c r="A14249" s="2"/>
      <c r="B14249" s="2"/>
      <c r="C14249" s="2"/>
      <c r="G14249" s="94"/>
      <c r="H14249" s="94"/>
      <c r="I14249" s="94"/>
      <c r="J14249" s="2"/>
      <c r="P14249" s="30"/>
      <c r="T14249" s="2"/>
      <c r="V14249" s="2"/>
      <c r="W14249" s="28"/>
      <c r="Y14249" s="30"/>
      <c r="Z14249" s="30"/>
      <c r="AB14249" s="6"/>
    </row>
    <row r="14250" spans="1:28">
      <c r="A14250" s="2"/>
      <c r="B14250" s="2"/>
      <c r="C14250" s="2"/>
      <c r="G14250" s="94"/>
      <c r="H14250" s="94"/>
      <c r="I14250" s="94"/>
      <c r="J14250" s="2"/>
      <c r="P14250" s="30"/>
      <c r="T14250" s="2"/>
      <c r="V14250" s="2"/>
      <c r="W14250" s="28"/>
      <c r="Y14250" s="30"/>
      <c r="Z14250" s="30"/>
      <c r="AB14250" s="6"/>
    </row>
    <row r="14251" spans="1:28">
      <c r="A14251" s="2"/>
      <c r="B14251" s="2"/>
      <c r="C14251" s="2"/>
      <c r="G14251" s="94"/>
      <c r="H14251" s="94"/>
      <c r="I14251" s="94"/>
      <c r="J14251" s="2"/>
      <c r="P14251" s="30"/>
      <c r="T14251" s="2"/>
      <c r="V14251" s="2"/>
      <c r="W14251" s="28"/>
      <c r="Y14251" s="30"/>
      <c r="Z14251" s="30"/>
      <c r="AB14251" s="6"/>
    </row>
    <row r="14252" spans="1:28">
      <c r="A14252" s="2"/>
      <c r="B14252" s="2"/>
      <c r="C14252" s="2"/>
      <c r="G14252" s="94"/>
      <c r="H14252" s="94"/>
      <c r="I14252" s="94"/>
      <c r="J14252" s="2"/>
      <c r="P14252" s="30"/>
      <c r="T14252" s="2"/>
      <c r="V14252" s="2"/>
      <c r="W14252" s="28"/>
      <c r="Y14252" s="30"/>
      <c r="Z14252" s="30"/>
      <c r="AB14252" s="6"/>
    </row>
    <row r="14253" spans="1:28">
      <c r="A14253" s="2"/>
      <c r="B14253" s="2"/>
      <c r="C14253" s="2"/>
      <c r="G14253" s="94"/>
      <c r="H14253" s="94"/>
      <c r="I14253" s="94"/>
      <c r="J14253" s="2"/>
      <c r="P14253" s="30"/>
      <c r="T14253" s="2"/>
      <c r="V14253" s="2"/>
      <c r="W14253" s="28"/>
      <c r="Y14253" s="30"/>
      <c r="Z14253" s="30"/>
      <c r="AB14253" s="6"/>
    </row>
    <row r="14254" spans="1:28">
      <c r="A14254" s="2"/>
      <c r="B14254" s="2"/>
      <c r="C14254" s="2"/>
      <c r="G14254" s="94"/>
      <c r="H14254" s="94"/>
      <c r="I14254" s="94"/>
      <c r="J14254" s="2"/>
      <c r="P14254" s="30"/>
      <c r="T14254" s="2"/>
      <c r="V14254" s="2"/>
      <c r="W14254" s="28"/>
      <c r="Y14254" s="30"/>
      <c r="Z14254" s="30"/>
      <c r="AB14254" s="6"/>
    </row>
    <row r="14255" spans="1:28">
      <c r="A14255" s="2"/>
      <c r="B14255" s="2"/>
      <c r="C14255" s="2"/>
      <c r="G14255" s="94"/>
      <c r="H14255" s="94"/>
      <c r="I14255" s="94"/>
      <c r="J14255" s="2"/>
      <c r="P14255" s="30"/>
      <c r="T14255" s="2"/>
      <c r="V14255" s="2"/>
      <c r="W14255" s="28"/>
      <c r="Y14255" s="30"/>
      <c r="Z14255" s="30"/>
      <c r="AB14255" s="6"/>
    </row>
    <row r="14256" spans="1:28">
      <c r="A14256" s="2"/>
      <c r="B14256" s="2"/>
      <c r="C14256" s="2"/>
      <c r="G14256" s="94"/>
      <c r="H14256" s="94"/>
      <c r="I14256" s="94"/>
      <c r="J14256" s="2"/>
      <c r="P14256" s="30"/>
      <c r="T14256" s="2"/>
      <c r="V14256" s="2"/>
      <c r="W14256" s="28"/>
      <c r="Y14256" s="30"/>
      <c r="Z14256" s="30"/>
      <c r="AB14256" s="6"/>
    </row>
    <row r="14257" spans="1:28">
      <c r="A14257" s="2"/>
      <c r="B14257" s="2"/>
      <c r="C14257" s="2"/>
      <c r="G14257" s="94"/>
      <c r="H14257" s="94"/>
      <c r="I14257" s="94"/>
      <c r="J14257" s="2"/>
      <c r="P14257" s="30"/>
      <c r="T14257" s="2"/>
      <c r="V14257" s="2"/>
      <c r="W14257" s="28"/>
      <c r="Y14257" s="30"/>
      <c r="Z14257" s="30"/>
      <c r="AB14257" s="6"/>
    </row>
    <row r="14258" spans="1:28">
      <c r="A14258" s="2"/>
      <c r="B14258" s="2"/>
      <c r="C14258" s="2"/>
      <c r="G14258" s="94"/>
      <c r="H14258" s="94"/>
      <c r="I14258" s="94"/>
      <c r="J14258" s="2"/>
      <c r="P14258" s="30"/>
      <c r="T14258" s="2"/>
      <c r="V14258" s="2"/>
      <c r="W14258" s="28"/>
      <c r="Y14258" s="30"/>
      <c r="Z14258" s="30"/>
      <c r="AB14258" s="6"/>
    </row>
    <row r="14259" spans="1:28">
      <c r="A14259" s="2"/>
      <c r="B14259" s="2"/>
      <c r="C14259" s="2"/>
      <c r="G14259" s="94"/>
      <c r="H14259" s="94"/>
      <c r="I14259" s="94"/>
      <c r="J14259" s="2"/>
      <c r="P14259" s="30"/>
      <c r="T14259" s="2"/>
      <c r="V14259" s="2"/>
      <c r="W14259" s="28"/>
      <c r="Y14259" s="30"/>
      <c r="Z14259" s="30"/>
      <c r="AB14259" s="6"/>
    </row>
    <row r="14260" spans="1:28">
      <c r="A14260" s="2"/>
      <c r="B14260" s="2"/>
      <c r="C14260" s="2"/>
      <c r="G14260" s="94"/>
      <c r="H14260" s="94"/>
      <c r="I14260" s="94"/>
      <c r="J14260" s="2"/>
      <c r="P14260" s="30"/>
      <c r="T14260" s="2"/>
      <c r="V14260" s="2"/>
      <c r="W14260" s="28"/>
      <c r="Y14260" s="30"/>
      <c r="Z14260" s="30"/>
      <c r="AB14260" s="6"/>
    </row>
    <row r="14261" spans="1:28">
      <c r="A14261" s="2"/>
      <c r="B14261" s="2"/>
      <c r="C14261" s="2"/>
      <c r="G14261" s="94"/>
      <c r="H14261" s="94"/>
      <c r="I14261" s="94"/>
      <c r="J14261" s="2"/>
      <c r="P14261" s="30"/>
      <c r="T14261" s="2"/>
      <c r="V14261" s="2"/>
      <c r="W14261" s="28"/>
      <c r="Y14261" s="30"/>
      <c r="Z14261" s="30"/>
      <c r="AB14261" s="6"/>
    </row>
    <row r="14262" spans="1:28">
      <c r="A14262" s="2"/>
      <c r="B14262" s="2"/>
      <c r="C14262" s="2"/>
      <c r="G14262" s="94"/>
      <c r="H14262" s="94"/>
      <c r="I14262" s="94"/>
      <c r="J14262" s="2"/>
      <c r="P14262" s="30"/>
      <c r="T14262" s="2"/>
      <c r="V14262" s="2"/>
      <c r="W14262" s="28"/>
      <c r="Y14262" s="30"/>
      <c r="Z14262" s="30"/>
      <c r="AB14262" s="6"/>
    </row>
    <row r="14263" spans="1:28">
      <c r="A14263" s="2"/>
      <c r="B14263" s="2"/>
      <c r="C14263" s="2"/>
      <c r="G14263" s="94"/>
      <c r="H14263" s="94"/>
      <c r="I14263" s="94"/>
      <c r="J14263" s="2"/>
      <c r="P14263" s="30"/>
      <c r="T14263" s="2"/>
      <c r="V14263" s="2"/>
      <c r="W14263" s="28"/>
      <c r="Y14263" s="30"/>
      <c r="Z14263" s="30"/>
      <c r="AB14263" s="6"/>
    </row>
    <row r="14264" spans="1:28">
      <c r="A14264" s="2"/>
      <c r="B14264" s="2"/>
      <c r="C14264" s="2"/>
      <c r="G14264" s="94"/>
      <c r="H14264" s="94"/>
      <c r="I14264" s="94"/>
      <c r="J14264" s="2"/>
      <c r="P14264" s="30"/>
      <c r="T14264" s="2"/>
      <c r="V14264" s="2"/>
      <c r="W14264" s="28"/>
      <c r="Y14264" s="30"/>
      <c r="Z14264" s="30"/>
      <c r="AB14264" s="6"/>
    </row>
    <row r="14265" spans="1:28">
      <c r="A14265" s="2"/>
      <c r="B14265" s="2"/>
      <c r="C14265" s="2"/>
      <c r="G14265" s="94"/>
      <c r="H14265" s="94"/>
      <c r="I14265" s="94"/>
      <c r="J14265" s="2"/>
      <c r="P14265" s="30"/>
      <c r="T14265" s="2"/>
      <c r="V14265" s="2"/>
      <c r="W14265" s="28"/>
      <c r="Y14265" s="30"/>
      <c r="Z14265" s="30"/>
      <c r="AB14265" s="6"/>
    </row>
    <row r="14266" spans="1:28">
      <c r="A14266" s="2"/>
      <c r="B14266" s="2"/>
      <c r="C14266" s="2"/>
      <c r="G14266" s="94"/>
      <c r="H14266" s="94"/>
      <c r="I14266" s="94"/>
      <c r="J14266" s="2"/>
      <c r="P14266" s="30"/>
      <c r="T14266" s="2"/>
      <c r="V14266" s="2"/>
      <c r="W14266" s="28"/>
      <c r="Y14266" s="30"/>
      <c r="Z14266" s="30"/>
      <c r="AB14266" s="6"/>
    </row>
    <row r="14267" spans="1:28">
      <c r="A14267" s="2"/>
      <c r="B14267" s="2"/>
      <c r="C14267" s="2"/>
      <c r="G14267" s="94"/>
      <c r="H14267" s="94"/>
      <c r="I14267" s="94"/>
      <c r="J14267" s="2"/>
      <c r="P14267" s="30"/>
      <c r="T14267" s="2"/>
      <c r="V14267" s="2"/>
      <c r="W14267" s="28"/>
      <c r="Y14267" s="30"/>
      <c r="Z14267" s="30"/>
      <c r="AB14267" s="6"/>
    </row>
    <row r="14268" spans="1:28">
      <c r="A14268" s="2"/>
      <c r="B14268" s="2"/>
      <c r="C14268" s="2"/>
      <c r="G14268" s="94"/>
      <c r="H14268" s="94"/>
      <c r="I14268" s="94"/>
      <c r="J14268" s="2"/>
      <c r="P14268" s="30"/>
      <c r="T14268" s="2"/>
      <c r="V14268" s="2"/>
      <c r="W14268" s="28"/>
      <c r="Y14268" s="30"/>
      <c r="Z14268" s="30"/>
      <c r="AB14268" s="6"/>
    </row>
    <row r="14269" spans="1:28">
      <c r="A14269" s="2"/>
      <c r="B14269" s="2"/>
      <c r="C14269" s="2"/>
      <c r="G14269" s="94"/>
      <c r="H14269" s="94"/>
      <c r="I14269" s="94"/>
      <c r="J14269" s="2"/>
      <c r="P14269" s="30"/>
      <c r="T14269" s="2"/>
      <c r="V14269" s="2"/>
      <c r="W14269" s="28"/>
      <c r="Y14269" s="30"/>
      <c r="Z14269" s="30"/>
      <c r="AB14269" s="6"/>
    </row>
    <row r="14270" spans="1:28">
      <c r="A14270" s="2"/>
      <c r="B14270" s="2"/>
      <c r="C14270" s="2"/>
      <c r="G14270" s="94"/>
      <c r="H14270" s="94"/>
      <c r="I14270" s="94"/>
      <c r="J14270" s="2"/>
      <c r="P14270" s="30"/>
      <c r="T14270" s="2"/>
      <c r="V14270" s="2"/>
      <c r="W14270" s="28"/>
      <c r="Y14270" s="30"/>
      <c r="Z14270" s="30"/>
      <c r="AB14270" s="6"/>
    </row>
    <row r="14271" spans="1:28">
      <c r="A14271" s="2"/>
      <c r="B14271" s="2"/>
      <c r="C14271" s="2"/>
      <c r="G14271" s="94"/>
      <c r="H14271" s="94"/>
      <c r="I14271" s="94"/>
      <c r="J14271" s="2"/>
      <c r="P14271" s="30"/>
      <c r="T14271" s="2"/>
      <c r="V14271" s="2"/>
      <c r="W14271" s="28"/>
      <c r="Y14271" s="30"/>
      <c r="Z14271" s="30"/>
      <c r="AB14271" s="6"/>
    </row>
    <row r="14272" spans="1:28">
      <c r="A14272" s="2"/>
      <c r="B14272" s="2"/>
      <c r="C14272" s="2"/>
      <c r="G14272" s="94"/>
      <c r="H14272" s="94"/>
      <c r="I14272" s="94"/>
      <c r="J14272" s="2"/>
      <c r="P14272" s="30"/>
      <c r="T14272" s="2"/>
      <c r="V14272" s="2"/>
      <c r="W14272" s="28"/>
      <c r="Y14272" s="30"/>
      <c r="Z14272" s="30"/>
      <c r="AB14272" s="6"/>
    </row>
    <row r="14273" spans="1:28">
      <c r="A14273" s="2"/>
      <c r="B14273" s="2"/>
      <c r="C14273" s="2"/>
      <c r="G14273" s="94"/>
      <c r="H14273" s="94"/>
      <c r="I14273" s="94"/>
      <c r="J14273" s="2"/>
      <c r="P14273" s="30"/>
      <c r="T14273" s="2"/>
      <c r="V14273" s="2"/>
      <c r="W14273" s="28"/>
      <c r="Y14273" s="30"/>
      <c r="Z14273" s="30"/>
      <c r="AB14273" s="6"/>
    </row>
    <row r="14274" spans="1:28">
      <c r="A14274" s="2"/>
      <c r="B14274" s="2"/>
      <c r="C14274" s="2"/>
      <c r="G14274" s="94"/>
      <c r="H14274" s="94"/>
      <c r="I14274" s="94"/>
      <c r="J14274" s="2"/>
      <c r="P14274" s="30"/>
      <c r="T14274" s="2"/>
      <c r="V14274" s="2"/>
      <c r="W14274" s="28"/>
      <c r="Y14274" s="30"/>
      <c r="Z14274" s="30"/>
      <c r="AB14274" s="6"/>
    </row>
    <row r="14275" spans="1:28">
      <c r="A14275" s="2"/>
      <c r="B14275" s="2"/>
      <c r="C14275" s="2"/>
      <c r="G14275" s="94"/>
      <c r="H14275" s="94"/>
      <c r="I14275" s="94"/>
      <c r="J14275" s="2"/>
      <c r="P14275" s="30"/>
      <c r="T14275" s="2"/>
      <c r="V14275" s="2"/>
      <c r="W14275" s="28"/>
      <c r="Y14275" s="30"/>
      <c r="Z14275" s="30"/>
      <c r="AB14275" s="6"/>
    </row>
    <row r="14276" spans="1:28">
      <c r="A14276" s="2"/>
      <c r="B14276" s="2"/>
      <c r="C14276" s="2"/>
      <c r="G14276" s="94"/>
      <c r="H14276" s="94"/>
      <c r="I14276" s="94"/>
      <c r="J14276" s="2"/>
      <c r="P14276" s="30"/>
      <c r="T14276" s="2"/>
      <c r="V14276" s="2"/>
      <c r="W14276" s="28"/>
      <c r="Y14276" s="30"/>
      <c r="Z14276" s="30"/>
      <c r="AB14276" s="6"/>
    </row>
    <row r="14277" spans="1:28">
      <c r="A14277" s="2"/>
      <c r="B14277" s="2"/>
      <c r="C14277" s="2"/>
      <c r="G14277" s="94"/>
      <c r="H14277" s="94"/>
      <c r="I14277" s="94"/>
      <c r="J14277" s="2"/>
      <c r="P14277" s="30"/>
      <c r="T14277" s="2"/>
      <c r="V14277" s="2"/>
      <c r="W14277" s="28"/>
      <c r="Y14277" s="30"/>
      <c r="Z14277" s="30"/>
      <c r="AB14277" s="6"/>
    </row>
    <row r="14278" spans="1:28">
      <c r="A14278" s="2"/>
      <c r="B14278" s="2"/>
      <c r="C14278" s="2"/>
      <c r="G14278" s="94"/>
      <c r="H14278" s="94"/>
      <c r="I14278" s="94"/>
      <c r="J14278" s="2"/>
      <c r="P14278" s="30"/>
      <c r="T14278" s="2"/>
      <c r="V14278" s="2"/>
      <c r="W14278" s="28"/>
      <c r="Y14278" s="30"/>
      <c r="Z14278" s="30"/>
      <c r="AB14278" s="6"/>
    </row>
    <row r="14279" spans="1:28">
      <c r="A14279" s="2"/>
      <c r="B14279" s="2"/>
      <c r="C14279" s="2"/>
      <c r="G14279" s="94"/>
      <c r="H14279" s="94"/>
      <c r="I14279" s="94"/>
      <c r="J14279" s="2"/>
      <c r="P14279" s="30"/>
      <c r="T14279" s="2"/>
      <c r="V14279" s="2"/>
      <c r="W14279" s="28"/>
      <c r="Y14279" s="30"/>
      <c r="Z14279" s="30"/>
      <c r="AB14279" s="6"/>
    </row>
    <row r="14280" spans="1:28">
      <c r="A14280" s="2"/>
      <c r="B14280" s="2"/>
      <c r="C14280" s="2"/>
      <c r="G14280" s="94"/>
      <c r="H14280" s="94"/>
      <c r="I14280" s="94"/>
      <c r="J14280" s="2"/>
      <c r="P14280" s="30"/>
      <c r="T14280" s="2"/>
      <c r="V14280" s="2"/>
      <c r="W14280" s="28"/>
      <c r="Y14280" s="30"/>
      <c r="Z14280" s="30"/>
      <c r="AB14280" s="6"/>
    </row>
    <row r="14281" spans="1:28">
      <c r="A14281" s="2"/>
      <c r="B14281" s="2"/>
      <c r="C14281" s="2"/>
      <c r="G14281" s="94"/>
      <c r="H14281" s="94"/>
      <c r="I14281" s="94"/>
      <c r="J14281" s="2"/>
      <c r="P14281" s="30"/>
      <c r="T14281" s="2"/>
      <c r="V14281" s="2"/>
      <c r="W14281" s="28"/>
      <c r="Y14281" s="30"/>
      <c r="Z14281" s="30"/>
      <c r="AB14281" s="6"/>
    </row>
    <row r="14282" spans="1:28">
      <c r="A14282" s="2"/>
      <c r="B14282" s="2"/>
      <c r="C14282" s="2"/>
      <c r="G14282" s="94"/>
      <c r="H14282" s="94"/>
      <c r="I14282" s="94"/>
      <c r="J14282" s="2"/>
      <c r="P14282" s="30"/>
      <c r="T14282" s="2"/>
      <c r="V14282" s="2"/>
      <c r="W14282" s="28"/>
      <c r="Y14282" s="30"/>
      <c r="Z14282" s="30"/>
      <c r="AB14282" s="6"/>
    </row>
    <row r="14283" spans="1:28">
      <c r="A14283" s="2"/>
      <c r="B14283" s="2"/>
      <c r="C14283" s="2"/>
      <c r="G14283" s="94"/>
      <c r="H14283" s="94"/>
      <c r="I14283" s="94"/>
      <c r="J14283" s="2"/>
      <c r="P14283" s="30"/>
      <c r="T14283" s="2"/>
      <c r="V14283" s="2"/>
      <c r="W14283" s="28"/>
      <c r="Y14283" s="30"/>
      <c r="Z14283" s="30"/>
      <c r="AB14283" s="6"/>
    </row>
    <row r="14284" spans="1:28">
      <c r="A14284" s="2"/>
      <c r="B14284" s="2"/>
      <c r="C14284" s="2"/>
      <c r="G14284" s="94"/>
      <c r="H14284" s="94"/>
      <c r="I14284" s="94"/>
      <c r="J14284" s="2"/>
      <c r="P14284" s="30"/>
      <c r="T14284" s="2"/>
      <c r="V14284" s="2"/>
      <c r="W14284" s="28"/>
      <c r="Y14284" s="30"/>
      <c r="Z14284" s="30"/>
      <c r="AB14284" s="6"/>
    </row>
    <row r="14285" spans="1:28">
      <c r="A14285" s="2"/>
      <c r="B14285" s="2"/>
      <c r="C14285" s="2"/>
      <c r="G14285" s="94"/>
      <c r="H14285" s="94"/>
      <c r="I14285" s="94"/>
      <c r="J14285" s="2"/>
      <c r="P14285" s="30"/>
      <c r="T14285" s="2"/>
      <c r="V14285" s="2"/>
      <c r="W14285" s="28"/>
      <c r="Y14285" s="30"/>
      <c r="Z14285" s="30"/>
      <c r="AB14285" s="6"/>
    </row>
    <row r="14286" spans="1:28">
      <c r="A14286" s="2"/>
      <c r="B14286" s="2"/>
      <c r="C14286" s="2"/>
      <c r="G14286" s="94"/>
      <c r="H14286" s="94"/>
      <c r="I14286" s="94"/>
      <c r="J14286" s="2"/>
      <c r="P14286" s="30"/>
      <c r="T14286" s="2"/>
      <c r="V14286" s="2"/>
      <c r="W14286" s="28"/>
      <c r="Y14286" s="30"/>
      <c r="Z14286" s="30"/>
      <c r="AB14286" s="6"/>
    </row>
    <row r="14287" spans="1:28">
      <c r="A14287" s="2"/>
      <c r="B14287" s="2"/>
      <c r="C14287" s="2"/>
      <c r="G14287" s="94"/>
      <c r="H14287" s="94"/>
      <c r="I14287" s="94"/>
      <c r="J14287" s="2"/>
      <c r="P14287" s="30"/>
      <c r="T14287" s="2"/>
      <c r="V14287" s="2"/>
      <c r="W14287" s="28"/>
      <c r="Y14287" s="30"/>
      <c r="Z14287" s="30"/>
      <c r="AB14287" s="6"/>
    </row>
    <row r="14288" spans="1:28">
      <c r="A14288" s="2"/>
      <c r="B14288" s="2"/>
      <c r="C14288" s="2"/>
      <c r="G14288" s="94"/>
      <c r="H14288" s="94"/>
      <c r="I14288" s="94"/>
      <c r="J14288" s="2"/>
      <c r="P14288" s="30"/>
      <c r="T14288" s="2"/>
      <c r="V14288" s="2"/>
      <c r="W14288" s="28"/>
      <c r="Y14288" s="30"/>
      <c r="Z14288" s="30"/>
      <c r="AB14288" s="6"/>
    </row>
    <row r="14289" spans="1:28">
      <c r="A14289" s="2"/>
      <c r="B14289" s="2"/>
      <c r="C14289" s="2"/>
      <c r="G14289" s="94"/>
      <c r="H14289" s="94"/>
      <c r="I14289" s="94"/>
      <c r="J14289" s="2"/>
      <c r="P14289" s="30"/>
      <c r="T14289" s="2"/>
      <c r="V14289" s="2"/>
      <c r="W14289" s="28"/>
      <c r="Y14289" s="30"/>
      <c r="Z14289" s="30"/>
      <c r="AB14289" s="6"/>
    </row>
    <row r="14290" spans="1:28">
      <c r="A14290" s="2"/>
      <c r="B14290" s="2"/>
      <c r="C14290" s="2"/>
      <c r="G14290" s="94"/>
      <c r="H14290" s="94"/>
      <c r="I14290" s="94"/>
      <c r="J14290" s="2"/>
      <c r="P14290" s="30"/>
      <c r="T14290" s="2"/>
      <c r="V14290" s="2"/>
      <c r="W14290" s="28"/>
      <c r="Y14290" s="30"/>
      <c r="Z14290" s="30"/>
      <c r="AB14290" s="6"/>
    </row>
    <row r="14291" spans="1:28">
      <c r="A14291" s="2"/>
      <c r="B14291" s="2"/>
      <c r="C14291" s="2"/>
      <c r="G14291" s="94"/>
      <c r="H14291" s="94"/>
      <c r="I14291" s="94"/>
      <c r="J14291" s="2"/>
      <c r="P14291" s="30"/>
      <c r="T14291" s="2"/>
      <c r="V14291" s="2"/>
      <c r="W14291" s="28"/>
      <c r="Y14291" s="30"/>
      <c r="Z14291" s="30"/>
      <c r="AB14291" s="6"/>
    </row>
    <row r="14292" spans="1:28">
      <c r="A14292" s="2"/>
      <c r="B14292" s="2"/>
      <c r="C14292" s="2"/>
      <c r="G14292" s="94"/>
      <c r="H14292" s="94"/>
      <c r="I14292" s="94"/>
      <c r="J14292" s="2"/>
      <c r="P14292" s="30"/>
      <c r="T14292" s="2"/>
      <c r="V14292" s="2"/>
      <c r="W14292" s="28"/>
      <c r="Y14292" s="30"/>
      <c r="Z14292" s="30"/>
      <c r="AB14292" s="6"/>
    </row>
    <row r="14293" spans="1:28">
      <c r="A14293" s="2"/>
      <c r="B14293" s="2"/>
      <c r="C14293" s="2"/>
      <c r="G14293" s="94"/>
      <c r="H14293" s="94"/>
      <c r="I14293" s="94"/>
      <c r="J14293" s="2"/>
      <c r="P14293" s="30"/>
      <c r="T14293" s="2"/>
      <c r="V14293" s="2"/>
      <c r="W14293" s="28"/>
      <c r="Y14293" s="30"/>
      <c r="Z14293" s="30"/>
      <c r="AB14293" s="6"/>
    </row>
    <row r="14294" spans="1:28">
      <c r="A14294" s="2"/>
      <c r="B14294" s="2"/>
      <c r="C14294" s="2"/>
      <c r="G14294" s="94"/>
      <c r="H14294" s="94"/>
      <c r="I14294" s="94"/>
      <c r="J14294" s="2"/>
      <c r="P14294" s="30"/>
      <c r="T14294" s="2"/>
      <c r="V14294" s="2"/>
      <c r="W14294" s="28"/>
      <c r="Y14294" s="30"/>
      <c r="Z14294" s="30"/>
      <c r="AB14294" s="6"/>
    </row>
    <row r="14295" spans="1:28">
      <c r="A14295" s="2"/>
      <c r="B14295" s="2"/>
      <c r="C14295" s="2"/>
      <c r="G14295" s="94"/>
      <c r="H14295" s="94"/>
      <c r="I14295" s="94"/>
      <c r="J14295" s="2"/>
      <c r="P14295" s="30"/>
      <c r="T14295" s="2"/>
      <c r="V14295" s="2"/>
      <c r="W14295" s="28"/>
      <c r="Y14295" s="30"/>
      <c r="Z14295" s="30"/>
      <c r="AB14295" s="6"/>
    </row>
    <row r="14296" spans="1:28">
      <c r="A14296" s="2"/>
      <c r="B14296" s="2"/>
      <c r="C14296" s="2"/>
      <c r="G14296" s="94"/>
      <c r="H14296" s="94"/>
      <c r="I14296" s="94"/>
      <c r="J14296" s="2"/>
      <c r="P14296" s="30"/>
      <c r="T14296" s="2"/>
      <c r="V14296" s="2"/>
      <c r="W14296" s="28"/>
      <c r="Y14296" s="30"/>
      <c r="Z14296" s="30"/>
      <c r="AB14296" s="6"/>
    </row>
    <row r="14297" spans="1:28">
      <c r="A14297" s="2"/>
      <c r="B14297" s="2"/>
      <c r="C14297" s="2"/>
      <c r="G14297" s="94"/>
      <c r="H14297" s="94"/>
      <c r="I14297" s="94"/>
      <c r="J14297" s="2"/>
      <c r="P14297" s="30"/>
      <c r="T14297" s="2"/>
      <c r="V14297" s="2"/>
      <c r="W14297" s="28"/>
      <c r="Y14297" s="30"/>
      <c r="Z14297" s="30"/>
      <c r="AB14297" s="6"/>
    </row>
    <row r="14298" spans="1:28">
      <c r="A14298" s="2"/>
      <c r="B14298" s="2"/>
      <c r="C14298" s="2"/>
      <c r="G14298" s="94"/>
      <c r="H14298" s="94"/>
      <c r="I14298" s="94"/>
      <c r="J14298" s="2"/>
      <c r="P14298" s="30"/>
      <c r="T14298" s="2"/>
      <c r="V14298" s="2"/>
      <c r="W14298" s="28"/>
      <c r="Y14298" s="30"/>
      <c r="Z14298" s="30"/>
      <c r="AB14298" s="6"/>
    </row>
    <row r="14299" spans="1:28">
      <c r="A14299" s="2"/>
      <c r="B14299" s="2"/>
      <c r="C14299" s="2"/>
      <c r="G14299" s="94"/>
      <c r="H14299" s="94"/>
      <c r="I14299" s="94"/>
      <c r="J14299" s="2"/>
      <c r="P14299" s="30"/>
      <c r="T14299" s="2"/>
      <c r="V14299" s="2"/>
      <c r="W14299" s="28"/>
      <c r="Y14299" s="30"/>
      <c r="Z14299" s="30"/>
      <c r="AB14299" s="6"/>
    </row>
    <row r="14300" spans="1:28">
      <c r="A14300" s="2"/>
      <c r="B14300" s="2"/>
      <c r="C14300" s="2"/>
      <c r="G14300" s="94"/>
      <c r="H14300" s="94"/>
      <c r="I14300" s="94"/>
      <c r="J14300" s="2"/>
      <c r="P14300" s="30"/>
      <c r="T14300" s="2"/>
      <c r="V14300" s="2"/>
      <c r="W14300" s="28"/>
      <c r="Y14300" s="30"/>
      <c r="Z14300" s="30"/>
      <c r="AB14300" s="6"/>
    </row>
    <row r="14301" spans="1:28">
      <c r="A14301" s="2"/>
      <c r="B14301" s="2"/>
      <c r="C14301" s="2"/>
      <c r="G14301" s="94"/>
      <c r="H14301" s="94"/>
      <c r="I14301" s="94"/>
      <c r="J14301" s="2"/>
      <c r="P14301" s="30"/>
      <c r="T14301" s="2"/>
      <c r="V14301" s="2"/>
      <c r="W14301" s="28"/>
      <c r="Y14301" s="30"/>
      <c r="Z14301" s="30"/>
      <c r="AB14301" s="6"/>
    </row>
    <row r="14302" spans="1:28">
      <c r="A14302" s="2"/>
      <c r="B14302" s="2"/>
      <c r="C14302" s="2"/>
      <c r="G14302" s="94"/>
      <c r="H14302" s="94"/>
      <c r="I14302" s="94"/>
      <c r="J14302" s="2"/>
      <c r="P14302" s="30"/>
      <c r="T14302" s="2"/>
      <c r="V14302" s="2"/>
      <c r="W14302" s="28"/>
      <c r="Y14302" s="30"/>
      <c r="Z14302" s="30"/>
      <c r="AB14302" s="6"/>
    </row>
    <row r="14303" spans="1:28">
      <c r="A14303" s="2"/>
      <c r="B14303" s="2"/>
      <c r="C14303" s="2"/>
      <c r="G14303" s="94"/>
      <c r="H14303" s="94"/>
      <c r="I14303" s="94"/>
      <c r="J14303" s="2"/>
      <c r="P14303" s="30"/>
      <c r="T14303" s="2"/>
      <c r="V14303" s="2"/>
      <c r="W14303" s="28"/>
      <c r="Y14303" s="30"/>
      <c r="Z14303" s="30"/>
      <c r="AB14303" s="6"/>
    </row>
    <row r="14304" spans="1:28">
      <c r="A14304" s="2"/>
      <c r="B14304" s="2"/>
      <c r="C14304" s="2"/>
      <c r="G14304" s="94"/>
      <c r="H14304" s="94"/>
      <c r="I14304" s="94"/>
      <c r="J14304" s="2"/>
      <c r="P14304" s="30"/>
      <c r="T14304" s="2"/>
      <c r="V14304" s="2"/>
      <c r="W14304" s="28"/>
      <c r="Y14304" s="30"/>
      <c r="Z14304" s="30"/>
      <c r="AB14304" s="6"/>
    </row>
    <row r="14305" spans="1:28">
      <c r="A14305" s="2"/>
      <c r="B14305" s="2"/>
      <c r="C14305" s="2"/>
      <c r="G14305" s="94"/>
      <c r="H14305" s="94"/>
      <c r="I14305" s="94"/>
      <c r="J14305" s="2"/>
      <c r="P14305" s="30"/>
      <c r="T14305" s="2"/>
      <c r="V14305" s="2"/>
      <c r="W14305" s="28"/>
      <c r="Y14305" s="30"/>
      <c r="Z14305" s="30"/>
      <c r="AB14305" s="6"/>
    </row>
    <row r="14306" spans="1:28">
      <c r="A14306" s="2"/>
      <c r="B14306" s="2"/>
      <c r="C14306" s="2"/>
      <c r="G14306" s="94"/>
      <c r="H14306" s="94"/>
      <c r="I14306" s="94"/>
      <c r="J14306" s="2"/>
      <c r="P14306" s="30"/>
      <c r="T14306" s="2"/>
      <c r="V14306" s="2"/>
      <c r="W14306" s="28"/>
      <c r="Y14306" s="30"/>
      <c r="Z14306" s="30"/>
      <c r="AB14306" s="6"/>
    </row>
    <row r="14307" spans="1:28">
      <c r="A14307" s="2"/>
      <c r="B14307" s="2"/>
      <c r="C14307" s="2"/>
      <c r="G14307" s="94"/>
      <c r="H14307" s="94"/>
      <c r="I14307" s="94"/>
      <c r="J14307" s="2"/>
      <c r="P14307" s="30"/>
      <c r="T14307" s="2"/>
      <c r="V14307" s="2"/>
      <c r="W14307" s="28"/>
      <c r="Y14307" s="30"/>
      <c r="Z14307" s="30"/>
      <c r="AB14307" s="6"/>
    </row>
    <row r="14308" spans="1:28">
      <c r="A14308" s="2"/>
      <c r="B14308" s="2"/>
      <c r="C14308" s="2"/>
      <c r="G14308" s="94"/>
      <c r="H14308" s="94"/>
      <c r="I14308" s="94"/>
      <c r="J14308" s="2"/>
      <c r="P14308" s="30"/>
      <c r="T14308" s="2"/>
      <c r="V14308" s="2"/>
      <c r="W14308" s="28"/>
      <c r="Y14308" s="30"/>
      <c r="Z14308" s="30"/>
      <c r="AB14308" s="6"/>
    </row>
    <row r="14309" spans="1:28">
      <c r="A14309" s="2"/>
      <c r="B14309" s="2"/>
      <c r="C14309" s="2"/>
      <c r="G14309" s="94"/>
      <c r="H14309" s="94"/>
      <c r="I14309" s="94"/>
      <c r="J14309" s="2"/>
      <c r="P14309" s="30"/>
      <c r="T14309" s="2"/>
      <c r="V14309" s="2"/>
      <c r="W14309" s="28"/>
      <c r="Y14309" s="30"/>
      <c r="Z14309" s="30"/>
      <c r="AB14309" s="6"/>
    </row>
    <row r="14310" spans="1:28">
      <c r="A14310" s="2"/>
      <c r="B14310" s="2"/>
      <c r="C14310" s="2"/>
      <c r="G14310" s="94"/>
      <c r="H14310" s="94"/>
      <c r="I14310" s="94"/>
      <c r="J14310" s="2"/>
      <c r="P14310" s="30"/>
      <c r="T14310" s="2"/>
      <c r="V14310" s="2"/>
      <c r="W14310" s="28"/>
      <c r="Y14310" s="30"/>
      <c r="Z14310" s="30"/>
      <c r="AB14310" s="6"/>
    </row>
    <row r="14311" spans="1:28">
      <c r="A14311" s="2"/>
      <c r="B14311" s="2"/>
      <c r="C14311" s="2"/>
      <c r="G14311" s="94"/>
      <c r="H14311" s="94"/>
      <c r="I14311" s="94"/>
      <c r="J14311" s="2"/>
      <c r="P14311" s="30"/>
      <c r="T14311" s="2"/>
      <c r="V14311" s="2"/>
      <c r="W14311" s="28"/>
      <c r="Y14311" s="30"/>
      <c r="Z14311" s="30"/>
      <c r="AB14311" s="6"/>
    </row>
    <row r="14312" spans="1:28">
      <c r="A14312" s="2"/>
      <c r="B14312" s="2"/>
      <c r="C14312" s="2"/>
      <c r="G14312" s="94"/>
      <c r="H14312" s="94"/>
      <c r="I14312" s="94"/>
      <c r="J14312" s="2"/>
      <c r="P14312" s="30"/>
      <c r="T14312" s="2"/>
      <c r="V14312" s="2"/>
      <c r="W14312" s="28"/>
      <c r="Y14312" s="30"/>
      <c r="Z14312" s="30"/>
      <c r="AB14312" s="6"/>
    </row>
    <row r="14313" spans="1:28">
      <c r="A14313" s="2"/>
      <c r="B14313" s="2"/>
      <c r="C14313" s="2"/>
      <c r="G14313" s="94"/>
      <c r="H14313" s="94"/>
      <c r="I14313" s="94"/>
      <c r="J14313" s="2"/>
      <c r="P14313" s="30"/>
      <c r="T14313" s="2"/>
      <c r="V14313" s="2"/>
      <c r="W14313" s="28"/>
      <c r="Y14313" s="30"/>
      <c r="Z14313" s="30"/>
      <c r="AB14313" s="6"/>
    </row>
    <row r="14314" spans="1:28">
      <c r="A14314" s="2"/>
      <c r="B14314" s="2"/>
      <c r="C14314" s="2"/>
      <c r="G14314" s="94"/>
      <c r="H14314" s="94"/>
      <c r="I14314" s="94"/>
      <c r="J14314" s="2"/>
      <c r="P14314" s="30"/>
      <c r="T14314" s="2"/>
      <c r="V14314" s="2"/>
      <c r="W14314" s="28"/>
      <c r="Y14314" s="30"/>
      <c r="Z14314" s="30"/>
      <c r="AB14314" s="6"/>
    </row>
    <row r="14315" spans="1:28">
      <c r="A14315" s="2"/>
      <c r="B14315" s="2"/>
      <c r="C14315" s="2"/>
      <c r="G14315" s="94"/>
      <c r="H14315" s="94"/>
      <c r="I14315" s="94"/>
      <c r="J14315" s="2"/>
      <c r="P14315" s="30"/>
      <c r="T14315" s="2"/>
      <c r="V14315" s="2"/>
      <c r="W14315" s="28"/>
      <c r="Y14315" s="30"/>
      <c r="Z14315" s="30"/>
      <c r="AB14315" s="6"/>
    </row>
    <row r="14316" spans="1:28">
      <c r="A14316" s="2"/>
      <c r="B14316" s="2"/>
      <c r="C14316" s="2"/>
      <c r="G14316" s="94"/>
      <c r="H14316" s="94"/>
      <c r="I14316" s="94"/>
      <c r="J14316" s="2"/>
      <c r="P14316" s="30"/>
      <c r="T14316" s="2"/>
      <c r="V14316" s="2"/>
      <c r="W14316" s="28"/>
      <c r="Y14316" s="30"/>
      <c r="Z14316" s="30"/>
      <c r="AB14316" s="6"/>
    </row>
    <row r="14317" spans="1:28">
      <c r="A14317" s="2"/>
      <c r="B14317" s="2"/>
      <c r="C14317" s="2"/>
      <c r="G14317" s="94"/>
      <c r="H14317" s="94"/>
      <c r="I14317" s="94"/>
      <c r="J14317" s="2"/>
      <c r="P14317" s="30"/>
      <c r="T14317" s="2"/>
      <c r="V14317" s="2"/>
      <c r="W14317" s="28"/>
      <c r="Y14317" s="30"/>
      <c r="Z14317" s="30"/>
      <c r="AB14317" s="6"/>
    </row>
    <row r="14318" spans="1:28">
      <c r="A14318" s="2"/>
      <c r="B14318" s="2"/>
      <c r="C14318" s="2"/>
      <c r="G14318" s="94"/>
      <c r="H14318" s="94"/>
      <c r="I14318" s="94"/>
      <c r="J14318" s="2"/>
      <c r="P14318" s="30"/>
      <c r="T14318" s="2"/>
      <c r="V14318" s="2"/>
      <c r="W14318" s="28"/>
      <c r="Y14318" s="30"/>
      <c r="Z14318" s="30"/>
      <c r="AB14318" s="6"/>
    </row>
    <row r="14319" spans="1:28">
      <c r="A14319" s="2"/>
      <c r="B14319" s="2"/>
      <c r="C14319" s="2"/>
      <c r="G14319" s="94"/>
      <c r="H14319" s="94"/>
      <c r="I14319" s="94"/>
      <c r="J14319" s="2"/>
      <c r="P14319" s="30"/>
      <c r="T14319" s="2"/>
      <c r="V14319" s="2"/>
      <c r="W14319" s="28"/>
      <c r="Y14319" s="30"/>
      <c r="Z14319" s="30"/>
      <c r="AB14319" s="6"/>
    </row>
    <row r="14320" spans="1:28">
      <c r="A14320" s="2"/>
      <c r="B14320" s="2"/>
      <c r="C14320" s="2"/>
      <c r="G14320" s="94"/>
      <c r="H14320" s="94"/>
      <c r="I14320" s="94"/>
      <c r="J14320" s="2"/>
      <c r="P14320" s="30"/>
      <c r="T14320" s="2"/>
      <c r="V14320" s="2"/>
      <c r="W14320" s="28"/>
      <c r="Y14320" s="30"/>
      <c r="Z14320" s="30"/>
      <c r="AB14320" s="6"/>
    </row>
    <row r="14321" spans="1:28">
      <c r="A14321" s="2"/>
      <c r="B14321" s="2"/>
      <c r="C14321" s="2"/>
      <c r="G14321" s="94"/>
      <c r="H14321" s="94"/>
      <c r="I14321" s="94"/>
      <c r="J14321" s="2"/>
      <c r="P14321" s="30"/>
      <c r="T14321" s="2"/>
      <c r="V14321" s="2"/>
      <c r="W14321" s="28"/>
      <c r="Y14321" s="30"/>
      <c r="Z14321" s="30"/>
      <c r="AB14321" s="6"/>
    </row>
    <row r="14322" spans="1:28">
      <c r="A14322" s="2"/>
      <c r="B14322" s="2"/>
      <c r="C14322" s="2"/>
      <c r="G14322" s="94"/>
      <c r="H14322" s="94"/>
      <c r="I14322" s="94"/>
      <c r="J14322" s="2"/>
      <c r="P14322" s="30"/>
      <c r="T14322" s="2"/>
      <c r="V14322" s="2"/>
      <c r="W14322" s="28"/>
      <c r="Y14322" s="30"/>
      <c r="Z14322" s="30"/>
      <c r="AB14322" s="6"/>
    </row>
    <row r="14323" spans="1:28">
      <c r="A14323" s="2"/>
      <c r="B14323" s="2"/>
      <c r="C14323" s="2"/>
      <c r="G14323" s="94"/>
      <c r="H14323" s="94"/>
      <c r="I14323" s="94"/>
      <c r="J14323" s="2"/>
      <c r="P14323" s="30"/>
      <c r="T14323" s="2"/>
      <c r="V14323" s="2"/>
      <c r="W14323" s="28"/>
      <c r="Y14323" s="30"/>
      <c r="Z14323" s="30"/>
      <c r="AB14323" s="6"/>
    </row>
    <row r="14324" spans="1:28">
      <c r="A14324" s="2"/>
      <c r="B14324" s="2"/>
      <c r="C14324" s="2"/>
      <c r="G14324" s="94"/>
      <c r="H14324" s="94"/>
      <c r="I14324" s="94"/>
      <c r="J14324" s="2"/>
      <c r="P14324" s="30"/>
      <c r="T14324" s="2"/>
      <c r="V14324" s="2"/>
      <c r="W14324" s="28"/>
      <c r="Y14324" s="30"/>
      <c r="Z14324" s="30"/>
      <c r="AB14324" s="6"/>
    </row>
    <row r="14325" spans="1:28">
      <c r="A14325" s="2"/>
      <c r="B14325" s="2"/>
      <c r="C14325" s="2"/>
      <c r="G14325" s="94"/>
      <c r="H14325" s="94"/>
      <c r="I14325" s="94"/>
      <c r="J14325" s="2"/>
      <c r="P14325" s="30"/>
      <c r="T14325" s="2"/>
      <c r="V14325" s="2"/>
      <c r="W14325" s="28"/>
      <c r="Y14325" s="30"/>
      <c r="Z14325" s="30"/>
      <c r="AB14325" s="6"/>
    </row>
    <row r="14326" spans="1:28">
      <c r="A14326" s="2"/>
      <c r="B14326" s="2"/>
      <c r="C14326" s="2"/>
      <c r="G14326" s="94"/>
      <c r="H14326" s="94"/>
      <c r="I14326" s="94"/>
      <c r="J14326" s="2"/>
      <c r="P14326" s="30"/>
      <c r="T14326" s="2"/>
      <c r="V14326" s="2"/>
      <c r="W14326" s="28"/>
      <c r="Y14326" s="30"/>
      <c r="Z14326" s="30"/>
      <c r="AB14326" s="6"/>
    </row>
    <row r="14327" spans="1:28">
      <c r="A14327" s="2"/>
      <c r="B14327" s="2"/>
      <c r="C14327" s="2"/>
      <c r="G14327" s="94"/>
      <c r="H14327" s="94"/>
      <c r="I14327" s="94"/>
      <c r="J14327" s="2"/>
      <c r="P14327" s="30"/>
      <c r="T14327" s="2"/>
      <c r="V14327" s="2"/>
      <c r="W14327" s="28"/>
      <c r="Y14327" s="30"/>
      <c r="Z14327" s="30"/>
      <c r="AB14327" s="6"/>
    </row>
    <row r="14328" spans="1:28">
      <c r="A14328" s="2"/>
      <c r="B14328" s="2"/>
      <c r="C14328" s="2"/>
      <c r="G14328" s="94"/>
      <c r="H14328" s="94"/>
      <c r="I14328" s="94"/>
      <c r="J14328" s="2"/>
      <c r="P14328" s="30"/>
      <c r="T14328" s="2"/>
      <c r="V14328" s="2"/>
      <c r="W14328" s="28"/>
      <c r="Y14328" s="30"/>
      <c r="Z14328" s="30"/>
      <c r="AB14328" s="6"/>
    </row>
    <row r="14329" spans="1:28">
      <c r="A14329" s="2"/>
      <c r="B14329" s="2"/>
      <c r="C14329" s="2"/>
      <c r="G14329" s="94"/>
      <c r="H14329" s="94"/>
      <c r="I14329" s="94"/>
      <c r="J14329" s="2"/>
      <c r="P14329" s="30"/>
      <c r="T14329" s="2"/>
      <c r="V14329" s="2"/>
      <c r="W14329" s="28"/>
      <c r="Y14329" s="30"/>
      <c r="Z14329" s="30"/>
      <c r="AB14329" s="6"/>
    </row>
    <row r="14330" spans="1:28">
      <c r="A14330" s="2"/>
      <c r="B14330" s="2"/>
      <c r="C14330" s="2"/>
      <c r="G14330" s="94"/>
      <c r="H14330" s="94"/>
      <c r="I14330" s="94"/>
      <c r="J14330" s="2"/>
      <c r="P14330" s="30"/>
      <c r="T14330" s="2"/>
      <c r="V14330" s="2"/>
      <c r="W14330" s="28"/>
      <c r="Y14330" s="30"/>
      <c r="Z14330" s="30"/>
      <c r="AB14330" s="6"/>
    </row>
    <row r="14331" spans="1:28">
      <c r="A14331" s="2"/>
      <c r="B14331" s="2"/>
      <c r="C14331" s="2"/>
      <c r="G14331" s="94"/>
      <c r="H14331" s="94"/>
      <c r="I14331" s="94"/>
      <c r="J14331" s="2"/>
      <c r="P14331" s="30"/>
      <c r="T14331" s="2"/>
      <c r="V14331" s="2"/>
      <c r="W14331" s="28"/>
      <c r="Y14331" s="30"/>
      <c r="Z14331" s="30"/>
      <c r="AB14331" s="6"/>
    </row>
    <row r="14332" spans="1:28">
      <c r="A14332" s="2"/>
      <c r="B14332" s="2"/>
      <c r="C14332" s="2"/>
      <c r="G14332" s="94"/>
      <c r="H14332" s="94"/>
      <c r="I14332" s="94"/>
      <c r="J14332" s="2"/>
      <c r="P14332" s="30"/>
      <c r="T14332" s="2"/>
      <c r="V14332" s="2"/>
      <c r="W14332" s="28"/>
      <c r="Y14332" s="30"/>
      <c r="Z14332" s="30"/>
      <c r="AB14332" s="6"/>
    </row>
    <row r="14333" spans="1:28">
      <c r="A14333" s="2"/>
      <c r="B14333" s="2"/>
      <c r="C14333" s="2"/>
      <c r="G14333" s="94"/>
      <c r="H14333" s="94"/>
      <c r="I14333" s="94"/>
      <c r="J14333" s="2"/>
      <c r="P14333" s="30"/>
      <c r="T14333" s="2"/>
      <c r="V14333" s="2"/>
      <c r="W14333" s="28"/>
      <c r="Y14333" s="30"/>
      <c r="Z14333" s="30"/>
      <c r="AB14333" s="6"/>
    </row>
    <row r="14334" spans="1:28">
      <c r="A14334" s="2"/>
      <c r="B14334" s="2"/>
      <c r="C14334" s="2"/>
      <c r="G14334" s="94"/>
      <c r="H14334" s="94"/>
      <c r="I14334" s="94"/>
      <c r="J14334" s="2"/>
      <c r="P14334" s="30"/>
      <c r="T14334" s="2"/>
      <c r="V14334" s="2"/>
      <c r="W14334" s="28"/>
      <c r="Y14334" s="30"/>
      <c r="Z14334" s="30"/>
      <c r="AB14334" s="6"/>
    </row>
    <row r="14335" spans="1:28">
      <c r="A14335" s="2"/>
      <c r="B14335" s="2"/>
      <c r="C14335" s="2"/>
      <c r="G14335" s="94"/>
      <c r="H14335" s="94"/>
      <c r="I14335" s="94"/>
      <c r="J14335" s="2"/>
      <c r="P14335" s="30"/>
      <c r="T14335" s="2"/>
      <c r="V14335" s="2"/>
      <c r="W14335" s="28"/>
      <c r="Y14335" s="30"/>
      <c r="Z14335" s="30"/>
      <c r="AB14335" s="6"/>
    </row>
    <row r="14336" spans="1:28">
      <c r="A14336" s="2"/>
      <c r="B14336" s="2"/>
      <c r="C14336" s="2"/>
      <c r="G14336" s="94"/>
      <c r="H14336" s="94"/>
      <c r="I14336" s="94"/>
      <c r="J14336" s="2"/>
      <c r="P14336" s="30"/>
      <c r="T14336" s="2"/>
      <c r="V14336" s="2"/>
      <c r="W14336" s="28"/>
      <c r="Y14336" s="30"/>
      <c r="Z14336" s="30"/>
      <c r="AB14336" s="6"/>
    </row>
    <row r="14337" spans="1:28">
      <c r="A14337" s="2"/>
      <c r="B14337" s="2"/>
      <c r="C14337" s="2"/>
      <c r="G14337" s="94"/>
      <c r="H14337" s="94"/>
      <c r="I14337" s="94"/>
      <c r="J14337" s="2"/>
      <c r="P14337" s="30"/>
      <c r="T14337" s="2"/>
      <c r="V14337" s="2"/>
      <c r="W14337" s="28"/>
      <c r="Y14337" s="30"/>
      <c r="Z14337" s="30"/>
      <c r="AB14337" s="6"/>
    </row>
    <row r="14338" spans="1:28">
      <c r="A14338" s="2"/>
      <c r="B14338" s="2"/>
      <c r="C14338" s="2"/>
      <c r="G14338" s="94"/>
      <c r="H14338" s="94"/>
      <c r="I14338" s="94"/>
      <c r="J14338" s="2"/>
      <c r="P14338" s="30"/>
      <c r="T14338" s="2"/>
      <c r="V14338" s="2"/>
      <c r="W14338" s="28"/>
      <c r="Y14338" s="30"/>
      <c r="Z14338" s="30"/>
      <c r="AB14338" s="6"/>
    </row>
    <row r="14339" spans="1:28">
      <c r="A14339" s="2"/>
      <c r="B14339" s="2"/>
      <c r="C14339" s="2"/>
      <c r="G14339" s="94"/>
      <c r="H14339" s="94"/>
      <c r="I14339" s="94"/>
      <c r="J14339" s="2"/>
      <c r="P14339" s="30"/>
      <c r="T14339" s="2"/>
      <c r="V14339" s="2"/>
      <c r="W14339" s="28"/>
      <c r="Y14339" s="30"/>
      <c r="Z14339" s="30"/>
      <c r="AB14339" s="6"/>
    </row>
    <row r="14340" spans="1:28">
      <c r="A14340" s="2"/>
      <c r="B14340" s="2"/>
      <c r="C14340" s="2"/>
      <c r="G14340" s="94"/>
      <c r="H14340" s="94"/>
      <c r="I14340" s="94"/>
      <c r="J14340" s="2"/>
      <c r="P14340" s="30"/>
      <c r="T14340" s="2"/>
      <c r="V14340" s="2"/>
      <c r="W14340" s="28"/>
      <c r="Y14340" s="30"/>
      <c r="Z14340" s="30"/>
      <c r="AB14340" s="6"/>
    </row>
    <row r="14341" spans="1:28">
      <c r="A14341" s="2"/>
      <c r="B14341" s="2"/>
      <c r="C14341" s="2"/>
      <c r="G14341" s="94"/>
      <c r="H14341" s="94"/>
      <c r="I14341" s="94"/>
      <c r="J14341" s="2"/>
      <c r="P14341" s="30"/>
      <c r="T14341" s="2"/>
      <c r="V14341" s="2"/>
      <c r="W14341" s="28"/>
      <c r="Y14341" s="30"/>
      <c r="Z14341" s="30"/>
      <c r="AB14341" s="6"/>
    </row>
    <row r="14342" spans="1:28">
      <c r="A14342" s="2"/>
      <c r="B14342" s="2"/>
      <c r="C14342" s="2"/>
      <c r="G14342" s="94"/>
      <c r="H14342" s="94"/>
      <c r="I14342" s="94"/>
      <c r="J14342" s="2"/>
      <c r="P14342" s="30"/>
      <c r="T14342" s="2"/>
      <c r="V14342" s="2"/>
      <c r="W14342" s="28"/>
      <c r="Y14342" s="30"/>
      <c r="Z14342" s="30"/>
      <c r="AB14342" s="6"/>
    </row>
    <row r="14343" spans="1:28">
      <c r="A14343" s="2"/>
      <c r="B14343" s="2"/>
      <c r="C14343" s="2"/>
      <c r="G14343" s="94"/>
      <c r="H14343" s="94"/>
      <c r="I14343" s="94"/>
      <c r="J14343" s="2"/>
      <c r="P14343" s="30"/>
      <c r="T14343" s="2"/>
      <c r="V14343" s="2"/>
      <c r="W14343" s="28"/>
      <c r="Y14343" s="30"/>
      <c r="Z14343" s="30"/>
      <c r="AB14343" s="6"/>
    </row>
    <row r="14344" spans="1:28">
      <c r="A14344" s="2"/>
      <c r="B14344" s="2"/>
      <c r="C14344" s="2"/>
      <c r="G14344" s="94"/>
      <c r="H14344" s="94"/>
      <c r="I14344" s="94"/>
      <c r="J14344" s="2"/>
      <c r="P14344" s="30"/>
      <c r="T14344" s="2"/>
      <c r="V14344" s="2"/>
      <c r="W14344" s="28"/>
      <c r="Y14344" s="30"/>
      <c r="Z14344" s="30"/>
      <c r="AB14344" s="6"/>
    </row>
    <row r="14345" spans="1:28">
      <c r="A14345" s="2"/>
      <c r="B14345" s="2"/>
      <c r="C14345" s="2"/>
      <c r="G14345" s="94"/>
      <c r="H14345" s="94"/>
      <c r="I14345" s="94"/>
      <c r="J14345" s="2"/>
      <c r="P14345" s="30"/>
      <c r="T14345" s="2"/>
      <c r="V14345" s="2"/>
      <c r="W14345" s="28"/>
      <c r="Y14345" s="30"/>
      <c r="Z14345" s="30"/>
      <c r="AB14345" s="6"/>
    </row>
    <row r="14346" spans="1:28">
      <c r="A14346" s="2"/>
      <c r="B14346" s="2"/>
      <c r="C14346" s="2"/>
      <c r="G14346" s="94"/>
      <c r="H14346" s="94"/>
      <c r="I14346" s="94"/>
      <c r="J14346" s="2"/>
      <c r="P14346" s="30"/>
      <c r="T14346" s="2"/>
      <c r="V14346" s="2"/>
      <c r="W14346" s="28"/>
      <c r="Y14346" s="30"/>
      <c r="Z14346" s="30"/>
      <c r="AB14346" s="6"/>
    </row>
    <row r="14347" spans="1:28">
      <c r="A14347" s="2"/>
      <c r="B14347" s="2"/>
      <c r="C14347" s="2"/>
      <c r="G14347" s="94"/>
      <c r="H14347" s="94"/>
      <c r="I14347" s="94"/>
      <c r="J14347" s="2"/>
      <c r="P14347" s="30"/>
      <c r="T14347" s="2"/>
      <c r="V14347" s="2"/>
      <c r="W14347" s="28"/>
      <c r="Y14347" s="30"/>
      <c r="Z14347" s="30"/>
      <c r="AB14347" s="6"/>
    </row>
    <row r="14348" spans="1:28">
      <c r="A14348" s="2"/>
      <c r="B14348" s="2"/>
      <c r="C14348" s="2"/>
      <c r="G14348" s="94"/>
      <c r="H14348" s="94"/>
      <c r="I14348" s="94"/>
      <c r="J14348" s="2"/>
      <c r="P14348" s="30"/>
      <c r="T14348" s="2"/>
      <c r="V14348" s="2"/>
      <c r="W14348" s="28"/>
      <c r="Y14348" s="30"/>
      <c r="Z14348" s="30"/>
      <c r="AB14348" s="6"/>
    </row>
    <row r="14349" spans="1:28">
      <c r="A14349" s="2"/>
      <c r="B14349" s="2"/>
      <c r="C14349" s="2"/>
      <c r="G14349" s="94"/>
      <c r="H14349" s="94"/>
      <c r="I14349" s="94"/>
      <c r="J14349" s="2"/>
      <c r="P14349" s="30"/>
      <c r="T14349" s="2"/>
      <c r="V14349" s="2"/>
      <c r="W14349" s="28"/>
      <c r="Y14349" s="30"/>
      <c r="Z14349" s="30"/>
      <c r="AB14349" s="6"/>
    </row>
    <row r="14350" spans="1:28">
      <c r="A14350" s="2"/>
      <c r="B14350" s="2"/>
      <c r="C14350" s="2"/>
      <c r="G14350" s="94"/>
      <c r="H14350" s="94"/>
      <c r="I14350" s="94"/>
      <c r="J14350" s="2"/>
      <c r="P14350" s="30"/>
      <c r="T14350" s="2"/>
      <c r="V14350" s="2"/>
      <c r="W14350" s="28"/>
      <c r="Y14350" s="30"/>
      <c r="Z14350" s="30"/>
      <c r="AB14350" s="6"/>
    </row>
    <row r="14351" spans="1:28">
      <c r="A14351" s="2"/>
      <c r="B14351" s="2"/>
      <c r="C14351" s="2"/>
      <c r="G14351" s="94"/>
      <c r="H14351" s="94"/>
      <c r="I14351" s="94"/>
      <c r="J14351" s="2"/>
      <c r="P14351" s="30"/>
      <c r="T14351" s="2"/>
      <c r="V14351" s="2"/>
      <c r="W14351" s="28"/>
      <c r="Y14351" s="30"/>
      <c r="Z14351" s="30"/>
      <c r="AB14351" s="6"/>
    </row>
    <row r="14352" spans="1:28">
      <c r="A14352" s="2"/>
      <c r="B14352" s="2"/>
      <c r="C14352" s="2"/>
      <c r="G14352" s="94"/>
      <c r="H14352" s="94"/>
      <c r="I14352" s="94"/>
      <c r="J14352" s="2"/>
      <c r="P14352" s="30"/>
      <c r="T14352" s="2"/>
      <c r="V14352" s="2"/>
      <c r="W14352" s="28"/>
      <c r="Y14352" s="30"/>
      <c r="Z14352" s="30"/>
      <c r="AB14352" s="6"/>
    </row>
    <row r="14353" spans="1:28">
      <c r="A14353" s="2"/>
      <c r="B14353" s="2"/>
      <c r="C14353" s="2"/>
      <c r="G14353" s="94"/>
      <c r="H14353" s="94"/>
      <c r="I14353" s="94"/>
      <c r="J14353" s="2"/>
      <c r="P14353" s="30"/>
      <c r="T14353" s="2"/>
      <c r="V14353" s="2"/>
      <c r="W14353" s="28"/>
      <c r="Y14353" s="30"/>
      <c r="Z14353" s="30"/>
      <c r="AB14353" s="6"/>
    </row>
    <row r="14354" spans="1:28">
      <c r="A14354" s="2"/>
      <c r="B14354" s="2"/>
      <c r="C14354" s="2"/>
      <c r="G14354" s="94"/>
      <c r="H14354" s="94"/>
      <c r="I14354" s="94"/>
      <c r="J14354" s="2"/>
      <c r="P14354" s="30"/>
      <c r="T14354" s="2"/>
      <c r="V14354" s="2"/>
      <c r="W14354" s="28"/>
      <c r="Y14354" s="30"/>
      <c r="Z14354" s="30"/>
      <c r="AB14354" s="6"/>
    </row>
    <row r="14355" spans="1:28">
      <c r="A14355" s="2"/>
      <c r="B14355" s="2"/>
      <c r="C14355" s="2"/>
      <c r="G14355" s="94"/>
      <c r="H14355" s="94"/>
      <c r="I14355" s="94"/>
      <c r="J14355" s="2"/>
      <c r="P14355" s="30"/>
      <c r="T14355" s="2"/>
      <c r="V14355" s="2"/>
      <c r="W14355" s="28"/>
      <c r="Y14355" s="30"/>
      <c r="Z14355" s="30"/>
      <c r="AB14355" s="6"/>
    </row>
    <row r="14356" spans="1:28">
      <c r="A14356" s="2"/>
      <c r="B14356" s="2"/>
      <c r="C14356" s="2"/>
      <c r="G14356" s="94"/>
      <c r="H14356" s="94"/>
      <c r="I14356" s="94"/>
      <c r="J14356" s="2"/>
      <c r="P14356" s="30"/>
      <c r="T14356" s="2"/>
      <c r="V14356" s="2"/>
      <c r="W14356" s="28"/>
      <c r="Y14356" s="30"/>
      <c r="Z14356" s="30"/>
      <c r="AB14356" s="6"/>
    </row>
    <row r="14357" spans="1:28">
      <c r="A14357" s="2"/>
      <c r="B14357" s="2"/>
      <c r="C14357" s="2"/>
      <c r="G14357" s="94"/>
      <c r="H14357" s="94"/>
      <c r="I14357" s="94"/>
      <c r="J14357" s="2"/>
      <c r="P14357" s="30"/>
      <c r="T14357" s="2"/>
      <c r="V14357" s="2"/>
      <c r="W14357" s="28"/>
      <c r="Y14357" s="30"/>
      <c r="Z14357" s="30"/>
      <c r="AB14357" s="6"/>
    </row>
    <row r="14358" spans="1:28">
      <c r="A14358" s="2"/>
      <c r="B14358" s="2"/>
      <c r="C14358" s="2"/>
      <c r="G14358" s="94"/>
      <c r="H14358" s="94"/>
      <c r="I14358" s="94"/>
      <c r="J14358" s="2"/>
      <c r="P14358" s="30"/>
      <c r="T14358" s="2"/>
      <c r="V14358" s="2"/>
      <c r="W14358" s="28"/>
      <c r="Y14358" s="30"/>
      <c r="Z14358" s="30"/>
      <c r="AB14358" s="6"/>
    </row>
    <row r="14359" spans="1:28">
      <c r="A14359" s="2"/>
      <c r="B14359" s="2"/>
      <c r="C14359" s="2"/>
      <c r="G14359" s="94"/>
      <c r="H14359" s="94"/>
      <c r="I14359" s="94"/>
      <c r="J14359" s="2"/>
      <c r="P14359" s="30"/>
      <c r="T14359" s="2"/>
      <c r="V14359" s="2"/>
      <c r="W14359" s="28"/>
      <c r="Y14359" s="30"/>
      <c r="Z14359" s="30"/>
      <c r="AB14359" s="6"/>
    </row>
    <row r="14360" spans="1:28">
      <c r="A14360" s="2"/>
      <c r="B14360" s="2"/>
      <c r="C14360" s="2"/>
      <c r="G14360" s="94"/>
      <c r="H14360" s="94"/>
      <c r="I14360" s="94"/>
      <c r="J14360" s="2"/>
      <c r="P14360" s="30"/>
      <c r="T14360" s="2"/>
      <c r="V14360" s="2"/>
      <c r="W14360" s="28"/>
      <c r="Y14360" s="30"/>
      <c r="Z14360" s="30"/>
      <c r="AB14360" s="6"/>
    </row>
    <row r="14361" spans="1:28">
      <c r="A14361" s="2"/>
      <c r="B14361" s="2"/>
      <c r="C14361" s="2"/>
      <c r="G14361" s="94"/>
      <c r="H14361" s="94"/>
      <c r="I14361" s="94"/>
      <c r="J14361" s="2"/>
      <c r="P14361" s="30"/>
      <c r="T14361" s="2"/>
      <c r="V14361" s="2"/>
      <c r="W14361" s="28"/>
      <c r="Y14361" s="30"/>
      <c r="Z14361" s="30"/>
      <c r="AB14361" s="6"/>
    </row>
    <row r="14362" spans="1:28">
      <c r="A14362" s="2"/>
      <c r="B14362" s="2"/>
      <c r="C14362" s="2"/>
      <c r="G14362" s="94"/>
      <c r="H14362" s="94"/>
      <c r="I14362" s="94"/>
      <c r="J14362" s="2"/>
      <c r="P14362" s="30"/>
      <c r="T14362" s="2"/>
      <c r="V14362" s="2"/>
      <c r="W14362" s="28"/>
      <c r="Y14362" s="30"/>
      <c r="Z14362" s="30"/>
      <c r="AB14362" s="6"/>
    </row>
    <row r="14363" spans="1:28">
      <c r="A14363" s="2"/>
      <c r="B14363" s="2"/>
      <c r="C14363" s="2"/>
      <c r="G14363" s="94"/>
      <c r="H14363" s="94"/>
      <c r="I14363" s="94"/>
      <c r="J14363" s="2"/>
      <c r="P14363" s="30"/>
      <c r="T14363" s="2"/>
      <c r="V14363" s="2"/>
      <c r="W14363" s="28"/>
      <c r="Y14363" s="30"/>
      <c r="Z14363" s="30"/>
      <c r="AB14363" s="6"/>
    </row>
    <row r="14364" spans="1:28">
      <c r="A14364" s="2"/>
      <c r="B14364" s="2"/>
      <c r="C14364" s="2"/>
      <c r="G14364" s="94"/>
      <c r="H14364" s="94"/>
      <c r="I14364" s="94"/>
      <c r="J14364" s="2"/>
      <c r="P14364" s="30"/>
      <c r="T14364" s="2"/>
      <c r="V14364" s="2"/>
      <c r="W14364" s="28"/>
      <c r="Y14364" s="30"/>
      <c r="Z14364" s="30"/>
      <c r="AB14364" s="6"/>
    </row>
    <row r="14365" spans="1:28">
      <c r="A14365" s="2"/>
      <c r="B14365" s="2"/>
      <c r="C14365" s="2"/>
      <c r="G14365" s="94"/>
      <c r="H14365" s="94"/>
      <c r="I14365" s="94"/>
      <c r="J14365" s="2"/>
      <c r="P14365" s="30"/>
      <c r="T14365" s="2"/>
      <c r="V14365" s="2"/>
      <c r="W14365" s="28"/>
      <c r="Y14365" s="30"/>
      <c r="Z14365" s="30"/>
      <c r="AB14365" s="6"/>
    </row>
    <row r="14366" spans="1:28">
      <c r="A14366" s="2"/>
      <c r="B14366" s="2"/>
      <c r="C14366" s="2"/>
      <c r="G14366" s="94"/>
      <c r="H14366" s="94"/>
      <c r="I14366" s="94"/>
      <c r="J14366" s="2"/>
      <c r="P14366" s="30"/>
      <c r="T14366" s="2"/>
      <c r="V14366" s="2"/>
      <c r="W14366" s="28"/>
      <c r="Y14366" s="30"/>
      <c r="Z14366" s="30"/>
      <c r="AB14366" s="6"/>
    </row>
    <row r="14367" spans="1:28">
      <c r="A14367" s="2"/>
      <c r="B14367" s="2"/>
      <c r="C14367" s="2"/>
      <c r="G14367" s="94"/>
      <c r="H14367" s="94"/>
      <c r="I14367" s="94"/>
      <c r="J14367" s="2"/>
      <c r="P14367" s="30"/>
      <c r="T14367" s="2"/>
      <c r="V14367" s="2"/>
      <c r="W14367" s="28"/>
      <c r="Y14367" s="30"/>
      <c r="Z14367" s="30"/>
      <c r="AB14367" s="6"/>
    </row>
    <row r="14368" spans="1:28">
      <c r="A14368" s="2"/>
      <c r="B14368" s="2"/>
      <c r="C14368" s="2"/>
      <c r="G14368" s="94"/>
      <c r="H14368" s="94"/>
      <c r="I14368" s="94"/>
      <c r="J14368" s="2"/>
      <c r="P14368" s="30"/>
      <c r="T14368" s="2"/>
      <c r="V14368" s="2"/>
      <c r="W14368" s="28"/>
      <c r="Y14368" s="30"/>
      <c r="Z14368" s="30"/>
      <c r="AB14368" s="6"/>
    </row>
    <row r="14369" spans="1:28">
      <c r="A14369" s="2"/>
      <c r="B14369" s="2"/>
      <c r="C14369" s="2"/>
      <c r="G14369" s="94"/>
      <c r="H14369" s="94"/>
      <c r="I14369" s="94"/>
      <c r="J14369" s="2"/>
      <c r="P14369" s="30"/>
      <c r="T14369" s="2"/>
      <c r="V14369" s="2"/>
      <c r="W14369" s="28"/>
      <c r="Y14369" s="30"/>
      <c r="Z14369" s="30"/>
      <c r="AB14369" s="6"/>
    </row>
    <row r="14370" spans="1:28">
      <c r="A14370" s="2"/>
      <c r="B14370" s="2"/>
      <c r="C14370" s="2"/>
      <c r="G14370" s="94"/>
      <c r="H14370" s="94"/>
      <c r="I14370" s="94"/>
      <c r="J14370" s="2"/>
      <c r="P14370" s="30"/>
      <c r="T14370" s="2"/>
      <c r="V14370" s="2"/>
      <c r="W14370" s="28"/>
      <c r="Y14370" s="30"/>
      <c r="Z14370" s="30"/>
      <c r="AB14370" s="6"/>
    </row>
    <row r="14371" spans="1:28">
      <c r="A14371" s="2"/>
      <c r="B14371" s="2"/>
      <c r="C14371" s="2"/>
      <c r="G14371" s="94"/>
      <c r="H14371" s="94"/>
      <c r="I14371" s="94"/>
      <c r="J14371" s="2"/>
      <c r="P14371" s="30"/>
      <c r="T14371" s="2"/>
      <c r="V14371" s="2"/>
      <c r="W14371" s="28"/>
      <c r="Y14371" s="30"/>
      <c r="Z14371" s="30"/>
      <c r="AB14371" s="6"/>
    </row>
    <row r="14372" spans="1:28">
      <c r="A14372" s="2"/>
      <c r="B14372" s="2"/>
      <c r="C14372" s="2"/>
      <c r="G14372" s="94"/>
      <c r="H14372" s="94"/>
      <c r="I14372" s="94"/>
      <c r="J14372" s="2"/>
      <c r="P14372" s="30"/>
      <c r="T14372" s="2"/>
      <c r="V14372" s="2"/>
      <c r="W14372" s="28"/>
      <c r="Y14372" s="30"/>
      <c r="Z14372" s="30"/>
      <c r="AB14372" s="6"/>
    </row>
    <row r="14373" spans="1:28">
      <c r="A14373" s="2"/>
      <c r="B14373" s="2"/>
      <c r="C14373" s="2"/>
      <c r="G14373" s="94"/>
      <c r="H14373" s="94"/>
      <c r="I14373" s="94"/>
      <c r="J14373" s="2"/>
      <c r="P14373" s="30"/>
      <c r="T14373" s="2"/>
      <c r="V14373" s="2"/>
      <c r="W14373" s="28"/>
      <c r="Y14373" s="30"/>
      <c r="Z14373" s="30"/>
      <c r="AB14373" s="6"/>
    </row>
    <row r="14374" spans="1:28">
      <c r="A14374" s="2"/>
      <c r="B14374" s="2"/>
      <c r="C14374" s="2"/>
      <c r="G14374" s="94"/>
      <c r="H14374" s="94"/>
      <c r="I14374" s="94"/>
      <c r="J14374" s="2"/>
      <c r="P14374" s="30"/>
      <c r="T14374" s="2"/>
      <c r="V14374" s="2"/>
      <c r="W14374" s="28"/>
      <c r="Y14374" s="30"/>
      <c r="Z14374" s="30"/>
      <c r="AB14374" s="6"/>
    </row>
    <row r="14375" spans="1:28">
      <c r="A14375" s="2"/>
      <c r="B14375" s="2"/>
      <c r="C14375" s="2"/>
      <c r="G14375" s="94"/>
      <c r="H14375" s="94"/>
      <c r="I14375" s="94"/>
      <c r="J14375" s="2"/>
      <c r="P14375" s="30"/>
      <c r="T14375" s="2"/>
      <c r="V14375" s="2"/>
      <c r="W14375" s="28"/>
      <c r="Y14375" s="30"/>
      <c r="Z14375" s="30"/>
      <c r="AB14375" s="6"/>
    </row>
    <row r="14376" spans="1:28">
      <c r="A14376" s="2"/>
      <c r="B14376" s="2"/>
      <c r="C14376" s="2"/>
      <c r="G14376" s="94"/>
      <c r="H14376" s="94"/>
      <c r="I14376" s="94"/>
      <c r="J14376" s="2"/>
      <c r="P14376" s="30"/>
      <c r="T14376" s="2"/>
      <c r="V14376" s="2"/>
      <c r="W14376" s="28"/>
      <c r="Y14376" s="30"/>
      <c r="Z14376" s="30"/>
      <c r="AB14376" s="6"/>
    </row>
    <row r="14377" spans="1:28">
      <c r="A14377" s="2"/>
      <c r="B14377" s="2"/>
      <c r="C14377" s="2"/>
      <c r="G14377" s="94"/>
      <c r="H14377" s="94"/>
      <c r="I14377" s="94"/>
      <c r="J14377" s="2"/>
      <c r="P14377" s="30"/>
      <c r="T14377" s="2"/>
      <c r="V14377" s="2"/>
      <c r="W14377" s="28"/>
      <c r="Y14377" s="30"/>
      <c r="Z14377" s="30"/>
      <c r="AB14377" s="6"/>
    </row>
    <row r="14378" spans="1:28">
      <c r="A14378" s="2"/>
      <c r="B14378" s="2"/>
      <c r="C14378" s="2"/>
      <c r="G14378" s="94"/>
      <c r="H14378" s="94"/>
      <c r="I14378" s="94"/>
      <c r="J14378" s="2"/>
      <c r="P14378" s="30"/>
      <c r="T14378" s="2"/>
      <c r="V14378" s="2"/>
      <c r="W14378" s="28"/>
      <c r="Y14378" s="30"/>
      <c r="Z14378" s="30"/>
      <c r="AB14378" s="6"/>
    </row>
    <row r="14379" spans="1:28">
      <c r="A14379" s="2"/>
      <c r="B14379" s="2"/>
      <c r="C14379" s="2"/>
      <c r="G14379" s="94"/>
      <c r="H14379" s="94"/>
      <c r="I14379" s="94"/>
      <c r="J14379" s="2"/>
      <c r="P14379" s="30"/>
      <c r="T14379" s="2"/>
      <c r="V14379" s="2"/>
      <c r="W14379" s="28"/>
      <c r="Y14379" s="30"/>
      <c r="Z14379" s="30"/>
      <c r="AB14379" s="6"/>
    </row>
    <row r="14380" spans="1:28">
      <c r="A14380" s="2"/>
      <c r="B14380" s="2"/>
      <c r="C14380" s="2"/>
      <c r="G14380" s="94"/>
      <c r="H14380" s="94"/>
      <c r="I14380" s="94"/>
      <c r="J14380" s="2"/>
      <c r="P14380" s="30"/>
      <c r="T14380" s="2"/>
      <c r="V14380" s="2"/>
      <c r="W14380" s="28"/>
      <c r="Y14380" s="30"/>
      <c r="Z14380" s="30"/>
      <c r="AB14380" s="6"/>
    </row>
    <row r="14381" spans="1:28">
      <c r="A14381" s="2"/>
      <c r="B14381" s="2"/>
      <c r="C14381" s="2"/>
      <c r="G14381" s="94"/>
      <c r="H14381" s="94"/>
      <c r="I14381" s="94"/>
      <c r="J14381" s="2"/>
      <c r="P14381" s="30"/>
      <c r="T14381" s="2"/>
      <c r="V14381" s="2"/>
      <c r="W14381" s="28"/>
      <c r="Y14381" s="30"/>
      <c r="Z14381" s="30"/>
      <c r="AB14381" s="6"/>
    </row>
    <row r="14382" spans="1:28">
      <c r="A14382" s="2"/>
      <c r="B14382" s="2"/>
      <c r="C14382" s="2"/>
      <c r="G14382" s="94"/>
      <c r="H14382" s="94"/>
      <c r="I14382" s="94"/>
      <c r="J14382" s="2"/>
      <c r="P14382" s="30"/>
      <c r="T14382" s="2"/>
      <c r="V14382" s="2"/>
      <c r="W14382" s="28"/>
      <c r="Y14382" s="30"/>
      <c r="Z14382" s="30"/>
      <c r="AB14382" s="6"/>
    </row>
    <row r="14383" spans="1:28">
      <c r="A14383" s="2"/>
      <c r="B14383" s="2"/>
      <c r="C14383" s="2"/>
      <c r="G14383" s="94"/>
      <c r="H14383" s="94"/>
      <c r="I14383" s="94"/>
      <c r="J14383" s="2"/>
      <c r="P14383" s="30"/>
      <c r="T14383" s="2"/>
      <c r="V14383" s="2"/>
      <c r="W14383" s="28"/>
      <c r="Y14383" s="30"/>
      <c r="Z14383" s="30"/>
      <c r="AB14383" s="6"/>
    </row>
    <row r="14384" spans="1:28">
      <c r="A14384" s="2"/>
      <c r="B14384" s="2"/>
      <c r="C14384" s="2"/>
      <c r="G14384" s="94"/>
      <c r="H14384" s="94"/>
      <c r="I14384" s="94"/>
      <c r="J14384" s="2"/>
      <c r="P14384" s="30"/>
      <c r="T14384" s="2"/>
      <c r="V14384" s="2"/>
      <c r="W14384" s="28"/>
      <c r="Y14384" s="30"/>
      <c r="Z14384" s="30"/>
      <c r="AB14384" s="6"/>
    </row>
    <row r="14385" spans="1:28">
      <c r="A14385" s="2"/>
      <c r="B14385" s="2"/>
      <c r="C14385" s="2"/>
      <c r="G14385" s="94"/>
      <c r="H14385" s="94"/>
      <c r="I14385" s="94"/>
      <c r="J14385" s="2"/>
      <c r="P14385" s="30"/>
      <c r="T14385" s="2"/>
      <c r="V14385" s="2"/>
      <c r="W14385" s="28"/>
      <c r="Y14385" s="30"/>
      <c r="Z14385" s="30"/>
      <c r="AB14385" s="6"/>
    </row>
    <row r="14386" spans="1:28">
      <c r="A14386" s="2"/>
      <c r="B14386" s="2"/>
      <c r="C14386" s="2"/>
      <c r="G14386" s="94"/>
      <c r="H14386" s="94"/>
      <c r="I14386" s="94"/>
      <c r="J14386" s="2"/>
      <c r="P14386" s="30"/>
      <c r="T14386" s="2"/>
      <c r="V14386" s="2"/>
      <c r="W14386" s="28"/>
      <c r="Y14386" s="30"/>
      <c r="Z14386" s="30"/>
      <c r="AB14386" s="6"/>
    </row>
    <row r="14387" spans="1:28">
      <c r="A14387" s="2"/>
      <c r="B14387" s="2"/>
      <c r="C14387" s="2"/>
      <c r="G14387" s="94"/>
      <c r="H14387" s="94"/>
      <c r="I14387" s="94"/>
      <c r="J14387" s="2"/>
      <c r="P14387" s="30"/>
      <c r="T14387" s="2"/>
      <c r="V14387" s="2"/>
      <c r="W14387" s="28"/>
      <c r="Y14387" s="30"/>
      <c r="Z14387" s="30"/>
      <c r="AB14387" s="6"/>
    </row>
    <row r="14388" spans="1:28">
      <c r="A14388" s="2"/>
      <c r="B14388" s="2"/>
      <c r="C14388" s="2"/>
      <c r="G14388" s="94"/>
      <c r="H14388" s="94"/>
      <c r="I14388" s="94"/>
      <c r="J14388" s="2"/>
      <c r="P14388" s="30"/>
      <c r="T14388" s="2"/>
      <c r="V14388" s="2"/>
      <c r="W14388" s="28"/>
      <c r="Y14388" s="30"/>
      <c r="Z14388" s="30"/>
      <c r="AB14388" s="6"/>
    </row>
    <row r="14389" spans="1:28">
      <c r="A14389" s="2"/>
      <c r="B14389" s="2"/>
      <c r="C14389" s="2"/>
      <c r="G14389" s="94"/>
      <c r="H14389" s="94"/>
      <c r="I14389" s="94"/>
      <c r="J14389" s="2"/>
      <c r="P14389" s="30"/>
      <c r="T14389" s="2"/>
      <c r="V14389" s="2"/>
      <c r="W14389" s="28"/>
      <c r="Y14389" s="30"/>
      <c r="Z14389" s="30"/>
      <c r="AB14389" s="6"/>
    </row>
    <row r="14390" spans="1:28">
      <c r="A14390" s="2"/>
      <c r="B14390" s="2"/>
      <c r="C14390" s="2"/>
      <c r="G14390" s="94"/>
      <c r="H14390" s="94"/>
      <c r="I14390" s="94"/>
      <c r="J14390" s="2"/>
      <c r="P14390" s="30"/>
      <c r="T14390" s="2"/>
      <c r="V14390" s="2"/>
      <c r="W14390" s="28"/>
      <c r="Y14390" s="30"/>
      <c r="Z14390" s="30"/>
      <c r="AB14390" s="6"/>
    </row>
    <row r="14391" spans="1:28">
      <c r="A14391" s="2"/>
      <c r="B14391" s="2"/>
      <c r="C14391" s="2"/>
      <c r="G14391" s="94"/>
      <c r="H14391" s="94"/>
      <c r="I14391" s="94"/>
      <c r="J14391" s="2"/>
      <c r="P14391" s="30"/>
      <c r="T14391" s="2"/>
      <c r="V14391" s="2"/>
      <c r="W14391" s="28"/>
      <c r="Y14391" s="30"/>
      <c r="Z14391" s="30"/>
      <c r="AB14391" s="6"/>
    </row>
    <row r="14392" spans="1:28">
      <c r="A14392" s="2"/>
      <c r="B14392" s="2"/>
      <c r="C14392" s="2"/>
      <c r="G14392" s="94"/>
      <c r="H14392" s="94"/>
      <c r="I14392" s="94"/>
      <c r="J14392" s="2"/>
      <c r="P14392" s="30"/>
      <c r="T14392" s="2"/>
      <c r="V14392" s="2"/>
      <c r="W14392" s="28"/>
      <c r="Y14392" s="30"/>
      <c r="Z14392" s="30"/>
      <c r="AB14392" s="6"/>
    </row>
    <row r="14393" spans="1:28">
      <c r="A14393" s="2"/>
      <c r="B14393" s="2"/>
      <c r="C14393" s="2"/>
      <c r="G14393" s="94"/>
      <c r="H14393" s="94"/>
      <c r="I14393" s="94"/>
      <c r="J14393" s="2"/>
      <c r="P14393" s="30"/>
      <c r="T14393" s="2"/>
      <c r="V14393" s="2"/>
      <c r="W14393" s="28"/>
      <c r="Y14393" s="30"/>
      <c r="Z14393" s="30"/>
      <c r="AB14393" s="6"/>
    </row>
    <row r="14394" spans="1:28">
      <c r="A14394" s="2"/>
      <c r="B14394" s="2"/>
      <c r="C14394" s="2"/>
      <c r="G14394" s="94"/>
      <c r="H14394" s="94"/>
      <c r="I14394" s="94"/>
      <c r="J14394" s="2"/>
      <c r="P14394" s="30"/>
      <c r="T14394" s="2"/>
      <c r="V14394" s="2"/>
      <c r="W14394" s="28"/>
      <c r="Y14394" s="30"/>
      <c r="Z14394" s="30"/>
      <c r="AB14394" s="6"/>
    </row>
    <row r="14395" spans="1:28">
      <c r="A14395" s="2"/>
      <c r="B14395" s="2"/>
      <c r="C14395" s="2"/>
      <c r="G14395" s="94"/>
      <c r="H14395" s="94"/>
      <c r="I14395" s="94"/>
      <c r="J14395" s="2"/>
      <c r="P14395" s="30"/>
      <c r="T14395" s="2"/>
      <c r="V14395" s="2"/>
      <c r="W14395" s="28"/>
      <c r="Y14395" s="30"/>
      <c r="Z14395" s="30"/>
      <c r="AB14395" s="6"/>
    </row>
    <row r="14396" spans="1:28">
      <c r="A14396" s="2"/>
      <c r="B14396" s="2"/>
      <c r="C14396" s="2"/>
      <c r="G14396" s="94"/>
      <c r="H14396" s="94"/>
      <c r="I14396" s="94"/>
      <c r="J14396" s="2"/>
      <c r="P14396" s="30"/>
      <c r="T14396" s="2"/>
      <c r="V14396" s="2"/>
      <c r="W14396" s="28"/>
      <c r="Y14396" s="30"/>
      <c r="Z14396" s="30"/>
      <c r="AB14396" s="6"/>
    </row>
    <row r="14397" spans="1:28">
      <c r="A14397" s="2"/>
      <c r="B14397" s="2"/>
      <c r="C14397" s="2"/>
      <c r="G14397" s="94"/>
      <c r="H14397" s="94"/>
      <c r="I14397" s="94"/>
      <c r="J14397" s="2"/>
      <c r="P14397" s="30"/>
      <c r="T14397" s="2"/>
      <c r="V14397" s="2"/>
      <c r="W14397" s="28"/>
      <c r="Y14397" s="30"/>
      <c r="Z14397" s="30"/>
      <c r="AB14397" s="6"/>
    </row>
    <row r="14398" spans="1:28">
      <c r="A14398" s="2"/>
      <c r="B14398" s="2"/>
      <c r="C14398" s="2"/>
      <c r="G14398" s="94"/>
      <c r="H14398" s="94"/>
      <c r="I14398" s="94"/>
      <c r="J14398" s="2"/>
      <c r="P14398" s="30"/>
      <c r="T14398" s="2"/>
      <c r="V14398" s="2"/>
      <c r="W14398" s="28"/>
      <c r="Y14398" s="30"/>
      <c r="Z14398" s="30"/>
      <c r="AB14398" s="6"/>
    </row>
    <row r="14399" spans="1:28">
      <c r="A14399" s="2"/>
      <c r="B14399" s="2"/>
      <c r="C14399" s="2"/>
      <c r="G14399" s="94"/>
      <c r="H14399" s="94"/>
      <c r="I14399" s="94"/>
      <c r="J14399" s="2"/>
      <c r="P14399" s="30"/>
      <c r="T14399" s="2"/>
      <c r="V14399" s="2"/>
      <c r="W14399" s="28"/>
      <c r="Y14399" s="30"/>
      <c r="Z14399" s="30"/>
      <c r="AB14399" s="6"/>
    </row>
    <row r="14400" spans="1:28">
      <c r="A14400" s="2"/>
      <c r="B14400" s="2"/>
      <c r="C14400" s="2"/>
      <c r="G14400" s="94"/>
      <c r="H14400" s="94"/>
      <c r="I14400" s="94"/>
      <c r="J14400" s="2"/>
      <c r="P14400" s="30"/>
      <c r="T14400" s="2"/>
      <c r="V14400" s="2"/>
      <c r="W14400" s="28"/>
      <c r="Y14400" s="30"/>
      <c r="Z14400" s="30"/>
      <c r="AB14400" s="6"/>
    </row>
    <row r="14401" spans="1:28">
      <c r="A14401" s="2"/>
      <c r="B14401" s="2"/>
      <c r="C14401" s="2"/>
      <c r="G14401" s="94"/>
      <c r="H14401" s="94"/>
      <c r="I14401" s="94"/>
      <c r="J14401" s="2"/>
      <c r="P14401" s="30"/>
      <c r="T14401" s="2"/>
      <c r="V14401" s="2"/>
      <c r="W14401" s="28"/>
      <c r="Y14401" s="30"/>
      <c r="Z14401" s="30"/>
      <c r="AB14401" s="6"/>
    </row>
    <row r="14402" spans="1:28">
      <c r="A14402" s="2"/>
      <c r="B14402" s="2"/>
      <c r="C14402" s="2"/>
      <c r="G14402" s="94"/>
      <c r="H14402" s="94"/>
      <c r="I14402" s="94"/>
      <c r="J14402" s="2"/>
      <c r="P14402" s="30"/>
      <c r="T14402" s="2"/>
      <c r="V14402" s="2"/>
      <c r="W14402" s="28"/>
      <c r="Y14402" s="30"/>
      <c r="Z14402" s="30"/>
      <c r="AB14402" s="6"/>
    </row>
    <row r="14403" spans="1:28">
      <c r="A14403" s="2"/>
      <c r="B14403" s="2"/>
      <c r="C14403" s="2"/>
      <c r="G14403" s="94"/>
      <c r="H14403" s="94"/>
      <c r="I14403" s="94"/>
      <c r="J14403" s="2"/>
      <c r="P14403" s="30"/>
      <c r="T14403" s="2"/>
      <c r="V14403" s="2"/>
      <c r="W14403" s="28"/>
      <c r="Y14403" s="30"/>
      <c r="Z14403" s="30"/>
      <c r="AB14403" s="6"/>
    </row>
    <row r="14404" spans="1:28">
      <c r="A14404" s="2"/>
      <c r="B14404" s="2"/>
      <c r="C14404" s="2"/>
      <c r="G14404" s="94"/>
      <c r="H14404" s="94"/>
      <c r="I14404" s="94"/>
      <c r="J14404" s="2"/>
      <c r="P14404" s="30"/>
      <c r="T14404" s="2"/>
      <c r="V14404" s="2"/>
      <c r="W14404" s="28"/>
      <c r="Y14404" s="30"/>
      <c r="Z14404" s="30"/>
      <c r="AB14404" s="6"/>
    </row>
    <row r="14405" spans="1:28">
      <c r="A14405" s="2"/>
      <c r="B14405" s="2"/>
      <c r="C14405" s="2"/>
      <c r="G14405" s="94"/>
      <c r="H14405" s="94"/>
      <c r="I14405" s="94"/>
      <c r="J14405" s="2"/>
      <c r="P14405" s="30"/>
      <c r="T14405" s="2"/>
      <c r="V14405" s="2"/>
      <c r="W14405" s="28"/>
      <c r="Y14405" s="30"/>
      <c r="Z14405" s="30"/>
      <c r="AB14405" s="6"/>
    </row>
    <row r="14406" spans="1:28">
      <c r="A14406" s="2"/>
      <c r="B14406" s="2"/>
      <c r="C14406" s="2"/>
      <c r="G14406" s="94"/>
      <c r="H14406" s="94"/>
      <c r="I14406" s="94"/>
      <c r="J14406" s="2"/>
      <c r="P14406" s="30"/>
      <c r="T14406" s="2"/>
      <c r="V14406" s="2"/>
      <c r="W14406" s="28"/>
      <c r="Y14406" s="30"/>
      <c r="Z14406" s="30"/>
      <c r="AB14406" s="6"/>
    </row>
    <row r="14407" spans="1:28">
      <c r="A14407" s="2"/>
      <c r="B14407" s="2"/>
      <c r="C14407" s="2"/>
      <c r="G14407" s="94"/>
      <c r="H14407" s="94"/>
      <c r="I14407" s="94"/>
      <c r="J14407" s="2"/>
      <c r="P14407" s="30"/>
      <c r="T14407" s="2"/>
      <c r="V14407" s="2"/>
      <c r="W14407" s="28"/>
      <c r="Y14407" s="30"/>
      <c r="Z14407" s="30"/>
      <c r="AB14407" s="6"/>
    </row>
    <row r="14408" spans="1:28">
      <c r="A14408" s="2"/>
      <c r="B14408" s="2"/>
      <c r="C14408" s="2"/>
      <c r="G14408" s="94"/>
      <c r="H14408" s="94"/>
      <c r="I14408" s="94"/>
      <c r="J14408" s="2"/>
      <c r="P14408" s="30"/>
      <c r="T14408" s="2"/>
      <c r="V14408" s="2"/>
      <c r="W14408" s="28"/>
      <c r="Y14408" s="30"/>
      <c r="Z14408" s="30"/>
      <c r="AB14408" s="6"/>
    </row>
    <row r="14409" spans="1:28">
      <c r="A14409" s="2"/>
      <c r="B14409" s="2"/>
      <c r="C14409" s="2"/>
      <c r="G14409" s="94"/>
      <c r="H14409" s="94"/>
      <c r="I14409" s="94"/>
      <c r="J14409" s="2"/>
      <c r="P14409" s="30"/>
      <c r="T14409" s="2"/>
      <c r="V14409" s="2"/>
      <c r="W14409" s="28"/>
      <c r="Y14409" s="30"/>
      <c r="Z14409" s="30"/>
      <c r="AB14409" s="6"/>
    </row>
    <row r="14410" spans="1:28">
      <c r="A14410" s="2"/>
      <c r="B14410" s="2"/>
      <c r="C14410" s="2"/>
      <c r="G14410" s="94"/>
      <c r="H14410" s="94"/>
      <c r="I14410" s="94"/>
      <c r="J14410" s="2"/>
      <c r="P14410" s="30"/>
      <c r="T14410" s="2"/>
      <c r="V14410" s="2"/>
      <c r="W14410" s="28"/>
      <c r="Y14410" s="30"/>
      <c r="Z14410" s="30"/>
      <c r="AB14410" s="6"/>
    </row>
    <row r="14411" spans="1:28">
      <c r="A14411" s="2"/>
      <c r="B14411" s="2"/>
      <c r="C14411" s="2"/>
      <c r="G14411" s="94"/>
      <c r="H14411" s="94"/>
      <c r="I14411" s="94"/>
      <c r="J14411" s="2"/>
      <c r="P14411" s="30"/>
      <c r="T14411" s="2"/>
      <c r="V14411" s="2"/>
      <c r="W14411" s="28"/>
      <c r="Y14411" s="30"/>
      <c r="Z14411" s="30"/>
      <c r="AB14411" s="6"/>
    </row>
    <row r="14412" spans="1:28">
      <c r="A14412" s="2"/>
      <c r="B14412" s="2"/>
      <c r="C14412" s="2"/>
      <c r="G14412" s="94"/>
      <c r="H14412" s="94"/>
      <c r="I14412" s="94"/>
      <c r="J14412" s="2"/>
      <c r="P14412" s="30"/>
      <c r="T14412" s="2"/>
      <c r="V14412" s="2"/>
      <c r="W14412" s="28"/>
      <c r="Y14412" s="30"/>
      <c r="Z14412" s="30"/>
      <c r="AB14412" s="6"/>
    </row>
    <row r="14413" spans="1:28">
      <c r="A14413" s="2"/>
      <c r="B14413" s="2"/>
      <c r="C14413" s="2"/>
      <c r="G14413" s="94"/>
      <c r="H14413" s="94"/>
      <c r="I14413" s="94"/>
      <c r="J14413" s="2"/>
      <c r="P14413" s="30"/>
      <c r="T14413" s="2"/>
      <c r="V14413" s="2"/>
      <c r="W14413" s="28"/>
      <c r="Y14413" s="30"/>
      <c r="Z14413" s="30"/>
      <c r="AB14413" s="6"/>
    </row>
    <row r="14414" spans="1:28">
      <c r="A14414" s="2"/>
      <c r="B14414" s="2"/>
      <c r="C14414" s="2"/>
      <c r="G14414" s="94"/>
      <c r="H14414" s="94"/>
      <c r="I14414" s="94"/>
      <c r="J14414" s="2"/>
      <c r="P14414" s="30"/>
      <c r="T14414" s="2"/>
      <c r="V14414" s="2"/>
      <c r="W14414" s="28"/>
      <c r="Y14414" s="30"/>
      <c r="Z14414" s="30"/>
      <c r="AB14414" s="6"/>
    </row>
    <row r="14415" spans="1:28">
      <c r="A14415" s="2"/>
      <c r="B14415" s="2"/>
      <c r="C14415" s="2"/>
      <c r="G14415" s="94"/>
      <c r="H14415" s="94"/>
      <c r="I14415" s="94"/>
      <c r="J14415" s="2"/>
      <c r="P14415" s="30"/>
      <c r="T14415" s="2"/>
      <c r="V14415" s="2"/>
      <c r="W14415" s="28"/>
      <c r="Y14415" s="30"/>
      <c r="Z14415" s="30"/>
      <c r="AB14415" s="6"/>
    </row>
    <row r="14416" spans="1:28">
      <c r="A14416" s="2"/>
      <c r="B14416" s="2"/>
      <c r="C14416" s="2"/>
      <c r="G14416" s="94"/>
      <c r="H14416" s="94"/>
      <c r="I14416" s="94"/>
      <c r="J14416" s="2"/>
      <c r="P14416" s="30"/>
      <c r="T14416" s="2"/>
      <c r="V14416" s="2"/>
      <c r="W14416" s="28"/>
      <c r="Y14416" s="30"/>
      <c r="Z14416" s="30"/>
      <c r="AB14416" s="6"/>
    </row>
    <row r="14417" spans="1:28">
      <c r="A14417" s="2"/>
      <c r="B14417" s="2"/>
      <c r="C14417" s="2"/>
      <c r="G14417" s="94"/>
      <c r="H14417" s="94"/>
      <c r="I14417" s="94"/>
      <c r="J14417" s="2"/>
      <c r="P14417" s="30"/>
      <c r="T14417" s="2"/>
      <c r="V14417" s="2"/>
      <c r="W14417" s="28"/>
      <c r="Y14417" s="30"/>
      <c r="Z14417" s="30"/>
      <c r="AB14417" s="6"/>
    </row>
    <row r="14418" spans="1:28">
      <c r="A14418" s="2"/>
      <c r="B14418" s="2"/>
      <c r="C14418" s="2"/>
      <c r="G14418" s="94"/>
      <c r="H14418" s="94"/>
      <c r="I14418" s="94"/>
      <c r="J14418" s="2"/>
      <c r="P14418" s="30"/>
      <c r="T14418" s="2"/>
      <c r="V14418" s="2"/>
      <c r="W14418" s="28"/>
      <c r="Y14418" s="30"/>
      <c r="Z14418" s="30"/>
      <c r="AB14418" s="6"/>
    </row>
    <row r="14419" spans="1:28">
      <c r="A14419" s="2"/>
      <c r="B14419" s="2"/>
      <c r="C14419" s="2"/>
      <c r="G14419" s="94"/>
      <c r="H14419" s="94"/>
      <c r="I14419" s="94"/>
      <c r="J14419" s="2"/>
      <c r="P14419" s="30"/>
      <c r="T14419" s="2"/>
      <c r="V14419" s="2"/>
      <c r="W14419" s="28"/>
      <c r="Y14419" s="30"/>
      <c r="Z14419" s="30"/>
      <c r="AB14419" s="6"/>
    </row>
    <row r="14420" spans="1:28">
      <c r="A14420" s="2"/>
      <c r="B14420" s="2"/>
      <c r="C14420" s="2"/>
      <c r="G14420" s="94"/>
      <c r="H14420" s="94"/>
      <c r="I14420" s="94"/>
      <c r="J14420" s="2"/>
      <c r="P14420" s="30"/>
      <c r="T14420" s="2"/>
      <c r="V14420" s="2"/>
      <c r="W14420" s="28"/>
      <c r="Y14420" s="30"/>
      <c r="Z14420" s="30"/>
      <c r="AB14420" s="6"/>
    </row>
    <row r="14421" spans="1:28">
      <c r="A14421" s="2"/>
      <c r="B14421" s="2"/>
      <c r="C14421" s="2"/>
      <c r="G14421" s="94"/>
      <c r="H14421" s="94"/>
      <c r="I14421" s="94"/>
      <c r="J14421" s="2"/>
      <c r="P14421" s="30"/>
      <c r="T14421" s="2"/>
      <c r="V14421" s="2"/>
      <c r="W14421" s="28"/>
      <c r="Y14421" s="30"/>
      <c r="Z14421" s="30"/>
      <c r="AB14421" s="6"/>
    </row>
    <row r="14422" spans="1:28">
      <c r="A14422" s="2"/>
      <c r="B14422" s="2"/>
      <c r="C14422" s="2"/>
      <c r="G14422" s="94"/>
      <c r="H14422" s="94"/>
      <c r="I14422" s="94"/>
      <c r="J14422" s="2"/>
      <c r="P14422" s="30"/>
      <c r="T14422" s="2"/>
      <c r="V14422" s="2"/>
      <c r="W14422" s="28"/>
      <c r="Y14422" s="30"/>
      <c r="Z14422" s="30"/>
      <c r="AB14422" s="6"/>
    </row>
    <row r="14423" spans="1:28">
      <c r="A14423" s="2"/>
      <c r="B14423" s="2"/>
      <c r="C14423" s="2"/>
      <c r="G14423" s="94"/>
      <c r="H14423" s="94"/>
      <c r="I14423" s="94"/>
      <c r="J14423" s="2"/>
      <c r="P14423" s="30"/>
      <c r="T14423" s="2"/>
      <c r="V14423" s="2"/>
      <c r="W14423" s="28"/>
      <c r="Y14423" s="30"/>
      <c r="Z14423" s="30"/>
      <c r="AB14423" s="6"/>
    </row>
    <row r="14424" spans="1:28">
      <c r="A14424" s="2"/>
      <c r="B14424" s="2"/>
      <c r="C14424" s="2"/>
      <c r="G14424" s="94"/>
      <c r="H14424" s="94"/>
      <c r="I14424" s="94"/>
      <c r="J14424" s="2"/>
      <c r="P14424" s="30"/>
      <c r="T14424" s="2"/>
      <c r="V14424" s="2"/>
      <c r="W14424" s="28"/>
      <c r="Y14424" s="30"/>
      <c r="Z14424" s="30"/>
      <c r="AB14424" s="6"/>
    </row>
    <row r="14425" spans="1:28">
      <c r="A14425" s="2"/>
      <c r="B14425" s="2"/>
      <c r="C14425" s="2"/>
      <c r="G14425" s="94"/>
      <c r="H14425" s="94"/>
      <c r="I14425" s="94"/>
      <c r="J14425" s="2"/>
      <c r="P14425" s="30"/>
      <c r="T14425" s="2"/>
      <c r="V14425" s="2"/>
      <c r="W14425" s="28"/>
      <c r="Y14425" s="30"/>
      <c r="Z14425" s="30"/>
      <c r="AB14425" s="6"/>
    </row>
    <row r="14426" spans="1:28">
      <c r="A14426" s="2"/>
      <c r="B14426" s="2"/>
      <c r="C14426" s="2"/>
      <c r="G14426" s="94"/>
      <c r="H14426" s="94"/>
      <c r="I14426" s="94"/>
      <c r="J14426" s="2"/>
      <c r="P14426" s="30"/>
      <c r="T14426" s="2"/>
      <c r="V14426" s="2"/>
      <c r="W14426" s="28"/>
      <c r="Y14426" s="30"/>
      <c r="Z14426" s="30"/>
      <c r="AB14426" s="6"/>
    </row>
    <row r="14427" spans="1:28">
      <c r="A14427" s="2"/>
      <c r="B14427" s="2"/>
      <c r="C14427" s="2"/>
      <c r="G14427" s="94"/>
      <c r="H14427" s="94"/>
      <c r="I14427" s="94"/>
      <c r="J14427" s="2"/>
      <c r="P14427" s="30"/>
      <c r="T14427" s="2"/>
      <c r="V14427" s="2"/>
      <c r="W14427" s="28"/>
      <c r="Y14427" s="30"/>
      <c r="Z14427" s="30"/>
      <c r="AB14427" s="6"/>
    </row>
    <row r="14428" spans="1:28">
      <c r="A14428" s="2"/>
      <c r="B14428" s="2"/>
      <c r="C14428" s="2"/>
      <c r="G14428" s="94"/>
      <c r="H14428" s="94"/>
      <c r="I14428" s="94"/>
      <c r="J14428" s="2"/>
      <c r="P14428" s="30"/>
      <c r="T14428" s="2"/>
      <c r="V14428" s="2"/>
      <c r="W14428" s="28"/>
      <c r="Y14428" s="30"/>
      <c r="Z14428" s="30"/>
      <c r="AB14428" s="6"/>
    </row>
    <row r="14429" spans="1:28">
      <c r="A14429" s="2"/>
      <c r="B14429" s="2"/>
      <c r="C14429" s="2"/>
      <c r="G14429" s="94"/>
      <c r="H14429" s="94"/>
      <c r="I14429" s="94"/>
      <c r="J14429" s="2"/>
      <c r="P14429" s="30"/>
      <c r="T14429" s="2"/>
      <c r="V14429" s="2"/>
      <c r="W14429" s="28"/>
      <c r="Y14429" s="30"/>
      <c r="Z14429" s="30"/>
      <c r="AB14429" s="6"/>
    </row>
    <row r="14430" spans="1:28">
      <c r="A14430" s="2"/>
      <c r="B14430" s="2"/>
      <c r="C14430" s="2"/>
      <c r="G14430" s="94"/>
      <c r="H14430" s="94"/>
      <c r="I14430" s="94"/>
      <c r="J14430" s="2"/>
      <c r="P14430" s="30"/>
      <c r="T14430" s="2"/>
      <c r="V14430" s="2"/>
      <c r="W14430" s="28"/>
      <c r="Y14430" s="30"/>
      <c r="Z14430" s="30"/>
      <c r="AB14430" s="6"/>
    </row>
    <row r="14431" spans="1:28">
      <c r="A14431" s="2"/>
      <c r="B14431" s="2"/>
      <c r="C14431" s="2"/>
      <c r="G14431" s="94"/>
      <c r="H14431" s="94"/>
      <c r="I14431" s="94"/>
      <c r="J14431" s="2"/>
      <c r="P14431" s="30"/>
      <c r="T14431" s="2"/>
      <c r="V14431" s="2"/>
      <c r="W14431" s="28"/>
      <c r="Y14431" s="30"/>
      <c r="Z14431" s="30"/>
      <c r="AB14431" s="6"/>
    </row>
    <row r="14432" spans="1:28">
      <c r="A14432" s="2"/>
      <c r="B14432" s="2"/>
      <c r="C14432" s="2"/>
      <c r="G14432" s="94"/>
      <c r="H14432" s="94"/>
      <c r="I14432" s="94"/>
      <c r="J14432" s="2"/>
      <c r="P14432" s="30"/>
      <c r="T14432" s="2"/>
      <c r="V14432" s="2"/>
      <c r="W14432" s="28"/>
      <c r="Y14432" s="30"/>
      <c r="Z14432" s="30"/>
      <c r="AB14432" s="6"/>
    </row>
    <row r="14433" spans="1:28">
      <c r="A14433" s="2"/>
      <c r="B14433" s="2"/>
      <c r="C14433" s="2"/>
      <c r="G14433" s="94"/>
      <c r="H14433" s="94"/>
      <c r="I14433" s="94"/>
      <c r="J14433" s="2"/>
      <c r="P14433" s="30"/>
      <c r="T14433" s="2"/>
      <c r="V14433" s="2"/>
      <c r="W14433" s="28"/>
      <c r="Y14433" s="30"/>
      <c r="Z14433" s="30"/>
      <c r="AB14433" s="6"/>
    </row>
    <row r="14434" spans="1:28">
      <c r="A14434" s="2"/>
      <c r="B14434" s="2"/>
      <c r="C14434" s="2"/>
      <c r="G14434" s="94"/>
      <c r="H14434" s="94"/>
      <c r="I14434" s="94"/>
      <c r="J14434" s="2"/>
      <c r="P14434" s="30"/>
      <c r="T14434" s="2"/>
      <c r="V14434" s="2"/>
      <c r="W14434" s="28"/>
      <c r="Y14434" s="30"/>
      <c r="Z14434" s="30"/>
      <c r="AB14434" s="6"/>
    </row>
    <row r="14435" spans="1:28">
      <c r="A14435" s="2"/>
      <c r="B14435" s="2"/>
      <c r="C14435" s="2"/>
      <c r="G14435" s="94"/>
      <c r="H14435" s="94"/>
      <c r="I14435" s="94"/>
      <c r="J14435" s="2"/>
      <c r="P14435" s="30"/>
      <c r="T14435" s="2"/>
      <c r="V14435" s="2"/>
      <c r="W14435" s="28"/>
      <c r="Y14435" s="30"/>
      <c r="Z14435" s="30"/>
      <c r="AB14435" s="6"/>
    </row>
    <row r="14436" spans="1:28">
      <c r="A14436" s="2"/>
      <c r="B14436" s="2"/>
      <c r="C14436" s="2"/>
      <c r="G14436" s="94"/>
      <c r="H14436" s="94"/>
      <c r="I14436" s="94"/>
      <c r="J14436" s="2"/>
      <c r="P14436" s="30"/>
      <c r="T14436" s="2"/>
      <c r="V14436" s="2"/>
      <c r="W14436" s="28"/>
      <c r="Y14436" s="30"/>
      <c r="Z14436" s="30"/>
      <c r="AB14436" s="6"/>
    </row>
    <row r="14437" spans="1:28">
      <c r="A14437" s="2"/>
      <c r="B14437" s="2"/>
      <c r="C14437" s="2"/>
      <c r="G14437" s="94"/>
      <c r="H14437" s="94"/>
      <c r="I14437" s="94"/>
      <c r="J14437" s="2"/>
      <c r="P14437" s="30"/>
      <c r="T14437" s="2"/>
      <c r="V14437" s="2"/>
      <c r="W14437" s="28"/>
      <c r="Y14437" s="30"/>
      <c r="Z14437" s="30"/>
      <c r="AB14437" s="6"/>
    </row>
    <row r="14438" spans="1:28">
      <c r="A14438" s="2"/>
      <c r="B14438" s="2"/>
      <c r="C14438" s="2"/>
      <c r="G14438" s="94"/>
      <c r="H14438" s="94"/>
      <c r="I14438" s="94"/>
      <c r="J14438" s="2"/>
      <c r="P14438" s="30"/>
      <c r="T14438" s="2"/>
      <c r="V14438" s="2"/>
      <c r="W14438" s="28"/>
      <c r="Y14438" s="30"/>
      <c r="Z14438" s="30"/>
      <c r="AB14438" s="6"/>
    </row>
    <row r="14439" spans="1:28">
      <c r="A14439" s="2"/>
      <c r="B14439" s="2"/>
      <c r="C14439" s="2"/>
      <c r="G14439" s="94"/>
      <c r="H14439" s="94"/>
      <c r="I14439" s="94"/>
      <c r="J14439" s="2"/>
      <c r="P14439" s="30"/>
      <c r="T14439" s="2"/>
      <c r="V14439" s="2"/>
      <c r="W14439" s="28"/>
      <c r="Y14439" s="30"/>
      <c r="Z14439" s="30"/>
      <c r="AB14439" s="6"/>
    </row>
    <row r="14440" spans="1:28">
      <c r="A14440" s="2"/>
      <c r="B14440" s="2"/>
      <c r="C14440" s="2"/>
      <c r="G14440" s="94"/>
      <c r="H14440" s="94"/>
      <c r="I14440" s="94"/>
      <c r="J14440" s="2"/>
      <c r="P14440" s="30"/>
      <c r="T14440" s="2"/>
      <c r="V14440" s="2"/>
      <c r="W14440" s="28"/>
      <c r="Y14440" s="30"/>
      <c r="Z14440" s="30"/>
      <c r="AB14440" s="6"/>
    </row>
    <row r="14441" spans="1:28">
      <c r="A14441" s="2"/>
      <c r="B14441" s="2"/>
      <c r="C14441" s="2"/>
      <c r="G14441" s="94"/>
      <c r="H14441" s="94"/>
      <c r="I14441" s="94"/>
      <c r="J14441" s="2"/>
      <c r="P14441" s="30"/>
      <c r="T14441" s="2"/>
      <c r="V14441" s="2"/>
      <c r="W14441" s="28"/>
      <c r="Y14441" s="30"/>
      <c r="Z14441" s="30"/>
      <c r="AB14441" s="6"/>
    </row>
    <row r="14442" spans="1:28">
      <c r="A14442" s="2"/>
      <c r="B14442" s="2"/>
      <c r="C14442" s="2"/>
      <c r="G14442" s="94"/>
      <c r="H14442" s="94"/>
      <c r="I14442" s="94"/>
      <c r="J14442" s="2"/>
      <c r="P14442" s="30"/>
      <c r="T14442" s="2"/>
      <c r="V14442" s="2"/>
      <c r="W14442" s="28"/>
      <c r="Y14442" s="30"/>
      <c r="Z14442" s="30"/>
      <c r="AB14442" s="6"/>
    </row>
    <row r="14443" spans="1:28">
      <c r="A14443" s="2"/>
      <c r="B14443" s="2"/>
      <c r="C14443" s="2"/>
      <c r="G14443" s="94"/>
      <c r="H14443" s="94"/>
      <c r="I14443" s="94"/>
      <c r="J14443" s="2"/>
      <c r="P14443" s="30"/>
      <c r="T14443" s="2"/>
      <c r="V14443" s="2"/>
      <c r="W14443" s="28"/>
      <c r="Y14443" s="30"/>
      <c r="Z14443" s="30"/>
      <c r="AB14443" s="6"/>
    </row>
    <row r="14444" spans="1:28">
      <c r="A14444" s="2"/>
      <c r="B14444" s="2"/>
      <c r="C14444" s="2"/>
      <c r="G14444" s="94"/>
      <c r="H14444" s="94"/>
      <c r="I14444" s="94"/>
      <c r="J14444" s="2"/>
      <c r="P14444" s="30"/>
      <c r="T14444" s="2"/>
      <c r="V14444" s="2"/>
      <c r="W14444" s="28"/>
      <c r="Y14444" s="30"/>
      <c r="Z14444" s="30"/>
      <c r="AB14444" s="6"/>
    </row>
    <row r="14445" spans="1:28">
      <c r="A14445" s="2"/>
      <c r="B14445" s="2"/>
      <c r="C14445" s="2"/>
      <c r="G14445" s="94"/>
      <c r="H14445" s="94"/>
      <c r="I14445" s="94"/>
      <c r="J14445" s="2"/>
      <c r="P14445" s="30"/>
      <c r="T14445" s="2"/>
      <c r="V14445" s="2"/>
      <c r="W14445" s="28"/>
      <c r="Y14445" s="30"/>
      <c r="Z14445" s="30"/>
      <c r="AB14445" s="6"/>
    </row>
    <row r="14446" spans="1:28">
      <c r="A14446" s="2"/>
      <c r="B14446" s="2"/>
      <c r="C14446" s="2"/>
      <c r="G14446" s="94"/>
      <c r="H14446" s="94"/>
      <c r="I14446" s="94"/>
      <c r="J14446" s="2"/>
      <c r="P14446" s="30"/>
      <c r="T14446" s="2"/>
      <c r="V14446" s="2"/>
      <c r="W14446" s="28"/>
      <c r="Y14446" s="30"/>
      <c r="Z14446" s="30"/>
      <c r="AB14446" s="6"/>
    </row>
    <row r="14447" spans="1:28">
      <c r="A14447" s="2"/>
      <c r="B14447" s="2"/>
      <c r="C14447" s="2"/>
      <c r="G14447" s="94"/>
      <c r="H14447" s="94"/>
      <c r="I14447" s="94"/>
      <c r="J14447" s="2"/>
      <c r="P14447" s="30"/>
      <c r="T14447" s="2"/>
      <c r="V14447" s="2"/>
      <c r="W14447" s="28"/>
      <c r="Y14447" s="30"/>
      <c r="Z14447" s="30"/>
      <c r="AB14447" s="6"/>
    </row>
    <row r="14448" spans="1:28">
      <c r="A14448" s="2"/>
      <c r="B14448" s="2"/>
      <c r="C14448" s="2"/>
      <c r="G14448" s="94"/>
      <c r="H14448" s="94"/>
      <c r="I14448" s="94"/>
      <c r="J14448" s="2"/>
      <c r="P14448" s="30"/>
      <c r="T14448" s="2"/>
      <c r="V14448" s="2"/>
      <c r="W14448" s="28"/>
      <c r="Y14448" s="30"/>
      <c r="Z14448" s="30"/>
      <c r="AB14448" s="6"/>
    </row>
    <row r="14449" spans="1:28">
      <c r="A14449" s="2"/>
      <c r="B14449" s="2"/>
      <c r="C14449" s="2"/>
      <c r="G14449" s="94"/>
      <c r="H14449" s="94"/>
      <c r="I14449" s="94"/>
      <c r="J14449" s="2"/>
      <c r="P14449" s="30"/>
      <c r="T14449" s="2"/>
      <c r="V14449" s="2"/>
      <c r="W14449" s="28"/>
      <c r="Y14449" s="30"/>
      <c r="Z14449" s="30"/>
      <c r="AB14449" s="6"/>
    </row>
    <row r="14450" spans="1:28">
      <c r="A14450" s="2"/>
      <c r="B14450" s="2"/>
      <c r="C14450" s="2"/>
      <c r="G14450" s="94"/>
      <c r="H14450" s="94"/>
      <c r="I14450" s="94"/>
      <c r="J14450" s="2"/>
      <c r="P14450" s="30"/>
      <c r="T14450" s="2"/>
      <c r="V14450" s="2"/>
      <c r="W14450" s="28"/>
      <c r="Y14450" s="30"/>
      <c r="Z14450" s="30"/>
      <c r="AB14450" s="6"/>
    </row>
    <row r="14451" spans="1:28">
      <c r="A14451" s="2"/>
      <c r="B14451" s="2"/>
      <c r="C14451" s="2"/>
      <c r="G14451" s="94"/>
      <c r="H14451" s="94"/>
      <c r="I14451" s="94"/>
      <c r="J14451" s="2"/>
      <c r="P14451" s="30"/>
      <c r="T14451" s="2"/>
      <c r="V14451" s="2"/>
      <c r="W14451" s="28"/>
      <c r="Y14451" s="30"/>
      <c r="Z14451" s="30"/>
      <c r="AB14451" s="6"/>
    </row>
    <row r="14452" spans="1:28">
      <c r="A14452" s="2"/>
      <c r="B14452" s="2"/>
      <c r="C14452" s="2"/>
      <c r="G14452" s="94"/>
      <c r="H14452" s="94"/>
      <c r="I14452" s="94"/>
      <c r="J14452" s="2"/>
      <c r="P14452" s="30"/>
      <c r="T14452" s="2"/>
      <c r="V14452" s="2"/>
      <c r="W14452" s="28"/>
      <c r="Y14452" s="30"/>
      <c r="Z14452" s="30"/>
      <c r="AB14452" s="6"/>
    </row>
    <row r="14453" spans="1:28">
      <c r="A14453" s="2"/>
      <c r="B14453" s="2"/>
      <c r="C14453" s="2"/>
      <c r="G14453" s="94"/>
      <c r="H14453" s="94"/>
      <c r="I14453" s="94"/>
      <c r="J14453" s="2"/>
      <c r="P14453" s="30"/>
      <c r="T14453" s="2"/>
      <c r="V14453" s="2"/>
      <c r="W14453" s="28"/>
      <c r="Y14453" s="30"/>
      <c r="Z14453" s="30"/>
      <c r="AB14453" s="6"/>
    </row>
    <row r="14454" spans="1:28">
      <c r="A14454" s="2"/>
      <c r="B14454" s="2"/>
      <c r="C14454" s="2"/>
      <c r="G14454" s="94"/>
      <c r="H14454" s="94"/>
      <c r="I14454" s="94"/>
      <c r="J14454" s="2"/>
      <c r="P14454" s="30"/>
      <c r="T14454" s="2"/>
      <c r="V14454" s="2"/>
      <c r="W14454" s="28"/>
      <c r="Y14454" s="30"/>
      <c r="Z14454" s="30"/>
      <c r="AB14454" s="6"/>
    </row>
    <row r="14455" spans="1:28">
      <c r="A14455" s="2"/>
      <c r="B14455" s="2"/>
      <c r="C14455" s="2"/>
      <c r="G14455" s="94"/>
      <c r="H14455" s="94"/>
      <c r="I14455" s="94"/>
      <c r="J14455" s="2"/>
      <c r="P14455" s="30"/>
      <c r="T14455" s="2"/>
      <c r="V14455" s="2"/>
      <c r="W14455" s="28"/>
      <c r="Y14455" s="30"/>
      <c r="Z14455" s="30"/>
      <c r="AB14455" s="6"/>
    </row>
    <row r="14456" spans="1:28">
      <c r="A14456" s="2"/>
      <c r="B14456" s="2"/>
      <c r="C14456" s="2"/>
      <c r="G14456" s="94"/>
      <c r="H14456" s="94"/>
      <c r="I14456" s="94"/>
      <c r="J14456" s="2"/>
      <c r="P14456" s="30"/>
      <c r="T14456" s="2"/>
      <c r="V14456" s="2"/>
      <c r="W14456" s="28"/>
      <c r="Y14456" s="30"/>
      <c r="Z14456" s="30"/>
      <c r="AB14456" s="6"/>
    </row>
    <row r="14457" spans="1:28">
      <c r="A14457" s="2"/>
      <c r="B14457" s="2"/>
      <c r="C14457" s="2"/>
      <c r="G14457" s="94"/>
      <c r="H14457" s="94"/>
      <c r="I14457" s="94"/>
      <c r="J14457" s="2"/>
      <c r="P14457" s="30"/>
      <c r="T14457" s="2"/>
      <c r="V14457" s="2"/>
      <c r="W14457" s="28"/>
      <c r="Y14457" s="30"/>
      <c r="Z14457" s="30"/>
      <c r="AB14457" s="6"/>
    </row>
    <row r="14458" spans="1:28">
      <c r="A14458" s="2"/>
      <c r="B14458" s="2"/>
      <c r="C14458" s="2"/>
      <c r="G14458" s="94"/>
      <c r="H14458" s="94"/>
      <c r="I14458" s="94"/>
      <c r="J14458" s="2"/>
      <c r="P14458" s="30"/>
      <c r="T14458" s="2"/>
      <c r="V14458" s="2"/>
      <c r="W14458" s="28"/>
      <c r="Y14458" s="30"/>
      <c r="Z14458" s="30"/>
      <c r="AB14458" s="6"/>
    </row>
    <row r="14459" spans="1:28">
      <c r="A14459" s="2"/>
      <c r="B14459" s="2"/>
      <c r="C14459" s="2"/>
      <c r="G14459" s="94"/>
      <c r="H14459" s="94"/>
      <c r="I14459" s="94"/>
      <c r="J14459" s="2"/>
      <c r="P14459" s="30"/>
      <c r="T14459" s="2"/>
      <c r="V14459" s="2"/>
      <c r="W14459" s="28"/>
      <c r="Y14459" s="30"/>
      <c r="Z14459" s="30"/>
      <c r="AB14459" s="6"/>
    </row>
    <row r="14460" spans="1:28">
      <c r="A14460" s="2"/>
      <c r="B14460" s="2"/>
      <c r="C14460" s="2"/>
      <c r="G14460" s="94"/>
      <c r="H14460" s="94"/>
      <c r="I14460" s="94"/>
      <c r="J14460" s="2"/>
      <c r="P14460" s="30"/>
      <c r="T14460" s="2"/>
      <c r="V14460" s="2"/>
      <c r="W14460" s="28"/>
      <c r="Y14460" s="30"/>
      <c r="Z14460" s="30"/>
      <c r="AB14460" s="6"/>
    </row>
    <row r="14461" spans="1:28">
      <c r="A14461" s="2"/>
      <c r="B14461" s="2"/>
      <c r="C14461" s="2"/>
      <c r="G14461" s="94"/>
      <c r="H14461" s="94"/>
      <c r="I14461" s="94"/>
      <c r="J14461" s="2"/>
      <c r="P14461" s="30"/>
      <c r="T14461" s="2"/>
      <c r="V14461" s="2"/>
      <c r="W14461" s="28"/>
      <c r="Y14461" s="30"/>
      <c r="Z14461" s="30"/>
      <c r="AB14461" s="6"/>
    </row>
    <row r="14462" spans="1:28">
      <c r="A14462" s="2"/>
      <c r="B14462" s="2"/>
      <c r="C14462" s="2"/>
      <c r="G14462" s="94"/>
      <c r="H14462" s="94"/>
      <c r="I14462" s="94"/>
      <c r="J14462" s="2"/>
      <c r="P14462" s="30"/>
      <c r="T14462" s="2"/>
      <c r="V14462" s="2"/>
      <c r="W14462" s="28"/>
      <c r="Y14462" s="30"/>
      <c r="Z14462" s="30"/>
      <c r="AB14462" s="6"/>
    </row>
    <row r="14463" spans="1:28">
      <c r="A14463" s="2"/>
      <c r="B14463" s="2"/>
      <c r="C14463" s="2"/>
      <c r="G14463" s="94"/>
      <c r="H14463" s="94"/>
      <c r="I14463" s="94"/>
      <c r="J14463" s="2"/>
      <c r="P14463" s="30"/>
      <c r="T14463" s="2"/>
      <c r="V14463" s="2"/>
      <c r="W14463" s="28"/>
      <c r="Y14463" s="30"/>
      <c r="Z14463" s="30"/>
      <c r="AB14463" s="6"/>
    </row>
    <row r="14464" spans="1:28">
      <c r="A14464" s="2"/>
      <c r="B14464" s="2"/>
      <c r="C14464" s="2"/>
      <c r="G14464" s="94"/>
      <c r="H14464" s="94"/>
      <c r="I14464" s="94"/>
      <c r="J14464" s="2"/>
      <c r="P14464" s="30"/>
      <c r="T14464" s="2"/>
      <c r="V14464" s="2"/>
      <c r="W14464" s="28"/>
      <c r="Y14464" s="30"/>
      <c r="Z14464" s="30"/>
      <c r="AB14464" s="6"/>
    </row>
    <row r="14465" spans="1:28">
      <c r="A14465" s="2"/>
      <c r="B14465" s="2"/>
      <c r="C14465" s="2"/>
      <c r="G14465" s="94"/>
      <c r="H14465" s="94"/>
      <c r="I14465" s="94"/>
      <c r="J14465" s="2"/>
      <c r="P14465" s="30"/>
      <c r="T14465" s="2"/>
      <c r="V14465" s="2"/>
      <c r="W14465" s="28"/>
      <c r="Y14465" s="30"/>
      <c r="Z14465" s="30"/>
      <c r="AB14465" s="6"/>
    </row>
    <row r="14466" spans="1:28">
      <c r="A14466" s="2"/>
      <c r="B14466" s="2"/>
      <c r="C14466" s="2"/>
      <c r="G14466" s="94"/>
      <c r="H14466" s="94"/>
      <c r="I14466" s="94"/>
      <c r="J14466" s="2"/>
      <c r="P14466" s="30"/>
      <c r="T14466" s="2"/>
      <c r="V14466" s="2"/>
      <c r="W14466" s="28"/>
      <c r="Y14466" s="30"/>
      <c r="Z14466" s="30"/>
      <c r="AB14466" s="6"/>
    </row>
    <row r="14467" spans="1:28">
      <c r="A14467" s="2"/>
      <c r="B14467" s="2"/>
      <c r="C14467" s="2"/>
      <c r="G14467" s="94"/>
      <c r="H14467" s="94"/>
      <c r="I14467" s="94"/>
      <c r="J14467" s="2"/>
      <c r="P14467" s="30"/>
      <c r="T14467" s="2"/>
      <c r="V14467" s="2"/>
      <c r="W14467" s="28"/>
      <c r="Y14467" s="30"/>
      <c r="Z14467" s="30"/>
      <c r="AB14467" s="6"/>
    </row>
    <row r="14468" spans="1:28">
      <c r="A14468" s="2"/>
      <c r="B14468" s="2"/>
      <c r="C14468" s="2"/>
      <c r="G14468" s="94"/>
      <c r="H14468" s="94"/>
      <c r="I14468" s="94"/>
      <c r="J14468" s="2"/>
      <c r="P14468" s="30"/>
      <c r="T14468" s="2"/>
      <c r="V14468" s="2"/>
      <c r="W14468" s="28"/>
      <c r="Y14468" s="30"/>
      <c r="Z14468" s="30"/>
      <c r="AB14468" s="6"/>
    </row>
    <row r="14469" spans="1:28">
      <c r="A14469" s="2"/>
      <c r="B14469" s="2"/>
      <c r="C14469" s="2"/>
      <c r="G14469" s="94"/>
      <c r="H14469" s="94"/>
      <c r="I14469" s="94"/>
      <c r="J14469" s="2"/>
      <c r="P14469" s="30"/>
      <c r="T14469" s="2"/>
      <c r="V14469" s="2"/>
      <c r="W14469" s="28"/>
      <c r="Y14469" s="30"/>
      <c r="Z14469" s="30"/>
      <c r="AB14469" s="6"/>
    </row>
    <row r="14470" spans="1:28">
      <c r="A14470" s="2"/>
      <c r="B14470" s="2"/>
      <c r="C14470" s="2"/>
      <c r="G14470" s="94"/>
      <c r="H14470" s="94"/>
      <c r="I14470" s="94"/>
      <c r="J14470" s="2"/>
      <c r="P14470" s="30"/>
      <c r="T14470" s="2"/>
      <c r="V14470" s="2"/>
      <c r="W14470" s="28"/>
      <c r="Y14470" s="30"/>
      <c r="Z14470" s="30"/>
      <c r="AB14470" s="6"/>
    </row>
    <row r="14471" spans="1:28">
      <c r="A14471" s="2"/>
      <c r="B14471" s="2"/>
      <c r="C14471" s="2"/>
      <c r="G14471" s="94"/>
      <c r="H14471" s="94"/>
      <c r="I14471" s="94"/>
      <c r="J14471" s="2"/>
      <c r="P14471" s="30"/>
      <c r="T14471" s="2"/>
      <c r="V14471" s="2"/>
      <c r="W14471" s="28"/>
      <c r="Y14471" s="30"/>
      <c r="Z14471" s="30"/>
      <c r="AB14471" s="6"/>
    </row>
    <row r="14472" spans="1:28">
      <c r="A14472" s="2"/>
      <c r="B14472" s="2"/>
      <c r="C14472" s="2"/>
      <c r="G14472" s="94"/>
      <c r="H14472" s="94"/>
      <c r="I14472" s="94"/>
      <c r="J14472" s="2"/>
      <c r="P14472" s="30"/>
      <c r="T14472" s="2"/>
      <c r="V14472" s="2"/>
      <c r="W14472" s="28"/>
      <c r="Y14472" s="30"/>
      <c r="Z14472" s="30"/>
      <c r="AB14472" s="6"/>
    </row>
    <row r="14473" spans="1:28">
      <c r="A14473" s="2"/>
      <c r="B14473" s="2"/>
      <c r="C14473" s="2"/>
      <c r="G14473" s="94"/>
      <c r="H14473" s="94"/>
      <c r="I14473" s="94"/>
      <c r="J14473" s="2"/>
      <c r="P14473" s="30"/>
      <c r="T14473" s="2"/>
      <c r="V14473" s="2"/>
      <c r="W14473" s="28"/>
      <c r="Y14473" s="30"/>
      <c r="Z14473" s="30"/>
      <c r="AB14473" s="6"/>
    </row>
    <row r="14474" spans="1:28">
      <c r="A14474" s="2"/>
      <c r="B14474" s="2"/>
      <c r="C14474" s="2"/>
      <c r="G14474" s="94"/>
      <c r="H14474" s="94"/>
      <c r="I14474" s="94"/>
      <c r="J14474" s="2"/>
      <c r="P14474" s="30"/>
      <c r="T14474" s="2"/>
      <c r="V14474" s="2"/>
      <c r="W14474" s="28"/>
      <c r="Y14474" s="30"/>
      <c r="Z14474" s="30"/>
      <c r="AB14474" s="6"/>
    </row>
    <row r="14475" spans="1:28">
      <c r="A14475" s="2"/>
      <c r="B14475" s="2"/>
      <c r="C14475" s="2"/>
      <c r="G14475" s="94"/>
      <c r="H14475" s="94"/>
      <c r="I14475" s="94"/>
      <c r="J14475" s="2"/>
      <c r="P14475" s="30"/>
      <c r="T14475" s="2"/>
      <c r="V14475" s="2"/>
      <c r="W14475" s="28"/>
      <c r="Y14475" s="30"/>
      <c r="Z14475" s="30"/>
      <c r="AB14475" s="6"/>
    </row>
    <row r="14476" spans="1:28">
      <c r="A14476" s="2"/>
      <c r="B14476" s="2"/>
      <c r="C14476" s="2"/>
      <c r="G14476" s="94"/>
      <c r="H14476" s="94"/>
      <c r="I14476" s="94"/>
      <c r="J14476" s="2"/>
      <c r="P14476" s="30"/>
      <c r="T14476" s="2"/>
      <c r="V14476" s="2"/>
      <c r="W14476" s="28"/>
      <c r="Y14476" s="30"/>
      <c r="Z14476" s="30"/>
      <c r="AB14476" s="6"/>
    </row>
    <row r="14477" spans="1:28">
      <c r="A14477" s="2"/>
      <c r="B14477" s="2"/>
      <c r="C14477" s="2"/>
      <c r="G14477" s="94"/>
      <c r="H14477" s="94"/>
      <c r="I14477" s="94"/>
      <c r="J14477" s="2"/>
      <c r="P14477" s="30"/>
      <c r="T14477" s="2"/>
      <c r="V14477" s="2"/>
      <c r="W14477" s="28"/>
      <c r="Y14477" s="30"/>
      <c r="Z14477" s="30"/>
      <c r="AB14477" s="6"/>
    </row>
    <row r="14478" spans="1:28">
      <c r="A14478" s="2"/>
      <c r="B14478" s="2"/>
      <c r="C14478" s="2"/>
      <c r="G14478" s="94"/>
      <c r="H14478" s="94"/>
      <c r="I14478" s="94"/>
      <c r="J14478" s="2"/>
      <c r="P14478" s="30"/>
      <c r="T14478" s="2"/>
      <c r="V14478" s="2"/>
      <c r="W14478" s="28"/>
      <c r="Y14478" s="30"/>
      <c r="Z14478" s="30"/>
      <c r="AB14478" s="6"/>
    </row>
    <row r="14479" spans="1:28">
      <c r="A14479" s="2"/>
      <c r="B14479" s="2"/>
      <c r="C14479" s="2"/>
      <c r="G14479" s="94"/>
      <c r="H14479" s="94"/>
      <c r="I14479" s="94"/>
      <c r="J14479" s="2"/>
      <c r="P14479" s="30"/>
      <c r="T14479" s="2"/>
      <c r="V14479" s="2"/>
      <c r="W14479" s="28"/>
      <c r="Y14479" s="30"/>
      <c r="Z14479" s="30"/>
      <c r="AB14479" s="6"/>
    </row>
    <row r="14480" spans="1:28">
      <c r="A14480" s="2"/>
      <c r="B14480" s="2"/>
      <c r="C14480" s="2"/>
      <c r="G14480" s="94"/>
      <c r="H14480" s="94"/>
      <c r="I14480" s="94"/>
      <c r="J14480" s="2"/>
      <c r="P14480" s="30"/>
      <c r="T14480" s="2"/>
      <c r="V14480" s="2"/>
      <c r="W14480" s="28"/>
      <c r="Y14480" s="30"/>
      <c r="Z14480" s="30"/>
      <c r="AB14480" s="6"/>
    </row>
    <row r="14481" spans="1:28">
      <c r="A14481" s="2"/>
      <c r="B14481" s="2"/>
      <c r="C14481" s="2"/>
      <c r="G14481" s="94"/>
      <c r="H14481" s="94"/>
      <c r="I14481" s="94"/>
      <c r="J14481" s="2"/>
      <c r="P14481" s="30"/>
      <c r="T14481" s="2"/>
      <c r="V14481" s="2"/>
      <c r="W14481" s="28"/>
      <c r="Y14481" s="30"/>
      <c r="Z14481" s="30"/>
      <c r="AB14481" s="6"/>
    </row>
    <row r="14482" spans="1:28">
      <c r="A14482" s="2"/>
      <c r="B14482" s="2"/>
      <c r="C14482" s="2"/>
      <c r="G14482" s="94"/>
      <c r="H14482" s="94"/>
      <c r="I14482" s="94"/>
      <c r="J14482" s="2"/>
      <c r="P14482" s="30"/>
      <c r="T14482" s="2"/>
      <c r="V14482" s="2"/>
      <c r="W14482" s="28"/>
      <c r="Y14482" s="30"/>
      <c r="Z14482" s="30"/>
      <c r="AB14482" s="6"/>
    </row>
    <row r="14483" spans="1:28">
      <c r="A14483" s="2"/>
      <c r="B14483" s="2"/>
      <c r="C14483" s="2"/>
      <c r="G14483" s="94"/>
      <c r="H14483" s="94"/>
      <c r="I14483" s="94"/>
      <c r="J14483" s="2"/>
      <c r="P14483" s="30"/>
      <c r="T14483" s="2"/>
      <c r="V14483" s="2"/>
      <c r="W14483" s="28"/>
      <c r="Y14483" s="30"/>
      <c r="Z14483" s="30"/>
      <c r="AB14483" s="6"/>
    </row>
    <row r="14484" spans="1:28">
      <c r="A14484" s="2"/>
      <c r="B14484" s="2"/>
      <c r="C14484" s="2"/>
      <c r="G14484" s="94"/>
      <c r="H14484" s="94"/>
      <c r="I14484" s="94"/>
      <c r="J14484" s="2"/>
      <c r="P14484" s="30"/>
      <c r="T14484" s="2"/>
      <c r="V14484" s="2"/>
      <c r="W14484" s="28"/>
      <c r="Y14484" s="30"/>
      <c r="Z14484" s="30"/>
      <c r="AB14484" s="6"/>
    </row>
    <row r="14485" spans="1:28">
      <c r="A14485" s="2"/>
      <c r="B14485" s="2"/>
      <c r="C14485" s="2"/>
      <c r="G14485" s="94"/>
      <c r="H14485" s="94"/>
      <c r="I14485" s="94"/>
      <c r="J14485" s="2"/>
      <c r="P14485" s="30"/>
      <c r="T14485" s="2"/>
      <c r="V14485" s="2"/>
      <c r="W14485" s="28"/>
      <c r="Y14485" s="30"/>
      <c r="Z14485" s="30"/>
      <c r="AB14485" s="6"/>
    </row>
    <row r="14486" spans="1:28">
      <c r="A14486" s="2"/>
      <c r="B14486" s="2"/>
      <c r="C14486" s="2"/>
      <c r="G14486" s="94"/>
      <c r="H14486" s="94"/>
      <c r="I14486" s="94"/>
      <c r="J14486" s="2"/>
      <c r="P14486" s="30"/>
      <c r="T14486" s="2"/>
      <c r="V14486" s="2"/>
      <c r="W14486" s="28"/>
      <c r="Y14486" s="30"/>
      <c r="Z14486" s="30"/>
      <c r="AB14486" s="6"/>
    </row>
    <row r="14487" spans="1:28">
      <c r="A14487" s="2"/>
      <c r="B14487" s="2"/>
      <c r="C14487" s="2"/>
      <c r="G14487" s="94"/>
      <c r="H14487" s="94"/>
      <c r="I14487" s="94"/>
      <c r="J14487" s="2"/>
      <c r="P14487" s="30"/>
      <c r="T14487" s="2"/>
      <c r="V14487" s="2"/>
      <c r="W14487" s="28"/>
      <c r="Y14487" s="30"/>
      <c r="Z14487" s="30"/>
      <c r="AB14487" s="6"/>
    </row>
    <row r="14488" spans="1:28">
      <c r="A14488" s="2"/>
      <c r="B14488" s="2"/>
      <c r="C14488" s="2"/>
      <c r="G14488" s="94"/>
      <c r="H14488" s="94"/>
      <c r="I14488" s="94"/>
      <c r="J14488" s="2"/>
      <c r="P14488" s="30"/>
      <c r="T14488" s="2"/>
      <c r="V14488" s="2"/>
      <c r="W14488" s="28"/>
      <c r="Y14488" s="30"/>
      <c r="Z14488" s="30"/>
      <c r="AB14488" s="6"/>
    </row>
    <row r="14489" spans="1:28">
      <c r="A14489" s="2"/>
      <c r="B14489" s="2"/>
      <c r="C14489" s="2"/>
      <c r="G14489" s="94"/>
      <c r="H14489" s="94"/>
      <c r="I14489" s="94"/>
      <c r="J14489" s="2"/>
      <c r="P14489" s="30"/>
      <c r="T14489" s="2"/>
      <c r="V14489" s="2"/>
      <c r="W14489" s="28"/>
      <c r="Y14489" s="30"/>
      <c r="Z14489" s="30"/>
      <c r="AB14489" s="6"/>
    </row>
    <row r="14490" spans="1:28">
      <c r="A14490" s="2"/>
      <c r="B14490" s="2"/>
      <c r="C14490" s="2"/>
      <c r="G14490" s="94"/>
      <c r="H14490" s="94"/>
      <c r="I14490" s="94"/>
      <c r="J14490" s="2"/>
      <c r="P14490" s="30"/>
      <c r="T14490" s="2"/>
      <c r="V14490" s="2"/>
      <c r="W14490" s="28"/>
      <c r="Y14490" s="30"/>
      <c r="Z14490" s="30"/>
      <c r="AB14490" s="6"/>
    </row>
    <row r="14491" spans="1:28">
      <c r="A14491" s="2"/>
      <c r="B14491" s="2"/>
      <c r="C14491" s="2"/>
      <c r="G14491" s="94"/>
      <c r="H14491" s="94"/>
      <c r="I14491" s="94"/>
      <c r="J14491" s="2"/>
      <c r="P14491" s="30"/>
      <c r="T14491" s="2"/>
      <c r="V14491" s="2"/>
      <c r="W14491" s="28"/>
      <c r="Y14491" s="30"/>
      <c r="Z14491" s="30"/>
      <c r="AB14491" s="6"/>
    </row>
    <row r="14492" spans="1:28">
      <c r="A14492" s="2"/>
      <c r="B14492" s="2"/>
      <c r="C14492" s="2"/>
      <c r="G14492" s="94"/>
      <c r="H14492" s="94"/>
      <c r="I14492" s="94"/>
      <c r="J14492" s="2"/>
      <c r="P14492" s="30"/>
      <c r="T14492" s="2"/>
      <c r="V14492" s="2"/>
      <c r="W14492" s="28"/>
      <c r="Y14492" s="30"/>
      <c r="Z14492" s="30"/>
      <c r="AB14492" s="6"/>
    </row>
    <row r="14493" spans="1:28">
      <c r="A14493" s="2"/>
      <c r="B14493" s="2"/>
      <c r="C14493" s="2"/>
      <c r="G14493" s="94"/>
      <c r="H14493" s="94"/>
      <c r="I14493" s="94"/>
      <c r="J14493" s="2"/>
      <c r="P14493" s="30"/>
      <c r="T14493" s="2"/>
      <c r="V14493" s="2"/>
      <c r="W14493" s="28"/>
      <c r="Y14493" s="30"/>
      <c r="Z14493" s="30"/>
      <c r="AB14493" s="6"/>
    </row>
    <row r="14494" spans="1:28">
      <c r="A14494" s="2"/>
      <c r="B14494" s="2"/>
      <c r="C14494" s="2"/>
      <c r="G14494" s="94"/>
      <c r="H14494" s="94"/>
      <c r="I14494" s="94"/>
      <c r="J14494" s="2"/>
      <c r="P14494" s="30"/>
      <c r="T14494" s="2"/>
      <c r="V14494" s="2"/>
      <c r="W14494" s="28"/>
      <c r="Y14494" s="30"/>
      <c r="Z14494" s="30"/>
      <c r="AB14494" s="6"/>
    </row>
    <row r="14495" spans="1:28">
      <c r="A14495" s="2"/>
      <c r="B14495" s="2"/>
      <c r="C14495" s="2"/>
      <c r="G14495" s="94"/>
      <c r="H14495" s="94"/>
      <c r="I14495" s="94"/>
      <c r="J14495" s="2"/>
      <c r="P14495" s="30"/>
      <c r="T14495" s="2"/>
      <c r="V14495" s="2"/>
      <c r="W14495" s="28"/>
      <c r="Y14495" s="30"/>
      <c r="Z14495" s="30"/>
      <c r="AB14495" s="6"/>
    </row>
    <row r="14496" spans="1:28">
      <c r="A14496" s="2"/>
      <c r="B14496" s="2"/>
      <c r="C14496" s="2"/>
      <c r="G14496" s="94"/>
      <c r="H14496" s="94"/>
      <c r="I14496" s="94"/>
      <c r="J14496" s="2"/>
      <c r="P14496" s="30"/>
      <c r="T14496" s="2"/>
      <c r="V14496" s="2"/>
      <c r="W14496" s="28"/>
      <c r="Y14496" s="30"/>
      <c r="Z14496" s="30"/>
      <c r="AB14496" s="6"/>
    </row>
    <row r="14497" spans="1:28">
      <c r="A14497" s="2"/>
      <c r="B14497" s="2"/>
      <c r="C14497" s="2"/>
      <c r="G14497" s="94"/>
      <c r="H14497" s="94"/>
      <c r="I14497" s="94"/>
      <c r="J14497" s="2"/>
      <c r="P14497" s="30"/>
      <c r="T14497" s="2"/>
      <c r="V14497" s="2"/>
      <c r="W14497" s="28"/>
      <c r="Y14497" s="30"/>
      <c r="Z14497" s="30"/>
      <c r="AB14497" s="6"/>
    </row>
    <row r="14498" spans="1:28">
      <c r="A14498" s="2"/>
      <c r="B14498" s="2"/>
      <c r="C14498" s="2"/>
      <c r="G14498" s="94"/>
      <c r="H14498" s="94"/>
      <c r="I14498" s="94"/>
      <c r="J14498" s="2"/>
      <c r="P14498" s="30"/>
      <c r="T14498" s="2"/>
      <c r="V14498" s="2"/>
      <c r="W14498" s="28"/>
      <c r="Y14498" s="30"/>
      <c r="Z14498" s="30"/>
      <c r="AB14498" s="6"/>
    </row>
    <row r="14499" spans="1:28">
      <c r="A14499" s="2"/>
      <c r="B14499" s="2"/>
      <c r="C14499" s="2"/>
      <c r="G14499" s="94"/>
      <c r="H14499" s="94"/>
      <c r="I14499" s="94"/>
      <c r="J14499" s="2"/>
      <c r="P14499" s="30"/>
      <c r="T14499" s="2"/>
      <c r="V14499" s="2"/>
      <c r="W14499" s="28"/>
      <c r="Y14499" s="30"/>
      <c r="Z14499" s="30"/>
      <c r="AB14499" s="6"/>
    </row>
    <row r="14500" spans="1:28">
      <c r="A14500" s="2"/>
      <c r="B14500" s="2"/>
      <c r="C14500" s="2"/>
      <c r="G14500" s="94"/>
      <c r="H14500" s="94"/>
      <c r="I14500" s="94"/>
      <c r="J14500" s="2"/>
      <c r="P14500" s="30"/>
      <c r="T14500" s="2"/>
      <c r="V14500" s="2"/>
      <c r="W14500" s="28"/>
      <c r="Y14500" s="30"/>
      <c r="Z14500" s="30"/>
      <c r="AB14500" s="6"/>
    </row>
    <row r="14501" spans="1:28">
      <c r="A14501" s="2"/>
      <c r="B14501" s="2"/>
      <c r="C14501" s="2"/>
      <c r="G14501" s="94"/>
      <c r="H14501" s="94"/>
      <c r="I14501" s="94"/>
      <c r="J14501" s="2"/>
      <c r="P14501" s="30"/>
      <c r="T14501" s="2"/>
      <c r="V14501" s="2"/>
      <c r="W14501" s="28"/>
      <c r="Y14501" s="30"/>
      <c r="Z14501" s="30"/>
      <c r="AB14501" s="6"/>
    </row>
    <row r="14502" spans="1:28">
      <c r="A14502" s="2"/>
      <c r="B14502" s="2"/>
      <c r="C14502" s="2"/>
      <c r="G14502" s="94"/>
      <c r="H14502" s="94"/>
      <c r="I14502" s="94"/>
      <c r="J14502" s="2"/>
      <c r="P14502" s="30"/>
      <c r="T14502" s="2"/>
      <c r="V14502" s="2"/>
      <c r="W14502" s="28"/>
      <c r="Y14502" s="30"/>
      <c r="Z14502" s="30"/>
      <c r="AB14502" s="6"/>
    </row>
    <row r="14503" spans="1:28">
      <c r="A14503" s="2"/>
      <c r="B14503" s="2"/>
      <c r="C14503" s="2"/>
      <c r="G14503" s="94"/>
      <c r="H14503" s="94"/>
      <c r="I14503" s="94"/>
      <c r="J14503" s="2"/>
      <c r="P14503" s="30"/>
      <c r="T14503" s="2"/>
      <c r="V14503" s="2"/>
      <c r="W14503" s="28"/>
      <c r="Y14503" s="30"/>
      <c r="Z14503" s="30"/>
      <c r="AB14503" s="6"/>
    </row>
    <row r="14504" spans="1:28">
      <c r="A14504" s="2"/>
      <c r="B14504" s="2"/>
      <c r="C14504" s="2"/>
      <c r="G14504" s="94"/>
      <c r="H14504" s="94"/>
      <c r="I14504" s="94"/>
      <c r="J14504" s="2"/>
      <c r="P14504" s="30"/>
      <c r="T14504" s="2"/>
      <c r="V14504" s="2"/>
      <c r="W14504" s="28"/>
      <c r="Y14504" s="30"/>
      <c r="Z14504" s="30"/>
      <c r="AB14504" s="6"/>
    </row>
    <row r="14505" spans="1:28">
      <c r="A14505" s="2"/>
      <c r="B14505" s="2"/>
      <c r="C14505" s="2"/>
      <c r="G14505" s="94"/>
      <c r="H14505" s="94"/>
      <c r="I14505" s="94"/>
      <c r="J14505" s="2"/>
      <c r="P14505" s="30"/>
      <c r="T14505" s="2"/>
      <c r="V14505" s="2"/>
      <c r="W14505" s="28"/>
      <c r="Y14505" s="30"/>
      <c r="Z14505" s="30"/>
      <c r="AB14505" s="6"/>
    </row>
    <row r="14506" spans="1:28">
      <c r="A14506" s="2"/>
      <c r="B14506" s="2"/>
      <c r="C14506" s="2"/>
      <c r="G14506" s="94"/>
      <c r="H14506" s="94"/>
      <c r="I14506" s="94"/>
      <c r="J14506" s="2"/>
      <c r="P14506" s="30"/>
      <c r="T14506" s="2"/>
      <c r="V14506" s="2"/>
      <c r="W14506" s="28"/>
      <c r="Y14506" s="30"/>
      <c r="Z14506" s="30"/>
      <c r="AB14506" s="6"/>
    </row>
    <row r="14507" spans="1:28">
      <c r="A14507" s="2"/>
      <c r="B14507" s="2"/>
      <c r="C14507" s="2"/>
      <c r="G14507" s="94"/>
      <c r="H14507" s="94"/>
      <c r="I14507" s="94"/>
      <c r="J14507" s="2"/>
      <c r="P14507" s="30"/>
      <c r="T14507" s="2"/>
      <c r="V14507" s="2"/>
      <c r="W14507" s="28"/>
      <c r="Y14507" s="30"/>
      <c r="Z14507" s="30"/>
      <c r="AB14507" s="6"/>
    </row>
    <row r="14508" spans="1:28">
      <c r="A14508" s="2"/>
      <c r="B14508" s="2"/>
      <c r="C14508" s="2"/>
      <c r="G14508" s="94"/>
      <c r="H14508" s="94"/>
      <c r="I14508" s="94"/>
      <c r="J14508" s="2"/>
      <c r="P14508" s="30"/>
      <c r="T14508" s="2"/>
      <c r="V14508" s="2"/>
      <c r="W14508" s="28"/>
      <c r="Y14508" s="30"/>
      <c r="Z14508" s="30"/>
      <c r="AB14508" s="6"/>
    </row>
    <row r="14509" spans="1:28">
      <c r="A14509" s="2"/>
      <c r="B14509" s="2"/>
      <c r="C14509" s="2"/>
      <c r="G14509" s="94"/>
      <c r="H14509" s="94"/>
      <c r="I14509" s="94"/>
      <c r="J14509" s="2"/>
      <c r="P14509" s="30"/>
      <c r="T14509" s="2"/>
      <c r="V14509" s="2"/>
      <c r="W14509" s="28"/>
      <c r="Y14509" s="30"/>
      <c r="Z14509" s="30"/>
      <c r="AB14509" s="6"/>
    </row>
    <row r="14510" spans="1:28">
      <c r="A14510" s="2"/>
      <c r="B14510" s="2"/>
      <c r="C14510" s="2"/>
      <c r="G14510" s="94"/>
      <c r="H14510" s="94"/>
      <c r="I14510" s="94"/>
      <c r="J14510" s="2"/>
      <c r="P14510" s="30"/>
      <c r="T14510" s="2"/>
      <c r="V14510" s="2"/>
      <c r="W14510" s="28"/>
      <c r="Y14510" s="30"/>
      <c r="Z14510" s="30"/>
      <c r="AB14510" s="6"/>
    </row>
    <row r="14511" spans="1:28">
      <c r="A14511" s="2"/>
      <c r="B14511" s="2"/>
      <c r="C14511" s="2"/>
      <c r="G14511" s="94"/>
      <c r="H14511" s="94"/>
      <c r="I14511" s="94"/>
      <c r="J14511" s="2"/>
      <c r="P14511" s="30"/>
      <c r="T14511" s="2"/>
      <c r="V14511" s="2"/>
      <c r="W14511" s="28"/>
      <c r="Y14511" s="30"/>
      <c r="Z14511" s="30"/>
      <c r="AB14511" s="6"/>
    </row>
    <row r="14512" spans="1:28">
      <c r="A14512" s="2"/>
      <c r="B14512" s="2"/>
      <c r="C14512" s="2"/>
      <c r="G14512" s="94"/>
      <c r="H14512" s="94"/>
      <c r="I14512" s="94"/>
      <c r="J14512" s="2"/>
      <c r="P14512" s="30"/>
      <c r="T14512" s="2"/>
      <c r="V14512" s="2"/>
      <c r="W14512" s="28"/>
      <c r="Y14512" s="30"/>
      <c r="Z14512" s="30"/>
      <c r="AB14512" s="6"/>
    </row>
    <row r="14513" spans="1:28">
      <c r="A14513" s="2"/>
      <c r="B14513" s="2"/>
      <c r="C14513" s="2"/>
      <c r="G14513" s="94"/>
      <c r="H14513" s="94"/>
      <c r="I14513" s="94"/>
      <c r="J14513" s="2"/>
      <c r="P14513" s="30"/>
      <c r="T14513" s="2"/>
      <c r="V14513" s="2"/>
      <c r="W14513" s="28"/>
      <c r="Y14513" s="30"/>
      <c r="Z14513" s="30"/>
      <c r="AB14513" s="6"/>
    </row>
    <row r="14514" spans="1:28">
      <c r="A14514" s="2"/>
      <c r="B14514" s="2"/>
      <c r="C14514" s="2"/>
      <c r="G14514" s="94"/>
      <c r="H14514" s="94"/>
      <c r="I14514" s="94"/>
      <c r="J14514" s="2"/>
      <c r="P14514" s="30"/>
      <c r="T14514" s="2"/>
      <c r="V14514" s="2"/>
      <c r="W14514" s="28"/>
      <c r="Y14514" s="30"/>
      <c r="Z14514" s="30"/>
      <c r="AB14514" s="6"/>
    </row>
    <row r="14515" spans="1:28">
      <c r="A14515" s="2"/>
      <c r="B14515" s="2"/>
      <c r="C14515" s="2"/>
      <c r="G14515" s="94"/>
      <c r="H14515" s="94"/>
      <c r="I14515" s="94"/>
      <c r="J14515" s="2"/>
      <c r="P14515" s="30"/>
      <c r="T14515" s="2"/>
      <c r="V14515" s="2"/>
      <c r="W14515" s="28"/>
      <c r="Y14515" s="30"/>
      <c r="Z14515" s="30"/>
      <c r="AB14515" s="6"/>
    </row>
    <row r="14516" spans="1:28">
      <c r="A14516" s="2"/>
      <c r="B14516" s="2"/>
      <c r="C14516" s="2"/>
      <c r="G14516" s="94"/>
      <c r="H14516" s="94"/>
      <c r="I14516" s="94"/>
      <c r="J14516" s="2"/>
      <c r="P14516" s="30"/>
      <c r="T14516" s="2"/>
      <c r="V14516" s="2"/>
      <c r="W14516" s="28"/>
      <c r="Y14516" s="30"/>
      <c r="Z14516" s="30"/>
      <c r="AB14516" s="6"/>
    </row>
    <row r="14517" spans="1:28">
      <c r="A14517" s="2"/>
      <c r="B14517" s="2"/>
      <c r="C14517" s="2"/>
      <c r="G14517" s="94"/>
      <c r="H14517" s="94"/>
      <c r="I14517" s="94"/>
      <c r="J14517" s="2"/>
      <c r="P14517" s="30"/>
      <c r="T14517" s="2"/>
      <c r="V14517" s="2"/>
      <c r="W14517" s="28"/>
      <c r="Y14517" s="30"/>
      <c r="Z14517" s="30"/>
      <c r="AB14517" s="6"/>
    </row>
    <row r="14518" spans="1:28">
      <c r="A14518" s="2"/>
      <c r="B14518" s="2"/>
      <c r="C14518" s="2"/>
      <c r="G14518" s="94"/>
      <c r="H14518" s="94"/>
      <c r="I14518" s="94"/>
      <c r="J14518" s="2"/>
      <c r="P14518" s="30"/>
      <c r="T14518" s="2"/>
      <c r="V14518" s="2"/>
      <c r="W14518" s="28"/>
      <c r="Y14518" s="30"/>
      <c r="Z14518" s="30"/>
      <c r="AB14518" s="6"/>
    </row>
    <row r="14519" spans="1:28">
      <c r="A14519" s="2"/>
      <c r="B14519" s="2"/>
      <c r="C14519" s="2"/>
      <c r="G14519" s="94"/>
      <c r="H14519" s="94"/>
      <c r="I14519" s="94"/>
      <c r="J14519" s="2"/>
      <c r="P14519" s="30"/>
      <c r="T14519" s="2"/>
      <c r="V14519" s="2"/>
      <c r="W14519" s="28"/>
      <c r="Y14519" s="30"/>
      <c r="Z14519" s="30"/>
      <c r="AB14519" s="6"/>
    </row>
    <row r="14520" spans="1:28">
      <c r="A14520" s="2"/>
      <c r="B14520" s="2"/>
      <c r="C14520" s="2"/>
      <c r="G14520" s="94"/>
      <c r="H14520" s="94"/>
      <c r="I14520" s="94"/>
      <c r="J14520" s="2"/>
      <c r="P14520" s="30"/>
      <c r="T14520" s="2"/>
      <c r="V14520" s="2"/>
      <c r="W14520" s="28"/>
      <c r="Y14520" s="30"/>
      <c r="Z14520" s="30"/>
      <c r="AB14520" s="6"/>
    </row>
    <row r="14521" spans="1:28">
      <c r="A14521" s="2"/>
      <c r="B14521" s="2"/>
      <c r="C14521" s="2"/>
      <c r="G14521" s="94"/>
      <c r="H14521" s="94"/>
      <c r="I14521" s="94"/>
      <c r="J14521" s="2"/>
      <c r="P14521" s="30"/>
      <c r="T14521" s="2"/>
      <c r="V14521" s="2"/>
      <c r="W14521" s="28"/>
      <c r="Y14521" s="30"/>
      <c r="Z14521" s="30"/>
      <c r="AB14521" s="6"/>
    </row>
    <row r="14522" spans="1:28">
      <c r="A14522" s="2"/>
      <c r="B14522" s="2"/>
      <c r="C14522" s="2"/>
      <c r="G14522" s="94"/>
      <c r="H14522" s="94"/>
      <c r="I14522" s="94"/>
      <c r="J14522" s="2"/>
      <c r="P14522" s="30"/>
      <c r="T14522" s="2"/>
      <c r="V14522" s="2"/>
      <c r="W14522" s="28"/>
      <c r="Y14522" s="30"/>
      <c r="Z14522" s="30"/>
      <c r="AB14522" s="6"/>
    </row>
    <row r="14523" spans="1:28">
      <c r="A14523" s="2"/>
      <c r="B14523" s="2"/>
      <c r="C14523" s="2"/>
      <c r="G14523" s="94"/>
      <c r="H14523" s="94"/>
      <c r="I14523" s="94"/>
      <c r="J14523" s="2"/>
      <c r="P14523" s="30"/>
      <c r="T14523" s="2"/>
      <c r="V14523" s="2"/>
      <c r="W14523" s="28"/>
      <c r="Y14523" s="30"/>
      <c r="Z14523" s="30"/>
      <c r="AB14523" s="6"/>
    </row>
    <row r="14524" spans="1:28">
      <c r="A14524" s="2"/>
      <c r="B14524" s="2"/>
      <c r="C14524" s="2"/>
      <c r="G14524" s="94"/>
      <c r="H14524" s="94"/>
      <c r="I14524" s="94"/>
      <c r="J14524" s="2"/>
      <c r="P14524" s="30"/>
      <c r="T14524" s="2"/>
      <c r="V14524" s="2"/>
      <c r="W14524" s="28"/>
      <c r="Y14524" s="30"/>
      <c r="Z14524" s="30"/>
      <c r="AB14524" s="6"/>
    </row>
    <row r="14525" spans="1:28">
      <c r="A14525" s="2"/>
      <c r="B14525" s="2"/>
      <c r="C14525" s="2"/>
      <c r="G14525" s="94"/>
      <c r="H14525" s="94"/>
      <c r="I14525" s="94"/>
      <c r="J14525" s="2"/>
      <c r="P14525" s="30"/>
      <c r="T14525" s="2"/>
      <c r="V14525" s="2"/>
      <c r="W14525" s="28"/>
      <c r="Y14525" s="30"/>
      <c r="Z14525" s="30"/>
      <c r="AB14525" s="6"/>
    </row>
    <row r="14526" spans="1:28">
      <c r="A14526" s="2"/>
      <c r="B14526" s="2"/>
      <c r="C14526" s="2"/>
      <c r="G14526" s="94"/>
      <c r="H14526" s="94"/>
      <c r="I14526" s="94"/>
      <c r="J14526" s="2"/>
      <c r="P14526" s="30"/>
      <c r="T14526" s="2"/>
      <c r="V14526" s="2"/>
      <c r="W14526" s="28"/>
      <c r="Y14526" s="30"/>
      <c r="Z14526" s="30"/>
      <c r="AB14526" s="6"/>
    </row>
    <row r="14527" spans="1:28">
      <c r="A14527" s="2"/>
      <c r="B14527" s="2"/>
      <c r="C14527" s="2"/>
      <c r="G14527" s="94"/>
      <c r="H14527" s="94"/>
      <c r="I14527" s="94"/>
      <c r="J14527" s="2"/>
      <c r="P14527" s="30"/>
      <c r="T14527" s="2"/>
      <c r="V14527" s="2"/>
      <c r="W14527" s="28"/>
      <c r="Y14527" s="30"/>
      <c r="Z14527" s="30"/>
      <c r="AB14527" s="6"/>
    </row>
    <row r="14528" spans="1:28">
      <c r="A14528" s="2"/>
      <c r="B14528" s="2"/>
      <c r="C14528" s="2"/>
      <c r="G14528" s="94"/>
      <c r="H14528" s="94"/>
      <c r="I14528" s="94"/>
      <c r="J14528" s="2"/>
      <c r="P14528" s="30"/>
      <c r="T14528" s="2"/>
      <c r="V14528" s="2"/>
      <c r="W14528" s="28"/>
      <c r="Y14528" s="30"/>
      <c r="Z14528" s="30"/>
      <c r="AB14528" s="6"/>
    </row>
    <row r="14529" spans="1:28">
      <c r="A14529" s="2"/>
      <c r="B14529" s="2"/>
      <c r="C14529" s="2"/>
      <c r="G14529" s="94"/>
      <c r="H14529" s="94"/>
      <c r="I14529" s="94"/>
      <c r="J14529" s="2"/>
      <c r="P14529" s="30"/>
      <c r="T14529" s="2"/>
      <c r="V14529" s="2"/>
      <c r="W14529" s="28"/>
      <c r="Y14529" s="30"/>
      <c r="Z14529" s="30"/>
      <c r="AB14529" s="6"/>
    </row>
    <row r="14530" spans="1:28">
      <c r="A14530" s="2"/>
      <c r="B14530" s="2"/>
      <c r="C14530" s="2"/>
      <c r="G14530" s="94"/>
      <c r="H14530" s="94"/>
      <c r="I14530" s="94"/>
      <c r="J14530" s="2"/>
      <c r="P14530" s="30"/>
      <c r="T14530" s="2"/>
      <c r="V14530" s="2"/>
      <c r="W14530" s="28"/>
      <c r="Y14530" s="30"/>
      <c r="Z14530" s="30"/>
      <c r="AB14530" s="6"/>
    </row>
    <row r="14531" spans="1:28">
      <c r="A14531" s="2"/>
      <c r="B14531" s="2"/>
      <c r="C14531" s="2"/>
      <c r="G14531" s="94"/>
      <c r="H14531" s="94"/>
      <c r="I14531" s="94"/>
      <c r="J14531" s="2"/>
      <c r="P14531" s="30"/>
      <c r="T14531" s="2"/>
      <c r="V14531" s="2"/>
      <c r="W14531" s="28"/>
      <c r="Y14531" s="30"/>
      <c r="Z14531" s="30"/>
      <c r="AB14531" s="6"/>
    </row>
    <row r="14532" spans="1:28">
      <c r="A14532" s="2"/>
      <c r="B14532" s="2"/>
      <c r="C14532" s="2"/>
      <c r="G14532" s="94"/>
      <c r="H14532" s="94"/>
      <c r="I14532" s="94"/>
      <c r="J14532" s="2"/>
      <c r="P14532" s="30"/>
      <c r="T14532" s="2"/>
      <c r="V14532" s="2"/>
      <c r="W14532" s="28"/>
      <c r="Y14532" s="30"/>
      <c r="Z14532" s="30"/>
      <c r="AB14532" s="6"/>
    </row>
    <row r="14533" spans="1:28">
      <c r="A14533" s="2"/>
      <c r="B14533" s="2"/>
      <c r="C14533" s="2"/>
      <c r="G14533" s="94"/>
      <c r="H14533" s="94"/>
      <c r="I14533" s="94"/>
      <c r="J14533" s="2"/>
      <c r="P14533" s="30"/>
      <c r="T14533" s="2"/>
      <c r="V14533" s="2"/>
      <c r="W14533" s="28"/>
      <c r="Y14533" s="30"/>
      <c r="Z14533" s="30"/>
      <c r="AB14533" s="6"/>
    </row>
    <row r="14534" spans="1:28">
      <c r="A14534" s="2"/>
      <c r="B14534" s="2"/>
      <c r="C14534" s="2"/>
      <c r="G14534" s="94"/>
      <c r="H14534" s="94"/>
      <c r="I14534" s="94"/>
      <c r="J14534" s="2"/>
      <c r="P14534" s="30"/>
      <c r="T14534" s="2"/>
      <c r="V14534" s="2"/>
      <c r="W14534" s="28"/>
      <c r="Y14534" s="30"/>
      <c r="Z14534" s="30"/>
      <c r="AB14534" s="6"/>
    </row>
    <row r="14535" spans="1:28">
      <c r="A14535" s="2"/>
      <c r="B14535" s="2"/>
      <c r="C14535" s="2"/>
      <c r="G14535" s="94"/>
      <c r="H14535" s="94"/>
      <c r="I14535" s="94"/>
      <c r="J14535" s="2"/>
      <c r="P14535" s="30"/>
      <c r="T14535" s="2"/>
      <c r="V14535" s="2"/>
      <c r="W14535" s="28"/>
      <c r="Y14535" s="30"/>
      <c r="Z14535" s="30"/>
      <c r="AB14535" s="6"/>
    </row>
    <row r="14536" spans="1:28">
      <c r="A14536" s="2"/>
      <c r="B14536" s="2"/>
      <c r="C14536" s="2"/>
      <c r="G14536" s="94"/>
      <c r="H14536" s="94"/>
      <c r="I14536" s="94"/>
      <c r="J14536" s="2"/>
      <c r="P14536" s="30"/>
      <c r="T14536" s="2"/>
      <c r="V14536" s="2"/>
      <c r="W14536" s="28"/>
      <c r="Y14536" s="30"/>
      <c r="Z14536" s="30"/>
      <c r="AB14536" s="6"/>
    </row>
    <row r="14537" spans="1:28">
      <c r="A14537" s="2"/>
      <c r="B14537" s="2"/>
      <c r="C14537" s="2"/>
      <c r="G14537" s="94"/>
      <c r="H14537" s="94"/>
      <c r="I14537" s="94"/>
      <c r="J14537" s="2"/>
      <c r="P14537" s="30"/>
      <c r="T14537" s="2"/>
      <c r="V14537" s="2"/>
      <c r="W14537" s="28"/>
      <c r="Y14537" s="30"/>
      <c r="Z14537" s="30"/>
      <c r="AB14537" s="6"/>
    </row>
    <row r="14538" spans="1:28">
      <c r="A14538" s="2"/>
      <c r="B14538" s="2"/>
      <c r="C14538" s="2"/>
      <c r="G14538" s="94"/>
      <c r="H14538" s="94"/>
      <c r="I14538" s="94"/>
      <c r="J14538" s="2"/>
      <c r="P14538" s="30"/>
      <c r="T14538" s="2"/>
      <c r="V14538" s="2"/>
      <c r="W14538" s="28"/>
      <c r="Y14538" s="30"/>
      <c r="Z14538" s="30"/>
      <c r="AB14538" s="6"/>
    </row>
    <row r="14539" spans="1:28">
      <c r="A14539" s="2"/>
      <c r="B14539" s="2"/>
      <c r="C14539" s="2"/>
      <c r="G14539" s="94"/>
      <c r="H14539" s="94"/>
      <c r="I14539" s="94"/>
      <c r="J14539" s="2"/>
      <c r="P14539" s="30"/>
      <c r="T14539" s="2"/>
      <c r="V14539" s="2"/>
      <c r="W14539" s="28"/>
      <c r="Y14539" s="30"/>
      <c r="Z14539" s="30"/>
      <c r="AB14539" s="6"/>
    </row>
    <row r="14540" spans="1:28">
      <c r="A14540" s="2"/>
      <c r="B14540" s="2"/>
      <c r="C14540" s="2"/>
      <c r="G14540" s="94"/>
      <c r="H14540" s="94"/>
      <c r="I14540" s="94"/>
      <c r="J14540" s="2"/>
      <c r="P14540" s="30"/>
      <c r="T14540" s="2"/>
      <c r="V14540" s="2"/>
      <c r="W14540" s="28"/>
      <c r="Y14540" s="30"/>
      <c r="Z14540" s="30"/>
      <c r="AB14540" s="6"/>
    </row>
    <row r="14541" spans="1:28">
      <c r="A14541" s="2"/>
      <c r="B14541" s="2"/>
      <c r="C14541" s="2"/>
      <c r="G14541" s="94"/>
      <c r="H14541" s="94"/>
      <c r="I14541" s="94"/>
      <c r="J14541" s="2"/>
      <c r="P14541" s="30"/>
      <c r="T14541" s="2"/>
      <c r="V14541" s="2"/>
      <c r="W14541" s="28"/>
      <c r="Y14541" s="30"/>
      <c r="Z14541" s="30"/>
      <c r="AB14541" s="6"/>
    </row>
    <row r="14542" spans="1:28">
      <c r="A14542" s="2"/>
      <c r="B14542" s="2"/>
      <c r="C14542" s="2"/>
      <c r="G14542" s="94"/>
      <c r="H14542" s="94"/>
      <c r="I14542" s="94"/>
      <c r="J14542" s="2"/>
      <c r="P14542" s="30"/>
      <c r="T14542" s="2"/>
      <c r="V14542" s="2"/>
      <c r="W14542" s="28"/>
      <c r="Y14542" s="30"/>
      <c r="Z14542" s="30"/>
      <c r="AB14542" s="6"/>
    </row>
    <row r="14543" spans="1:28">
      <c r="A14543" s="2"/>
      <c r="B14543" s="2"/>
      <c r="C14543" s="2"/>
      <c r="G14543" s="94"/>
      <c r="H14543" s="94"/>
      <c r="I14543" s="94"/>
      <c r="J14543" s="2"/>
      <c r="P14543" s="30"/>
      <c r="T14543" s="2"/>
      <c r="V14543" s="2"/>
      <c r="W14543" s="28"/>
      <c r="Y14543" s="30"/>
      <c r="Z14543" s="30"/>
      <c r="AB14543" s="6"/>
    </row>
    <row r="14544" spans="1:28">
      <c r="A14544" s="2"/>
      <c r="B14544" s="2"/>
      <c r="C14544" s="2"/>
      <c r="G14544" s="94"/>
      <c r="H14544" s="94"/>
      <c r="I14544" s="94"/>
      <c r="J14544" s="2"/>
      <c r="P14544" s="30"/>
      <c r="T14544" s="2"/>
      <c r="V14544" s="2"/>
      <c r="W14544" s="28"/>
      <c r="Y14544" s="30"/>
      <c r="Z14544" s="30"/>
      <c r="AB14544" s="6"/>
    </row>
    <row r="14545" spans="1:28">
      <c r="A14545" s="2"/>
      <c r="B14545" s="2"/>
      <c r="C14545" s="2"/>
      <c r="G14545" s="94"/>
      <c r="H14545" s="94"/>
      <c r="I14545" s="94"/>
      <c r="J14545" s="2"/>
      <c r="P14545" s="30"/>
      <c r="T14545" s="2"/>
      <c r="V14545" s="2"/>
      <c r="W14545" s="28"/>
      <c r="Y14545" s="30"/>
      <c r="Z14545" s="30"/>
      <c r="AB14545" s="6"/>
    </row>
    <row r="14546" spans="1:28">
      <c r="A14546" s="2"/>
      <c r="B14546" s="2"/>
      <c r="C14546" s="2"/>
      <c r="G14546" s="94"/>
      <c r="H14546" s="94"/>
      <c r="I14546" s="94"/>
      <c r="J14546" s="2"/>
      <c r="P14546" s="30"/>
      <c r="T14546" s="2"/>
      <c r="V14546" s="2"/>
      <c r="W14546" s="28"/>
      <c r="Y14546" s="30"/>
      <c r="Z14546" s="30"/>
      <c r="AB14546" s="6"/>
    </row>
    <row r="14547" spans="1:28">
      <c r="A14547" s="2"/>
      <c r="B14547" s="2"/>
      <c r="C14547" s="2"/>
      <c r="G14547" s="94"/>
      <c r="H14547" s="94"/>
      <c r="I14547" s="94"/>
      <c r="J14547" s="2"/>
      <c r="P14547" s="30"/>
      <c r="T14547" s="2"/>
      <c r="V14547" s="2"/>
      <c r="W14547" s="28"/>
      <c r="Y14547" s="30"/>
      <c r="Z14547" s="30"/>
      <c r="AB14547" s="6"/>
    </row>
    <row r="14548" spans="1:28">
      <c r="A14548" s="2"/>
      <c r="B14548" s="2"/>
      <c r="C14548" s="2"/>
      <c r="G14548" s="94"/>
      <c r="H14548" s="94"/>
      <c r="I14548" s="94"/>
      <c r="J14548" s="2"/>
      <c r="P14548" s="30"/>
      <c r="T14548" s="2"/>
      <c r="V14548" s="2"/>
      <c r="W14548" s="28"/>
      <c r="Y14548" s="30"/>
      <c r="Z14548" s="30"/>
      <c r="AB14548" s="6"/>
    </row>
    <row r="14549" spans="1:28">
      <c r="A14549" s="2"/>
      <c r="B14549" s="2"/>
      <c r="C14549" s="2"/>
      <c r="G14549" s="94"/>
      <c r="H14549" s="94"/>
      <c r="I14549" s="94"/>
      <c r="J14549" s="2"/>
      <c r="P14549" s="30"/>
      <c r="T14549" s="2"/>
      <c r="V14549" s="2"/>
      <c r="W14549" s="28"/>
      <c r="Y14549" s="30"/>
      <c r="Z14549" s="30"/>
      <c r="AB14549" s="6"/>
    </row>
    <row r="14550" spans="1:28">
      <c r="A14550" s="2"/>
      <c r="B14550" s="2"/>
      <c r="C14550" s="2"/>
      <c r="G14550" s="94"/>
      <c r="H14550" s="94"/>
      <c r="I14550" s="94"/>
      <c r="J14550" s="2"/>
      <c r="P14550" s="30"/>
      <c r="T14550" s="2"/>
      <c r="V14550" s="2"/>
      <c r="W14550" s="28"/>
      <c r="Y14550" s="30"/>
      <c r="Z14550" s="30"/>
      <c r="AB14550" s="6"/>
    </row>
    <row r="14551" spans="1:28">
      <c r="A14551" s="2"/>
      <c r="B14551" s="2"/>
      <c r="C14551" s="2"/>
      <c r="G14551" s="94"/>
      <c r="H14551" s="94"/>
      <c r="I14551" s="94"/>
      <c r="J14551" s="2"/>
      <c r="P14551" s="30"/>
      <c r="T14551" s="2"/>
      <c r="V14551" s="2"/>
      <c r="W14551" s="28"/>
      <c r="Y14551" s="30"/>
      <c r="Z14551" s="30"/>
      <c r="AB14551" s="6"/>
    </row>
    <row r="14552" spans="1:28">
      <c r="A14552" s="2"/>
      <c r="B14552" s="2"/>
      <c r="C14552" s="2"/>
      <c r="G14552" s="94"/>
      <c r="H14552" s="94"/>
      <c r="I14552" s="94"/>
      <c r="J14552" s="2"/>
      <c r="P14552" s="30"/>
      <c r="T14552" s="2"/>
      <c r="V14552" s="2"/>
      <c r="W14552" s="28"/>
      <c r="Y14552" s="30"/>
      <c r="Z14552" s="30"/>
      <c r="AB14552" s="6"/>
    </row>
    <row r="14553" spans="1:28">
      <c r="A14553" s="2"/>
      <c r="B14553" s="2"/>
      <c r="C14553" s="2"/>
      <c r="G14553" s="94"/>
      <c r="H14553" s="94"/>
      <c r="I14553" s="94"/>
      <c r="J14553" s="2"/>
      <c r="P14553" s="30"/>
      <c r="T14553" s="2"/>
      <c r="V14553" s="2"/>
      <c r="W14553" s="28"/>
      <c r="Y14553" s="30"/>
      <c r="Z14553" s="30"/>
      <c r="AB14553" s="6"/>
    </row>
    <row r="14554" spans="1:28">
      <c r="A14554" s="2"/>
      <c r="B14554" s="2"/>
      <c r="C14554" s="2"/>
      <c r="G14554" s="94"/>
      <c r="H14554" s="94"/>
      <c r="I14554" s="94"/>
      <c r="J14554" s="2"/>
      <c r="P14554" s="30"/>
      <c r="T14554" s="2"/>
      <c r="V14554" s="2"/>
      <c r="W14554" s="28"/>
      <c r="Y14554" s="30"/>
      <c r="Z14554" s="30"/>
      <c r="AB14554" s="6"/>
    </row>
    <row r="14555" spans="1:28">
      <c r="A14555" s="2"/>
      <c r="B14555" s="2"/>
      <c r="C14555" s="2"/>
      <c r="G14555" s="94"/>
      <c r="H14555" s="94"/>
      <c r="I14555" s="94"/>
      <c r="J14555" s="2"/>
      <c r="P14555" s="30"/>
      <c r="T14555" s="2"/>
      <c r="V14555" s="2"/>
      <c r="W14555" s="28"/>
      <c r="Y14555" s="30"/>
      <c r="Z14555" s="30"/>
      <c r="AB14555" s="6"/>
    </row>
    <row r="14556" spans="1:28">
      <c r="A14556" s="2"/>
      <c r="B14556" s="2"/>
      <c r="C14556" s="2"/>
      <c r="G14556" s="94"/>
      <c r="H14556" s="94"/>
      <c r="I14556" s="94"/>
      <c r="J14556" s="2"/>
      <c r="P14556" s="30"/>
      <c r="T14556" s="2"/>
      <c r="V14556" s="2"/>
      <c r="W14556" s="28"/>
      <c r="Y14556" s="30"/>
      <c r="Z14556" s="30"/>
      <c r="AB14556" s="6"/>
    </row>
    <row r="14557" spans="1:28">
      <c r="A14557" s="2"/>
      <c r="B14557" s="2"/>
      <c r="C14557" s="2"/>
      <c r="G14557" s="94"/>
      <c r="H14557" s="94"/>
      <c r="I14557" s="94"/>
      <c r="J14557" s="2"/>
      <c r="P14557" s="30"/>
      <c r="T14557" s="2"/>
      <c r="V14557" s="2"/>
      <c r="W14557" s="28"/>
      <c r="Y14557" s="30"/>
      <c r="Z14557" s="30"/>
      <c r="AB14557" s="6"/>
    </row>
    <row r="14558" spans="1:28">
      <c r="A14558" s="2"/>
      <c r="B14558" s="2"/>
      <c r="C14558" s="2"/>
      <c r="G14558" s="94"/>
      <c r="H14558" s="94"/>
      <c r="I14558" s="94"/>
      <c r="J14558" s="2"/>
      <c r="P14558" s="30"/>
      <c r="T14558" s="2"/>
      <c r="V14558" s="2"/>
      <c r="W14558" s="28"/>
      <c r="Y14558" s="30"/>
      <c r="Z14558" s="30"/>
      <c r="AB14558" s="6"/>
    </row>
    <row r="14559" spans="1:28">
      <c r="A14559" s="2"/>
      <c r="B14559" s="2"/>
      <c r="C14559" s="2"/>
      <c r="G14559" s="94"/>
      <c r="H14559" s="94"/>
      <c r="I14559" s="94"/>
      <c r="J14559" s="2"/>
      <c r="P14559" s="30"/>
      <c r="T14559" s="2"/>
      <c r="V14559" s="2"/>
      <c r="W14559" s="28"/>
      <c r="Y14559" s="30"/>
      <c r="Z14559" s="30"/>
      <c r="AB14559" s="6"/>
    </row>
    <row r="14560" spans="1:28">
      <c r="A14560" s="2"/>
      <c r="B14560" s="2"/>
      <c r="C14560" s="2"/>
      <c r="G14560" s="94"/>
      <c r="H14560" s="94"/>
      <c r="I14560" s="94"/>
      <c r="J14560" s="2"/>
      <c r="P14560" s="30"/>
      <c r="T14560" s="2"/>
      <c r="V14560" s="2"/>
      <c r="W14560" s="28"/>
      <c r="Y14560" s="30"/>
      <c r="Z14560" s="30"/>
      <c r="AB14560" s="6"/>
    </row>
    <row r="14561" spans="1:28">
      <c r="A14561" s="2"/>
      <c r="B14561" s="2"/>
      <c r="C14561" s="2"/>
      <c r="G14561" s="94"/>
      <c r="H14561" s="94"/>
      <c r="I14561" s="94"/>
      <c r="J14561" s="2"/>
      <c r="P14561" s="30"/>
      <c r="T14561" s="2"/>
      <c r="V14561" s="2"/>
      <c r="W14561" s="28"/>
      <c r="Y14561" s="30"/>
      <c r="Z14561" s="30"/>
      <c r="AB14561" s="6"/>
    </row>
    <row r="14562" spans="1:28">
      <c r="A14562" s="2"/>
      <c r="B14562" s="2"/>
      <c r="C14562" s="2"/>
      <c r="G14562" s="94"/>
      <c r="H14562" s="94"/>
      <c r="I14562" s="94"/>
      <c r="J14562" s="2"/>
      <c r="P14562" s="30"/>
      <c r="T14562" s="2"/>
      <c r="V14562" s="2"/>
      <c r="W14562" s="28"/>
      <c r="Y14562" s="30"/>
      <c r="Z14562" s="30"/>
      <c r="AB14562" s="6"/>
    </row>
    <row r="14563" spans="1:28">
      <c r="A14563" s="2"/>
      <c r="B14563" s="2"/>
      <c r="C14563" s="2"/>
      <c r="G14563" s="94"/>
      <c r="H14563" s="94"/>
      <c r="I14563" s="94"/>
      <c r="J14563" s="2"/>
      <c r="P14563" s="30"/>
      <c r="T14563" s="2"/>
      <c r="V14563" s="2"/>
      <c r="W14563" s="28"/>
      <c r="Y14563" s="30"/>
      <c r="Z14563" s="30"/>
      <c r="AB14563" s="6"/>
    </row>
    <row r="14564" spans="1:28">
      <c r="A14564" s="2"/>
      <c r="B14564" s="2"/>
      <c r="C14564" s="2"/>
      <c r="G14564" s="94"/>
      <c r="H14564" s="94"/>
      <c r="I14564" s="94"/>
      <c r="J14564" s="2"/>
      <c r="P14564" s="30"/>
      <c r="T14564" s="2"/>
      <c r="V14564" s="2"/>
      <c r="W14564" s="28"/>
      <c r="Y14564" s="30"/>
      <c r="Z14564" s="30"/>
      <c r="AB14564" s="6"/>
    </row>
    <row r="14565" spans="1:28">
      <c r="A14565" s="2"/>
      <c r="B14565" s="2"/>
      <c r="C14565" s="2"/>
      <c r="G14565" s="94"/>
      <c r="H14565" s="94"/>
      <c r="I14565" s="94"/>
      <c r="J14565" s="2"/>
      <c r="P14565" s="30"/>
      <c r="T14565" s="2"/>
      <c r="V14565" s="2"/>
      <c r="W14565" s="28"/>
      <c r="Y14565" s="30"/>
      <c r="Z14565" s="30"/>
      <c r="AB14565" s="6"/>
    </row>
    <row r="14566" spans="1:28">
      <c r="A14566" s="2"/>
      <c r="B14566" s="2"/>
      <c r="C14566" s="2"/>
      <c r="G14566" s="94"/>
      <c r="H14566" s="94"/>
      <c r="I14566" s="94"/>
      <c r="J14566" s="2"/>
      <c r="P14566" s="30"/>
      <c r="T14566" s="2"/>
      <c r="V14566" s="2"/>
      <c r="W14566" s="28"/>
      <c r="Y14566" s="30"/>
      <c r="Z14566" s="30"/>
      <c r="AB14566" s="6"/>
    </row>
    <row r="14567" spans="1:28">
      <c r="A14567" s="2"/>
      <c r="B14567" s="2"/>
      <c r="C14567" s="2"/>
      <c r="G14567" s="94"/>
      <c r="H14567" s="94"/>
      <c r="I14567" s="94"/>
      <c r="J14567" s="2"/>
      <c r="P14567" s="30"/>
      <c r="T14567" s="2"/>
      <c r="V14567" s="2"/>
      <c r="W14567" s="28"/>
      <c r="Y14567" s="30"/>
      <c r="Z14567" s="30"/>
      <c r="AB14567" s="6"/>
    </row>
    <row r="14568" spans="1:28">
      <c r="A14568" s="2"/>
      <c r="B14568" s="2"/>
      <c r="C14568" s="2"/>
      <c r="G14568" s="94"/>
      <c r="H14568" s="94"/>
      <c r="I14568" s="94"/>
      <c r="J14568" s="2"/>
      <c r="P14568" s="30"/>
      <c r="T14568" s="2"/>
      <c r="V14568" s="2"/>
      <c r="W14568" s="28"/>
      <c r="Y14568" s="30"/>
      <c r="Z14568" s="30"/>
      <c r="AB14568" s="6"/>
    </row>
    <row r="14569" spans="1:28">
      <c r="A14569" s="2"/>
      <c r="B14569" s="2"/>
      <c r="C14569" s="2"/>
      <c r="G14569" s="94"/>
      <c r="H14569" s="94"/>
      <c r="I14569" s="94"/>
      <c r="J14569" s="2"/>
      <c r="P14569" s="30"/>
      <c r="T14569" s="2"/>
      <c r="V14569" s="2"/>
      <c r="W14569" s="28"/>
      <c r="Y14569" s="30"/>
      <c r="Z14569" s="30"/>
      <c r="AB14569" s="6"/>
    </row>
    <row r="14570" spans="1:28">
      <c r="A14570" s="2"/>
      <c r="B14570" s="2"/>
      <c r="C14570" s="2"/>
      <c r="G14570" s="94"/>
      <c r="H14570" s="94"/>
      <c r="I14570" s="94"/>
      <c r="J14570" s="2"/>
      <c r="P14570" s="30"/>
      <c r="T14570" s="2"/>
      <c r="V14570" s="2"/>
      <c r="W14570" s="28"/>
      <c r="Y14570" s="30"/>
      <c r="Z14570" s="30"/>
      <c r="AB14570" s="6"/>
    </row>
    <row r="14571" spans="1:28">
      <c r="A14571" s="2"/>
      <c r="B14571" s="2"/>
      <c r="C14571" s="2"/>
      <c r="G14571" s="94"/>
      <c r="H14571" s="94"/>
      <c r="I14571" s="94"/>
      <c r="J14571" s="2"/>
      <c r="P14571" s="30"/>
      <c r="T14571" s="2"/>
      <c r="V14571" s="2"/>
      <c r="W14571" s="28"/>
      <c r="Y14571" s="30"/>
      <c r="Z14571" s="30"/>
      <c r="AB14571" s="6"/>
    </row>
    <row r="14572" spans="1:28">
      <c r="A14572" s="2"/>
      <c r="B14572" s="2"/>
      <c r="C14572" s="2"/>
      <c r="G14572" s="94"/>
      <c r="H14572" s="94"/>
      <c r="I14572" s="94"/>
      <c r="J14572" s="2"/>
      <c r="P14572" s="30"/>
      <c r="T14572" s="2"/>
      <c r="V14572" s="2"/>
      <c r="W14572" s="28"/>
      <c r="Y14572" s="30"/>
      <c r="Z14572" s="30"/>
      <c r="AB14572" s="6"/>
    </row>
    <row r="14573" spans="1:28">
      <c r="A14573" s="2"/>
      <c r="B14573" s="2"/>
      <c r="C14573" s="2"/>
      <c r="G14573" s="94"/>
      <c r="H14573" s="94"/>
      <c r="I14573" s="94"/>
      <c r="J14573" s="2"/>
      <c r="P14573" s="30"/>
      <c r="T14573" s="2"/>
      <c r="V14573" s="2"/>
      <c r="W14573" s="28"/>
      <c r="Y14573" s="30"/>
      <c r="Z14573" s="30"/>
      <c r="AB14573" s="6"/>
    </row>
    <row r="14574" spans="1:28">
      <c r="A14574" s="2"/>
      <c r="B14574" s="2"/>
      <c r="C14574" s="2"/>
      <c r="G14574" s="94"/>
      <c r="H14574" s="94"/>
      <c r="I14574" s="94"/>
      <c r="J14574" s="2"/>
      <c r="P14574" s="30"/>
      <c r="T14574" s="2"/>
      <c r="V14574" s="2"/>
      <c r="W14574" s="28"/>
      <c r="Y14574" s="30"/>
      <c r="Z14574" s="30"/>
      <c r="AB14574" s="6"/>
    </row>
    <row r="14575" spans="1:28">
      <c r="A14575" s="2"/>
      <c r="B14575" s="2"/>
      <c r="C14575" s="2"/>
      <c r="G14575" s="94"/>
      <c r="H14575" s="94"/>
      <c r="I14575" s="94"/>
      <c r="J14575" s="2"/>
      <c r="P14575" s="30"/>
      <c r="T14575" s="2"/>
      <c r="V14575" s="2"/>
      <c r="W14575" s="28"/>
      <c r="Y14575" s="30"/>
      <c r="Z14575" s="30"/>
      <c r="AB14575" s="6"/>
    </row>
    <row r="14576" spans="1:28">
      <c r="A14576" s="2"/>
      <c r="B14576" s="2"/>
      <c r="C14576" s="2"/>
      <c r="G14576" s="94"/>
      <c r="H14576" s="94"/>
      <c r="I14576" s="94"/>
      <c r="J14576" s="2"/>
      <c r="P14576" s="30"/>
      <c r="T14576" s="2"/>
      <c r="V14576" s="2"/>
      <c r="W14576" s="28"/>
      <c r="Y14576" s="30"/>
      <c r="Z14576" s="30"/>
      <c r="AB14576" s="6"/>
    </row>
    <row r="14577" spans="1:28">
      <c r="A14577" s="2"/>
      <c r="B14577" s="2"/>
      <c r="C14577" s="2"/>
      <c r="G14577" s="94"/>
      <c r="H14577" s="94"/>
      <c r="I14577" s="94"/>
      <c r="J14577" s="2"/>
      <c r="P14577" s="30"/>
      <c r="T14577" s="2"/>
      <c r="V14577" s="2"/>
      <c r="W14577" s="28"/>
      <c r="Y14577" s="30"/>
      <c r="Z14577" s="30"/>
      <c r="AB14577" s="6"/>
    </row>
    <row r="14578" spans="1:28">
      <c r="A14578" s="2"/>
      <c r="B14578" s="2"/>
      <c r="C14578" s="2"/>
      <c r="G14578" s="94"/>
      <c r="H14578" s="94"/>
      <c r="I14578" s="94"/>
      <c r="J14578" s="2"/>
      <c r="P14578" s="30"/>
      <c r="T14578" s="2"/>
      <c r="V14578" s="2"/>
      <c r="W14578" s="28"/>
      <c r="Y14578" s="30"/>
      <c r="Z14578" s="30"/>
      <c r="AB14578" s="6"/>
    </row>
    <row r="14579" spans="1:28">
      <c r="A14579" s="2"/>
      <c r="B14579" s="2"/>
      <c r="C14579" s="2"/>
      <c r="G14579" s="94"/>
      <c r="H14579" s="94"/>
      <c r="I14579" s="94"/>
      <c r="J14579" s="2"/>
      <c r="P14579" s="30"/>
      <c r="T14579" s="2"/>
      <c r="V14579" s="2"/>
      <c r="W14579" s="28"/>
      <c r="Y14579" s="30"/>
      <c r="Z14579" s="30"/>
      <c r="AB14579" s="6"/>
    </row>
    <row r="14580" spans="1:28">
      <c r="A14580" s="2"/>
      <c r="B14580" s="2"/>
      <c r="C14580" s="2"/>
      <c r="G14580" s="94"/>
      <c r="H14580" s="94"/>
      <c r="I14580" s="94"/>
      <c r="J14580" s="2"/>
      <c r="P14580" s="30"/>
      <c r="T14580" s="2"/>
      <c r="V14580" s="2"/>
      <c r="W14580" s="28"/>
      <c r="Y14580" s="30"/>
      <c r="Z14580" s="30"/>
      <c r="AB14580" s="6"/>
    </row>
    <row r="14581" spans="1:28">
      <c r="A14581" s="2"/>
      <c r="B14581" s="2"/>
      <c r="C14581" s="2"/>
      <c r="G14581" s="94"/>
      <c r="H14581" s="94"/>
      <c r="I14581" s="94"/>
      <c r="J14581" s="2"/>
      <c r="P14581" s="30"/>
      <c r="T14581" s="2"/>
      <c r="V14581" s="2"/>
      <c r="W14581" s="28"/>
      <c r="Y14581" s="30"/>
      <c r="Z14581" s="30"/>
      <c r="AB14581" s="6"/>
    </row>
    <row r="14582" spans="1:28">
      <c r="A14582" s="2"/>
      <c r="B14582" s="2"/>
      <c r="C14582" s="2"/>
      <c r="G14582" s="94"/>
      <c r="H14582" s="94"/>
      <c r="I14582" s="94"/>
      <c r="J14582" s="2"/>
      <c r="P14582" s="30"/>
      <c r="T14582" s="2"/>
      <c r="V14582" s="2"/>
      <c r="W14582" s="28"/>
      <c r="Y14582" s="30"/>
      <c r="Z14582" s="30"/>
      <c r="AB14582" s="6"/>
    </row>
    <row r="14583" spans="1:28">
      <c r="A14583" s="2"/>
      <c r="B14583" s="2"/>
      <c r="C14583" s="2"/>
      <c r="G14583" s="94"/>
      <c r="H14583" s="94"/>
      <c r="I14583" s="94"/>
      <c r="J14583" s="2"/>
      <c r="P14583" s="30"/>
      <c r="T14583" s="2"/>
      <c r="V14583" s="2"/>
      <c r="W14583" s="28"/>
      <c r="Y14583" s="30"/>
      <c r="Z14583" s="30"/>
      <c r="AB14583" s="6"/>
    </row>
    <row r="14584" spans="1:28">
      <c r="A14584" s="2"/>
      <c r="B14584" s="2"/>
      <c r="C14584" s="2"/>
      <c r="G14584" s="94"/>
      <c r="H14584" s="94"/>
      <c r="I14584" s="94"/>
      <c r="J14584" s="2"/>
      <c r="P14584" s="30"/>
      <c r="T14584" s="2"/>
      <c r="V14584" s="2"/>
      <c r="W14584" s="28"/>
      <c r="Y14584" s="30"/>
      <c r="Z14584" s="30"/>
      <c r="AB14584" s="6"/>
    </row>
    <row r="14585" spans="1:28">
      <c r="A14585" s="2"/>
      <c r="B14585" s="2"/>
      <c r="C14585" s="2"/>
      <c r="G14585" s="94"/>
      <c r="H14585" s="94"/>
      <c r="I14585" s="94"/>
      <c r="J14585" s="2"/>
      <c r="P14585" s="30"/>
      <c r="T14585" s="2"/>
      <c r="V14585" s="2"/>
      <c r="W14585" s="28"/>
      <c r="Y14585" s="30"/>
      <c r="Z14585" s="30"/>
      <c r="AB14585" s="6"/>
    </row>
    <row r="14586" spans="1:28">
      <c r="A14586" s="2"/>
      <c r="B14586" s="2"/>
      <c r="C14586" s="2"/>
      <c r="G14586" s="94"/>
      <c r="H14586" s="94"/>
      <c r="I14586" s="94"/>
      <c r="J14586" s="2"/>
      <c r="P14586" s="30"/>
      <c r="T14586" s="2"/>
      <c r="V14586" s="2"/>
      <c r="W14586" s="28"/>
      <c r="Y14586" s="30"/>
      <c r="Z14586" s="30"/>
      <c r="AB14586" s="6"/>
    </row>
    <row r="14587" spans="1:28">
      <c r="A14587" s="2"/>
      <c r="B14587" s="2"/>
      <c r="C14587" s="2"/>
      <c r="G14587" s="94"/>
      <c r="H14587" s="94"/>
      <c r="I14587" s="94"/>
      <c r="J14587" s="2"/>
      <c r="P14587" s="30"/>
      <c r="T14587" s="2"/>
      <c r="V14587" s="2"/>
      <c r="W14587" s="28"/>
      <c r="Y14587" s="30"/>
      <c r="Z14587" s="30"/>
      <c r="AB14587" s="6"/>
    </row>
    <row r="14588" spans="1:28">
      <c r="A14588" s="2"/>
      <c r="B14588" s="2"/>
      <c r="C14588" s="2"/>
      <c r="G14588" s="94"/>
      <c r="H14588" s="94"/>
      <c r="I14588" s="94"/>
      <c r="J14588" s="2"/>
      <c r="P14588" s="30"/>
      <c r="T14588" s="2"/>
      <c r="V14588" s="2"/>
      <c r="W14588" s="28"/>
      <c r="Y14588" s="30"/>
      <c r="Z14588" s="30"/>
      <c r="AB14588" s="6"/>
    </row>
    <row r="14589" spans="1:28">
      <c r="A14589" s="2"/>
      <c r="B14589" s="2"/>
      <c r="C14589" s="2"/>
      <c r="G14589" s="94"/>
      <c r="H14589" s="94"/>
      <c r="I14589" s="94"/>
      <c r="J14589" s="2"/>
      <c r="P14589" s="30"/>
      <c r="T14589" s="2"/>
      <c r="V14589" s="2"/>
      <c r="W14589" s="28"/>
      <c r="Y14589" s="30"/>
      <c r="Z14589" s="30"/>
      <c r="AB14589" s="6"/>
    </row>
    <row r="14590" spans="1:28">
      <c r="A14590" s="2"/>
      <c r="B14590" s="2"/>
      <c r="C14590" s="2"/>
      <c r="G14590" s="94"/>
      <c r="H14590" s="94"/>
      <c r="I14590" s="94"/>
      <c r="J14590" s="2"/>
      <c r="P14590" s="30"/>
      <c r="T14590" s="2"/>
      <c r="V14590" s="2"/>
      <c r="W14590" s="28"/>
      <c r="Y14590" s="30"/>
      <c r="Z14590" s="30"/>
      <c r="AB14590" s="6"/>
    </row>
    <row r="14591" spans="1:28">
      <c r="A14591" s="2"/>
      <c r="B14591" s="2"/>
      <c r="C14591" s="2"/>
      <c r="G14591" s="94"/>
      <c r="H14591" s="94"/>
      <c r="I14591" s="94"/>
      <c r="J14591" s="2"/>
      <c r="P14591" s="30"/>
      <c r="T14591" s="2"/>
      <c r="V14591" s="2"/>
      <c r="W14591" s="28"/>
      <c r="Y14591" s="30"/>
      <c r="Z14591" s="30"/>
      <c r="AB14591" s="6"/>
    </row>
    <row r="14592" spans="1:28">
      <c r="A14592" s="2"/>
      <c r="B14592" s="2"/>
      <c r="C14592" s="2"/>
      <c r="G14592" s="94"/>
      <c r="H14592" s="94"/>
      <c r="I14592" s="94"/>
      <c r="J14592" s="2"/>
      <c r="P14592" s="30"/>
      <c r="T14592" s="2"/>
      <c r="V14592" s="2"/>
      <c r="W14592" s="28"/>
      <c r="Y14592" s="30"/>
      <c r="Z14592" s="30"/>
      <c r="AB14592" s="6"/>
    </row>
    <row r="14593" spans="1:28">
      <c r="A14593" s="2"/>
      <c r="B14593" s="2"/>
      <c r="C14593" s="2"/>
      <c r="G14593" s="94"/>
      <c r="H14593" s="94"/>
      <c r="I14593" s="94"/>
      <c r="J14593" s="2"/>
      <c r="P14593" s="30"/>
      <c r="T14593" s="2"/>
      <c r="V14593" s="2"/>
      <c r="W14593" s="28"/>
      <c r="Y14593" s="30"/>
      <c r="Z14593" s="30"/>
      <c r="AB14593" s="6"/>
    </row>
    <row r="14594" spans="1:28">
      <c r="A14594" s="2"/>
      <c r="B14594" s="2"/>
      <c r="C14594" s="2"/>
      <c r="G14594" s="94"/>
      <c r="H14594" s="94"/>
      <c r="I14594" s="94"/>
      <c r="J14594" s="2"/>
      <c r="P14594" s="30"/>
      <c r="T14594" s="2"/>
      <c r="V14594" s="2"/>
      <c r="W14594" s="28"/>
      <c r="Y14594" s="30"/>
      <c r="Z14594" s="30"/>
      <c r="AB14594" s="6"/>
    </row>
    <row r="14595" spans="1:28">
      <c r="A14595" s="2"/>
      <c r="B14595" s="2"/>
      <c r="C14595" s="2"/>
      <c r="G14595" s="94"/>
      <c r="H14595" s="94"/>
      <c r="I14595" s="94"/>
      <c r="J14595" s="2"/>
      <c r="P14595" s="30"/>
      <c r="T14595" s="2"/>
      <c r="V14595" s="2"/>
      <c r="W14595" s="28"/>
      <c r="Y14595" s="30"/>
      <c r="Z14595" s="30"/>
      <c r="AB14595" s="6"/>
    </row>
    <row r="14596" spans="1:28">
      <c r="A14596" s="2"/>
      <c r="B14596" s="2"/>
      <c r="C14596" s="2"/>
      <c r="G14596" s="94"/>
      <c r="H14596" s="94"/>
      <c r="I14596" s="94"/>
      <c r="J14596" s="2"/>
      <c r="P14596" s="30"/>
      <c r="T14596" s="2"/>
      <c r="V14596" s="2"/>
      <c r="W14596" s="28"/>
      <c r="Y14596" s="30"/>
      <c r="Z14596" s="30"/>
      <c r="AB14596" s="6"/>
    </row>
    <row r="14597" spans="1:28">
      <c r="A14597" s="2"/>
      <c r="B14597" s="2"/>
      <c r="C14597" s="2"/>
      <c r="G14597" s="94"/>
      <c r="H14597" s="94"/>
      <c r="I14597" s="94"/>
      <c r="J14597" s="2"/>
      <c r="P14597" s="30"/>
      <c r="T14597" s="2"/>
      <c r="V14597" s="2"/>
      <c r="W14597" s="28"/>
      <c r="Y14597" s="30"/>
      <c r="Z14597" s="30"/>
      <c r="AB14597" s="6"/>
    </row>
    <row r="14598" spans="1:28">
      <c r="A14598" s="2"/>
      <c r="B14598" s="2"/>
      <c r="C14598" s="2"/>
      <c r="G14598" s="94"/>
      <c r="H14598" s="94"/>
      <c r="I14598" s="94"/>
      <c r="J14598" s="2"/>
      <c r="P14598" s="30"/>
      <c r="T14598" s="2"/>
      <c r="V14598" s="2"/>
      <c r="W14598" s="28"/>
      <c r="Y14598" s="30"/>
      <c r="Z14598" s="30"/>
      <c r="AB14598" s="6"/>
    </row>
    <row r="14599" spans="1:28">
      <c r="A14599" s="2"/>
      <c r="B14599" s="2"/>
      <c r="C14599" s="2"/>
      <c r="G14599" s="94"/>
      <c r="H14599" s="94"/>
      <c r="I14599" s="94"/>
      <c r="J14599" s="2"/>
      <c r="P14599" s="30"/>
      <c r="T14599" s="2"/>
      <c r="V14599" s="2"/>
      <c r="W14599" s="28"/>
      <c r="Y14599" s="30"/>
      <c r="Z14599" s="30"/>
      <c r="AB14599" s="6"/>
    </row>
    <row r="14600" spans="1:28">
      <c r="A14600" s="2"/>
      <c r="B14600" s="2"/>
      <c r="C14600" s="2"/>
      <c r="G14600" s="94"/>
      <c r="H14600" s="94"/>
      <c r="I14600" s="94"/>
      <c r="J14600" s="2"/>
      <c r="P14600" s="30"/>
      <c r="T14600" s="2"/>
      <c r="V14600" s="2"/>
      <c r="W14600" s="28"/>
      <c r="Y14600" s="30"/>
      <c r="Z14600" s="30"/>
      <c r="AB14600" s="6"/>
    </row>
    <row r="14601" spans="1:28">
      <c r="A14601" s="2"/>
      <c r="B14601" s="2"/>
      <c r="C14601" s="2"/>
      <c r="G14601" s="94"/>
      <c r="H14601" s="94"/>
      <c r="I14601" s="94"/>
      <c r="J14601" s="2"/>
      <c r="P14601" s="30"/>
      <c r="T14601" s="2"/>
      <c r="V14601" s="2"/>
      <c r="W14601" s="28"/>
      <c r="Y14601" s="30"/>
      <c r="Z14601" s="30"/>
      <c r="AB14601" s="6"/>
    </row>
    <row r="14602" spans="1:28">
      <c r="A14602" s="2"/>
      <c r="B14602" s="2"/>
      <c r="C14602" s="2"/>
      <c r="G14602" s="94"/>
      <c r="H14602" s="94"/>
      <c r="I14602" s="94"/>
      <c r="J14602" s="2"/>
      <c r="P14602" s="30"/>
      <c r="T14602" s="2"/>
      <c r="V14602" s="2"/>
      <c r="W14602" s="28"/>
      <c r="Y14602" s="30"/>
      <c r="Z14602" s="30"/>
      <c r="AB14602" s="6"/>
    </row>
    <row r="14603" spans="1:28">
      <c r="A14603" s="2"/>
      <c r="B14603" s="2"/>
      <c r="C14603" s="2"/>
      <c r="G14603" s="94"/>
      <c r="H14603" s="94"/>
      <c r="I14603" s="94"/>
      <c r="J14603" s="2"/>
      <c r="P14603" s="30"/>
      <c r="T14603" s="2"/>
      <c r="V14603" s="2"/>
      <c r="W14603" s="28"/>
      <c r="Y14603" s="30"/>
      <c r="Z14603" s="30"/>
      <c r="AB14603" s="6"/>
    </row>
    <row r="14604" spans="1:28">
      <c r="A14604" s="2"/>
      <c r="B14604" s="2"/>
      <c r="C14604" s="2"/>
      <c r="G14604" s="94"/>
      <c r="H14604" s="94"/>
      <c r="I14604" s="94"/>
      <c r="J14604" s="2"/>
      <c r="P14604" s="30"/>
      <c r="T14604" s="2"/>
      <c r="V14604" s="2"/>
      <c r="W14604" s="28"/>
      <c r="Y14604" s="30"/>
      <c r="Z14604" s="30"/>
      <c r="AB14604" s="6"/>
    </row>
    <row r="14605" spans="1:28">
      <c r="A14605" s="2"/>
      <c r="B14605" s="2"/>
      <c r="C14605" s="2"/>
      <c r="G14605" s="94"/>
      <c r="H14605" s="94"/>
      <c r="I14605" s="94"/>
      <c r="J14605" s="2"/>
      <c r="P14605" s="30"/>
      <c r="T14605" s="2"/>
      <c r="V14605" s="2"/>
      <c r="W14605" s="28"/>
      <c r="Y14605" s="30"/>
      <c r="Z14605" s="30"/>
      <c r="AB14605" s="6"/>
    </row>
    <row r="14606" spans="1:28">
      <c r="A14606" s="2"/>
      <c r="B14606" s="2"/>
      <c r="C14606" s="2"/>
      <c r="G14606" s="94"/>
      <c r="H14606" s="94"/>
      <c r="I14606" s="94"/>
      <c r="J14606" s="2"/>
      <c r="P14606" s="30"/>
      <c r="T14606" s="2"/>
      <c r="V14606" s="2"/>
      <c r="W14606" s="28"/>
      <c r="Y14606" s="30"/>
      <c r="Z14606" s="30"/>
      <c r="AB14606" s="6"/>
    </row>
    <row r="14607" spans="1:28">
      <c r="A14607" s="2"/>
      <c r="B14607" s="2"/>
      <c r="C14607" s="2"/>
      <c r="G14607" s="94"/>
      <c r="H14607" s="94"/>
      <c r="I14607" s="94"/>
      <c r="J14607" s="2"/>
      <c r="P14607" s="30"/>
      <c r="T14607" s="2"/>
      <c r="V14607" s="2"/>
      <c r="W14607" s="28"/>
      <c r="Y14607" s="30"/>
      <c r="Z14607" s="30"/>
      <c r="AB14607" s="6"/>
    </row>
    <row r="14608" spans="1:28">
      <c r="A14608" s="2"/>
      <c r="B14608" s="2"/>
      <c r="C14608" s="2"/>
      <c r="G14608" s="94"/>
      <c r="H14608" s="94"/>
      <c r="I14608" s="94"/>
      <c r="J14608" s="2"/>
      <c r="P14608" s="30"/>
      <c r="T14608" s="2"/>
      <c r="V14608" s="2"/>
      <c r="W14608" s="28"/>
      <c r="Y14608" s="30"/>
      <c r="Z14608" s="30"/>
      <c r="AB14608" s="6"/>
    </row>
    <row r="14609" spans="1:28">
      <c r="A14609" s="2"/>
      <c r="B14609" s="2"/>
      <c r="C14609" s="2"/>
      <c r="G14609" s="94"/>
      <c r="H14609" s="94"/>
      <c r="I14609" s="94"/>
      <c r="J14609" s="2"/>
      <c r="P14609" s="30"/>
      <c r="T14609" s="2"/>
      <c r="V14609" s="2"/>
      <c r="W14609" s="28"/>
      <c r="Y14609" s="30"/>
      <c r="Z14609" s="30"/>
      <c r="AB14609" s="6"/>
    </row>
    <row r="14610" spans="1:28">
      <c r="A14610" s="2"/>
      <c r="B14610" s="2"/>
      <c r="C14610" s="2"/>
      <c r="G14610" s="94"/>
      <c r="H14610" s="94"/>
      <c r="I14610" s="94"/>
      <c r="J14610" s="2"/>
      <c r="P14610" s="30"/>
      <c r="T14610" s="2"/>
      <c r="V14610" s="2"/>
      <c r="W14610" s="28"/>
      <c r="Y14610" s="30"/>
      <c r="Z14610" s="30"/>
      <c r="AB14610" s="6"/>
    </row>
    <row r="14611" spans="1:28">
      <c r="A14611" s="2"/>
      <c r="B14611" s="2"/>
      <c r="C14611" s="2"/>
      <c r="G14611" s="94"/>
      <c r="H14611" s="94"/>
      <c r="I14611" s="94"/>
      <c r="J14611" s="2"/>
      <c r="P14611" s="30"/>
      <c r="T14611" s="2"/>
      <c r="V14611" s="2"/>
      <c r="W14611" s="28"/>
      <c r="Y14611" s="30"/>
      <c r="Z14611" s="30"/>
      <c r="AB14611" s="6"/>
    </row>
    <row r="14612" spans="1:28">
      <c r="A14612" s="2"/>
      <c r="B14612" s="2"/>
      <c r="C14612" s="2"/>
      <c r="G14612" s="94"/>
      <c r="H14612" s="94"/>
      <c r="I14612" s="94"/>
      <c r="J14612" s="2"/>
      <c r="P14612" s="30"/>
      <c r="T14612" s="2"/>
      <c r="V14612" s="2"/>
      <c r="W14612" s="28"/>
      <c r="Y14612" s="30"/>
      <c r="Z14612" s="30"/>
      <c r="AB14612" s="6"/>
    </row>
    <row r="14613" spans="1:28">
      <c r="A14613" s="2"/>
      <c r="B14613" s="2"/>
      <c r="C14613" s="2"/>
      <c r="G14613" s="94"/>
      <c r="H14613" s="94"/>
      <c r="I14613" s="94"/>
      <c r="J14613" s="2"/>
      <c r="P14613" s="30"/>
      <c r="T14613" s="2"/>
      <c r="V14613" s="2"/>
      <c r="W14613" s="28"/>
      <c r="Y14613" s="30"/>
      <c r="Z14613" s="30"/>
      <c r="AB14613" s="6"/>
    </row>
    <row r="14614" spans="1:28">
      <c r="A14614" s="2"/>
      <c r="B14614" s="2"/>
      <c r="C14614" s="2"/>
      <c r="G14614" s="94"/>
      <c r="H14614" s="94"/>
      <c r="I14614" s="94"/>
      <c r="J14614" s="2"/>
      <c r="P14614" s="30"/>
      <c r="T14614" s="2"/>
      <c r="V14614" s="2"/>
      <c r="W14614" s="28"/>
      <c r="Y14614" s="30"/>
      <c r="Z14614" s="30"/>
      <c r="AB14614" s="6"/>
    </row>
    <row r="14615" spans="1:28">
      <c r="A14615" s="2"/>
      <c r="B14615" s="2"/>
      <c r="C14615" s="2"/>
      <c r="G14615" s="94"/>
      <c r="H14615" s="94"/>
      <c r="I14615" s="94"/>
      <c r="J14615" s="2"/>
      <c r="P14615" s="30"/>
      <c r="T14615" s="2"/>
      <c r="V14615" s="2"/>
      <c r="W14615" s="28"/>
      <c r="Y14615" s="30"/>
      <c r="Z14615" s="30"/>
      <c r="AB14615" s="6"/>
    </row>
    <row r="14616" spans="1:28">
      <c r="A14616" s="2"/>
      <c r="B14616" s="2"/>
      <c r="C14616" s="2"/>
      <c r="G14616" s="94"/>
      <c r="H14616" s="94"/>
      <c r="I14616" s="94"/>
      <c r="J14616" s="2"/>
      <c r="P14616" s="30"/>
      <c r="T14616" s="2"/>
      <c r="V14616" s="2"/>
      <c r="W14616" s="28"/>
      <c r="Y14616" s="30"/>
      <c r="Z14616" s="30"/>
      <c r="AB14616" s="6"/>
    </row>
    <row r="14617" spans="1:28">
      <c r="A14617" s="2"/>
      <c r="B14617" s="2"/>
      <c r="C14617" s="2"/>
      <c r="G14617" s="94"/>
      <c r="H14617" s="94"/>
      <c r="I14617" s="94"/>
      <c r="J14617" s="2"/>
      <c r="P14617" s="30"/>
      <c r="T14617" s="2"/>
      <c r="V14617" s="2"/>
      <c r="W14617" s="28"/>
      <c r="Y14617" s="30"/>
      <c r="Z14617" s="30"/>
      <c r="AB14617" s="6"/>
    </row>
    <row r="14618" spans="1:28">
      <c r="A14618" s="2"/>
      <c r="B14618" s="2"/>
      <c r="C14618" s="2"/>
      <c r="G14618" s="94"/>
      <c r="H14618" s="94"/>
      <c r="I14618" s="94"/>
      <c r="J14618" s="2"/>
      <c r="P14618" s="30"/>
      <c r="T14618" s="2"/>
      <c r="V14618" s="2"/>
      <c r="W14618" s="28"/>
      <c r="Y14618" s="30"/>
      <c r="Z14618" s="30"/>
      <c r="AB14618" s="6"/>
    </row>
    <row r="14619" spans="1:28">
      <c r="A14619" s="2"/>
      <c r="B14619" s="2"/>
      <c r="C14619" s="2"/>
      <c r="G14619" s="94"/>
      <c r="H14619" s="94"/>
      <c r="I14619" s="94"/>
      <c r="J14619" s="2"/>
      <c r="P14619" s="30"/>
      <c r="T14619" s="2"/>
      <c r="V14619" s="2"/>
      <c r="W14619" s="28"/>
      <c r="Y14619" s="30"/>
      <c r="Z14619" s="30"/>
      <c r="AB14619" s="6"/>
    </row>
    <row r="14620" spans="1:28">
      <c r="A14620" s="2"/>
      <c r="B14620" s="2"/>
      <c r="C14620" s="2"/>
      <c r="G14620" s="94"/>
      <c r="H14620" s="94"/>
      <c r="I14620" s="94"/>
      <c r="J14620" s="2"/>
      <c r="P14620" s="30"/>
      <c r="T14620" s="2"/>
      <c r="V14620" s="2"/>
      <c r="W14620" s="28"/>
      <c r="Y14620" s="30"/>
      <c r="Z14620" s="30"/>
      <c r="AB14620" s="6"/>
    </row>
    <row r="14621" spans="1:28">
      <c r="A14621" s="2"/>
      <c r="B14621" s="2"/>
      <c r="C14621" s="2"/>
      <c r="G14621" s="94"/>
      <c r="H14621" s="94"/>
      <c r="I14621" s="94"/>
      <c r="J14621" s="2"/>
      <c r="P14621" s="30"/>
      <c r="T14621" s="2"/>
      <c r="V14621" s="2"/>
      <c r="W14621" s="28"/>
      <c r="Y14621" s="30"/>
      <c r="Z14621" s="30"/>
      <c r="AB14621" s="6"/>
    </row>
    <row r="14622" spans="1:28">
      <c r="A14622" s="2"/>
      <c r="B14622" s="2"/>
      <c r="C14622" s="2"/>
      <c r="G14622" s="94"/>
      <c r="H14622" s="94"/>
      <c r="I14622" s="94"/>
      <c r="J14622" s="2"/>
      <c r="P14622" s="30"/>
      <c r="T14622" s="2"/>
      <c r="V14622" s="2"/>
      <c r="W14622" s="28"/>
      <c r="Y14622" s="30"/>
      <c r="Z14622" s="30"/>
      <c r="AB14622" s="6"/>
    </row>
    <row r="14623" spans="1:28">
      <c r="A14623" s="2"/>
      <c r="B14623" s="2"/>
      <c r="C14623" s="2"/>
      <c r="G14623" s="94"/>
      <c r="H14623" s="94"/>
      <c r="I14623" s="94"/>
      <c r="J14623" s="2"/>
      <c r="P14623" s="30"/>
      <c r="T14623" s="2"/>
      <c r="V14623" s="2"/>
      <c r="W14623" s="28"/>
      <c r="Y14623" s="30"/>
      <c r="Z14623" s="30"/>
      <c r="AB14623" s="6"/>
    </row>
    <row r="14624" spans="1:28">
      <c r="A14624" s="2"/>
      <c r="B14624" s="2"/>
      <c r="C14624" s="2"/>
      <c r="G14624" s="94"/>
      <c r="H14624" s="94"/>
      <c r="I14624" s="94"/>
      <c r="J14624" s="2"/>
      <c r="P14624" s="30"/>
      <c r="T14624" s="2"/>
      <c r="V14624" s="2"/>
      <c r="W14624" s="28"/>
      <c r="Y14624" s="30"/>
      <c r="Z14624" s="30"/>
      <c r="AB14624" s="6"/>
    </row>
    <row r="14625" spans="1:28">
      <c r="A14625" s="2"/>
      <c r="B14625" s="2"/>
      <c r="C14625" s="2"/>
      <c r="G14625" s="94"/>
      <c r="H14625" s="94"/>
      <c r="I14625" s="94"/>
      <c r="J14625" s="2"/>
      <c r="P14625" s="30"/>
      <c r="T14625" s="2"/>
      <c r="V14625" s="2"/>
      <c r="W14625" s="28"/>
      <c r="Y14625" s="30"/>
      <c r="Z14625" s="30"/>
      <c r="AB14625" s="6"/>
    </row>
    <row r="14626" spans="1:28">
      <c r="A14626" s="2"/>
      <c r="B14626" s="2"/>
      <c r="C14626" s="2"/>
      <c r="G14626" s="94"/>
      <c r="H14626" s="94"/>
      <c r="I14626" s="94"/>
      <c r="J14626" s="2"/>
      <c r="P14626" s="30"/>
      <c r="T14626" s="2"/>
      <c r="V14626" s="2"/>
      <c r="W14626" s="28"/>
      <c r="Y14626" s="30"/>
      <c r="Z14626" s="30"/>
      <c r="AB14626" s="6"/>
    </row>
    <row r="14627" spans="1:28">
      <c r="A14627" s="2"/>
      <c r="B14627" s="2"/>
      <c r="C14627" s="2"/>
      <c r="G14627" s="94"/>
      <c r="H14627" s="94"/>
      <c r="I14627" s="94"/>
      <c r="J14627" s="2"/>
      <c r="P14627" s="30"/>
      <c r="T14627" s="2"/>
      <c r="V14627" s="2"/>
      <c r="W14627" s="28"/>
      <c r="Y14627" s="30"/>
      <c r="Z14627" s="30"/>
      <c r="AB14627" s="6"/>
    </row>
    <row r="14628" spans="1:28">
      <c r="A14628" s="2"/>
      <c r="B14628" s="2"/>
      <c r="C14628" s="2"/>
      <c r="G14628" s="94"/>
      <c r="H14628" s="94"/>
      <c r="I14628" s="94"/>
      <c r="J14628" s="2"/>
      <c r="P14628" s="30"/>
      <c r="T14628" s="2"/>
      <c r="V14628" s="2"/>
      <c r="W14628" s="28"/>
      <c r="Y14628" s="30"/>
      <c r="Z14628" s="30"/>
      <c r="AB14628" s="6"/>
    </row>
    <row r="14629" spans="1:28">
      <c r="A14629" s="2"/>
      <c r="B14629" s="2"/>
      <c r="C14629" s="2"/>
      <c r="G14629" s="94"/>
      <c r="H14629" s="94"/>
      <c r="I14629" s="94"/>
      <c r="J14629" s="2"/>
      <c r="P14629" s="30"/>
      <c r="T14629" s="2"/>
      <c r="V14629" s="2"/>
      <c r="W14629" s="28"/>
      <c r="Y14629" s="30"/>
      <c r="Z14629" s="30"/>
      <c r="AB14629" s="6"/>
    </row>
    <row r="14630" spans="1:28">
      <c r="A14630" s="2"/>
      <c r="B14630" s="2"/>
      <c r="C14630" s="2"/>
      <c r="G14630" s="94"/>
      <c r="H14630" s="94"/>
      <c r="I14630" s="94"/>
      <c r="J14630" s="2"/>
      <c r="P14630" s="30"/>
      <c r="T14630" s="2"/>
      <c r="V14630" s="2"/>
      <c r="W14630" s="28"/>
      <c r="Y14630" s="30"/>
      <c r="Z14630" s="30"/>
      <c r="AB14630" s="6"/>
    </row>
    <row r="14631" spans="1:28">
      <c r="A14631" s="2"/>
      <c r="B14631" s="2"/>
      <c r="C14631" s="2"/>
      <c r="G14631" s="94"/>
      <c r="H14631" s="94"/>
      <c r="I14631" s="94"/>
      <c r="J14631" s="2"/>
      <c r="P14631" s="30"/>
      <c r="T14631" s="2"/>
      <c r="V14631" s="2"/>
      <c r="W14631" s="28"/>
      <c r="Y14631" s="30"/>
      <c r="Z14631" s="30"/>
      <c r="AB14631" s="6"/>
    </row>
    <row r="14632" spans="1:28">
      <c r="A14632" s="2"/>
      <c r="B14632" s="2"/>
      <c r="C14632" s="2"/>
      <c r="G14632" s="94"/>
      <c r="H14632" s="94"/>
      <c r="I14632" s="94"/>
      <c r="J14632" s="2"/>
      <c r="P14632" s="30"/>
      <c r="T14632" s="2"/>
      <c r="V14632" s="2"/>
      <c r="W14632" s="28"/>
      <c r="Y14632" s="30"/>
      <c r="Z14632" s="30"/>
      <c r="AB14632" s="6"/>
    </row>
    <row r="14633" spans="1:28">
      <c r="A14633" s="2"/>
      <c r="B14633" s="2"/>
      <c r="C14633" s="2"/>
      <c r="G14633" s="94"/>
      <c r="H14633" s="94"/>
      <c r="I14633" s="94"/>
      <c r="J14633" s="2"/>
      <c r="P14633" s="30"/>
      <c r="T14633" s="2"/>
      <c r="V14633" s="2"/>
      <c r="W14633" s="28"/>
      <c r="Y14633" s="30"/>
      <c r="Z14633" s="30"/>
      <c r="AB14633" s="6"/>
    </row>
    <row r="14634" spans="1:28">
      <c r="A14634" s="2"/>
      <c r="B14634" s="2"/>
      <c r="C14634" s="2"/>
      <c r="G14634" s="94"/>
      <c r="H14634" s="94"/>
      <c r="I14634" s="94"/>
      <c r="J14634" s="2"/>
      <c r="P14634" s="30"/>
      <c r="T14634" s="2"/>
      <c r="V14634" s="2"/>
      <c r="W14634" s="28"/>
      <c r="Y14634" s="30"/>
      <c r="Z14634" s="30"/>
      <c r="AB14634" s="6"/>
    </row>
    <row r="14635" spans="1:28">
      <c r="A14635" s="2"/>
      <c r="B14635" s="2"/>
      <c r="C14635" s="2"/>
      <c r="G14635" s="94"/>
      <c r="H14635" s="94"/>
      <c r="I14635" s="94"/>
      <c r="J14635" s="2"/>
      <c r="P14635" s="30"/>
      <c r="T14635" s="2"/>
      <c r="V14635" s="2"/>
      <c r="W14635" s="28"/>
      <c r="Y14635" s="30"/>
      <c r="Z14635" s="30"/>
      <c r="AB14635" s="6"/>
    </row>
    <row r="14636" spans="1:28">
      <c r="A14636" s="2"/>
      <c r="B14636" s="2"/>
      <c r="C14636" s="2"/>
      <c r="G14636" s="94"/>
      <c r="H14636" s="94"/>
      <c r="I14636" s="94"/>
      <c r="J14636" s="2"/>
      <c r="P14636" s="30"/>
      <c r="T14636" s="2"/>
      <c r="V14636" s="2"/>
      <c r="W14636" s="28"/>
      <c r="Y14636" s="30"/>
      <c r="Z14636" s="30"/>
      <c r="AB14636" s="6"/>
    </row>
    <row r="14637" spans="1:28">
      <c r="A14637" s="2"/>
      <c r="B14637" s="2"/>
      <c r="C14637" s="2"/>
      <c r="G14637" s="94"/>
      <c r="H14637" s="94"/>
      <c r="I14637" s="94"/>
      <c r="J14637" s="2"/>
      <c r="P14637" s="30"/>
      <c r="T14637" s="2"/>
      <c r="V14637" s="2"/>
      <c r="W14637" s="28"/>
      <c r="Y14637" s="30"/>
      <c r="Z14637" s="30"/>
      <c r="AB14637" s="6"/>
    </row>
    <row r="14638" spans="1:28">
      <c r="A14638" s="2"/>
      <c r="B14638" s="2"/>
      <c r="C14638" s="2"/>
      <c r="G14638" s="94"/>
      <c r="H14638" s="94"/>
      <c r="I14638" s="94"/>
      <c r="J14638" s="2"/>
      <c r="P14638" s="30"/>
      <c r="T14638" s="2"/>
      <c r="V14638" s="2"/>
      <c r="W14638" s="28"/>
      <c r="Y14638" s="30"/>
      <c r="Z14638" s="30"/>
      <c r="AB14638" s="6"/>
    </row>
    <row r="14639" spans="1:28">
      <c r="A14639" s="2"/>
      <c r="B14639" s="2"/>
      <c r="C14639" s="2"/>
      <c r="G14639" s="94"/>
      <c r="H14639" s="94"/>
      <c r="I14639" s="94"/>
      <c r="J14639" s="2"/>
      <c r="P14639" s="30"/>
      <c r="T14639" s="2"/>
      <c r="V14639" s="2"/>
      <c r="W14639" s="28"/>
      <c r="Y14639" s="30"/>
      <c r="Z14639" s="30"/>
      <c r="AB14639" s="6"/>
    </row>
    <row r="14640" spans="1:28">
      <c r="A14640" s="2"/>
      <c r="B14640" s="2"/>
      <c r="C14640" s="2"/>
      <c r="G14640" s="94"/>
      <c r="H14640" s="94"/>
      <c r="I14640" s="94"/>
      <c r="J14640" s="2"/>
      <c r="P14640" s="30"/>
      <c r="T14640" s="2"/>
      <c r="V14640" s="2"/>
      <c r="W14640" s="28"/>
      <c r="Y14640" s="30"/>
      <c r="Z14640" s="30"/>
      <c r="AB14640" s="6"/>
    </row>
    <row r="14641" spans="1:28">
      <c r="A14641" s="2"/>
      <c r="B14641" s="2"/>
      <c r="C14641" s="2"/>
      <c r="G14641" s="94"/>
      <c r="H14641" s="94"/>
      <c r="I14641" s="94"/>
      <c r="J14641" s="2"/>
      <c r="P14641" s="30"/>
      <c r="T14641" s="2"/>
      <c r="V14641" s="2"/>
      <c r="W14641" s="28"/>
      <c r="Y14641" s="30"/>
      <c r="Z14641" s="30"/>
      <c r="AB14641" s="6"/>
    </row>
    <row r="14642" spans="1:28">
      <c r="A14642" s="2"/>
      <c r="B14642" s="2"/>
      <c r="C14642" s="2"/>
      <c r="G14642" s="94"/>
      <c r="H14642" s="94"/>
      <c r="I14642" s="94"/>
      <c r="J14642" s="2"/>
      <c r="P14642" s="30"/>
      <c r="T14642" s="2"/>
      <c r="V14642" s="2"/>
      <c r="W14642" s="28"/>
      <c r="Y14642" s="30"/>
      <c r="Z14642" s="30"/>
      <c r="AB14642" s="6"/>
    </row>
    <row r="14643" spans="1:28">
      <c r="A14643" s="2"/>
      <c r="B14643" s="2"/>
      <c r="C14643" s="2"/>
      <c r="G14643" s="94"/>
      <c r="H14643" s="94"/>
      <c r="I14643" s="94"/>
      <c r="J14643" s="2"/>
      <c r="P14643" s="30"/>
      <c r="T14643" s="2"/>
      <c r="V14643" s="2"/>
      <c r="W14643" s="28"/>
      <c r="Y14643" s="30"/>
      <c r="Z14643" s="30"/>
      <c r="AB14643" s="6"/>
    </row>
    <row r="14644" spans="1:28">
      <c r="A14644" s="2"/>
      <c r="B14644" s="2"/>
      <c r="C14644" s="2"/>
      <c r="G14644" s="94"/>
      <c r="H14644" s="94"/>
      <c r="I14644" s="94"/>
      <c r="J14644" s="2"/>
      <c r="P14644" s="30"/>
      <c r="T14644" s="2"/>
      <c r="V14644" s="2"/>
      <c r="W14644" s="28"/>
      <c r="Y14644" s="30"/>
      <c r="Z14644" s="30"/>
      <c r="AB14644" s="6"/>
    </row>
    <row r="14645" spans="1:28">
      <c r="A14645" s="2"/>
      <c r="B14645" s="2"/>
      <c r="C14645" s="2"/>
      <c r="G14645" s="94"/>
      <c r="H14645" s="94"/>
      <c r="I14645" s="94"/>
      <c r="J14645" s="2"/>
      <c r="P14645" s="30"/>
      <c r="T14645" s="2"/>
      <c r="V14645" s="2"/>
      <c r="W14645" s="28"/>
      <c r="Y14645" s="30"/>
      <c r="Z14645" s="30"/>
      <c r="AB14645" s="6"/>
    </row>
    <row r="14646" spans="1:28">
      <c r="A14646" s="2"/>
      <c r="B14646" s="2"/>
      <c r="C14646" s="2"/>
      <c r="G14646" s="94"/>
      <c r="H14646" s="94"/>
      <c r="I14646" s="94"/>
      <c r="J14646" s="2"/>
      <c r="P14646" s="30"/>
      <c r="T14646" s="2"/>
      <c r="V14646" s="2"/>
      <c r="W14646" s="28"/>
      <c r="Y14646" s="30"/>
      <c r="Z14646" s="30"/>
      <c r="AB14646" s="6"/>
    </row>
    <row r="14647" spans="1:28">
      <c r="A14647" s="2"/>
      <c r="B14647" s="2"/>
      <c r="C14647" s="2"/>
      <c r="G14647" s="94"/>
      <c r="H14647" s="94"/>
      <c r="I14647" s="94"/>
      <c r="J14647" s="2"/>
      <c r="P14647" s="30"/>
      <c r="T14647" s="2"/>
      <c r="V14647" s="2"/>
      <c r="W14647" s="28"/>
      <c r="Y14647" s="30"/>
      <c r="Z14647" s="30"/>
      <c r="AB14647" s="6"/>
    </row>
    <row r="14648" spans="1:28">
      <c r="A14648" s="2"/>
      <c r="B14648" s="2"/>
      <c r="C14648" s="2"/>
      <c r="G14648" s="94"/>
      <c r="H14648" s="94"/>
      <c r="I14648" s="94"/>
      <c r="J14648" s="2"/>
      <c r="P14648" s="30"/>
      <c r="T14648" s="2"/>
      <c r="V14648" s="2"/>
      <c r="W14648" s="28"/>
      <c r="Y14648" s="30"/>
      <c r="Z14648" s="30"/>
      <c r="AB14648" s="6"/>
    </row>
    <row r="14649" spans="1:28">
      <c r="A14649" s="2"/>
      <c r="B14649" s="2"/>
      <c r="C14649" s="2"/>
      <c r="G14649" s="94"/>
      <c r="H14649" s="94"/>
      <c r="I14649" s="94"/>
      <c r="J14649" s="2"/>
      <c r="P14649" s="30"/>
      <c r="T14649" s="2"/>
      <c r="V14649" s="2"/>
      <c r="W14649" s="28"/>
      <c r="Y14649" s="30"/>
      <c r="Z14649" s="30"/>
      <c r="AB14649" s="6"/>
    </row>
    <row r="14650" spans="1:28">
      <c r="A14650" s="2"/>
      <c r="B14650" s="2"/>
      <c r="C14650" s="2"/>
      <c r="G14650" s="94"/>
      <c r="H14650" s="94"/>
      <c r="I14650" s="94"/>
      <c r="J14650" s="2"/>
      <c r="P14650" s="30"/>
      <c r="T14650" s="2"/>
      <c r="V14650" s="2"/>
      <c r="W14650" s="28"/>
      <c r="Y14650" s="30"/>
      <c r="Z14650" s="30"/>
      <c r="AB14650" s="6"/>
    </row>
    <row r="14651" spans="1:28">
      <c r="A14651" s="2"/>
      <c r="B14651" s="2"/>
      <c r="C14651" s="2"/>
      <c r="G14651" s="94"/>
      <c r="H14651" s="94"/>
      <c r="I14651" s="94"/>
      <c r="J14651" s="2"/>
      <c r="P14651" s="30"/>
      <c r="T14651" s="2"/>
      <c r="V14651" s="2"/>
      <c r="W14651" s="28"/>
      <c r="Y14651" s="30"/>
      <c r="Z14651" s="30"/>
      <c r="AB14651" s="6"/>
    </row>
    <row r="14652" spans="1:28">
      <c r="A14652" s="2"/>
      <c r="B14652" s="2"/>
      <c r="C14652" s="2"/>
      <c r="G14652" s="94"/>
      <c r="H14652" s="94"/>
      <c r="I14652" s="94"/>
      <c r="J14652" s="2"/>
      <c r="P14652" s="30"/>
      <c r="T14652" s="2"/>
      <c r="V14652" s="2"/>
      <c r="W14652" s="28"/>
      <c r="Y14652" s="30"/>
      <c r="Z14652" s="30"/>
      <c r="AB14652" s="6"/>
    </row>
    <row r="14653" spans="1:28">
      <c r="A14653" s="2"/>
      <c r="B14653" s="2"/>
      <c r="C14653" s="2"/>
      <c r="G14653" s="94"/>
      <c r="H14653" s="94"/>
      <c r="I14653" s="94"/>
      <c r="J14653" s="2"/>
      <c r="P14653" s="30"/>
      <c r="T14653" s="2"/>
      <c r="V14653" s="2"/>
      <c r="W14653" s="28"/>
      <c r="Y14653" s="30"/>
      <c r="Z14653" s="30"/>
      <c r="AB14653" s="6"/>
    </row>
    <row r="14654" spans="1:28">
      <c r="A14654" s="2"/>
      <c r="B14654" s="2"/>
      <c r="C14654" s="2"/>
      <c r="G14654" s="94"/>
      <c r="H14654" s="94"/>
      <c r="I14654" s="94"/>
      <c r="J14654" s="2"/>
      <c r="P14654" s="30"/>
      <c r="T14654" s="2"/>
      <c r="V14654" s="2"/>
      <c r="W14654" s="28"/>
      <c r="Y14654" s="30"/>
      <c r="Z14654" s="30"/>
      <c r="AB14654" s="6"/>
    </row>
    <row r="14655" spans="1:28">
      <c r="A14655" s="2"/>
      <c r="B14655" s="2"/>
      <c r="C14655" s="2"/>
      <c r="G14655" s="94"/>
      <c r="H14655" s="94"/>
      <c r="I14655" s="94"/>
      <c r="J14655" s="2"/>
      <c r="P14655" s="30"/>
      <c r="T14655" s="2"/>
      <c r="V14655" s="2"/>
      <c r="W14655" s="28"/>
      <c r="Y14655" s="30"/>
      <c r="Z14655" s="30"/>
      <c r="AB14655" s="6"/>
    </row>
    <row r="14656" spans="1:28">
      <c r="A14656" s="2"/>
      <c r="B14656" s="2"/>
      <c r="C14656" s="2"/>
      <c r="G14656" s="94"/>
      <c r="H14656" s="94"/>
      <c r="I14656" s="94"/>
      <c r="J14656" s="2"/>
      <c r="P14656" s="30"/>
      <c r="T14656" s="2"/>
      <c r="V14656" s="2"/>
      <c r="W14656" s="28"/>
      <c r="Y14656" s="30"/>
      <c r="Z14656" s="30"/>
      <c r="AB14656" s="6"/>
    </row>
    <row r="14657" spans="1:28">
      <c r="A14657" s="2"/>
      <c r="B14657" s="2"/>
      <c r="C14657" s="2"/>
      <c r="G14657" s="94"/>
      <c r="H14657" s="94"/>
      <c r="I14657" s="94"/>
      <c r="J14657" s="2"/>
      <c r="P14657" s="30"/>
      <c r="T14657" s="2"/>
      <c r="V14657" s="2"/>
      <c r="W14657" s="28"/>
      <c r="Y14657" s="30"/>
      <c r="Z14657" s="30"/>
      <c r="AB14657" s="6"/>
    </row>
    <row r="14658" spans="1:28">
      <c r="A14658" s="2"/>
      <c r="B14658" s="2"/>
      <c r="C14658" s="2"/>
      <c r="G14658" s="94"/>
      <c r="H14658" s="94"/>
      <c r="I14658" s="94"/>
      <c r="J14658" s="2"/>
      <c r="P14658" s="30"/>
      <c r="T14658" s="2"/>
      <c r="V14658" s="2"/>
      <c r="W14658" s="28"/>
      <c r="Y14658" s="30"/>
      <c r="Z14658" s="30"/>
      <c r="AB14658" s="6"/>
    </row>
    <row r="14659" spans="1:28">
      <c r="A14659" s="2"/>
      <c r="B14659" s="2"/>
      <c r="C14659" s="2"/>
      <c r="G14659" s="94"/>
      <c r="H14659" s="94"/>
      <c r="I14659" s="94"/>
      <c r="J14659" s="2"/>
      <c r="P14659" s="30"/>
      <c r="T14659" s="2"/>
      <c r="V14659" s="2"/>
      <c r="W14659" s="28"/>
      <c r="Y14659" s="30"/>
      <c r="Z14659" s="30"/>
      <c r="AB14659" s="6"/>
    </row>
    <row r="14660" spans="1:28">
      <c r="A14660" s="2"/>
      <c r="B14660" s="2"/>
      <c r="C14660" s="2"/>
      <c r="G14660" s="94"/>
      <c r="H14660" s="94"/>
      <c r="I14660" s="94"/>
      <c r="J14660" s="2"/>
      <c r="P14660" s="30"/>
      <c r="T14660" s="2"/>
      <c r="V14660" s="2"/>
      <c r="W14660" s="28"/>
      <c r="Y14660" s="30"/>
      <c r="Z14660" s="30"/>
      <c r="AB14660" s="6"/>
    </row>
    <row r="14661" spans="1:28">
      <c r="A14661" s="2"/>
      <c r="B14661" s="2"/>
      <c r="C14661" s="2"/>
      <c r="G14661" s="94"/>
      <c r="H14661" s="94"/>
      <c r="I14661" s="94"/>
      <c r="J14661" s="2"/>
      <c r="P14661" s="30"/>
      <c r="T14661" s="2"/>
      <c r="V14661" s="2"/>
      <c r="W14661" s="28"/>
      <c r="Y14661" s="30"/>
      <c r="Z14661" s="30"/>
      <c r="AB14661" s="6"/>
    </row>
    <row r="14662" spans="1:28">
      <c r="A14662" s="2"/>
      <c r="B14662" s="2"/>
      <c r="C14662" s="2"/>
      <c r="G14662" s="94"/>
      <c r="H14662" s="94"/>
      <c r="I14662" s="94"/>
      <c r="J14662" s="2"/>
      <c r="P14662" s="30"/>
      <c r="T14662" s="2"/>
      <c r="V14662" s="2"/>
      <c r="W14662" s="28"/>
      <c r="Y14662" s="30"/>
      <c r="Z14662" s="30"/>
      <c r="AB14662" s="6"/>
    </row>
    <row r="14663" spans="1:28">
      <c r="A14663" s="2"/>
      <c r="B14663" s="2"/>
      <c r="C14663" s="2"/>
      <c r="G14663" s="94"/>
      <c r="H14663" s="94"/>
      <c r="I14663" s="94"/>
      <c r="J14663" s="2"/>
      <c r="P14663" s="30"/>
      <c r="T14663" s="2"/>
      <c r="V14663" s="2"/>
      <c r="W14663" s="28"/>
      <c r="Y14663" s="30"/>
      <c r="Z14663" s="30"/>
      <c r="AB14663" s="6"/>
    </row>
    <row r="14664" spans="1:28">
      <c r="A14664" s="2"/>
      <c r="B14664" s="2"/>
      <c r="C14664" s="2"/>
      <c r="G14664" s="94"/>
      <c r="H14664" s="94"/>
      <c r="I14664" s="94"/>
      <c r="J14664" s="2"/>
      <c r="P14664" s="30"/>
      <c r="T14664" s="2"/>
      <c r="V14664" s="2"/>
      <c r="W14664" s="28"/>
      <c r="Y14664" s="30"/>
      <c r="Z14664" s="30"/>
      <c r="AB14664" s="6"/>
    </row>
    <row r="14665" spans="1:28">
      <c r="A14665" s="2"/>
      <c r="B14665" s="2"/>
      <c r="C14665" s="2"/>
      <c r="G14665" s="94"/>
      <c r="H14665" s="94"/>
      <c r="I14665" s="94"/>
      <c r="J14665" s="2"/>
      <c r="P14665" s="30"/>
      <c r="T14665" s="2"/>
      <c r="V14665" s="2"/>
      <c r="W14665" s="28"/>
      <c r="Y14665" s="30"/>
      <c r="Z14665" s="30"/>
      <c r="AB14665" s="6"/>
    </row>
    <row r="14666" spans="1:28">
      <c r="A14666" s="2"/>
      <c r="B14666" s="2"/>
      <c r="C14666" s="2"/>
      <c r="G14666" s="94"/>
      <c r="H14666" s="94"/>
      <c r="I14666" s="94"/>
      <c r="J14666" s="2"/>
      <c r="P14666" s="30"/>
      <c r="T14666" s="2"/>
      <c r="V14666" s="2"/>
      <c r="W14666" s="28"/>
      <c r="Y14666" s="30"/>
      <c r="Z14666" s="30"/>
      <c r="AB14666" s="6"/>
    </row>
    <row r="14667" spans="1:28">
      <c r="A14667" s="2"/>
      <c r="B14667" s="2"/>
      <c r="C14667" s="2"/>
      <c r="G14667" s="94"/>
      <c r="H14667" s="94"/>
      <c r="I14667" s="94"/>
      <c r="J14667" s="2"/>
      <c r="P14667" s="30"/>
      <c r="T14667" s="2"/>
      <c r="V14667" s="2"/>
      <c r="W14667" s="28"/>
      <c r="Y14667" s="30"/>
      <c r="Z14667" s="30"/>
      <c r="AB14667" s="6"/>
    </row>
    <row r="14668" spans="1:28">
      <c r="A14668" s="2"/>
      <c r="B14668" s="2"/>
      <c r="C14668" s="2"/>
      <c r="G14668" s="94"/>
      <c r="H14668" s="94"/>
      <c r="I14668" s="94"/>
      <c r="J14668" s="2"/>
      <c r="P14668" s="30"/>
      <c r="T14668" s="2"/>
      <c r="V14668" s="2"/>
      <c r="W14668" s="28"/>
      <c r="Y14668" s="30"/>
      <c r="Z14668" s="30"/>
      <c r="AB14668" s="6"/>
    </row>
    <row r="14669" spans="1:28">
      <c r="A14669" s="2"/>
      <c r="B14669" s="2"/>
      <c r="C14669" s="2"/>
      <c r="G14669" s="94"/>
      <c r="H14669" s="94"/>
      <c r="I14669" s="94"/>
      <c r="J14669" s="2"/>
      <c r="P14669" s="30"/>
      <c r="T14669" s="2"/>
      <c r="V14669" s="2"/>
      <c r="W14669" s="28"/>
      <c r="Y14669" s="30"/>
      <c r="Z14669" s="30"/>
      <c r="AB14669" s="6"/>
    </row>
    <row r="14670" spans="1:28">
      <c r="A14670" s="2"/>
      <c r="B14670" s="2"/>
      <c r="C14670" s="2"/>
      <c r="G14670" s="94"/>
      <c r="H14670" s="94"/>
      <c r="I14670" s="94"/>
      <c r="J14670" s="2"/>
      <c r="P14670" s="30"/>
      <c r="T14670" s="2"/>
      <c r="V14670" s="2"/>
      <c r="W14670" s="28"/>
      <c r="Y14670" s="30"/>
      <c r="Z14670" s="30"/>
      <c r="AB14670" s="6"/>
    </row>
    <row r="14671" spans="1:28">
      <c r="A14671" s="2"/>
      <c r="B14671" s="2"/>
      <c r="C14671" s="2"/>
      <c r="G14671" s="94"/>
      <c r="H14671" s="94"/>
      <c r="I14671" s="94"/>
      <c r="J14671" s="2"/>
      <c r="P14671" s="30"/>
      <c r="T14671" s="2"/>
      <c r="V14671" s="2"/>
      <c r="W14671" s="28"/>
      <c r="Y14671" s="30"/>
      <c r="Z14671" s="30"/>
      <c r="AB14671" s="6"/>
    </row>
    <row r="14672" spans="1:28">
      <c r="A14672" s="2"/>
      <c r="B14672" s="2"/>
      <c r="C14672" s="2"/>
      <c r="G14672" s="94"/>
      <c r="H14672" s="94"/>
      <c r="I14672" s="94"/>
      <c r="J14672" s="2"/>
      <c r="P14672" s="30"/>
      <c r="T14672" s="2"/>
      <c r="V14672" s="2"/>
      <c r="W14672" s="28"/>
      <c r="Y14672" s="30"/>
      <c r="Z14672" s="30"/>
      <c r="AB14672" s="6"/>
    </row>
    <row r="14673" spans="1:28">
      <c r="A14673" s="2"/>
      <c r="B14673" s="2"/>
      <c r="C14673" s="2"/>
      <c r="G14673" s="94"/>
      <c r="H14673" s="94"/>
      <c r="I14673" s="94"/>
      <c r="J14673" s="2"/>
      <c r="P14673" s="30"/>
      <c r="T14673" s="2"/>
      <c r="V14673" s="2"/>
      <c r="W14673" s="28"/>
      <c r="Y14673" s="30"/>
      <c r="Z14673" s="30"/>
      <c r="AB14673" s="6"/>
    </row>
    <row r="14674" spans="1:28">
      <c r="A14674" s="2"/>
      <c r="B14674" s="2"/>
      <c r="C14674" s="2"/>
      <c r="G14674" s="94"/>
      <c r="H14674" s="94"/>
      <c r="I14674" s="94"/>
      <c r="J14674" s="2"/>
      <c r="P14674" s="30"/>
      <c r="T14674" s="2"/>
      <c r="V14674" s="2"/>
      <c r="W14674" s="28"/>
      <c r="Y14674" s="30"/>
      <c r="Z14674" s="30"/>
      <c r="AB14674" s="6"/>
    </row>
    <row r="14675" spans="1:28">
      <c r="A14675" s="2"/>
      <c r="B14675" s="2"/>
      <c r="C14675" s="2"/>
      <c r="G14675" s="94"/>
      <c r="H14675" s="94"/>
      <c r="I14675" s="94"/>
      <c r="J14675" s="2"/>
      <c r="P14675" s="30"/>
      <c r="T14675" s="2"/>
      <c r="V14675" s="2"/>
      <c r="W14675" s="28"/>
      <c r="Y14675" s="30"/>
      <c r="Z14675" s="30"/>
      <c r="AB14675" s="6"/>
    </row>
    <row r="14676" spans="1:28">
      <c r="A14676" s="2"/>
      <c r="B14676" s="2"/>
      <c r="C14676" s="2"/>
      <c r="G14676" s="94"/>
      <c r="H14676" s="94"/>
      <c r="I14676" s="94"/>
      <c r="J14676" s="2"/>
      <c r="P14676" s="30"/>
      <c r="T14676" s="2"/>
      <c r="V14676" s="2"/>
      <c r="W14676" s="28"/>
      <c r="Y14676" s="30"/>
      <c r="Z14676" s="30"/>
      <c r="AB14676" s="6"/>
    </row>
    <row r="14677" spans="1:28">
      <c r="A14677" s="2"/>
      <c r="B14677" s="2"/>
      <c r="C14677" s="2"/>
      <c r="G14677" s="94"/>
      <c r="H14677" s="94"/>
      <c r="I14677" s="94"/>
      <c r="J14677" s="2"/>
      <c r="P14677" s="30"/>
      <c r="T14677" s="2"/>
      <c r="V14677" s="2"/>
      <c r="W14677" s="28"/>
      <c r="Y14677" s="30"/>
      <c r="Z14677" s="30"/>
      <c r="AB14677" s="6"/>
    </row>
    <row r="14678" spans="1:28">
      <c r="A14678" s="2"/>
      <c r="B14678" s="2"/>
      <c r="C14678" s="2"/>
      <c r="G14678" s="94"/>
      <c r="H14678" s="94"/>
      <c r="I14678" s="94"/>
      <c r="J14678" s="2"/>
      <c r="P14678" s="30"/>
      <c r="T14678" s="2"/>
      <c r="V14678" s="2"/>
      <c r="W14678" s="28"/>
      <c r="Y14678" s="30"/>
      <c r="Z14678" s="30"/>
      <c r="AB14678" s="6"/>
    </row>
    <row r="14679" spans="1:28">
      <c r="A14679" s="2"/>
      <c r="B14679" s="2"/>
      <c r="C14679" s="2"/>
      <c r="G14679" s="94"/>
      <c r="H14679" s="94"/>
      <c r="I14679" s="94"/>
      <c r="J14679" s="2"/>
      <c r="P14679" s="30"/>
      <c r="T14679" s="2"/>
      <c r="V14679" s="2"/>
      <c r="W14679" s="28"/>
      <c r="Y14679" s="30"/>
      <c r="Z14679" s="30"/>
      <c r="AB14679" s="6"/>
    </row>
    <row r="14680" spans="1:28">
      <c r="A14680" s="2"/>
      <c r="B14680" s="2"/>
      <c r="C14680" s="2"/>
      <c r="G14680" s="94"/>
      <c r="H14680" s="94"/>
      <c r="I14680" s="94"/>
      <c r="J14680" s="2"/>
      <c r="P14680" s="30"/>
      <c r="T14680" s="2"/>
      <c r="V14680" s="2"/>
      <c r="W14680" s="28"/>
      <c r="Y14680" s="30"/>
      <c r="Z14680" s="30"/>
      <c r="AB14680" s="6"/>
    </row>
    <row r="14681" spans="1:28">
      <c r="A14681" s="2"/>
      <c r="B14681" s="2"/>
      <c r="C14681" s="2"/>
      <c r="G14681" s="94"/>
      <c r="H14681" s="94"/>
      <c r="I14681" s="94"/>
      <c r="J14681" s="2"/>
      <c r="P14681" s="30"/>
      <c r="T14681" s="2"/>
      <c r="V14681" s="2"/>
      <c r="W14681" s="28"/>
      <c r="Y14681" s="30"/>
      <c r="Z14681" s="30"/>
      <c r="AB14681" s="6"/>
    </row>
    <row r="14682" spans="1:28">
      <c r="A14682" s="2"/>
      <c r="B14682" s="2"/>
      <c r="C14682" s="2"/>
      <c r="G14682" s="94"/>
      <c r="H14682" s="94"/>
      <c r="I14682" s="94"/>
      <c r="J14682" s="2"/>
      <c r="P14682" s="30"/>
      <c r="T14682" s="2"/>
      <c r="V14682" s="2"/>
      <c r="W14682" s="28"/>
      <c r="Y14682" s="30"/>
      <c r="Z14682" s="30"/>
      <c r="AB14682" s="6"/>
    </row>
    <row r="14683" spans="1:28">
      <c r="A14683" s="2"/>
      <c r="B14683" s="2"/>
      <c r="C14683" s="2"/>
      <c r="G14683" s="94"/>
      <c r="H14683" s="94"/>
      <c r="I14683" s="94"/>
      <c r="J14683" s="2"/>
      <c r="P14683" s="30"/>
      <c r="T14683" s="2"/>
      <c r="V14683" s="2"/>
      <c r="W14683" s="28"/>
      <c r="Y14683" s="30"/>
      <c r="Z14683" s="30"/>
      <c r="AB14683" s="6"/>
    </row>
    <row r="14684" spans="1:28">
      <c r="A14684" s="2"/>
      <c r="B14684" s="2"/>
      <c r="C14684" s="2"/>
      <c r="G14684" s="94"/>
      <c r="H14684" s="94"/>
      <c r="I14684" s="94"/>
      <c r="J14684" s="2"/>
      <c r="P14684" s="30"/>
      <c r="T14684" s="2"/>
      <c r="V14684" s="2"/>
      <c r="W14684" s="28"/>
      <c r="Y14684" s="30"/>
      <c r="Z14684" s="30"/>
      <c r="AB14684" s="6"/>
    </row>
    <row r="14685" spans="1:28">
      <c r="A14685" s="2"/>
      <c r="B14685" s="2"/>
      <c r="C14685" s="2"/>
      <c r="G14685" s="94"/>
      <c r="H14685" s="94"/>
      <c r="I14685" s="94"/>
      <c r="J14685" s="2"/>
      <c r="P14685" s="30"/>
      <c r="T14685" s="2"/>
      <c r="V14685" s="2"/>
      <c r="W14685" s="28"/>
      <c r="Y14685" s="30"/>
      <c r="Z14685" s="30"/>
      <c r="AB14685" s="6"/>
    </row>
    <row r="14686" spans="1:28">
      <c r="A14686" s="2"/>
      <c r="B14686" s="2"/>
      <c r="C14686" s="2"/>
      <c r="G14686" s="94"/>
      <c r="H14686" s="94"/>
      <c r="I14686" s="94"/>
      <c r="J14686" s="2"/>
      <c r="P14686" s="30"/>
      <c r="T14686" s="2"/>
      <c r="V14686" s="2"/>
      <c r="W14686" s="28"/>
      <c r="Y14686" s="30"/>
      <c r="Z14686" s="30"/>
      <c r="AB14686" s="6"/>
    </row>
    <row r="14687" spans="1:28">
      <c r="A14687" s="2"/>
      <c r="B14687" s="2"/>
      <c r="C14687" s="2"/>
      <c r="G14687" s="94"/>
      <c r="H14687" s="94"/>
      <c r="I14687" s="94"/>
      <c r="J14687" s="2"/>
      <c r="P14687" s="30"/>
      <c r="T14687" s="2"/>
      <c r="V14687" s="2"/>
      <c r="W14687" s="28"/>
      <c r="Y14687" s="30"/>
      <c r="Z14687" s="30"/>
      <c r="AB14687" s="6"/>
    </row>
    <row r="14688" spans="1:28">
      <c r="A14688" s="2"/>
      <c r="B14688" s="2"/>
      <c r="C14688" s="2"/>
      <c r="G14688" s="94"/>
      <c r="H14688" s="94"/>
      <c r="I14688" s="94"/>
      <c r="J14688" s="2"/>
      <c r="P14688" s="30"/>
      <c r="T14688" s="2"/>
      <c r="V14688" s="2"/>
      <c r="W14688" s="28"/>
      <c r="Y14688" s="30"/>
      <c r="Z14688" s="30"/>
      <c r="AB14688" s="6"/>
    </row>
    <row r="14689" spans="1:28">
      <c r="A14689" s="2"/>
      <c r="B14689" s="2"/>
      <c r="C14689" s="2"/>
      <c r="G14689" s="94"/>
      <c r="H14689" s="94"/>
      <c r="I14689" s="94"/>
      <c r="J14689" s="2"/>
      <c r="P14689" s="30"/>
      <c r="T14689" s="2"/>
      <c r="V14689" s="2"/>
      <c r="W14689" s="28"/>
      <c r="Y14689" s="30"/>
      <c r="Z14689" s="30"/>
      <c r="AB14689" s="6"/>
    </row>
    <row r="14690" spans="1:28">
      <c r="A14690" s="2"/>
      <c r="B14690" s="2"/>
      <c r="C14690" s="2"/>
      <c r="G14690" s="94"/>
      <c r="H14690" s="94"/>
      <c r="I14690" s="94"/>
      <c r="J14690" s="2"/>
      <c r="P14690" s="30"/>
      <c r="T14690" s="2"/>
      <c r="V14690" s="2"/>
      <c r="W14690" s="28"/>
      <c r="Y14690" s="30"/>
      <c r="Z14690" s="30"/>
      <c r="AB14690" s="6"/>
    </row>
    <row r="14691" spans="1:28">
      <c r="A14691" s="2"/>
      <c r="B14691" s="2"/>
      <c r="C14691" s="2"/>
      <c r="G14691" s="94"/>
      <c r="H14691" s="94"/>
      <c r="I14691" s="94"/>
      <c r="J14691" s="2"/>
      <c r="P14691" s="30"/>
      <c r="T14691" s="2"/>
      <c r="V14691" s="2"/>
      <c r="W14691" s="28"/>
      <c r="Y14691" s="30"/>
      <c r="Z14691" s="30"/>
      <c r="AB14691" s="6"/>
    </row>
    <row r="14692" spans="1:28">
      <c r="A14692" s="2"/>
      <c r="B14692" s="2"/>
      <c r="C14692" s="2"/>
      <c r="G14692" s="94"/>
      <c r="H14692" s="94"/>
      <c r="I14692" s="94"/>
      <c r="J14692" s="2"/>
      <c r="P14692" s="30"/>
      <c r="T14692" s="2"/>
      <c r="V14692" s="2"/>
      <c r="W14692" s="28"/>
      <c r="Y14692" s="30"/>
      <c r="Z14692" s="30"/>
      <c r="AB14692" s="6"/>
    </row>
    <row r="14693" spans="1:28">
      <c r="A14693" s="2"/>
      <c r="B14693" s="2"/>
      <c r="C14693" s="2"/>
      <c r="G14693" s="94"/>
      <c r="H14693" s="94"/>
      <c r="I14693" s="94"/>
      <c r="J14693" s="2"/>
      <c r="P14693" s="30"/>
      <c r="T14693" s="2"/>
      <c r="V14693" s="2"/>
      <c r="W14693" s="28"/>
      <c r="Y14693" s="30"/>
      <c r="Z14693" s="30"/>
      <c r="AB14693" s="6"/>
    </row>
    <row r="14694" spans="1:28">
      <c r="A14694" s="2"/>
      <c r="B14694" s="2"/>
      <c r="C14694" s="2"/>
      <c r="G14694" s="94"/>
      <c r="H14694" s="94"/>
      <c r="I14694" s="94"/>
      <c r="J14694" s="2"/>
      <c r="P14694" s="30"/>
      <c r="T14694" s="2"/>
      <c r="V14694" s="2"/>
      <c r="W14694" s="28"/>
      <c r="Y14694" s="30"/>
      <c r="Z14694" s="30"/>
      <c r="AB14694" s="6"/>
    </row>
    <row r="14695" spans="1:28">
      <c r="A14695" s="2"/>
      <c r="B14695" s="2"/>
      <c r="C14695" s="2"/>
      <c r="G14695" s="94"/>
      <c r="H14695" s="94"/>
      <c r="I14695" s="94"/>
      <c r="J14695" s="2"/>
      <c r="P14695" s="30"/>
      <c r="T14695" s="2"/>
      <c r="V14695" s="2"/>
      <c r="W14695" s="28"/>
      <c r="Y14695" s="30"/>
      <c r="Z14695" s="30"/>
      <c r="AB14695" s="6"/>
    </row>
    <row r="14696" spans="1:28">
      <c r="A14696" s="2"/>
      <c r="B14696" s="2"/>
      <c r="C14696" s="2"/>
      <c r="G14696" s="94"/>
      <c r="H14696" s="94"/>
      <c r="I14696" s="94"/>
      <c r="J14696" s="2"/>
      <c r="P14696" s="30"/>
      <c r="T14696" s="2"/>
      <c r="V14696" s="2"/>
      <c r="W14696" s="28"/>
      <c r="Y14696" s="30"/>
      <c r="Z14696" s="30"/>
      <c r="AB14696" s="6"/>
    </row>
    <row r="14697" spans="1:28">
      <c r="A14697" s="2"/>
      <c r="B14697" s="2"/>
      <c r="C14697" s="2"/>
      <c r="G14697" s="94"/>
      <c r="H14697" s="94"/>
      <c r="I14697" s="94"/>
      <c r="J14697" s="2"/>
      <c r="P14697" s="30"/>
      <c r="T14697" s="2"/>
      <c r="V14697" s="2"/>
      <c r="W14697" s="28"/>
      <c r="Y14697" s="30"/>
      <c r="Z14697" s="30"/>
      <c r="AB14697" s="6"/>
    </row>
    <row r="14698" spans="1:28">
      <c r="A14698" s="2"/>
      <c r="B14698" s="2"/>
      <c r="C14698" s="2"/>
      <c r="G14698" s="94"/>
      <c r="H14698" s="94"/>
      <c r="I14698" s="94"/>
      <c r="J14698" s="2"/>
      <c r="P14698" s="30"/>
      <c r="T14698" s="2"/>
      <c r="V14698" s="2"/>
      <c r="W14698" s="28"/>
      <c r="Y14698" s="30"/>
      <c r="Z14698" s="30"/>
      <c r="AB14698" s="6"/>
    </row>
    <row r="14699" spans="1:28">
      <c r="A14699" s="2"/>
      <c r="B14699" s="2"/>
      <c r="C14699" s="2"/>
      <c r="G14699" s="94"/>
      <c r="H14699" s="94"/>
      <c r="I14699" s="94"/>
      <c r="J14699" s="2"/>
      <c r="P14699" s="30"/>
      <c r="T14699" s="2"/>
      <c r="V14699" s="2"/>
      <c r="W14699" s="28"/>
      <c r="Y14699" s="30"/>
      <c r="Z14699" s="30"/>
      <c r="AB14699" s="6"/>
    </row>
    <row r="14700" spans="1:28">
      <c r="A14700" s="2"/>
      <c r="B14700" s="2"/>
      <c r="C14700" s="2"/>
      <c r="G14700" s="94"/>
      <c r="H14700" s="94"/>
      <c r="I14700" s="94"/>
      <c r="J14700" s="2"/>
      <c r="P14700" s="30"/>
      <c r="T14700" s="2"/>
      <c r="V14700" s="2"/>
      <c r="W14700" s="28"/>
      <c r="Y14700" s="30"/>
      <c r="Z14700" s="30"/>
      <c r="AB14700" s="6"/>
    </row>
    <row r="14701" spans="1:28">
      <c r="A14701" s="2"/>
      <c r="B14701" s="2"/>
      <c r="C14701" s="2"/>
      <c r="G14701" s="94"/>
      <c r="H14701" s="94"/>
      <c r="I14701" s="94"/>
      <c r="J14701" s="2"/>
      <c r="P14701" s="30"/>
      <c r="T14701" s="2"/>
      <c r="V14701" s="2"/>
      <c r="W14701" s="28"/>
      <c r="Y14701" s="30"/>
      <c r="Z14701" s="30"/>
      <c r="AB14701" s="6"/>
    </row>
    <row r="14702" spans="1:28">
      <c r="A14702" s="2"/>
      <c r="B14702" s="2"/>
      <c r="C14702" s="2"/>
      <c r="G14702" s="94"/>
      <c r="H14702" s="94"/>
      <c r="I14702" s="94"/>
      <c r="J14702" s="2"/>
      <c r="P14702" s="30"/>
      <c r="T14702" s="2"/>
      <c r="V14702" s="2"/>
      <c r="W14702" s="28"/>
      <c r="Y14702" s="30"/>
      <c r="Z14702" s="30"/>
      <c r="AB14702" s="6"/>
    </row>
    <row r="14703" spans="1:28">
      <c r="A14703" s="2"/>
      <c r="B14703" s="2"/>
      <c r="C14703" s="2"/>
      <c r="G14703" s="94"/>
      <c r="H14703" s="94"/>
      <c r="I14703" s="94"/>
      <c r="J14703" s="2"/>
      <c r="P14703" s="30"/>
      <c r="T14703" s="2"/>
      <c r="V14703" s="2"/>
      <c r="W14703" s="28"/>
      <c r="Y14703" s="30"/>
      <c r="Z14703" s="30"/>
      <c r="AB14703" s="6"/>
    </row>
    <row r="14704" spans="1:28">
      <c r="A14704" s="2"/>
      <c r="B14704" s="2"/>
      <c r="C14704" s="2"/>
      <c r="G14704" s="94"/>
      <c r="H14704" s="94"/>
      <c r="I14704" s="94"/>
      <c r="J14704" s="2"/>
      <c r="P14704" s="30"/>
      <c r="T14704" s="2"/>
      <c r="V14704" s="2"/>
      <c r="W14704" s="28"/>
      <c r="Y14704" s="30"/>
      <c r="Z14704" s="30"/>
      <c r="AB14704" s="6"/>
    </row>
    <row r="14705" spans="1:28">
      <c r="A14705" s="2"/>
      <c r="B14705" s="2"/>
      <c r="C14705" s="2"/>
      <c r="G14705" s="94"/>
      <c r="H14705" s="94"/>
      <c r="I14705" s="94"/>
      <c r="J14705" s="2"/>
      <c r="P14705" s="30"/>
      <c r="T14705" s="2"/>
      <c r="V14705" s="2"/>
      <c r="W14705" s="28"/>
      <c r="Y14705" s="30"/>
      <c r="Z14705" s="30"/>
      <c r="AB14705" s="6"/>
    </row>
    <row r="14706" spans="1:28">
      <c r="A14706" s="2"/>
      <c r="B14706" s="2"/>
      <c r="C14706" s="2"/>
      <c r="G14706" s="94"/>
      <c r="H14706" s="94"/>
      <c r="I14706" s="94"/>
      <c r="J14706" s="2"/>
      <c r="P14706" s="30"/>
      <c r="T14706" s="2"/>
      <c r="V14706" s="2"/>
      <c r="W14706" s="28"/>
      <c r="Y14706" s="30"/>
      <c r="Z14706" s="30"/>
      <c r="AB14706" s="6"/>
    </row>
    <row r="14707" spans="1:28">
      <c r="A14707" s="2"/>
      <c r="B14707" s="2"/>
      <c r="C14707" s="2"/>
      <c r="G14707" s="94"/>
      <c r="H14707" s="94"/>
      <c r="I14707" s="94"/>
      <c r="J14707" s="2"/>
      <c r="P14707" s="30"/>
      <c r="T14707" s="2"/>
      <c r="V14707" s="2"/>
      <c r="W14707" s="28"/>
      <c r="Y14707" s="30"/>
      <c r="Z14707" s="30"/>
      <c r="AB14707" s="6"/>
    </row>
    <row r="14708" spans="1:28">
      <c r="A14708" s="2"/>
      <c r="B14708" s="2"/>
      <c r="C14708" s="2"/>
      <c r="G14708" s="94"/>
      <c r="H14708" s="94"/>
      <c r="I14708" s="94"/>
      <c r="J14708" s="2"/>
      <c r="P14708" s="30"/>
      <c r="T14708" s="2"/>
      <c r="V14708" s="2"/>
      <c r="W14708" s="28"/>
      <c r="Y14708" s="30"/>
      <c r="Z14708" s="30"/>
      <c r="AB14708" s="6"/>
    </row>
    <row r="14709" spans="1:28">
      <c r="A14709" s="2"/>
      <c r="B14709" s="2"/>
      <c r="C14709" s="2"/>
      <c r="G14709" s="94"/>
      <c r="H14709" s="94"/>
      <c r="I14709" s="94"/>
      <c r="J14709" s="2"/>
      <c r="P14709" s="30"/>
      <c r="T14709" s="2"/>
      <c r="V14709" s="2"/>
      <c r="W14709" s="28"/>
      <c r="Y14709" s="30"/>
      <c r="Z14709" s="30"/>
      <c r="AB14709" s="6"/>
    </row>
    <row r="14710" spans="1:28">
      <c r="A14710" s="2"/>
      <c r="B14710" s="2"/>
      <c r="C14710" s="2"/>
      <c r="G14710" s="94"/>
      <c r="H14710" s="94"/>
      <c r="I14710" s="94"/>
      <c r="J14710" s="2"/>
      <c r="P14710" s="30"/>
      <c r="T14710" s="2"/>
      <c r="V14710" s="2"/>
      <c r="W14710" s="28"/>
      <c r="Y14710" s="30"/>
      <c r="Z14710" s="30"/>
      <c r="AB14710" s="6"/>
    </row>
    <row r="14711" spans="1:28">
      <c r="A14711" s="2"/>
      <c r="B14711" s="2"/>
      <c r="C14711" s="2"/>
      <c r="G14711" s="94"/>
      <c r="H14711" s="94"/>
      <c r="I14711" s="94"/>
      <c r="J14711" s="2"/>
      <c r="P14711" s="30"/>
      <c r="T14711" s="2"/>
      <c r="V14711" s="2"/>
      <c r="W14711" s="28"/>
      <c r="Y14711" s="30"/>
      <c r="Z14711" s="30"/>
      <c r="AB14711" s="6"/>
    </row>
    <row r="14712" spans="1:28">
      <c r="A14712" s="2"/>
      <c r="B14712" s="2"/>
      <c r="C14712" s="2"/>
      <c r="G14712" s="94"/>
      <c r="H14712" s="94"/>
      <c r="I14712" s="94"/>
      <c r="J14712" s="2"/>
      <c r="P14712" s="30"/>
      <c r="T14712" s="2"/>
      <c r="V14712" s="2"/>
      <c r="W14712" s="28"/>
      <c r="Y14712" s="30"/>
      <c r="Z14712" s="30"/>
      <c r="AB14712" s="6"/>
    </row>
    <row r="14713" spans="1:28">
      <c r="A14713" s="2"/>
      <c r="B14713" s="2"/>
      <c r="C14713" s="2"/>
      <c r="G14713" s="94"/>
      <c r="H14713" s="94"/>
      <c r="I14713" s="94"/>
      <c r="J14713" s="2"/>
      <c r="P14713" s="30"/>
      <c r="T14713" s="2"/>
      <c r="V14713" s="2"/>
      <c r="W14713" s="28"/>
      <c r="Y14713" s="30"/>
      <c r="Z14713" s="30"/>
      <c r="AB14713" s="6"/>
    </row>
    <row r="14714" spans="1:28">
      <c r="A14714" s="2"/>
      <c r="B14714" s="2"/>
      <c r="C14714" s="2"/>
      <c r="G14714" s="94"/>
      <c r="H14714" s="94"/>
      <c r="I14714" s="94"/>
      <c r="J14714" s="2"/>
      <c r="P14714" s="30"/>
      <c r="T14714" s="2"/>
      <c r="V14714" s="2"/>
      <c r="W14714" s="28"/>
      <c r="Y14714" s="30"/>
      <c r="Z14714" s="30"/>
      <c r="AB14714" s="6"/>
    </row>
    <row r="14715" spans="1:28">
      <c r="A14715" s="2"/>
      <c r="B14715" s="2"/>
      <c r="C14715" s="2"/>
      <c r="G14715" s="94"/>
      <c r="H14715" s="94"/>
      <c r="I14715" s="94"/>
      <c r="J14715" s="2"/>
      <c r="P14715" s="30"/>
      <c r="T14715" s="2"/>
      <c r="V14715" s="2"/>
      <c r="W14715" s="28"/>
      <c r="Y14715" s="30"/>
      <c r="Z14715" s="30"/>
      <c r="AB14715" s="6"/>
    </row>
    <row r="14716" spans="1:28">
      <c r="A14716" s="2"/>
      <c r="B14716" s="2"/>
      <c r="C14716" s="2"/>
      <c r="G14716" s="94"/>
      <c r="H14716" s="94"/>
      <c r="I14716" s="94"/>
      <c r="J14716" s="2"/>
      <c r="P14716" s="30"/>
      <c r="T14716" s="2"/>
      <c r="V14716" s="2"/>
      <c r="W14716" s="28"/>
      <c r="Y14716" s="30"/>
      <c r="Z14716" s="30"/>
      <c r="AB14716" s="6"/>
    </row>
    <row r="14717" spans="1:28">
      <c r="A14717" s="2"/>
      <c r="B14717" s="2"/>
      <c r="C14717" s="2"/>
      <c r="G14717" s="94"/>
      <c r="H14717" s="94"/>
      <c r="I14717" s="94"/>
      <c r="J14717" s="2"/>
      <c r="P14717" s="30"/>
      <c r="T14717" s="2"/>
      <c r="V14717" s="2"/>
      <c r="W14717" s="28"/>
      <c r="Y14717" s="30"/>
      <c r="Z14717" s="30"/>
      <c r="AB14717" s="6"/>
    </row>
    <row r="14718" spans="1:28">
      <c r="A14718" s="2"/>
      <c r="B14718" s="2"/>
      <c r="C14718" s="2"/>
      <c r="G14718" s="94"/>
      <c r="H14718" s="94"/>
      <c r="I14718" s="94"/>
      <c r="J14718" s="2"/>
      <c r="P14718" s="30"/>
      <c r="T14718" s="2"/>
      <c r="V14718" s="2"/>
      <c r="W14718" s="28"/>
      <c r="Y14718" s="30"/>
      <c r="Z14718" s="30"/>
      <c r="AB14718" s="6"/>
    </row>
    <row r="14719" spans="1:28">
      <c r="A14719" s="2"/>
      <c r="B14719" s="2"/>
      <c r="C14719" s="2"/>
      <c r="G14719" s="94"/>
      <c r="H14719" s="94"/>
      <c r="I14719" s="94"/>
      <c r="J14719" s="2"/>
      <c r="P14719" s="30"/>
      <c r="T14719" s="2"/>
      <c r="V14719" s="2"/>
      <c r="W14719" s="28"/>
      <c r="Y14719" s="30"/>
      <c r="Z14719" s="30"/>
      <c r="AB14719" s="6"/>
    </row>
    <row r="14720" spans="1:28">
      <c r="A14720" s="2"/>
      <c r="B14720" s="2"/>
      <c r="C14720" s="2"/>
      <c r="G14720" s="94"/>
      <c r="H14720" s="94"/>
      <c r="I14720" s="94"/>
      <c r="J14720" s="2"/>
      <c r="P14720" s="30"/>
      <c r="T14720" s="2"/>
      <c r="V14720" s="2"/>
      <c r="W14720" s="28"/>
      <c r="Y14720" s="30"/>
      <c r="Z14720" s="30"/>
      <c r="AB14720" s="6"/>
    </row>
    <row r="14721" spans="1:28">
      <c r="A14721" s="2"/>
      <c r="B14721" s="2"/>
      <c r="C14721" s="2"/>
      <c r="G14721" s="94"/>
      <c r="H14721" s="94"/>
      <c r="I14721" s="94"/>
      <c r="J14721" s="2"/>
      <c r="P14721" s="30"/>
      <c r="T14721" s="2"/>
      <c r="V14721" s="2"/>
      <c r="W14721" s="28"/>
      <c r="Y14721" s="30"/>
      <c r="Z14721" s="30"/>
      <c r="AB14721" s="6"/>
    </row>
    <row r="14722" spans="1:28">
      <c r="A14722" s="2"/>
      <c r="B14722" s="2"/>
      <c r="C14722" s="2"/>
      <c r="G14722" s="94"/>
      <c r="H14722" s="94"/>
      <c r="I14722" s="94"/>
      <c r="J14722" s="2"/>
      <c r="P14722" s="30"/>
      <c r="T14722" s="2"/>
      <c r="V14722" s="2"/>
      <c r="W14722" s="28"/>
      <c r="Y14722" s="30"/>
      <c r="Z14722" s="30"/>
      <c r="AB14722" s="6"/>
    </row>
    <row r="14723" spans="1:28">
      <c r="A14723" s="2"/>
      <c r="B14723" s="2"/>
      <c r="C14723" s="2"/>
      <c r="G14723" s="94"/>
      <c r="H14723" s="94"/>
      <c r="I14723" s="94"/>
      <c r="J14723" s="2"/>
      <c r="P14723" s="30"/>
      <c r="T14723" s="2"/>
      <c r="V14723" s="2"/>
      <c r="W14723" s="28"/>
      <c r="Y14723" s="30"/>
      <c r="Z14723" s="30"/>
      <c r="AB14723" s="6"/>
    </row>
    <row r="14724" spans="1:28">
      <c r="A14724" s="2"/>
      <c r="B14724" s="2"/>
      <c r="C14724" s="2"/>
      <c r="G14724" s="94"/>
      <c r="H14724" s="94"/>
      <c r="I14724" s="94"/>
      <c r="J14724" s="2"/>
      <c r="P14724" s="30"/>
      <c r="T14724" s="2"/>
      <c r="V14724" s="2"/>
      <c r="W14724" s="28"/>
      <c r="Y14724" s="30"/>
      <c r="Z14724" s="30"/>
      <c r="AB14724" s="6"/>
    </row>
    <row r="14725" spans="1:28">
      <c r="A14725" s="2"/>
      <c r="B14725" s="2"/>
      <c r="C14725" s="2"/>
      <c r="G14725" s="94"/>
      <c r="H14725" s="94"/>
      <c r="I14725" s="94"/>
      <c r="J14725" s="2"/>
      <c r="P14725" s="30"/>
      <c r="T14725" s="2"/>
      <c r="V14725" s="2"/>
      <c r="W14725" s="28"/>
      <c r="Y14725" s="30"/>
      <c r="Z14725" s="30"/>
      <c r="AB14725" s="6"/>
    </row>
    <row r="14726" spans="1:28">
      <c r="A14726" s="2"/>
      <c r="B14726" s="2"/>
      <c r="C14726" s="2"/>
      <c r="G14726" s="94"/>
      <c r="H14726" s="94"/>
      <c r="I14726" s="94"/>
      <c r="J14726" s="2"/>
      <c r="P14726" s="30"/>
      <c r="T14726" s="2"/>
      <c r="V14726" s="2"/>
      <c r="W14726" s="28"/>
      <c r="Y14726" s="30"/>
      <c r="Z14726" s="30"/>
      <c r="AB14726" s="6"/>
    </row>
    <row r="14727" spans="1:28">
      <c r="A14727" s="2"/>
      <c r="B14727" s="2"/>
      <c r="C14727" s="2"/>
      <c r="G14727" s="94"/>
      <c r="H14727" s="94"/>
      <c r="I14727" s="94"/>
      <c r="J14727" s="2"/>
      <c r="P14727" s="30"/>
      <c r="T14727" s="2"/>
      <c r="V14727" s="2"/>
      <c r="W14727" s="28"/>
      <c r="Y14727" s="30"/>
      <c r="Z14727" s="30"/>
      <c r="AB14727" s="6"/>
    </row>
    <row r="14728" spans="1:28">
      <c r="A14728" s="2"/>
      <c r="B14728" s="2"/>
      <c r="C14728" s="2"/>
      <c r="G14728" s="94"/>
      <c r="H14728" s="94"/>
      <c r="I14728" s="94"/>
      <c r="J14728" s="2"/>
      <c r="P14728" s="30"/>
      <c r="T14728" s="2"/>
      <c r="V14728" s="2"/>
      <c r="W14728" s="28"/>
      <c r="Y14728" s="30"/>
      <c r="Z14728" s="30"/>
      <c r="AB14728" s="6"/>
    </row>
    <row r="14729" spans="1:28">
      <c r="A14729" s="2"/>
      <c r="B14729" s="2"/>
      <c r="C14729" s="2"/>
      <c r="G14729" s="94"/>
      <c r="H14729" s="94"/>
      <c r="I14729" s="94"/>
      <c r="J14729" s="2"/>
      <c r="P14729" s="30"/>
      <c r="T14729" s="2"/>
      <c r="V14729" s="2"/>
      <c r="W14729" s="28"/>
      <c r="Y14729" s="30"/>
      <c r="Z14729" s="30"/>
      <c r="AB14729" s="6"/>
    </row>
    <row r="14730" spans="1:28">
      <c r="A14730" s="2"/>
      <c r="B14730" s="2"/>
      <c r="C14730" s="2"/>
      <c r="G14730" s="94"/>
      <c r="H14730" s="94"/>
      <c r="I14730" s="94"/>
      <c r="J14730" s="2"/>
      <c r="P14730" s="30"/>
      <c r="T14730" s="2"/>
      <c r="V14730" s="2"/>
      <c r="W14730" s="28"/>
      <c r="Y14730" s="30"/>
      <c r="Z14730" s="30"/>
      <c r="AB14730" s="6"/>
    </row>
    <row r="14731" spans="1:28">
      <c r="A14731" s="2"/>
      <c r="B14731" s="2"/>
      <c r="C14731" s="2"/>
      <c r="G14731" s="94"/>
      <c r="H14731" s="94"/>
      <c r="I14731" s="94"/>
      <c r="J14731" s="2"/>
      <c r="P14731" s="30"/>
      <c r="T14731" s="2"/>
      <c r="V14731" s="2"/>
      <c r="W14731" s="28"/>
      <c r="Y14731" s="30"/>
      <c r="Z14731" s="30"/>
      <c r="AB14731" s="6"/>
    </row>
    <row r="14732" spans="1:28">
      <c r="A14732" s="2"/>
      <c r="B14732" s="2"/>
      <c r="C14732" s="2"/>
      <c r="G14732" s="94"/>
      <c r="H14732" s="94"/>
      <c r="I14732" s="94"/>
      <c r="J14732" s="2"/>
      <c r="P14732" s="30"/>
      <c r="T14732" s="2"/>
      <c r="V14732" s="2"/>
      <c r="W14732" s="28"/>
      <c r="Y14732" s="30"/>
      <c r="Z14732" s="30"/>
      <c r="AB14732" s="6"/>
    </row>
    <row r="14733" spans="1:28">
      <c r="A14733" s="2"/>
      <c r="B14733" s="2"/>
      <c r="C14733" s="2"/>
      <c r="G14733" s="94"/>
      <c r="H14733" s="94"/>
      <c r="I14733" s="94"/>
      <c r="J14733" s="2"/>
      <c r="P14733" s="30"/>
      <c r="T14733" s="2"/>
      <c r="V14733" s="2"/>
      <c r="W14733" s="28"/>
      <c r="Y14733" s="30"/>
      <c r="Z14733" s="30"/>
      <c r="AB14733" s="6"/>
    </row>
    <row r="14734" spans="1:28">
      <c r="A14734" s="2"/>
      <c r="B14734" s="2"/>
      <c r="C14734" s="2"/>
      <c r="G14734" s="94"/>
      <c r="H14734" s="94"/>
      <c r="I14734" s="94"/>
      <c r="J14734" s="2"/>
      <c r="P14734" s="30"/>
      <c r="T14734" s="2"/>
      <c r="V14734" s="2"/>
      <c r="W14734" s="28"/>
      <c r="Y14734" s="30"/>
      <c r="Z14734" s="30"/>
      <c r="AB14734" s="6"/>
    </row>
    <row r="14735" spans="1:28">
      <c r="A14735" s="2"/>
      <c r="B14735" s="2"/>
      <c r="C14735" s="2"/>
      <c r="G14735" s="94"/>
      <c r="H14735" s="94"/>
      <c r="I14735" s="94"/>
      <c r="J14735" s="2"/>
      <c r="P14735" s="30"/>
      <c r="T14735" s="2"/>
      <c r="V14735" s="2"/>
      <c r="W14735" s="28"/>
      <c r="Y14735" s="30"/>
      <c r="Z14735" s="30"/>
      <c r="AB14735" s="6"/>
    </row>
    <row r="14736" spans="1:28">
      <c r="A14736" s="2"/>
      <c r="B14736" s="2"/>
      <c r="C14736" s="2"/>
      <c r="G14736" s="94"/>
      <c r="H14736" s="94"/>
      <c r="I14736" s="94"/>
      <c r="J14736" s="2"/>
      <c r="P14736" s="30"/>
      <c r="T14736" s="2"/>
      <c r="V14736" s="2"/>
      <c r="W14736" s="28"/>
      <c r="Y14736" s="30"/>
      <c r="Z14736" s="30"/>
      <c r="AB14736" s="6"/>
    </row>
    <row r="14737" spans="1:28">
      <c r="A14737" s="2"/>
      <c r="B14737" s="2"/>
      <c r="C14737" s="2"/>
      <c r="G14737" s="94"/>
      <c r="H14737" s="94"/>
      <c r="I14737" s="94"/>
      <c r="J14737" s="2"/>
      <c r="P14737" s="30"/>
      <c r="T14737" s="2"/>
      <c r="V14737" s="2"/>
      <c r="W14737" s="28"/>
      <c r="Y14737" s="30"/>
      <c r="Z14737" s="30"/>
      <c r="AB14737" s="6"/>
    </row>
    <row r="14738" spans="1:28">
      <c r="A14738" s="2"/>
      <c r="B14738" s="2"/>
      <c r="C14738" s="2"/>
      <c r="G14738" s="94"/>
      <c r="H14738" s="94"/>
      <c r="I14738" s="94"/>
      <c r="J14738" s="2"/>
      <c r="P14738" s="30"/>
      <c r="T14738" s="2"/>
      <c r="V14738" s="2"/>
      <c r="W14738" s="28"/>
      <c r="Y14738" s="30"/>
      <c r="Z14738" s="30"/>
      <c r="AB14738" s="6"/>
    </row>
    <row r="14739" spans="1:28">
      <c r="A14739" s="2"/>
      <c r="B14739" s="2"/>
      <c r="C14739" s="2"/>
      <c r="G14739" s="94"/>
      <c r="H14739" s="94"/>
      <c r="I14739" s="94"/>
      <c r="J14739" s="2"/>
      <c r="P14739" s="30"/>
      <c r="T14739" s="2"/>
      <c r="V14739" s="2"/>
      <c r="W14739" s="28"/>
      <c r="Y14739" s="30"/>
      <c r="Z14739" s="30"/>
      <c r="AB14739" s="6"/>
    </row>
    <row r="14740" spans="1:28">
      <c r="A14740" s="2"/>
      <c r="B14740" s="2"/>
      <c r="C14740" s="2"/>
      <c r="G14740" s="94"/>
      <c r="H14740" s="94"/>
      <c r="I14740" s="94"/>
      <c r="J14740" s="2"/>
      <c r="P14740" s="30"/>
      <c r="T14740" s="2"/>
      <c r="V14740" s="2"/>
      <c r="W14740" s="28"/>
      <c r="Y14740" s="30"/>
      <c r="Z14740" s="30"/>
      <c r="AB14740" s="6"/>
    </row>
    <row r="14741" spans="1:28">
      <c r="A14741" s="2"/>
      <c r="B14741" s="2"/>
      <c r="C14741" s="2"/>
      <c r="G14741" s="94"/>
      <c r="H14741" s="94"/>
      <c r="I14741" s="94"/>
      <c r="J14741" s="2"/>
      <c r="P14741" s="30"/>
      <c r="T14741" s="2"/>
      <c r="V14741" s="2"/>
      <c r="W14741" s="28"/>
      <c r="Y14741" s="30"/>
      <c r="Z14741" s="30"/>
      <c r="AB14741" s="6"/>
    </row>
    <row r="14742" spans="1:28">
      <c r="A14742" s="2"/>
      <c r="B14742" s="2"/>
      <c r="C14742" s="2"/>
      <c r="G14742" s="94"/>
      <c r="H14742" s="94"/>
      <c r="I14742" s="94"/>
      <c r="J14742" s="2"/>
      <c r="P14742" s="30"/>
      <c r="T14742" s="2"/>
      <c r="V14742" s="2"/>
      <c r="W14742" s="28"/>
      <c r="Y14742" s="30"/>
      <c r="Z14742" s="30"/>
      <c r="AB14742" s="6"/>
    </row>
    <row r="14743" spans="1:28">
      <c r="A14743" s="2"/>
      <c r="B14743" s="2"/>
      <c r="C14743" s="2"/>
      <c r="G14743" s="94"/>
      <c r="H14743" s="94"/>
      <c r="I14743" s="94"/>
      <c r="J14743" s="2"/>
      <c r="P14743" s="30"/>
      <c r="T14743" s="2"/>
      <c r="V14743" s="2"/>
      <c r="W14743" s="28"/>
      <c r="Y14743" s="30"/>
      <c r="Z14743" s="30"/>
      <c r="AB14743" s="6"/>
    </row>
    <row r="14744" spans="1:28">
      <c r="A14744" s="2"/>
      <c r="B14744" s="2"/>
      <c r="C14744" s="2"/>
      <c r="G14744" s="94"/>
      <c r="H14744" s="94"/>
      <c r="I14744" s="94"/>
      <c r="J14744" s="2"/>
      <c r="P14744" s="30"/>
      <c r="T14744" s="2"/>
      <c r="V14744" s="2"/>
      <c r="W14744" s="28"/>
      <c r="Y14744" s="30"/>
      <c r="Z14744" s="30"/>
      <c r="AB14744" s="6"/>
    </row>
    <row r="14745" spans="1:28">
      <c r="A14745" s="2"/>
      <c r="B14745" s="2"/>
      <c r="C14745" s="2"/>
      <c r="G14745" s="94"/>
      <c r="H14745" s="94"/>
      <c r="I14745" s="94"/>
      <c r="J14745" s="2"/>
      <c r="P14745" s="30"/>
      <c r="T14745" s="2"/>
      <c r="V14745" s="2"/>
      <c r="W14745" s="28"/>
      <c r="Y14745" s="30"/>
      <c r="Z14745" s="30"/>
      <c r="AB14745" s="6"/>
    </row>
    <row r="14746" spans="1:28">
      <c r="A14746" s="2"/>
      <c r="B14746" s="2"/>
      <c r="C14746" s="2"/>
      <c r="G14746" s="94"/>
      <c r="H14746" s="94"/>
      <c r="I14746" s="94"/>
      <c r="J14746" s="2"/>
      <c r="P14746" s="30"/>
      <c r="T14746" s="2"/>
      <c r="V14746" s="2"/>
      <c r="W14746" s="28"/>
      <c r="Y14746" s="30"/>
      <c r="Z14746" s="30"/>
      <c r="AB14746" s="6"/>
    </row>
    <row r="14747" spans="1:28">
      <c r="A14747" s="2"/>
      <c r="B14747" s="2"/>
      <c r="C14747" s="2"/>
      <c r="G14747" s="94"/>
      <c r="H14747" s="94"/>
      <c r="I14747" s="94"/>
      <c r="J14747" s="2"/>
      <c r="P14747" s="30"/>
      <c r="T14747" s="2"/>
      <c r="V14747" s="2"/>
      <c r="W14747" s="28"/>
      <c r="Y14747" s="30"/>
      <c r="Z14747" s="30"/>
      <c r="AB14747" s="6"/>
    </row>
    <row r="14748" spans="1:28">
      <c r="A14748" s="2"/>
      <c r="B14748" s="2"/>
      <c r="C14748" s="2"/>
      <c r="G14748" s="94"/>
      <c r="H14748" s="94"/>
      <c r="I14748" s="94"/>
      <c r="J14748" s="2"/>
      <c r="P14748" s="30"/>
      <c r="T14748" s="2"/>
      <c r="V14748" s="2"/>
      <c r="W14748" s="28"/>
      <c r="Y14748" s="30"/>
      <c r="Z14748" s="30"/>
      <c r="AB14748" s="6"/>
    </row>
    <row r="14749" spans="1:28">
      <c r="A14749" s="2"/>
      <c r="B14749" s="2"/>
      <c r="C14749" s="2"/>
      <c r="G14749" s="94"/>
      <c r="H14749" s="94"/>
      <c r="I14749" s="94"/>
      <c r="J14749" s="2"/>
      <c r="P14749" s="30"/>
      <c r="T14749" s="2"/>
      <c r="V14749" s="2"/>
      <c r="W14749" s="28"/>
      <c r="Y14749" s="30"/>
      <c r="Z14749" s="30"/>
      <c r="AB14749" s="6"/>
    </row>
    <row r="14750" spans="1:28">
      <c r="A14750" s="2"/>
      <c r="B14750" s="2"/>
      <c r="C14750" s="2"/>
      <c r="G14750" s="94"/>
      <c r="H14750" s="94"/>
      <c r="I14750" s="94"/>
      <c r="J14750" s="2"/>
      <c r="P14750" s="30"/>
      <c r="T14750" s="2"/>
      <c r="V14750" s="2"/>
      <c r="W14750" s="28"/>
      <c r="Y14750" s="30"/>
      <c r="Z14750" s="30"/>
      <c r="AB14750" s="6"/>
    </row>
    <row r="14751" spans="1:28">
      <c r="A14751" s="2"/>
      <c r="B14751" s="2"/>
      <c r="C14751" s="2"/>
      <c r="G14751" s="94"/>
      <c r="H14751" s="94"/>
      <c r="I14751" s="94"/>
      <c r="J14751" s="2"/>
      <c r="P14751" s="30"/>
      <c r="T14751" s="2"/>
      <c r="V14751" s="2"/>
      <c r="W14751" s="28"/>
      <c r="Y14751" s="30"/>
      <c r="Z14751" s="30"/>
      <c r="AB14751" s="6"/>
    </row>
    <row r="14752" spans="1:28">
      <c r="A14752" s="2"/>
      <c r="B14752" s="2"/>
      <c r="C14752" s="2"/>
      <c r="G14752" s="94"/>
      <c r="H14752" s="94"/>
      <c r="I14752" s="94"/>
      <c r="J14752" s="2"/>
      <c r="P14752" s="30"/>
      <c r="T14752" s="2"/>
      <c r="V14752" s="2"/>
      <c r="W14752" s="28"/>
      <c r="Y14752" s="30"/>
      <c r="Z14752" s="30"/>
      <c r="AB14752" s="6"/>
    </row>
    <row r="14753" spans="1:28">
      <c r="A14753" s="2"/>
      <c r="B14753" s="2"/>
      <c r="C14753" s="2"/>
      <c r="G14753" s="94"/>
      <c r="H14753" s="94"/>
      <c r="I14753" s="94"/>
      <c r="J14753" s="2"/>
      <c r="P14753" s="30"/>
      <c r="T14753" s="2"/>
      <c r="V14753" s="2"/>
      <c r="W14753" s="28"/>
      <c r="Y14753" s="30"/>
      <c r="Z14753" s="30"/>
      <c r="AB14753" s="6"/>
    </row>
    <row r="14754" spans="1:28">
      <c r="A14754" s="2"/>
      <c r="B14754" s="2"/>
      <c r="C14754" s="2"/>
      <c r="G14754" s="94"/>
      <c r="H14754" s="94"/>
      <c r="I14754" s="94"/>
      <c r="J14754" s="2"/>
      <c r="P14754" s="30"/>
      <c r="T14754" s="2"/>
      <c r="V14754" s="2"/>
      <c r="W14754" s="28"/>
      <c r="Y14754" s="30"/>
      <c r="Z14754" s="30"/>
      <c r="AB14754" s="6"/>
    </row>
    <row r="14755" spans="1:28">
      <c r="A14755" s="2"/>
      <c r="B14755" s="2"/>
      <c r="C14755" s="2"/>
      <c r="G14755" s="94"/>
      <c r="H14755" s="94"/>
      <c r="I14755" s="94"/>
      <c r="J14755" s="2"/>
      <c r="P14755" s="30"/>
      <c r="T14755" s="2"/>
      <c r="V14755" s="2"/>
      <c r="W14755" s="28"/>
      <c r="Y14755" s="30"/>
      <c r="Z14755" s="30"/>
      <c r="AB14755" s="6"/>
    </row>
    <row r="14756" spans="1:28">
      <c r="A14756" s="2"/>
      <c r="B14756" s="2"/>
      <c r="C14756" s="2"/>
      <c r="G14756" s="94"/>
      <c r="H14756" s="94"/>
      <c r="I14756" s="94"/>
      <c r="J14756" s="2"/>
      <c r="P14756" s="30"/>
      <c r="T14756" s="2"/>
      <c r="V14756" s="2"/>
      <c r="W14756" s="28"/>
      <c r="Y14756" s="30"/>
      <c r="Z14756" s="30"/>
      <c r="AB14756" s="6"/>
    </row>
    <row r="14757" spans="1:28">
      <c r="A14757" s="2"/>
      <c r="B14757" s="2"/>
      <c r="C14757" s="2"/>
      <c r="G14757" s="94"/>
      <c r="H14757" s="94"/>
      <c r="I14757" s="94"/>
      <c r="J14757" s="2"/>
      <c r="P14757" s="30"/>
      <c r="T14757" s="2"/>
      <c r="V14757" s="2"/>
      <c r="W14757" s="28"/>
      <c r="Y14757" s="30"/>
      <c r="Z14757" s="30"/>
      <c r="AB14757" s="6"/>
    </row>
    <row r="14758" spans="1:28">
      <c r="A14758" s="2"/>
      <c r="B14758" s="2"/>
      <c r="C14758" s="2"/>
      <c r="G14758" s="94"/>
      <c r="H14758" s="94"/>
      <c r="I14758" s="94"/>
      <c r="J14758" s="2"/>
      <c r="P14758" s="30"/>
      <c r="T14758" s="2"/>
      <c r="V14758" s="2"/>
      <c r="W14758" s="28"/>
      <c r="Y14758" s="30"/>
      <c r="Z14758" s="30"/>
      <c r="AB14758" s="6"/>
    </row>
    <row r="14759" spans="1:28">
      <c r="A14759" s="2"/>
      <c r="B14759" s="2"/>
      <c r="C14759" s="2"/>
      <c r="G14759" s="94"/>
      <c r="H14759" s="94"/>
      <c r="I14759" s="94"/>
      <c r="J14759" s="2"/>
      <c r="P14759" s="30"/>
      <c r="T14759" s="2"/>
      <c r="V14759" s="2"/>
      <c r="W14759" s="28"/>
      <c r="Y14759" s="30"/>
      <c r="Z14759" s="30"/>
      <c r="AB14759" s="6"/>
    </row>
    <row r="14760" spans="1:28">
      <c r="A14760" s="2"/>
      <c r="B14760" s="2"/>
      <c r="C14760" s="2"/>
      <c r="G14760" s="94"/>
      <c r="H14760" s="94"/>
      <c r="I14760" s="94"/>
      <c r="J14760" s="2"/>
      <c r="P14760" s="30"/>
      <c r="T14760" s="2"/>
      <c r="V14760" s="2"/>
      <c r="W14760" s="28"/>
      <c r="Y14760" s="30"/>
      <c r="Z14760" s="30"/>
      <c r="AB14760" s="6"/>
    </row>
    <row r="14761" spans="1:28">
      <c r="A14761" s="2"/>
      <c r="B14761" s="2"/>
      <c r="C14761" s="2"/>
      <c r="G14761" s="94"/>
      <c r="H14761" s="94"/>
      <c r="I14761" s="94"/>
      <c r="J14761" s="2"/>
      <c r="P14761" s="30"/>
      <c r="T14761" s="2"/>
      <c r="V14761" s="2"/>
      <c r="W14761" s="28"/>
      <c r="Y14761" s="30"/>
      <c r="Z14761" s="30"/>
      <c r="AB14761" s="6"/>
    </row>
    <row r="14762" spans="1:28">
      <c r="A14762" s="2"/>
      <c r="B14762" s="2"/>
      <c r="C14762" s="2"/>
      <c r="G14762" s="94"/>
      <c r="H14762" s="94"/>
      <c r="I14762" s="94"/>
      <c r="J14762" s="2"/>
      <c r="P14762" s="30"/>
      <c r="T14762" s="2"/>
      <c r="V14762" s="2"/>
      <c r="W14762" s="28"/>
      <c r="Y14762" s="30"/>
      <c r="Z14762" s="30"/>
      <c r="AB14762" s="6"/>
    </row>
    <row r="14763" spans="1:28">
      <c r="A14763" s="2"/>
      <c r="B14763" s="2"/>
      <c r="C14763" s="2"/>
      <c r="G14763" s="94"/>
      <c r="H14763" s="94"/>
      <c r="I14763" s="94"/>
      <c r="J14763" s="2"/>
      <c r="P14763" s="30"/>
      <c r="T14763" s="2"/>
      <c r="V14763" s="2"/>
      <c r="W14763" s="28"/>
      <c r="Y14763" s="30"/>
      <c r="Z14763" s="30"/>
      <c r="AB14763" s="6"/>
    </row>
    <row r="14764" spans="1:28">
      <c r="A14764" s="2"/>
      <c r="B14764" s="2"/>
      <c r="C14764" s="2"/>
      <c r="G14764" s="94"/>
      <c r="H14764" s="94"/>
      <c r="I14764" s="94"/>
      <c r="J14764" s="2"/>
      <c r="P14764" s="30"/>
      <c r="T14764" s="2"/>
      <c r="V14764" s="2"/>
      <c r="W14764" s="28"/>
      <c r="Y14764" s="30"/>
      <c r="Z14764" s="30"/>
      <c r="AB14764" s="6"/>
    </row>
    <row r="14765" spans="1:28">
      <c r="A14765" s="2"/>
      <c r="B14765" s="2"/>
      <c r="C14765" s="2"/>
      <c r="G14765" s="94"/>
      <c r="H14765" s="94"/>
      <c r="I14765" s="94"/>
      <c r="J14765" s="2"/>
      <c r="P14765" s="30"/>
      <c r="T14765" s="2"/>
      <c r="V14765" s="2"/>
      <c r="W14765" s="28"/>
      <c r="Y14765" s="30"/>
      <c r="Z14765" s="30"/>
      <c r="AB14765" s="6"/>
    </row>
    <row r="14766" spans="1:28">
      <c r="A14766" s="2"/>
      <c r="B14766" s="2"/>
      <c r="C14766" s="2"/>
      <c r="G14766" s="94"/>
      <c r="H14766" s="94"/>
      <c r="I14766" s="94"/>
      <c r="J14766" s="2"/>
      <c r="P14766" s="30"/>
      <c r="T14766" s="2"/>
      <c r="V14766" s="2"/>
      <c r="W14766" s="28"/>
      <c r="Y14766" s="30"/>
      <c r="Z14766" s="30"/>
      <c r="AB14766" s="6"/>
    </row>
    <row r="14767" spans="1:28">
      <c r="A14767" s="2"/>
      <c r="B14767" s="2"/>
      <c r="C14767" s="2"/>
      <c r="G14767" s="94"/>
      <c r="H14767" s="94"/>
      <c r="I14767" s="94"/>
      <c r="J14767" s="2"/>
      <c r="P14767" s="30"/>
      <c r="T14767" s="2"/>
      <c r="V14767" s="2"/>
      <c r="W14767" s="28"/>
      <c r="Y14767" s="30"/>
      <c r="Z14767" s="30"/>
      <c r="AB14767" s="6"/>
    </row>
    <row r="14768" spans="1:28">
      <c r="A14768" s="2"/>
      <c r="B14768" s="2"/>
      <c r="C14768" s="2"/>
      <c r="G14768" s="94"/>
      <c r="H14768" s="94"/>
      <c r="I14768" s="94"/>
      <c r="J14768" s="2"/>
      <c r="P14768" s="30"/>
      <c r="T14768" s="2"/>
      <c r="V14768" s="2"/>
      <c r="W14768" s="28"/>
      <c r="Y14768" s="30"/>
      <c r="Z14768" s="30"/>
      <c r="AB14768" s="6"/>
    </row>
    <row r="14769" spans="1:28">
      <c r="A14769" s="2"/>
      <c r="B14769" s="2"/>
      <c r="C14769" s="2"/>
      <c r="G14769" s="94"/>
      <c r="H14769" s="94"/>
      <c r="I14769" s="94"/>
      <c r="J14769" s="2"/>
      <c r="P14769" s="30"/>
      <c r="T14769" s="2"/>
      <c r="V14769" s="2"/>
      <c r="W14769" s="28"/>
      <c r="Y14769" s="30"/>
      <c r="Z14769" s="30"/>
      <c r="AB14769" s="6"/>
    </row>
    <row r="14770" spans="1:28">
      <c r="A14770" s="2"/>
      <c r="B14770" s="2"/>
      <c r="C14770" s="2"/>
      <c r="G14770" s="94"/>
      <c r="H14770" s="94"/>
      <c r="I14770" s="94"/>
      <c r="J14770" s="2"/>
      <c r="P14770" s="30"/>
      <c r="T14770" s="2"/>
      <c r="V14770" s="2"/>
      <c r="W14770" s="28"/>
      <c r="Y14770" s="30"/>
      <c r="Z14770" s="30"/>
      <c r="AB14770" s="6"/>
    </row>
    <row r="14771" spans="1:28">
      <c r="A14771" s="2"/>
      <c r="B14771" s="2"/>
      <c r="C14771" s="2"/>
      <c r="G14771" s="94"/>
      <c r="H14771" s="94"/>
      <c r="I14771" s="94"/>
      <c r="J14771" s="2"/>
      <c r="P14771" s="30"/>
      <c r="T14771" s="2"/>
      <c r="V14771" s="2"/>
      <c r="W14771" s="28"/>
      <c r="Y14771" s="30"/>
      <c r="Z14771" s="30"/>
      <c r="AB14771" s="6"/>
    </row>
    <row r="14772" spans="1:28">
      <c r="A14772" s="2"/>
      <c r="B14772" s="2"/>
      <c r="C14772" s="2"/>
      <c r="G14772" s="94"/>
      <c r="H14772" s="94"/>
      <c r="I14772" s="94"/>
      <c r="J14772" s="2"/>
      <c r="P14772" s="30"/>
      <c r="T14772" s="2"/>
      <c r="V14772" s="2"/>
      <c r="W14772" s="28"/>
      <c r="Y14772" s="30"/>
      <c r="Z14772" s="30"/>
      <c r="AB14772" s="6"/>
    </row>
    <row r="14773" spans="1:28">
      <c r="A14773" s="2"/>
      <c r="B14773" s="2"/>
      <c r="C14773" s="2"/>
      <c r="G14773" s="94"/>
      <c r="H14773" s="94"/>
      <c r="I14773" s="94"/>
      <c r="J14773" s="2"/>
      <c r="P14773" s="30"/>
      <c r="T14773" s="2"/>
      <c r="V14773" s="2"/>
      <c r="W14773" s="28"/>
      <c r="Y14773" s="30"/>
      <c r="Z14773" s="30"/>
      <c r="AB14773" s="6"/>
    </row>
    <row r="14774" spans="1:28">
      <c r="A14774" s="2"/>
      <c r="B14774" s="2"/>
      <c r="C14774" s="2"/>
      <c r="G14774" s="94"/>
      <c r="H14774" s="94"/>
      <c r="I14774" s="94"/>
      <c r="J14774" s="2"/>
      <c r="P14774" s="30"/>
      <c r="T14774" s="2"/>
      <c r="V14774" s="2"/>
      <c r="W14774" s="28"/>
      <c r="Y14774" s="30"/>
      <c r="Z14774" s="30"/>
      <c r="AB14774" s="6"/>
    </row>
    <row r="14775" spans="1:28">
      <c r="A14775" s="2"/>
      <c r="B14775" s="2"/>
      <c r="C14775" s="2"/>
      <c r="G14775" s="94"/>
      <c r="H14775" s="94"/>
      <c r="I14775" s="94"/>
      <c r="J14775" s="2"/>
      <c r="P14775" s="30"/>
      <c r="T14775" s="2"/>
      <c r="V14775" s="2"/>
      <c r="W14775" s="28"/>
      <c r="Y14775" s="30"/>
      <c r="Z14775" s="30"/>
      <c r="AB14775" s="6"/>
    </row>
    <row r="14776" spans="1:28">
      <c r="A14776" s="2"/>
      <c r="B14776" s="2"/>
      <c r="C14776" s="2"/>
      <c r="G14776" s="94"/>
      <c r="H14776" s="94"/>
      <c r="I14776" s="94"/>
      <c r="J14776" s="2"/>
      <c r="P14776" s="30"/>
      <c r="T14776" s="2"/>
      <c r="V14776" s="2"/>
      <c r="W14776" s="28"/>
      <c r="Y14776" s="30"/>
      <c r="Z14776" s="30"/>
      <c r="AB14776" s="6"/>
    </row>
    <row r="14777" spans="1:28">
      <c r="A14777" s="2"/>
      <c r="B14777" s="2"/>
      <c r="C14777" s="2"/>
      <c r="G14777" s="94"/>
      <c r="H14777" s="94"/>
      <c r="I14777" s="94"/>
      <c r="J14777" s="2"/>
      <c r="P14777" s="30"/>
      <c r="T14777" s="2"/>
      <c r="V14777" s="2"/>
      <c r="W14777" s="28"/>
      <c r="Y14777" s="30"/>
      <c r="Z14777" s="30"/>
      <c r="AB14777" s="6"/>
    </row>
    <row r="14778" spans="1:28">
      <c r="A14778" s="2"/>
      <c r="B14778" s="2"/>
      <c r="C14778" s="2"/>
      <c r="G14778" s="94"/>
      <c r="H14778" s="94"/>
      <c r="I14778" s="94"/>
      <c r="J14778" s="2"/>
      <c r="P14778" s="30"/>
      <c r="T14778" s="2"/>
      <c r="V14778" s="2"/>
      <c r="W14778" s="28"/>
      <c r="Y14778" s="30"/>
      <c r="Z14778" s="30"/>
      <c r="AB14778" s="6"/>
    </row>
    <row r="14779" spans="1:28">
      <c r="A14779" s="2"/>
      <c r="B14779" s="2"/>
      <c r="C14779" s="2"/>
      <c r="G14779" s="94"/>
      <c r="H14779" s="94"/>
      <c r="I14779" s="94"/>
      <c r="J14779" s="2"/>
      <c r="P14779" s="30"/>
      <c r="T14779" s="2"/>
      <c r="V14779" s="2"/>
      <c r="W14779" s="28"/>
      <c r="Y14779" s="30"/>
      <c r="Z14779" s="30"/>
      <c r="AB14779" s="6"/>
    </row>
    <row r="14780" spans="1:28">
      <c r="A14780" s="2"/>
      <c r="B14780" s="2"/>
      <c r="C14780" s="2"/>
      <c r="G14780" s="94"/>
      <c r="H14780" s="94"/>
      <c r="I14780" s="94"/>
      <c r="J14780" s="2"/>
      <c r="P14780" s="30"/>
      <c r="T14780" s="2"/>
      <c r="V14780" s="2"/>
      <c r="W14780" s="28"/>
      <c r="Y14780" s="30"/>
      <c r="Z14780" s="30"/>
      <c r="AB14780" s="6"/>
    </row>
    <row r="14781" spans="1:28">
      <c r="A14781" s="2"/>
      <c r="B14781" s="2"/>
      <c r="C14781" s="2"/>
      <c r="G14781" s="94"/>
      <c r="H14781" s="94"/>
      <c r="I14781" s="94"/>
      <c r="J14781" s="2"/>
      <c r="P14781" s="30"/>
      <c r="T14781" s="2"/>
      <c r="V14781" s="2"/>
      <c r="W14781" s="28"/>
      <c r="Y14781" s="30"/>
      <c r="Z14781" s="30"/>
      <c r="AB14781" s="6"/>
    </row>
    <row r="14782" spans="1:28">
      <c r="A14782" s="2"/>
      <c r="B14782" s="2"/>
      <c r="C14782" s="2"/>
      <c r="G14782" s="94"/>
      <c r="H14782" s="94"/>
      <c r="I14782" s="94"/>
      <c r="J14782" s="2"/>
      <c r="P14782" s="30"/>
      <c r="T14782" s="2"/>
      <c r="V14782" s="2"/>
      <c r="W14782" s="28"/>
      <c r="Y14782" s="30"/>
      <c r="Z14782" s="30"/>
      <c r="AB14782" s="6"/>
    </row>
    <row r="14783" spans="1:28">
      <c r="A14783" s="2"/>
      <c r="B14783" s="2"/>
      <c r="C14783" s="2"/>
      <c r="G14783" s="94"/>
      <c r="H14783" s="94"/>
      <c r="I14783" s="94"/>
      <c r="J14783" s="2"/>
      <c r="P14783" s="30"/>
      <c r="T14783" s="2"/>
      <c r="V14783" s="2"/>
      <c r="W14783" s="28"/>
      <c r="Y14783" s="30"/>
      <c r="Z14783" s="30"/>
      <c r="AB14783" s="6"/>
    </row>
    <row r="14784" spans="1:28">
      <c r="A14784" s="2"/>
      <c r="B14784" s="2"/>
      <c r="C14784" s="2"/>
      <c r="G14784" s="94"/>
      <c r="H14784" s="94"/>
      <c r="I14784" s="94"/>
      <c r="J14784" s="2"/>
      <c r="P14784" s="30"/>
      <c r="T14784" s="2"/>
      <c r="V14784" s="2"/>
      <c r="W14784" s="28"/>
      <c r="Y14784" s="30"/>
      <c r="Z14784" s="30"/>
      <c r="AB14784" s="6"/>
    </row>
    <row r="14785" spans="1:28">
      <c r="A14785" s="2"/>
      <c r="B14785" s="2"/>
      <c r="C14785" s="2"/>
      <c r="G14785" s="94"/>
      <c r="H14785" s="94"/>
      <c r="I14785" s="94"/>
      <c r="J14785" s="2"/>
      <c r="P14785" s="30"/>
      <c r="T14785" s="2"/>
      <c r="V14785" s="2"/>
      <c r="W14785" s="28"/>
      <c r="Y14785" s="30"/>
      <c r="Z14785" s="30"/>
      <c r="AB14785" s="6"/>
    </row>
    <row r="14786" spans="1:28">
      <c r="A14786" s="2"/>
      <c r="B14786" s="2"/>
      <c r="C14786" s="2"/>
      <c r="G14786" s="94"/>
      <c r="H14786" s="94"/>
      <c r="I14786" s="94"/>
      <c r="J14786" s="2"/>
      <c r="P14786" s="30"/>
      <c r="T14786" s="2"/>
      <c r="V14786" s="2"/>
      <c r="W14786" s="28"/>
      <c r="Y14786" s="30"/>
      <c r="Z14786" s="30"/>
      <c r="AB14786" s="6"/>
    </row>
    <row r="14787" spans="1:28">
      <c r="A14787" s="2"/>
      <c r="B14787" s="2"/>
      <c r="C14787" s="2"/>
      <c r="G14787" s="94"/>
      <c r="H14787" s="94"/>
      <c r="I14787" s="94"/>
      <c r="J14787" s="2"/>
      <c r="P14787" s="30"/>
      <c r="T14787" s="2"/>
      <c r="V14787" s="2"/>
      <c r="W14787" s="28"/>
      <c r="Y14787" s="30"/>
      <c r="Z14787" s="30"/>
      <c r="AB14787" s="6"/>
    </row>
    <row r="14788" spans="1:28">
      <c r="A14788" s="2"/>
      <c r="B14788" s="2"/>
      <c r="C14788" s="2"/>
      <c r="G14788" s="94"/>
      <c r="H14788" s="94"/>
      <c r="I14788" s="94"/>
      <c r="J14788" s="2"/>
      <c r="P14788" s="30"/>
      <c r="T14788" s="2"/>
      <c r="V14788" s="2"/>
      <c r="W14788" s="28"/>
      <c r="Y14788" s="30"/>
      <c r="Z14788" s="30"/>
      <c r="AB14788" s="6"/>
    </row>
    <row r="14789" spans="1:28">
      <c r="A14789" s="2"/>
      <c r="B14789" s="2"/>
      <c r="C14789" s="2"/>
      <c r="G14789" s="94"/>
      <c r="H14789" s="94"/>
      <c r="I14789" s="94"/>
      <c r="J14789" s="2"/>
      <c r="P14789" s="30"/>
      <c r="T14789" s="2"/>
      <c r="V14789" s="2"/>
      <c r="W14789" s="28"/>
      <c r="Y14789" s="30"/>
      <c r="Z14789" s="30"/>
      <c r="AB14789" s="6"/>
    </row>
    <row r="14790" spans="1:28">
      <c r="A14790" s="2"/>
      <c r="B14790" s="2"/>
      <c r="C14790" s="2"/>
      <c r="G14790" s="94"/>
      <c r="H14790" s="94"/>
      <c r="I14790" s="94"/>
      <c r="J14790" s="2"/>
      <c r="P14790" s="30"/>
      <c r="T14790" s="2"/>
      <c r="V14790" s="2"/>
      <c r="W14790" s="28"/>
      <c r="Y14790" s="30"/>
      <c r="Z14790" s="30"/>
      <c r="AB14790" s="6"/>
    </row>
    <row r="14791" spans="1:28">
      <c r="A14791" s="2"/>
      <c r="B14791" s="2"/>
      <c r="C14791" s="2"/>
      <c r="G14791" s="94"/>
      <c r="H14791" s="94"/>
      <c r="I14791" s="94"/>
      <c r="J14791" s="2"/>
      <c r="P14791" s="30"/>
      <c r="T14791" s="2"/>
      <c r="V14791" s="2"/>
      <c r="W14791" s="28"/>
      <c r="Y14791" s="30"/>
      <c r="Z14791" s="30"/>
      <c r="AB14791" s="6"/>
    </row>
    <row r="14792" spans="1:28">
      <c r="A14792" s="2"/>
      <c r="B14792" s="2"/>
      <c r="C14792" s="2"/>
      <c r="G14792" s="94"/>
      <c r="H14792" s="94"/>
      <c r="I14792" s="94"/>
      <c r="J14792" s="2"/>
      <c r="P14792" s="30"/>
      <c r="T14792" s="2"/>
      <c r="V14792" s="2"/>
      <c r="W14792" s="28"/>
      <c r="Y14792" s="30"/>
      <c r="Z14792" s="30"/>
      <c r="AB14792" s="6"/>
    </row>
    <row r="14793" spans="1:28">
      <c r="A14793" s="2"/>
      <c r="B14793" s="2"/>
      <c r="C14793" s="2"/>
      <c r="G14793" s="94"/>
      <c r="H14793" s="94"/>
      <c r="I14793" s="94"/>
      <c r="J14793" s="2"/>
      <c r="P14793" s="30"/>
      <c r="T14793" s="2"/>
      <c r="V14793" s="2"/>
      <c r="W14793" s="28"/>
      <c r="Y14793" s="30"/>
      <c r="Z14793" s="30"/>
      <c r="AB14793" s="6"/>
    </row>
    <row r="14794" spans="1:28">
      <c r="A14794" s="2"/>
      <c r="B14794" s="2"/>
      <c r="C14794" s="2"/>
      <c r="G14794" s="94"/>
      <c r="H14794" s="94"/>
      <c r="I14794" s="94"/>
      <c r="J14794" s="2"/>
      <c r="P14794" s="30"/>
      <c r="T14794" s="2"/>
      <c r="V14794" s="2"/>
      <c r="W14794" s="28"/>
      <c r="Y14794" s="30"/>
      <c r="Z14794" s="30"/>
      <c r="AB14794" s="6"/>
    </row>
    <row r="14795" spans="1:28">
      <c r="A14795" s="2"/>
      <c r="B14795" s="2"/>
      <c r="C14795" s="2"/>
      <c r="G14795" s="94"/>
      <c r="H14795" s="94"/>
      <c r="I14795" s="94"/>
      <c r="J14795" s="2"/>
      <c r="P14795" s="30"/>
      <c r="T14795" s="2"/>
      <c r="V14795" s="2"/>
      <c r="W14795" s="28"/>
      <c r="Y14795" s="30"/>
      <c r="Z14795" s="30"/>
      <c r="AB14795" s="6"/>
    </row>
    <row r="14796" spans="1:28">
      <c r="A14796" s="2"/>
      <c r="B14796" s="2"/>
      <c r="C14796" s="2"/>
      <c r="G14796" s="94"/>
      <c r="H14796" s="94"/>
      <c r="I14796" s="94"/>
      <c r="J14796" s="2"/>
      <c r="P14796" s="30"/>
      <c r="T14796" s="2"/>
      <c r="V14796" s="2"/>
      <c r="W14796" s="28"/>
      <c r="Y14796" s="30"/>
      <c r="Z14796" s="30"/>
      <c r="AB14796" s="6"/>
    </row>
    <row r="14797" spans="1:28">
      <c r="A14797" s="2"/>
      <c r="B14797" s="2"/>
      <c r="C14797" s="2"/>
      <c r="G14797" s="94"/>
      <c r="H14797" s="94"/>
      <c r="I14797" s="94"/>
      <c r="J14797" s="2"/>
      <c r="P14797" s="30"/>
      <c r="T14797" s="2"/>
      <c r="V14797" s="2"/>
      <c r="W14797" s="28"/>
      <c r="Y14797" s="30"/>
      <c r="Z14797" s="30"/>
      <c r="AB14797" s="6"/>
    </row>
    <row r="14798" spans="1:28">
      <c r="A14798" s="2"/>
      <c r="B14798" s="2"/>
      <c r="C14798" s="2"/>
      <c r="G14798" s="94"/>
      <c r="H14798" s="94"/>
      <c r="I14798" s="94"/>
      <c r="J14798" s="2"/>
      <c r="P14798" s="30"/>
      <c r="T14798" s="2"/>
      <c r="V14798" s="2"/>
      <c r="W14798" s="28"/>
      <c r="Y14798" s="30"/>
      <c r="Z14798" s="30"/>
      <c r="AB14798" s="6"/>
    </row>
    <row r="14799" spans="1:28">
      <c r="A14799" s="2"/>
      <c r="B14799" s="2"/>
      <c r="C14799" s="2"/>
      <c r="G14799" s="94"/>
      <c r="H14799" s="94"/>
      <c r="I14799" s="94"/>
      <c r="J14799" s="2"/>
      <c r="P14799" s="30"/>
      <c r="T14799" s="2"/>
      <c r="V14799" s="2"/>
      <c r="W14799" s="28"/>
      <c r="Y14799" s="30"/>
      <c r="Z14799" s="30"/>
      <c r="AB14799" s="6"/>
    </row>
    <row r="14800" spans="1:28">
      <c r="A14800" s="2"/>
      <c r="B14800" s="2"/>
      <c r="C14800" s="2"/>
      <c r="G14800" s="94"/>
      <c r="H14800" s="94"/>
      <c r="I14800" s="94"/>
      <c r="J14800" s="2"/>
      <c r="P14800" s="30"/>
      <c r="T14800" s="2"/>
      <c r="V14800" s="2"/>
      <c r="W14800" s="28"/>
      <c r="Y14800" s="30"/>
      <c r="Z14800" s="30"/>
      <c r="AB14800" s="6"/>
    </row>
    <row r="14801" spans="1:28">
      <c r="A14801" s="2"/>
      <c r="B14801" s="2"/>
      <c r="C14801" s="2"/>
      <c r="G14801" s="94"/>
      <c r="H14801" s="94"/>
      <c r="I14801" s="94"/>
      <c r="J14801" s="2"/>
      <c r="P14801" s="30"/>
      <c r="T14801" s="2"/>
      <c r="V14801" s="2"/>
      <c r="W14801" s="28"/>
      <c r="Y14801" s="30"/>
      <c r="Z14801" s="30"/>
      <c r="AB14801" s="6"/>
    </row>
    <row r="14802" spans="1:28">
      <c r="A14802" s="2"/>
      <c r="B14802" s="2"/>
      <c r="C14802" s="2"/>
      <c r="G14802" s="94"/>
      <c r="H14802" s="94"/>
      <c r="I14802" s="94"/>
      <c r="J14802" s="2"/>
      <c r="P14802" s="30"/>
      <c r="T14802" s="2"/>
      <c r="V14802" s="2"/>
      <c r="W14802" s="28"/>
      <c r="Y14802" s="30"/>
      <c r="Z14802" s="30"/>
      <c r="AB14802" s="6"/>
    </row>
    <row r="14803" spans="1:28">
      <c r="A14803" s="2"/>
      <c r="B14803" s="2"/>
      <c r="C14803" s="2"/>
      <c r="G14803" s="94"/>
      <c r="H14803" s="94"/>
      <c r="I14803" s="94"/>
      <c r="J14803" s="2"/>
      <c r="P14803" s="30"/>
      <c r="T14803" s="2"/>
      <c r="V14803" s="2"/>
      <c r="W14803" s="28"/>
      <c r="Y14803" s="30"/>
      <c r="Z14803" s="30"/>
      <c r="AB14803" s="6"/>
    </row>
    <row r="14804" spans="1:28">
      <c r="A14804" s="2"/>
      <c r="B14804" s="2"/>
      <c r="C14804" s="2"/>
      <c r="G14804" s="94"/>
      <c r="H14804" s="94"/>
      <c r="I14804" s="94"/>
      <c r="J14804" s="2"/>
      <c r="P14804" s="30"/>
      <c r="T14804" s="2"/>
      <c r="V14804" s="2"/>
      <c r="W14804" s="28"/>
      <c r="Y14804" s="30"/>
      <c r="Z14804" s="30"/>
      <c r="AB14804" s="6"/>
    </row>
    <row r="14805" spans="1:28">
      <c r="A14805" s="2"/>
      <c r="B14805" s="2"/>
      <c r="C14805" s="2"/>
      <c r="G14805" s="94"/>
      <c r="H14805" s="94"/>
      <c r="I14805" s="94"/>
      <c r="J14805" s="2"/>
      <c r="P14805" s="30"/>
      <c r="T14805" s="2"/>
      <c r="V14805" s="2"/>
      <c r="W14805" s="28"/>
      <c r="Y14805" s="30"/>
      <c r="Z14805" s="30"/>
      <c r="AB14805" s="6"/>
    </row>
    <row r="14806" spans="1:28">
      <c r="A14806" s="2"/>
      <c r="B14806" s="2"/>
      <c r="C14806" s="2"/>
      <c r="G14806" s="94"/>
      <c r="H14806" s="94"/>
      <c r="I14806" s="94"/>
      <c r="J14806" s="2"/>
      <c r="P14806" s="30"/>
      <c r="T14806" s="2"/>
      <c r="V14806" s="2"/>
      <c r="W14806" s="28"/>
      <c r="Y14806" s="30"/>
      <c r="Z14806" s="30"/>
      <c r="AB14806" s="6"/>
    </row>
    <row r="14807" spans="1:28">
      <c r="A14807" s="2"/>
      <c r="B14807" s="2"/>
      <c r="C14807" s="2"/>
      <c r="G14807" s="94"/>
      <c r="H14807" s="94"/>
      <c r="I14807" s="94"/>
      <c r="J14807" s="2"/>
      <c r="P14807" s="30"/>
      <c r="T14807" s="2"/>
      <c r="V14807" s="2"/>
      <c r="W14807" s="28"/>
      <c r="Y14807" s="30"/>
      <c r="Z14807" s="30"/>
      <c r="AB14807" s="6"/>
    </row>
    <row r="14808" spans="1:28">
      <c r="A14808" s="2"/>
      <c r="B14808" s="2"/>
      <c r="C14808" s="2"/>
      <c r="G14808" s="94"/>
      <c r="H14808" s="94"/>
      <c r="I14808" s="94"/>
      <c r="J14808" s="2"/>
      <c r="P14808" s="30"/>
      <c r="T14808" s="2"/>
      <c r="V14808" s="2"/>
      <c r="W14808" s="28"/>
      <c r="Y14808" s="30"/>
      <c r="Z14808" s="30"/>
      <c r="AB14808" s="6"/>
    </row>
    <row r="14809" spans="1:28">
      <c r="A14809" s="2"/>
      <c r="B14809" s="2"/>
      <c r="C14809" s="2"/>
      <c r="G14809" s="94"/>
      <c r="H14809" s="94"/>
      <c r="I14809" s="94"/>
      <c r="J14809" s="2"/>
      <c r="P14809" s="30"/>
      <c r="T14809" s="2"/>
      <c r="V14809" s="2"/>
      <c r="W14809" s="28"/>
      <c r="Y14809" s="30"/>
      <c r="Z14809" s="30"/>
      <c r="AB14809" s="6"/>
    </row>
    <row r="14810" spans="1:28">
      <c r="A14810" s="2"/>
      <c r="B14810" s="2"/>
      <c r="C14810" s="2"/>
      <c r="G14810" s="94"/>
      <c r="H14810" s="94"/>
      <c r="I14810" s="94"/>
      <c r="J14810" s="2"/>
      <c r="P14810" s="30"/>
      <c r="T14810" s="2"/>
      <c r="V14810" s="2"/>
      <c r="W14810" s="28"/>
      <c r="Y14810" s="30"/>
      <c r="Z14810" s="30"/>
      <c r="AB14810" s="6"/>
    </row>
    <row r="14811" spans="1:28">
      <c r="A14811" s="2"/>
      <c r="B14811" s="2"/>
      <c r="C14811" s="2"/>
      <c r="G14811" s="94"/>
      <c r="H14811" s="94"/>
      <c r="I14811" s="94"/>
      <c r="J14811" s="2"/>
      <c r="P14811" s="30"/>
      <c r="T14811" s="2"/>
      <c r="V14811" s="2"/>
      <c r="W14811" s="28"/>
      <c r="Y14811" s="30"/>
      <c r="Z14811" s="30"/>
      <c r="AB14811" s="6"/>
    </row>
    <row r="14812" spans="1:28">
      <c r="A14812" s="2"/>
      <c r="B14812" s="2"/>
      <c r="C14812" s="2"/>
      <c r="G14812" s="94"/>
      <c r="H14812" s="94"/>
      <c r="I14812" s="94"/>
      <c r="J14812" s="2"/>
      <c r="P14812" s="30"/>
      <c r="T14812" s="2"/>
      <c r="V14812" s="2"/>
      <c r="W14812" s="28"/>
      <c r="Y14812" s="30"/>
      <c r="Z14812" s="30"/>
      <c r="AB14812" s="6"/>
    </row>
    <row r="14813" spans="1:28">
      <c r="A14813" s="2"/>
      <c r="B14813" s="2"/>
      <c r="C14813" s="2"/>
      <c r="G14813" s="94"/>
      <c r="H14813" s="94"/>
      <c r="I14813" s="94"/>
      <c r="J14813" s="2"/>
      <c r="P14813" s="30"/>
      <c r="T14813" s="2"/>
      <c r="V14813" s="2"/>
      <c r="W14813" s="28"/>
      <c r="Y14813" s="30"/>
      <c r="Z14813" s="30"/>
      <c r="AB14813" s="6"/>
    </row>
    <row r="14814" spans="1:28">
      <c r="A14814" s="2"/>
      <c r="B14814" s="2"/>
      <c r="C14814" s="2"/>
      <c r="G14814" s="94"/>
      <c r="H14814" s="94"/>
      <c r="I14814" s="94"/>
      <c r="J14814" s="2"/>
      <c r="P14814" s="30"/>
      <c r="T14814" s="2"/>
      <c r="V14814" s="2"/>
      <c r="W14814" s="28"/>
      <c r="Y14814" s="30"/>
      <c r="Z14814" s="30"/>
      <c r="AB14814" s="6"/>
    </row>
    <row r="14815" spans="1:28">
      <c r="A14815" s="2"/>
      <c r="B14815" s="2"/>
      <c r="C14815" s="2"/>
      <c r="G14815" s="94"/>
      <c r="H14815" s="94"/>
      <c r="I14815" s="94"/>
      <c r="J14815" s="2"/>
      <c r="P14815" s="30"/>
      <c r="T14815" s="2"/>
      <c r="V14815" s="2"/>
      <c r="W14815" s="28"/>
      <c r="Y14815" s="30"/>
      <c r="Z14815" s="30"/>
      <c r="AB14815" s="6"/>
    </row>
    <row r="14816" spans="1:28">
      <c r="A14816" s="2"/>
      <c r="B14816" s="2"/>
      <c r="C14816" s="2"/>
      <c r="G14816" s="94"/>
      <c r="H14816" s="94"/>
      <c r="I14816" s="94"/>
      <c r="J14816" s="2"/>
      <c r="P14816" s="30"/>
      <c r="T14816" s="2"/>
      <c r="V14816" s="2"/>
      <c r="W14816" s="28"/>
      <c r="Y14816" s="30"/>
      <c r="Z14816" s="30"/>
      <c r="AB14816" s="6"/>
    </row>
    <row r="14817" spans="1:28">
      <c r="A14817" s="2"/>
      <c r="B14817" s="2"/>
      <c r="C14817" s="2"/>
      <c r="G14817" s="94"/>
      <c r="H14817" s="94"/>
      <c r="I14817" s="94"/>
      <c r="J14817" s="2"/>
      <c r="P14817" s="30"/>
      <c r="T14817" s="2"/>
      <c r="V14817" s="2"/>
      <c r="W14817" s="28"/>
      <c r="Y14817" s="30"/>
      <c r="Z14817" s="30"/>
      <c r="AB14817" s="6"/>
    </row>
    <row r="14818" spans="1:28">
      <c r="A14818" s="2"/>
      <c r="B14818" s="2"/>
      <c r="C14818" s="2"/>
      <c r="G14818" s="94"/>
      <c r="H14818" s="94"/>
      <c r="I14818" s="94"/>
      <c r="J14818" s="2"/>
      <c r="P14818" s="30"/>
      <c r="T14818" s="2"/>
      <c r="V14818" s="2"/>
      <c r="W14818" s="28"/>
      <c r="Y14818" s="30"/>
      <c r="Z14818" s="30"/>
      <c r="AB14818" s="6"/>
    </row>
    <row r="14819" spans="1:28">
      <c r="A14819" s="2"/>
      <c r="B14819" s="2"/>
      <c r="C14819" s="2"/>
      <c r="G14819" s="94"/>
      <c r="H14819" s="94"/>
      <c r="I14819" s="94"/>
      <c r="J14819" s="2"/>
      <c r="P14819" s="30"/>
      <c r="T14819" s="2"/>
      <c r="V14819" s="2"/>
      <c r="W14819" s="28"/>
      <c r="Y14819" s="30"/>
      <c r="Z14819" s="30"/>
      <c r="AB14819" s="6"/>
    </row>
    <row r="14820" spans="1:28">
      <c r="A14820" s="2"/>
      <c r="B14820" s="2"/>
      <c r="C14820" s="2"/>
      <c r="G14820" s="94"/>
      <c r="H14820" s="94"/>
      <c r="I14820" s="94"/>
      <c r="J14820" s="2"/>
      <c r="P14820" s="30"/>
      <c r="T14820" s="2"/>
      <c r="V14820" s="2"/>
      <c r="W14820" s="28"/>
      <c r="Y14820" s="30"/>
      <c r="Z14820" s="30"/>
      <c r="AB14820" s="6"/>
    </row>
    <row r="14821" spans="1:28">
      <c r="A14821" s="2"/>
      <c r="B14821" s="2"/>
      <c r="C14821" s="2"/>
      <c r="G14821" s="94"/>
      <c r="H14821" s="94"/>
      <c r="I14821" s="94"/>
      <c r="J14821" s="2"/>
      <c r="P14821" s="30"/>
      <c r="T14821" s="2"/>
      <c r="V14821" s="2"/>
      <c r="W14821" s="28"/>
      <c r="Y14821" s="30"/>
      <c r="Z14821" s="30"/>
      <c r="AB14821" s="6"/>
    </row>
    <row r="14822" spans="1:28">
      <c r="A14822" s="2"/>
      <c r="B14822" s="2"/>
      <c r="C14822" s="2"/>
      <c r="G14822" s="94"/>
      <c r="H14822" s="94"/>
      <c r="I14822" s="94"/>
      <c r="J14822" s="2"/>
      <c r="P14822" s="30"/>
      <c r="T14822" s="2"/>
      <c r="V14822" s="2"/>
      <c r="W14822" s="28"/>
      <c r="Y14822" s="30"/>
      <c r="Z14822" s="30"/>
      <c r="AB14822" s="6"/>
    </row>
    <row r="14823" spans="1:28">
      <c r="A14823" s="2"/>
      <c r="B14823" s="2"/>
      <c r="C14823" s="2"/>
      <c r="G14823" s="94"/>
      <c r="H14823" s="94"/>
      <c r="I14823" s="94"/>
      <c r="J14823" s="2"/>
      <c r="P14823" s="30"/>
      <c r="T14823" s="2"/>
      <c r="V14823" s="2"/>
      <c r="W14823" s="28"/>
      <c r="Y14823" s="30"/>
      <c r="Z14823" s="30"/>
      <c r="AB14823" s="6"/>
    </row>
    <row r="14824" spans="1:28">
      <c r="A14824" s="2"/>
      <c r="B14824" s="2"/>
      <c r="C14824" s="2"/>
      <c r="G14824" s="94"/>
      <c r="H14824" s="94"/>
      <c r="I14824" s="94"/>
      <c r="J14824" s="2"/>
      <c r="P14824" s="30"/>
      <c r="T14824" s="2"/>
      <c r="V14824" s="2"/>
      <c r="W14824" s="28"/>
      <c r="Y14824" s="30"/>
      <c r="Z14824" s="30"/>
      <c r="AB14824" s="6"/>
    </row>
    <row r="14825" spans="1:28">
      <c r="A14825" s="2"/>
      <c r="B14825" s="2"/>
      <c r="C14825" s="2"/>
      <c r="G14825" s="94"/>
      <c r="H14825" s="94"/>
      <c r="I14825" s="94"/>
      <c r="J14825" s="2"/>
      <c r="P14825" s="30"/>
      <c r="T14825" s="2"/>
      <c r="V14825" s="2"/>
      <c r="W14825" s="28"/>
      <c r="Y14825" s="30"/>
      <c r="Z14825" s="30"/>
      <c r="AB14825" s="6"/>
    </row>
    <row r="14826" spans="1:28">
      <c r="A14826" s="2"/>
      <c r="B14826" s="2"/>
      <c r="C14826" s="2"/>
      <c r="G14826" s="94"/>
      <c r="H14826" s="94"/>
      <c r="I14826" s="94"/>
      <c r="J14826" s="2"/>
      <c r="P14826" s="30"/>
      <c r="T14826" s="2"/>
      <c r="V14826" s="2"/>
      <c r="W14826" s="28"/>
      <c r="Y14826" s="30"/>
      <c r="Z14826" s="30"/>
      <c r="AB14826" s="6"/>
    </row>
    <row r="14827" spans="1:28">
      <c r="A14827" s="2"/>
      <c r="B14827" s="2"/>
      <c r="C14827" s="2"/>
      <c r="G14827" s="94"/>
      <c r="H14827" s="94"/>
      <c r="I14827" s="94"/>
      <c r="J14827" s="2"/>
      <c r="P14827" s="30"/>
      <c r="T14827" s="2"/>
      <c r="V14827" s="2"/>
      <c r="W14827" s="28"/>
      <c r="Y14827" s="30"/>
      <c r="Z14827" s="30"/>
      <c r="AB14827" s="6"/>
    </row>
    <row r="14828" spans="1:28">
      <c r="A14828" s="2"/>
      <c r="B14828" s="2"/>
      <c r="C14828" s="2"/>
      <c r="G14828" s="94"/>
      <c r="H14828" s="94"/>
      <c r="I14828" s="94"/>
      <c r="J14828" s="2"/>
      <c r="P14828" s="30"/>
      <c r="T14828" s="2"/>
      <c r="V14828" s="2"/>
      <c r="W14828" s="28"/>
      <c r="Y14828" s="30"/>
      <c r="Z14828" s="30"/>
      <c r="AB14828" s="6"/>
    </row>
    <row r="14829" spans="1:28">
      <c r="A14829" s="2"/>
      <c r="B14829" s="2"/>
      <c r="C14829" s="2"/>
      <c r="G14829" s="94"/>
      <c r="H14829" s="94"/>
      <c r="I14829" s="94"/>
      <c r="J14829" s="2"/>
      <c r="P14829" s="30"/>
      <c r="T14829" s="2"/>
      <c r="V14829" s="2"/>
      <c r="W14829" s="28"/>
      <c r="Y14829" s="30"/>
      <c r="Z14829" s="30"/>
      <c r="AB14829" s="6"/>
    </row>
    <row r="14830" spans="1:28">
      <c r="A14830" s="2"/>
      <c r="B14830" s="2"/>
      <c r="C14830" s="2"/>
      <c r="G14830" s="94"/>
      <c r="H14830" s="94"/>
      <c r="I14830" s="94"/>
      <c r="J14830" s="2"/>
      <c r="P14830" s="30"/>
      <c r="T14830" s="2"/>
      <c r="V14830" s="2"/>
      <c r="W14830" s="28"/>
      <c r="Y14830" s="30"/>
      <c r="Z14830" s="30"/>
      <c r="AB14830" s="6"/>
    </row>
    <row r="14831" spans="1:28">
      <c r="A14831" s="2"/>
      <c r="B14831" s="2"/>
      <c r="C14831" s="2"/>
      <c r="G14831" s="94"/>
      <c r="H14831" s="94"/>
      <c r="I14831" s="94"/>
      <c r="J14831" s="2"/>
      <c r="P14831" s="30"/>
      <c r="T14831" s="2"/>
      <c r="V14831" s="2"/>
      <c r="W14831" s="28"/>
      <c r="Y14831" s="30"/>
      <c r="Z14831" s="30"/>
      <c r="AB14831" s="6"/>
    </row>
    <row r="14832" spans="1:28">
      <c r="A14832" s="2"/>
      <c r="B14832" s="2"/>
      <c r="C14832" s="2"/>
      <c r="G14832" s="94"/>
      <c r="H14832" s="94"/>
      <c r="I14832" s="94"/>
      <c r="J14832" s="2"/>
      <c r="P14832" s="30"/>
      <c r="T14832" s="2"/>
      <c r="V14832" s="2"/>
      <c r="W14832" s="28"/>
      <c r="Y14832" s="30"/>
      <c r="Z14832" s="30"/>
      <c r="AB14832" s="6"/>
    </row>
    <row r="14833" spans="1:28">
      <c r="A14833" s="2"/>
      <c r="B14833" s="2"/>
      <c r="C14833" s="2"/>
      <c r="G14833" s="94"/>
      <c r="H14833" s="94"/>
      <c r="I14833" s="94"/>
      <c r="J14833" s="2"/>
      <c r="P14833" s="30"/>
      <c r="T14833" s="2"/>
      <c r="V14833" s="2"/>
      <c r="W14833" s="28"/>
      <c r="Y14833" s="30"/>
      <c r="Z14833" s="30"/>
      <c r="AB14833" s="6"/>
    </row>
    <row r="14834" spans="1:28">
      <c r="A14834" s="2"/>
      <c r="B14834" s="2"/>
      <c r="C14834" s="2"/>
      <c r="G14834" s="94"/>
      <c r="H14834" s="94"/>
      <c r="I14834" s="94"/>
      <c r="J14834" s="2"/>
      <c r="P14834" s="30"/>
      <c r="T14834" s="2"/>
      <c r="V14834" s="2"/>
      <c r="W14834" s="28"/>
      <c r="Y14834" s="30"/>
      <c r="Z14834" s="30"/>
      <c r="AB14834" s="6"/>
    </row>
    <row r="14835" spans="1:28">
      <c r="A14835" s="2"/>
      <c r="B14835" s="2"/>
      <c r="C14835" s="2"/>
      <c r="G14835" s="94"/>
      <c r="H14835" s="94"/>
      <c r="I14835" s="94"/>
      <c r="J14835" s="2"/>
      <c r="P14835" s="30"/>
      <c r="T14835" s="2"/>
      <c r="V14835" s="2"/>
      <c r="W14835" s="28"/>
      <c r="Y14835" s="30"/>
      <c r="Z14835" s="30"/>
      <c r="AB14835" s="6"/>
    </row>
    <row r="14836" spans="1:28">
      <c r="A14836" s="2"/>
      <c r="B14836" s="2"/>
      <c r="C14836" s="2"/>
      <c r="G14836" s="94"/>
      <c r="H14836" s="94"/>
      <c r="I14836" s="94"/>
      <c r="J14836" s="2"/>
      <c r="P14836" s="30"/>
      <c r="T14836" s="2"/>
      <c r="V14836" s="2"/>
      <c r="W14836" s="28"/>
      <c r="Y14836" s="30"/>
      <c r="Z14836" s="30"/>
      <c r="AB14836" s="6"/>
    </row>
    <row r="14837" spans="1:28">
      <c r="A14837" s="2"/>
      <c r="B14837" s="2"/>
      <c r="C14837" s="2"/>
      <c r="G14837" s="94"/>
      <c r="H14837" s="94"/>
      <c r="I14837" s="94"/>
      <c r="J14837" s="2"/>
      <c r="P14837" s="30"/>
      <c r="T14837" s="2"/>
      <c r="V14837" s="2"/>
      <c r="W14837" s="28"/>
      <c r="Y14837" s="30"/>
      <c r="Z14837" s="30"/>
      <c r="AB14837" s="6"/>
    </row>
    <row r="14838" spans="1:28">
      <c r="A14838" s="2"/>
      <c r="B14838" s="2"/>
      <c r="C14838" s="2"/>
      <c r="G14838" s="94"/>
      <c r="H14838" s="94"/>
      <c r="I14838" s="94"/>
      <c r="J14838" s="2"/>
      <c r="P14838" s="30"/>
      <c r="T14838" s="2"/>
      <c r="V14838" s="2"/>
      <c r="W14838" s="28"/>
      <c r="Y14838" s="30"/>
      <c r="Z14838" s="30"/>
      <c r="AB14838" s="6"/>
    </row>
    <row r="14839" spans="1:28">
      <c r="A14839" s="2"/>
      <c r="B14839" s="2"/>
      <c r="C14839" s="2"/>
      <c r="G14839" s="94"/>
      <c r="H14839" s="94"/>
      <c r="I14839" s="94"/>
      <c r="J14839" s="2"/>
      <c r="P14839" s="30"/>
      <c r="T14839" s="2"/>
      <c r="V14839" s="2"/>
      <c r="W14839" s="28"/>
      <c r="Y14839" s="30"/>
      <c r="Z14839" s="30"/>
      <c r="AB14839" s="6"/>
    </row>
    <row r="14840" spans="1:28">
      <c r="A14840" s="2"/>
      <c r="B14840" s="2"/>
      <c r="C14840" s="2"/>
      <c r="G14840" s="94"/>
      <c r="H14840" s="94"/>
      <c r="I14840" s="94"/>
      <c r="J14840" s="2"/>
      <c r="P14840" s="30"/>
      <c r="T14840" s="2"/>
      <c r="V14840" s="2"/>
      <c r="W14840" s="28"/>
      <c r="Y14840" s="30"/>
      <c r="Z14840" s="30"/>
      <c r="AB14840" s="6"/>
    </row>
    <row r="14841" spans="1:28">
      <c r="A14841" s="2"/>
      <c r="B14841" s="2"/>
      <c r="C14841" s="2"/>
      <c r="G14841" s="94"/>
      <c r="H14841" s="94"/>
      <c r="I14841" s="94"/>
      <c r="J14841" s="2"/>
      <c r="P14841" s="30"/>
      <c r="T14841" s="2"/>
      <c r="V14841" s="2"/>
      <c r="W14841" s="28"/>
      <c r="Y14841" s="30"/>
      <c r="Z14841" s="30"/>
      <c r="AB14841" s="6"/>
    </row>
    <row r="14842" spans="1:28">
      <c r="A14842" s="2"/>
      <c r="B14842" s="2"/>
      <c r="C14842" s="2"/>
      <c r="G14842" s="94"/>
      <c r="H14842" s="94"/>
      <c r="I14842" s="94"/>
      <c r="J14842" s="2"/>
      <c r="P14842" s="30"/>
      <c r="T14842" s="2"/>
      <c r="V14842" s="2"/>
      <c r="W14842" s="28"/>
      <c r="Y14842" s="30"/>
      <c r="Z14842" s="30"/>
      <c r="AB14842" s="6"/>
    </row>
    <row r="14843" spans="1:28">
      <c r="A14843" s="2"/>
      <c r="B14843" s="2"/>
      <c r="C14843" s="2"/>
      <c r="G14843" s="94"/>
      <c r="H14843" s="94"/>
      <c r="I14843" s="94"/>
      <c r="J14843" s="2"/>
      <c r="P14843" s="30"/>
      <c r="T14843" s="2"/>
      <c r="V14843" s="2"/>
      <c r="W14843" s="28"/>
      <c r="Y14843" s="30"/>
      <c r="Z14843" s="30"/>
      <c r="AB14843" s="6"/>
    </row>
    <row r="14844" spans="1:28">
      <c r="A14844" s="2"/>
      <c r="B14844" s="2"/>
      <c r="C14844" s="2"/>
      <c r="G14844" s="94"/>
      <c r="H14844" s="94"/>
      <c r="I14844" s="94"/>
      <c r="J14844" s="2"/>
      <c r="P14844" s="30"/>
      <c r="T14844" s="2"/>
      <c r="V14844" s="2"/>
      <c r="W14844" s="28"/>
      <c r="Y14844" s="30"/>
      <c r="Z14844" s="30"/>
      <c r="AB14844" s="6"/>
    </row>
    <row r="14845" spans="1:28">
      <c r="A14845" s="2"/>
      <c r="B14845" s="2"/>
      <c r="C14845" s="2"/>
      <c r="G14845" s="94"/>
      <c r="H14845" s="94"/>
      <c r="I14845" s="94"/>
      <c r="J14845" s="2"/>
      <c r="P14845" s="30"/>
      <c r="T14845" s="2"/>
      <c r="V14845" s="2"/>
      <c r="W14845" s="28"/>
      <c r="Y14845" s="30"/>
      <c r="Z14845" s="30"/>
      <c r="AB14845" s="6"/>
    </row>
    <row r="14846" spans="1:28">
      <c r="A14846" s="2"/>
      <c r="B14846" s="2"/>
      <c r="C14846" s="2"/>
      <c r="G14846" s="94"/>
      <c r="H14846" s="94"/>
      <c r="I14846" s="94"/>
      <c r="J14846" s="2"/>
      <c r="P14846" s="30"/>
      <c r="T14846" s="2"/>
      <c r="V14846" s="2"/>
      <c r="W14846" s="28"/>
      <c r="Y14846" s="30"/>
      <c r="Z14846" s="30"/>
      <c r="AB14846" s="6"/>
    </row>
    <row r="14847" spans="1:28">
      <c r="A14847" s="2"/>
      <c r="B14847" s="2"/>
      <c r="C14847" s="2"/>
      <c r="G14847" s="94"/>
      <c r="H14847" s="94"/>
      <c r="I14847" s="94"/>
      <c r="J14847" s="2"/>
      <c r="P14847" s="30"/>
      <c r="T14847" s="2"/>
      <c r="V14847" s="2"/>
      <c r="W14847" s="28"/>
      <c r="Y14847" s="30"/>
      <c r="Z14847" s="30"/>
      <c r="AB14847" s="6"/>
    </row>
    <row r="14848" spans="1:28">
      <c r="A14848" s="2"/>
      <c r="B14848" s="2"/>
      <c r="C14848" s="2"/>
      <c r="G14848" s="94"/>
      <c r="H14848" s="94"/>
      <c r="I14848" s="94"/>
      <c r="J14848" s="2"/>
      <c r="P14848" s="30"/>
      <c r="T14848" s="2"/>
      <c r="V14848" s="2"/>
      <c r="W14848" s="28"/>
      <c r="Y14848" s="30"/>
      <c r="Z14848" s="30"/>
      <c r="AB14848" s="6"/>
    </row>
    <row r="14849" spans="1:28">
      <c r="A14849" s="2"/>
      <c r="B14849" s="2"/>
      <c r="C14849" s="2"/>
      <c r="G14849" s="94"/>
      <c r="H14849" s="94"/>
      <c r="I14849" s="94"/>
      <c r="J14849" s="2"/>
      <c r="P14849" s="30"/>
      <c r="T14849" s="2"/>
      <c r="V14849" s="2"/>
      <c r="W14849" s="28"/>
      <c r="Y14849" s="30"/>
      <c r="Z14849" s="30"/>
      <c r="AB14849" s="6"/>
    </row>
    <row r="14850" spans="1:28">
      <c r="A14850" s="2"/>
      <c r="B14850" s="2"/>
      <c r="C14850" s="2"/>
      <c r="G14850" s="94"/>
      <c r="H14850" s="94"/>
      <c r="I14850" s="94"/>
      <c r="J14850" s="2"/>
      <c r="P14850" s="30"/>
      <c r="T14850" s="2"/>
      <c r="V14850" s="2"/>
      <c r="W14850" s="28"/>
      <c r="Y14850" s="30"/>
      <c r="Z14850" s="30"/>
      <c r="AB14850" s="6"/>
    </row>
    <row r="14851" spans="1:28">
      <c r="A14851" s="2"/>
      <c r="B14851" s="2"/>
      <c r="C14851" s="2"/>
      <c r="G14851" s="94"/>
      <c r="H14851" s="94"/>
      <c r="I14851" s="94"/>
      <c r="J14851" s="2"/>
      <c r="P14851" s="30"/>
      <c r="T14851" s="2"/>
      <c r="V14851" s="2"/>
      <c r="W14851" s="28"/>
      <c r="Y14851" s="30"/>
      <c r="Z14851" s="30"/>
      <c r="AB14851" s="6"/>
    </row>
    <row r="14852" spans="1:28">
      <c r="A14852" s="2"/>
      <c r="B14852" s="2"/>
      <c r="C14852" s="2"/>
      <c r="G14852" s="94"/>
      <c r="H14852" s="94"/>
      <c r="I14852" s="94"/>
      <c r="J14852" s="2"/>
      <c r="P14852" s="30"/>
      <c r="T14852" s="2"/>
      <c r="V14852" s="2"/>
      <c r="W14852" s="28"/>
      <c r="Y14852" s="30"/>
      <c r="Z14852" s="30"/>
      <c r="AB14852" s="6"/>
    </row>
    <row r="14853" spans="1:28">
      <c r="A14853" s="2"/>
      <c r="B14853" s="2"/>
      <c r="C14853" s="2"/>
      <c r="G14853" s="94"/>
      <c r="H14853" s="94"/>
      <c r="I14853" s="94"/>
      <c r="J14853" s="2"/>
      <c r="P14853" s="30"/>
      <c r="T14853" s="2"/>
      <c r="V14853" s="2"/>
      <c r="W14853" s="28"/>
      <c r="Y14853" s="30"/>
      <c r="Z14853" s="30"/>
      <c r="AB14853" s="6"/>
    </row>
    <row r="14854" spans="1:28">
      <c r="A14854" s="2"/>
      <c r="B14854" s="2"/>
      <c r="C14854" s="2"/>
      <c r="G14854" s="94"/>
      <c r="H14854" s="94"/>
      <c r="I14854" s="94"/>
      <c r="J14854" s="2"/>
      <c r="P14854" s="30"/>
      <c r="T14854" s="2"/>
      <c r="V14854" s="2"/>
      <c r="W14854" s="28"/>
      <c r="Y14854" s="30"/>
      <c r="Z14854" s="30"/>
      <c r="AB14854" s="6"/>
    </row>
    <row r="14855" spans="1:28">
      <c r="A14855" s="2"/>
      <c r="B14855" s="2"/>
      <c r="C14855" s="2"/>
      <c r="G14855" s="94"/>
      <c r="H14855" s="94"/>
      <c r="I14855" s="94"/>
      <c r="J14855" s="2"/>
      <c r="P14855" s="30"/>
      <c r="T14855" s="2"/>
      <c r="V14855" s="2"/>
      <c r="W14855" s="28"/>
      <c r="Y14855" s="30"/>
      <c r="Z14855" s="30"/>
      <c r="AB14855" s="6"/>
    </row>
    <row r="14856" spans="1:28">
      <c r="A14856" s="2"/>
      <c r="B14856" s="2"/>
      <c r="C14856" s="2"/>
      <c r="G14856" s="94"/>
      <c r="H14856" s="94"/>
      <c r="I14856" s="94"/>
      <c r="J14856" s="2"/>
      <c r="P14856" s="30"/>
      <c r="T14856" s="2"/>
      <c r="V14856" s="2"/>
      <c r="W14856" s="28"/>
      <c r="Y14856" s="30"/>
      <c r="Z14856" s="30"/>
      <c r="AB14856" s="6"/>
    </row>
    <row r="14857" spans="1:28">
      <c r="A14857" s="2"/>
      <c r="B14857" s="2"/>
      <c r="C14857" s="2"/>
      <c r="G14857" s="94"/>
      <c r="H14857" s="94"/>
      <c r="I14857" s="94"/>
      <c r="J14857" s="2"/>
      <c r="P14857" s="30"/>
      <c r="T14857" s="2"/>
      <c r="V14857" s="2"/>
      <c r="W14857" s="28"/>
      <c r="Y14857" s="30"/>
      <c r="Z14857" s="30"/>
      <c r="AB14857" s="6"/>
    </row>
    <row r="14858" spans="1:28">
      <c r="A14858" s="2"/>
      <c r="B14858" s="2"/>
      <c r="C14858" s="2"/>
      <c r="G14858" s="94"/>
      <c r="H14858" s="94"/>
      <c r="I14858" s="94"/>
      <c r="J14858" s="2"/>
      <c r="P14858" s="30"/>
      <c r="T14858" s="2"/>
      <c r="V14858" s="2"/>
      <c r="W14858" s="28"/>
      <c r="Y14858" s="30"/>
      <c r="Z14858" s="30"/>
      <c r="AB14858" s="6"/>
    </row>
    <row r="14859" spans="1:28">
      <c r="A14859" s="2"/>
      <c r="B14859" s="2"/>
      <c r="C14859" s="2"/>
      <c r="G14859" s="94"/>
      <c r="H14859" s="94"/>
      <c r="I14859" s="94"/>
      <c r="J14859" s="2"/>
      <c r="P14859" s="30"/>
      <c r="T14859" s="2"/>
      <c r="V14859" s="2"/>
      <c r="W14859" s="28"/>
      <c r="Y14859" s="30"/>
      <c r="Z14859" s="30"/>
      <c r="AB14859" s="6"/>
    </row>
    <row r="14860" spans="1:28">
      <c r="A14860" s="2"/>
      <c r="B14860" s="2"/>
      <c r="C14860" s="2"/>
      <c r="G14860" s="94"/>
      <c r="H14860" s="94"/>
      <c r="I14860" s="94"/>
      <c r="J14860" s="2"/>
      <c r="P14860" s="30"/>
      <c r="T14860" s="2"/>
      <c r="V14860" s="2"/>
      <c r="W14860" s="28"/>
      <c r="Y14860" s="30"/>
      <c r="Z14860" s="30"/>
      <c r="AB14860" s="6"/>
    </row>
    <row r="14861" spans="1:28">
      <c r="A14861" s="2"/>
      <c r="B14861" s="2"/>
      <c r="C14861" s="2"/>
      <c r="G14861" s="94"/>
      <c r="H14861" s="94"/>
      <c r="I14861" s="94"/>
      <c r="J14861" s="2"/>
      <c r="P14861" s="30"/>
      <c r="T14861" s="2"/>
      <c r="V14861" s="2"/>
      <c r="W14861" s="28"/>
      <c r="Y14861" s="30"/>
      <c r="Z14861" s="30"/>
      <c r="AB14861" s="6"/>
    </row>
    <row r="14862" spans="1:28">
      <c r="A14862" s="2"/>
      <c r="B14862" s="2"/>
      <c r="C14862" s="2"/>
      <c r="G14862" s="94"/>
      <c r="H14862" s="94"/>
      <c r="I14862" s="94"/>
      <c r="J14862" s="2"/>
      <c r="P14862" s="30"/>
      <c r="T14862" s="2"/>
      <c r="V14862" s="2"/>
      <c r="W14862" s="28"/>
      <c r="Y14862" s="30"/>
      <c r="Z14862" s="30"/>
      <c r="AB14862" s="6"/>
    </row>
    <row r="14863" spans="1:28">
      <c r="A14863" s="2"/>
      <c r="B14863" s="2"/>
      <c r="C14863" s="2"/>
      <c r="G14863" s="94"/>
      <c r="H14863" s="94"/>
      <c r="I14863" s="94"/>
      <c r="J14863" s="2"/>
      <c r="P14863" s="30"/>
      <c r="T14863" s="2"/>
      <c r="V14863" s="2"/>
      <c r="W14863" s="28"/>
      <c r="Y14863" s="30"/>
      <c r="Z14863" s="30"/>
      <c r="AB14863" s="6"/>
    </row>
    <row r="14864" spans="1:28">
      <c r="A14864" s="2"/>
      <c r="B14864" s="2"/>
      <c r="C14864" s="2"/>
      <c r="G14864" s="94"/>
      <c r="H14864" s="94"/>
      <c r="I14864" s="94"/>
      <c r="J14864" s="2"/>
      <c r="P14864" s="30"/>
      <c r="T14864" s="2"/>
      <c r="V14864" s="2"/>
      <c r="W14864" s="28"/>
      <c r="Y14864" s="30"/>
      <c r="Z14864" s="30"/>
      <c r="AB14864" s="6"/>
    </row>
    <row r="14865" spans="1:28">
      <c r="A14865" s="2"/>
      <c r="B14865" s="2"/>
      <c r="C14865" s="2"/>
      <c r="G14865" s="94"/>
      <c r="H14865" s="94"/>
      <c r="I14865" s="94"/>
      <c r="J14865" s="2"/>
      <c r="P14865" s="30"/>
      <c r="T14865" s="2"/>
      <c r="V14865" s="2"/>
      <c r="W14865" s="28"/>
      <c r="Y14865" s="30"/>
      <c r="Z14865" s="30"/>
      <c r="AB14865" s="6"/>
    </row>
    <row r="14866" spans="1:28">
      <c r="A14866" s="2"/>
      <c r="B14866" s="2"/>
      <c r="C14866" s="2"/>
      <c r="G14866" s="94"/>
      <c r="H14866" s="94"/>
      <c r="I14866" s="94"/>
      <c r="J14866" s="2"/>
      <c r="P14866" s="30"/>
      <c r="T14866" s="2"/>
      <c r="V14866" s="2"/>
      <c r="W14866" s="28"/>
      <c r="Y14866" s="30"/>
      <c r="Z14866" s="30"/>
      <c r="AB14866" s="6"/>
    </row>
    <row r="14867" spans="1:28">
      <c r="A14867" s="2"/>
      <c r="B14867" s="2"/>
      <c r="C14867" s="2"/>
      <c r="G14867" s="94"/>
      <c r="H14867" s="94"/>
      <c r="I14867" s="94"/>
      <c r="J14867" s="2"/>
      <c r="P14867" s="30"/>
      <c r="T14867" s="2"/>
      <c r="V14867" s="2"/>
      <c r="W14867" s="28"/>
      <c r="Y14867" s="30"/>
      <c r="Z14867" s="30"/>
      <c r="AB14867" s="6"/>
    </row>
    <row r="14868" spans="1:28">
      <c r="A14868" s="2"/>
      <c r="B14868" s="2"/>
      <c r="C14868" s="2"/>
      <c r="G14868" s="94"/>
      <c r="H14868" s="94"/>
      <c r="I14868" s="94"/>
      <c r="J14868" s="2"/>
      <c r="P14868" s="30"/>
      <c r="T14868" s="2"/>
      <c r="V14868" s="2"/>
      <c r="W14868" s="28"/>
      <c r="Y14868" s="30"/>
      <c r="Z14868" s="30"/>
      <c r="AB14868" s="6"/>
    </row>
    <row r="14869" spans="1:28">
      <c r="A14869" s="2"/>
      <c r="B14869" s="2"/>
      <c r="C14869" s="2"/>
      <c r="G14869" s="94"/>
      <c r="H14869" s="94"/>
      <c r="I14869" s="94"/>
      <c r="J14869" s="2"/>
      <c r="P14869" s="30"/>
      <c r="T14869" s="2"/>
      <c r="V14869" s="2"/>
      <c r="W14869" s="28"/>
      <c r="Y14869" s="30"/>
      <c r="Z14869" s="30"/>
      <c r="AB14869" s="6"/>
    </row>
    <row r="14870" spans="1:28">
      <c r="A14870" s="2"/>
      <c r="B14870" s="2"/>
      <c r="C14870" s="2"/>
      <c r="G14870" s="94"/>
      <c r="H14870" s="94"/>
      <c r="I14870" s="94"/>
      <c r="J14870" s="2"/>
      <c r="P14870" s="30"/>
      <c r="T14870" s="2"/>
      <c r="V14870" s="2"/>
      <c r="W14870" s="28"/>
      <c r="Y14870" s="30"/>
      <c r="Z14870" s="30"/>
      <c r="AB14870" s="6"/>
    </row>
    <row r="14871" spans="1:28">
      <c r="A14871" s="2"/>
      <c r="B14871" s="2"/>
      <c r="C14871" s="2"/>
      <c r="G14871" s="94"/>
      <c r="H14871" s="94"/>
      <c r="I14871" s="94"/>
      <c r="J14871" s="2"/>
      <c r="P14871" s="30"/>
      <c r="T14871" s="2"/>
      <c r="V14871" s="2"/>
      <c r="W14871" s="28"/>
      <c r="Y14871" s="30"/>
      <c r="Z14871" s="30"/>
      <c r="AB14871" s="6"/>
    </row>
    <row r="14872" spans="1:28">
      <c r="A14872" s="2"/>
      <c r="B14872" s="2"/>
      <c r="C14872" s="2"/>
      <c r="G14872" s="94"/>
      <c r="H14872" s="94"/>
      <c r="I14872" s="94"/>
      <c r="J14872" s="2"/>
      <c r="P14872" s="30"/>
      <c r="T14872" s="2"/>
      <c r="V14872" s="2"/>
      <c r="W14872" s="28"/>
      <c r="Y14872" s="30"/>
      <c r="Z14872" s="30"/>
      <c r="AB14872" s="6"/>
    </row>
    <row r="14873" spans="1:28">
      <c r="A14873" s="2"/>
      <c r="B14873" s="2"/>
      <c r="C14873" s="2"/>
      <c r="G14873" s="94"/>
      <c r="H14873" s="94"/>
      <c r="I14873" s="94"/>
      <c r="J14873" s="2"/>
      <c r="P14873" s="30"/>
      <c r="T14873" s="2"/>
      <c r="V14873" s="2"/>
      <c r="W14873" s="28"/>
      <c r="Y14873" s="30"/>
      <c r="Z14873" s="30"/>
      <c r="AB14873" s="6"/>
    </row>
    <row r="14874" spans="1:28">
      <c r="A14874" s="2"/>
      <c r="B14874" s="2"/>
      <c r="C14874" s="2"/>
      <c r="G14874" s="94"/>
      <c r="H14874" s="94"/>
      <c r="I14874" s="94"/>
      <c r="J14874" s="2"/>
      <c r="P14874" s="30"/>
      <c r="T14874" s="2"/>
      <c r="V14874" s="2"/>
      <c r="W14874" s="28"/>
      <c r="Y14874" s="30"/>
      <c r="Z14874" s="30"/>
      <c r="AB14874" s="6"/>
    </row>
    <row r="14875" spans="1:28">
      <c r="A14875" s="2"/>
      <c r="B14875" s="2"/>
      <c r="C14875" s="2"/>
      <c r="G14875" s="94"/>
      <c r="H14875" s="94"/>
      <c r="I14875" s="94"/>
      <c r="J14875" s="2"/>
      <c r="P14875" s="30"/>
      <c r="T14875" s="2"/>
      <c r="V14875" s="2"/>
      <c r="W14875" s="28"/>
      <c r="Y14875" s="30"/>
      <c r="Z14875" s="30"/>
      <c r="AB14875" s="6"/>
    </row>
    <row r="14876" spans="1:28">
      <c r="A14876" s="2"/>
      <c r="B14876" s="2"/>
      <c r="C14876" s="2"/>
      <c r="G14876" s="94"/>
      <c r="H14876" s="94"/>
      <c r="I14876" s="94"/>
      <c r="J14876" s="2"/>
      <c r="P14876" s="30"/>
      <c r="T14876" s="2"/>
      <c r="V14876" s="2"/>
      <c r="W14876" s="28"/>
      <c r="Y14876" s="30"/>
      <c r="Z14876" s="30"/>
      <c r="AB14876" s="6"/>
    </row>
    <row r="14877" spans="1:28">
      <c r="A14877" s="2"/>
      <c r="B14877" s="2"/>
      <c r="C14877" s="2"/>
      <c r="G14877" s="94"/>
      <c r="H14877" s="94"/>
      <c r="I14877" s="94"/>
      <c r="J14877" s="2"/>
      <c r="P14877" s="30"/>
      <c r="T14877" s="2"/>
      <c r="V14877" s="2"/>
      <c r="W14877" s="28"/>
      <c r="Y14877" s="30"/>
      <c r="Z14877" s="30"/>
      <c r="AB14877" s="6"/>
    </row>
    <row r="14878" spans="1:28">
      <c r="A14878" s="2"/>
      <c r="B14878" s="2"/>
      <c r="C14878" s="2"/>
      <c r="G14878" s="94"/>
      <c r="H14878" s="94"/>
      <c r="I14878" s="94"/>
      <c r="J14878" s="2"/>
      <c r="P14878" s="30"/>
      <c r="T14878" s="2"/>
      <c r="V14878" s="2"/>
      <c r="W14878" s="28"/>
      <c r="Y14878" s="30"/>
      <c r="Z14878" s="30"/>
      <c r="AB14878" s="6"/>
    </row>
    <row r="14879" spans="1:28">
      <c r="A14879" s="2"/>
      <c r="B14879" s="2"/>
      <c r="C14879" s="2"/>
      <c r="G14879" s="94"/>
      <c r="H14879" s="94"/>
      <c r="I14879" s="94"/>
      <c r="J14879" s="2"/>
      <c r="P14879" s="30"/>
      <c r="T14879" s="2"/>
      <c r="V14879" s="2"/>
      <c r="W14879" s="28"/>
      <c r="Y14879" s="30"/>
      <c r="Z14879" s="30"/>
      <c r="AB14879" s="6"/>
    </row>
    <row r="14880" spans="1:28">
      <c r="A14880" s="2"/>
      <c r="B14880" s="2"/>
      <c r="C14880" s="2"/>
      <c r="G14880" s="94"/>
      <c r="H14880" s="94"/>
      <c r="I14880" s="94"/>
      <c r="J14880" s="2"/>
      <c r="P14880" s="30"/>
      <c r="T14880" s="2"/>
      <c r="V14880" s="2"/>
      <c r="W14880" s="28"/>
      <c r="Y14880" s="30"/>
      <c r="Z14880" s="30"/>
      <c r="AB14880" s="6"/>
    </row>
    <row r="14881" spans="1:28">
      <c r="A14881" s="2"/>
      <c r="B14881" s="2"/>
      <c r="C14881" s="2"/>
      <c r="G14881" s="94"/>
      <c r="H14881" s="94"/>
      <c r="I14881" s="94"/>
      <c r="J14881" s="2"/>
      <c r="P14881" s="30"/>
      <c r="T14881" s="2"/>
      <c r="V14881" s="2"/>
      <c r="W14881" s="28"/>
      <c r="Y14881" s="30"/>
      <c r="Z14881" s="30"/>
      <c r="AB14881" s="6"/>
    </row>
    <row r="14882" spans="1:28">
      <c r="A14882" s="2"/>
      <c r="B14882" s="2"/>
      <c r="C14882" s="2"/>
      <c r="G14882" s="94"/>
      <c r="H14882" s="94"/>
      <c r="I14882" s="94"/>
      <c r="J14882" s="2"/>
      <c r="P14882" s="30"/>
      <c r="T14882" s="2"/>
      <c r="V14882" s="2"/>
      <c r="W14882" s="28"/>
      <c r="Y14882" s="30"/>
      <c r="Z14882" s="30"/>
      <c r="AB14882" s="6"/>
    </row>
    <row r="14883" spans="1:28">
      <c r="A14883" s="2"/>
      <c r="B14883" s="2"/>
      <c r="C14883" s="2"/>
      <c r="G14883" s="94"/>
      <c r="H14883" s="94"/>
      <c r="I14883" s="94"/>
      <c r="J14883" s="2"/>
      <c r="P14883" s="30"/>
      <c r="T14883" s="2"/>
      <c r="V14883" s="2"/>
      <c r="W14883" s="28"/>
      <c r="Y14883" s="30"/>
      <c r="Z14883" s="30"/>
      <c r="AB14883" s="6"/>
    </row>
    <row r="14884" spans="1:28">
      <c r="A14884" s="2"/>
      <c r="B14884" s="2"/>
      <c r="C14884" s="2"/>
      <c r="G14884" s="94"/>
      <c r="H14884" s="94"/>
      <c r="I14884" s="94"/>
      <c r="J14884" s="2"/>
      <c r="P14884" s="30"/>
      <c r="T14884" s="2"/>
      <c r="V14884" s="2"/>
      <c r="W14884" s="28"/>
      <c r="Y14884" s="30"/>
      <c r="Z14884" s="30"/>
      <c r="AB14884" s="6"/>
    </row>
    <row r="14885" spans="1:28">
      <c r="A14885" s="2"/>
      <c r="B14885" s="2"/>
      <c r="C14885" s="2"/>
      <c r="G14885" s="94"/>
      <c r="H14885" s="94"/>
      <c r="I14885" s="94"/>
      <c r="J14885" s="2"/>
      <c r="P14885" s="30"/>
      <c r="T14885" s="2"/>
      <c r="V14885" s="2"/>
      <c r="W14885" s="28"/>
      <c r="Y14885" s="30"/>
      <c r="Z14885" s="30"/>
      <c r="AB14885" s="6"/>
    </row>
    <row r="14886" spans="1:28">
      <c r="A14886" s="2"/>
      <c r="B14886" s="2"/>
      <c r="C14886" s="2"/>
      <c r="G14886" s="94"/>
      <c r="H14886" s="94"/>
      <c r="I14886" s="94"/>
      <c r="J14886" s="2"/>
      <c r="P14886" s="30"/>
      <c r="T14886" s="2"/>
      <c r="V14886" s="2"/>
      <c r="W14886" s="28"/>
      <c r="Y14886" s="30"/>
      <c r="Z14886" s="30"/>
      <c r="AB14886" s="6"/>
    </row>
    <row r="14887" spans="1:28">
      <c r="A14887" s="2"/>
      <c r="B14887" s="2"/>
      <c r="C14887" s="2"/>
      <c r="G14887" s="94"/>
      <c r="H14887" s="94"/>
      <c r="I14887" s="94"/>
      <c r="J14887" s="2"/>
      <c r="P14887" s="30"/>
      <c r="T14887" s="2"/>
      <c r="V14887" s="2"/>
      <c r="W14887" s="28"/>
      <c r="Y14887" s="30"/>
      <c r="Z14887" s="30"/>
      <c r="AB14887" s="6"/>
    </row>
    <row r="14888" spans="1:28">
      <c r="A14888" s="2"/>
      <c r="B14888" s="2"/>
      <c r="C14888" s="2"/>
      <c r="G14888" s="94"/>
      <c r="H14888" s="94"/>
      <c r="I14888" s="94"/>
      <c r="J14888" s="2"/>
      <c r="P14888" s="30"/>
      <c r="T14888" s="2"/>
      <c r="V14888" s="2"/>
      <c r="W14888" s="28"/>
      <c r="Y14888" s="30"/>
      <c r="Z14888" s="30"/>
      <c r="AB14888" s="6"/>
    </row>
    <row r="14889" spans="1:28">
      <c r="A14889" s="2"/>
      <c r="B14889" s="2"/>
      <c r="C14889" s="2"/>
      <c r="G14889" s="94"/>
      <c r="H14889" s="94"/>
      <c r="I14889" s="94"/>
      <c r="J14889" s="2"/>
      <c r="P14889" s="30"/>
      <c r="T14889" s="2"/>
      <c r="V14889" s="2"/>
      <c r="W14889" s="28"/>
      <c r="Y14889" s="30"/>
      <c r="Z14889" s="30"/>
      <c r="AB14889" s="6"/>
    </row>
    <row r="14890" spans="1:28">
      <c r="A14890" s="2"/>
      <c r="B14890" s="2"/>
      <c r="C14890" s="2"/>
      <c r="G14890" s="94"/>
      <c r="H14890" s="94"/>
      <c r="I14890" s="94"/>
      <c r="J14890" s="2"/>
      <c r="P14890" s="30"/>
      <c r="T14890" s="2"/>
      <c r="V14890" s="2"/>
      <c r="W14890" s="28"/>
      <c r="Y14890" s="30"/>
      <c r="Z14890" s="30"/>
      <c r="AB14890" s="6"/>
    </row>
    <row r="14891" spans="1:28">
      <c r="A14891" s="2"/>
      <c r="B14891" s="2"/>
      <c r="C14891" s="2"/>
      <c r="G14891" s="94"/>
      <c r="H14891" s="94"/>
      <c r="I14891" s="94"/>
      <c r="J14891" s="2"/>
      <c r="P14891" s="30"/>
      <c r="T14891" s="2"/>
      <c r="V14891" s="2"/>
      <c r="W14891" s="28"/>
      <c r="Y14891" s="30"/>
      <c r="Z14891" s="30"/>
      <c r="AB14891" s="6"/>
    </row>
    <row r="14892" spans="1:28">
      <c r="A14892" s="2"/>
      <c r="B14892" s="2"/>
      <c r="C14892" s="2"/>
      <c r="G14892" s="94"/>
      <c r="H14892" s="94"/>
      <c r="I14892" s="94"/>
      <c r="J14892" s="2"/>
      <c r="P14892" s="30"/>
      <c r="T14892" s="2"/>
      <c r="V14892" s="2"/>
      <c r="W14892" s="28"/>
      <c r="Y14892" s="30"/>
      <c r="Z14892" s="30"/>
      <c r="AB14892" s="6"/>
    </row>
    <row r="14893" spans="1:28">
      <c r="A14893" s="2"/>
      <c r="B14893" s="2"/>
      <c r="C14893" s="2"/>
      <c r="G14893" s="94"/>
      <c r="H14893" s="94"/>
      <c r="I14893" s="94"/>
      <c r="J14893" s="2"/>
      <c r="P14893" s="30"/>
      <c r="T14893" s="2"/>
      <c r="V14893" s="2"/>
      <c r="W14893" s="28"/>
      <c r="Y14893" s="30"/>
      <c r="Z14893" s="30"/>
      <c r="AB14893" s="6"/>
    </row>
    <row r="14894" spans="1:28">
      <c r="A14894" s="2"/>
      <c r="B14894" s="2"/>
      <c r="C14894" s="2"/>
      <c r="G14894" s="94"/>
      <c r="H14894" s="94"/>
      <c r="I14894" s="94"/>
      <c r="J14894" s="2"/>
      <c r="P14894" s="30"/>
      <c r="T14894" s="2"/>
      <c r="V14894" s="2"/>
      <c r="W14894" s="28"/>
      <c r="Y14894" s="30"/>
      <c r="Z14894" s="30"/>
      <c r="AB14894" s="6"/>
    </row>
    <row r="14895" spans="1:28">
      <c r="A14895" s="2"/>
      <c r="B14895" s="2"/>
      <c r="C14895" s="2"/>
      <c r="G14895" s="94"/>
      <c r="H14895" s="94"/>
      <c r="I14895" s="94"/>
      <c r="J14895" s="2"/>
      <c r="P14895" s="30"/>
      <c r="T14895" s="2"/>
      <c r="V14895" s="2"/>
      <c r="W14895" s="28"/>
      <c r="Y14895" s="30"/>
      <c r="Z14895" s="30"/>
      <c r="AB14895" s="6"/>
    </row>
    <row r="14896" spans="1:28">
      <c r="A14896" s="2"/>
      <c r="B14896" s="2"/>
      <c r="C14896" s="2"/>
      <c r="G14896" s="94"/>
      <c r="H14896" s="94"/>
      <c r="I14896" s="94"/>
      <c r="J14896" s="2"/>
      <c r="P14896" s="30"/>
      <c r="T14896" s="2"/>
      <c r="V14896" s="2"/>
      <c r="W14896" s="28"/>
      <c r="Y14896" s="30"/>
      <c r="Z14896" s="30"/>
      <c r="AB14896" s="6"/>
    </row>
    <row r="14897" spans="1:28">
      <c r="A14897" s="2"/>
      <c r="B14897" s="2"/>
      <c r="C14897" s="2"/>
      <c r="G14897" s="94"/>
      <c r="H14897" s="94"/>
      <c r="I14897" s="94"/>
      <c r="J14897" s="2"/>
      <c r="P14897" s="30"/>
      <c r="T14897" s="2"/>
      <c r="V14897" s="2"/>
      <c r="W14897" s="28"/>
      <c r="Y14897" s="30"/>
      <c r="Z14897" s="30"/>
      <c r="AB14897" s="6"/>
    </row>
    <row r="14898" spans="1:28">
      <c r="A14898" s="2"/>
      <c r="B14898" s="2"/>
      <c r="C14898" s="2"/>
      <c r="G14898" s="94"/>
      <c r="H14898" s="94"/>
      <c r="I14898" s="94"/>
      <c r="J14898" s="2"/>
      <c r="P14898" s="30"/>
      <c r="T14898" s="2"/>
      <c r="V14898" s="2"/>
      <c r="W14898" s="28"/>
      <c r="Y14898" s="30"/>
      <c r="Z14898" s="30"/>
      <c r="AB14898" s="6"/>
    </row>
    <row r="14899" spans="1:28">
      <c r="A14899" s="2"/>
      <c r="B14899" s="2"/>
      <c r="C14899" s="2"/>
      <c r="G14899" s="94"/>
      <c r="H14899" s="94"/>
      <c r="I14899" s="94"/>
      <c r="J14899" s="2"/>
      <c r="P14899" s="30"/>
      <c r="T14899" s="2"/>
      <c r="V14899" s="2"/>
      <c r="W14899" s="28"/>
      <c r="Y14899" s="30"/>
      <c r="Z14899" s="30"/>
      <c r="AB14899" s="6"/>
    </row>
    <row r="14900" spans="1:28">
      <c r="A14900" s="2"/>
      <c r="B14900" s="2"/>
      <c r="C14900" s="2"/>
      <c r="G14900" s="94"/>
      <c r="H14900" s="94"/>
      <c r="I14900" s="94"/>
      <c r="J14900" s="2"/>
      <c r="P14900" s="30"/>
      <c r="T14900" s="2"/>
      <c r="V14900" s="2"/>
      <c r="W14900" s="28"/>
      <c r="Y14900" s="30"/>
      <c r="Z14900" s="30"/>
      <c r="AB14900" s="6"/>
    </row>
    <row r="14901" spans="1:28">
      <c r="A14901" s="2"/>
      <c r="B14901" s="2"/>
      <c r="C14901" s="2"/>
      <c r="G14901" s="94"/>
      <c r="H14901" s="94"/>
      <c r="I14901" s="94"/>
      <c r="J14901" s="2"/>
      <c r="P14901" s="30"/>
      <c r="T14901" s="2"/>
      <c r="V14901" s="2"/>
      <c r="W14901" s="28"/>
      <c r="Y14901" s="30"/>
      <c r="Z14901" s="30"/>
      <c r="AB14901" s="6"/>
    </row>
    <row r="14902" spans="1:28">
      <c r="A14902" s="2"/>
      <c r="B14902" s="2"/>
      <c r="C14902" s="2"/>
      <c r="G14902" s="94"/>
      <c r="H14902" s="94"/>
      <c r="I14902" s="94"/>
      <c r="J14902" s="2"/>
      <c r="P14902" s="30"/>
      <c r="T14902" s="2"/>
      <c r="V14902" s="2"/>
      <c r="W14902" s="28"/>
      <c r="Y14902" s="30"/>
      <c r="Z14902" s="30"/>
      <c r="AB14902" s="6"/>
    </row>
    <row r="14903" spans="1:28">
      <c r="A14903" s="2"/>
      <c r="B14903" s="2"/>
      <c r="C14903" s="2"/>
      <c r="G14903" s="94"/>
      <c r="H14903" s="94"/>
      <c r="I14903" s="94"/>
      <c r="J14903" s="2"/>
      <c r="P14903" s="30"/>
      <c r="T14903" s="2"/>
      <c r="V14903" s="2"/>
      <c r="W14903" s="28"/>
      <c r="Y14903" s="30"/>
      <c r="Z14903" s="30"/>
      <c r="AB14903" s="6"/>
    </row>
    <row r="14904" spans="1:28">
      <c r="A14904" s="2"/>
      <c r="B14904" s="2"/>
      <c r="C14904" s="2"/>
      <c r="G14904" s="94"/>
      <c r="H14904" s="94"/>
      <c r="I14904" s="94"/>
      <c r="J14904" s="2"/>
      <c r="P14904" s="30"/>
      <c r="T14904" s="2"/>
      <c r="V14904" s="2"/>
      <c r="W14904" s="28"/>
      <c r="Y14904" s="30"/>
      <c r="Z14904" s="30"/>
      <c r="AB14904" s="6"/>
    </row>
    <row r="14905" spans="1:28">
      <c r="A14905" s="2"/>
      <c r="B14905" s="2"/>
      <c r="C14905" s="2"/>
      <c r="G14905" s="94"/>
      <c r="H14905" s="94"/>
      <c r="I14905" s="94"/>
      <c r="J14905" s="2"/>
      <c r="P14905" s="30"/>
      <c r="T14905" s="2"/>
      <c r="V14905" s="2"/>
      <c r="W14905" s="28"/>
      <c r="Y14905" s="30"/>
      <c r="Z14905" s="30"/>
      <c r="AB14905" s="6"/>
    </row>
    <row r="14906" spans="1:28">
      <c r="A14906" s="2"/>
      <c r="B14906" s="2"/>
      <c r="C14906" s="2"/>
      <c r="G14906" s="94"/>
      <c r="H14906" s="94"/>
      <c r="I14906" s="94"/>
      <c r="J14906" s="2"/>
      <c r="P14906" s="30"/>
      <c r="T14906" s="2"/>
      <c r="V14906" s="2"/>
      <c r="W14906" s="28"/>
      <c r="Y14906" s="30"/>
      <c r="Z14906" s="30"/>
      <c r="AB14906" s="6"/>
    </row>
    <row r="14907" spans="1:28">
      <c r="A14907" s="2"/>
      <c r="B14907" s="2"/>
      <c r="C14907" s="2"/>
      <c r="G14907" s="94"/>
      <c r="H14907" s="94"/>
      <c r="I14907" s="94"/>
      <c r="J14907" s="2"/>
      <c r="P14907" s="30"/>
      <c r="T14907" s="2"/>
      <c r="V14907" s="2"/>
      <c r="W14907" s="28"/>
      <c r="Y14907" s="30"/>
      <c r="Z14907" s="30"/>
      <c r="AB14907" s="6"/>
    </row>
    <row r="14908" spans="1:28">
      <c r="A14908" s="2"/>
      <c r="B14908" s="2"/>
      <c r="C14908" s="2"/>
      <c r="G14908" s="94"/>
      <c r="H14908" s="94"/>
      <c r="I14908" s="94"/>
      <c r="J14908" s="2"/>
      <c r="P14908" s="30"/>
      <c r="T14908" s="2"/>
      <c r="V14908" s="2"/>
      <c r="W14908" s="28"/>
      <c r="Y14908" s="30"/>
      <c r="Z14908" s="30"/>
      <c r="AB14908" s="6"/>
    </row>
    <row r="14909" spans="1:28">
      <c r="A14909" s="2"/>
      <c r="B14909" s="2"/>
      <c r="C14909" s="2"/>
      <c r="G14909" s="94"/>
      <c r="H14909" s="94"/>
      <c r="I14909" s="94"/>
      <c r="J14909" s="2"/>
      <c r="P14909" s="30"/>
      <c r="T14909" s="2"/>
      <c r="V14909" s="2"/>
      <c r="W14909" s="28"/>
      <c r="Y14909" s="30"/>
      <c r="Z14909" s="30"/>
      <c r="AB14909" s="6"/>
    </row>
    <row r="14910" spans="1:28">
      <c r="A14910" s="2"/>
      <c r="B14910" s="2"/>
      <c r="C14910" s="2"/>
      <c r="G14910" s="94"/>
      <c r="H14910" s="94"/>
      <c r="I14910" s="94"/>
      <c r="J14910" s="2"/>
      <c r="P14910" s="30"/>
      <c r="T14910" s="2"/>
      <c r="V14910" s="2"/>
      <c r="W14910" s="28"/>
      <c r="Y14910" s="30"/>
      <c r="Z14910" s="30"/>
      <c r="AB14910" s="6"/>
    </row>
    <row r="14911" spans="1:28">
      <c r="A14911" s="2"/>
      <c r="B14911" s="2"/>
      <c r="C14911" s="2"/>
      <c r="G14911" s="94"/>
      <c r="H14911" s="94"/>
      <c r="I14911" s="94"/>
      <c r="J14911" s="2"/>
      <c r="P14911" s="30"/>
      <c r="T14911" s="2"/>
      <c r="V14911" s="2"/>
      <c r="W14911" s="28"/>
      <c r="Y14911" s="30"/>
      <c r="Z14911" s="30"/>
      <c r="AB14911" s="6"/>
    </row>
    <row r="14912" spans="1:28">
      <c r="A14912" s="2"/>
      <c r="B14912" s="2"/>
      <c r="C14912" s="2"/>
      <c r="G14912" s="94"/>
      <c r="H14912" s="94"/>
      <c r="I14912" s="94"/>
      <c r="J14912" s="2"/>
      <c r="P14912" s="30"/>
      <c r="T14912" s="2"/>
      <c r="V14912" s="2"/>
      <c r="W14912" s="28"/>
      <c r="Y14912" s="30"/>
      <c r="Z14912" s="30"/>
      <c r="AB14912" s="6"/>
    </row>
    <row r="14913" spans="1:28">
      <c r="A14913" s="2"/>
      <c r="B14913" s="2"/>
      <c r="C14913" s="2"/>
      <c r="G14913" s="94"/>
      <c r="H14913" s="94"/>
      <c r="I14913" s="94"/>
      <c r="J14913" s="2"/>
      <c r="P14913" s="30"/>
      <c r="T14913" s="2"/>
      <c r="V14913" s="2"/>
      <c r="W14913" s="28"/>
      <c r="Y14913" s="30"/>
      <c r="Z14913" s="30"/>
      <c r="AB14913" s="6"/>
    </row>
    <row r="14914" spans="1:28">
      <c r="A14914" s="2"/>
      <c r="B14914" s="2"/>
      <c r="C14914" s="2"/>
      <c r="G14914" s="94"/>
      <c r="H14914" s="94"/>
      <c r="I14914" s="94"/>
      <c r="J14914" s="2"/>
      <c r="P14914" s="30"/>
      <c r="T14914" s="2"/>
      <c r="V14914" s="2"/>
      <c r="W14914" s="28"/>
      <c r="Y14914" s="30"/>
      <c r="Z14914" s="30"/>
      <c r="AB14914" s="6"/>
    </row>
    <row r="14915" spans="1:28">
      <c r="A14915" s="2"/>
      <c r="B14915" s="2"/>
      <c r="C14915" s="2"/>
      <c r="G14915" s="94"/>
      <c r="H14915" s="94"/>
      <c r="I14915" s="94"/>
      <c r="J14915" s="2"/>
      <c r="P14915" s="30"/>
      <c r="T14915" s="2"/>
      <c r="V14915" s="2"/>
      <c r="W14915" s="28"/>
      <c r="Y14915" s="30"/>
      <c r="Z14915" s="30"/>
      <c r="AB14915" s="6"/>
    </row>
    <row r="14916" spans="1:28">
      <c r="A14916" s="2"/>
      <c r="B14916" s="2"/>
      <c r="C14916" s="2"/>
      <c r="G14916" s="94"/>
      <c r="H14916" s="94"/>
      <c r="I14916" s="94"/>
      <c r="J14916" s="2"/>
      <c r="P14916" s="30"/>
      <c r="T14916" s="2"/>
      <c r="V14916" s="2"/>
      <c r="W14916" s="28"/>
      <c r="Y14916" s="30"/>
      <c r="Z14916" s="30"/>
      <c r="AB14916" s="6"/>
    </row>
    <row r="14917" spans="1:28">
      <c r="A14917" s="2"/>
      <c r="B14917" s="2"/>
      <c r="C14917" s="2"/>
      <c r="G14917" s="94"/>
      <c r="H14917" s="94"/>
      <c r="I14917" s="94"/>
      <c r="J14917" s="2"/>
      <c r="P14917" s="30"/>
      <c r="T14917" s="2"/>
      <c r="V14917" s="2"/>
      <c r="W14917" s="28"/>
      <c r="Y14917" s="30"/>
      <c r="Z14917" s="30"/>
      <c r="AB14917" s="6"/>
    </row>
    <row r="14918" spans="1:28">
      <c r="A14918" s="2"/>
      <c r="B14918" s="2"/>
      <c r="C14918" s="2"/>
      <c r="G14918" s="94"/>
      <c r="H14918" s="94"/>
      <c r="I14918" s="94"/>
      <c r="J14918" s="2"/>
      <c r="P14918" s="30"/>
      <c r="T14918" s="2"/>
      <c r="V14918" s="2"/>
      <c r="W14918" s="28"/>
      <c r="Y14918" s="30"/>
      <c r="Z14918" s="30"/>
      <c r="AB14918" s="6"/>
    </row>
    <row r="14919" spans="1:28">
      <c r="A14919" s="2"/>
      <c r="B14919" s="2"/>
      <c r="C14919" s="2"/>
      <c r="G14919" s="94"/>
      <c r="H14919" s="94"/>
      <c r="I14919" s="94"/>
      <c r="J14919" s="2"/>
      <c r="P14919" s="30"/>
      <c r="T14919" s="2"/>
      <c r="V14919" s="2"/>
      <c r="W14919" s="28"/>
      <c r="Y14919" s="30"/>
      <c r="Z14919" s="30"/>
      <c r="AB14919" s="6"/>
    </row>
    <row r="14920" spans="1:28">
      <c r="A14920" s="2"/>
      <c r="B14920" s="2"/>
      <c r="C14920" s="2"/>
      <c r="G14920" s="94"/>
      <c r="H14920" s="94"/>
      <c r="I14920" s="94"/>
      <c r="J14920" s="2"/>
      <c r="P14920" s="30"/>
      <c r="T14920" s="2"/>
      <c r="V14920" s="2"/>
      <c r="W14920" s="28"/>
      <c r="Y14920" s="30"/>
      <c r="Z14920" s="30"/>
      <c r="AB14920" s="6"/>
    </row>
    <row r="14921" spans="1:28">
      <c r="A14921" s="2"/>
      <c r="B14921" s="2"/>
      <c r="C14921" s="2"/>
      <c r="G14921" s="94"/>
      <c r="H14921" s="94"/>
      <c r="I14921" s="94"/>
      <c r="J14921" s="2"/>
      <c r="P14921" s="30"/>
      <c r="T14921" s="2"/>
      <c r="V14921" s="2"/>
      <c r="W14921" s="28"/>
      <c r="Y14921" s="30"/>
      <c r="Z14921" s="30"/>
      <c r="AB14921" s="6"/>
    </row>
    <row r="14922" spans="1:28">
      <c r="A14922" s="2"/>
      <c r="B14922" s="2"/>
      <c r="C14922" s="2"/>
      <c r="G14922" s="94"/>
      <c r="H14922" s="94"/>
      <c r="I14922" s="94"/>
      <c r="J14922" s="2"/>
      <c r="P14922" s="30"/>
      <c r="T14922" s="2"/>
      <c r="V14922" s="2"/>
      <c r="W14922" s="28"/>
      <c r="Y14922" s="30"/>
      <c r="Z14922" s="30"/>
      <c r="AB14922" s="6"/>
    </row>
    <row r="14923" spans="1:28">
      <c r="A14923" s="2"/>
      <c r="B14923" s="2"/>
      <c r="C14923" s="2"/>
      <c r="G14923" s="94"/>
      <c r="H14923" s="94"/>
      <c r="I14923" s="94"/>
      <c r="J14923" s="2"/>
      <c r="P14923" s="30"/>
      <c r="T14923" s="2"/>
      <c r="V14923" s="2"/>
      <c r="W14923" s="28"/>
      <c r="Y14923" s="30"/>
      <c r="Z14923" s="30"/>
      <c r="AB14923" s="6"/>
    </row>
    <row r="14924" spans="1:28">
      <c r="A14924" s="2"/>
      <c r="B14924" s="2"/>
      <c r="C14924" s="2"/>
      <c r="G14924" s="94"/>
      <c r="H14924" s="94"/>
      <c r="I14924" s="94"/>
      <c r="J14924" s="2"/>
      <c r="P14924" s="30"/>
      <c r="T14924" s="2"/>
      <c r="V14924" s="2"/>
      <c r="W14924" s="28"/>
      <c r="Y14924" s="30"/>
      <c r="Z14924" s="30"/>
      <c r="AB14924" s="6"/>
    </row>
    <row r="14925" spans="1:28">
      <c r="A14925" s="2"/>
      <c r="B14925" s="2"/>
      <c r="C14925" s="2"/>
      <c r="G14925" s="94"/>
      <c r="H14925" s="94"/>
      <c r="I14925" s="94"/>
      <c r="J14925" s="2"/>
      <c r="P14925" s="30"/>
      <c r="T14925" s="2"/>
      <c r="V14925" s="2"/>
      <c r="W14925" s="28"/>
      <c r="Y14925" s="30"/>
      <c r="Z14925" s="30"/>
      <c r="AB14925" s="6"/>
    </row>
    <row r="14926" spans="1:28">
      <c r="A14926" s="2"/>
      <c r="B14926" s="2"/>
      <c r="C14926" s="2"/>
      <c r="G14926" s="94"/>
      <c r="H14926" s="94"/>
      <c r="I14926" s="94"/>
      <c r="J14926" s="2"/>
      <c r="P14926" s="30"/>
      <c r="T14926" s="2"/>
      <c r="V14926" s="2"/>
      <c r="W14926" s="28"/>
      <c r="Y14926" s="30"/>
      <c r="Z14926" s="30"/>
      <c r="AB14926" s="6"/>
    </row>
    <row r="14927" spans="1:28">
      <c r="A14927" s="2"/>
      <c r="B14927" s="2"/>
      <c r="C14927" s="2"/>
      <c r="G14927" s="94"/>
      <c r="H14927" s="94"/>
      <c r="I14927" s="94"/>
      <c r="J14927" s="2"/>
      <c r="P14927" s="30"/>
      <c r="T14927" s="2"/>
      <c r="V14927" s="2"/>
      <c r="W14927" s="28"/>
      <c r="Y14927" s="30"/>
      <c r="Z14927" s="30"/>
      <c r="AB14927" s="6"/>
    </row>
    <row r="14928" spans="1:28">
      <c r="A14928" s="2"/>
      <c r="B14928" s="2"/>
      <c r="C14928" s="2"/>
      <c r="G14928" s="94"/>
      <c r="H14928" s="94"/>
      <c r="I14928" s="94"/>
      <c r="J14928" s="2"/>
      <c r="P14928" s="30"/>
      <c r="T14928" s="2"/>
      <c r="V14928" s="2"/>
      <c r="W14928" s="28"/>
      <c r="Y14928" s="30"/>
      <c r="Z14928" s="30"/>
      <c r="AB14928" s="6"/>
    </row>
    <row r="14929" spans="1:28">
      <c r="A14929" s="2"/>
      <c r="B14929" s="2"/>
      <c r="C14929" s="2"/>
      <c r="G14929" s="94"/>
      <c r="H14929" s="94"/>
      <c r="I14929" s="94"/>
      <c r="J14929" s="2"/>
      <c r="P14929" s="30"/>
      <c r="T14929" s="2"/>
      <c r="V14929" s="2"/>
      <c r="W14929" s="28"/>
      <c r="Y14929" s="30"/>
      <c r="Z14929" s="30"/>
      <c r="AB14929" s="6"/>
    </row>
    <row r="14930" spans="1:28">
      <c r="A14930" s="2"/>
      <c r="B14930" s="2"/>
      <c r="C14930" s="2"/>
      <c r="G14930" s="94"/>
      <c r="H14930" s="94"/>
      <c r="I14930" s="94"/>
      <c r="J14930" s="2"/>
      <c r="P14930" s="30"/>
      <c r="T14930" s="2"/>
      <c r="V14930" s="2"/>
      <c r="W14930" s="28"/>
      <c r="Y14930" s="30"/>
      <c r="Z14930" s="30"/>
      <c r="AB14930" s="6"/>
    </row>
    <row r="14931" spans="1:28">
      <c r="A14931" s="2"/>
      <c r="B14931" s="2"/>
      <c r="C14931" s="2"/>
      <c r="G14931" s="94"/>
      <c r="H14931" s="94"/>
      <c r="I14931" s="94"/>
      <c r="J14931" s="2"/>
      <c r="P14931" s="30"/>
      <c r="T14931" s="2"/>
      <c r="V14931" s="2"/>
      <c r="W14931" s="28"/>
      <c r="Y14931" s="30"/>
      <c r="Z14931" s="30"/>
      <c r="AB14931" s="6"/>
    </row>
    <row r="14932" spans="1:28">
      <c r="A14932" s="2"/>
      <c r="B14932" s="2"/>
      <c r="C14932" s="2"/>
      <c r="G14932" s="94"/>
      <c r="H14932" s="94"/>
      <c r="I14932" s="94"/>
      <c r="J14932" s="2"/>
      <c r="P14932" s="30"/>
      <c r="T14932" s="2"/>
      <c r="V14932" s="2"/>
      <c r="W14932" s="28"/>
      <c r="Y14932" s="30"/>
      <c r="Z14932" s="30"/>
      <c r="AB14932" s="6"/>
    </row>
    <row r="14933" spans="1:28">
      <c r="A14933" s="2"/>
      <c r="B14933" s="2"/>
      <c r="C14933" s="2"/>
      <c r="G14933" s="94"/>
      <c r="H14933" s="94"/>
      <c r="I14933" s="94"/>
      <c r="J14933" s="2"/>
      <c r="P14933" s="30"/>
      <c r="T14933" s="2"/>
      <c r="V14933" s="2"/>
      <c r="W14933" s="28"/>
      <c r="Y14933" s="30"/>
      <c r="Z14933" s="30"/>
      <c r="AB14933" s="6"/>
    </row>
    <row r="14934" spans="1:28">
      <c r="A14934" s="2"/>
      <c r="B14934" s="2"/>
      <c r="C14934" s="2"/>
      <c r="G14934" s="94"/>
      <c r="H14934" s="94"/>
      <c r="I14934" s="94"/>
      <c r="J14934" s="2"/>
      <c r="P14934" s="30"/>
      <c r="T14934" s="2"/>
      <c r="V14934" s="2"/>
      <c r="W14934" s="28"/>
      <c r="Y14934" s="30"/>
      <c r="Z14934" s="30"/>
      <c r="AB14934" s="6"/>
    </row>
    <row r="14935" spans="1:28">
      <c r="A14935" s="2"/>
      <c r="B14935" s="2"/>
      <c r="C14935" s="2"/>
      <c r="G14935" s="94"/>
      <c r="H14935" s="94"/>
      <c r="I14935" s="94"/>
      <c r="J14935" s="2"/>
      <c r="P14935" s="30"/>
      <c r="T14935" s="2"/>
      <c r="V14935" s="2"/>
      <c r="W14935" s="28"/>
      <c r="Y14935" s="30"/>
      <c r="Z14935" s="30"/>
      <c r="AB14935" s="6"/>
    </row>
    <row r="14936" spans="1:28">
      <c r="A14936" s="2"/>
      <c r="B14936" s="2"/>
      <c r="C14936" s="2"/>
      <c r="G14936" s="94"/>
      <c r="H14936" s="94"/>
      <c r="I14936" s="94"/>
      <c r="J14936" s="2"/>
      <c r="P14936" s="30"/>
      <c r="T14936" s="2"/>
      <c r="V14936" s="2"/>
      <c r="W14936" s="28"/>
      <c r="Y14936" s="30"/>
      <c r="Z14936" s="30"/>
      <c r="AB14936" s="6"/>
    </row>
    <row r="14937" spans="1:28">
      <c r="A14937" s="2"/>
      <c r="B14937" s="2"/>
      <c r="C14937" s="2"/>
      <c r="G14937" s="94"/>
      <c r="H14937" s="94"/>
      <c r="I14937" s="94"/>
      <c r="J14937" s="2"/>
      <c r="P14937" s="30"/>
      <c r="T14937" s="2"/>
      <c r="V14937" s="2"/>
      <c r="W14937" s="28"/>
      <c r="Y14937" s="30"/>
      <c r="Z14937" s="30"/>
      <c r="AB14937" s="6"/>
    </row>
    <row r="14938" spans="1:28">
      <c r="A14938" s="2"/>
      <c r="B14938" s="2"/>
      <c r="C14938" s="2"/>
      <c r="G14938" s="94"/>
      <c r="H14938" s="94"/>
      <c r="I14938" s="94"/>
      <c r="J14938" s="2"/>
      <c r="P14938" s="30"/>
      <c r="T14938" s="2"/>
      <c r="V14938" s="2"/>
      <c r="W14938" s="28"/>
      <c r="Y14938" s="30"/>
      <c r="Z14938" s="30"/>
      <c r="AB14938" s="6"/>
    </row>
    <row r="14939" spans="1:28">
      <c r="A14939" s="2"/>
      <c r="B14939" s="2"/>
      <c r="C14939" s="2"/>
      <c r="G14939" s="94"/>
      <c r="H14939" s="94"/>
      <c r="I14939" s="94"/>
      <c r="J14939" s="2"/>
      <c r="P14939" s="30"/>
      <c r="T14939" s="2"/>
      <c r="V14939" s="2"/>
      <c r="W14939" s="28"/>
      <c r="Y14939" s="30"/>
      <c r="Z14939" s="30"/>
      <c r="AB14939" s="6"/>
    </row>
    <row r="14940" spans="1:28">
      <c r="A14940" s="2"/>
      <c r="B14940" s="2"/>
      <c r="C14940" s="2"/>
      <c r="G14940" s="94"/>
      <c r="H14940" s="94"/>
      <c r="I14940" s="94"/>
      <c r="J14940" s="2"/>
      <c r="P14940" s="30"/>
      <c r="T14940" s="2"/>
      <c r="V14940" s="2"/>
      <c r="W14940" s="28"/>
      <c r="Y14940" s="30"/>
      <c r="Z14940" s="30"/>
      <c r="AB14940" s="6"/>
    </row>
    <row r="14941" spans="1:28">
      <c r="A14941" s="2"/>
      <c r="B14941" s="2"/>
      <c r="C14941" s="2"/>
      <c r="G14941" s="94"/>
      <c r="H14941" s="94"/>
      <c r="I14941" s="94"/>
      <c r="J14941" s="2"/>
      <c r="P14941" s="30"/>
      <c r="T14941" s="2"/>
      <c r="V14941" s="2"/>
      <c r="W14941" s="28"/>
      <c r="Y14941" s="30"/>
      <c r="Z14941" s="30"/>
      <c r="AB14941" s="6"/>
    </row>
    <row r="14942" spans="1:28">
      <c r="A14942" s="2"/>
      <c r="B14942" s="2"/>
      <c r="C14942" s="2"/>
      <c r="G14942" s="94"/>
      <c r="H14942" s="94"/>
      <c r="I14942" s="94"/>
      <c r="J14942" s="2"/>
      <c r="P14942" s="30"/>
      <c r="T14942" s="2"/>
      <c r="V14942" s="2"/>
      <c r="W14942" s="28"/>
      <c r="Y14942" s="30"/>
      <c r="Z14942" s="30"/>
      <c r="AB14942" s="6"/>
    </row>
    <row r="14943" spans="1:28">
      <c r="A14943" s="2"/>
      <c r="B14943" s="2"/>
      <c r="C14943" s="2"/>
      <c r="G14943" s="94"/>
      <c r="H14943" s="94"/>
      <c r="I14943" s="94"/>
      <c r="J14943" s="2"/>
      <c r="P14943" s="30"/>
      <c r="T14943" s="2"/>
      <c r="V14943" s="2"/>
      <c r="W14943" s="28"/>
      <c r="Y14943" s="30"/>
      <c r="Z14943" s="30"/>
      <c r="AB14943" s="6"/>
    </row>
    <row r="14944" spans="1:28">
      <c r="A14944" s="2"/>
      <c r="B14944" s="2"/>
      <c r="C14944" s="2"/>
      <c r="G14944" s="94"/>
      <c r="H14944" s="94"/>
      <c r="I14944" s="94"/>
      <c r="J14944" s="2"/>
      <c r="P14944" s="30"/>
      <c r="T14944" s="2"/>
      <c r="V14944" s="2"/>
      <c r="W14944" s="28"/>
      <c r="Y14944" s="30"/>
      <c r="Z14944" s="30"/>
      <c r="AB14944" s="6"/>
    </row>
    <row r="14945" spans="1:28">
      <c r="A14945" s="2"/>
      <c r="B14945" s="2"/>
      <c r="C14945" s="2"/>
      <c r="G14945" s="94"/>
      <c r="H14945" s="94"/>
      <c r="I14945" s="94"/>
      <c r="J14945" s="2"/>
      <c r="P14945" s="30"/>
      <c r="T14945" s="2"/>
      <c r="V14945" s="2"/>
      <c r="W14945" s="28"/>
      <c r="Y14945" s="30"/>
      <c r="Z14945" s="30"/>
      <c r="AB14945" s="6"/>
    </row>
    <row r="14946" spans="1:28">
      <c r="A14946" s="2"/>
      <c r="B14946" s="2"/>
      <c r="C14946" s="2"/>
      <c r="G14946" s="94"/>
      <c r="H14946" s="94"/>
      <c r="I14946" s="94"/>
      <c r="J14946" s="2"/>
      <c r="P14946" s="30"/>
      <c r="T14946" s="2"/>
      <c r="V14946" s="2"/>
      <c r="W14946" s="28"/>
      <c r="Y14946" s="30"/>
      <c r="Z14946" s="30"/>
      <c r="AB14946" s="6"/>
    </row>
    <row r="14947" spans="1:28">
      <c r="A14947" s="2"/>
      <c r="B14947" s="2"/>
      <c r="C14947" s="2"/>
      <c r="G14947" s="94"/>
      <c r="H14947" s="94"/>
      <c r="I14947" s="94"/>
      <c r="J14947" s="2"/>
      <c r="P14947" s="30"/>
      <c r="T14947" s="2"/>
      <c r="V14947" s="2"/>
      <c r="W14947" s="28"/>
      <c r="Y14947" s="30"/>
      <c r="Z14947" s="30"/>
      <c r="AB14947" s="6"/>
    </row>
    <row r="14948" spans="1:28">
      <c r="A14948" s="2"/>
      <c r="B14948" s="2"/>
      <c r="C14948" s="2"/>
      <c r="G14948" s="94"/>
      <c r="H14948" s="94"/>
      <c r="I14948" s="94"/>
      <c r="J14948" s="2"/>
      <c r="P14948" s="30"/>
      <c r="T14948" s="2"/>
      <c r="V14948" s="2"/>
      <c r="W14948" s="28"/>
      <c r="Y14948" s="30"/>
      <c r="Z14948" s="30"/>
      <c r="AB14948" s="6"/>
    </row>
    <row r="14949" spans="1:28">
      <c r="A14949" s="2"/>
      <c r="B14949" s="2"/>
      <c r="C14949" s="2"/>
      <c r="G14949" s="94"/>
      <c r="H14949" s="94"/>
      <c r="I14949" s="94"/>
      <c r="J14949" s="2"/>
      <c r="P14949" s="30"/>
      <c r="T14949" s="2"/>
      <c r="V14949" s="2"/>
      <c r="W14949" s="28"/>
      <c r="Y14949" s="30"/>
      <c r="Z14949" s="30"/>
      <c r="AB14949" s="6"/>
    </row>
    <row r="14950" spans="1:28">
      <c r="A14950" s="2"/>
      <c r="B14950" s="2"/>
      <c r="C14950" s="2"/>
      <c r="G14950" s="94"/>
      <c r="H14950" s="94"/>
      <c r="I14950" s="94"/>
      <c r="J14950" s="2"/>
      <c r="P14950" s="30"/>
      <c r="T14950" s="2"/>
      <c r="V14950" s="2"/>
      <c r="W14950" s="28"/>
      <c r="Y14950" s="30"/>
      <c r="Z14950" s="30"/>
      <c r="AB14950" s="6"/>
    </row>
    <row r="14951" spans="1:28">
      <c r="A14951" s="2"/>
      <c r="B14951" s="2"/>
      <c r="C14951" s="2"/>
      <c r="G14951" s="94"/>
      <c r="H14951" s="94"/>
      <c r="I14951" s="94"/>
      <c r="J14951" s="2"/>
      <c r="P14951" s="30"/>
      <c r="T14951" s="2"/>
      <c r="V14951" s="2"/>
      <c r="W14951" s="28"/>
      <c r="Y14951" s="30"/>
      <c r="Z14951" s="30"/>
      <c r="AB14951" s="6"/>
    </row>
    <row r="14952" spans="1:28">
      <c r="A14952" s="2"/>
      <c r="B14952" s="2"/>
      <c r="C14952" s="2"/>
      <c r="G14952" s="94"/>
      <c r="H14952" s="94"/>
      <c r="I14952" s="94"/>
      <c r="J14952" s="2"/>
      <c r="P14952" s="30"/>
      <c r="T14952" s="2"/>
      <c r="V14952" s="2"/>
      <c r="W14952" s="28"/>
      <c r="Y14952" s="30"/>
      <c r="Z14952" s="30"/>
      <c r="AB14952" s="6"/>
    </row>
    <row r="14953" spans="1:28">
      <c r="A14953" s="2"/>
      <c r="B14953" s="2"/>
      <c r="C14953" s="2"/>
      <c r="G14953" s="94"/>
      <c r="H14953" s="94"/>
      <c r="I14953" s="94"/>
      <c r="J14953" s="2"/>
      <c r="P14953" s="30"/>
      <c r="T14953" s="2"/>
      <c r="V14953" s="2"/>
      <c r="W14953" s="28"/>
      <c r="Y14953" s="30"/>
      <c r="Z14953" s="30"/>
      <c r="AB14953" s="6"/>
    </row>
    <row r="14954" spans="1:28">
      <c r="A14954" s="2"/>
      <c r="B14954" s="2"/>
      <c r="C14954" s="2"/>
      <c r="G14954" s="94"/>
      <c r="H14954" s="94"/>
      <c r="I14954" s="94"/>
      <c r="J14954" s="2"/>
      <c r="P14954" s="30"/>
      <c r="T14954" s="2"/>
      <c r="V14954" s="2"/>
      <c r="W14954" s="28"/>
      <c r="Y14954" s="30"/>
      <c r="Z14954" s="30"/>
      <c r="AB14954" s="6"/>
    </row>
    <row r="14955" spans="1:28">
      <c r="A14955" s="2"/>
      <c r="B14955" s="2"/>
      <c r="C14955" s="2"/>
      <c r="G14955" s="94"/>
      <c r="H14955" s="94"/>
      <c r="I14955" s="94"/>
      <c r="J14955" s="2"/>
      <c r="P14955" s="30"/>
      <c r="T14955" s="2"/>
      <c r="V14955" s="2"/>
      <c r="W14955" s="28"/>
      <c r="Y14955" s="30"/>
      <c r="Z14955" s="30"/>
      <c r="AB14955" s="6"/>
    </row>
    <row r="14956" spans="1:28">
      <c r="A14956" s="2"/>
      <c r="B14956" s="2"/>
      <c r="C14956" s="2"/>
      <c r="G14956" s="94"/>
      <c r="H14956" s="94"/>
      <c r="I14956" s="94"/>
      <c r="J14956" s="2"/>
      <c r="P14956" s="30"/>
      <c r="T14956" s="2"/>
      <c r="V14956" s="2"/>
      <c r="W14956" s="28"/>
      <c r="Y14956" s="30"/>
      <c r="Z14956" s="30"/>
      <c r="AB14956" s="6"/>
    </row>
    <row r="14957" spans="1:28">
      <c r="A14957" s="2"/>
      <c r="B14957" s="2"/>
      <c r="C14957" s="2"/>
      <c r="G14957" s="94"/>
      <c r="H14957" s="94"/>
      <c r="I14957" s="94"/>
      <c r="J14957" s="2"/>
      <c r="P14957" s="30"/>
      <c r="T14957" s="2"/>
      <c r="V14957" s="2"/>
      <c r="W14957" s="28"/>
      <c r="Y14957" s="30"/>
      <c r="Z14957" s="30"/>
      <c r="AB14957" s="6"/>
    </row>
    <row r="14958" spans="1:28">
      <c r="A14958" s="2"/>
      <c r="B14958" s="2"/>
      <c r="C14958" s="2"/>
      <c r="G14958" s="94"/>
      <c r="H14958" s="94"/>
      <c r="I14958" s="94"/>
      <c r="J14958" s="2"/>
      <c r="P14958" s="30"/>
      <c r="T14958" s="2"/>
      <c r="V14958" s="2"/>
      <c r="W14958" s="28"/>
      <c r="Y14958" s="30"/>
      <c r="Z14958" s="30"/>
      <c r="AB14958" s="6"/>
    </row>
    <row r="14959" spans="1:28">
      <c r="A14959" s="2"/>
      <c r="B14959" s="2"/>
      <c r="C14959" s="2"/>
      <c r="G14959" s="94"/>
      <c r="H14959" s="94"/>
      <c r="I14959" s="94"/>
      <c r="J14959" s="2"/>
      <c r="P14959" s="30"/>
      <c r="T14959" s="2"/>
      <c r="V14959" s="2"/>
      <c r="W14959" s="28"/>
      <c r="Y14959" s="30"/>
      <c r="Z14959" s="30"/>
      <c r="AB14959" s="6"/>
    </row>
    <row r="14960" spans="1:28">
      <c r="A14960" s="2"/>
      <c r="B14960" s="2"/>
      <c r="C14960" s="2"/>
      <c r="G14960" s="94"/>
      <c r="H14960" s="94"/>
      <c r="I14960" s="94"/>
      <c r="J14960" s="2"/>
      <c r="P14960" s="30"/>
      <c r="T14960" s="2"/>
      <c r="V14960" s="2"/>
      <c r="W14960" s="28"/>
      <c r="Y14960" s="30"/>
      <c r="Z14960" s="30"/>
      <c r="AB14960" s="6"/>
    </row>
    <row r="14961" spans="1:28">
      <c r="A14961" s="2"/>
      <c r="B14961" s="2"/>
      <c r="C14961" s="2"/>
      <c r="G14961" s="94"/>
      <c r="H14961" s="94"/>
      <c r="I14961" s="94"/>
      <c r="J14961" s="2"/>
      <c r="P14961" s="30"/>
      <c r="T14961" s="2"/>
      <c r="V14961" s="2"/>
      <c r="W14961" s="28"/>
      <c r="Y14961" s="30"/>
      <c r="Z14961" s="30"/>
      <c r="AB14961" s="6"/>
    </row>
    <row r="14962" spans="1:28">
      <c r="A14962" s="2"/>
      <c r="B14962" s="2"/>
      <c r="C14962" s="2"/>
      <c r="G14962" s="94"/>
      <c r="H14962" s="94"/>
      <c r="I14962" s="94"/>
      <c r="J14962" s="2"/>
      <c r="P14962" s="30"/>
      <c r="T14962" s="2"/>
      <c r="V14962" s="2"/>
      <c r="W14962" s="28"/>
      <c r="Y14962" s="30"/>
      <c r="Z14962" s="30"/>
      <c r="AB14962" s="6"/>
    </row>
    <row r="14963" spans="1:28">
      <c r="A14963" s="2"/>
      <c r="B14963" s="2"/>
      <c r="C14963" s="2"/>
      <c r="G14963" s="94"/>
      <c r="H14963" s="94"/>
      <c r="I14963" s="94"/>
      <c r="J14963" s="2"/>
      <c r="P14963" s="30"/>
      <c r="T14963" s="2"/>
      <c r="V14963" s="2"/>
      <c r="W14963" s="28"/>
      <c r="Y14963" s="30"/>
      <c r="Z14963" s="30"/>
      <c r="AB14963" s="6"/>
    </row>
    <row r="14964" spans="1:28">
      <c r="A14964" s="2"/>
      <c r="B14964" s="2"/>
      <c r="C14964" s="2"/>
      <c r="G14964" s="94"/>
      <c r="H14964" s="94"/>
      <c r="I14964" s="94"/>
      <c r="J14964" s="2"/>
      <c r="P14964" s="30"/>
      <c r="T14964" s="2"/>
      <c r="V14964" s="2"/>
      <c r="W14964" s="28"/>
      <c r="Y14964" s="30"/>
      <c r="Z14964" s="30"/>
      <c r="AB14964" s="6"/>
    </row>
    <row r="14965" spans="1:28">
      <c r="A14965" s="2"/>
      <c r="B14965" s="2"/>
      <c r="C14965" s="2"/>
      <c r="G14965" s="94"/>
      <c r="H14965" s="94"/>
      <c r="I14965" s="94"/>
      <c r="J14965" s="2"/>
      <c r="P14965" s="30"/>
      <c r="T14965" s="2"/>
      <c r="V14965" s="2"/>
      <c r="W14965" s="28"/>
      <c r="Y14965" s="30"/>
      <c r="Z14965" s="30"/>
      <c r="AB14965" s="6"/>
    </row>
    <row r="14966" spans="1:28">
      <c r="A14966" s="2"/>
      <c r="B14966" s="2"/>
      <c r="C14966" s="2"/>
      <c r="G14966" s="94"/>
      <c r="H14966" s="94"/>
      <c r="I14966" s="94"/>
      <c r="J14966" s="2"/>
      <c r="P14966" s="30"/>
      <c r="T14966" s="2"/>
      <c r="V14966" s="2"/>
      <c r="W14966" s="28"/>
      <c r="Y14966" s="30"/>
      <c r="Z14966" s="30"/>
      <c r="AB14966" s="6"/>
    </row>
    <row r="14967" spans="1:28">
      <c r="A14967" s="2"/>
      <c r="B14967" s="2"/>
      <c r="C14967" s="2"/>
      <c r="G14967" s="94"/>
      <c r="H14967" s="94"/>
      <c r="I14967" s="94"/>
      <c r="J14967" s="2"/>
      <c r="P14967" s="30"/>
      <c r="T14967" s="2"/>
      <c r="V14967" s="2"/>
      <c r="W14967" s="28"/>
      <c r="Y14967" s="30"/>
      <c r="Z14967" s="30"/>
      <c r="AB14967" s="6"/>
    </row>
    <row r="14968" spans="1:28">
      <c r="A14968" s="2"/>
      <c r="B14968" s="2"/>
      <c r="C14968" s="2"/>
      <c r="G14968" s="94"/>
      <c r="H14968" s="94"/>
      <c r="I14968" s="94"/>
      <c r="J14968" s="2"/>
      <c r="P14968" s="30"/>
      <c r="T14968" s="2"/>
      <c r="V14968" s="2"/>
      <c r="W14968" s="28"/>
      <c r="Y14968" s="30"/>
      <c r="Z14968" s="30"/>
      <c r="AB14968" s="6"/>
    </row>
    <row r="14969" spans="1:28">
      <c r="A14969" s="2"/>
      <c r="B14969" s="2"/>
      <c r="C14969" s="2"/>
      <c r="G14969" s="94"/>
      <c r="H14969" s="94"/>
      <c r="I14969" s="94"/>
      <c r="J14969" s="2"/>
      <c r="P14969" s="30"/>
      <c r="T14969" s="2"/>
      <c r="V14969" s="2"/>
      <c r="W14969" s="28"/>
      <c r="Y14969" s="30"/>
      <c r="Z14969" s="30"/>
      <c r="AB14969" s="6"/>
    </row>
    <row r="14970" spans="1:28">
      <c r="A14970" s="2"/>
      <c r="B14970" s="2"/>
      <c r="C14970" s="2"/>
      <c r="G14970" s="94"/>
      <c r="H14970" s="94"/>
      <c r="I14970" s="94"/>
      <c r="J14970" s="2"/>
      <c r="P14970" s="30"/>
      <c r="T14970" s="2"/>
      <c r="V14970" s="2"/>
      <c r="W14970" s="28"/>
      <c r="Y14970" s="30"/>
      <c r="Z14970" s="30"/>
      <c r="AB14970" s="6"/>
    </row>
    <row r="14971" spans="1:28">
      <c r="A14971" s="2"/>
      <c r="B14971" s="2"/>
      <c r="C14971" s="2"/>
      <c r="G14971" s="94"/>
      <c r="H14971" s="94"/>
      <c r="I14971" s="94"/>
      <c r="J14971" s="2"/>
      <c r="P14971" s="30"/>
      <c r="T14971" s="2"/>
      <c r="V14971" s="2"/>
      <c r="W14971" s="28"/>
      <c r="Y14971" s="30"/>
      <c r="Z14971" s="30"/>
      <c r="AB14971" s="6"/>
    </row>
    <row r="14972" spans="1:28">
      <c r="A14972" s="2"/>
      <c r="B14972" s="2"/>
      <c r="C14972" s="2"/>
      <c r="G14972" s="94"/>
      <c r="H14972" s="94"/>
      <c r="I14972" s="94"/>
      <c r="J14972" s="2"/>
      <c r="P14972" s="30"/>
      <c r="T14972" s="2"/>
      <c r="V14972" s="2"/>
      <c r="W14972" s="28"/>
      <c r="Y14972" s="30"/>
      <c r="Z14972" s="30"/>
      <c r="AB14972" s="6"/>
    </row>
    <row r="14973" spans="1:28">
      <c r="A14973" s="2"/>
      <c r="B14973" s="2"/>
      <c r="C14973" s="2"/>
      <c r="G14973" s="94"/>
      <c r="H14973" s="94"/>
      <c r="I14973" s="94"/>
      <c r="J14973" s="2"/>
      <c r="P14973" s="30"/>
      <c r="T14973" s="2"/>
      <c r="V14973" s="2"/>
      <c r="W14973" s="28"/>
      <c r="Y14973" s="30"/>
      <c r="Z14973" s="30"/>
      <c r="AB14973" s="6"/>
    </row>
    <row r="14974" spans="1:28">
      <c r="A14974" s="2"/>
      <c r="B14974" s="2"/>
      <c r="C14974" s="2"/>
      <c r="G14974" s="94"/>
      <c r="H14974" s="94"/>
      <c r="I14974" s="94"/>
      <c r="J14974" s="2"/>
      <c r="P14974" s="30"/>
      <c r="T14974" s="2"/>
      <c r="V14974" s="2"/>
      <c r="W14974" s="28"/>
      <c r="Y14974" s="30"/>
      <c r="Z14974" s="30"/>
      <c r="AB14974" s="6"/>
    </row>
    <row r="14975" spans="1:28">
      <c r="A14975" s="2"/>
      <c r="B14975" s="2"/>
      <c r="C14975" s="2"/>
      <c r="G14975" s="94"/>
      <c r="H14975" s="94"/>
      <c r="I14975" s="94"/>
      <c r="J14975" s="2"/>
      <c r="P14975" s="30"/>
      <c r="T14975" s="2"/>
      <c r="V14975" s="2"/>
      <c r="W14975" s="28"/>
      <c r="Y14975" s="30"/>
      <c r="Z14975" s="30"/>
      <c r="AB14975" s="6"/>
    </row>
    <row r="14976" spans="1:28">
      <c r="A14976" s="2"/>
      <c r="B14976" s="2"/>
      <c r="C14976" s="2"/>
      <c r="G14976" s="94"/>
      <c r="H14976" s="94"/>
      <c r="I14976" s="94"/>
      <c r="J14976" s="2"/>
      <c r="P14976" s="30"/>
      <c r="T14976" s="2"/>
      <c r="V14976" s="2"/>
      <c r="W14976" s="28"/>
      <c r="Y14976" s="30"/>
      <c r="Z14976" s="30"/>
      <c r="AB14976" s="6"/>
    </row>
    <row r="14977" spans="1:28">
      <c r="A14977" s="2"/>
      <c r="B14977" s="2"/>
      <c r="C14977" s="2"/>
      <c r="G14977" s="94"/>
      <c r="H14977" s="94"/>
      <c r="I14977" s="94"/>
      <c r="J14977" s="2"/>
      <c r="P14977" s="30"/>
      <c r="T14977" s="2"/>
      <c r="V14977" s="2"/>
      <c r="W14977" s="28"/>
      <c r="Y14977" s="30"/>
      <c r="Z14977" s="30"/>
      <c r="AB14977" s="6"/>
    </row>
    <row r="14978" spans="1:28">
      <c r="A14978" s="2"/>
      <c r="B14978" s="2"/>
      <c r="C14978" s="2"/>
      <c r="G14978" s="94"/>
      <c r="H14978" s="94"/>
      <c r="I14978" s="94"/>
      <c r="J14978" s="2"/>
      <c r="P14978" s="30"/>
      <c r="T14978" s="2"/>
      <c r="V14978" s="2"/>
      <c r="W14978" s="28"/>
      <c r="Y14978" s="30"/>
      <c r="Z14978" s="30"/>
      <c r="AB14978" s="6"/>
    </row>
    <row r="14979" spans="1:28">
      <c r="A14979" s="2"/>
      <c r="B14979" s="2"/>
      <c r="C14979" s="2"/>
      <c r="G14979" s="94"/>
      <c r="H14979" s="94"/>
      <c r="I14979" s="94"/>
      <c r="J14979" s="2"/>
      <c r="P14979" s="30"/>
      <c r="T14979" s="2"/>
      <c r="V14979" s="2"/>
      <c r="W14979" s="28"/>
      <c r="Y14979" s="30"/>
      <c r="Z14979" s="30"/>
      <c r="AB14979" s="6"/>
    </row>
    <row r="14980" spans="1:28">
      <c r="A14980" s="2"/>
      <c r="B14980" s="2"/>
      <c r="C14980" s="2"/>
      <c r="G14980" s="94"/>
      <c r="H14980" s="94"/>
      <c r="I14980" s="94"/>
      <c r="J14980" s="2"/>
      <c r="P14980" s="30"/>
      <c r="T14980" s="2"/>
      <c r="V14980" s="2"/>
      <c r="W14980" s="28"/>
      <c r="Y14980" s="30"/>
      <c r="Z14980" s="30"/>
      <c r="AB14980" s="6"/>
    </row>
    <row r="14981" spans="1:28">
      <c r="A14981" s="2"/>
      <c r="B14981" s="2"/>
      <c r="C14981" s="2"/>
      <c r="G14981" s="94"/>
      <c r="H14981" s="94"/>
      <c r="I14981" s="94"/>
      <c r="J14981" s="2"/>
      <c r="P14981" s="30"/>
      <c r="T14981" s="2"/>
      <c r="V14981" s="2"/>
      <c r="W14981" s="28"/>
      <c r="Y14981" s="30"/>
      <c r="Z14981" s="30"/>
      <c r="AB14981" s="6"/>
    </row>
    <row r="14982" spans="1:28">
      <c r="A14982" s="2"/>
      <c r="B14982" s="2"/>
      <c r="C14982" s="2"/>
      <c r="G14982" s="94"/>
      <c r="H14982" s="94"/>
      <c r="I14982" s="94"/>
      <c r="J14982" s="2"/>
      <c r="P14982" s="30"/>
      <c r="T14982" s="2"/>
      <c r="V14982" s="2"/>
      <c r="W14982" s="28"/>
      <c r="Y14982" s="30"/>
      <c r="Z14982" s="30"/>
      <c r="AB14982" s="6"/>
    </row>
    <row r="14983" spans="1:28">
      <c r="A14983" s="2"/>
      <c r="B14983" s="2"/>
      <c r="C14983" s="2"/>
      <c r="G14983" s="94"/>
      <c r="H14983" s="94"/>
      <c r="I14983" s="94"/>
      <c r="J14983" s="2"/>
      <c r="P14983" s="30"/>
      <c r="T14983" s="2"/>
      <c r="V14983" s="2"/>
      <c r="W14983" s="28"/>
      <c r="Y14983" s="30"/>
      <c r="Z14983" s="30"/>
      <c r="AB14983" s="6"/>
    </row>
    <row r="14984" spans="1:28">
      <c r="A14984" s="2"/>
      <c r="B14984" s="2"/>
      <c r="C14984" s="2"/>
      <c r="G14984" s="94"/>
      <c r="H14984" s="94"/>
      <c r="I14984" s="94"/>
      <c r="J14984" s="2"/>
      <c r="P14984" s="30"/>
      <c r="T14984" s="2"/>
      <c r="V14984" s="2"/>
      <c r="W14984" s="28"/>
      <c r="Y14984" s="30"/>
      <c r="Z14984" s="30"/>
      <c r="AB14984" s="6"/>
    </row>
    <row r="14985" spans="1:28">
      <c r="A14985" s="2"/>
      <c r="B14985" s="2"/>
      <c r="C14985" s="2"/>
      <c r="G14985" s="94"/>
      <c r="H14985" s="94"/>
      <c r="I14985" s="94"/>
      <c r="J14985" s="2"/>
      <c r="P14985" s="30"/>
      <c r="T14985" s="2"/>
      <c r="V14985" s="2"/>
      <c r="W14985" s="28"/>
      <c r="Y14985" s="30"/>
      <c r="Z14985" s="30"/>
      <c r="AB14985" s="6"/>
    </row>
    <row r="14986" spans="1:28">
      <c r="A14986" s="2"/>
      <c r="B14986" s="2"/>
      <c r="C14986" s="2"/>
      <c r="G14986" s="94"/>
      <c r="H14986" s="94"/>
      <c r="I14986" s="94"/>
      <c r="J14986" s="2"/>
      <c r="P14986" s="30"/>
      <c r="T14986" s="2"/>
      <c r="V14986" s="2"/>
      <c r="W14986" s="28"/>
      <c r="Y14986" s="30"/>
      <c r="Z14986" s="30"/>
      <c r="AB14986" s="6"/>
    </row>
    <row r="14987" spans="1:28">
      <c r="A14987" s="2"/>
      <c r="B14987" s="2"/>
      <c r="C14987" s="2"/>
      <c r="G14987" s="94"/>
      <c r="H14987" s="94"/>
      <c r="I14987" s="94"/>
      <c r="J14987" s="2"/>
      <c r="P14987" s="30"/>
      <c r="T14987" s="2"/>
      <c r="V14987" s="2"/>
      <c r="W14987" s="28"/>
      <c r="Y14987" s="30"/>
      <c r="Z14987" s="30"/>
      <c r="AB14987" s="6"/>
    </row>
    <row r="14988" spans="1:28">
      <c r="A14988" s="2"/>
      <c r="B14988" s="2"/>
      <c r="C14988" s="2"/>
      <c r="G14988" s="94"/>
      <c r="H14988" s="94"/>
      <c r="I14988" s="94"/>
      <c r="J14988" s="2"/>
      <c r="P14988" s="30"/>
      <c r="T14988" s="2"/>
      <c r="V14988" s="2"/>
      <c r="W14988" s="28"/>
      <c r="Y14988" s="30"/>
      <c r="Z14988" s="30"/>
      <c r="AB14988" s="6"/>
    </row>
    <row r="14989" spans="1:28">
      <c r="A14989" s="2"/>
      <c r="B14989" s="2"/>
      <c r="C14989" s="2"/>
      <c r="G14989" s="94"/>
      <c r="H14989" s="94"/>
      <c r="I14989" s="94"/>
      <c r="J14989" s="2"/>
      <c r="P14989" s="30"/>
      <c r="T14989" s="2"/>
      <c r="V14989" s="2"/>
      <c r="W14989" s="28"/>
      <c r="Y14989" s="30"/>
      <c r="Z14989" s="30"/>
      <c r="AB14989" s="6"/>
    </row>
    <row r="14990" spans="1:28">
      <c r="A14990" s="2"/>
      <c r="B14990" s="2"/>
      <c r="C14990" s="2"/>
      <c r="G14990" s="94"/>
      <c r="H14990" s="94"/>
      <c r="I14990" s="94"/>
      <c r="J14990" s="2"/>
      <c r="P14990" s="30"/>
      <c r="T14990" s="2"/>
      <c r="V14990" s="2"/>
      <c r="W14990" s="28"/>
      <c r="Y14990" s="30"/>
      <c r="Z14990" s="30"/>
      <c r="AB14990" s="6"/>
    </row>
    <row r="14991" spans="1:28">
      <c r="A14991" s="2"/>
      <c r="B14991" s="2"/>
      <c r="C14991" s="2"/>
      <c r="G14991" s="94"/>
      <c r="H14991" s="94"/>
      <c r="I14991" s="94"/>
      <c r="J14991" s="2"/>
      <c r="P14991" s="30"/>
      <c r="T14991" s="2"/>
      <c r="V14991" s="2"/>
      <c r="W14991" s="28"/>
      <c r="Y14991" s="30"/>
      <c r="Z14991" s="30"/>
      <c r="AB14991" s="6"/>
    </row>
    <row r="14992" spans="1:28">
      <c r="A14992" s="2"/>
      <c r="B14992" s="2"/>
      <c r="C14992" s="2"/>
      <c r="G14992" s="94"/>
      <c r="H14992" s="94"/>
      <c r="I14992" s="94"/>
      <c r="J14992" s="2"/>
      <c r="P14992" s="30"/>
      <c r="T14992" s="2"/>
      <c r="V14992" s="2"/>
      <c r="W14992" s="28"/>
      <c r="Y14992" s="30"/>
      <c r="Z14992" s="30"/>
      <c r="AB14992" s="6"/>
    </row>
    <row r="14993" spans="1:28">
      <c r="A14993" s="2"/>
      <c r="B14993" s="2"/>
      <c r="C14993" s="2"/>
      <c r="G14993" s="94"/>
      <c r="H14993" s="94"/>
      <c r="I14993" s="94"/>
      <c r="J14993" s="2"/>
      <c r="P14993" s="30"/>
      <c r="T14993" s="2"/>
      <c r="V14993" s="2"/>
      <c r="W14993" s="28"/>
      <c r="Y14993" s="30"/>
      <c r="Z14993" s="30"/>
      <c r="AB14993" s="6"/>
    </row>
    <row r="14994" spans="1:28">
      <c r="A14994" s="2"/>
      <c r="B14994" s="2"/>
      <c r="C14994" s="2"/>
      <c r="G14994" s="94"/>
      <c r="H14994" s="94"/>
      <c r="I14994" s="94"/>
      <c r="J14994" s="2"/>
      <c r="P14994" s="30"/>
      <c r="T14994" s="2"/>
      <c r="V14994" s="2"/>
      <c r="W14994" s="28"/>
      <c r="Y14994" s="30"/>
      <c r="Z14994" s="30"/>
      <c r="AB14994" s="6"/>
    </row>
    <row r="14995" spans="1:28">
      <c r="A14995" s="2"/>
      <c r="B14995" s="2"/>
      <c r="C14995" s="2"/>
      <c r="G14995" s="94"/>
      <c r="H14995" s="94"/>
      <c r="I14995" s="94"/>
      <c r="J14995" s="2"/>
      <c r="P14995" s="30"/>
      <c r="T14995" s="2"/>
      <c r="V14995" s="2"/>
      <c r="W14995" s="28"/>
      <c r="Y14995" s="30"/>
      <c r="Z14995" s="30"/>
      <c r="AB14995" s="6"/>
    </row>
    <row r="14996" spans="1:28">
      <c r="A14996" s="2"/>
      <c r="B14996" s="2"/>
      <c r="C14996" s="2"/>
      <c r="G14996" s="94"/>
      <c r="H14996" s="94"/>
      <c r="I14996" s="94"/>
      <c r="J14996" s="2"/>
      <c r="P14996" s="30"/>
      <c r="T14996" s="2"/>
      <c r="V14996" s="2"/>
      <c r="W14996" s="28"/>
      <c r="Y14996" s="30"/>
      <c r="Z14996" s="30"/>
      <c r="AB14996" s="6"/>
    </row>
    <row r="14997" spans="1:28">
      <c r="A14997" s="2"/>
      <c r="B14997" s="2"/>
      <c r="C14997" s="2"/>
      <c r="G14997" s="94"/>
      <c r="H14997" s="94"/>
      <c r="I14997" s="94"/>
      <c r="J14997" s="2"/>
      <c r="P14997" s="30"/>
      <c r="T14997" s="2"/>
      <c r="V14997" s="2"/>
      <c r="W14997" s="28"/>
      <c r="Y14997" s="30"/>
      <c r="Z14997" s="30"/>
      <c r="AB14997" s="6"/>
    </row>
    <row r="14998" spans="1:28">
      <c r="A14998" s="2"/>
      <c r="B14998" s="2"/>
      <c r="C14998" s="2"/>
      <c r="G14998" s="94"/>
      <c r="H14998" s="94"/>
      <c r="I14998" s="94"/>
      <c r="J14998" s="2"/>
      <c r="P14998" s="30"/>
      <c r="T14998" s="2"/>
      <c r="V14998" s="2"/>
      <c r="W14998" s="28"/>
      <c r="Y14998" s="30"/>
      <c r="Z14998" s="30"/>
      <c r="AB14998" s="6"/>
    </row>
    <row r="14999" spans="1:28">
      <c r="A14999" s="2"/>
      <c r="B14999" s="2"/>
      <c r="C14999" s="2"/>
      <c r="G14999" s="94"/>
      <c r="H14999" s="94"/>
      <c r="I14999" s="94"/>
      <c r="J14999" s="2"/>
      <c r="P14999" s="30"/>
      <c r="T14999" s="2"/>
      <c r="V14999" s="2"/>
      <c r="W14999" s="28"/>
      <c r="Y14999" s="30"/>
      <c r="Z14999" s="30"/>
      <c r="AB14999" s="6"/>
    </row>
    <row r="15000" spans="1:28">
      <c r="A15000" s="2"/>
      <c r="B15000" s="2"/>
      <c r="C15000" s="2"/>
      <c r="G15000" s="94"/>
      <c r="H15000" s="94"/>
      <c r="I15000" s="94"/>
      <c r="J15000" s="2"/>
      <c r="P15000" s="30"/>
      <c r="T15000" s="2"/>
      <c r="V15000" s="2"/>
      <c r="W15000" s="28"/>
      <c r="Y15000" s="30"/>
      <c r="Z15000" s="30"/>
      <c r="AB15000" s="6"/>
    </row>
    <row r="15001" spans="1:28">
      <c r="A15001" s="2"/>
      <c r="B15001" s="2"/>
      <c r="C15001" s="2"/>
      <c r="G15001" s="94"/>
      <c r="H15001" s="94"/>
      <c r="I15001" s="94"/>
      <c r="J15001" s="2"/>
      <c r="P15001" s="30"/>
      <c r="T15001" s="2"/>
      <c r="V15001" s="2"/>
      <c r="W15001" s="28"/>
      <c r="Y15001" s="30"/>
      <c r="Z15001" s="30"/>
      <c r="AB15001" s="6"/>
    </row>
    <row r="15002" spans="1:28">
      <c r="A15002" s="2"/>
      <c r="B15002" s="2"/>
      <c r="C15002" s="2"/>
      <c r="G15002" s="94"/>
      <c r="H15002" s="94"/>
      <c r="I15002" s="94"/>
      <c r="J15002" s="2"/>
      <c r="P15002" s="30"/>
      <c r="T15002" s="2"/>
      <c r="V15002" s="2"/>
      <c r="W15002" s="28"/>
      <c r="Y15002" s="30"/>
      <c r="Z15002" s="30"/>
      <c r="AB15002" s="6"/>
    </row>
    <row r="15003" spans="1:28">
      <c r="A15003" s="2"/>
      <c r="B15003" s="2"/>
      <c r="C15003" s="2"/>
      <c r="G15003" s="94"/>
      <c r="H15003" s="94"/>
      <c r="I15003" s="94"/>
      <c r="J15003" s="2"/>
      <c r="P15003" s="30"/>
      <c r="T15003" s="2"/>
      <c r="V15003" s="2"/>
      <c r="W15003" s="28"/>
      <c r="Y15003" s="30"/>
      <c r="Z15003" s="30"/>
      <c r="AB15003" s="6"/>
    </row>
    <row r="15004" spans="1:28">
      <c r="A15004" s="2"/>
      <c r="B15004" s="2"/>
      <c r="C15004" s="2"/>
      <c r="G15004" s="94"/>
      <c r="H15004" s="94"/>
      <c r="I15004" s="94"/>
      <c r="J15004" s="2"/>
      <c r="P15004" s="30"/>
      <c r="T15004" s="2"/>
      <c r="V15004" s="2"/>
      <c r="W15004" s="28"/>
      <c r="Y15004" s="30"/>
      <c r="Z15004" s="30"/>
      <c r="AB15004" s="6"/>
    </row>
    <row r="15005" spans="1:28">
      <c r="A15005" s="2"/>
      <c r="B15005" s="2"/>
      <c r="C15005" s="2"/>
      <c r="G15005" s="94"/>
      <c r="H15005" s="94"/>
      <c r="I15005" s="94"/>
      <c r="J15005" s="2"/>
      <c r="P15005" s="30"/>
      <c r="T15005" s="2"/>
      <c r="V15005" s="2"/>
      <c r="W15005" s="28"/>
      <c r="Y15005" s="30"/>
      <c r="Z15005" s="30"/>
      <c r="AB15005" s="6"/>
    </row>
    <row r="15006" spans="1:28">
      <c r="A15006" s="2"/>
      <c r="B15006" s="2"/>
      <c r="C15006" s="2"/>
      <c r="G15006" s="94"/>
      <c r="H15006" s="94"/>
      <c r="I15006" s="94"/>
      <c r="J15006" s="2"/>
      <c r="P15006" s="30"/>
      <c r="T15006" s="2"/>
      <c r="V15006" s="2"/>
      <c r="W15006" s="28"/>
      <c r="Y15006" s="30"/>
      <c r="Z15006" s="30"/>
      <c r="AB15006" s="6"/>
    </row>
    <row r="15007" spans="1:28">
      <c r="A15007" s="2"/>
      <c r="B15007" s="2"/>
      <c r="C15007" s="2"/>
      <c r="G15007" s="94"/>
      <c r="H15007" s="94"/>
      <c r="I15007" s="94"/>
      <c r="J15007" s="2"/>
      <c r="P15007" s="30"/>
      <c r="T15007" s="2"/>
      <c r="V15007" s="2"/>
      <c r="W15007" s="28"/>
      <c r="Y15007" s="30"/>
      <c r="Z15007" s="30"/>
      <c r="AB15007" s="6"/>
    </row>
    <row r="15008" spans="1:28">
      <c r="A15008" s="2"/>
      <c r="B15008" s="2"/>
      <c r="C15008" s="2"/>
      <c r="G15008" s="94"/>
      <c r="H15008" s="94"/>
      <c r="I15008" s="94"/>
      <c r="J15008" s="2"/>
      <c r="P15008" s="30"/>
      <c r="T15008" s="2"/>
      <c r="V15008" s="2"/>
      <c r="W15008" s="28"/>
      <c r="Y15008" s="30"/>
      <c r="Z15008" s="30"/>
      <c r="AB15008" s="6"/>
    </row>
    <row r="15009" spans="1:28">
      <c r="A15009" s="2"/>
      <c r="B15009" s="2"/>
      <c r="C15009" s="2"/>
      <c r="G15009" s="94"/>
      <c r="H15009" s="94"/>
      <c r="I15009" s="94"/>
      <c r="J15009" s="2"/>
      <c r="P15009" s="30"/>
      <c r="T15009" s="2"/>
      <c r="V15009" s="2"/>
      <c r="W15009" s="28"/>
      <c r="Y15009" s="30"/>
      <c r="Z15009" s="30"/>
      <c r="AB15009" s="6"/>
    </row>
    <row r="15010" spans="1:28">
      <c r="A15010" s="2"/>
      <c r="B15010" s="2"/>
      <c r="C15010" s="2"/>
      <c r="G15010" s="94"/>
      <c r="H15010" s="94"/>
      <c r="I15010" s="94"/>
      <c r="J15010" s="2"/>
      <c r="P15010" s="30"/>
      <c r="T15010" s="2"/>
      <c r="V15010" s="2"/>
      <c r="W15010" s="28"/>
      <c r="Y15010" s="30"/>
      <c r="Z15010" s="30"/>
      <c r="AB15010" s="6"/>
    </row>
    <row r="15011" spans="1:28">
      <c r="A15011" s="2"/>
      <c r="B15011" s="2"/>
      <c r="C15011" s="2"/>
      <c r="G15011" s="94"/>
      <c r="H15011" s="94"/>
      <c r="I15011" s="94"/>
      <c r="J15011" s="2"/>
      <c r="P15011" s="30"/>
      <c r="T15011" s="2"/>
      <c r="V15011" s="2"/>
      <c r="W15011" s="28"/>
      <c r="Y15011" s="30"/>
      <c r="Z15011" s="30"/>
      <c r="AB15011" s="6"/>
    </row>
    <row r="15012" spans="1:28">
      <c r="A15012" s="2"/>
      <c r="B15012" s="2"/>
      <c r="C15012" s="2"/>
      <c r="G15012" s="94"/>
      <c r="H15012" s="94"/>
      <c r="I15012" s="94"/>
      <c r="J15012" s="2"/>
      <c r="P15012" s="30"/>
      <c r="T15012" s="2"/>
      <c r="V15012" s="2"/>
      <c r="W15012" s="28"/>
      <c r="Y15012" s="30"/>
      <c r="Z15012" s="30"/>
      <c r="AB15012" s="6"/>
    </row>
    <row r="15013" spans="1:28">
      <c r="A15013" s="2"/>
      <c r="B15013" s="2"/>
      <c r="C15013" s="2"/>
      <c r="G15013" s="94"/>
      <c r="H15013" s="94"/>
      <c r="I15013" s="94"/>
      <c r="J15013" s="2"/>
      <c r="P15013" s="30"/>
      <c r="T15013" s="2"/>
      <c r="V15013" s="2"/>
      <c r="W15013" s="28"/>
      <c r="Y15013" s="30"/>
      <c r="Z15013" s="30"/>
      <c r="AB15013" s="6"/>
    </row>
    <row r="15014" spans="1:28">
      <c r="A15014" s="2"/>
      <c r="B15014" s="2"/>
      <c r="C15014" s="2"/>
      <c r="G15014" s="94"/>
      <c r="H15014" s="94"/>
      <c r="I15014" s="94"/>
      <c r="J15014" s="2"/>
      <c r="P15014" s="30"/>
      <c r="T15014" s="2"/>
      <c r="V15014" s="2"/>
      <c r="W15014" s="28"/>
      <c r="Y15014" s="30"/>
      <c r="Z15014" s="30"/>
      <c r="AB15014" s="6"/>
    </row>
    <row r="15015" spans="1:28">
      <c r="A15015" s="2"/>
      <c r="B15015" s="2"/>
      <c r="C15015" s="2"/>
      <c r="G15015" s="94"/>
      <c r="H15015" s="94"/>
      <c r="I15015" s="94"/>
      <c r="J15015" s="2"/>
      <c r="P15015" s="30"/>
      <c r="T15015" s="2"/>
      <c r="V15015" s="2"/>
      <c r="W15015" s="28"/>
      <c r="Y15015" s="30"/>
      <c r="Z15015" s="30"/>
      <c r="AB15015" s="6"/>
    </row>
    <row r="15016" spans="1:28">
      <c r="A15016" s="2"/>
      <c r="B15016" s="2"/>
      <c r="C15016" s="2"/>
      <c r="G15016" s="94"/>
      <c r="H15016" s="94"/>
      <c r="I15016" s="94"/>
      <c r="J15016" s="2"/>
      <c r="P15016" s="30"/>
      <c r="T15016" s="2"/>
      <c r="V15016" s="2"/>
      <c r="W15016" s="28"/>
      <c r="Y15016" s="30"/>
      <c r="Z15016" s="30"/>
      <c r="AB15016" s="6"/>
    </row>
    <row r="15017" spans="1:28">
      <c r="A15017" s="2"/>
      <c r="B15017" s="2"/>
      <c r="C15017" s="2"/>
      <c r="G15017" s="94"/>
      <c r="H15017" s="94"/>
      <c r="I15017" s="94"/>
      <c r="J15017" s="2"/>
      <c r="P15017" s="30"/>
      <c r="T15017" s="2"/>
      <c r="V15017" s="2"/>
      <c r="W15017" s="28"/>
      <c r="Y15017" s="30"/>
      <c r="Z15017" s="30"/>
      <c r="AB15017" s="6"/>
    </row>
    <row r="15018" spans="1:28">
      <c r="A15018" s="2"/>
      <c r="B15018" s="2"/>
      <c r="C15018" s="2"/>
      <c r="G15018" s="94"/>
      <c r="H15018" s="94"/>
      <c r="I15018" s="94"/>
      <c r="J15018" s="2"/>
      <c r="P15018" s="30"/>
      <c r="T15018" s="2"/>
      <c r="V15018" s="2"/>
      <c r="W15018" s="28"/>
      <c r="Y15018" s="30"/>
      <c r="Z15018" s="30"/>
      <c r="AB15018" s="6"/>
    </row>
    <row r="15019" spans="1:28">
      <c r="A15019" s="2"/>
      <c r="B15019" s="2"/>
      <c r="C15019" s="2"/>
      <c r="G15019" s="94"/>
      <c r="H15019" s="94"/>
      <c r="I15019" s="94"/>
      <c r="J15019" s="2"/>
      <c r="P15019" s="30"/>
      <c r="T15019" s="2"/>
      <c r="V15019" s="2"/>
      <c r="W15019" s="28"/>
      <c r="Y15019" s="30"/>
      <c r="Z15019" s="30"/>
      <c r="AB15019" s="6"/>
    </row>
    <row r="15020" spans="1:28">
      <c r="A15020" s="2"/>
      <c r="B15020" s="2"/>
      <c r="C15020" s="2"/>
      <c r="G15020" s="94"/>
      <c r="H15020" s="94"/>
      <c r="I15020" s="94"/>
      <c r="J15020" s="2"/>
      <c r="P15020" s="30"/>
      <c r="T15020" s="2"/>
      <c r="V15020" s="2"/>
      <c r="W15020" s="28"/>
      <c r="Y15020" s="30"/>
      <c r="Z15020" s="30"/>
      <c r="AB15020" s="6"/>
    </row>
    <row r="15021" spans="1:28">
      <c r="A15021" s="2"/>
      <c r="B15021" s="2"/>
      <c r="C15021" s="2"/>
      <c r="G15021" s="94"/>
      <c r="H15021" s="94"/>
      <c r="I15021" s="94"/>
      <c r="J15021" s="2"/>
      <c r="P15021" s="30"/>
      <c r="T15021" s="2"/>
      <c r="V15021" s="2"/>
      <c r="W15021" s="28"/>
      <c r="Y15021" s="30"/>
      <c r="Z15021" s="30"/>
      <c r="AB15021" s="6"/>
    </row>
    <row r="15022" spans="1:28">
      <c r="A15022" s="2"/>
      <c r="B15022" s="2"/>
      <c r="C15022" s="2"/>
      <c r="G15022" s="94"/>
      <c r="H15022" s="94"/>
      <c r="I15022" s="94"/>
      <c r="J15022" s="2"/>
      <c r="P15022" s="30"/>
      <c r="T15022" s="2"/>
      <c r="V15022" s="2"/>
      <c r="W15022" s="28"/>
      <c r="Y15022" s="30"/>
      <c r="Z15022" s="30"/>
      <c r="AB15022" s="6"/>
    </row>
    <row r="15023" spans="1:28">
      <c r="A15023" s="2"/>
      <c r="B15023" s="2"/>
      <c r="C15023" s="2"/>
      <c r="G15023" s="94"/>
      <c r="H15023" s="94"/>
      <c r="I15023" s="94"/>
      <c r="J15023" s="2"/>
      <c r="P15023" s="30"/>
      <c r="T15023" s="2"/>
      <c r="V15023" s="2"/>
      <c r="W15023" s="28"/>
      <c r="Y15023" s="30"/>
      <c r="Z15023" s="30"/>
      <c r="AB15023" s="6"/>
    </row>
    <row r="15024" spans="1:28">
      <c r="A15024" s="2"/>
      <c r="B15024" s="2"/>
      <c r="C15024" s="2"/>
      <c r="G15024" s="94"/>
      <c r="H15024" s="94"/>
      <c r="I15024" s="94"/>
      <c r="J15024" s="2"/>
      <c r="P15024" s="30"/>
      <c r="T15024" s="2"/>
      <c r="V15024" s="2"/>
      <c r="W15024" s="28"/>
      <c r="Y15024" s="30"/>
      <c r="Z15024" s="30"/>
      <c r="AB15024" s="6"/>
    </row>
    <row r="15025" spans="1:28">
      <c r="A15025" s="2"/>
      <c r="B15025" s="2"/>
      <c r="C15025" s="2"/>
      <c r="G15025" s="94"/>
      <c r="H15025" s="94"/>
      <c r="I15025" s="94"/>
      <c r="J15025" s="2"/>
      <c r="P15025" s="30"/>
      <c r="T15025" s="2"/>
      <c r="V15025" s="2"/>
      <c r="W15025" s="28"/>
      <c r="Y15025" s="30"/>
      <c r="Z15025" s="30"/>
      <c r="AB15025" s="6"/>
    </row>
    <row r="15026" spans="1:28">
      <c r="A15026" s="2"/>
      <c r="B15026" s="2"/>
      <c r="C15026" s="2"/>
      <c r="G15026" s="94"/>
      <c r="H15026" s="94"/>
      <c r="I15026" s="94"/>
      <c r="J15026" s="2"/>
      <c r="P15026" s="30"/>
      <c r="T15026" s="2"/>
      <c r="V15026" s="2"/>
      <c r="W15026" s="28"/>
      <c r="Y15026" s="30"/>
      <c r="Z15026" s="30"/>
      <c r="AB15026" s="6"/>
    </row>
    <row r="15027" spans="1:28">
      <c r="A15027" s="2"/>
      <c r="B15027" s="2"/>
      <c r="C15027" s="2"/>
      <c r="G15027" s="94"/>
      <c r="H15027" s="94"/>
      <c r="I15027" s="94"/>
      <c r="J15027" s="2"/>
      <c r="P15027" s="30"/>
      <c r="T15027" s="2"/>
      <c r="V15027" s="2"/>
      <c r="W15027" s="28"/>
      <c r="Y15027" s="30"/>
      <c r="Z15027" s="30"/>
      <c r="AB15027" s="6"/>
    </row>
    <row r="15028" spans="1:28">
      <c r="A15028" s="2"/>
      <c r="B15028" s="2"/>
      <c r="C15028" s="2"/>
      <c r="G15028" s="94"/>
      <c r="H15028" s="94"/>
      <c r="I15028" s="94"/>
      <c r="J15028" s="2"/>
      <c r="P15028" s="30"/>
      <c r="T15028" s="2"/>
      <c r="V15028" s="2"/>
      <c r="W15028" s="28"/>
      <c r="Y15028" s="30"/>
      <c r="Z15028" s="30"/>
      <c r="AB15028" s="6"/>
    </row>
    <row r="15029" spans="1:28">
      <c r="A15029" s="2"/>
      <c r="B15029" s="2"/>
      <c r="C15029" s="2"/>
      <c r="G15029" s="94"/>
      <c r="H15029" s="94"/>
      <c r="I15029" s="94"/>
      <c r="J15029" s="2"/>
      <c r="P15029" s="30"/>
      <c r="T15029" s="2"/>
      <c r="V15029" s="2"/>
      <c r="W15029" s="28"/>
      <c r="Y15029" s="30"/>
      <c r="Z15029" s="30"/>
      <c r="AB15029" s="6"/>
    </row>
    <row r="15030" spans="1:28">
      <c r="A15030" s="2"/>
      <c r="B15030" s="2"/>
      <c r="C15030" s="2"/>
      <c r="G15030" s="94"/>
      <c r="H15030" s="94"/>
      <c r="I15030" s="94"/>
      <c r="J15030" s="2"/>
      <c r="P15030" s="30"/>
      <c r="T15030" s="2"/>
      <c r="V15030" s="2"/>
      <c r="W15030" s="28"/>
      <c r="Y15030" s="30"/>
      <c r="Z15030" s="30"/>
      <c r="AB15030" s="6"/>
    </row>
    <row r="15031" spans="1:28">
      <c r="A15031" s="2"/>
      <c r="B15031" s="2"/>
      <c r="C15031" s="2"/>
      <c r="G15031" s="94"/>
      <c r="H15031" s="94"/>
      <c r="I15031" s="94"/>
      <c r="J15031" s="2"/>
      <c r="P15031" s="30"/>
      <c r="T15031" s="2"/>
      <c r="V15031" s="2"/>
      <c r="W15031" s="28"/>
      <c r="Y15031" s="30"/>
      <c r="Z15031" s="30"/>
      <c r="AB15031" s="6"/>
    </row>
    <row r="15032" spans="1:28">
      <c r="A15032" s="2"/>
      <c r="B15032" s="2"/>
      <c r="C15032" s="2"/>
      <c r="G15032" s="94"/>
      <c r="H15032" s="94"/>
      <c r="I15032" s="94"/>
      <c r="J15032" s="2"/>
      <c r="P15032" s="30"/>
      <c r="T15032" s="2"/>
      <c r="V15032" s="2"/>
      <c r="W15032" s="28"/>
      <c r="Y15032" s="30"/>
      <c r="Z15032" s="30"/>
      <c r="AB15032" s="6"/>
    </row>
    <row r="15033" spans="1:28">
      <c r="A15033" s="2"/>
      <c r="B15033" s="2"/>
      <c r="C15033" s="2"/>
      <c r="G15033" s="94"/>
      <c r="H15033" s="94"/>
      <c r="I15033" s="94"/>
      <c r="J15033" s="2"/>
      <c r="P15033" s="30"/>
      <c r="T15033" s="2"/>
      <c r="V15033" s="2"/>
      <c r="W15033" s="28"/>
      <c r="Y15033" s="30"/>
      <c r="Z15033" s="30"/>
      <c r="AB15033" s="6"/>
    </row>
    <row r="15034" spans="1:28">
      <c r="A15034" s="2"/>
      <c r="B15034" s="2"/>
      <c r="C15034" s="2"/>
      <c r="G15034" s="94"/>
      <c r="H15034" s="94"/>
      <c r="I15034" s="94"/>
      <c r="J15034" s="2"/>
      <c r="P15034" s="30"/>
      <c r="T15034" s="2"/>
      <c r="V15034" s="2"/>
      <c r="W15034" s="28"/>
      <c r="Y15034" s="30"/>
      <c r="Z15034" s="30"/>
      <c r="AB15034" s="6"/>
    </row>
    <row r="15035" spans="1:28">
      <c r="A15035" s="2"/>
      <c r="B15035" s="2"/>
      <c r="C15035" s="2"/>
      <c r="G15035" s="94"/>
      <c r="H15035" s="94"/>
      <c r="I15035" s="94"/>
      <c r="J15035" s="2"/>
      <c r="P15035" s="30"/>
      <c r="T15035" s="2"/>
      <c r="V15035" s="2"/>
      <c r="W15035" s="28"/>
      <c r="Y15035" s="30"/>
      <c r="Z15035" s="30"/>
      <c r="AB15035" s="6"/>
    </row>
    <row r="15036" spans="1:28">
      <c r="A15036" s="2"/>
      <c r="B15036" s="2"/>
      <c r="C15036" s="2"/>
      <c r="G15036" s="94"/>
      <c r="H15036" s="94"/>
      <c r="I15036" s="94"/>
      <c r="J15036" s="2"/>
      <c r="P15036" s="30"/>
      <c r="T15036" s="2"/>
      <c r="V15036" s="2"/>
      <c r="W15036" s="28"/>
      <c r="Y15036" s="30"/>
      <c r="Z15036" s="30"/>
      <c r="AB15036" s="6"/>
    </row>
    <row r="15037" spans="1:28">
      <c r="A15037" s="2"/>
      <c r="B15037" s="2"/>
      <c r="C15037" s="2"/>
      <c r="G15037" s="94"/>
      <c r="H15037" s="94"/>
      <c r="I15037" s="94"/>
      <c r="J15037" s="2"/>
      <c r="P15037" s="30"/>
      <c r="T15037" s="2"/>
      <c r="V15037" s="2"/>
      <c r="W15037" s="28"/>
      <c r="Y15037" s="30"/>
      <c r="Z15037" s="30"/>
      <c r="AB15037" s="6"/>
    </row>
    <row r="15038" spans="1:28">
      <c r="A15038" s="2"/>
      <c r="B15038" s="2"/>
      <c r="C15038" s="2"/>
      <c r="G15038" s="94"/>
      <c r="H15038" s="94"/>
      <c r="I15038" s="94"/>
      <c r="J15038" s="2"/>
      <c r="P15038" s="30"/>
      <c r="T15038" s="2"/>
      <c r="V15038" s="2"/>
      <c r="W15038" s="28"/>
      <c r="Y15038" s="30"/>
      <c r="Z15038" s="30"/>
      <c r="AB15038" s="6"/>
    </row>
    <row r="15039" spans="1:28">
      <c r="A15039" s="2"/>
      <c r="B15039" s="2"/>
      <c r="C15039" s="2"/>
      <c r="G15039" s="94"/>
      <c r="H15039" s="94"/>
      <c r="I15039" s="94"/>
      <c r="J15039" s="2"/>
      <c r="P15039" s="30"/>
      <c r="T15039" s="2"/>
      <c r="V15039" s="2"/>
      <c r="W15039" s="28"/>
      <c r="Y15039" s="30"/>
      <c r="Z15039" s="30"/>
      <c r="AB15039" s="6"/>
    </row>
    <row r="15040" spans="1:28">
      <c r="A15040" s="2"/>
      <c r="B15040" s="2"/>
      <c r="C15040" s="2"/>
      <c r="G15040" s="94"/>
      <c r="H15040" s="94"/>
      <c r="I15040" s="94"/>
      <c r="J15040" s="2"/>
      <c r="P15040" s="30"/>
      <c r="T15040" s="2"/>
      <c r="V15040" s="2"/>
      <c r="W15040" s="28"/>
      <c r="Y15040" s="30"/>
      <c r="Z15040" s="30"/>
      <c r="AB15040" s="6"/>
    </row>
    <row r="15041" spans="1:28">
      <c r="A15041" s="2"/>
      <c r="B15041" s="2"/>
      <c r="C15041" s="2"/>
      <c r="G15041" s="94"/>
      <c r="H15041" s="94"/>
      <c r="I15041" s="94"/>
      <c r="J15041" s="2"/>
      <c r="P15041" s="30"/>
      <c r="T15041" s="2"/>
      <c r="V15041" s="2"/>
      <c r="W15041" s="28"/>
      <c r="Y15041" s="30"/>
      <c r="Z15041" s="30"/>
      <c r="AB15041" s="6"/>
    </row>
    <row r="15042" spans="1:28">
      <c r="A15042" s="2"/>
      <c r="B15042" s="2"/>
      <c r="C15042" s="2"/>
      <c r="G15042" s="94"/>
      <c r="H15042" s="94"/>
      <c r="I15042" s="94"/>
      <c r="J15042" s="2"/>
      <c r="P15042" s="30"/>
      <c r="T15042" s="2"/>
      <c r="V15042" s="2"/>
      <c r="W15042" s="28"/>
      <c r="Y15042" s="30"/>
      <c r="Z15042" s="30"/>
      <c r="AB15042" s="6"/>
    </row>
    <row r="15043" spans="1:28">
      <c r="A15043" s="2"/>
      <c r="B15043" s="2"/>
      <c r="C15043" s="2"/>
      <c r="G15043" s="94"/>
      <c r="H15043" s="94"/>
      <c r="I15043" s="94"/>
      <c r="J15043" s="2"/>
      <c r="P15043" s="30"/>
      <c r="T15043" s="2"/>
      <c r="V15043" s="2"/>
      <c r="W15043" s="28"/>
      <c r="Y15043" s="30"/>
      <c r="Z15043" s="30"/>
      <c r="AB15043" s="6"/>
    </row>
    <row r="15044" spans="1:28">
      <c r="A15044" s="2"/>
      <c r="B15044" s="2"/>
      <c r="C15044" s="2"/>
      <c r="G15044" s="94"/>
      <c r="H15044" s="94"/>
      <c r="I15044" s="94"/>
      <c r="J15044" s="2"/>
      <c r="P15044" s="30"/>
      <c r="T15044" s="2"/>
      <c r="V15044" s="2"/>
      <c r="W15044" s="28"/>
      <c r="Y15044" s="30"/>
      <c r="Z15044" s="30"/>
      <c r="AB15044" s="6"/>
    </row>
    <row r="15045" spans="1:28">
      <c r="A15045" s="2"/>
      <c r="B15045" s="2"/>
      <c r="C15045" s="2"/>
      <c r="G15045" s="94"/>
      <c r="H15045" s="94"/>
      <c r="I15045" s="94"/>
      <c r="J15045" s="2"/>
      <c r="P15045" s="30"/>
      <c r="T15045" s="2"/>
      <c r="V15045" s="2"/>
      <c r="W15045" s="28"/>
      <c r="Y15045" s="30"/>
      <c r="Z15045" s="30"/>
      <c r="AB15045" s="6"/>
    </row>
    <row r="15046" spans="1:28">
      <c r="A15046" s="2"/>
      <c r="B15046" s="2"/>
      <c r="C15046" s="2"/>
      <c r="G15046" s="94"/>
      <c r="H15046" s="94"/>
      <c r="I15046" s="94"/>
      <c r="J15046" s="2"/>
      <c r="P15046" s="30"/>
      <c r="T15046" s="2"/>
      <c r="V15046" s="2"/>
      <c r="W15046" s="28"/>
      <c r="Y15046" s="30"/>
      <c r="Z15046" s="30"/>
      <c r="AB15046" s="6"/>
    </row>
    <row r="15047" spans="1:28">
      <c r="A15047" s="2"/>
      <c r="B15047" s="2"/>
      <c r="C15047" s="2"/>
      <c r="G15047" s="94"/>
      <c r="H15047" s="94"/>
      <c r="I15047" s="94"/>
      <c r="J15047" s="2"/>
      <c r="P15047" s="30"/>
      <c r="T15047" s="2"/>
      <c r="V15047" s="2"/>
      <c r="W15047" s="28"/>
      <c r="Y15047" s="30"/>
      <c r="Z15047" s="30"/>
      <c r="AB15047" s="6"/>
    </row>
    <row r="15048" spans="1:28">
      <c r="A15048" s="2"/>
      <c r="B15048" s="2"/>
      <c r="C15048" s="2"/>
      <c r="G15048" s="94"/>
      <c r="H15048" s="94"/>
      <c r="I15048" s="94"/>
      <c r="J15048" s="2"/>
      <c r="P15048" s="30"/>
      <c r="T15048" s="2"/>
      <c r="V15048" s="2"/>
      <c r="W15048" s="28"/>
      <c r="Y15048" s="30"/>
      <c r="Z15048" s="30"/>
      <c r="AB15048" s="6"/>
    </row>
    <row r="15049" spans="1:28">
      <c r="A15049" s="2"/>
      <c r="B15049" s="2"/>
      <c r="C15049" s="2"/>
      <c r="G15049" s="94"/>
      <c r="H15049" s="94"/>
      <c r="I15049" s="94"/>
      <c r="J15049" s="2"/>
      <c r="P15049" s="30"/>
      <c r="T15049" s="2"/>
      <c r="V15049" s="2"/>
      <c r="W15049" s="28"/>
      <c r="Y15049" s="30"/>
      <c r="Z15049" s="30"/>
      <c r="AB15049" s="6"/>
    </row>
    <row r="15050" spans="1:28">
      <c r="A15050" s="2"/>
      <c r="B15050" s="2"/>
      <c r="C15050" s="2"/>
      <c r="G15050" s="94"/>
      <c r="H15050" s="94"/>
      <c r="I15050" s="94"/>
      <c r="J15050" s="2"/>
      <c r="P15050" s="30"/>
      <c r="T15050" s="2"/>
      <c r="V15050" s="2"/>
      <c r="W15050" s="28"/>
      <c r="Y15050" s="30"/>
      <c r="Z15050" s="30"/>
      <c r="AB15050" s="6"/>
    </row>
    <row r="15051" spans="1:28">
      <c r="A15051" s="2"/>
      <c r="B15051" s="2"/>
      <c r="C15051" s="2"/>
      <c r="G15051" s="94"/>
      <c r="H15051" s="94"/>
      <c r="I15051" s="94"/>
      <c r="J15051" s="2"/>
      <c r="P15051" s="30"/>
      <c r="T15051" s="2"/>
      <c r="V15051" s="2"/>
      <c r="W15051" s="28"/>
      <c r="Y15051" s="30"/>
      <c r="Z15051" s="30"/>
      <c r="AB15051" s="6"/>
    </row>
    <row r="15052" spans="1:28">
      <c r="A15052" s="2"/>
      <c r="B15052" s="2"/>
      <c r="C15052" s="2"/>
      <c r="G15052" s="94"/>
      <c r="H15052" s="94"/>
      <c r="I15052" s="94"/>
      <c r="J15052" s="2"/>
      <c r="P15052" s="30"/>
      <c r="T15052" s="2"/>
      <c r="V15052" s="2"/>
      <c r="W15052" s="28"/>
      <c r="Y15052" s="30"/>
      <c r="Z15052" s="30"/>
      <c r="AB15052" s="6"/>
    </row>
    <row r="15053" spans="1:28">
      <c r="A15053" s="2"/>
      <c r="B15053" s="2"/>
      <c r="C15053" s="2"/>
      <c r="G15053" s="94"/>
      <c r="H15053" s="94"/>
      <c r="I15053" s="94"/>
      <c r="J15053" s="2"/>
      <c r="P15053" s="30"/>
      <c r="T15053" s="2"/>
      <c r="V15053" s="2"/>
      <c r="W15053" s="28"/>
      <c r="Y15053" s="30"/>
      <c r="Z15053" s="30"/>
      <c r="AB15053" s="6"/>
    </row>
    <row r="15054" spans="1:28">
      <c r="A15054" s="2"/>
      <c r="B15054" s="2"/>
      <c r="C15054" s="2"/>
      <c r="G15054" s="94"/>
      <c r="H15054" s="94"/>
      <c r="I15054" s="94"/>
      <c r="J15054" s="2"/>
      <c r="P15054" s="30"/>
      <c r="T15054" s="2"/>
      <c r="V15054" s="2"/>
      <c r="W15054" s="28"/>
      <c r="Y15054" s="30"/>
      <c r="Z15054" s="30"/>
      <c r="AB15054" s="6"/>
    </row>
    <row r="15055" spans="1:28">
      <c r="A15055" s="2"/>
      <c r="B15055" s="2"/>
      <c r="C15055" s="2"/>
      <c r="G15055" s="94"/>
      <c r="H15055" s="94"/>
      <c r="I15055" s="94"/>
      <c r="J15055" s="2"/>
      <c r="P15055" s="30"/>
      <c r="T15055" s="2"/>
      <c r="V15055" s="2"/>
      <c r="W15055" s="28"/>
      <c r="Y15055" s="30"/>
      <c r="Z15055" s="30"/>
      <c r="AB15055" s="6"/>
    </row>
    <row r="15056" spans="1:28">
      <c r="A15056" s="2"/>
      <c r="B15056" s="2"/>
      <c r="C15056" s="2"/>
      <c r="G15056" s="94"/>
      <c r="H15056" s="94"/>
      <c r="I15056" s="94"/>
      <c r="J15056" s="2"/>
      <c r="P15056" s="30"/>
      <c r="T15056" s="2"/>
      <c r="V15056" s="2"/>
      <c r="W15056" s="28"/>
      <c r="Y15056" s="30"/>
      <c r="Z15056" s="30"/>
      <c r="AB15056" s="6"/>
    </row>
    <row r="15057" spans="1:28">
      <c r="A15057" s="2"/>
      <c r="B15057" s="2"/>
      <c r="C15057" s="2"/>
      <c r="G15057" s="94"/>
      <c r="H15057" s="94"/>
      <c r="I15057" s="94"/>
      <c r="J15057" s="2"/>
      <c r="P15057" s="30"/>
      <c r="T15057" s="2"/>
      <c r="V15057" s="2"/>
      <c r="W15057" s="28"/>
      <c r="Y15057" s="30"/>
      <c r="Z15057" s="30"/>
      <c r="AB15057" s="6"/>
    </row>
    <row r="15058" spans="1:28">
      <c r="A15058" s="2"/>
      <c r="B15058" s="2"/>
      <c r="C15058" s="2"/>
      <c r="G15058" s="94"/>
      <c r="H15058" s="94"/>
      <c r="I15058" s="94"/>
      <c r="J15058" s="2"/>
      <c r="P15058" s="30"/>
      <c r="T15058" s="2"/>
      <c r="V15058" s="2"/>
      <c r="W15058" s="28"/>
      <c r="Y15058" s="30"/>
      <c r="Z15058" s="30"/>
      <c r="AB15058" s="6"/>
    </row>
    <row r="15059" spans="1:28">
      <c r="A15059" s="2"/>
      <c r="B15059" s="2"/>
      <c r="C15059" s="2"/>
      <c r="G15059" s="94"/>
      <c r="H15059" s="94"/>
      <c r="I15059" s="94"/>
      <c r="J15059" s="2"/>
      <c r="P15059" s="30"/>
      <c r="T15059" s="2"/>
      <c r="V15059" s="2"/>
      <c r="W15059" s="28"/>
      <c r="Y15059" s="30"/>
      <c r="Z15059" s="30"/>
      <c r="AB15059" s="6"/>
    </row>
    <row r="15060" spans="1:28">
      <c r="A15060" s="2"/>
      <c r="B15060" s="2"/>
      <c r="C15060" s="2"/>
      <c r="G15060" s="94"/>
      <c r="H15060" s="94"/>
      <c r="I15060" s="94"/>
      <c r="J15060" s="2"/>
      <c r="P15060" s="30"/>
      <c r="T15060" s="2"/>
      <c r="V15060" s="2"/>
      <c r="W15060" s="28"/>
      <c r="Y15060" s="30"/>
      <c r="Z15060" s="30"/>
      <c r="AB15060" s="6"/>
    </row>
    <row r="15061" spans="1:28">
      <c r="A15061" s="2"/>
      <c r="B15061" s="2"/>
      <c r="C15061" s="2"/>
      <c r="G15061" s="94"/>
      <c r="H15061" s="94"/>
      <c r="I15061" s="94"/>
      <c r="J15061" s="2"/>
      <c r="P15061" s="30"/>
      <c r="T15061" s="2"/>
      <c r="V15061" s="2"/>
      <c r="W15061" s="28"/>
      <c r="Y15061" s="30"/>
      <c r="Z15061" s="30"/>
      <c r="AB15061" s="6"/>
    </row>
    <row r="15062" spans="1:28">
      <c r="A15062" s="2"/>
      <c r="B15062" s="2"/>
      <c r="C15062" s="2"/>
      <c r="G15062" s="94"/>
      <c r="H15062" s="94"/>
      <c r="I15062" s="94"/>
      <c r="J15062" s="2"/>
      <c r="P15062" s="30"/>
      <c r="T15062" s="2"/>
      <c r="V15062" s="2"/>
      <c r="W15062" s="28"/>
      <c r="Y15062" s="30"/>
      <c r="Z15062" s="30"/>
      <c r="AB15062" s="6"/>
    </row>
    <row r="15063" spans="1:28">
      <c r="A15063" s="2"/>
      <c r="B15063" s="2"/>
      <c r="C15063" s="2"/>
      <c r="G15063" s="94"/>
      <c r="H15063" s="94"/>
      <c r="I15063" s="94"/>
      <c r="J15063" s="2"/>
      <c r="P15063" s="30"/>
      <c r="T15063" s="2"/>
      <c r="V15063" s="2"/>
      <c r="W15063" s="28"/>
      <c r="Y15063" s="30"/>
      <c r="Z15063" s="30"/>
      <c r="AB15063" s="6"/>
    </row>
    <row r="15064" spans="1:28">
      <c r="A15064" s="2"/>
      <c r="B15064" s="2"/>
      <c r="C15064" s="2"/>
      <c r="G15064" s="94"/>
      <c r="H15064" s="94"/>
      <c r="I15064" s="94"/>
      <c r="J15064" s="2"/>
      <c r="P15064" s="30"/>
      <c r="T15064" s="2"/>
      <c r="V15064" s="2"/>
      <c r="W15064" s="28"/>
      <c r="Y15064" s="30"/>
      <c r="Z15064" s="30"/>
      <c r="AB15064" s="6"/>
    </row>
    <row r="15065" spans="1:28">
      <c r="A15065" s="2"/>
      <c r="B15065" s="2"/>
      <c r="C15065" s="2"/>
      <c r="G15065" s="94"/>
      <c r="H15065" s="94"/>
      <c r="I15065" s="94"/>
      <c r="J15065" s="2"/>
      <c r="P15065" s="30"/>
      <c r="T15065" s="2"/>
      <c r="V15065" s="2"/>
      <c r="W15065" s="28"/>
      <c r="Y15065" s="30"/>
      <c r="Z15065" s="30"/>
      <c r="AB15065" s="6"/>
    </row>
    <row r="15066" spans="1:28">
      <c r="A15066" s="2"/>
      <c r="B15066" s="2"/>
      <c r="C15066" s="2"/>
      <c r="G15066" s="94"/>
      <c r="H15066" s="94"/>
      <c r="I15066" s="94"/>
      <c r="J15066" s="2"/>
      <c r="P15066" s="30"/>
      <c r="T15066" s="2"/>
      <c r="V15066" s="2"/>
      <c r="W15066" s="28"/>
      <c r="Y15066" s="30"/>
      <c r="Z15066" s="30"/>
      <c r="AB15066" s="6"/>
    </row>
    <row r="15067" spans="1:28">
      <c r="A15067" s="2"/>
      <c r="B15067" s="2"/>
      <c r="C15067" s="2"/>
      <c r="G15067" s="94"/>
      <c r="H15067" s="94"/>
      <c r="I15067" s="94"/>
      <c r="J15067" s="2"/>
      <c r="P15067" s="30"/>
      <c r="T15067" s="2"/>
      <c r="V15067" s="2"/>
      <c r="W15067" s="28"/>
      <c r="Y15067" s="30"/>
      <c r="Z15067" s="30"/>
      <c r="AB15067" s="6"/>
    </row>
    <row r="15068" spans="1:28">
      <c r="A15068" s="2"/>
      <c r="B15068" s="2"/>
      <c r="C15068" s="2"/>
      <c r="G15068" s="94"/>
      <c r="H15068" s="94"/>
      <c r="I15068" s="94"/>
      <c r="J15068" s="2"/>
      <c r="P15068" s="30"/>
      <c r="T15068" s="2"/>
      <c r="V15068" s="2"/>
      <c r="W15068" s="28"/>
      <c r="Y15068" s="30"/>
      <c r="Z15068" s="30"/>
      <c r="AB15068" s="6"/>
    </row>
    <row r="15069" spans="1:28">
      <c r="A15069" s="2"/>
      <c r="B15069" s="2"/>
      <c r="C15069" s="2"/>
      <c r="G15069" s="94"/>
      <c r="H15069" s="94"/>
      <c r="I15069" s="94"/>
      <c r="J15069" s="2"/>
      <c r="P15069" s="30"/>
      <c r="T15069" s="2"/>
      <c r="V15069" s="2"/>
      <c r="W15069" s="28"/>
      <c r="Y15069" s="30"/>
      <c r="Z15069" s="30"/>
      <c r="AB15069" s="6"/>
    </row>
    <row r="15070" spans="1:28">
      <c r="A15070" s="2"/>
      <c r="B15070" s="2"/>
      <c r="C15070" s="2"/>
      <c r="G15070" s="94"/>
      <c r="H15070" s="94"/>
      <c r="I15070" s="94"/>
      <c r="J15070" s="2"/>
      <c r="P15070" s="30"/>
      <c r="T15070" s="2"/>
      <c r="V15070" s="2"/>
      <c r="W15070" s="28"/>
      <c r="Y15070" s="30"/>
      <c r="Z15070" s="30"/>
      <c r="AB15070" s="6"/>
    </row>
    <row r="15071" spans="1:28">
      <c r="A15071" s="2"/>
      <c r="B15071" s="2"/>
      <c r="C15071" s="2"/>
      <c r="G15071" s="94"/>
      <c r="H15071" s="94"/>
      <c r="I15071" s="94"/>
      <c r="J15071" s="2"/>
      <c r="P15071" s="30"/>
      <c r="T15071" s="2"/>
      <c r="V15071" s="2"/>
      <c r="W15071" s="28"/>
      <c r="Y15071" s="30"/>
      <c r="Z15071" s="30"/>
      <c r="AB15071" s="6"/>
    </row>
    <row r="15072" spans="1:28">
      <c r="A15072" s="2"/>
      <c r="B15072" s="2"/>
      <c r="C15072" s="2"/>
      <c r="G15072" s="94"/>
      <c r="H15072" s="94"/>
      <c r="I15072" s="94"/>
      <c r="J15072" s="2"/>
      <c r="P15072" s="30"/>
      <c r="T15072" s="2"/>
      <c r="V15072" s="2"/>
      <c r="W15072" s="28"/>
      <c r="Y15072" s="30"/>
      <c r="Z15072" s="30"/>
      <c r="AB15072" s="6"/>
    </row>
    <row r="15073" spans="1:28">
      <c r="A15073" s="2"/>
      <c r="B15073" s="2"/>
      <c r="C15073" s="2"/>
      <c r="G15073" s="94"/>
      <c r="H15073" s="94"/>
      <c r="I15073" s="94"/>
      <c r="J15073" s="2"/>
      <c r="P15073" s="30"/>
      <c r="T15073" s="2"/>
      <c r="V15073" s="2"/>
      <c r="W15073" s="28"/>
      <c r="Y15073" s="30"/>
      <c r="Z15073" s="30"/>
      <c r="AB15073" s="6"/>
    </row>
    <row r="15074" spans="1:28">
      <c r="A15074" s="2"/>
      <c r="B15074" s="2"/>
      <c r="C15074" s="2"/>
      <c r="G15074" s="94"/>
      <c r="H15074" s="94"/>
      <c r="I15074" s="94"/>
      <c r="J15074" s="2"/>
      <c r="P15074" s="30"/>
      <c r="T15074" s="2"/>
      <c r="V15074" s="2"/>
      <c r="W15074" s="28"/>
      <c r="Y15074" s="30"/>
      <c r="Z15074" s="30"/>
      <c r="AB15074" s="6"/>
    </row>
    <row r="15075" spans="1:28">
      <c r="A15075" s="2"/>
      <c r="B15075" s="2"/>
      <c r="C15075" s="2"/>
      <c r="G15075" s="94"/>
      <c r="H15075" s="94"/>
      <c r="I15075" s="94"/>
      <c r="J15075" s="2"/>
      <c r="P15075" s="30"/>
      <c r="T15075" s="2"/>
      <c r="V15075" s="2"/>
      <c r="W15075" s="28"/>
      <c r="Y15075" s="30"/>
      <c r="Z15075" s="30"/>
      <c r="AB15075" s="6"/>
    </row>
    <row r="15076" spans="1:28">
      <c r="A15076" s="2"/>
      <c r="B15076" s="2"/>
      <c r="C15076" s="2"/>
      <c r="G15076" s="94"/>
      <c r="H15076" s="94"/>
      <c r="I15076" s="94"/>
      <c r="J15076" s="2"/>
      <c r="P15076" s="30"/>
      <c r="T15076" s="2"/>
      <c r="V15076" s="2"/>
      <c r="W15076" s="28"/>
      <c r="Y15076" s="30"/>
      <c r="Z15076" s="30"/>
      <c r="AB15076" s="6"/>
    </row>
    <row r="15077" spans="1:28">
      <c r="A15077" s="2"/>
      <c r="B15077" s="2"/>
      <c r="C15077" s="2"/>
      <c r="G15077" s="94"/>
      <c r="H15077" s="94"/>
      <c r="I15077" s="94"/>
      <c r="J15077" s="2"/>
      <c r="P15077" s="30"/>
      <c r="T15077" s="2"/>
      <c r="V15077" s="2"/>
      <c r="W15077" s="28"/>
      <c r="Y15077" s="30"/>
      <c r="Z15077" s="30"/>
      <c r="AB15077" s="6"/>
    </row>
    <row r="15078" spans="1:28">
      <c r="A15078" s="2"/>
      <c r="B15078" s="2"/>
      <c r="C15078" s="2"/>
      <c r="G15078" s="94"/>
      <c r="H15078" s="94"/>
      <c r="I15078" s="94"/>
      <c r="J15078" s="2"/>
      <c r="P15078" s="30"/>
      <c r="T15078" s="2"/>
      <c r="V15078" s="2"/>
      <c r="W15078" s="28"/>
      <c r="Y15078" s="30"/>
      <c r="Z15078" s="30"/>
      <c r="AB15078" s="6"/>
    </row>
    <row r="15079" spans="1:28">
      <c r="A15079" s="2"/>
      <c r="B15079" s="2"/>
      <c r="C15079" s="2"/>
      <c r="G15079" s="94"/>
      <c r="H15079" s="94"/>
      <c r="I15079" s="94"/>
      <c r="J15079" s="2"/>
      <c r="P15079" s="30"/>
      <c r="T15079" s="2"/>
      <c r="V15079" s="2"/>
      <c r="W15079" s="28"/>
      <c r="Y15079" s="30"/>
      <c r="Z15079" s="30"/>
      <c r="AB15079" s="6"/>
    </row>
    <row r="15080" spans="1:28">
      <c r="A15080" s="2"/>
      <c r="B15080" s="2"/>
      <c r="C15080" s="2"/>
      <c r="G15080" s="94"/>
      <c r="H15080" s="94"/>
      <c r="I15080" s="94"/>
      <c r="J15080" s="2"/>
      <c r="P15080" s="30"/>
      <c r="T15080" s="2"/>
      <c r="V15080" s="2"/>
      <c r="W15080" s="28"/>
      <c r="Y15080" s="30"/>
      <c r="Z15080" s="30"/>
      <c r="AB15080" s="6"/>
    </row>
    <row r="15081" spans="1:28">
      <c r="A15081" s="2"/>
      <c r="B15081" s="2"/>
      <c r="C15081" s="2"/>
      <c r="G15081" s="94"/>
      <c r="H15081" s="94"/>
      <c r="I15081" s="94"/>
      <c r="J15081" s="2"/>
      <c r="P15081" s="30"/>
      <c r="T15081" s="2"/>
      <c r="V15081" s="2"/>
      <c r="W15081" s="28"/>
      <c r="Y15081" s="30"/>
      <c r="Z15081" s="30"/>
      <c r="AB15081" s="6"/>
    </row>
    <row r="15082" spans="1:28">
      <c r="A15082" s="2"/>
      <c r="B15082" s="2"/>
      <c r="C15082" s="2"/>
      <c r="G15082" s="94"/>
      <c r="H15082" s="94"/>
      <c r="I15082" s="94"/>
      <c r="J15082" s="2"/>
      <c r="P15082" s="30"/>
      <c r="T15082" s="2"/>
      <c r="V15082" s="2"/>
      <c r="W15082" s="28"/>
      <c r="Y15082" s="30"/>
      <c r="Z15082" s="30"/>
      <c r="AB15082" s="6"/>
    </row>
    <row r="15083" spans="1:28">
      <c r="A15083" s="2"/>
      <c r="B15083" s="2"/>
      <c r="C15083" s="2"/>
      <c r="G15083" s="94"/>
      <c r="H15083" s="94"/>
      <c r="I15083" s="94"/>
      <c r="J15083" s="2"/>
      <c r="P15083" s="30"/>
      <c r="T15083" s="2"/>
      <c r="V15083" s="2"/>
      <c r="W15083" s="28"/>
      <c r="Y15083" s="30"/>
      <c r="Z15083" s="30"/>
      <c r="AB15083" s="6"/>
    </row>
    <row r="15084" spans="1:28">
      <c r="A15084" s="2"/>
      <c r="B15084" s="2"/>
      <c r="C15084" s="2"/>
      <c r="G15084" s="94"/>
      <c r="H15084" s="94"/>
      <c r="I15084" s="94"/>
      <c r="J15084" s="2"/>
      <c r="P15084" s="30"/>
      <c r="T15084" s="2"/>
      <c r="V15084" s="2"/>
      <c r="W15084" s="28"/>
      <c r="Y15084" s="30"/>
      <c r="Z15084" s="30"/>
      <c r="AB15084" s="6"/>
    </row>
    <row r="15085" spans="1:28">
      <c r="A15085" s="2"/>
      <c r="B15085" s="2"/>
      <c r="C15085" s="2"/>
      <c r="G15085" s="94"/>
      <c r="H15085" s="94"/>
      <c r="I15085" s="94"/>
      <c r="J15085" s="2"/>
      <c r="P15085" s="30"/>
      <c r="T15085" s="2"/>
      <c r="V15085" s="2"/>
      <c r="W15085" s="28"/>
      <c r="Y15085" s="30"/>
      <c r="Z15085" s="30"/>
      <c r="AB15085" s="6"/>
    </row>
    <row r="15086" spans="1:28">
      <c r="A15086" s="2"/>
      <c r="B15086" s="2"/>
      <c r="C15086" s="2"/>
      <c r="G15086" s="94"/>
      <c r="H15086" s="94"/>
      <c r="I15086" s="94"/>
      <c r="J15086" s="2"/>
      <c r="P15086" s="30"/>
      <c r="T15086" s="2"/>
      <c r="V15086" s="2"/>
      <c r="W15086" s="28"/>
      <c r="Y15086" s="30"/>
      <c r="Z15086" s="30"/>
      <c r="AB15086" s="6"/>
    </row>
    <row r="15087" spans="1:28">
      <c r="A15087" s="2"/>
      <c r="B15087" s="2"/>
      <c r="C15087" s="2"/>
      <c r="G15087" s="94"/>
      <c r="H15087" s="94"/>
      <c r="I15087" s="94"/>
      <c r="J15087" s="2"/>
      <c r="P15087" s="30"/>
      <c r="T15087" s="2"/>
      <c r="V15087" s="2"/>
      <c r="W15087" s="28"/>
      <c r="Y15087" s="30"/>
      <c r="Z15087" s="30"/>
      <c r="AB15087" s="6"/>
    </row>
    <row r="15088" spans="1:28">
      <c r="A15088" s="2"/>
      <c r="B15088" s="2"/>
      <c r="C15088" s="2"/>
      <c r="G15088" s="94"/>
      <c r="H15088" s="94"/>
      <c r="I15088" s="94"/>
      <c r="J15088" s="2"/>
      <c r="P15088" s="30"/>
      <c r="T15088" s="2"/>
      <c r="V15088" s="2"/>
      <c r="W15088" s="28"/>
      <c r="Y15088" s="30"/>
      <c r="Z15088" s="30"/>
      <c r="AB15088" s="6"/>
    </row>
    <row r="15089" spans="1:28">
      <c r="A15089" s="2"/>
      <c r="B15089" s="2"/>
      <c r="C15089" s="2"/>
      <c r="G15089" s="94"/>
      <c r="H15089" s="94"/>
      <c r="I15089" s="94"/>
      <c r="J15089" s="2"/>
      <c r="P15089" s="30"/>
      <c r="T15089" s="2"/>
      <c r="V15089" s="2"/>
      <c r="W15089" s="28"/>
      <c r="Y15089" s="30"/>
      <c r="Z15089" s="30"/>
      <c r="AB15089" s="6"/>
    </row>
    <row r="15090" spans="1:28">
      <c r="A15090" s="2"/>
      <c r="B15090" s="2"/>
      <c r="C15090" s="2"/>
      <c r="G15090" s="94"/>
      <c r="H15090" s="94"/>
      <c r="I15090" s="94"/>
      <c r="J15090" s="2"/>
      <c r="P15090" s="30"/>
      <c r="T15090" s="2"/>
      <c r="V15090" s="2"/>
      <c r="W15090" s="28"/>
      <c r="Y15090" s="30"/>
      <c r="Z15090" s="30"/>
      <c r="AB15090" s="6"/>
    </row>
    <row r="15091" spans="1:28">
      <c r="A15091" s="2"/>
      <c r="B15091" s="2"/>
      <c r="C15091" s="2"/>
      <c r="G15091" s="94"/>
      <c r="H15091" s="94"/>
      <c r="I15091" s="94"/>
      <c r="J15091" s="2"/>
      <c r="P15091" s="30"/>
      <c r="T15091" s="2"/>
      <c r="V15091" s="2"/>
      <c r="W15091" s="28"/>
      <c r="Y15091" s="30"/>
      <c r="Z15091" s="30"/>
      <c r="AB15091" s="6"/>
    </row>
    <row r="15092" spans="1:28">
      <c r="A15092" s="2"/>
      <c r="B15092" s="2"/>
      <c r="C15092" s="2"/>
      <c r="G15092" s="94"/>
      <c r="H15092" s="94"/>
      <c r="I15092" s="94"/>
      <c r="J15092" s="2"/>
      <c r="P15092" s="30"/>
      <c r="T15092" s="2"/>
      <c r="V15092" s="2"/>
      <c r="W15092" s="28"/>
      <c r="Y15092" s="30"/>
      <c r="Z15092" s="30"/>
      <c r="AB15092" s="6"/>
    </row>
    <row r="15093" spans="1:28">
      <c r="A15093" s="2"/>
      <c r="B15093" s="2"/>
      <c r="C15093" s="2"/>
      <c r="G15093" s="94"/>
      <c r="H15093" s="94"/>
      <c r="I15093" s="94"/>
      <c r="J15093" s="2"/>
      <c r="P15093" s="30"/>
      <c r="T15093" s="2"/>
      <c r="V15093" s="2"/>
      <c r="W15093" s="28"/>
      <c r="Y15093" s="30"/>
      <c r="Z15093" s="30"/>
      <c r="AB15093" s="6"/>
    </row>
    <row r="15094" spans="1:28">
      <c r="A15094" s="2"/>
      <c r="B15094" s="2"/>
      <c r="C15094" s="2"/>
      <c r="G15094" s="94"/>
      <c r="H15094" s="94"/>
      <c r="I15094" s="94"/>
      <c r="J15094" s="2"/>
      <c r="P15094" s="30"/>
      <c r="T15094" s="2"/>
      <c r="V15094" s="2"/>
      <c r="W15094" s="28"/>
      <c r="Y15094" s="30"/>
      <c r="Z15094" s="30"/>
      <c r="AB15094" s="6"/>
    </row>
    <row r="15095" spans="1:28">
      <c r="A15095" s="2"/>
      <c r="B15095" s="2"/>
      <c r="C15095" s="2"/>
      <c r="G15095" s="94"/>
      <c r="H15095" s="94"/>
      <c r="I15095" s="94"/>
      <c r="J15095" s="2"/>
      <c r="P15095" s="30"/>
      <c r="T15095" s="2"/>
      <c r="V15095" s="2"/>
      <c r="W15095" s="28"/>
      <c r="Y15095" s="30"/>
      <c r="Z15095" s="30"/>
      <c r="AB15095" s="6"/>
    </row>
    <row r="15096" spans="1:28">
      <c r="A15096" s="2"/>
      <c r="B15096" s="2"/>
      <c r="C15096" s="2"/>
      <c r="G15096" s="94"/>
      <c r="H15096" s="94"/>
      <c r="I15096" s="94"/>
      <c r="J15096" s="2"/>
      <c r="P15096" s="30"/>
      <c r="T15096" s="2"/>
      <c r="V15096" s="2"/>
      <c r="W15096" s="28"/>
      <c r="Y15096" s="30"/>
      <c r="Z15096" s="30"/>
      <c r="AB15096" s="6"/>
    </row>
    <row r="15097" spans="1:28">
      <c r="A15097" s="2"/>
      <c r="B15097" s="2"/>
      <c r="C15097" s="2"/>
      <c r="G15097" s="94"/>
      <c r="H15097" s="94"/>
      <c r="I15097" s="94"/>
      <c r="J15097" s="2"/>
      <c r="P15097" s="30"/>
      <c r="T15097" s="2"/>
      <c r="V15097" s="2"/>
      <c r="W15097" s="28"/>
      <c r="Y15097" s="30"/>
      <c r="Z15097" s="30"/>
      <c r="AB15097" s="6"/>
    </row>
    <row r="15098" spans="1:28">
      <c r="A15098" s="2"/>
      <c r="B15098" s="2"/>
      <c r="C15098" s="2"/>
      <c r="G15098" s="94"/>
      <c r="H15098" s="94"/>
      <c r="I15098" s="94"/>
      <c r="J15098" s="2"/>
      <c r="P15098" s="30"/>
      <c r="T15098" s="2"/>
      <c r="V15098" s="2"/>
      <c r="W15098" s="28"/>
      <c r="Y15098" s="30"/>
      <c r="Z15098" s="30"/>
      <c r="AB15098" s="6"/>
    </row>
    <row r="15099" spans="1:28">
      <c r="A15099" s="2"/>
      <c r="B15099" s="2"/>
      <c r="C15099" s="2"/>
      <c r="G15099" s="94"/>
      <c r="H15099" s="94"/>
      <c r="I15099" s="94"/>
      <c r="J15099" s="2"/>
      <c r="P15099" s="30"/>
      <c r="T15099" s="2"/>
      <c r="V15099" s="2"/>
      <c r="W15099" s="28"/>
      <c r="Y15099" s="30"/>
      <c r="Z15099" s="30"/>
      <c r="AB15099" s="6"/>
    </row>
    <row r="15100" spans="1:28">
      <c r="A15100" s="2"/>
      <c r="B15100" s="2"/>
      <c r="C15100" s="2"/>
      <c r="G15100" s="94"/>
      <c r="H15100" s="94"/>
      <c r="I15100" s="94"/>
      <c r="J15100" s="2"/>
      <c r="P15100" s="30"/>
      <c r="T15100" s="2"/>
      <c r="V15100" s="2"/>
      <c r="W15100" s="28"/>
      <c r="Y15100" s="30"/>
      <c r="Z15100" s="30"/>
      <c r="AB15100" s="6"/>
    </row>
    <row r="15101" spans="1:28">
      <c r="A15101" s="2"/>
      <c r="B15101" s="2"/>
      <c r="C15101" s="2"/>
      <c r="G15101" s="94"/>
      <c r="H15101" s="94"/>
      <c r="I15101" s="94"/>
      <c r="J15101" s="2"/>
      <c r="P15101" s="30"/>
      <c r="T15101" s="2"/>
      <c r="V15101" s="2"/>
      <c r="W15101" s="28"/>
      <c r="Y15101" s="30"/>
      <c r="Z15101" s="30"/>
      <c r="AB15101" s="6"/>
    </row>
    <row r="15102" spans="1:28">
      <c r="A15102" s="2"/>
      <c r="B15102" s="2"/>
      <c r="C15102" s="2"/>
      <c r="G15102" s="94"/>
      <c r="H15102" s="94"/>
      <c r="I15102" s="94"/>
      <c r="J15102" s="2"/>
      <c r="P15102" s="30"/>
      <c r="T15102" s="2"/>
      <c r="V15102" s="2"/>
      <c r="W15102" s="28"/>
      <c r="Y15102" s="30"/>
      <c r="Z15102" s="30"/>
      <c r="AB15102" s="6"/>
    </row>
    <row r="15103" spans="1:28">
      <c r="A15103" s="2"/>
      <c r="B15103" s="2"/>
      <c r="C15103" s="2"/>
      <c r="G15103" s="94"/>
      <c r="H15103" s="94"/>
      <c r="I15103" s="94"/>
      <c r="J15103" s="2"/>
      <c r="P15103" s="30"/>
      <c r="T15103" s="2"/>
      <c r="V15103" s="2"/>
      <c r="W15103" s="28"/>
      <c r="Y15103" s="30"/>
      <c r="Z15103" s="30"/>
      <c r="AB15103" s="6"/>
    </row>
    <row r="15104" spans="1:28">
      <c r="A15104" s="2"/>
      <c r="B15104" s="2"/>
      <c r="C15104" s="2"/>
      <c r="G15104" s="94"/>
      <c r="H15104" s="94"/>
      <c r="I15104" s="94"/>
      <c r="J15104" s="2"/>
      <c r="P15104" s="30"/>
      <c r="T15104" s="2"/>
      <c r="V15104" s="2"/>
      <c r="W15104" s="28"/>
      <c r="Y15104" s="30"/>
      <c r="Z15104" s="30"/>
      <c r="AB15104" s="6"/>
    </row>
    <row r="15105" spans="1:28">
      <c r="A15105" s="2"/>
      <c r="B15105" s="2"/>
      <c r="C15105" s="2"/>
      <c r="G15105" s="94"/>
      <c r="H15105" s="94"/>
      <c r="I15105" s="94"/>
      <c r="J15105" s="2"/>
      <c r="P15105" s="30"/>
      <c r="T15105" s="2"/>
      <c r="V15105" s="2"/>
      <c r="W15105" s="28"/>
      <c r="Y15105" s="30"/>
      <c r="Z15105" s="30"/>
      <c r="AB15105" s="6"/>
    </row>
    <row r="15106" spans="1:28">
      <c r="A15106" s="2"/>
      <c r="B15106" s="2"/>
      <c r="C15106" s="2"/>
      <c r="G15106" s="94"/>
      <c r="H15106" s="94"/>
      <c r="I15106" s="94"/>
      <c r="J15106" s="2"/>
      <c r="P15106" s="30"/>
      <c r="T15106" s="2"/>
      <c r="V15106" s="2"/>
      <c r="W15106" s="28"/>
      <c r="Y15106" s="30"/>
      <c r="Z15106" s="30"/>
      <c r="AB15106" s="6"/>
    </row>
    <row r="15107" spans="1:28">
      <c r="A15107" s="2"/>
      <c r="B15107" s="2"/>
      <c r="C15107" s="2"/>
      <c r="G15107" s="94"/>
      <c r="H15107" s="94"/>
      <c r="I15107" s="94"/>
      <c r="J15107" s="2"/>
      <c r="P15107" s="30"/>
      <c r="T15107" s="2"/>
      <c r="V15107" s="2"/>
      <c r="W15107" s="28"/>
      <c r="Y15107" s="30"/>
      <c r="Z15107" s="30"/>
      <c r="AB15107" s="6"/>
    </row>
    <row r="15108" spans="1:28">
      <c r="A15108" s="2"/>
      <c r="B15108" s="2"/>
      <c r="C15108" s="2"/>
      <c r="G15108" s="94"/>
      <c r="H15108" s="94"/>
      <c r="I15108" s="94"/>
      <c r="J15108" s="2"/>
      <c r="P15108" s="30"/>
      <c r="T15108" s="2"/>
      <c r="V15108" s="2"/>
      <c r="W15108" s="28"/>
      <c r="Y15108" s="30"/>
      <c r="Z15108" s="30"/>
      <c r="AB15108" s="6"/>
    </row>
    <row r="15109" spans="1:28">
      <c r="A15109" s="2"/>
      <c r="B15109" s="2"/>
      <c r="C15109" s="2"/>
      <c r="G15109" s="94"/>
      <c r="H15109" s="94"/>
      <c r="I15109" s="94"/>
      <c r="J15109" s="2"/>
      <c r="P15109" s="30"/>
      <c r="T15109" s="2"/>
      <c r="V15109" s="2"/>
      <c r="W15109" s="28"/>
      <c r="Y15109" s="30"/>
      <c r="Z15109" s="30"/>
      <c r="AB15109" s="6"/>
    </row>
    <row r="15110" spans="1:28">
      <c r="A15110" s="2"/>
      <c r="B15110" s="2"/>
      <c r="C15110" s="2"/>
      <c r="G15110" s="94"/>
      <c r="H15110" s="94"/>
      <c r="I15110" s="94"/>
      <c r="J15110" s="2"/>
      <c r="P15110" s="30"/>
      <c r="T15110" s="2"/>
      <c r="V15110" s="2"/>
      <c r="W15110" s="28"/>
      <c r="Y15110" s="30"/>
      <c r="Z15110" s="30"/>
      <c r="AB15110" s="6"/>
    </row>
    <row r="15111" spans="1:28">
      <c r="A15111" s="2"/>
      <c r="B15111" s="2"/>
      <c r="C15111" s="2"/>
      <c r="G15111" s="94"/>
      <c r="H15111" s="94"/>
      <c r="I15111" s="94"/>
      <c r="J15111" s="2"/>
      <c r="P15111" s="30"/>
      <c r="T15111" s="2"/>
      <c r="V15111" s="2"/>
      <c r="W15111" s="28"/>
      <c r="Y15111" s="30"/>
      <c r="Z15111" s="30"/>
      <c r="AB15111" s="6"/>
    </row>
    <row r="15112" spans="1:28">
      <c r="A15112" s="2"/>
      <c r="B15112" s="2"/>
      <c r="C15112" s="2"/>
      <c r="G15112" s="94"/>
      <c r="H15112" s="94"/>
      <c r="I15112" s="94"/>
      <c r="J15112" s="2"/>
      <c r="P15112" s="30"/>
      <c r="T15112" s="2"/>
      <c r="V15112" s="2"/>
      <c r="W15112" s="28"/>
      <c r="Y15112" s="30"/>
      <c r="Z15112" s="30"/>
      <c r="AB15112" s="6"/>
    </row>
    <row r="15113" spans="1:28">
      <c r="A15113" s="2"/>
      <c r="B15113" s="2"/>
      <c r="C15113" s="2"/>
      <c r="G15113" s="94"/>
      <c r="H15113" s="94"/>
      <c r="I15113" s="94"/>
      <c r="J15113" s="2"/>
      <c r="P15113" s="30"/>
      <c r="T15113" s="2"/>
      <c r="V15113" s="2"/>
      <c r="W15113" s="28"/>
      <c r="Y15113" s="30"/>
      <c r="Z15113" s="30"/>
      <c r="AB15113" s="6"/>
    </row>
    <row r="15114" spans="1:28">
      <c r="A15114" s="2"/>
      <c r="B15114" s="2"/>
      <c r="C15114" s="2"/>
      <c r="G15114" s="94"/>
      <c r="H15114" s="94"/>
      <c r="I15114" s="94"/>
      <c r="J15114" s="2"/>
      <c r="P15114" s="30"/>
      <c r="T15114" s="2"/>
      <c r="V15114" s="2"/>
      <c r="W15114" s="28"/>
      <c r="Y15114" s="30"/>
      <c r="Z15114" s="30"/>
      <c r="AB15114" s="6"/>
    </row>
    <row r="15115" spans="1:28">
      <c r="A15115" s="2"/>
      <c r="B15115" s="2"/>
      <c r="C15115" s="2"/>
      <c r="G15115" s="94"/>
      <c r="H15115" s="94"/>
      <c r="I15115" s="94"/>
      <c r="J15115" s="2"/>
      <c r="P15115" s="30"/>
      <c r="T15115" s="2"/>
      <c r="V15115" s="2"/>
      <c r="W15115" s="28"/>
      <c r="Y15115" s="30"/>
      <c r="Z15115" s="30"/>
      <c r="AB15115" s="6"/>
    </row>
    <row r="15116" spans="1:28">
      <c r="A15116" s="2"/>
      <c r="B15116" s="2"/>
      <c r="C15116" s="2"/>
      <c r="G15116" s="94"/>
      <c r="H15116" s="94"/>
      <c r="I15116" s="94"/>
      <c r="J15116" s="2"/>
      <c r="P15116" s="30"/>
      <c r="T15116" s="2"/>
      <c r="V15116" s="2"/>
      <c r="W15116" s="28"/>
      <c r="Y15116" s="30"/>
      <c r="Z15116" s="30"/>
      <c r="AB15116" s="6"/>
    </row>
    <row r="15117" spans="1:28">
      <c r="A15117" s="2"/>
      <c r="B15117" s="2"/>
      <c r="C15117" s="2"/>
      <c r="G15117" s="94"/>
      <c r="H15117" s="94"/>
      <c r="I15117" s="94"/>
      <c r="J15117" s="2"/>
      <c r="P15117" s="30"/>
      <c r="T15117" s="2"/>
      <c r="V15117" s="2"/>
      <c r="W15117" s="28"/>
      <c r="Y15117" s="30"/>
      <c r="Z15117" s="30"/>
      <c r="AB15117" s="6"/>
    </row>
    <row r="15118" spans="1:28">
      <c r="A15118" s="2"/>
      <c r="B15118" s="2"/>
      <c r="C15118" s="2"/>
      <c r="G15118" s="94"/>
      <c r="H15118" s="94"/>
      <c r="I15118" s="94"/>
      <c r="J15118" s="2"/>
      <c r="P15118" s="30"/>
      <c r="T15118" s="2"/>
      <c r="V15118" s="2"/>
      <c r="W15118" s="28"/>
      <c r="Y15118" s="30"/>
      <c r="Z15118" s="30"/>
      <c r="AB15118" s="6"/>
    </row>
    <row r="15119" spans="1:28">
      <c r="A15119" s="2"/>
      <c r="B15119" s="2"/>
      <c r="C15119" s="2"/>
      <c r="G15119" s="94"/>
      <c r="H15119" s="94"/>
      <c r="I15119" s="94"/>
      <c r="J15119" s="2"/>
      <c r="P15119" s="30"/>
      <c r="T15119" s="2"/>
      <c r="V15119" s="2"/>
      <c r="W15119" s="28"/>
      <c r="Y15119" s="30"/>
      <c r="Z15119" s="30"/>
      <c r="AB15119" s="6"/>
    </row>
    <row r="15120" spans="1:28">
      <c r="A15120" s="2"/>
      <c r="B15120" s="2"/>
      <c r="C15120" s="2"/>
      <c r="G15120" s="94"/>
      <c r="H15120" s="94"/>
      <c r="I15120" s="94"/>
      <c r="J15120" s="2"/>
      <c r="P15120" s="30"/>
      <c r="T15120" s="2"/>
      <c r="V15120" s="2"/>
      <c r="W15120" s="28"/>
      <c r="Y15120" s="30"/>
      <c r="Z15120" s="30"/>
      <c r="AB15120" s="6"/>
    </row>
    <row r="15121" spans="1:28">
      <c r="A15121" s="2"/>
      <c r="B15121" s="2"/>
      <c r="C15121" s="2"/>
      <c r="G15121" s="94"/>
      <c r="H15121" s="94"/>
      <c r="I15121" s="94"/>
      <c r="J15121" s="2"/>
      <c r="P15121" s="30"/>
      <c r="T15121" s="2"/>
      <c r="V15121" s="2"/>
      <c r="W15121" s="28"/>
      <c r="Y15121" s="30"/>
      <c r="Z15121" s="30"/>
      <c r="AB15121" s="6"/>
    </row>
    <row r="15122" spans="1:28">
      <c r="A15122" s="2"/>
      <c r="B15122" s="2"/>
      <c r="C15122" s="2"/>
      <c r="G15122" s="94"/>
      <c r="H15122" s="94"/>
      <c r="I15122" s="94"/>
      <c r="J15122" s="2"/>
      <c r="P15122" s="30"/>
      <c r="T15122" s="2"/>
      <c r="V15122" s="2"/>
      <c r="W15122" s="28"/>
      <c r="Y15122" s="30"/>
      <c r="Z15122" s="30"/>
      <c r="AB15122" s="6"/>
    </row>
    <row r="15123" spans="1:28">
      <c r="A15123" s="2"/>
      <c r="B15123" s="2"/>
      <c r="C15123" s="2"/>
      <c r="G15123" s="94"/>
      <c r="H15123" s="94"/>
      <c r="I15123" s="94"/>
      <c r="J15123" s="2"/>
      <c r="P15123" s="30"/>
      <c r="T15123" s="2"/>
      <c r="V15123" s="2"/>
      <c r="W15123" s="28"/>
      <c r="Y15123" s="30"/>
      <c r="Z15123" s="30"/>
      <c r="AB15123" s="6"/>
    </row>
    <row r="15124" spans="1:28">
      <c r="A15124" s="2"/>
      <c r="B15124" s="2"/>
      <c r="C15124" s="2"/>
      <c r="G15124" s="94"/>
      <c r="H15124" s="94"/>
      <c r="I15124" s="94"/>
      <c r="J15124" s="2"/>
      <c r="P15124" s="30"/>
      <c r="T15124" s="2"/>
      <c r="V15124" s="2"/>
      <c r="W15124" s="28"/>
      <c r="Y15124" s="30"/>
      <c r="Z15124" s="30"/>
      <c r="AB15124" s="6"/>
    </row>
    <row r="15125" spans="1:28">
      <c r="A15125" s="2"/>
      <c r="B15125" s="2"/>
      <c r="C15125" s="2"/>
      <c r="G15125" s="94"/>
      <c r="H15125" s="94"/>
      <c r="I15125" s="94"/>
      <c r="J15125" s="2"/>
      <c r="P15125" s="30"/>
      <c r="T15125" s="2"/>
      <c r="V15125" s="2"/>
      <c r="W15125" s="28"/>
      <c r="Y15125" s="30"/>
      <c r="Z15125" s="30"/>
      <c r="AB15125" s="6"/>
    </row>
    <row r="15126" spans="1:28">
      <c r="A15126" s="2"/>
      <c r="B15126" s="2"/>
      <c r="C15126" s="2"/>
      <c r="G15126" s="94"/>
      <c r="H15126" s="94"/>
      <c r="I15126" s="94"/>
      <c r="J15126" s="2"/>
      <c r="P15126" s="30"/>
      <c r="T15126" s="2"/>
      <c r="V15126" s="2"/>
      <c r="W15126" s="28"/>
      <c r="Y15126" s="30"/>
      <c r="Z15126" s="30"/>
      <c r="AB15126" s="6"/>
    </row>
    <row r="15127" spans="1:28">
      <c r="A15127" s="2"/>
      <c r="B15127" s="2"/>
      <c r="C15127" s="2"/>
      <c r="G15127" s="94"/>
      <c r="H15127" s="94"/>
      <c r="I15127" s="94"/>
      <c r="J15127" s="2"/>
      <c r="P15127" s="30"/>
      <c r="T15127" s="2"/>
      <c r="V15127" s="2"/>
      <c r="W15127" s="28"/>
      <c r="Y15127" s="30"/>
      <c r="Z15127" s="30"/>
      <c r="AB15127" s="6"/>
    </row>
    <row r="15128" spans="1:28">
      <c r="A15128" s="2"/>
      <c r="B15128" s="2"/>
      <c r="C15128" s="2"/>
      <c r="G15128" s="94"/>
      <c r="H15128" s="94"/>
      <c r="I15128" s="94"/>
      <c r="J15128" s="2"/>
      <c r="P15128" s="30"/>
      <c r="T15128" s="2"/>
      <c r="V15128" s="2"/>
      <c r="W15128" s="28"/>
      <c r="Y15128" s="30"/>
      <c r="Z15128" s="30"/>
      <c r="AB15128" s="6"/>
    </row>
    <row r="15129" spans="1:28">
      <c r="A15129" s="2"/>
      <c r="B15129" s="2"/>
      <c r="C15129" s="2"/>
      <c r="G15129" s="94"/>
      <c r="H15129" s="94"/>
      <c r="I15129" s="94"/>
      <c r="J15129" s="2"/>
      <c r="P15129" s="30"/>
      <c r="T15129" s="2"/>
      <c r="V15129" s="2"/>
      <c r="W15129" s="28"/>
      <c r="Y15129" s="30"/>
      <c r="Z15129" s="30"/>
      <c r="AB15129" s="6"/>
    </row>
    <row r="15130" spans="1:28">
      <c r="A15130" s="2"/>
      <c r="B15130" s="2"/>
      <c r="C15130" s="2"/>
      <c r="G15130" s="94"/>
      <c r="H15130" s="94"/>
      <c r="I15130" s="94"/>
      <c r="J15130" s="2"/>
      <c r="P15130" s="30"/>
      <c r="T15130" s="2"/>
      <c r="V15130" s="2"/>
      <c r="W15130" s="28"/>
      <c r="Y15130" s="30"/>
      <c r="Z15130" s="30"/>
      <c r="AB15130" s="6"/>
    </row>
    <row r="15131" spans="1:28">
      <c r="A15131" s="2"/>
      <c r="B15131" s="2"/>
      <c r="C15131" s="2"/>
      <c r="G15131" s="94"/>
      <c r="H15131" s="94"/>
      <c r="I15131" s="94"/>
      <c r="J15131" s="2"/>
      <c r="P15131" s="30"/>
      <c r="T15131" s="2"/>
      <c r="V15131" s="2"/>
      <c r="W15131" s="28"/>
      <c r="Y15131" s="30"/>
      <c r="Z15131" s="30"/>
      <c r="AB15131" s="6"/>
    </row>
    <row r="15132" spans="1:28">
      <c r="A15132" s="2"/>
      <c r="B15132" s="2"/>
      <c r="C15132" s="2"/>
      <c r="G15132" s="94"/>
      <c r="H15132" s="94"/>
      <c r="I15132" s="94"/>
      <c r="J15132" s="2"/>
      <c r="P15132" s="30"/>
      <c r="T15132" s="2"/>
      <c r="V15132" s="2"/>
      <c r="W15132" s="28"/>
      <c r="Y15132" s="30"/>
      <c r="Z15132" s="30"/>
      <c r="AB15132" s="6"/>
    </row>
    <row r="15133" spans="1:28">
      <c r="A15133" s="2"/>
      <c r="B15133" s="2"/>
      <c r="C15133" s="2"/>
      <c r="G15133" s="94"/>
      <c r="H15133" s="94"/>
      <c r="I15133" s="94"/>
      <c r="J15133" s="2"/>
      <c r="P15133" s="30"/>
      <c r="T15133" s="2"/>
      <c r="V15133" s="2"/>
      <c r="W15133" s="28"/>
      <c r="Y15133" s="30"/>
      <c r="Z15133" s="30"/>
      <c r="AB15133" s="6"/>
    </row>
    <row r="15134" spans="1:28">
      <c r="A15134" s="2"/>
      <c r="B15134" s="2"/>
      <c r="C15134" s="2"/>
      <c r="G15134" s="94"/>
      <c r="H15134" s="94"/>
      <c r="I15134" s="94"/>
      <c r="J15134" s="2"/>
      <c r="P15134" s="30"/>
      <c r="T15134" s="2"/>
      <c r="V15134" s="2"/>
      <c r="W15134" s="28"/>
      <c r="Y15134" s="30"/>
      <c r="Z15134" s="30"/>
      <c r="AB15134" s="6"/>
    </row>
    <row r="15135" spans="1:28">
      <c r="A15135" s="2"/>
      <c r="B15135" s="2"/>
      <c r="C15135" s="2"/>
      <c r="G15135" s="94"/>
      <c r="H15135" s="94"/>
      <c r="I15135" s="94"/>
      <c r="J15135" s="2"/>
      <c r="P15135" s="30"/>
      <c r="T15135" s="2"/>
      <c r="V15135" s="2"/>
      <c r="W15135" s="28"/>
      <c r="Y15135" s="30"/>
      <c r="Z15135" s="30"/>
      <c r="AB15135" s="6"/>
    </row>
    <row r="15136" spans="1:28">
      <c r="A15136" s="2"/>
      <c r="B15136" s="2"/>
      <c r="C15136" s="2"/>
      <c r="G15136" s="94"/>
      <c r="H15136" s="94"/>
      <c r="I15136" s="94"/>
      <c r="J15136" s="2"/>
      <c r="P15136" s="30"/>
      <c r="T15136" s="2"/>
      <c r="V15136" s="2"/>
      <c r="W15136" s="28"/>
      <c r="Y15136" s="30"/>
      <c r="Z15136" s="30"/>
      <c r="AB15136" s="6"/>
    </row>
    <row r="15137" spans="1:28">
      <c r="A15137" s="2"/>
      <c r="B15137" s="2"/>
      <c r="C15137" s="2"/>
      <c r="G15137" s="94"/>
      <c r="H15137" s="94"/>
      <c r="I15137" s="94"/>
      <c r="J15137" s="2"/>
      <c r="P15137" s="30"/>
      <c r="T15137" s="2"/>
      <c r="V15137" s="2"/>
      <c r="W15137" s="28"/>
      <c r="Y15137" s="30"/>
      <c r="Z15137" s="30"/>
      <c r="AB15137" s="6"/>
    </row>
    <row r="15138" spans="1:28">
      <c r="A15138" s="2"/>
      <c r="B15138" s="2"/>
      <c r="C15138" s="2"/>
      <c r="G15138" s="94"/>
      <c r="H15138" s="94"/>
      <c r="I15138" s="94"/>
      <c r="J15138" s="2"/>
      <c r="P15138" s="30"/>
      <c r="T15138" s="2"/>
      <c r="V15138" s="2"/>
      <c r="W15138" s="28"/>
      <c r="Y15138" s="30"/>
      <c r="Z15138" s="30"/>
      <c r="AB15138" s="6"/>
    </row>
    <row r="15139" spans="1:28">
      <c r="A15139" s="2"/>
      <c r="B15139" s="2"/>
      <c r="C15139" s="2"/>
      <c r="G15139" s="94"/>
      <c r="H15139" s="94"/>
      <c r="I15139" s="94"/>
      <c r="J15139" s="2"/>
      <c r="P15139" s="30"/>
      <c r="T15139" s="2"/>
      <c r="V15139" s="2"/>
      <c r="W15139" s="28"/>
      <c r="Y15139" s="30"/>
      <c r="Z15139" s="30"/>
      <c r="AB15139" s="6"/>
    </row>
    <row r="15140" spans="1:28">
      <c r="A15140" s="2"/>
      <c r="B15140" s="2"/>
      <c r="C15140" s="2"/>
      <c r="G15140" s="94"/>
      <c r="H15140" s="94"/>
      <c r="I15140" s="94"/>
      <c r="J15140" s="2"/>
      <c r="P15140" s="30"/>
      <c r="T15140" s="2"/>
      <c r="V15140" s="2"/>
      <c r="W15140" s="28"/>
      <c r="Y15140" s="30"/>
      <c r="Z15140" s="30"/>
      <c r="AB15140" s="6"/>
    </row>
    <row r="15141" spans="1:28">
      <c r="A15141" s="2"/>
      <c r="B15141" s="2"/>
      <c r="C15141" s="2"/>
      <c r="G15141" s="94"/>
      <c r="H15141" s="94"/>
      <c r="I15141" s="94"/>
      <c r="J15141" s="2"/>
      <c r="P15141" s="30"/>
      <c r="T15141" s="2"/>
      <c r="V15141" s="2"/>
      <c r="W15141" s="28"/>
      <c r="Y15141" s="30"/>
      <c r="Z15141" s="30"/>
      <c r="AB15141" s="6"/>
    </row>
    <row r="15142" spans="1:28">
      <c r="A15142" s="2"/>
      <c r="B15142" s="2"/>
      <c r="C15142" s="2"/>
      <c r="G15142" s="94"/>
      <c r="H15142" s="94"/>
      <c r="I15142" s="94"/>
      <c r="J15142" s="2"/>
      <c r="P15142" s="30"/>
      <c r="T15142" s="2"/>
      <c r="V15142" s="2"/>
      <c r="W15142" s="28"/>
      <c r="Y15142" s="30"/>
      <c r="Z15142" s="30"/>
      <c r="AB15142" s="6"/>
    </row>
    <row r="15143" spans="1:28">
      <c r="A15143" s="2"/>
      <c r="B15143" s="2"/>
      <c r="C15143" s="2"/>
      <c r="G15143" s="94"/>
      <c r="H15143" s="94"/>
      <c r="I15143" s="94"/>
      <c r="J15143" s="2"/>
      <c r="P15143" s="30"/>
      <c r="T15143" s="2"/>
      <c r="V15143" s="2"/>
      <c r="W15143" s="28"/>
      <c r="Y15143" s="30"/>
      <c r="Z15143" s="30"/>
      <c r="AB15143" s="6"/>
    </row>
    <row r="15144" spans="1:28">
      <c r="A15144" s="2"/>
      <c r="B15144" s="2"/>
      <c r="C15144" s="2"/>
      <c r="G15144" s="94"/>
      <c r="H15144" s="94"/>
      <c r="I15144" s="94"/>
      <c r="J15144" s="2"/>
      <c r="P15144" s="30"/>
      <c r="T15144" s="2"/>
      <c r="V15144" s="2"/>
      <c r="W15144" s="28"/>
      <c r="Y15144" s="30"/>
      <c r="Z15144" s="30"/>
      <c r="AB15144" s="6"/>
    </row>
    <row r="15145" spans="1:28">
      <c r="A15145" s="2"/>
      <c r="B15145" s="2"/>
      <c r="C15145" s="2"/>
      <c r="G15145" s="94"/>
      <c r="H15145" s="94"/>
      <c r="I15145" s="94"/>
      <c r="J15145" s="2"/>
      <c r="P15145" s="30"/>
      <c r="T15145" s="2"/>
      <c r="V15145" s="2"/>
      <c r="W15145" s="28"/>
      <c r="Y15145" s="30"/>
      <c r="Z15145" s="30"/>
      <c r="AB15145" s="6"/>
    </row>
    <row r="15146" spans="1:28">
      <c r="A15146" s="2"/>
      <c r="B15146" s="2"/>
      <c r="C15146" s="2"/>
      <c r="G15146" s="94"/>
      <c r="H15146" s="94"/>
      <c r="I15146" s="94"/>
      <c r="J15146" s="2"/>
      <c r="P15146" s="30"/>
      <c r="T15146" s="2"/>
      <c r="V15146" s="2"/>
      <c r="W15146" s="28"/>
      <c r="Y15146" s="30"/>
      <c r="Z15146" s="30"/>
      <c r="AB15146" s="6"/>
    </row>
    <row r="15147" spans="1:28">
      <c r="A15147" s="2"/>
      <c r="B15147" s="2"/>
      <c r="C15147" s="2"/>
      <c r="G15147" s="94"/>
      <c r="H15147" s="94"/>
      <c r="I15147" s="94"/>
      <c r="J15147" s="2"/>
      <c r="P15147" s="30"/>
      <c r="T15147" s="2"/>
      <c r="V15147" s="2"/>
      <c r="W15147" s="28"/>
      <c r="Y15147" s="30"/>
      <c r="Z15147" s="30"/>
      <c r="AB15147" s="6"/>
    </row>
    <row r="15148" spans="1:28">
      <c r="A15148" s="2"/>
      <c r="B15148" s="2"/>
      <c r="C15148" s="2"/>
      <c r="G15148" s="94"/>
      <c r="H15148" s="94"/>
      <c r="I15148" s="94"/>
      <c r="J15148" s="2"/>
      <c r="P15148" s="30"/>
      <c r="T15148" s="2"/>
      <c r="V15148" s="2"/>
      <c r="W15148" s="28"/>
      <c r="Y15148" s="30"/>
      <c r="Z15148" s="30"/>
      <c r="AB15148" s="6"/>
    </row>
    <row r="15149" spans="1:28">
      <c r="A15149" s="2"/>
      <c r="B15149" s="2"/>
      <c r="C15149" s="2"/>
      <c r="G15149" s="94"/>
      <c r="H15149" s="94"/>
      <c r="I15149" s="94"/>
      <c r="J15149" s="2"/>
      <c r="P15149" s="30"/>
      <c r="T15149" s="2"/>
      <c r="V15149" s="2"/>
      <c r="W15149" s="28"/>
      <c r="Y15149" s="30"/>
      <c r="Z15149" s="30"/>
      <c r="AB15149" s="6"/>
    </row>
    <row r="15150" spans="1:28">
      <c r="A15150" s="2"/>
      <c r="B15150" s="2"/>
      <c r="C15150" s="2"/>
      <c r="G15150" s="94"/>
      <c r="H15150" s="94"/>
      <c r="I15150" s="94"/>
      <c r="J15150" s="2"/>
      <c r="P15150" s="30"/>
      <c r="T15150" s="2"/>
      <c r="V15150" s="2"/>
      <c r="W15150" s="28"/>
      <c r="Y15150" s="30"/>
      <c r="Z15150" s="30"/>
      <c r="AB15150" s="6"/>
    </row>
    <row r="15151" spans="1:28">
      <c r="A15151" s="2"/>
      <c r="B15151" s="2"/>
      <c r="C15151" s="2"/>
      <c r="G15151" s="94"/>
      <c r="H15151" s="94"/>
      <c r="I15151" s="94"/>
      <c r="J15151" s="2"/>
      <c r="P15151" s="30"/>
      <c r="T15151" s="2"/>
      <c r="V15151" s="2"/>
      <c r="W15151" s="28"/>
      <c r="Y15151" s="30"/>
      <c r="Z15151" s="30"/>
      <c r="AB15151" s="6"/>
    </row>
    <row r="15152" spans="1:28">
      <c r="A15152" s="2"/>
      <c r="B15152" s="2"/>
      <c r="C15152" s="2"/>
      <c r="G15152" s="94"/>
      <c r="H15152" s="94"/>
      <c r="I15152" s="94"/>
      <c r="J15152" s="2"/>
      <c r="P15152" s="30"/>
      <c r="T15152" s="2"/>
      <c r="V15152" s="2"/>
      <c r="W15152" s="28"/>
      <c r="Y15152" s="30"/>
      <c r="Z15152" s="30"/>
      <c r="AB15152" s="6"/>
    </row>
    <row r="15153" spans="1:28">
      <c r="A15153" s="2"/>
      <c r="B15153" s="2"/>
      <c r="C15153" s="2"/>
      <c r="G15153" s="94"/>
      <c r="H15153" s="94"/>
      <c r="I15153" s="94"/>
      <c r="J15153" s="2"/>
      <c r="P15153" s="30"/>
      <c r="T15153" s="2"/>
      <c r="V15153" s="2"/>
      <c r="W15153" s="28"/>
      <c r="Y15153" s="30"/>
      <c r="Z15153" s="30"/>
      <c r="AB15153" s="6"/>
    </row>
    <row r="15154" spans="1:28">
      <c r="A15154" s="2"/>
      <c r="B15154" s="2"/>
      <c r="C15154" s="2"/>
      <c r="G15154" s="94"/>
      <c r="H15154" s="94"/>
      <c r="I15154" s="94"/>
      <c r="J15154" s="2"/>
      <c r="P15154" s="30"/>
      <c r="T15154" s="2"/>
      <c r="V15154" s="2"/>
      <c r="W15154" s="28"/>
      <c r="Y15154" s="30"/>
      <c r="Z15154" s="30"/>
      <c r="AB15154" s="6"/>
    </row>
    <row r="15155" spans="1:28">
      <c r="A15155" s="2"/>
      <c r="B15155" s="2"/>
      <c r="C15155" s="2"/>
      <c r="G15155" s="94"/>
      <c r="H15155" s="94"/>
      <c r="I15155" s="94"/>
      <c r="J15155" s="2"/>
      <c r="P15155" s="30"/>
      <c r="T15155" s="2"/>
      <c r="V15155" s="2"/>
      <c r="W15155" s="28"/>
      <c r="Y15155" s="30"/>
      <c r="Z15155" s="30"/>
      <c r="AB15155" s="6"/>
    </row>
    <row r="15156" spans="1:28">
      <c r="A15156" s="2"/>
      <c r="B15156" s="2"/>
      <c r="C15156" s="2"/>
      <c r="G15156" s="94"/>
      <c r="H15156" s="94"/>
      <c r="I15156" s="94"/>
      <c r="J15156" s="2"/>
      <c r="P15156" s="30"/>
      <c r="T15156" s="2"/>
      <c r="V15156" s="2"/>
      <c r="W15156" s="28"/>
      <c r="Y15156" s="30"/>
      <c r="Z15156" s="30"/>
      <c r="AB15156" s="6"/>
    </row>
    <row r="15157" spans="1:28">
      <c r="A15157" s="2"/>
      <c r="B15157" s="2"/>
      <c r="C15157" s="2"/>
      <c r="G15157" s="94"/>
      <c r="H15157" s="94"/>
      <c r="I15157" s="94"/>
      <c r="J15157" s="2"/>
      <c r="P15157" s="30"/>
      <c r="T15157" s="2"/>
      <c r="V15157" s="2"/>
      <c r="W15157" s="28"/>
      <c r="Y15157" s="30"/>
      <c r="Z15157" s="30"/>
      <c r="AB15157" s="6"/>
    </row>
    <row r="15158" spans="1:28">
      <c r="A15158" s="2"/>
      <c r="B15158" s="2"/>
      <c r="C15158" s="2"/>
      <c r="G15158" s="94"/>
      <c r="H15158" s="94"/>
      <c r="I15158" s="94"/>
      <c r="J15158" s="2"/>
      <c r="P15158" s="30"/>
      <c r="T15158" s="2"/>
      <c r="V15158" s="2"/>
      <c r="W15158" s="28"/>
      <c r="Y15158" s="30"/>
      <c r="Z15158" s="30"/>
      <c r="AB15158" s="6"/>
    </row>
    <row r="15159" spans="1:28">
      <c r="A15159" s="2"/>
      <c r="B15159" s="2"/>
      <c r="C15159" s="2"/>
      <c r="G15159" s="94"/>
      <c r="H15159" s="94"/>
      <c r="I15159" s="94"/>
      <c r="J15159" s="2"/>
      <c r="P15159" s="30"/>
      <c r="T15159" s="2"/>
      <c r="V15159" s="2"/>
      <c r="W15159" s="28"/>
      <c r="Y15159" s="30"/>
      <c r="Z15159" s="30"/>
      <c r="AB15159" s="6"/>
    </row>
    <row r="15160" spans="1:28">
      <c r="A15160" s="2"/>
      <c r="B15160" s="2"/>
      <c r="C15160" s="2"/>
      <c r="G15160" s="94"/>
      <c r="H15160" s="94"/>
      <c r="I15160" s="94"/>
      <c r="J15160" s="2"/>
      <c r="P15160" s="30"/>
      <c r="T15160" s="2"/>
      <c r="V15160" s="2"/>
      <c r="W15160" s="28"/>
      <c r="Y15160" s="30"/>
      <c r="Z15160" s="30"/>
      <c r="AB15160" s="6"/>
    </row>
    <row r="15161" spans="1:28">
      <c r="A15161" s="2"/>
      <c r="B15161" s="2"/>
      <c r="C15161" s="2"/>
      <c r="G15161" s="94"/>
      <c r="H15161" s="94"/>
      <c r="I15161" s="94"/>
      <c r="J15161" s="2"/>
      <c r="P15161" s="30"/>
      <c r="T15161" s="2"/>
      <c r="V15161" s="2"/>
      <c r="W15161" s="28"/>
      <c r="Y15161" s="30"/>
      <c r="Z15161" s="30"/>
      <c r="AB15161" s="6"/>
    </row>
    <row r="15162" spans="1:28">
      <c r="A15162" s="2"/>
      <c r="B15162" s="2"/>
      <c r="C15162" s="2"/>
      <c r="G15162" s="94"/>
      <c r="H15162" s="94"/>
      <c r="I15162" s="94"/>
      <c r="J15162" s="2"/>
      <c r="P15162" s="30"/>
      <c r="T15162" s="2"/>
      <c r="V15162" s="2"/>
      <c r="W15162" s="28"/>
      <c r="Y15162" s="30"/>
      <c r="Z15162" s="30"/>
      <c r="AB15162" s="6"/>
    </row>
    <row r="15163" spans="1:28">
      <c r="A15163" s="2"/>
      <c r="B15163" s="2"/>
      <c r="C15163" s="2"/>
      <c r="G15163" s="94"/>
      <c r="H15163" s="94"/>
      <c r="I15163" s="94"/>
      <c r="J15163" s="2"/>
      <c r="P15163" s="30"/>
      <c r="T15163" s="2"/>
      <c r="V15163" s="2"/>
      <c r="W15163" s="28"/>
      <c r="Y15163" s="30"/>
      <c r="Z15163" s="30"/>
      <c r="AB15163" s="6"/>
    </row>
    <row r="15164" spans="1:28">
      <c r="A15164" s="2"/>
      <c r="B15164" s="2"/>
      <c r="C15164" s="2"/>
      <c r="G15164" s="94"/>
      <c r="H15164" s="94"/>
      <c r="I15164" s="94"/>
      <c r="J15164" s="2"/>
      <c r="P15164" s="30"/>
      <c r="T15164" s="2"/>
      <c r="V15164" s="2"/>
      <c r="W15164" s="28"/>
      <c r="Y15164" s="30"/>
      <c r="Z15164" s="30"/>
      <c r="AB15164" s="6"/>
    </row>
    <row r="15165" spans="1:28">
      <c r="A15165" s="2"/>
      <c r="B15165" s="2"/>
      <c r="C15165" s="2"/>
      <c r="G15165" s="94"/>
      <c r="H15165" s="94"/>
      <c r="I15165" s="94"/>
      <c r="J15165" s="2"/>
      <c r="P15165" s="30"/>
      <c r="T15165" s="2"/>
      <c r="V15165" s="2"/>
      <c r="W15165" s="28"/>
      <c r="Y15165" s="30"/>
      <c r="Z15165" s="30"/>
      <c r="AB15165" s="6"/>
    </row>
    <row r="15166" spans="1:28">
      <c r="A15166" s="2"/>
      <c r="B15166" s="2"/>
      <c r="C15166" s="2"/>
      <c r="G15166" s="94"/>
      <c r="H15166" s="94"/>
      <c r="I15166" s="94"/>
      <c r="J15166" s="2"/>
      <c r="P15166" s="30"/>
      <c r="T15166" s="2"/>
      <c r="V15166" s="2"/>
      <c r="W15166" s="28"/>
      <c r="Y15166" s="30"/>
      <c r="Z15166" s="30"/>
      <c r="AB15166" s="6"/>
    </row>
    <row r="15167" spans="1:28">
      <c r="A15167" s="2"/>
      <c r="B15167" s="2"/>
      <c r="C15167" s="2"/>
      <c r="G15167" s="94"/>
      <c r="H15167" s="94"/>
      <c r="I15167" s="94"/>
      <c r="J15167" s="2"/>
      <c r="P15167" s="30"/>
      <c r="T15167" s="2"/>
      <c r="V15167" s="2"/>
      <c r="W15167" s="28"/>
      <c r="Y15167" s="30"/>
      <c r="Z15167" s="30"/>
      <c r="AB15167" s="6"/>
    </row>
    <row r="15168" spans="1:28">
      <c r="A15168" s="2"/>
      <c r="B15168" s="2"/>
      <c r="C15168" s="2"/>
      <c r="G15168" s="94"/>
      <c r="H15168" s="94"/>
      <c r="I15168" s="94"/>
      <c r="J15168" s="2"/>
      <c r="P15168" s="30"/>
      <c r="T15168" s="2"/>
      <c r="V15168" s="2"/>
      <c r="W15168" s="28"/>
      <c r="Y15168" s="30"/>
      <c r="Z15168" s="30"/>
      <c r="AB15168" s="6"/>
    </row>
    <row r="15169" spans="1:28">
      <c r="A15169" s="2"/>
      <c r="B15169" s="2"/>
      <c r="C15169" s="2"/>
      <c r="G15169" s="94"/>
      <c r="H15169" s="94"/>
      <c r="I15169" s="94"/>
      <c r="J15169" s="2"/>
      <c r="P15169" s="30"/>
      <c r="T15169" s="2"/>
      <c r="V15169" s="2"/>
      <c r="W15169" s="28"/>
      <c r="Y15169" s="30"/>
      <c r="Z15169" s="30"/>
      <c r="AB15169" s="6"/>
    </row>
    <row r="15170" spans="1:28">
      <c r="A15170" s="2"/>
      <c r="B15170" s="2"/>
      <c r="C15170" s="2"/>
      <c r="G15170" s="94"/>
      <c r="H15170" s="94"/>
      <c r="I15170" s="94"/>
      <c r="J15170" s="2"/>
      <c r="P15170" s="30"/>
      <c r="T15170" s="2"/>
      <c r="V15170" s="2"/>
      <c r="W15170" s="28"/>
      <c r="Y15170" s="30"/>
      <c r="Z15170" s="30"/>
      <c r="AB15170" s="6"/>
    </row>
    <row r="15171" spans="1:28">
      <c r="A15171" s="2"/>
      <c r="B15171" s="2"/>
      <c r="C15171" s="2"/>
      <c r="G15171" s="94"/>
      <c r="H15171" s="94"/>
      <c r="I15171" s="94"/>
      <c r="J15171" s="2"/>
      <c r="P15171" s="30"/>
      <c r="T15171" s="2"/>
      <c r="V15171" s="2"/>
      <c r="W15171" s="28"/>
      <c r="Y15171" s="30"/>
      <c r="Z15171" s="30"/>
      <c r="AB15171" s="6"/>
    </row>
    <row r="15172" spans="1:28">
      <c r="A15172" s="2"/>
      <c r="B15172" s="2"/>
      <c r="C15172" s="2"/>
      <c r="G15172" s="94"/>
      <c r="H15172" s="94"/>
      <c r="I15172" s="94"/>
      <c r="J15172" s="2"/>
      <c r="P15172" s="30"/>
      <c r="T15172" s="2"/>
      <c r="V15172" s="2"/>
      <c r="W15172" s="28"/>
      <c r="Y15172" s="30"/>
      <c r="Z15172" s="30"/>
      <c r="AB15172" s="6"/>
    </row>
    <row r="15173" spans="1:28">
      <c r="A15173" s="2"/>
      <c r="B15173" s="2"/>
      <c r="C15173" s="2"/>
      <c r="G15173" s="94"/>
      <c r="H15173" s="94"/>
      <c r="I15173" s="94"/>
      <c r="J15173" s="2"/>
      <c r="P15173" s="30"/>
      <c r="T15173" s="2"/>
      <c r="V15173" s="2"/>
      <c r="W15173" s="28"/>
      <c r="Y15173" s="30"/>
      <c r="Z15173" s="30"/>
      <c r="AB15173" s="6"/>
    </row>
    <row r="15174" spans="1:28">
      <c r="A15174" s="2"/>
      <c r="B15174" s="2"/>
      <c r="C15174" s="2"/>
      <c r="G15174" s="94"/>
      <c r="H15174" s="94"/>
      <c r="I15174" s="94"/>
      <c r="J15174" s="2"/>
      <c r="P15174" s="30"/>
      <c r="T15174" s="2"/>
      <c r="V15174" s="2"/>
      <c r="W15174" s="28"/>
      <c r="Y15174" s="30"/>
      <c r="Z15174" s="30"/>
      <c r="AB15174" s="6"/>
    </row>
    <row r="15175" spans="1:28">
      <c r="A15175" s="2"/>
      <c r="B15175" s="2"/>
      <c r="C15175" s="2"/>
      <c r="G15175" s="94"/>
      <c r="H15175" s="94"/>
      <c r="I15175" s="94"/>
      <c r="J15175" s="2"/>
      <c r="P15175" s="30"/>
      <c r="T15175" s="2"/>
      <c r="V15175" s="2"/>
      <c r="W15175" s="28"/>
      <c r="Y15175" s="30"/>
      <c r="Z15175" s="30"/>
      <c r="AB15175" s="6"/>
    </row>
    <row r="15176" spans="1:28">
      <c r="A15176" s="2"/>
      <c r="B15176" s="2"/>
      <c r="C15176" s="2"/>
      <c r="G15176" s="94"/>
      <c r="H15176" s="94"/>
      <c r="I15176" s="94"/>
      <c r="J15176" s="2"/>
      <c r="P15176" s="30"/>
      <c r="T15176" s="2"/>
      <c r="V15176" s="2"/>
      <c r="W15176" s="28"/>
      <c r="Y15176" s="30"/>
      <c r="Z15176" s="30"/>
      <c r="AB15176" s="6"/>
    </row>
    <row r="15177" spans="1:28">
      <c r="A15177" s="2"/>
      <c r="B15177" s="2"/>
      <c r="C15177" s="2"/>
      <c r="G15177" s="94"/>
      <c r="H15177" s="94"/>
      <c r="I15177" s="94"/>
      <c r="J15177" s="2"/>
      <c r="P15177" s="30"/>
      <c r="T15177" s="2"/>
      <c r="V15177" s="2"/>
      <c r="W15177" s="28"/>
      <c r="Y15177" s="30"/>
      <c r="Z15177" s="30"/>
      <c r="AB15177" s="6"/>
    </row>
    <row r="15178" spans="1:28">
      <c r="A15178" s="2"/>
      <c r="B15178" s="2"/>
      <c r="C15178" s="2"/>
      <c r="G15178" s="94"/>
      <c r="H15178" s="94"/>
      <c r="I15178" s="94"/>
      <c r="J15178" s="2"/>
      <c r="P15178" s="30"/>
      <c r="T15178" s="2"/>
      <c r="V15178" s="2"/>
      <c r="W15178" s="28"/>
      <c r="Y15178" s="30"/>
      <c r="Z15178" s="30"/>
      <c r="AB15178" s="6"/>
    </row>
    <row r="15179" spans="1:28">
      <c r="A15179" s="2"/>
      <c r="B15179" s="2"/>
      <c r="C15179" s="2"/>
      <c r="G15179" s="94"/>
      <c r="H15179" s="94"/>
      <c r="I15179" s="94"/>
      <c r="J15179" s="2"/>
      <c r="P15179" s="30"/>
      <c r="T15179" s="2"/>
      <c r="V15179" s="2"/>
      <c r="W15179" s="28"/>
      <c r="Y15179" s="30"/>
      <c r="Z15179" s="30"/>
      <c r="AB15179" s="6"/>
    </row>
    <row r="15180" spans="1:28">
      <c r="A15180" s="2"/>
      <c r="B15180" s="2"/>
      <c r="C15180" s="2"/>
      <c r="G15180" s="94"/>
      <c r="H15180" s="94"/>
      <c r="I15180" s="94"/>
      <c r="J15180" s="2"/>
      <c r="P15180" s="30"/>
      <c r="T15180" s="2"/>
      <c r="V15180" s="2"/>
      <c r="W15180" s="28"/>
      <c r="Y15180" s="30"/>
      <c r="Z15180" s="30"/>
      <c r="AB15180" s="6"/>
    </row>
    <row r="15181" spans="1:28">
      <c r="A15181" s="2"/>
      <c r="B15181" s="2"/>
      <c r="C15181" s="2"/>
      <c r="G15181" s="94"/>
      <c r="H15181" s="94"/>
      <c r="I15181" s="94"/>
      <c r="J15181" s="2"/>
      <c r="P15181" s="30"/>
      <c r="T15181" s="2"/>
      <c r="V15181" s="2"/>
      <c r="W15181" s="28"/>
      <c r="Y15181" s="30"/>
      <c r="Z15181" s="30"/>
      <c r="AB15181" s="6"/>
    </row>
    <row r="15182" spans="1:28">
      <c r="A15182" s="2"/>
      <c r="B15182" s="2"/>
      <c r="C15182" s="2"/>
      <c r="G15182" s="94"/>
      <c r="H15182" s="94"/>
      <c r="I15182" s="94"/>
      <c r="J15182" s="2"/>
      <c r="P15182" s="30"/>
      <c r="T15182" s="2"/>
      <c r="V15182" s="2"/>
      <c r="W15182" s="28"/>
      <c r="Y15182" s="30"/>
      <c r="Z15182" s="30"/>
      <c r="AB15182" s="6"/>
    </row>
    <row r="15183" spans="1:28">
      <c r="A15183" s="2"/>
      <c r="B15183" s="2"/>
      <c r="C15183" s="2"/>
      <c r="G15183" s="94"/>
      <c r="H15183" s="94"/>
      <c r="I15183" s="94"/>
      <c r="J15183" s="2"/>
      <c r="P15183" s="30"/>
      <c r="T15183" s="2"/>
      <c r="V15183" s="2"/>
      <c r="W15183" s="28"/>
      <c r="Y15183" s="30"/>
      <c r="Z15183" s="30"/>
      <c r="AB15183" s="6"/>
    </row>
    <row r="15184" spans="1:28">
      <c r="A15184" s="2"/>
      <c r="B15184" s="2"/>
      <c r="C15184" s="2"/>
      <c r="G15184" s="94"/>
      <c r="H15184" s="94"/>
      <c r="I15184" s="94"/>
      <c r="J15184" s="2"/>
      <c r="P15184" s="30"/>
      <c r="T15184" s="2"/>
      <c r="V15184" s="2"/>
      <c r="W15184" s="28"/>
      <c r="Y15184" s="30"/>
      <c r="Z15184" s="30"/>
      <c r="AB15184" s="6"/>
    </row>
    <row r="15185" spans="1:28">
      <c r="A15185" s="2"/>
      <c r="B15185" s="2"/>
      <c r="C15185" s="2"/>
      <c r="G15185" s="94"/>
      <c r="H15185" s="94"/>
      <c r="I15185" s="94"/>
      <c r="J15185" s="2"/>
      <c r="P15185" s="30"/>
      <c r="T15185" s="2"/>
      <c r="V15185" s="2"/>
      <c r="W15185" s="28"/>
      <c r="Y15185" s="30"/>
      <c r="Z15185" s="30"/>
      <c r="AB15185" s="6"/>
    </row>
    <row r="15186" spans="1:28">
      <c r="A15186" s="2"/>
      <c r="B15186" s="2"/>
      <c r="C15186" s="2"/>
      <c r="G15186" s="94"/>
      <c r="H15186" s="94"/>
      <c r="I15186" s="94"/>
      <c r="J15186" s="2"/>
      <c r="P15186" s="30"/>
      <c r="T15186" s="2"/>
      <c r="V15186" s="2"/>
      <c r="W15186" s="28"/>
      <c r="Y15186" s="30"/>
      <c r="Z15186" s="30"/>
      <c r="AB15186" s="6"/>
    </row>
    <row r="15187" spans="1:28">
      <c r="A15187" s="2"/>
      <c r="B15187" s="2"/>
      <c r="C15187" s="2"/>
      <c r="G15187" s="94"/>
      <c r="H15187" s="94"/>
      <c r="I15187" s="94"/>
      <c r="J15187" s="2"/>
      <c r="P15187" s="30"/>
      <c r="T15187" s="2"/>
      <c r="V15187" s="2"/>
      <c r="W15187" s="28"/>
      <c r="Y15187" s="30"/>
      <c r="Z15187" s="30"/>
      <c r="AB15187" s="6"/>
    </row>
    <row r="15188" spans="1:28">
      <c r="A15188" s="2"/>
      <c r="B15188" s="2"/>
      <c r="C15188" s="2"/>
      <c r="G15188" s="94"/>
      <c r="H15188" s="94"/>
      <c r="I15188" s="94"/>
      <c r="J15188" s="2"/>
      <c r="P15188" s="30"/>
      <c r="T15188" s="2"/>
      <c r="V15188" s="2"/>
      <c r="W15188" s="28"/>
      <c r="Y15188" s="30"/>
      <c r="Z15188" s="30"/>
      <c r="AB15188" s="6"/>
    </row>
    <row r="15189" spans="1:28">
      <c r="A15189" s="2"/>
      <c r="B15189" s="2"/>
      <c r="C15189" s="2"/>
      <c r="G15189" s="94"/>
      <c r="H15189" s="94"/>
      <c r="I15189" s="94"/>
      <c r="J15189" s="2"/>
      <c r="P15189" s="30"/>
      <c r="T15189" s="2"/>
      <c r="V15189" s="2"/>
      <c r="W15189" s="28"/>
      <c r="Y15189" s="30"/>
      <c r="Z15189" s="30"/>
      <c r="AB15189" s="6"/>
    </row>
    <row r="15190" spans="1:28">
      <c r="A15190" s="2"/>
      <c r="B15190" s="2"/>
      <c r="C15190" s="2"/>
      <c r="G15190" s="94"/>
      <c r="H15190" s="94"/>
      <c r="I15190" s="94"/>
      <c r="J15190" s="2"/>
      <c r="P15190" s="30"/>
      <c r="T15190" s="2"/>
      <c r="V15190" s="2"/>
      <c r="W15190" s="28"/>
      <c r="Y15190" s="30"/>
      <c r="Z15190" s="30"/>
      <c r="AB15190" s="6"/>
    </row>
    <row r="15191" spans="1:28">
      <c r="A15191" s="2"/>
      <c r="B15191" s="2"/>
      <c r="C15191" s="2"/>
      <c r="G15191" s="94"/>
      <c r="H15191" s="94"/>
      <c r="I15191" s="94"/>
      <c r="J15191" s="2"/>
      <c r="P15191" s="30"/>
      <c r="T15191" s="2"/>
      <c r="V15191" s="2"/>
      <c r="W15191" s="28"/>
      <c r="Y15191" s="30"/>
      <c r="Z15191" s="30"/>
      <c r="AB15191" s="6"/>
    </row>
    <row r="15192" spans="1:28">
      <c r="A15192" s="2"/>
      <c r="B15192" s="2"/>
      <c r="C15192" s="2"/>
      <c r="G15192" s="94"/>
      <c r="H15192" s="94"/>
      <c r="I15192" s="94"/>
      <c r="J15192" s="2"/>
      <c r="P15192" s="30"/>
      <c r="T15192" s="2"/>
      <c r="V15192" s="2"/>
      <c r="W15192" s="28"/>
      <c r="Y15192" s="30"/>
      <c r="Z15192" s="30"/>
      <c r="AB15192" s="6"/>
    </row>
    <row r="15193" spans="1:28">
      <c r="A15193" s="2"/>
      <c r="B15193" s="2"/>
      <c r="C15193" s="2"/>
      <c r="G15193" s="94"/>
      <c r="H15193" s="94"/>
      <c r="I15193" s="94"/>
      <c r="J15193" s="2"/>
      <c r="P15193" s="30"/>
      <c r="T15193" s="2"/>
      <c r="V15193" s="2"/>
      <c r="W15193" s="28"/>
      <c r="Y15193" s="30"/>
      <c r="Z15193" s="30"/>
      <c r="AB15193" s="6"/>
    </row>
    <row r="15194" spans="1:28">
      <c r="A15194" s="2"/>
      <c r="B15194" s="2"/>
      <c r="C15194" s="2"/>
      <c r="G15194" s="94"/>
      <c r="H15194" s="94"/>
      <c r="I15194" s="94"/>
      <c r="J15194" s="2"/>
      <c r="P15194" s="30"/>
      <c r="T15194" s="2"/>
      <c r="V15194" s="2"/>
      <c r="W15194" s="28"/>
      <c r="Y15194" s="30"/>
      <c r="Z15194" s="30"/>
      <c r="AB15194" s="6"/>
    </row>
    <row r="15195" spans="1:28">
      <c r="A15195" s="2"/>
      <c r="B15195" s="2"/>
      <c r="C15195" s="2"/>
      <c r="G15195" s="94"/>
      <c r="H15195" s="94"/>
      <c r="I15195" s="94"/>
      <c r="J15195" s="2"/>
      <c r="P15195" s="30"/>
      <c r="T15195" s="2"/>
      <c r="V15195" s="2"/>
      <c r="W15195" s="28"/>
      <c r="Y15195" s="30"/>
      <c r="Z15195" s="30"/>
      <c r="AB15195" s="6"/>
    </row>
    <row r="15196" spans="1:28">
      <c r="A15196" s="2"/>
      <c r="B15196" s="2"/>
      <c r="C15196" s="2"/>
      <c r="G15196" s="94"/>
      <c r="H15196" s="94"/>
      <c r="I15196" s="94"/>
      <c r="J15196" s="2"/>
      <c r="P15196" s="30"/>
      <c r="T15196" s="2"/>
      <c r="V15196" s="2"/>
      <c r="W15196" s="28"/>
      <c r="Y15196" s="30"/>
      <c r="Z15196" s="30"/>
      <c r="AB15196" s="6"/>
    </row>
    <row r="15197" spans="1:28">
      <c r="A15197" s="2"/>
      <c r="B15197" s="2"/>
      <c r="C15197" s="2"/>
      <c r="G15197" s="94"/>
      <c r="H15197" s="94"/>
      <c r="I15197" s="94"/>
      <c r="J15197" s="2"/>
      <c r="P15197" s="30"/>
      <c r="T15197" s="2"/>
      <c r="V15197" s="2"/>
      <c r="W15197" s="28"/>
      <c r="Y15197" s="30"/>
      <c r="Z15197" s="30"/>
      <c r="AB15197" s="6"/>
    </row>
    <row r="15198" spans="1:28">
      <c r="A15198" s="2"/>
      <c r="B15198" s="2"/>
      <c r="C15198" s="2"/>
      <c r="G15198" s="94"/>
      <c r="H15198" s="94"/>
      <c r="I15198" s="94"/>
      <c r="J15198" s="2"/>
      <c r="P15198" s="30"/>
      <c r="T15198" s="2"/>
      <c r="V15198" s="2"/>
      <c r="W15198" s="28"/>
      <c r="Y15198" s="30"/>
      <c r="Z15198" s="30"/>
      <c r="AB15198" s="6"/>
    </row>
    <row r="15199" spans="1:28">
      <c r="A15199" s="2"/>
      <c r="B15199" s="2"/>
      <c r="C15199" s="2"/>
      <c r="G15199" s="94"/>
      <c r="H15199" s="94"/>
      <c r="I15199" s="94"/>
      <c r="J15199" s="2"/>
      <c r="P15199" s="30"/>
      <c r="T15199" s="2"/>
      <c r="V15199" s="2"/>
      <c r="W15199" s="28"/>
      <c r="Y15199" s="30"/>
      <c r="Z15199" s="30"/>
      <c r="AB15199" s="6"/>
    </row>
    <row r="15200" spans="1:28">
      <c r="A15200" s="2"/>
      <c r="B15200" s="2"/>
      <c r="C15200" s="2"/>
      <c r="G15200" s="94"/>
      <c r="H15200" s="94"/>
      <c r="I15200" s="94"/>
      <c r="J15200" s="2"/>
      <c r="P15200" s="30"/>
      <c r="T15200" s="2"/>
      <c r="V15200" s="2"/>
      <c r="W15200" s="28"/>
      <c r="Y15200" s="30"/>
      <c r="Z15200" s="30"/>
      <c r="AB15200" s="6"/>
    </row>
    <row r="15201" spans="1:28">
      <c r="A15201" s="2"/>
      <c r="B15201" s="2"/>
      <c r="C15201" s="2"/>
      <c r="G15201" s="94"/>
      <c r="H15201" s="94"/>
      <c r="I15201" s="94"/>
      <c r="J15201" s="2"/>
      <c r="P15201" s="30"/>
      <c r="T15201" s="2"/>
      <c r="V15201" s="2"/>
      <c r="W15201" s="28"/>
      <c r="Y15201" s="30"/>
      <c r="Z15201" s="30"/>
      <c r="AB15201" s="6"/>
    </row>
    <row r="15202" spans="1:28">
      <c r="A15202" s="2"/>
      <c r="B15202" s="2"/>
      <c r="C15202" s="2"/>
      <c r="G15202" s="94"/>
      <c r="H15202" s="94"/>
      <c r="I15202" s="94"/>
      <c r="J15202" s="2"/>
      <c r="P15202" s="30"/>
      <c r="T15202" s="2"/>
      <c r="V15202" s="2"/>
      <c r="W15202" s="28"/>
      <c r="Y15202" s="30"/>
      <c r="Z15202" s="30"/>
      <c r="AB15202" s="6"/>
    </row>
    <row r="15203" spans="1:28">
      <c r="A15203" s="2"/>
      <c r="B15203" s="2"/>
      <c r="C15203" s="2"/>
      <c r="G15203" s="94"/>
      <c r="H15203" s="94"/>
      <c r="I15203" s="94"/>
      <c r="J15203" s="2"/>
      <c r="P15203" s="30"/>
      <c r="T15203" s="2"/>
      <c r="V15203" s="2"/>
      <c r="W15203" s="28"/>
      <c r="Y15203" s="30"/>
      <c r="Z15203" s="30"/>
      <c r="AB15203" s="6"/>
    </row>
    <row r="15204" spans="1:28">
      <c r="A15204" s="2"/>
      <c r="B15204" s="2"/>
      <c r="C15204" s="2"/>
      <c r="G15204" s="94"/>
      <c r="H15204" s="94"/>
      <c r="I15204" s="94"/>
      <c r="J15204" s="2"/>
      <c r="P15204" s="30"/>
      <c r="T15204" s="2"/>
      <c r="V15204" s="2"/>
      <c r="W15204" s="28"/>
      <c r="Y15204" s="30"/>
      <c r="Z15204" s="30"/>
      <c r="AB15204" s="6"/>
    </row>
    <row r="15205" spans="1:28">
      <c r="A15205" s="2"/>
      <c r="B15205" s="2"/>
      <c r="C15205" s="2"/>
      <c r="G15205" s="94"/>
      <c r="H15205" s="94"/>
      <c r="I15205" s="94"/>
      <c r="J15205" s="2"/>
      <c r="P15205" s="30"/>
      <c r="T15205" s="2"/>
      <c r="V15205" s="2"/>
      <c r="W15205" s="28"/>
      <c r="Y15205" s="30"/>
      <c r="Z15205" s="30"/>
      <c r="AB15205" s="6"/>
    </row>
    <row r="15206" spans="1:28">
      <c r="A15206" s="2"/>
      <c r="B15206" s="2"/>
      <c r="C15206" s="2"/>
      <c r="G15206" s="94"/>
      <c r="H15206" s="94"/>
      <c r="I15206" s="94"/>
      <c r="J15206" s="2"/>
      <c r="P15206" s="30"/>
      <c r="T15206" s="2"/>
      <c r="V15206" s="2"/>
      <c r="W15206" s="28"/>
      <c r="Y15206" s="30"/>
      <c r="Z15206" s="30"/>
      <c r="AB15206" s="6"/>
    </row>
    <row r="15207" spans="1:28">
      <c r="A15207" s="2"/>
      <c r="B15207" s="2"/>
      <c r="C15207" s="2"/>
      <c r="G15207" s="94"/>
      <c r="H15207" s="94"/>
      <c r="I15207" s="94"/>
      <c r="J15207" s="2"/>
      <c r="P15207" s="30"/>
      <c r="T15207" s="2"/>
      <c r="V15207" s="2"/>
      <c r="W15207" s="28"/>
      <c r="Y15207" s="30"/>
      <c r="Z15207" s="30"/>
      <c r="AB15207" s="6"/>
    </row>
    <row r="15208" spans="1:28">
      <c r="A15208" s="2"/>
      <c r="B15208" s="2"/>
      <c r="C15208" s="2"/>
      <c r="G15208" s="94"/>
      <c r="H15208" s="94"/>
      <c r="I15208" s="94"/>
      <c r="J15208" s="2"/>
      <c r="P15208" s="30"/>
      <c r="T15208" s="2"/>
      <c r="V15208" s="2"/>
      <c r="W15208" s="28"/>
      <c r="Y15208" s="30"/>
      <c r="Z15208" s="30"/>
      <c r="AB15208" s="6"/>
    </row>
    <row r="15209" spans="1:28">
      <c r="A15209" s="2"/>
      <c r="B15209" s="2"/>
      <c r="C15209" s="2"/>
      <c r="G15209" s="94"/>
      <c r="H15209" s="94"/>
      <c r="I15209" s="94"/>
      <c r="J15209" s="2"/>
      <c r="P15209" s="30"/>
      <c r="T15209" s="2"/>
      <c r="V15209" s="2"/>
      <c r="W15209" s="28"/>
      <c r="Y15209" s="30"/>
      <c r="Z15209" s="30"/>
      <c r="AB15209" s="6"/>
    </row>
    <row r="15210" spans="1:28">
      <c r="A15210" s="2"/>
      <c r="B15210" s="2"/>
      <c r="C15210" s="2"/>
      <c r="G15210" s="94"/>
      <c r="H15210" s="94"/>
      <c r="I15210" s="94"/>
      <c r="J15210" s="2"/>
      <c r="P15210" s="30"/>
      <c r="T15210" s="2"/>
      <c r="V15210" s="2"/>
      <c r="W15210" s="28"/>
      <c r="Y15210" s="30"/>
      <c r="Z15210" s="30"/>
      <c r="AB15210" s="6"/>
    </row>
    <row r="15211" spans="1:28">
      <c r="A15211" s="2"/>
      <c r="B15211" s="2"/>
      <c r="C15211" s="2"/>
      <c r="G15211" s="94"/>
      <c r="H15211" s="94"/>
      <c r="I15211" s="94"/>
      <c r="J15211" s="2"/>
      <c r="P15211" s="30"/>
      <c r="T15211" s="2"/>
      <c r="V15211" s="2"/>
      <c r="W15211" s="28"/>
      <c r="Y15211" s="30"/>
      <c r="Z15211" s="30"/>
      <c r="AB15211" s="6"/>
    </row>
    <row r="15212" spans="1:28">
      <c r="A15212" s="2"/>
      <c r="B15212" s="2"/>
      <c r="C15212" s="2"/>
      <c r="G15212" s="94"/>
      <c r="H15212" s="94"/>
      <c r="I15212" s="94"/>
      <c r="J15212" s="2"/>
      <c r="P15212" s="30"/>
      <c r="T15212" s="2"/>
      <c r="V15212" s="2"/>
      <c r="W15212" s="28"/>
      <c r="Y15212" s="30"/>
      <c r="Z15212" s="30"/>
      <c r="AB15212" s="6"/>
    </row>
    <row r="15213" spans="1:28">
      <c r="A15213" s="2"/>
      <c r="B15213" s="2"/>
      <c r="C15213" s="2"/>
      <c r="G15213" s="94"/>
      <c r="H15213" s="94"/>
      <c r="I15213" s="94"/>
      <c r="J15213" s="2"/>
      <c r="P15213" s="30"/>
      <c r="T15213" s="2"/>
      <c r="V15213" s="2"/>
      <c r="W15213" s="28"/>
      <c r="Y15213" s="30"/>
      <c r="Z15213" s="30"/>
      <c r="AB15213" s="6"/>
    </row>
    <row r="15214" spans="1:28">
      <c r="A15214" s="2"/>
      <c r="B15214" s="2"/>
      <c r="C15214" s="2"/>
      <c r="G15214" s="94"/>
      <c r="H15214" s="94"/>
      <c r="I15214" s="94"/>
      <c r="J15214" s="2"/>
      <c r="P15214" s="30"/>
      <c r="T15214" s="2"/>
      <c r="V15214" s="2"/>
      <c r="W15214" s="28"/>
      <c r="Y15214" s="30"/>
      <c r="Z15214" s="30"/>
      <c r="AB15214" s="6"/>
    </row>
    <row r="15215" spans="1:28">
      <c r="A15215" s="2"/>
      <c r="B15215" s="2"/>
      <c r="C15215" s="2"/>
      <c r="G15215" s="94"/>
      <c r="H15215" s="94"/>
      <c r="I15215" s="94"/>
      <c r="J15215" s="2"/>
      <c r="P15215" s="30"/>
      <c r="T15215" s="2"/>
      <c r="V15215" s="2"/>
      <c r="W15215" s="28"/>
      <c r="Y15215" s="30"/>
      <c r="Z15215" s="30"/>
      <c r="AB15215" s="6"/>
    </row>
    <row r="15216" spans="1:28">
      <c r="A15216" s="2"/>
      <c r="B15216" s="2"/>
      <c r="C15216" s="2"/>
      <c r="G15216" s="94"/>
      <c r="H15216" s="94"/>
      <c r="I15216" s="94"/>
      <c r="J15216" s="2"/>
      <c r="P15216" s="30"/>
      <c r="T15216" s="2"/>
      <c r="V15216" s="2"/>
      <c r="W15216" s="28"/>
      <c r="Y15216" s="30"/>
      <c r="Z15216" s="30"/>
      <c r="AB15216" s="6"/>
    </row>
    <row r="15217" spans="1:28">
      <c r="A15217" s="2"/>
      <c r="B15217" s="2"/>
      <c r="C15217" s="2"/>
      <c r="G15217" s="94"/>
      <c r="H15217" s="94"/>
      <c r="I15217" s="94"/>
      <c r="J15217" s="2"/>
      <c r="P15217" s="30"/>
      <c r="T15217" s="2"/>
      <c r="V15217" s="2"/>
      <c r="W15217" s="28"/>
      <c r="Y15217" s="30"/>
      <c r="Z15217" s="30"/>
      <c r="AB15217" s="6"/>
    </row>
    <row r="15218" spans="1:28">
      <c r="A15218" s="2"/>
      <c r="B15218" s="2"/>
      <c r="C15218" s="2"/>
      <c r="G15218" s="94"/>
      <c r="H15218" s="94"/>
      <c r="I15218" s="94"/>
      <c r="J15218" s="2"/>
      <c r="P15218" s="30"/>
      <c r="T15218" s="2"/>
      <c r="V15218" s="2"/>
      <c r="W15218" s="28"/>
      <c r="Y15218" s="30"/>
      <c r="Z15218" s="30"/>
      <c r="AB15218" s="6"/>
    </row>
    <row r="15219" spans="1:28">
      <c r="A15219" s="2"/>
      <c r="B15219" s="2"/>
      <c r="C15219" s="2"/>
      <c r="G15219" s="94"/>
      <c r="H15219" s="94"/>
      <c r="I15219" s="94"/>
      <c r="J15219" s="2"/>
      <c r="P15219" s="30"/>
      <c r="T15219" s="2"/>
      <c r="V15219" s="2"/>
      <c r="W15219" s="28"/>
      <c r="Y15219" s="30"/>
      <c r="Z15219" s="30"/>
      <c r="AB15219" s="6"/>
    </row>
    <row r="15220" spans="1:28">
      <c r="A15220" s="2"/>
      <c r="B15220" s="2"/>
      <c r="C15220" s="2"/>
      <c r="G15220" s="94"/>
      <c r="H15220" s="94"/>
      <c r="I15220" s="94"/>
      <c r="J15220" s="2"/>
      <c r="P15220" s="30"/>
      <c r="T15220" s="2"/>
      <c r="V15220" s="2"/>
      <c r="W15220" s="28"/>
      <c r="Y15220" s="30"/>
      <c r="Z15220" s="30"/>
      <c r="AB15220" s="6"/>
    </row>
    <row r="15221" spans="1:28">
      <c r="A15221" s="2"/>
      <c r="B15221" s="2"/>
      <c r="C15221" s="2"/>
      <c r="G15221" s="94"/>
      <c r="H15221" s="94"/>
      <c r="I15221" s="94"/>
      <c r="J15221" s="2"/>
      <c r="P15221" s="30"/>
      <c r="T15221" s="2"/>
      <c r="V15221" s="2"/>
      <c r="W15221" s="28"/>
      <c r="Y15221" s="30"/>
      <c r="Z15221" s="30"/>
      <c r="AB15221" s="6"/>
    </row>
    <row r="15222" spans="1:28">
      <c r="A15222" s="2"/>
      <c r="B15222" s="2"/>
      <c r="C15222" s="2"/>
      <c r="G15222" s="94"/>
      <c r="H15222" s="94"/>
      <c r="I15222" s="94"/>
      <c r="J15222" s="2"/>
      <c r="P15222" s="30"/>
      <c r="T15222" s="2"/>
      <c r="V15222" s="2"/>
      <c r="W15222" s="28"/>
      <c r="Y15222" s="30"/>
      <c r="Z15222" s="30"/>
      <c r="AB15222" s="6"/>
    </row>
    <row r="15223" spans="1:28">
      <c r="A15223" s="2"/>
      <c r="B15223" s="2"/>
      <c r="C15223" s="2"/>
      <c r="G15223" s="94"/>
      <c r="H15223" s="94"/>
      <c r="I15223" s="94"/>
      <c r="J15223" s="2"/>
      <c r="P15223" s="30"/>
      <c r="T15223" s="2"/>
      <c r="V15223" s="2"/>
      <c r="W15223" s="28"/>
      <c r="Y15223" s="30"/>
      <c r="Z15223" s="30"/>
      <c r="AB15223" s="6"/>
    </row>
    <row r="15224" spans="1:28">
      <c r="A15224" s="2"/>
      <c r="B15224" s="2"/>
      <c r="C15224" s="2"/>
      <c r="G15224" s="94"/>
      <c r="H15224" s="94"/>
      <c r="I15224" s="94"/>
      <c r="J15224" s="2"/>
      <c r="P15224" s="30"/>
      <c r="T15224" s="2"/>
      <c r="V15224" s="2"/>
      <c r="W15224" s="28"/>
      <c r="Y15224" s="30"/>
      <c r="Z15224" s="30"/>
      <c r="AB15224" s="6"/>
    </row>
    <row r="15225" spans="1:28">
      <c r="A15225" s="2"/>
      <c r="B15225" s="2"/>
      <c r="C15225" s="2"/>
      <c r="G15225" s="94"/>
      <c r="H15225" s="94"/>
      <c r="I15225" s="94"/>
      <c r="J15225" s="2"/>
      <c r="P15225" s="30"/>
      <c r="T15225" s="2"/>
      <c r="V15225" s="2"/>
      <c r="W15225" s="28"/>
      <c r="Y15225" s="30"/>
      <c r="Z15225" s="30"/>
      <c r="AB15225" s="6"/>
    </row>
    <row r="15226" spans="1:28">
      <c r="A15226" s="2"/>
      <c r="B15226" s="2"/>
      <c r="C15226" s="2"/>
      <c r="G15226" s="94"/>
      <c r="H15226" s="94"/>
      <c r="I15226" s="94"/>
      <c r="J15226" s="2"/>
      <c r="P15226" s="30"/>
      <c r="T15226" s="2"/>
      <c r="V15226" s="2"/>
      <c r="W15226" s="28"/>
      <c r="Y15226" s="30"/>
      <c r="Z15226" s="30"/>
      <c r="AB15226" s="6"/>
    </row>
    <row r="15227" spans="1:28">
      <c r="A15227" s="2"/>
      <c r="B15227" s="2"/>
      <c r="C15227" s="2"/>
      <c r="G15227" s="94"/>
      <c r="H15227" s="94"/>
      <c r="I15227" s="94"/>
      <c r="J15227" s="2"/>
      <c r="P15227" s="30"/>
      <c r="T15227" s="2"/>
      <c r="V15227" s="2"/>
      <c r="W15227" s="28"/>
      <c r="Y15227" s="30"/>
      <c r="Z15227" s="30"/>
      <c r="AB15227" s="6"/>
    </row>
    <row r="15228" spans="1:28">
      <c r="A15228" s="2"/>
      <c r="B15228" s="2"/>
      <c r="C15228" s="2"/>
      <c r="G15228" s="94"/>
      <c r="H15228" s="94"/>
      <c r="I15228" s="94"/>
      <c r="J15228" s="2"/>
      <c r="P15228" s="30"/>
      <c r="T15228" s="2"/>
      <c r="V15228" s="2"/>
      <c r="W15228" s="28"/>
      <c r="Y15228" s="30"/>
      <c r="Z15228" s="30"/>
      <c r="AB15228" s="6"/>
    </row>
    <row r="15229" spans="1:28">
      <c r="A15229" s="2"/>
      <c r="B15229" s="2"/>
      <c r="C15229" s="2"/>
      <c r="G15229" s="94"/>
      <c r="H15229" s="94"/>
      <c r="I15229" s="94"/>
      <c r="J15229" s="2"/>
      <c r="P15229" s="30"/>
      <c r="T15229" s="2"/>
      <c r="V15229" s="2"/>
      <c r="W15229" s="28"/>
      <c r="Y15229" s="30"/>
      <c r="Z15229" s="30"/>
      <c r="AB15229" s="6"/>
    </row>
    <row r="15230" spans="1:28">
      <c r="A15230" s="2"/>
      <c r="B15230" s="2"/>
      <c r="C15230" s="2"/>
      <c r="G15230" s="94"/>
      <c r="H15230" s="94"/>
      <c r="I15230" s="94"/>
      <c r="J15230" s="2"/>
      <c r="P15230" s="30"/>
      <c r="T15230" s="2"/>
      <c r="V15230" s="2"/>
      <c r="W15230" s="28"/>
      <c r="Y15230" s="30"/>
      <c r="Z15230" s="30"/>
      <c r="AB15230" s="6"/>
    </row>
    <row r="15231" spans="1:28">
      <c r="A15231" s="2"/>
      <c r="B15231" s="2"/>
      <c r="C15231" s="2"/>
      <c r="G15231" s="94"/>
      <c r="H15231" s="94"/>
      <c r="I15231" s="94"/>
      <c r="J15231" s="2"/>
      <c r="P15231" s="30"/>
      <c r="T15231" s="2"/>
      <c r="V15231" s="2"/>
      <c r="W15231" s="28"/>
      <c r="Y15231" s="30"/>
      <c r="Z15231" s="30"/>
      <c r="AB15231" s="6"/>
    </row>
    <row r="15232" spans="1:28">
      <c r="A15232" s="2"/>
      <c r="B15232" s="2"/>
      <c r="C15232" s="2"/>
      <c r="G15232" s="94"/>
      <c r="H15232" s="94"/>
      <c r="I15232" s="94"/>
      <c r="J15232" s="2"/>
      <c r="P15232" s="30"/>
      <c r="T15232" s="2"/>
      <c r="V15232" s="2"/>
      <c r="W15232" s="28"/>
      <c r="Y15232" s="30"/>
      <c r="Z15232" s="30"/>
      <c r="AB15232" s="6"/>
    </row>
    <row r="15233" spans="1:28">
      <c r="A15233" s="2"/>
      <c r="B15233" s="2"/>
      <c r="C15233" s="2"/>
      <c r="G15233" s="94"/>
      <c r="H15233" s="94"/>
      <c r="I15233" s="94"/>
      <c r="J15233" s="2"/>
      <c r="P15233" s="30"/>
      <c r="T15233" s="2"/>
      <c r="V15233" s="2"/>
      <c r="W15233" s="28"/>
      <c r="Y15233" s="30"/>
      <c r="Z15233" s="30"/>
      <c r="AB15233" s="6"/>
    </row>
    <row r="15234" spans="1:28">
      <c r="A15234" s="2"/>
      <c r="B15234" s="2"/>
      <c r="C15234" s="2"/>
      <c r="G15234" s="94"/>
      <c r="H15234" s="94"/>
      <c r="I15234" s="94"/>
      <c r="J15234" s="2"/>
      <c r="P15234" s="30"/>
      <c r="T15234" s="2"/>
      <c r="V15234" s="2"/>
      <c r="W15234" s="28"/>
      <c r="Y15234" s="30"/>
      <c r="Z15234" s="30"/>
      <c r="AB15234" s="6"/>
    </row>
    <row r="15235" spans="1:28">
      <c r="A15235" s="2"/>
      <c r="B15235" s="2"/>
      <c r="C15235" s="2"/>
      <c r="G15235" s="94"/>
      <c r="H15235" s="94"/>
      <c r="I15235" s="94"/>
      <c r="J15235" s="2"/>
      <c r="P15235" s="30"/>
      <c r="T15235" s="2"/>
      <c r="V15235" s="2"/>
      <c r="W15235" s="28"/>
      <c r="Y15235" s="30"/>
      <c r="Z15235" s="30"/>
      <c r="AB15235" s="6"/>
    </row>
    <row r="15236" spans="1:28">
      <c r="A15236" s="2"/>
      <c r="B15236" s="2"/>
      <c r="C15236" s="2"/>
      <c r="G15236" s="94"/>
      <c r="H15236" s="94"/>
      <c r="I15236" s="94"/>
      <c r="J15236" s="2"/>
      <c r="P15236" s="30"/>
      <c r="T15236" s="2"/>
      <c r="V15236" s="2"/>
      <c r="W15236" s="28"/>
      <c r="Y15236" s="30"/>
      <c r="Z15236" s="30"/>
      <c r="AB15236" s="6"/>
    </row>
    <row r="15237" spans="1:28">
      <c r="A15237" s="2"/>
      <c r="B15237" s="2"/>
      <c r="C15237" s="2"/>
      <c r="G15237" s="94"/>
      <c r="H15237" s="94"/>
      <c r="I15237" s="94"/>
      <c r="J15237" s="2"/>
      <c r="P15237" s="30"/>
      <c r="T15237" s="2"/>
      <c r="V15237" s="2"/>
      <c r="W15237" s="28"/>
      <c r="Y15237" s="30"/>
      <c r="Z15237" s="30"/>
      <c r="AB15237" s="6"/>
    </row>
    <row r="15238" spans="1:28">
      <c r="A15238" s="2"/>
      <c r="B15238" s="2"/>
      <c r="C15238" s="2"/>
      <c r="G15238" s="94"/>
      <c r="H15238" s="94"/>
      <c r="I15238" s="94"/>
      <c r="J15238" s="2"/>
      <c r="P15238" s="30"/>
      <c r="T15238" s="2"/>
      <c r="V15238" s="2"/>
      <c r="W15238" s="28"/>
      <c r="Y15238" s="30"/>
      <c r="Z15238" s="30"/>
      <c r="AB15238" s="6"/>
    </row>
    <row r="15239" spans="1:28">
      <c r="A15239" s="2"/>
      <c r="B15239" s="2"/>
      <c r="C15239" s="2"/>
      <c r="G15239" s="94"/>
      <c r="H15239" s="94"/>
      <c r="I15239" s="94"/>
      <c r="J15239" s="2"/>
      <c r="P15239" s="30"/>
      <c r="T15239" s="2"/>
      <c r="V15239" s="2"/>
      <c r="W15239" s="28"/>
      <c r="Y15239" s="30"/>
      <c r="Z15239" s="30"/>
      <c r="AB15239" s="6"/>
    </row>
    <row r="15240" spans="1:28">
      <c r="A15240" s="2"/>
      <c r="B15240" s="2"/>
      <c r="C15240" s="2"/>
      <c r="G15240" s="94"/>
      <c r="H15240" s="94"/>
      <c r="I15240" s="94"/>
      <c r="J15240" s="2"/>
      <c r="P15240" s="30"/>
      <c r="T15240" s="2"/>
      <c r="V15240" s="2"/>
      <c r="W15240" s="28"/>
      <c r="Y15240" s="30"/>
      <c r="Z15240" s="30"/>
      <c r="AB15240" s="6"/>
    </row>
    <row r="15241" spans="1:28">
      <c r="A15241" s="2"/>
      <c r="B15241" s="2"/>
      <c r="C15241" s="2"/>
      <c r="G15241" s="94"/>
      <c r="H15241" s="94"/>
      <c r="I15241" s="94"/>
      <c r="J15241" s="2"/>
      <c r="P15241" s="30"/>
      <c r="T15241" s="2"/>
      <c r="V15241" s="2"/>
      <c r="W15241" s="28"/>
      <c r="Y15241" s="30"/>
      <c r="Z15241" s="30"/>
      <c r="AB15241" s="6"/>
    </row>
    <row r="15242" spans="1:28">
      <c r="A15242" s="2"/>
      <c r="B15242" s="2"/>
      <c r="C15242" s="2"/>
      <c r="G15242" s="94"/>
      <c r="H15242" s="94"/>
      <c r="I15242" s="94"/>
      <c r="J15242" s="2"/>
      <c r="P15242" s="30"/>
      <c r="T15242" s="2"/>
      <c r="V15242" s="2"/>
      <c r="W15242" s="28"/>
      <c r="Y15242" s="30"/>
      <c r="Z15242" s="30"/>
      <c r="AB15242" s="6"/>
    </row>
    <row r="15243" spans="1:28">
      <c r="A15243" s="2"/>
      <c r="B15243" s="2"/>
      <c r="C15243" s="2"/>
      <c r="G15243" s="94"/>
      <c r="H15243" s="94"/>
      <c r="I15243" s="94"/>
      <c r="J15243" s="2"/>
      <c r="P15243" s="30"/>
      <c r="T15243" s="2"/>
      <c r="V15243" s="2"/>
      <c r="W15243" s="28"/>
      <c r="Y15243" s="30"/>
      <c r="Z15243" s="30"/>
      <c r="AB15243" s="6"/>
    </row>
    <row r="15244" spans="1:28">
      <c r="A15244" s="2"/>
      <c r="B15244" s="2"/>
      <c r="C15244" s="2"/>
      <c r="G15244" s="94"/>
      <c r="H15244" s="94"/>
      <c r="I15244" s="94"/>
      <c r="J15244" s="2"/>
      <c r="P15244" s="30"/>
      <c r="T15244" s="2"/>
      <c r="V15244" s="2"/>
      <c r="W15244" s="28"/>
      <c r="Y15244" s="30"/>
      <c r="Z15244" s="30"/>
      <c r="AB15244" s="6"/>
    </row>
    <row r="15245" spans="1:28">
      <c r="A15245" s="2"/>
      <c r="B15245" s="2"/>
      <c r="C15245" s="2"/>
      <c r="G15245" s="94"/>
      <c r="H15245" s="94"/>
      <c r="I15245" s="94"/>
      <c r="J15245" s="2"/>
      <c r="P15245" s="30"/>
      <c r="T15245" s="2"/>
      <c r="V15245" s="2"/>
      <c r="W15245" s="28"/>
      <c r="Y15245" s="30"/>
      <c r="Z15245" s="30"/>
      <c r="AB15245" s="6"/>
    </row>
    <row r="15246" spans="1:28">
      <c r="A15246" s="2"/>
      <c r="B15246" s="2"/>
      <c r="C15246" s="2"/>
      <c r="G15246" s="94"/>
      <c r="H15246" s="94"/>
      <c r="I15246" s="94"/>
      <c r="J15246" s="2"/>
      <c r="P15246" s="30"/>
      <c r="T15246" s="2"/>
      <c r="V15246" s="2"/>
      <c r="W15246" s="28"/>
      <c r="Y15246" s="30"/>
      <c r="Z15246" s="30"/>
      <c r="AB15246" s="6"/>
    </row>
    <row r="15247" spans="1:28">
      <c r="A15247" s="2"/>
      <c r="B15247" s="2"/>
      <c r="C15247" s="2"/>
      <c r="G15247" s="94"/>
      <c r="H15247" s="94"/>
      <c r="I15247" s="94"/>
      <c r="J15247" s="2"/>
      <c r="P15247" s="30"/>
      <c r="T15247" s="2"/>
      <c r="V15247" s="2"/>
      <c r="W15247" s="28"/>
      <c r="Y15247" s="30"/>
      <c r="Z15247" s="30"/>
      <c r="AB15247" s="6"/>
    </row>
    <row r="15248" spans="1:28">
      <c r="A15248" s="2"/>
      <c r="B15248" s="2"/>
      <c r="C15248" s="2"/>
      <c r="G15248" s="94"/>
      <c r="H15248" s="94"/>
      <c r="I15248" s="94"/>
      <c r="J15248" s="2"/>
      <c r="P15248" s="30"/>
      <c r="T15248" s="2"/>
      <c r="V15248" s="2"/>
      <c r="W15248" s="28"/>
      <c r="Y15248" s="30"/>
      <c r="Z15248" s="30"/>
      <c r="AB15248" s="6"/>
    </row>
    <row r="15249" spans="1:28">
      <c r="A15249" s="2"/>
      <c r="B15249" s="2"/>
      <c r="C15249" s="2"/>
      <c r="G15249" s="94"/>
      <c r="H15249" s="94"/>
      <c r="I15249" s="94"/>
      <c r="J15249" s="2"/>
      <c r="P15249" s="30"/>
      <c r="T15249" s="2"/>
      <c r="V15249" s="2"/>
      <c r="W15249" s="28"/>
      <c r="Y15249" s="30"/>
      <c r="Z15249" s="30"/>
      <c r="AB15249" s="6"/>
    </row>
    <row r="15250" spans="1:28">
      <c r="A15250" s="2"/>
      <c r="B15250" s="2"/>
      <c r="C15250" s="2"/>
      <c r="G15250" s="94"/>
      <c r="H15250" s="94"/>
      <c r="I15250" s="94"/>
      <c r="J15250" s="2"/>
      <c r="P15250" s="30"/>
      <c r="T15250" s="2"/>
      <c r="V15250" s="2"/>
      <c r="W15250" s="28"/>
      <c r="Y15250" s="30"/>
      <c r="Z15250" s="30"/>
      <c r="AB15250" s="6"/>
    </row>
    <row r="15251" spans="1:28">
      <c r="A15251" s="2"/>
      <c r="B15251" s="2"/>
      <c r="C15251" s="2"/>
      <c r="G15251" s="94"/>
      <c r="H15251" s="94"/>
      <c r="I15251" s="94"/>
      <c r="J15251" s="2"/>
      <c r="P15251" s="30"/>
      <c r="T15251" s="2"/>
      <c r="V15251" s="2"/>
      <c r="W15251" s="28"/>
      <c r="Y15251" s="30"/>
      <c r="Z15251" s="30"/>
      <c r="AB15251" s="6"/>
    </row>
    <row r="15252" spans="1:28">
      <c r="A15252" s="2"/>
      <c r="B15252" s="2"/>
      <c r="C15252" s="2"/>
      <c r="G15252" s="94"/>
      <c r="H15252" s="94"/>
      <c r="I15252" s="94"/>
      <c r="J15252" s="2"/>
      <c r="P15252" s="30"/>
      <c r="T15252" s="2"/>
      <c r="V15252" s="2"/>
      <c r="W15252" s="28"/>
      <c r="Y15252" s="30"/>
      <c r="Z15252" s="30"/>
      <c r="AB15252" s="6"/>
    </row>
    <row r="15253" spans="1:28">
      <c r="A15253" s="2"/>
      <c r="B15253" s="2"/>
      <c r="C15253" s="2"/>
      <c r="G15253" s="94"/>
      <c r="H15253" s="94"/>
      <c r="I15253" s="94"/>
      <c r="J15253" s="2"/>
      <c r="P15253" s="30"/>
      <c r="T15253" s="2"/>
      <c r="V15253" s="2"/>
      <c r="W15253" s="28"/>
      <c r="Y15253" s="30"/>
      <c r="Z15253" s="30"/>
      <c r="AB15253" s="6"/>
    </row>
    <row r="15254" spans="1:28">
      <c r="A15254" s="2"/>
      <c r="B15254" s="2"/>
      <c r="C15254" s="2"/>
      <c r="G15254" s="94"/>
      <c r="H15254" s="94"/>
      <c r="I15254" s="94"/>
      <c r="J15254" s="2"/>
      <c r="P15254" s="30"/>
      <c r="T15254" s="2"/>
      <c r="V15254" s="2"/>
      <c r="W15254" s="28"/>
      <c r="Y15254" s="30"/>
      <c r="Z15254" s="30"/>
      <c r="AB15254" s="6"/>
    </row>
    <row r="15255" spans="1:28">
      <c r="A15255" s="2"/>
      <c r="B15255" s="2"/>
      <c r="C15255" s="2"/>
      <c r="G15255" s="94"/>
      <c r="H15255" s="94"/>
      <c r="I15255" s="94"/>
      <c r="J15255" s="2"/>
      <c r="P15255" s="30"/>
      <c r="T15255" s="2"/>
      <c r="V15255" s="2"/>
      <c r="W15255" s="28"/>
      <c r="Y15255" s="30"/>
      <c r="Z15255" s="30"/>
      <c r="AB15255" s="6"/>
    </row>
    <row r="15256" spans="1:28">
      <c r="A15256" s="2"/>
      <c r="B15256" s="2"/>
      <c r="C15256" s="2"/>
      <c r="G15256" s="94"/>
      <c r="H15256" s="94"/>
      <c r="I15256" s="94"/>
      <c r="J15256" s="2"/>
      <c r="P15256" s="30"/>
      <c r="T15256" s="2"/>
      <c r="V15256" s="2"/>
      <c r="W15256" s="28"/>
      <c r="Y15256" s="30"/>
      <c r="Z15256" s="30"/>
      <c r="AB15256" s="6"/>
    </row>
    <row r="15257" spans="1:28">
      <c r="A15257" s="2"/>
      <c r="B15257" s="2"/>
      <c r="C15257" s="2"/>
      <c r="G15257" s="94"/>
      <c r="H15257" s="94"/>
      <c r="I15257" s="94"/>
      <c r="J15257" s="2"/>
      <c r="P15257" s="30"/>
      <c r="T15257" s="2"/>
      <c r="V15257" s="2"/>
      <c r="W15257" s="28"/>
      <c r="Y15257" s="30"/>
      <c r="Z15257" s="30"/>
      <c r="AB15257" s="6"/>
    </row>
    <row r="15258" spans="1:28">
      <c r="A15258" s="2"/>
      <c r="B15258" s="2"/>
      <c r="C15258" s="2"/>
      <c r="G15258" s="94"/>
      <c r="H15258" s="94"/>
      <c r="I15258" s="94"/>
      <c r="J15258" s="2"/>
      <c r="P15258" s="30"/>
      <c r="T15258" s="2"/>
      <c r="V15258" s="2"/>
      <c r="W15258" s="28"/>
      <c r="Y15258" s="30"/>
      <c r="Z15258" s="30"/>
      <c r="AB15258" s="6"/>
    </row>
    <row r="15259" spans="1:28">
      <c r="A15259" s="2"/>
      <c r="B15259" s="2"/>
      <c r="C15259" s="2"/>
      <c r="G15259" s="94"/>
      <c r="H15259" s="94"/>
      <c r="I15259" s="94"/>
      <c r="J15259" s="2"/>
      <c r="P15259" s="30"/>
      <c r="T15259" s="2"/>
      <c r="V15259" s="2"/>
      <c r="W15259" s="28"/>
      <c r="Y15259" s="30"/>
      <c r="Z15259" s="30"/>
      <c r="AB15259" s="6"/>
    </row>
    <row r="15260" spans="1:28">
      <c r="A15260" s="2"/>
      <c r="B15260" s="2"/>
      <c r="C15260" s="2"/>
      <c r="G15260" s="94"/>
      <c r="H15260" s="94"/>
      <c r="I15260" s="94"/>
      <c r="J15260" s="2"/>
      <c r="P15260" s="30"/>
      <c r="T15260" s="2"/>
      <c r="V15260" s="2"/>
      <c r="W15260" s="28"/>
      <c r="Y15260" s="30"/>
      <c r="Z15260" s="30"/>
      <c r="AB15260" s="6"/>
    </row>
    <row r="15261" spans="1:28">
      <c r="A15261" s="2"/>
      <c r="B15261" s="2"/>
      <c r="C15261" s="2"/>
      <c r="G15261" s="94"/>
      <c r="H15261" s="94"/>
      <c r="I15261" s="94"/>
      <c r="J15261" s="2"/>
      <c r="P15261" s="30"/>
      <c r="T15261" s="2"/>
      <c r="V15261" s="2"/>
      <c r="W15261" s="28"/>
      <c r="Y15261" s="30"/>
      <c r="Z15261" s="30"/>
      <c r="AB15261" s="6"/>
    </row>
    <row r="15262" spans="1:28">
      <c r="A15262" s="2"/>
      <c r="B15262" s="2"/>
      <c r="C15262" s="2"/>
      <c r="G15262" s="94"/>
      <c r="H15262" s="94"/>
      <c r="I15262" s="94"/>
      <c r="J15262" s="2"/>
      <c r="P15262" s="30"/>
      <c r="T15262" s="2"/>
      <c r="V15262" s="2"/>
      <c r="W15262" s="28"/>
      <c r="Y15262" s="30"/>
      <c r="Z15262" s="30"/>
      <c r="AB15262" s="6"/>
    </row>
    <row r="15263" spans="1:28">
      <c r="A15263" s="2"/>
      <c r="B15263" s="2"/>
      <c r="C15263" s="2"/>
      <c r="G15263" s="94"/>
      <c r="H15263" s="94"/>
      <c r="I15263" s="94"/>
      <c r="J15263" s="2"/>
      <c r="P15263" s="30"/>
      <c r="T15263" s="2"/>
      <c r="V15263" s="2"/>
      <c r="W15263" s="28"/>
      <c r="Y15263" s="30"/>
      <c r="Z15263" s="30"/>
      <c r="AB15263" s="6"/>
    </row>
    <row r="15264" spans="1:28">
      <c r="A15264" s="2"/>
      <c r="B15264" s="2"/>
      <c r="C15264" s="2"/>
      <c r="G15264" s="94"/>
      <c r="H15264" s="94"/>
      <c r="I15264" s="94"/>
      <c r="J15264" s="2"/>
      <c r="P15264" s="30"/>
      <c r="T15264" s="2"/>
      <c r="V15264" s="2"/>
      <c r="W15264" s="28"/>
      <c r="Y15264" s="30"/>
      <c r="Z15264" s="30"/>
      <c r="AB15264" s="6"/>
    </row>
    <row r="15265" spans="1:28">
      <c r="A15265" s="2"/>
      <c r="B15265" s="2"/>
      <c r="C15265" s="2"/>
      <c r="G15265" s="94"/>
      <c r="H15265" s="94"/>
      <c r="I15265" s="94"/>
      <c r="J15265" s="2"/>
      <c r="P15265" s="30"/>
      <c r="T15265" s="2"/>
      <c r="V15265" s="2"/>
      <c r="W15265" s="28"/>
      <c r="Y15265" s="30"/>
      <c r="Z15265" s="30"/>
      <c r="AB15265" s="6"/>
    </row>
    <row r="15266" spans="1:28">
      <c r="A15266" s="2"/>
      <c r="B15266" s="2"/>
      <c r="C15266" s="2"/>
      <c r="G15266" s="94"/>
      <c r="H15266" s="94"/>
      <c r="I15266" s="94"/>
      <c r="J15266" s="2"/>
      <c r="P15266" s="30"/>
      <c r="T15266" s="2"/>
      <c r="V15266" s="2"/>
      <c r="W15266" s="28"/>
      <c r="Y15266" s="30"/>
      <c r="Z15266" s="30"/>
      <c r="AB15266" s="6"/>
    </row>
    <row r="15267" spans="1:28">
      <c r="A15267" s="2"/>
      <c r="B15267" s="2"/>
      <c r="C15267" s="2"/>
      <c r="G15267" s="94"/>
      <c r="H15267" s="94"/>
      <c r="I15267" s="94"/>
      <c r="J15267" s="2"/>
      <c r="P15267" s="30"/>
      <c r="T15267" s="2"/>
      <c r="V15267" s="2"/>
      <c r="W15267" s="28"/>
      <c r="Y15267" s="30"/>
      <c r="Z15267" s="30"/>
      <c r="AB15267" s="6"/>
    </row>
    <row r="15268" spans="1:28">
      <c r="A15268" s="2"/>
      <c r="B15268" s="2"/>
      <c r="C15268" s="2"/>
      <c r="G15268" s="94"/>
      <c r="H15268" s="94"/>
      <c r="I15268" s="94"/>
      <c r="J15268" s="2"/>
      <c r="P15268" s="30"/>
      <c r="T15268" s="2"/>
      <c r="V15268" s="2"/>
      <c r="W15268" s="28"/>
      <c r="Y15268" s="30"/>
      <c r="Z15268" s="30"/>
      <c r="AB15268" s="6"/>
    </row>
    <row r="15269" spans="1:28">
      <c r="A15269" s="2"/>
      <c r="B15269" s="2"/>
      <c r="C15269" s="2"/>
      <c r="G15269" s="94"/>
      <c r="H15269" s="94"/>
      <c r="I15269" s="94"/>
      <c r="J15269" s="2"/>
      <c r="P15269" s="30"/>
      <c r="T15269" s="2"/>
      <c r="V15269" s="2"/>
      <c r="W15269" s="28"/>
      <c r="Y15269" s="30"/>
      <c r="Z15269" s="30"/>
      <c r="AB15269" s="6"/>
    </row>
    <row r="15270" spans="1:28">
      <c r="A15270" s="2"/>
      <c r="B15270" s="2"/>
      <c r="C15270" s="2"/>
      <c r="G15270" s="94"/>
      <c r="H15270" s="94"/>
      <c r="I15270" s="94"/>
      <c r="J15270" s="2"/>
      <c r="P15270" s="30"/>
      <c r="T15270" s="2"/>
      <c r="V15270" s="2"/>
      <c r="W15270" s="28"/>
      <c r="Y15270" s="30"/>
      <c r="Z15270" s="30"/>
      <c r="AB15270" s="6"/>
    </row>
    <row r="15271" spans="1:28">
      <c r="A15271" s="2"/>
      <c r="B15271" s="2"/>
      <c r="C15271" s="2"/>
      <c r="G15271" s="94"/>
      <c r="H15271" s="94"/>
      <c r="I15271" s="94"/>
      <c r="J15271" s="2"/>
      <c r="P15271" s="30"/>
      <c r="T15271" s="2"/>
      <c r="V15271" s="2"/>
      <c r="W15271" s="28"/>
      <c r="Y15271" s="30"/>
      <c r="Z15271" s="30"/>
      <c r="AB15271" s="6"/>
    </row>
    <row r="15272" spans="1:28">
      <c r="A15272" s="2"/>
      <c r="B15272" s="2"/>
      <c r="C15272" s="2"/>
      <c r="G15272" s="94"/>
      <c r="H15272" s="94"/>
      <c r="I15272" s="94"/>
      <c r="J15272" s="2"/>
      <c r="P15272" s="30"/>
      <c r="T15272" s="2"/>
      <c r="V15272" s="2"/>
      <c r="W15272" s="28"/>
      <c r="Y15272" s="30"/>
      <c r="Z15272" s="30"/>
      <c r="AB15272" s="6"/>
    </row>
    <row r="15273" spans="1:28">
      <c r="A15273" s="2"/>
      <c r="B15273" s="2"/>
      <c r="C15273" s="2"/>
      <c r="G15273" s="94"/>
      <c r="H15273" s="94"/>
      <c r="I15273" s="94"/>
      <c r="J15273" s="2"/>
      <c r="P15273" s="30"/>
      <c r="T15273" s="2"/>
      <c r="V15273" s="2"/>
      <c r="W15273" s="28"/>
      <c r="Y15273" s="30"/>
      <c r="Z15273" s="30"/>
      <c r="AB15273" s="6"/>
    </row>
    <row r="15274" spans="1:28">
      <c r="A15274" s="2"/>
      <c r="B15274" s="2"/>
      <c r="C15274" s="2"/>
      <c r="G15274" s="94"/>
      <c r="H15274" s="94"/>
      <c r="I15274" s="94"/>
      <c r="J15274" s="2"/>
      <c r="P15274" s="30"/>
      <c r="T15274" s="2"/>
      <c r="V15274" s="2"/>
      <c r="W15274" s="28"/>
      <c r="Y15274" s="30"/>
      <c r="Z15274" s="30"/>
      <c r="AB15274" s="6"/>
    </row>
    <row r="15275" spans="1:28">
      <c r="A15275" s="2"/>
      <c r="B15275" s="2"/>
      <c r="C15275" s="2"/>
      <c r="G15275" s="94"/>
      <c r="H15275" s="94"/>
      <c r="I15275" s="94"/>
      <c r="J15275" s="2"/>
      <c r="P15275" s="30"/>
      <c r="T15275" s="2"/>
      <c r="V15275" s="2"/>
      <c r="W15275" s="28"/>
      <c r="Y15275" s="30"/>
      <c r="Z15275" s="30"/>
      <c r="AB15275" s="6"/>
    </row>
    <row r="15276" spans="1:28">
      <c r="A15276" s="2"/>
      <c r="B15276" s="2"/>
      <c r="C15276" s="2"/>
      <c r="G15276" s="94"/>
      <c r="H15276" s="94"/>
      <c r="I15276" s="94"/>
      <c r="J15276" s="2"/>
      <c r="P15276" s="30"/>
      <c r="T15276" s="2"/>
      <c r="V15276" s="2"/>
      <c r="W15276" s="28"/>
      <c r="Y15276" s="30"/>
      <c r="Z15276" s="30"/>
      <c r="AB15276" s="6"/>
    </row>
    <row r="15277" spans="1:28">
      <c r="A15277" s="2"/>
      <c r="B15277" s="2"/>
      <c r="C15277" s="2"/>
      <c r="G15277" s="94"/>
      <c r="H15277" s="94"/>
      <c r="I15277" s="94"/>
      <c r="J15277" s="2"/>
      <c r="P15277" s="30"/>
      <c r="T15277" s="2"/>
      <c r="V15277" s="2"/>
      <c r="W15277" s="28"/>
      <c r="Y15277" s="30"/>
      <c r="Z15277" s="30"/>
      <c r="AB15277" s="6"/>
    </row>
    <row r="15278" spans="1:28">
      <c r="A15278" s="2"/>
      <c r="B15278" s="2"/>
      <c r="C15278" s="2"/>
      <c r="G15278" s="94"/>
      <c r="H15278" s="94"/>
      <c r="I15278" s="94"/>
      <c r="J15278" s="2"/>
      <c r="P15278" s="30"/>
      <c r="T15278" s="2"/>
      <c r="V15278" s="2"/>
      <c r="W15278" s="28"/>
      <c r="Y15278" s="30"/>
      <c r="Z15278" s="30"/>
      <c r="AB15278" s="6"/>
    </row>
    <row r="15279" spans="1:28">
      <c r="A15279" s="2"/>
      <c r="B15279" s="2"/>
      <c r="C15279" s="2"/>
      <c r="G15279" s="94"/>
      <c r="H15279" s="94"/>
      <c r="I15279" s="94"/>
      <c r="J15279" s="2"/>
      <c r="P15279" s="30"/>
      <c r="T15279" s="2"/>
      <c r="V15279" s="2"/>
      <c r="W15279" s="28"/>
      <c r="Y15279" s="30"/>
      <c r="Z15279" s="30"/>
      <c r="AB15279" s="6"/>
    </row>
    <row r="15280" spans="1:28">
      <c r="A15280" s="2"/>
      <c r="B15280" s="2"/>
      <c r="C15280" s="2"/>
      <c r="G15280" s="94"/>
      <c r="H15280" s="94"/>
      <c r="I15280" s="94"/>
      <c r="J15280" s="2"/>
      <c r="P15280" s="30"/>
      <c r="T15280" s="2"/>
      <c r="V15280" s="2"/>
      <c r="W15280" s="28"/>
      <c r="Y15280" s="30"/>
      <c r="Z15280" s="30"/>
      <c r="AB15280" s="6"/>
    </row>
    <row r="15281" spans="1:28">
      <c r="A15281" s="2"/>
      <c r="B15281" s="2"/>
      <c r="C15281" s="2"/>
      <c r="G15281" s="94"/>
      <c r="H15281" s="94"/>
      <c r="I15281" s="94"/>
      <c r="J15281" s="2"/>
      <c r="P15281" s="30"/>
      <c r="T15281" s="2"/>
      <c r="V15281" s="2"/>
      <c r="W15281" s="28"/>
      <c r="Y15281" s="30"/>
      <c r="Z15281" s="30"/>
      <c r="AB15281" s="6"/>
    </row>
    <row r="15282" spans="1:28">
      <c r="A15282" s="2"/>
      <c r="B15282" s="2"/>
      <c r="C15282" s="2"/>
      <c r="G15282" s="94"/>
      <c r="H15282" s="94"/>
      <c r="I15282" s="94"/>
      <c r="J15282" s="2"/>
      <c r="P15282" s="30"/>
      <c r="T15282" s="2"/>
      <c r="V15282" s="2"/>
      <c r="W15282" s="28"/>
      <c r="Y15282" s="30"/>
      <c r="Z15282" s="30"/>
      <c r="AB15282" s="6"/>
    </row>
    <row r="15283" spans="1:28">
      <c r="A15283" s="2"/>
      <c r="B15283" s="2"/>
      <c r="C15283" s="2"/>
      <c r="G15283" s="94"/>
      <c r="H15283" s="94"/>
      <c r="I15283" s="94"/>
      <c r="J15283" s="2"/>
      <c r="P15283" s="30"/>
      <c r="T15283" s="2"/>
      <c r="V15283" s="2"/>
      <c r="W15283" s="28"/>
      <c r="Y15283" s="30"/>
      <c r="Z15283" s="30"/>
      <c r="AB15283" s="6"/>
    </row>
    <row r="15284" spans="1:28">
      <c r="A15284" s="2"/>
      <c r="B15284" s="2"/>
      <c r="C15284" s="2"/>
      <c r="G15284" s="94"/>
      <c r="H15284" s="94"/>
      <c r="I15284" s="94"/>
      <c r="J15284" s="2"/>
      <c r="P15284" s="30"/>
      <c r="T15284" s="2"/>
      <c r="V15284" s="2"/>
      <c r="W15284" s="28"/>
      <c r="Y15284" s="30"/>
      <c r="Z15284" s="30"/>
      <c r="AB15284" s="6"/>
    </row>
    <row r="15285" spans="1:28">
      <c r="A15285" s="2"/>
      <c r="B15285" s="2"/>
      <c r="C15285" s="2"/>
      <c r="G15285" s="94"/>
      <c r="H15285" s="94"/>
      <c r="I15285" s="94"/>
      <c r="J15285" s="2"/>
      <c r="P15285" s="30"/>
      <c r="T15285" s="2"/>
      <c r="V15285" s="2"/>
      <c r="W15285" s="28"/>
      <c r="Y15285" s="30"/>
      <c r="Z15285" s="30"/>
      <c r="AB15285" s="6"/>
    </row>
    <row r="15286" spans="1:28">
      <c r="A15286" s="2"/>
      <c r="B15286" s="2"/>
      <c r="C15286" s="2"/>
      <c r="G15286" s="94"/>
      <c r="H15286" s="94"/>
      <c r="I15286" s="94"/>
      <c r="J15286" s="2"/>
      <c r="P15286" s="30"/>
      <c r="T15286" s="2"/>
      <c r="V15286" s="2"/>
      <c r="W15286" s="28"/>
      <c r="Y15286" s="30"/>
      <c r="Z15286" s="30"/>
      <c r="AB15286" s="6"/>
    </row>
    <row r="15287" spans="1:28">
      <c r="A15287" s="2"/>
      <c r="B15287" s="2"/>
      <c r="C15287" s="2"/>
      <c r="G15287" s="94"/>
      <c r="H15287" s="94"/>
      <c r="I15287" s="94"/>
      <c r="J15287" s="2"/>
      <c r="P15287" s="30"/>
      <c r="T15287" s="2"/>
      <c r="V15287" s="2"/>
      <c r="W15287" s="28"/>
      <c r="Y15287" s="30"/>
      <c r="Z15287" s="30"/>
      <c r="AB15287" s="6"/>
    </row>
    <row r="15288" spans="1:28">
      <c r="A15288" s="2"/>
      <c r="B15288" s="2"/>
      <c r="C15288" s="2"/>
      <c r="G15288" s="94"/>
      <c r="H15288" s="94"/>
      <c r="I15288" s="94"/>
      <c r="J15288" s="2"/>
      <c r="P15288" s="30"/>
      <c r="T15288" s="2"/>
      <c r="V15288" s="2"/>
      <c r="W15288" s="28"/>
      <c r="Y15288" s="30"/>
      <c r="Z15288" s="30"/>
      <c r="AB15288" s="6"/>
    </row>
    <row r="15289" spans="1:28">
      <c r="A15289" s="2"/>
      <c r="B15289" s="2"/>
      <c r="C15289" s="2"/>
      <c r="G15289" s="94"/>
      <c r="H15289" s="94"/>
      <c r="I15289" s="94"/>
      <c r="J15289" s="2"/>
      <c r="P15289" s="30"/>
      <c r="T15289" s="2"/>
      <c r="V15289" s="2"/>
      <c r="W15289" s="28"/>
      <c r="Y15289" s="30"/>
      <c r="Z15289" s="30"/>
      <c r="AB15289" s="6"/>
    </row>
    <row r="15290" spans="1:28">
      <c r="A15290" s="2"/>
      <c r="B15290" s="2"/>
      <c r="C15290" s="2"/>
      <c r="G15290" s="94"/>
      <c r="H15290" s="94"/>
      <c r="I15290" s="94"/>
      <c r="J15290" s="2"/>
      <c r="P15290" s="30"/>
      <c r="T15290" s="2"/>
      <c r="V15290" s="2"/>
      <c r="W15290" s="28"/>
      <c r="Y15290" s="30"/>
      <c r="Z15290" s="30"/>
      <c r="AB15290" s="6"/>
    </row>
    <row r="15291" spans="1:28">
      <c r="A15291" s="2"/>
      <c r="B15291" s="2"/>
      <c r="C15291" s="2"/>
      <c r="G15291" s="94"/>
      <c r="H15291" s="94"/>
      <c r="I15291" s="94"/>
      <c r="J15291" s="2"/>
      <c r="P15291" s="30"/>
      <c r="T15291" s="2"/>
      <c r="V15291" s="2"/>
      <c r="W15291" s="28"/>
      <c r="Y15291" s="30"/>
      <c r="Z15291" s="30"/>
      <c r="AB15291" s="6"/>
    </row>
    <row r="15292" spans="1:28">
      <c r="A15292" s="2"/>
      <c r="B15292" s="2"/>
      <c r="C15292" s="2"/>
      <c r="G15292" s="94"/>
      <c r="H15292" s="94"/>
      <c r="I15292" s="94"/>
      <c r="J15292" s="2"/>
      <c r="P15292" s="30"/>
      <c r="T15292" s="2"/>
      <c r="V15292" s="2"/>
      <c r="W15292" s="28"/>
      <c r="Y15292" s="30"/>
      <c r="Z15292" s="30"/>
      <c r="AB15292" s="6"/>
    </row>
    <row r="15293" spans="1:28">
      <c r="A15293" s="2"/>
      <c r="B15293" s="2"/>
      <c r="C15293" s="2"/>
      <c r="G15293" s="94"/>
      <c r="H15293" s="94"/>
      <c r="I15293" s="94"/>
      <c r="J15293" s="2"/>
      <c r="P15293" s="30"/>
      <c r="T15293" s="2"/>
      <c r="V15293" s="2"/>
      <c r="W15293" s="28"/>
      <c r="Y15293" s="30"/>
      <c r="Z15293" s="30"/>
      <c r="AB15293" s="6"/>
    </row>
    <row r="15294" spans="1:28">
      <c r="A15294" s="2"/>
      <c r="B15294" s="2"/>
      <c r="C15294" s="2"/>
      <c r="G15294" s="94"/>
      <c r="H15294" s="94"/>
      <c r="I15294" s="94"/>
      <c r="J15294" s="2"/>
      <c r="P15294" s="30"/>
      <c r="T15294" s="2"/>
      <c r="V15294" s="2"/>
      <c r="W15294" s="28"/>
      <c r="Y15294" s="30"/>
      <c r="Z15294" s="30"/>
      <c r="AB15294" s="6"/>
    </row>
    <row r="15295" spans="1:28">
      <c r="A15295" s="2"/>
      <c r="B15295" s="2"/>
      <c r="C15295" s="2"/>
      <c r="G15295" s="94"/>
      <c r="H15295" s="94"/>
      <c r="I15295" s="94"/>
      <c r="J15295" s="2"/>
      <c r="P15295" s="30"/>
      <c r="T15295" s="2"/>
      <c r="V15295" s="2"/>
      <c r="W15295" s="28"/>
      <c r="Y15295" s="30"/>
      <c r="Z15295" s="30"/>
      <c r="AB15295" s="6"/>
    </row>
    <row r="15296" spans="1:28">
      <c r="A15296" s="2"/>
      <c r="B15296" s="2"/>
      <c r="C15296" s="2"/>
      <c r="G15296" s="94"/>
      <c r="H15296" s="94"/>
      <c r="I15296" s="94"/>
      <c r="J15296" s="2"/>
      <c r="P15296" s="30"/>
      <c r="T15296" s="2"/>
      <c r="V15296" s="2"/>
      <c r="W15296" s="28"/>
      <c r="Y15296" s="30"/>
      <c r="Z15296" s="30"/>
      <c r="AB15296" s="6"/>
    </row>
    <row r="15297" spans="1:28">
      <c r="A15297" s="2"/>
      <c r="B15297" s="2"/>
      <c r="C15297" s="2"/>
      <c r="G15297" s="94"/>
      <c r="H15297" s="94"/>
      <c r="I15297" s="94"/>
      <c r="J15297" s="2"/>
      <c r="P15297" s="30"/>
      <c r="T15297" s="2"/>
      <c r="V15297" s="2"/>
      <c r="W15297" s="28"/>
      <c r="Y15297" s="30"/>
      <c r="Z15297" s="30"/>
      <c r="AB15297" s="6"/>
    </row>
    <row r="15298" spans="1:28">
      <c r="A15298" s="2"/>
      <c r="B15298" s="2"/>
      <c r="C15298" s="2"/>
      <c r="G15298" s="94"/>
      <c r="H15298" s="94"/>
      <c r="I15298" s="94"/>
      <c r="J15298" s="2"/>
      <c r="P15298" s="30"/>
      <c r="T15298" s="2"/>
      <c r="V15298" s="2"/>
      <c r="W15298" s="28"/>
      <c r="Y15298" s="30"/>
      <c r="Z15298" s="30"/>
      <c r="AB15298" s="6"/>
    </row>
    <row r="15299" spans="1:28">
      <c r="A15299" s="2"/>
      <c r="B15299" s="2"/>
      <c r="C15299" s="2"/>
      <c r="G15299" s="94"/>
      <c r="H15299" s="94"/>
      <c r="I15299" s="94"/>
      <c r="J15299" s="2"/>
      <c r="P15299" s="30"/>
      <c r="T15299" s="2"/>
      <c r="V15299" s="2"/>
      <c r="W15299" s="28"/>
      <c r="Y15299" s="30"/>
      <c r="Z15299" s="30"/>
      <c r="AB15299" s="6"/>
    </row>
    <row r="15300" spans="1:28">
      <c r="A15300" s="2"/>
      <c r="B15300" s="2"/>
      <c r="C15300" s="2"/>
      <c r="G15300" s="94"/>
      <c r="H15300" s="94"/>
      <c r="I15300" s="94"/>
      <c r="J15300" s="2"/>
      <c r="P15300" s="30"/>
      <c r="T15300" s="2"/>
      <c r="V15300" s="2"/>
      <c r="W15300" s="28"/>
      <c r="Y15300" s="30"/>
      <c r="Z15300" s="30"/>
      <c r="AB15300" s="6"/>
    </row>
    <row r="15301" spans="1:28">
      <c r="A15301" s="2"/>
      <c r="B15301" s="2"/>
      <c r="C15301" s="2"/>
      <c r="G15301" s="94"/>
      <c r="H15301" s="94"/>
      <c r="I15301" s="94"/>
      <c r="J15301" s="2"/>
      <c r="P15301" s="30"/>
      <c r="T15301" s="2"/>
      <c r="V15301" s="2"/>
      <c r="W15301" s="28"/>
      <c r="Y15301" s="30"/>
      <c r="Z15301" s="30"/>
      <c r="AB15301" s="6"/>
    </row>
    <row r="15302" spans="1:28">
      <c r="A15302" s="2"/>
      <c r="B15302" s="2"/>
      <c r="C15302" s="2"/>
      <c r="G15302" s="94"/>
      <c r="H15302" s="94"/>
      <c r="I15302" s="94"/>
      <c r="J15302" s="2"/>
      <c r="P15302" s="30"/>
      <c r="T15302" s="2"/>
      <c r="V15302" s="2"/>
      <c r="W15302" s="28"/>
      <c r="Y15302" s="30"/>
      <c r="Z15302" s="30"/>
      <c r="AB15302" s="6"/>
    </row>
    <row r="15303" spans="1:28">
      <c r="A15303" s="2"/>
      <c r="B15303" s="2"/>
      <c r="C15303" s="2"/>
      <c r="G15303" s="94"/>
      <c r="H15303" s="94"/>
      <c r="I15303" s="94"/>
      <c r="J15303" s="2"/>
      <c r="P15303" s="30"/>
      <c r="T15303" s="2"/>
      <c r="V15303" s="2"/>
      <c r="W15303" s="28"/>
      <c r="Y15303" s="30"/>
      <c r="Z15303" s="30"/>
      <c r="AB15303" s="6"/>
    </row>
    <row r="15304" spans="1:28">
      <c r="A15304" s="2"/>
      <c r="B15304" s="2"/>
      <c r="C15304" s="2"/>
      <c r="G15304" s="94"/>
      <c r="H15304" s="94"/>
      <c r="I15304" s="94"/>
      <c r="J15304" s="2"/>
      <c r="P15304" s="30"/>
      <c r="T15304" s="2"/>
      <c r="V15304" s="2"/>
      <c r="W15304" s="28"/>
      <c r="Y15304" s="30"/>
      <c r="Z15304" s="30"/>
      <c r="AB15304" s="6"/>
    </row>
    <row r="15305" spans="1:28">
      <c r="A15305" s="2"/>
      <c r="B15305" s="2"/>
      <c r="C15305" s="2"/>
      <c r="G15305" s="94"/>
      <c r="H15305" s="94"/>
      <c r="I15305" s="94"/>
      <c r="J15305" s="2"/>
      <c r="P15305" s="30"/>
      <c r="T15305" s="2"/>
      <c r="V15305" s="2"/>
      <c r="W15305" s="28"/>
      <c r="Y15305" s="30"/>
      <c r="Z15305" s="30"/>
      <c r="AB15305" s="6"/>
    </row>
    <row r="15306" spans="1:28">
      <c r="A15306" s="2"/>
      <c r="B15306" s="2"/>
      <c r="C15306" s="2"/>
      <c r="G15306" s="94"/>
      <c r="H15306" s="94"/>
      <c r="I15306" s="94"/>
      <c r="J15306" s="2"/>
      <c r="P15306" s="30"/>
      <c r="T15306" s="2"/>
      <c r="V15306" s="2"/>
      <c r="W15306" s="28"/>
      <c r="Y15306" s="30"/>
      <c r="Z15306" s="30"/>
      <c r="AB15306" s="6"/>
    </row>
    <row r="15307" spans="1:28">
      <c r="A15307" s="2"/>
      <c r="B15307" s="2"/>
      <c r="C15307" s="2"/>
      <c r="G15307" s="94"/>
      <c r="H15307" s="94"/>
      <c r="I15307" s="94"/>
      <c r="J15307" s="2"/>
      <c r="P15307" s="30"/>
      <c r="T15307" s="2"/>
      <c r="V15307" s="2"/>
      <c r="W15307" s="28"/>
      <c r="Y15307" s="30"/>
      <c r="Z15307" s="30"/>
      <c r="AB15307" s="6"/>
    </row>
    <row r="15308" spans="1:28">
      <c r="A15308" s="2"/>
      <c r="B15308" s="2"/>
      <c r="C15308" s="2"/>
      <c r="G15308" s="94"/>
      <c r="H15308" s="94"/>
      <c r="I15308" s="94"/>
      <c r="J15308" s="2"/>
      <c r="P15308" s="30"/>
      <c r="T15308" s="2"/>
      <c r="V15308" s="2"/>
      <c r="W15308" s="28"/>
      <c r="Y15308" s="30"/>
      <c r="Z15308" s="30"/>
      <c r="AB15308" s="6"/>
    </row>
    <row r="15309" spans="1:28">
      <c r="A15309" s="2"/>
      <c r="B15309" s="2"/>
      <c r="C15309" s="2"/>
      <c r="G15309" s="94"/>
      <c r="H15309" s="94"/>
      <c r="I15309" s="94"/>
      <c r="J15309" s="2"/>
      <c r="P15309" s="30"/>
      <c r="T15309" s="2"/>
      <c r="V15309" s="2"/>
      <c r="W15309" s="28"/>
      <c r="Y15309" s="30"/>
      <c r="Z15309" s="30"/>
      <c r="AB15309" s="6"/>
    </row>
    <row r="15310" spans="1:28">
      <c r="A15310" s="2"/>
      <c r="B15310" s="2"/>
      <c r="C15310" s="2"/>
      <c r="G15310" s="94"/>
      <c r="H15310" s="94"/>
      <c r="I15310" s="94"/>
      <c r="J15310" s="2"/>
      <c r="P15310" s="30"/>
      <c r="T15310" s="2"/>
      <c r="V15310" s="2"/>
      <c r="W15310" s="28"/>
      <c r="Y15310" s="30"/>
      <c r="Z15310" s="30"/>
      <c r="AB15310" s="6"/>
    </row>
    <row r="15311" spans="1:28">
      <c r="A15311" s="2"/>
      <c r="B15311" s="2"/>
      <c r="C15311" s="2"/>
      <c r="G15311" s="94"/>
      <c r="H15311" s="94"/>
      <c r="I15311" s="94"/>
      <c r="J15311" s="2"/>
      <c r="P15311" s="30"/>
      <c r="T15311" s="2"/>
      <c r="V15311" s="2"/>
      <c r="W15311" s="28"/>
      <c r="Y15311" s="30"/>
      <c r="Z15311" s="30"/>
      <c r="AB15311" s="6"/>
    </row>
    <row r="15312" spans="1:28">
      <c r="A15312" s="2"/>
      <c r="B15312" s="2"/>
      <c r="C15312" s="2"/>
      <c r="G15312" s="94"/>
      <c r="H15312" s="94"/>
      <c r="I15312" s="94"/>
      <c r="J15312" s="2"/>
      <c r="P15312" s="30"/>
      <c r="T15312" s="2"/>
      <c r="V15312" s="2"/>
      <c r="W15312" s="28"/>
      <c r="Y15312" s="30"/>
      <c r="Z15312" s="30"/>
      <c r="AB15312" s="6"/>
    </row>
    <row r="15313" spans="1:28">
      <c r="A15313" s="2"/>
      <c r="B15313" s="2"/>
      <c r="C15313" s="2"/>
      <c r="G15313" s="94"/>
      <c r="H15313" s="94"/>
      <c r="I15313" s="94"/>
      <c r="J15313" s="2"/>
      <c r="P15313" s="30"/>
      <c r="T15313" s="2"/>
      <c r="V15313" s="2"/>
      <c r="W15313" s="28"/>
      <c r="Y15313" s="30"/>
      <c r="Z15313" s="30"/>
      <c r="AB15313" s="6"/>
    </row>
    <row r="15314" spans="1:28">
      <c r="A15314" s="2"/>
      <c r="B15314" s="2"/>
      <c r="C15314" s="2"/>
      <c r="G15314" s="94"/>
      <c r="H15314" s="94"/>
      <c r="I15314" s="94"/>
      <c r="J15314" s="2"/>
      <c r="P15314" s="30"/>
      <c r="T15314" s="2"/>
      <c r="V15314" s="2"/>
      <c r="W15314" s="28"/>
      <c r="Y15314" s="30"/>
      <c r="Z15314" s="30"/>
      <c r="AB15314" s="6"/>
    </row>
    <row r="15315" spans="1:28">
      <c r="A15315" s="2"/>
      <c r="B15315" s="2"/>
      <c r="C15315" s="2"/>
      <c r="G15315" s="94"/>
      <c r="H15315" s="94"/>
      <c r="I15315" s="94"/>
      <c r="J15315" s="2"/>
      <c r="P15315" s="30"/>
      <c r="T15315" s="2"/>
      <c r="V15315" s="2"/>
      <c r="W15315" s="28"/>
      <c r="Y15315" s="30"/>
      <c r="Z15315" s="30"/>
      <c r="AB15315" s="6"/>
    </row>
    <row r="15316" spans="1:28">
      <c r="A15316" s="2"/>
      <c r="B15316" s="2"/>
      <c r="C15316" s="2"/>
      <c r="G15316" s="94"/>
      <c r="H15316" s="94"/>
      <c r="I15316" s="94"/>
      <c r="J15316" s="2"/>
      <c r="P15316" s="30"/>
      <c r="T15316" s="2"/>
      <c r="V15316" s="2"/>
      <c r="W15316" s="28"/>
      <c r="Y15316" s="30"/>
      <c r="Z15316" s="30"/>
      <c r="AB15316" s="6"/>
    </row>
    <row r="15317" spans="1:28">
      <c r="A15317" s="2"/>
      <c r="B15317" s="2"/>
      <c r="C15317" s="2"/>
      <c r="G15317" s="94"/>
      <c r="H15317" s="94"/>
      <c r="I15317" s="94"/>
      <c r="J15317" s="2"/>
      <c r="P15317" s="30"/>
      <c r="T15317" s="2"/>
      <c r="V15317" s="2"/>
      <c r="W15317" s="28"/>
      <c r="Y15317" s="30"/>
      <c r="Z15317" s="30"/>
      <c r="AB15317" s="6"/>
    </row>
    <row r="15318" spans="1:28">
      <c r="A15318" s="2"/>
      <c r="B15318" s="2"/>
      <c r="C15318" s="2"/>
      <c r="G15318" s="94"/>
      <c r="H15318" s="94"/>
      <c r="I15318" s="94"/>
      <c r="J15318" s="2"/>
      <c r="P15318" s="30"/>
      <c r="T15318" s="2"/>
      <c r="V15318" s="2"/>
      <c r="W15318" s="28"/>
      <c r="Y15318" s="30"/>
      <c r="Z15318" s="30"/>
      <c r="AB15318" s="6"/>
    </row>
    <row r="15319" spans="1:28">
      <c r="A15319" s="2"/>
      <c r="B15319" s="2"/>
      <c r="C15319" s="2"/>
      <c r="G15319" s="94"/>
      <c r="H15319" s="94"/>
      <c r="I15319" s="94"/>
      <c r="J15319" s="2"/>
      <c r="P15319" s="30"/>
      <c r="T15319" s="2"/>
      <c r="V15319" s="2"/>
      <c r="W15319" s="28"/>
      <c r="Y15319" s="30"/>
      <c r="Z15319" s="30"/>
      <c r="AB15319" s="6"/>
    </row>
    <row r="15320" spans="1:28">
      <c r="A15320" s="2"/>
      <c r="B15320" s="2"/>
      <c r="C15320" s="2"/>
      <c r="G15320" s="94"/>
      <c r="H15320" s="94"/>
      <c r="I15320" s="94"/>
      <c r="J15320" s="2"/>
      <c r="P15320" s="30"/>
      <c r="T15320" s="2"/>
      <c r="V15320" s="2"/>
      <c r="W15320" s="28"/>
      <c r="Y15320" s="30"/>
      <c r="Z15320" s="30"/>
      <c r="AB15320" s="6"/>
    </row>
    <row r="15321" spans="1:28">
      <c r="A15321" s="2"/>
      <c r="B15321" s="2"/>
      <c r="C15321" s="2"/>
      <c r="G15321" s="94"/>
      <c r="H15321" s="94"/>
      <c r="I15321" s="94"/>
      <c r="J15321" s="2"/>
      <c r="P15321" s="30"/>
      <c r="T15321" s="2"/>
      <c r="V15321" s="2"/>
      <c r="W15321" s="28"/>
      <c r="Y15321" s="30"/>
      <c r="Z15321" s="30"/>
      <c r="AB15321" s="6"/>
    </row>
    <row r="15322" spans="1:28">
      <c r="A15322" s="2"/>
      <c r="B15322" s="2"/>
      <c r="C15322" s="2"/>
      <c r="G15322" s="94"/>
      <c r="H15322" s="94"/>
      <c r="I15322" s="94"/>
      <c r="J15322" s="2"/>
      <c r="P15322" s="30"/>
      <c r="T15322" s="2"/>
      <c r="V15322" s="2"/>
      <c r="W15322" s="28"/>
      <c r="Y15322" s="30"/>
      <c r="Z15322" s="30"/>
      <c r="AB15322" s="6"/>
    </row>
    <row r="15323" spans="1:28">
      <c r="A15323" s="2"/>
      <c r="B15323" s="2"/>
      <c r="C15323" s="2"/>
      <c r="G15323" s="94"/>
      <c r="H15323" s="94"/>
      <c r="I15323" s="94"/>
      <c r="J15323" s="2"/>
      <c r="P15323" s="30"/>
      <c r="T15323" s="2"/>
      <c r="V15323" s="2"/>
      <c r="W15323" s="28"/>
      <c r="Y15323" s="30"/>
      <c r="Z15323" s="30"/>
      <c r="AB15323" s="6"/>
    </row>
    <row r="15324" spans="1:28">
      <c r="A15324" s="2"/>
      <c r="B15324" s="2"/>
      <c r="C15324" s="2"/>
      <c r="G15324" s="94"/>
      <c r="H15324" s="94"/>
      <c r="I15324" s="94"/>
      <c r="J15324" s="2"/>
      <c r="P15324" s="30"/>
      <c r="T15324" s="2"/>
      <c r="V15324" s="2"/>
      <c r="W15324" s="28"/>
      <c r="Y15324" s="30"/>
      <c r="Z15324" s="30"/>
      <c r="AB15324" s="6"/>
    </row>
    <row r="15325" spans="1:28">
      <c r="A15325" s="2"/>
      <c r="B15325" s="2"/>
      <c r="C15325" s="2"/>
      <c r="G15325" s="94"/>
      <c r="H15325" s="94"/>
      <c r="I15325" s="94"/>
      <c r="J15325" s="2"/>
      <c r="P15325" s="30"/>
      <c r="T15325" s="2"/>
      <c r="V15325" s="2"/>
      <c r="W15325" s="28"/>
      <c r="Y15325" s="30"/>
      <c r="Z15325" s="30"/>
      <c r="AB15325" s="6"/>
    </row>
    <row r="15326" spans="1:28">
      <c r="A15326" s="2"/>
      <c r="B15326" s="2"/>
      <c r="C15326" s="2"/>
      <c r="G15326" s="94"/>
      <c r="H15326" s="94"/>
      <c r="I15326" s="94"/>
      <c r="J15326" s="2"/>
      <c r="P15326" s="30"/>
      <c r="T15326" s="2"/>
      <c r="V15326" s="2"/>
      <c r="W15326" s="28"/>
      <c r="Y15326" s="30"/>
      <c r="Z15326" s="30"/>
      <c r="AB15326" s="6"/>
    </row>
    <row r="15327" spans="1:28">
      <c r="A15327" s="2"/>
      <c r="B15327" s="2"/>
      <c r="C15327" s="2"/>
      <c r="G15327" s="94"/>
      <c r="H15327" s="94"/>
      <c r="I15327" s="94"/>
      <c r="J15327" s="2"/>
      <c r="P15327" s="30"/>
      <c r="T15327" s="2"/>
      <c r="V15327" s="2"/>
      <c r="W15327" s="28"/>
      <c r="Y15327" s="30"/>
      <c r="Z15327" s="30"/>
      <c r="AB15327" s="6"/>
    </row>
    <row r="15328" spans="1:28">
      <c r="A15328" s="2"/>
      <c r="B15328" s="2"/>
      <c r="C15328" s="2"/>
      <c r="G15328" s="94"/>
      <c r="H15328" s="94"/>
      <c r="I15328" s="94"/>
      <c r="J15328" s="2"/>
      <c r="P15328" s="30"/>
      <c r="T15328" s="2"/>
      <c r="V15328" s="2"/>
      <c r="W15328" s="28"/>
      <c r="Y15328" s="30"/>
      <c r="Z15328" s="30"/>
      <c r="AB15328" s="6"/>
    </row>
    <row r="15329" spans="1:28">
      <c r="A15329" s="2"/>
      <c r="B15329" s="2"/>
      <c r="C15329" s="2"/>
      <c r="G15329" s="94"/>
      <c r="H15329" s="94"/>
      <c r="I15329" s="94"/>
      <c r="J15329" s="2"/>
      <c r="P15329" s="30"/>
      <c r="T15329" s="2"/>
      <c r="V15329" s="2"/>
      <c r="W15329" s="28"/>
      <c r="Y15329" s="30"/>
      <c r="Z15329" s="30"/>
      <c r="AB15329" s="6"/>
    </row>
    <row r="15330" spans="1:28">
      <c r="A15330" s="2"/>
      <c r="B15330" s="2"/>
      <c r="C15330" s="2"/>
      <c r="G15330" s="94"/>
      <c r="H15330" s="94"/>
      <c r="I15330" s="94"/>
      <c r="J15330" s="2"/>
      <c r="P15330" s="30"/>
      <c r="T15330" s="2"/>
      <c r="V15330" s="2"/>
      <c r="W15330" s="28"/>
      <c r="Y15330" s="30"/>
      <c r="Z15330" s="30"/>
      <c r="AB15330" s="6"/>
    </row>
    <row r="15331" spans="1:28">
      <c r="A15331" s="2"/>
      <c r="B15331" s="2"/>
      <c r="C15331" s="2"/>
      <c r="G15331" s="94"/>
      <c r="H15331" s="94"/>
      <c r="I15331" s="94"/>
      <c r="J15331" s="2"/>
      <c r="P15331" s="30"/>
      <c r="T15331" s="2"/>
      <c r="V15331" s="2"/>
      <c r="W15331" s="28"/>
      <c r="Y15331" s="30"/>
      <c r="Z15331" s="30"/>
      <c r="AB15331" s="6"/>
    </row>
    <row r="15332" spans="1:28">
      <c r="A15332" s="2"/>
      <c r="B15332" s="2"/>
      <c r="C15332" s="2"/>
      <c r="G15332" s="94"/>
      <c r="H15332" s="94"/>
      <c r="I15332" s="94"/>
      <c r="J15332" s="2"/>
      <c r="P15332" s="30"/>
      <c r="T15332" s="2"/>
      <c r="V15332" s="2"/>
      <c r="W15332" s="28"/>
      <c r="Y15332" s="30"/>
      <c r="Z15332" s="30"/>
      <c r="AB15332" s="6"/>
    </row>
    <row r="15333" spans="1:28">
      <c r="A15333" s="2"/>
      <c r="B15333" s="2"/>
      <c r="C15333" s="2"/>
      <c r="G15333" s="94"/>
      <c r="H15333" s="94"/>
      <c r="I15333" s="94"/>
      <c r="J15333" s="2"/>
      <c r="P15333" s="30"/>
      <c r="T15333" s="2"/>
      <c r="V15333" s="2"/>
      <c r="W15333" s="28"/>
      <c r="Y15333" s="30"/>
      <c r="Z15333" s="30"/>
      <c r="AB15333" s="6"/>
    </row>
    <row r="15334" spans="1:28">
      <c r="A15334" s="2"/>
      <c r="B15334" s="2"/>
      <c r="C15334" s="2"/>
      <c r="G15334" s="94"/>
      <c r="H15334" s="94"/>
      <c r="I15334" s="94"/>
      <c r="J15334" s="2"/>
      <c r="P15334" s="30"/>
      <c r="T15334" s="2"/>
      <c r="V15334" s="2"/>
      <c r="W15334" s="28"/>
      <c r="Y15334" s="30"/>
      <c r="Z15334" s="30"/>
      <c r="AB15334" s="6"/>
    </row>
    <row r="15335" spans="1:28">
      <c r="A15335" s="2"/>
      <c r="B15335" s="2"/>
      <c r="C15335" s="2"/>
      <c r="G15335" s="94"/>
      <c r="H15335" s="94"/>
      <c r="I15335" s="94"/>
      <c r="J15335" s="2"/>
      <c r="P15335" s="30"/>
      <c r="T15335" s="2"/>
      <c r="V15335" s="2"/>
      <c r="W15335" s="28"/>
      <c r="Y15335" s="30"/>
      <c r="Z15335" s="30"/>
      <c r="AB15335" s="6"/>
    </row>
    <row r="15336" spans="1:28">
      <c r="A15336" s="2"/>
      <c r="B15336" s="2"/>
      <c r="C15336" s="2"/>
      <c r="G15336" s="94"/>
      <c r="H15336" s="94"/>
      <c r="I15336" s="94"/>
      <c r="J15336" s="2"/>
      <c r="P15336" s="30"/>
      <c r="T15336" s="2"/>
      <c r="V15336" s="2"/>
      <c r="W15336" s="28"/>
      <c r="Y15336" s="30"/>
      <c r="Z15336" s="30"/>
      <c r="AB15336" s="6"/>
    </row>
    <row r="15337" spans="1:28">
      <c r="A15337" s="2"/>
      <c r="B15337" s="2"/>
      <c r="C15337" s="2"/>
      <c r="G15337" s="94"/>
      <c r="H15337" s="94"/>
      <c r="I15337" s="94"/>
      <c r="J15337" s="2"/>
      <c r="P15337" s="30"/>
      <c r="T15337" s="2"/>
      <c r="V15337" s="2"/>
      <c r="W15337" s="28"/>
      <c r="Y15337" s="30"/>
      <c r="Z15337" s="30"/>
      <c r="AB15337" s="6"/>
    </row>
    <row r="15338" spans="1:28">
      <c r="A15338" s="2"/>
      <c r="B15338" s="2"/>
      <c r="C15338" s="2"/>
      <c r="G15338" s="94"/>
      <c r="H15338" s="94"/>
      <c r="I15338" s="94"/>
      <c r="J15338" s="2"/>
      <c r="P15338" s="30"/>
      <c r="T15338" s="2"/>
      <c r="V15338" s="2"/>
      <c r="W15338" s="28"/>
      <c r="Y15338" s="30"/>
      <c r="Z15338" s="30"/>
      <c r="AB15338" s="6"/>
    </row>
    <row r="15339" spans="1:28">
      <c r="A15339" s="2"/>
      <c r="B15339" s="2"/>
      <c r="C15339" s="2"/>
      <c r="G15339" s="94"/>
      <c r="H15339" s="94"/>
      <c r="I15339" s="94"/>
      <c r="J15339" s="2"/>
      <c r="P15339" s="30"/>
      <c r="T15339" s="2"/>
      <c r="V15339" s="2"/>
      <c r="W15339" s="28"/>
      <c r="Y15339" s="30"/>
      <c r="Z15339" s="30"/>
      <c r="AB15339" s="6"/>
    </row>
    <row r="15340" spans="1:28">
      <c r="A15340" s="2"/>
      <c r="B15340" s="2"/>
      <c r="C15340" s="2"/>
      <c r="G15340" s="94"/>
      <c r="H15340" s="94"/>
      <c r="I15340" s="94"/>
      <c r="J15340" s="2"/>
      <c r="P15340" s="30"/>
      <c r="T15340" s="2"/>
      <c r="V15340" s="2"/>
      <c r="W15340" s="28"/>
      <c r="Y15340" s="30"/>
      <c r="Z15340" s="30"/>
      <c r="AB15340" s="6"/>
    </row>
    <row r="15341" spans="1:28">
      <c r="A15341" s="2"/>
      <c r="B15341" s="2"/>
      <c r="C15341" s="2"/>
      <c r="G15341" s="94"/>
      <c r="H15341" s="94"/>
      <c r="I15341" s="94"/>
      <c r="J15341" s="2"/>
      <c r="P15341" s="30"/>
      <c r="T15341" s="2"/>
      <c r="V15341" s="2"/>
      <c r="W15341" s="28"/>
      <c r="Y15341" s="30"/>
      <c r="Z15341" s="30"/>
      <c r="AB15341" s="6"/>
    </row>
    <row r="15342" spans="1:28">
      <c r="A15342" s="2"/>
      <c r="B15342" s="2"/>
      <c r="C15342" s="2"/>
      <c r="G15342" s="94"/>
      <c r="H15342" s="94"/>
      <c r="I15342" s="94"/>
      <c r="J15342" s="2"/>
      <c r="P15342" s="30"/>
      <c r="T15342" s="2"/>
      <c r="V15342" s="2"/>
      <c r="W15342" s="28"/>
      <c r="Y15342" s="30"/>
      <c r="Z15342" s="30"/>
      <c r="AB15342" s="6"/>
    </row>
    <row r="15343" spans="1:28">
      <c r="A15343" s="2"/>
      <c r="B15343" s="2"/>
      <c r="C15343" s="2"/>
      <c r="G15343" s="94"/>
      <c r="H15343" s="94"/>
      <c r="I15343" s="94"/>
      <c r="J15343" s="2"/>
      <c r="P15343" s="30"/>
      <c r="T15343" s="2"/>
      <c r="V15343" s="2"/>
      <c r="W15343" s="28"/>
      <c r="Y15343" s="30"/>
      <c r="Z15343" s="30"/>
      <c r="AB15343" s="6"/>
    </row>
    <row r="15344" spans="1:28">
      <c r="A15344" s="2"/>
      <c r="B15344" s="2"/>
      <c r="C15344" s="2"/>
      <c r="G15344" s="94"/>
      <c r="H15344" s="94"/>
      <c r="I15344" s="94"/>
      <c r="J15344" s="2"/>
      <c r="P15344" s="30"/>
      <c r="T15344" s="2"/>
      <c r="V15344" s="2"/>
      <c r="W15344" s="28"/>
      <c r="Y15344" s="30"/>
      <c r="Z15344" s="30"/>
      <c r="AB15344" s="6"/>
    </row>
    <row r="15345" spans="1:28">
      <c r="A15345" s="2"/>
      <c r="B15345" s="2"/>
      <c r="C15345" s="2"/>
      <c r="G15345" s="94"/>
      <c r="H15345" s="94"/>
      <c r="I15345" s="94"/>
      <c r="J15345" s="2"/>
      <c r="P15345" s="30"/>
      <c r="T15345" s="2"/>
      <c r="V15345" s="2"/>
      <c r="W15345" s="28"/>
      <c r="Y15345" s="30"/>
      <c r="Z15345" s="30"/>
      <c r="AB15345" s="6"/>
    </row>
    <row r="15346" spans="1:28">
      <c r="A15346" s="2"/>
      <c r="B15346" s="2"/>
      <c r="C15346" s="2"/>
      <c r="G15346" s="94"/>
      <c r="H15346" s="94"/>
      <c r="I15346" s="94"/>
      <c r="J15346" s="2"/>
      <c r="P15346" s="30"/>
      <c r="T15346" s="2"/>
      <c r="V15346" s="2"/>
      <c r="W15346" s="28"/>
      <c r="Y15346" s="30"/>
      <c r="Z15346" s="30"/>
      <c r="AB15346" s="6"/>
    </row>
    <row r="15347" spans="1:28">
      <c r="A15347" s="2"/>
      <c r="B15347" s="2"/>
      <c r="C15347" s="2"/>
      <c r="G15347" s="94"/>
      <c r="H15347" s="94"/>
      <c r="I15347" s="94"/>
      <c r="J15347" s="2"/>
      <c r="P15347" s="30"/>
      <c r="T15347" s="2"/>
      <c r="V15347" s="2"/>
      <c r="W15347" s="28"/>
      <c r="Y15347" s="30"/>
      <c r="Z15347" s="30"/>
      <c r="AB15347" s="6"/>
    </row>
    <row r="15348" spans="1:28">
      <c r="A15348" s="2"/>
      <c r="B15348" s="2"/>
      <c r="C15348" s="2"/>
      <c r="G15348" s="94"/>
      <c r="H15348" s="94"/>
      <c r="I15348" s="94"/>
      <c r="J15348" s="2"/>
      <c r="P15348" s="30"/>
      <c r="T15348" s="2"/>
      <c r="V15348" s="2"/>
      <c r="W15348" s="28"/>
      <c r="Y15348" s="30"/>
      <c r="Z15348" s="30"/>
      <c r="AB15348" s="6"/>
    </row>
    <row r="15349" spans="1:28">
      <c r="A15349" s="2"/>
      <c r="B15349" s="2"/>
      <c r="C15349" s="2"/>
      <c r="G15349" s="94"/>
      <c r="H15349" s="94"/>
      <c r="I15349" s="94"/>
      <c r="J15349" s="2"/>
      <c r="P15349" s="30"/>
      <c r="T15349" s="2"/>
      <c r="V15349" s="2"/>
      <c r="W15349" s="28"/>
      <c r="Y15349" s="30"/>
      <c r="Z15349" s="30"/>
      <c r="AB15349" s="6"/>
    </row>
    <row r="15350" spans="1:28">
      <c r="A15350" s="2"/>
      <c r="B15350" s="2"/>
      <c r="C15350" s="2"/>
      <c r="G15350" s="94"/>
      <c r="H15350" s="94"/>
      <c r="I15350" s="94"/>
      <c r="J15350" s="2"/>
      <c r="P15350" s="30"/>
      <c r="T15350" s="2"/>
      <c r="V15350" s="2"/>
      <c r="W15350" s="28"/>
      <c r="Y15350" s="30"/>
      <c r="Z15350" s="30"/>
      <c r="AB15350" s="6"/>
    </row>
    <row r="15351" spans="1:28">
      <c r="A15351" s="2"/>
      <c r="B15351" s="2"/>
      <c r="C15351" s="2"/>
      <c r="G15351" s="94"/>
      <c r="H15351" s="94"/>
      <c r="I15351" s="94"/>
      <c r="J15351" s="2"/>
      <c r="P15351" s="30"/>
      <c r="T15351" s="2"/>
      <c r="V15351" s="2"/>
      <c r="W15351" s="28"/>
      <c r="Y15351" s="30"/>
      <c r="Z15351" s="30"/>
      <c r="AB15351" s="6"/>
    </row>
    <row r="15352" spans="1:28">
      <c r="A15352" s="2"/>
      <c r="B15352" s="2"/>
      <c r="C15352" s="2"/>
      <c r="G15352" s="94"/>
      <c r="H15352" s="94"/>
      <c r="I15352" s="94"/>
      <c r="J15352" s="2"/>
      <c r="P15352" s="30"/>
      <c r="T15352" s="2"/>
      <c r="V15352" s="2"/>
      <c r="W15352" s="28"/>
      <c r="Y15352" s="30"/>
      <c r="Z15352" s="30"/>
      <c r="AB15352" s="6"/>
    </row>
    <row r="15353" spans="1:28">
      <c r="A15353" s="2"/>
      <c r="B15353" s="2"/>
      <c r="C15353" s="2"/>
      <c r="G15353" s="94"/>
      <c r="H15353" s="94"/>
      <c r="I15353" s="94"/>
      <c r="J15353" s="2"/>
      <c r="P15353" s="30"/>
      <c r="T15353" s="2"/>
      <c r="V15353" s="2"/>
      <c r="W15353" s="28"/>
      <c r="Y15353" s="30"/>
      <c r="Z15353" s="30"/>
      <c r="AB15353" s="6"/>
    </row>
    <row r="15354" spans="1:28">
      <c r="A15354" s="2"/>
      <c r="B15354" s="2"/>
      <c r="C15354" s="2"/>
      <c r="G15354" s="94"/>
      <c r="H15354" s="94"/>
      <c r="I15354" s="94"/>
      <c r="J15354" s="2"/>
      <c r="P15354" s="30"/>
      <c r="T15354" s="2"/>
      <c r="V15354" s="2"/>
      <c r="W15354" s="28"/>
      <c r="Y15354" s="30"/>
      <c r="Z15354" s="30"/>
      <c r="AB15354" s="6"/>
    </row>
    <row r="15355" spans="1:28">
      <c r="A15355" s="2"/>
      <c r="B15355" s="2"/>
      <c r="C15355" s="2"/>
      <c r="G15355" s="94"/>
      <c r="H15355" s="94"/>
      <c r="I15355" s="94"/>
      <c r="J15355" s="2"/>
      <c r="P15355" s="30"/>
      <c r="T15355" s="2"/>
      <c r="V15355" s="2"/>
      <c r="W15355" s="28"/>
      <c r="Y15355" s="30"/>
      <c r="Z15355" s="30"/>
      <c r="AB15355" s="6"/>
    </row>
    <row r="15356" spans="1:28">
      <c r="A15356" s="2"/>
      <c r="B15356" s="2"/>
      <c r="C15356" s="2"/>
      <c r="G15356" s="94"/>
      <c r="H15356" s="94"/>
      <c r="I15356" s="94"/>
      <c r="J15356" s="2"/>
      <c r="P15356" s="30"/>
      <c r="T15356" s="2"/>
      <c r="V15356" s="2"/>
      <c r="W15356" s="28"/>
      <c r="Y15356" s="30"/>
      <c r="Z15356" s="30"/>
      <c r="AB15356" s="6"/>
    </row>
    <row r="15357" spans="1:28">
      <c r="A15357" s="2"/>
      <c r="B15357" s="2"/>
      <c r="C15357" s="2"/>
      <c r="G15357" s="94"/>
      <c r="H15357" s="94"/>
      <c r="I15357" s="94"/>
      <c r="J15357" s="2"/>
      <c r="P15357" s="30"/>
      <c r="T15357" s="2"/>
      <c r="V15357" s="2"/>
      <c r="W15357" s="28"/>
      <c r="Y15357" s="30"/>
      <c r="Z15357" s="30"/>
      <c r="AB15357" s="6"/>
    </row>
    <row r="15358" spans="1:28">
      <c r="A15358" s="2"/>
      <c r="B15358" s="2"/>
      <c r="C15358" s="2"/>
      <c r="G15358" s="94"/>
      <c r="H15358" s="94"/>
      <c r="I15358" s="94"/>
      <c r="J15358" s="2"/>
      <c r="P15358" s="30"/>
      <c r="T15358" s="2"/>
      <c r="V15358" s="2"/>
      <c r="W15358" s="28"/>
      <c r="Y15358" s="30"/>
      <c r="Z15358" s="30"/>
      <c r="AB15358" s="6"/>
    </row>
    <row r="15359" spans="1:28">
      <c r="A15359" s="2"/>
      <c r="B15359" s="2"/>
      <c r="C15359" s="2"/>
      <c r="G15359" s="94"/>
      <c r="H15359" s="94"/>
      <c r="I15359" s="94"/>
      <c r="J15359" s="2"/>
      <c r="P15359" s="30"/>
      <c r="T15359" s="2"/>
      <c r="V15359" s="2"/>
      <c r="W15359" s="28"/>
      <c r="Y15359" s="30"/>
      <c r="Z15359" s="30"/>
      <c r="AB15359" s="6"/>
    </row>
    <row r="15360" spans="1:28">
      <c r="A15360" s="2"/>
      <c r="B15360" s="2"/>
      <c r="C15360" s="2"/>
      <c r="G15360" s="94"/>
      <c r="H15360" s="94"/>
      <c r="I15360" s="94"/>
      <c r="J15360" s="2"/>
      <c r="P15360" s="30"/>
      <c r="T15360" s="2"/>
      <c r="V15360" s="2"/>
      <c r="W15360" s="28"/>
      <c r="Y15360" s="30"/>
      <c r="Z15360" s="30"/>
      <c r="AB15360" s="6"/>
    </row>
    <row r="15361" spans="1:28">
      <c r="A15361" s="2"/>
      <c r="B15361" s="2"/>
      <c r="C15361" s="2"/>
      <c r="G15361" s="94"/>
      <c r="H15361" s="94"/>
      <c r="I15361" s="94"/>
      <c r="J15361" s="2"/>
      <c r="P15361" s="30"/>
      <c r="T15361" s="2"/>
      <c r="V15361" s="2"/>
      <c r="W15361" s="28"/>
      <c r="Y15361" s="30"/>
      <c r="Z15361" s="30"/>
      <c r="AB15361" s="6"/>
    </row>
    <row r="15362" spans="1:28">
      <c r="A15362" s="2"/>
      <c r="B15362" s="2"/>
      <c r="C15362" s="2"/>
      <c r="G15362" s="94"/>
      <c r="H15362" s="94"/>
      <c r="I15362" s="94"/>
      <c r="J15362" s="2"/>
      <c r="P15362" s="30"/>
      <c r="T15362" s="2"/>
      <c r="V15362" s="2"/>
      <c r="W15362" s="28"/>
      <c r="Y15362" s="30"/>
      <c r="Z15362" s="30"/>
      <c r="AB15362" s="6"/>
    </row>
    <row r="15363" spans="1:28">
      <c r="A15363" s="2"/>
      <c r="B15363" s="2"/>
      <c r="C15363" s="2"/>
      <c r="G15363" s="94"/>
      <c r="H15363" s="94"/>
      <c r="I15363" s="94"/>
      <c r="J15363" s="2"/>
      <c r="P15363" s="30"/>
      <c r="T15363" s="2"/>
      <c r="V15363" s="2"/>
      <c r="W15363" s="28"/>
      <c r="Y15363" s="30"/>
      <c r="Z15363" s="30"/>
      <c r="AB15363" s="6"/>
    </row>
    <row r="15364" spans="1:28">
      <c r="A15364" s="2"/>
      <c r="B15364" s="2"/>
      <c r="C15364" s="2"/>
      <c r="G15364" s="94"/>
      <c r="H15364" s="94"/>
      <c r="I15364" s="94"/>
      <c r="J15364" s="2"/>
      <c r="P15364" s="30"/>
      <c r="T15364" s="2"/>
      <c r="V15364" s="2"/>
      <c r="W15364" s="28"/>
      <c r="Y15364" s="30"/>
      <c r="Z15364" s="30"/>
      <c r="AB15364" s="6"/>
    </row>
    <row r="15365" spans="1:28">
      <c r="A15365" s="2"/>
      <c r="B15365" s="2"/>
      <c r="C15365" s="2"/>
      <c r="G15365" s="94"/>
      <c r="H15365" s="94"/>
      <c r="I15365" s="94"/>
      <c r="J15365" s="2"/>
      <c r="P15365" s="30"/>
      <c r="T15365" s="2"/>
      <c r="V15365" s="2"/>
      <c r="W15365" s="28"/>
      <c r="Y15365" s="30"/>
      <c r="Z15365" s="30"/>
      <c r="AB15365" s="6"/>
    </row>
    <row r="15366" spans="1:28">
      <c r="A15366" s="2"/>
      <c r="B15366" s="2"/>
      <c r="C15366" s="2"/>
      <c r="G15366" s="94"/>
      <c r="H15366" s="94"/>
      <c r="I15366" s="94"/>
      <c r="J15366" s="2"/>
      <c r="P15366" s="30"/>
      <c r="T15366" s="2"/>
      <c r="V15366" s="2"/>
      <c r="W15366" s="28"/>
      <c r="Y15366" s="30"/>
      <c r="Z15366" s="30"/>
      <c r="AB15366" s="6"/>
    </row>
    <row r="15367" spans="1:28">
      <c r="A15367" s="2"/>
      <c r="B15367" s="2"/>
      <c r="C15367" s="2"/>
      <c r="G15367" s="94"/>
      <c r="H15367" s="94"/>
      <c r="I15367" s="94"/>
      <c r="J15367" s="2"/>
      <c r="P15367" s="30"/>
      <c r="T15367" s="2"/>
      <c r="V15367" s="2"/>
      <c r="W15367" s="28"/>
      <c r="Y15367" s="30"/>
      <c r="Z15367" s="30"/>
      <c r="AB15367" s="6"/>
    </row>
    <row r="15368" spans="1:28">
      <c r="A15368" s="2"/>
      <c r="B15368" s="2"/>
      <c r="C15368" s="2"/>
      <c r="G15368" s="94"/>
      <c r="H15368" s="94"/>
      <c r="I15368" s="94"/>
      <c r="J15368" s="2"/>
      <c r="P15368" s="30"/>
      <c r="T15368" s="2"/>
      <c r="V15368" s="2"/>
      <c r="W15368" s="28"/>
      <c r="Y15368" s="30"/>
      <c r="Z15368" s="30"/>
      <c r="AB15368" s="6"/>
    </row>
    <row r="15369" spans="1:28">
      <c r="A15369" s="2"/>
      <c r="B15369" s="2"/>
      <c r="C15369" s="2"/>
      <c r="G15369" s="94"/>
      <c r="H15369" s="94"/>
      <c r="I15369" s="94"/>
      <c r="J15369" s="2"/>
      <c r="P15369" s="30"/>
      <c r="T15369" s="2"/>
      <c r="V15369" s="2"/>
      <c r="W15369" s="28"/>
      <c r="Y15369" s="30"/>
      <c r="Z15369" s="30"/>
      <c r="AB15369" s="6"/>
    </row>
    <row r="15370" spans="1:28">
      <c r="A15370" s="2"/>
      <c r="B15370" s="2"/>
      <c r="C15370" s="2"/>
      <c r="G15370" s="94"/>
      <c r="H15370" s="94"/>
      <c r="I15370" s="94"/>
      <c r="J15370" s="2"/>
      <c r="P15370" s="30"/>
      <c r="T15370" s="2"/>
      <c r="V15370" s="2"/>
      <c r="W15370" s="28"/>
      <c r="Y15370" s="30"/>
      <c r="Z15370" s="30"/>
      <c r="AB15370" s="6"/>
    </row>
    <row r="15371" spans="1:28">
      <c r="A15371" s="2"/>
      <c r="B15371" s="2"/>
      <c r="C15371" s="2"/>
      <c r="G15371" s="94"/>
      <c r="H15371" s="94"/>
      <c r="I15371" s="94"/>
      <c r="J15371" s="2"/>
      <c r="P15371" s="30"/>
      <c r="T15371" s="2"/>
      <c r="V15371" s="2"/>
      <c r="W15371" s="28"/>
      <c r="Y15371" s="30"/>
      <c r="Z15371" s="30"/>
      <c r="AB15371" s="6"/>
    </row>
    <row r="15372" spans="1:28">
      <c r="A15372" s="2"/>
      <c r="B15372" s="2"/>
      <c r="C15372" s="2"/>
      <c r="G15372" s="94"/>
      <c r="H15372" s="94"/>
      <c r="I15372" s="94"/>
      <c r="J15372" s="2"/>
      <c r="P15372" s="30"/>
      <c r="T15372" s="2"/>
      <c r="V15372" s="2"/>
      <c r="W15372" s="28"/>
      <c r="Y15372" s="30"/>
      <c r="Z15372" s="30"/>
      <c r="AB15372" s="6"/>
    </row>
    <row r="15373" spans="1:28">
      <c r="A15373" s="2"/>
      <c r="B15373" s="2"/>
      <c r="C15373" s="2"/>
      <c r="G15373" s="94"/>
      <c r="H15373" s="94"/>
      <c r="I15373" s="94"/>
      <c r="J15373" s="2"/>
      <c r="P15373" s="30"/>
      <c r="T15373" s="2"/>
      <c r="V15373" s="2"/>
      <c r="W15373" s="28"/>
      <c r="Y15373" s="30"/>
      <c r="Z15373" s="30"/>
      <c r="AB15373" s="6"/>
    </row>
    <row r="15374" spans="1:28">
      <c r="A15374" s="2"/>
      <c r="B15374" s="2"/>
      <c r="C15374" s="2"/>
      <c r="G15374" s="94"/>
      <c r="H15374" s="94"/>
      <c r="I15374" s="94"/>
      <c r="J15374" s="2"/>
      <c r="P15374" s="30"/>
      <c r="T15374" s="2"/>
      <c r="V15374" s="2"/>
      <c r="W15374" s="28"/>
      <c r="Y15374" s="30"/>
      <c r="Z15374" s="30"/>
      <c r="AB15374" s="6"/>
    </row>
    <row r="15375" spans="1:28">
      <c r="A15375" s="2"/>
      <c r="B15375" s="2"/>
      <c r="C15375" s="2"/>
      <c r="G15375" s="94"/>
      <c r="H15375" s="94"/>
      <c r="I15375" s="94"/>
      <c r="J15375" s="2"/>
      <c r="P15375" s="30"/>
      <c r="T15375" s="2"/>
      <c r="V15375" s="2"/>
      <c r="W15375" s="28"/>
      <c r="Y15375" s="30"/>
      <c r="Z15375" s="30"/>
      <c r="AB15375" s="6"/>
    </row>
    <row r="15376" spans="1:28">
      <c r="A15376" s="2"/>
      <c r="B15376" s="2"/>
      <c r="C15376" s="2"/>
      <c r="G15376" s="94"/>
      <c r="H15376" s="94"/>
      <c r="I15376" s="94"/>
      <c r="J15376" s="2"/>
      <c r="P15376" s="30"/>
      <c r="T15376" s="2"/>
      <c r="V15376" s="2"/>
      <c r="W15376" s="28"/>
      <c r="Y15376" s="30"/>
      <c r="Z15376" s="30"/>
      <c r="AB15376" s="6"/>
    </row>
    <row r="15377" spans="1:28">
      <c r="A15377" s="2"/>
      <c r="B15377" s="2"/>
      <c r="C15377" s="2"/>
      <c r="G15377" s="94"/>
      <c r="H15377" s="94"/>
      <c r="I15377" s="94"/>
      <c r="J15377" s="2"/>
      <c r="P15377" s="30"/>
      <c r="T15377" s="2"/>
      <c r="V15377" s="2"/>
      <c r="W15377" s="28"/>
      <c r="Y15377" s="30"/>
      <c r="Z15377" s="30"/>
      <c r="AB15377" s="6"/>
    </row>
    <row r="15378" spans="1:28">
      <c r="A15378" s="2"/>
      <c r="B15378" s="2"/>
      <c r="C15378" s="2"/>
      <c r="G15378" s="94"/>
      <c r="H15378" s="94"/>
      <c r="I15378" s="94"/>
      <c r="J15378" s="2"/>
      <c r="P15378" s="30"/>
      <c r="T15378" s="2"/>
      <c r="V15378" s="2"/>
      <c r="W15378" s="28"/>
      <c r="Y15378" s="30"/>
      <c r="Z15378" s="30"/>
      <c r="AB15378" s="6"/>
    </row>
    <row r="15379" spans="1:28">
      <c r="A15379" s="2"/>
      <c r="B15379" s="2"/>
      <c r="C15379" s="2"/>
      <c r="G15379" s="94"/>
      <c r="H15379" s="94"/>
      <c r="I15379" s="94"/>
      <c r="J15379" s="2"/>
      <c r="P15379" s="30"/>
      <c r="T15379" s="2"/>
      <c r="V15379" s="2"/>
      <c r="W15379" s="28"/>
      <c r="Y15379" s="30"/>
      <c r="Z15379" s="30"/>
      <c r="AB15379" s="6"/>
    </row>
    <row r="15380" spans="1:28">
      <c r="A15380" s="2"/>
      <c r="B15380" s="2"/>
      <c r="C15380" s="2"/>
      <c r="G15380" s="94"/>
      <c r="H15380" s="94"/>
      <c r="I15380" s="94"/>
      <c r="J15380" s="2"/>
      <c r="P15380" s="30"/>
      <c r="T15380" s="2"/>
      <c r="V15380" s="2"/>
      <c r="W15380" s="28"/>
      <c r="Y15380" s="30"/>
      <c r="Z15380" s="30"/>
      <c r="AB15380" s="6"/>
    </row>
    <row r="15381" spans="1:28">
      <c r="A15381" s="2"/>
      <c r="B15381" s="2"/>
      <c r="C15381" s="2"/>
      <c r="G15381" s="94"/>
      <c r="H15381" s="94"/>
      <c r="I15381" s="94"/>
      <c r="J15381" s="2"/>
      <c r="P15381" s="30"/>
      <c r="T15381" s="2"/>
      <c r="V15381" s="2"/>
      <c r="W15381" s="28"/>
      <c r="Y15381" s="30"/>
      <c r="Z15381" s="30"/>
      <c r="AB15381" s="6"/>
    </row>
    <row r="15382" spans="1:28">
      <c r="A15382" s="2"/>
      <c r="B15382" s="2"/>
      <c r="C15382" s="2"/>
      <c r="G15382" s="94"/>
      <c r="H15382" s="94"/>
      <c r="I15382" s="94"/>
      <c r="J15382" s="2"/>
      <c r="P15382" s="30"/>
      <c r="T15382" s="2"/>
      <c r="V15382" s="2"/>
      <c r="W15382" s="28"/>
      <c r="Y15382" s="30"/>
      <c r="Z15382" s="30"/>
      <c r="AB15382" s="6"/>
    </row>
    <row r="15383" spans="1:28">
      <c r="A15383" s="2"/>
      <c r="B15383" s="2"/>
      <c r="C15383" s="2"/>
      <c r="G15383" s="94"/>
      <c r="H15383" s="94"/>
      <c r="I15383" s="94"/>
      <c r="J15383" s="2"/>
      <c r="P15383" s="30"/>
      <c r="T15383" s="2"/>
      <c r="V15383" s="2"/>
      <c r="W15383" s="28"/>
      <c r="Y15383" s="30"/>
      <c r="Z15383" s="30"/>
      <c r="AB15383" s="6"/>
    </row>
    <row r="15384" spans="1:28">
      <c r="A15384" s="2"/>
      <c r="B15384" s="2"/>
      <c r="C15384" s="2"/>
      <c r="G15384" s="94"/>
      <c r="H15384" s="94"/>
      <c r="I15384" s="94"/>
      <c r="J15384" s="2"/>
      <c r="P15384" s="30"/>
      <c r="T15384" s="2"/>
      <c r="V15384" s="2"/>
      <c r="W15384" s="28"/>
      <c r="Y15384" s="30"/>
      <c r="Z15384" s="30"/>
      <c r="AB15384" s="6"/>
    </row>
    <row r="15385" spans="1:28">
      <c r="A15385" s="2"/>
      <c r="B15385" s="2"/>
      <c r="C15385" s="2"/>
      <c r="G15385" s="94"/>
      <c r="H15385" s="94"/>
      <c r="I15385" s="94"/>
      <c r="J15385" s="2"/>
      <c r="P15385" s="30"/>
      <c r="T15385" s="2"/>
      <c r="V15385" s="2"/>
      <c r="W15385" s="28"/>
      <c r="Y15385" s="30"/>
      <c r="Z15385" s="30"/>
      <c r="AB15385" s="6"/>
    </row>
    <row r="15386" spans="1:28">
      <c r="A15386" s="2"/>
      <c r="B15386" s="2"/>
      <c r="C15386" s="2"/>
      <c r="G15386" s="94"/>
      <c r="H15386" s="94"/>
      <c r="I15386" s="94"/>
      <c r="J15386" s="2"/>
      <c r="P15386" s="30"/>
      <c r="T15386" s="2"/>
      <c r="V15386" s="2"/>
      <c r="W15386" s="28"/>
      <c r="Y15386" s="30"/>
      <c r="Z15386" s="30"/>
      <c r="AB15386" s="6"/>
    </row>
    <row r="15387" spans="1:28">
      <c r="A15387" s="2"/>
      <c r="B15387" s="2"/>
      <c r="C15387" s="2"/>
      <c r="G15387" s="94"/>
      <c r="H15387" s="94"/>
      <c r="I15387" s="94"/>
      <c r="J15387" s="2"/>
      <c r="P15387" s="30"/>
      <c r="T15387" s="2"/>
      <c r="V15387" s="2"/>
      <c r="W15387" s="28"/>
      <c r="Y15387" s="30"/>
      <c r="Z15387" s="30"/>
      <c r="AB15387" s="6"/>
    </row>
    <row r="15388" spans="1:28">
      <c r="A15388" s="2"/>
      <c r="B15388" s="2"/>
      <c r="C15388" s="2"/>
      <c r="G15388" s="94"/>
      <c r="H15388" s="94"/>
      <c r="I15388" s="94"/>
      <c r="J15388" s="2"/>
      <c r="P15388" s="30"/>
      <c r="T15388" s="2"/>
      <c r="V15388" s="2"/>
      <c r="W15388" s="28"/>
      <c r="Y15388" s="30"/>
      <c r="Z15388" s="30"/>
      <c r="AB15388" s="6"/>
    </row>
    <row r="15389" spans="1:28">
      <c r="A15389" s="2"/>
      <c r="B15389" s="2"/>
      <c r="C15389" s="2"/>
      <c r="G15389" s="94"/>
      <c r="H15389" s="94"/>
      <c r="I15389" s="94"/>
      <c r="J15389" s="2"/>
      <c r="P15389" s="30"/>
      <c r="T15389" s="2"/>
      <c r="V15389" s="2"/>
      <c r="W15389" s="28"/>
      <c r="Y15389" s="30"/>
      <c r="Z15389" s="30"/>
      <c r="AB15389" s="6"/>
    </row>
    <row r="15390" spans="1:28">
      <c r="A15390" s="2"/>
      <c r="B15390" s="2"/>
      <c r="C15390" s="2"/>
      <c r="G15390" s="94"/>
      <c r="H15390" s="94"/>
      <c r="I15390" s="94"/>
      <c r="J15390" s="2"/>
      <c r="P15390" s="30"/>
      <c r="T15390" s="2"/>
      <c r="V15390" s="2"/>
      <c r="W15390" s="28"/>
      <c r="Y15390" s="30"/>
      <c r="Z15390" s="30"/>
      <c r="AB15390" s="6"/>
    </row>
    <row r="15391" spans="1:28">
      <c r="A15391" s="2"/>
      <c r="B15391" s="2"/>
      <c r="C15391" s="2"/>
      <c r="G15391" s="94"/>
      <c r="H15391" s="94"/>
      <c r="I15391" s="94"/>
      <c r="J15391" s="2"/>
      <c r="P15391" s="30"/>
      <c r="T15391" s="2"/>
      <c r="V15391" s="2"/>
      <c r="W15391" s="28"/>
      <c r="Y15391" s="30"/>
      <c r="Z15391" s="30"/>
      <c r="AB15391" s="6"/>
    </row>
    <row r="15392" spans="1:28">
      <c r="A15392" s="2"/>
      <c r="B15392" s="2"/>
      <c r="C15392" s="2"/>
      <c r="G15392" s="94"/>
      <c r="H15392" s="94"/>
      <c r="I15392" s="94"/>
      <c r="J15392" s="2"/>
      <c r="P15392" s="30"/>
      <c r="T15392" s="2"/>
      <c r="V15392" s="2"/>
      <c r="W15392" s="28"/>
      <c r="Y15392" s="30"/>
      <c r="Z15392" s="30"/>
      <c r="AB15392" s="6"/>
    </row>
    <row r="15393" spans="1:28">
      <c r="A15393" s="2"/>
      <c r="B15393" s="2"/>
      <c r="C15393" s="2"/>
      <c r="G15393" s="94"/>
      <c r="H15393" s="94"/>
      <c r="I15393" s="94"/>
      <c r="J15393" s="2"/>
      <c r="P15393" s="30"/>
      <c r="T15393" s="2"/>
      <c r="V15393" s="2"/>
      <c r="W15393" s="28"/>
      <c r="Y15393" s="30"/>
      <c r="Z15393" s="30"/>
      <c r="AB15393" s="6"/>
    </row>
    <row r="15394" spans="1:28">
      <c r="A15394" s="2"/>
      <c r="B15394" s="2"/>
      <c r="C15394" s="2"/>
      <c r="G15394" s="94"/>
      <c r="H15394" s="94"/>
      <c r="I15394" s="94"/>
      <c r="J15394" s="2"/>
      <c r="P15394" s="30"/>
      <c r="T15394" s="2"/>
      <c r="V15394" s="2"/>
      <c r="W15394" s="28"/>
      <c r="Y15394" s="30"/>
      <c r="Z15394" s="30"/>
      <c r="AB15394" s="6"/>
    </row>
    <row r="15395" spans="1:28">
      <c r="A15395" s="2"/>
      <c r="B15395" s="2"/>
      <c r="C15395" s="2"/>
      <c r="G15395" s="94"/>
      <c r="H15395" s="94"/>
      <c r="I15395" s="94"/>
      <c r="J15395" s="2"/>
      <c r="P15395" s="30"/>
      <c r="T15395" s="2"/>
      <c r="V15395" s="2"/>
      <c r="W15395" s="28"/>
      <c r="Y15395" s="30"/>
      <c r="Z15395" s="30"/>
      <c r="AB15395" s="6"/>
    </row>
    <row r="15396" spans="1:28">
      <c r="A15396" s="2"/>
      <c r="B15396" s="2"/>
      <c r="C15396" s="2"/>
      <c r="G15396" s="94"/>
      <c r="H15396" s="94"/>
      <c r="I15396" s="94"/>
      <c r="J15396" s="2"/>
      <c r="P15396" s="30"/>
      <c r="T15396" s="2"/>
      <c r="V15396" s="2"/>
      <c r="W15396" s="28"/>
      <c r="Y15396" s="30"/>
      <c r="Z15396" s="30"/>
      <c r="AB15396" s="6"/>
    </row>
    <row r="15397" spans="1:28">
      <c r="A15397" s="2"/>
      <c r="B15397" s="2"/>
      <c r="C15397" s="2"/>
      <c r="G15397" s="94"/>
      <c r="H15397" s="94"/>
      <c r="I15397" s="94"/>
      <c r="J15397" s="2"/>
      <c r="P15397" s="30"/>
      <c r="T15397" s="2"/>
      <c r="V15397" s="2"/>
      <c r="W15397" s="28"/>
      <c r="Y15397" s="30"/>
      <c r="Z15397" s="30"/>
      <c r="AB15397" s="6"/>
    </row>
    <row r="15398" spans="1:28">
      <c r="A15398" s="2"/>
      <c r="B15398" s="2"/>
      <c r="C15398" s="2"/>
      <c r="G15398" s="94"/>
      <c r="H15398" s="94"/>
      <c r="I15398" s="94"/>
      <c r="J15398" s="2"/>
      <c r="P15398" s="30"/>
      <c r="T15398" s="2"/>
      <c r="V15398" s="2"/>
      <c r="W15398" s="28"/>
      <c r="Y15398" s="30"/>
      <c r="Z15398" s="30"/>
      <c r="AB15398" s="6"/>
    </row>
    <row r="15399" spans="1:28">
      <c r="A15399" s="2"/>
      <c r="B15399" s="2"/>
      <c r="C15399" s="2"/>
      <c r="G15399" s="94"/>
      <c r="H15399" s="94"/>
      <c r="I15399" s="94"/>
      <c r="J15399" s="2"/>
      <c r="P15399" s="30"/>
      <c r="T15399" s="2"/>
      <c r="V15399" s="2"/>
      <c r="W15399" s="28"/>
      <c r="Y15399" s="30"/>
      <c r="Z15399" s="30"/>
      <c r="AB15399" s="6"/>
    </row>
    <row r="15400" spans="1:28">
      <c r="A15400" s="2"/>
      <c r="B15400" s="2"/>
      <c r="C15400" s="2"/>
      <c r="G15400" s="94"/>
      <c r="H15400" s="94"/>
      <c r="I15400" s="94"/>
      <c r="J15400" s="2"/>
      <c r="P15400" s="30"/>
      <c r="T15400" s="2"/>
      <c r="V15400" s="2"/>
      <c r="W15400" s="28"/>
      <c r="Y15400" s="30"/>
      <c r="Z15400" s="30"/>
      <c r="AB15400" s="6"/>
    </row>
    <row r="15401" spans="1:28">
      <c r="A15401" s="2"/>
      <c r="B15401" s="2"/>
      <c r="C15401" s="2"/>
      <c r="G15401" s="94"/>
      <c r="H15401" s="94"/>
      <c r="I15401" s="94"/>
      <c r="J15401" s="2"/>
      <c r="P15401" s="30"/>
      <c r="T15401" s="2"/>
      <c r="V15401" s="2"/>
      <c r="W15401" s="28"/>
      <c r="Y15401" s="30"/>
      <c r="Z15401" s="30"/>
      <c r="AB15401" s="6"/>
    </row>
    <row r="15402" spans="1:28">
      <c r="A15402" s="2"/>
      <c r="B15402" s="2"/>
      <c r="C15402" s="2"/>
      <c r="G15402" s="94"/>
      <c r="H15402" s="94"/>
      <c r="I15402" s="94"/>
      <c r="J15402" s="2"/>
      <c r="P15402" s="30"/>
      <c r="T15402" s="2"/>
      <c r="V15402" s="2"/>
      <c r="W15402" s="28"/>
      <c r="Y15402" s="30"/>
      <c r="Z15402" s="30"/>
      <c r="AB15402" s="6"/>
    </row>
    <row r="15403" spans="1:28">
      <c r="A15403" s="2"/>
      <c r="B15403" s="2"/>
      <c r="C15403" s="2"/>
      <c r="G15403" s="94"/>
      <c r="H15403" s="94"/>
      <c r="I15403" s="94"/>
      <c r="J15403" s="2"/>
      <c r="P15403" s="30"/>
      <c r="T15403" s="2"/>
      <c r="V15403" s="2"/>
      <c r="W15403" s="28"/>
      <c r="Y15403" s="30"/>
      <c r="Z15403" s="30"/>
      <c r="AB15403" s="6"/>
    </row>
    <row r="15404" spans="1:28">
      <c r="A15404" s="2"/>
      <c r="B15404" s="2"/>
      <c r="C15404" s="2"/>
      <c r="G15404" s="94"/>
      <c r="H15404" s="94"/>
      <c r="I15404" s="94"/>
      <c r="J15404" s="2"/>
      <c r="P15404" s="30"/>
      <c r="T15404" s="2"/>
      <c r="V15404" s="2"/>
      <c r="W15404" s="28"/>
      <c r="Y15404" s="30"/>
      <c r="Z15404" s="30"/>
      <c r="AB15404" s="6"/>
    </row>
    <row r="15405" spans="1:28">
      <c r="A15405" s="2"/>
      <c r="B15405" s="2"/>
      <c r="C15405" s="2"/>
      <c r="G15405" s="94"/>
      <c r="H15405" s="94"/>
      <c r="I15405" s="94"/>
      <c r="J15405" s="2"/>
      <c r="P15405" s="30"/>
      <c r="T15405" s="2"/>
      <c r="V15405" s="2"/>
      <c r="W15405" s="28"/>
      <c r="Y15405" s="30"/>
      <c r="Z15405" s="30"/>
      <c r="AB15405" s="6"/>
    </row>
    <row r="15406" spans="1:28">
      <c r="A15406" s="2"/>
      <c r="B15406" s="2"/>
      <c r="C15406" s="2"/>
      <c r="G15406" s="94"/>
      <c r="H15406" s="94"/>
      <c r="I15406" s="94"/>
      <c r="J15406" s="2"/>
      <c r="P15406" s="30"/>
      <c r="T15406" s="2"/>
      <c r="V15406" s="2"/>
      <c r="W15406" s="28"/>
      <c r="Y15406" s="30"/>
      <c r="Z15406" s="30"/>
      <c r="AB15406" s="6"/>
    </row>
    <row r="15407" spans="1:28">
      <c r="A15407" s="2"/>
      <c r="B15407" s="2"/>
      <c r="C15407" s="2"/>
      <c r="G15407" s="94"/>
      <c r="H15407" s="94"/>
      <c r="I15407" s="94"/>
      <c r="J15407" s="2"/>
      <c r="P15407" s="30"/>
      <c r="T15407" s="2"/>
      <c r="V15407" s="2"/>
      <c r="W15407" s="28"/>
      <c r="Y15407" s="30"/>
      <c r="Z15407" s="30"/>
      <c r="AB15407" s="6"/>
    </row>
    <row r="15408" spans="1:28">
      <c r="A15408" s="2"/>
      <c r="B15408" s="2"/>
      <c r="C15408" s="2"/>
      <c r="G15408" s="94"/>
      <c r="H15408" s="94"/>
      <c r="I15408" s="94"/>
      <c r="J15408" s="2"/>
      <c r="P15408" s="30"/>
      <c r="T15408" s="2"/>
      <c r="V15408" s="2"/>
      <c r="W15408" s="28"/>
      <c r="Y15408" s="30"/>
      <c r="Z15408" s="30"/>
      <c r="AB15408" s="6"/>
    </row>
    <row r="15409" spans="1:28">
      <c r="A15409" s="2"/>
      <c r="B15409" s="2"/>
      <c r="C15409" s="2"/>
      <c r="G15409" s="94"/>
      <c r="H15409" s="94"/>
      <c r="I15409" s="94"/>
      <c r="J15409" s="2"/>
      <c r="P15409" s="30"/>
      <c r="T15409" s="2"/>
      <c r="V15409" s="2"/>
      <c r="W15409" s="28"/>
      <c r="Y15409" s="30"/>
      <c r="Z15409" s="30"/>
      <c r="AB15409" s="6"/>
    </row>
    <row r="15410" spans="1:28">
      <c r="A15410" s="2"/>
      <c r="B15410" s="2"/>
      <c r="C15410" s="2"/>
      <c r="G15410" s="94"/>
      <c r="H15410" s="94"/>
      <c r="I15410" s="94"/>
      <c r="J15410" s="2"/>
      <c r="P15410" s="30"/>
      <c r="T15410" s="2"/>
      <c r="V15410" s="2"/>
      <c r="W15410" s="28"/>
      <c r="Y15410" s="30"/>
      <c r="Z15410" s="30"/>
      <c r="AB15410" s="6"/>
    </row>
    <row r="15411" spans="1:28">
      <c r="A15411" s="2"/>
      <c r="B15411" s="2"/>
      <c r="C15411" s="2"/>
      <c r="G15411" s="94"/>
      <c r="H15411" s="94"/>
      <c r="I15411" s="94"/>
      <c r="J15411" s="2"/>
      <c r="P15411" s="30"/>
      <c r="T15411" s="2"/>
      <c r="V15411" s="2"/>
      <c r="W15411" s="28"/>
      <c r="Y15411" s="30"/>
      <c r="Z15411" s="30"/>
      <c r="AB15411" s="6"/>
    </row>
    <row r="15412" spans="1:28">
      <c r="A15412" s="2"/>
      <c r="B15412" s="2"/>
      <c r="C15412" s="2"/>
      <c r="G15412" s="94"/>
      <c r="H15412" s="94"/>
      <c r="I15412" s="94"/>
      <c r="J15412" s="2"/>
      <c r="P15412" s="30"/>
      <c r="T15412" s="2"/>
      <c r="V15412" s="2"/>
      <c r="W15412" s="28"/>
      <c r="Y15412" s="30"/>
      <c r="Z15412" s="30"/>
      <c r="AB15412" s="6"/>
    </row>
    <row r="15413" spans="1:28">
      <c r="A15413" s="2"/>
      <c r="B15413" s="2"/>
      <c r="C15413" s="2"/>
      <c r="G15413" s="94"/>
      <c r="H15413" s="94"/>
      <c r="I15413" s="94"/>
      <c r="J15413" s="2"/>
      <c r="P15413" s="30"/>
      <c r="T15413" s="2"/>
      <c r="V15413" s="2"/>
      <c r="W15413" s="28"/>
      <c r="Y15413" s="30"/>
      <c r="Z15413" s="30"/>
      <c r="AB15413" s="6"/>
    </row>
    <row r="15414" spans="1:28">
      <c r="A15414" s="2"/>
      <c r="B15414" s="2"/>
      <c r="C15414" s="2"/>
      <c r="G15414" s="94"/>
      <c r="H15414" s="94"/>
      <c r="I15414" s="94"/>
      <c r="J15414" s="2"/>
      <c r="P15414" s="30"/>
      <c r="T15414" s="2"/>
      <c r="V15414" s="2"/>
      <c r="W15414" s="28"/>
      <c r="Y15414" s="30"/>
      <c r="Z15414" s="30"/>
      <c r="AB15414" s="6"/>
    </row>
    <row r="15415" spans="1:28">
      <c r="A15415" s="2"/>
      <c r="B15415" s="2"/>
      <c r="C15415" s="2"/>
      <c r="G15415" s="94"/>
      <c r="H15415" s="94"/>
      <c r="I15415" s="94"/>
      <c r="J15415" s="2"/>
      <c r="P15415" s="30"/>
      <c r="T15415" s="2"/>
      <c r="V15415" s="2"/>
      <c r="W15415" s="28"/>
      <c r="Y15415" s="30"/>
      <c r="Z15415" s="30"/>
      <c r="AB15415" s="6"/>
    </row>
    <row r="15416" spans="1:28">
      <c r="A15416" s="2"/>
      <c r="B15416" s="2"/>
      <c r="C15416" s="2"/>
      <c r="G15416" s="94"/>
      <c r="H15416" s="94"/>
      <c r="I15416" s="94"/>
      <c r="J15416" s="2"/>
      <c r="P15416" s="30"/>
      <c r="T15416" s="2"/>
      <c r="V15416" s="2"/>
      <c r="W15416" s="28"/>
      <c r="Y15416" s="30"/>
      <c r="Z15416" s="30"/>
      <c r="AB15416" s="6"/>
    </row>
    <row r="15417" spans="1:28">
      <c r="A15417" s="2"/>
      <c r="B15417" s="2"/>
      <c r="C15417" s="2"/>
      <c r="G15417" s="94"/>
      <c r="H15417" s="94"/>
      <c r="I15417" s="94"/>
      <c r="J15417" s="2"/>
      <c r="P15417" s="30"/>
      <c r="T15417" s="2"/>
      <c r="V15417" s="2"/>
      <c r="W15417" s="28"/>
      <c r="Y15417" s="30"/>
      <c r="Z15417" s="30"/>
      <c r="AB15417" s="6"/>
    </row>
    <row r="15418" spans="1:28">
      <c r="A15418" s="2"/>
      <c r="B15418" s="2"/>
      <c r="C15418" s="2"/>
      <c r="G15418" s="94"/>
      <c r="H15418" s="94"/>
      <c r="I15418" s="94"/>
      <c r="J15418" s="2"/>
      <c r="P15418" s="30"/>
      <c r="T15418" s="2"/>
      <c r="V15418" s="2"/>
      <c r="W15418" s="28"/>
      <c r="Y15418" s="30"/>
      <c r="Z15418" s="30"/>
      <c r="AB15418" s="6"/>
    </row>
    <row r="15419" spans="1:28">
      <c r="A15419" s="2"/>
      <c r="B15419" s="2"/>
      <c r="C15419" s="2"/>
      <c r="G15419" s="94"/>
      <c r="H15419" s="94"/>
      <c r="I15419" s="94"/>
      <c r="J15419" s="2"/>
      <c r="P15419" s="30"/>
      <c r="T15419" s="2"/>
      <c r="V15419" s="2"/>
      <c r="W15419" s="28"/>
      <c r="Y15419" s="30"/>
      <c r="Z15419" s="30"/>
      <c r="AB15419" s="6"/>
    </row>
    <row r="15420" spans="1:28">
      <c r="A15420" s="2"/>
      <c r="B15420" s="2"/>
      <c r="C15420" s="2"/>
      <c r="G15420" s="94"/>
      <c r="H15420" s="94"/>
      <c r="I15420" s="94"/>
      <c r="J15420" s="2"/>
      <c r="P15420" s="30"/>
      <c r="T15420" s="2"/>
      <c r="V15420" s="2"/>
      <c r="W15420" s="28"/>
      <c r="Y15420" s="30"/>
      <c r="Z15420" s="30"/>
      <c r="AB15420" s="6"/>
    </row>
    <row r="15421" spans="1:28">
      <c r="A15421" s="2"/>
      <c r="B15421" s="2"/>
      <c r="C15421" s="2"/>
      <c r="G15421" s="94"/>
      <c r="H15421" s="94"/>
      <c r="I15421" s="94"/>
      <c r="J15421" s="2"/>
      <c r="P15421" s="30"/>
      <c r="T15421" s="2"/>
      <c r="V15421" s="2"/>
      <c r="W15421" s="28"/>
      <c r="Y15421" s="30"/>
      <c r="Z15421" s="30"/>
      <c r="AB15421" s="6"/>
    </row>
    <row r="15422" spans="1:28">
      <c r="A15422" s="2"/>
      <c r="B15422" s="2"/>
      <c r="C15422" s="2"/>
      <c r="G15422" s="94"/>
      <c r="H15422" s="94"/>
      <c r="I15422" s="94"/>
      <c r="J15422" s="2"/>
      <c r="P15422" s="30"/>
      <c r="T15422" s="2"/>
      <c r="V15422" s="2"/>
      <c r="W15422" s="28"/>
      <c r="Y15422" s="30"/>
      <c r="Z15422" s="30"/>
      <c r="AB15422" s="6"/>
    </row>
    <row r="15423" spans="1:28">
      <c r="A15423" s="2"/>
      <c r="B15423" s="2"/>
      <c r="C15423" s="2"/>
      <c r="G15423" s="94"/>
      <c r="H15423" s="94"/>
      <c r="I15423" s="94"/>
      <c r="J15423" s="2"/>
      <c r="P15423" s="30"/>
      <c r="T15423" s="2"/>
      <c r="V15423" s="2"/>
      <c r="W15423" s="28"/>
      <c r="Y15423" s="30"/>
      <c r="Z15423" s="30"/>
      <c r="AB15423" s="6"/>
    </row>
    <row r="15424" spans="1:28">
      <c r="A15424" s="2"/>
      <c r="B15424" s="2"/>
      <c r="C15424" s="2"/>
      <c r="G15424" s="94"/>
      <c r="H15424" s="94"/>
      <c r="I15424" s="94"/>
      <c r="J15424" s="2"/>
      <c r="P15424" s="30"/>
      <c r="T15424" s="2"/>
      <c r="V15424" s="2"/>
      <c r="W15424" s="28"/>
      <c r="Y15424" s="30"/>
      <c r="Z15424" s="30"/>
      <c r="AB15424" s="6"/>
    </row>
    <row r="15425" spans="1:28">
      <c r="A15425" s="2"/>
      <c r="B15425" s="2"/>
      <c r="C15425" s="2"/>
      <c r="G15425" s="94"/>
      <c r="H15425" s="94"/>
      <c r="I15425" s="94"/>
      <c r="J15425" s="2"/>
      <c r="P15425" s="30"/>
      <c r="T15425" s="2"/>
      <c r="V15425" s="2"/>
      <c r="W15425" s="28"/>
      <c r="Y15425" s="30"/>
      <c r="Z15425" s="30"/>
      <c r="AB15425" s="6"/>
    </row>
    <row r="15426" spans="1:28">
      <c r="A15426" s="2"/>
      <c r="B15426" s="2"/>
      <c r="C15426" s="2"/>
      <c r="G15426" s="94"/>
      <c r="H15426" s="94"/>
      <c r="I15426" s="94"/>
      <c r="J15426" s="2"/>
      <c r="P15426" s="30"/>
      <c r="T15426" s="2"/>
      <c r="V15426" s="2"/>
      <c r="W15426" s="28"/>
      <c r="Y15426" s="30"/>
      <c r="Z15426" s="30"/>
      <c r="AB15426" s="6"/>
    </row>
    <row r="15427" spans="1:28">
      <c r="A15427" s="2"/>
      <c r="B15427" s="2"/>
      <c r="C15427" s="2"/>
      <c r="G15427" s="94"/>
      <c r="H15427" s="94"/>
      <c r="I15427" s="94"/>
      <c r="J15427" s="2"/>
      <c r="P15427" s="30"/>
      <c r="T15427" s="2"/>
      <c r="V15427" s="2"/>
      <c r="W15427" s="28"/>
      <c r="Y15427" s="30"/>
      <c r="Z15427" s="30"/>
      <c r="AB15427" s="6"/>
    </row>
    <row r="15428" spans="1:28">
      <c r="A15428" s="2"/>
      <c r="B15428" s="2"/>
      <c r="C15428" s="2"/>
      <c r="G15428" s="94"/>
      <c r="H15428" s="94"/>
      <c r="I15428" s="94"/>
      <c r="J15428" s="2"/>
      <c r="P15428" s="30"/>
      <c r="T15428" s="2"/>
      <c r="V15428" s="2"/>
      <c r="W15428" s="28"/>
      <c r="Y15428" s="30"/>
      <c r="Z15428" s="30"/>
      <c r="AB15428" s="6"/>
    </row>
    <row r="15429" spans="1:28">
      <c r="A15429" s="2"/>
      <c r="B15429" s="2"/>
      <c r="C15429" s="2"/>
      <c r="G15429" s="94"/>
      <c r="H15429" s="94"/>
      <c r="I15429" s="94"/>
      <c r="J15429" s="2"/>
      <c r="P15429" s="30"/>
      <c r="T15429" s="2"/>
      <c r="V15429" s="2"/>
      <c r="W15429" s="28"/>
      <c r="Y15429" s="30"/>
      <c r="Z15429" s="30"/>
      <c r="AB15429" s="6"/>
    </row>
    <row r="15430" spans="1:28">
      <c r="A15430" s="2"/>
      <c r="B15430" s="2"/>
      <c r="C15430" s="2"/>
      <c r="G15430" s="94"/>
      <c r="H15430" s="94"/>
      <c r="I15430" s="94"/>
      <c r="J15430" s="2"/>
      <c r="P15430" s="30"/>
      <c r="T15430" s="2"/>
      <c r="V15430" s="2"/>
      <c r="W15430" s="28"/>
      <c r="Y15430" s="30"/>
      <c r="Z15430" s="30"/>
      <c r="AB15430" s="6"/>
    </row>
    <row r="15431" spans="1:28">
      <c r="A15431" s="2"/>
      <c r="B15431" s="2"/>
      <c r="C15431" s="2"/>
      <c r="G15431" s="94"/>
      <c r="H15431" s="94"/>
      <c r="I15431" s="94"/>
      <c r="J15431" s="2"/>
      <c r="P15431" s="30"/>
      <c r="T15431" s="2"/>
      <c r="V15431" s="2"/>
      <c r="W15431" s="28"/>
      <c r="Y15431" s="30"/>
      <c r="Z15431" s="30"/>
      <c r="AB15431" s="6"/>
    </row>
    <row r="15432" spans="1:28">
      <c r="A15432" s="2"/>
      <c r="B15432" s="2"/>
      <c r="C15432" s="2"/>
      <c r="G15432" s="94"/>
      <c r="H15432" s="94"/>
      <c r="I15432" s="94"/>
      <c r="J15432" s="2"/>
      <c r="P15432" s="30"/>
      <c r="T15432" s="2"/>
      <c r="V15432" s="2"/>
      <c r="W15432" s="28"/>
      <c r="Y15432" s="30"/>
      <c r="Z15432" s="30"/>
      <c r="AB15432" s="6"/>
    </row>
    <row r="15433" spans="1:28">
      <c r="A15433" s="2"/>
      <c r="B15433" s="2"/>
      <c r="C15433" s="2"/>
      <c r="G15433" s="94"/>
      <c r="H15433" s="94"/>
      <c r="I15433" s="94"/>
      <c r="J15433" s="2"/>
      <c r="P15433" s="30"/>
      <c r="T15433" s="2"/>
      <c r="V15433" s="2"/>
      <c r="W15433" s="28"/>
      <c r="Y15433" s="30"/>
      <c r="Z15433" s="30"/>
      <c r="AB15433" s="6"/>
    </row>
    <row r="15434" spans="1:28">
      <c r="A15434" s="2"/>
      <c r="B15434" s="2"/>
      <c r="C15434" s="2"/>
      <c r="G15434" s="94"/>
      <c r="H15434" s="94"/>
      <c r="I15434" s="94"/>
      <c r="J15434" s="2"/>
      <c r="P15434" s="30"/>
      <c r="T15434" s="2"/>
      <c r="V15434" s="2"/>
      <c r="W15434" s="28"/>
      <c r="Y15434" s="30"/>
      <c r="Z15434" s="30"/>
      <c r="AB15434" s="6"/>
    </row>
    <row r="15435" spans="1:28">
      <c r="A15435" s="2"/>
      <c r="B15435" s="2"/>
      <c r="C15435" s="2"/>
      <c r="G15435" s="94"/>
      <c r="H15435" s="94"/>
      <c r="I15435" s="94"/>
      <c r="J15435" s="2"/>
      <c r="P15435" s="30"/>
      <c r="T15435" s="2"/>
      <c r="V15435" s="2"/>
      <c r="W15435" s="28"/>
      <c r="Y15435" s="30"/>
      <c r="Z15435" s="30"/>
      <c r="AB15435" s="6"/>
    </row>
    <row r="15436" spans="1:28">
      <c r="A15436" s="2"/>
      <c r="B15436" s="2"/>
      <c r="C15436" s="2"/>
      <c r="G15436" s="94"/>
      <c r="H15436" s="94"/>
      <c r="I15436" s="94"/>
      <c r="J15436" s="2"/>
      <c r="P15436" s="30"/>
      <c r="T15436" s="2"/>
      <c r="V15436" s="2"/>
      <c r="W15436" s="28"/>
      <c r="Y15436" s="30"/>
      <c r="Z15436" s="30"/>
      <c r="AB15436" s="6"/>
    </row>
    <row r="15437" spans="1:28">
      <c r="A15437" s="2"/>
      <c r="B15437" s="2"/>
      <c r="C15437" s="2"/>
      <c r="G15437" s="94"/>
      <c r="H15437" s="94"/>
      <c r="I15437" s="94"/>
      <c r="J15437" s="2"/>
      <c r="P15437" s="30"/>
      <c r="T15437" s="2"/>
      <c r="V15437" s="2"/>
      <c r="W15437" s="28"/>
      <c r="Y15437" s="30"/>
      <c r="Z15437" s="30"/>
      <c r="AB15437" s="6"/>
    </row>
    <row r="15438" spans="1:28">
      <c r="A15438" s="2"/>
      <c r="B15438" s="2"/>
      <c r="C15438" s="2"/>
      <c r="G15438" s="94"/>
      <c r="H15438" s="94"/>
      <c r="I15438" s="94"/>
      <c r="J15438" s="2"/>
      <c r="P15438" s="30"/>
      <c r="T15438" s="2"/>
      <c r="V15438" s="2"/>
      <c r="W15438" s="28"/>
      <c r="Y15438" s="30"/>
      <c r="Z15438" s="30"/>
      <c r="AB15438" s="6"/>
    </row>
    <row r="15439" spans="1:28">
      <c r="A15439" s="2"/>
      <c r="B15439" s="2"/>
      <c r="C15439" s="2"/>
      <c r="G15439" s="94"/>
      <c r="H15439" s="94"/>
      <c r="I15439" s="94"/>
      <c r="J15439" s="2"/>
      <c r="P15439" s="30"/>
      <c r="T15439" s="2"/>
      <c r="V15439" s="2"/>
      <c r="W15439" s="28"/>
      <c r="Y15439" s="30"/>
      <c r="Z15439" s="30"/>
      <c r="AB15439" s="6"/>
    </row>
    <row r="15440" spans="1:28">
      <c r="A15440" s="2"/>
      <c r="B15440" s="2"/>
      <c r="C15440" s="2"/>
      <c r="G15440" s="94"/>
      <c r="H15440" s="94"/>
      <c r="I15440" s="94"/>
      <c r="J15440" s="2"/>
      <c r="P15440" s="30"/>
      <c r="T15440" s="2"/>
      <c r="V15440" s="2"/>
      <c r="W15440" s="28"/>
      <c r="Y15440" s="30"/>
      <c r="Z15440" s="30"/>
      <c r="AB15440" s="6"/>
    </row>
    <row r="15441" spans="1:28">
      <c r="A15441" s="2"/>
      <c r="B15441" s="2"/>
      <c r="C15441" s="2"/>
      <c r="G15441" s="94"/>
      <c r="H15441" s="94"/>
      <c r="I15441" s="94"/>
      <c r="J15441" s="2"/>
      <c r="P15441" s="30"/>
      <c r="T15441" s="2"/>
      <c r="V15441" s="2"/>
      <c r="W15441" s="28"/>
      <c r="Y15441" s="30"/>
      <c r="Z15441" s="30"/>
      <c r="AB15441" s="6"/>
    </row>
    <row r="15442" spans="1:28">
      <c r="A15442" s="2"/>
      <c r="B15442" s="2"/>
      <c r="C15442" s="2"/>
      <c r="G15442" s="94"/>
      <c r="H15442" s="94"/>
      <c r="I15442" s="94"/>
      <c r="J15442" s="2"/>
      <c r="P15442" s="30"/>
      <c r="T15442" s="2"/>
      <c r="V15442" s="2"/>
      <c r="W15442" s="28"/>
      <c r="Y15442" s="30"/>
      <c r="Z15442" s="30"/>
      <c r="AB15442" s="6"/>
    </row>
    <row r="15443" spans="1:28">
      <c r="A15443" s="2"/>
      <c r="B15443" s="2"/>
      <c r="C15443" s="2"/>
      <c r="G15443" s="94"/>
      <c r="H15443" s="94"/>
      <c r="I15443" s="94"/>
      <c r="J15443" s="2"/>
      <c r="P15443" s="30"/>
      <c r="T15443" s="2"/>
      <c r="V15443" s="2"/>
      <c r="W15443" s="28"/>
      <c r="Y15443" s="30"/>
      <c r="Z15443" s="30"/>
      <c r="AB15443" s="6"/>
    </row>
    <row r="15444" spans="1:28">
      <c r="A15444" s="2"/>
      <c r="B15444" s="2"/>
      <c r="C15444" s="2"/>
      <c r="G15444" s="94"/>
      <c r="H15444" s="94"/>
      <c r="I15444" s="94"/>
      <c r="J15444" s="2"/>
      <c r="P15444" s="30"/>
      <c r="T15444" s="2"/>
      <c r="V15444" s="2"/>
      <c r="W15444" s="28"/>
      <c r="Y15444" s="30"/>
      <c r="Z15444" s="30"/>
      <c r="AB15444" s="6"/>
    </row>
    <row r="15445" spans="1:28">
      <c r="A15445" s="2"/>
      <c r="B15445" s="2"/>
      <c r="C15445" s="2"/>
      <c r="G15445" s="94"/>
      <c r="H15445" s="94"/>
      <c r="I15445" s="94"/>
      <c r="J15445" s="2"/>
      <c r="P15445" s="30"/>
      <c r="T15445" s="2"/>
      <c r="V15445" s="2"/>
      <c r="W15445" s="28"/>
      <c r="Y15445" s="30"/>
      <c r="Z15445" s="30"/>
      <c r="AB15445" s="6"/>
    </row>
    <row r="15446" spans="1:28">
      <c r="A15446" s="2"/>
      <c r="B15446" s="2"/>
      <c r="C15446" s="2"/>
      <c r="G15446" s="94"/>
      <c r="H15446" s="94"/>
      <c r="I15446" s="94"/>
      <c r="J15446" s="2"/>
      <c r="P15446" s="30"/>
      <c r="T15446" s="2"/>
      <c r="V15446" s="2"/>
      <c r="W15446" s="28"/>
      <c r="Y15446" s="30"/>
      <c r="Z15446" s="30"/>
      <c r="AB15446" s="6"/>
    </row>
    <row r="15447" spans="1:28">
      <c r="A15447" s="2"/>
      <c r="B15447" s="2"/>
      <c r="C15447" s="2"/>
      <c r="G15447" s="94"/>
      <c r="H15447" s="94"/>
      <c r="I15447" s="94"/>
      <c r="J15447" s="2"/>
      <c r="P15447" s="30"/>
      <c r="T15447" s="2"/>
      <c r="V15447" s="2"/>
      <c r="W15447" s="28"/>
      <c r="Y15447" s="30"/>
      <c r="Z15447" s="30"/>
      <c r="AB15447" s="6"/>
    </row>
    <row r="15448" spans="1:28">
      <c r="A15448" s="2"/>
      <c r="B15448" s="2"/>
      <c r="C15448" s="2"/>
      <c r="G15448" s="94"/>
      <c r="H15448" s="94"/>
      <c r="I15448" s="94"/>
      <c r="J15448" s="2"/>
      <c r="P15448" s="30"/>
      <c r="T15448" s="2"/>
      <c r="V15448" s="2"/>
      <c r="W15448" s="28"/>
      <c r="Y15448" s="30"/>
      <c r="Z15448" s="30"/>
      <c r="AB15448" s="6"/>
    </row>
    <row r="15449" spans="1:28">
      <c r="A15449" s="2"/>
      <c r="B15449" s="2"/>
      <c r="C15449" s="2"/>
      <c r="G15449" s="94"/>
      <c r="H15449" s="94"/>
      <c r="I15449" s="94"/>
      <c r="J15449" s="2"/>
      <c r="P15449" s="30"/>
      <c r="T15449" s="2"/>
      <c r="V15449" s="2"/>
      <c r="W15449" s="28"/>
      <c r="Y15449" s="30"/>
      <c r="Z15449" s="30"/>
      <c r="AB15449" s="6"/>
    </row>
    <row r="15450" spans="1:28">
      <c r="A15450" s="2"/>
      <c r="B15450" s="2"/>
      <c r="C15450" s="2"/>
      <c r="G15450" s="94"/>
      <c r="H15450" s="94"/>
      <c r="I15450" s="94"/>
      <c r="J15450" s="2"/>
      <c r="P15450" s="30"/>
      <c r="T15450" s="2"/>
      <c r="V15450" s="2"/>
      <c r="W15450" s="28"/>
      <c r="Y15450" s="30"/>
      <c r="Z15450" s="30"/>
      <c r="AB15450" s="6"/>
    </row>
    <row r="15451" spans="1:28">
      <c r="A15451" s="2"/>
      <c r="B15451" s="2"/>
      <c r="C15451" s="2"/>
      <c r="G15451" s="94"/>
      <c r="H15451" s="94"/>
      <c r="I15451" s="94"/>
      <c r="J15451" s="2"/>
      <c r="P15451" s="30"/>
      <c r="T15451" s="2"/>
      <c r="V15451" s="2"/>
      <c r="W15451" s="28"/>
      <c r="Y15451" s="30"/>
      <c r="Z15451" s="30"/>
      <c r="AB15451" s="6"/>
    </row>
    <row r="15452" spans="1:28">
      <c r="A15452" s="2"/>
      <c r="B15452" s="2"/>
      <c r="C15452" s="2"/>
      <c r="G15452" s="94"/>
      <c r="H15452" s="94"/>
      <c r="I15452" s="94"/>
      <c r="J15452" s="2"/>
      <c r="P15452" s="30"/>
      <c r="T15452" s="2"/>
      <c r="V15452" s="2"/>
      <c r="W15452" s="28"/>
      <c r="Y15452" s="30"/>
      <c r="Z15452" s="30"/>
      <c r="AB15452" s="6"/>
    </row>
    <row r="15453" spans="1:28">
      <c r="A15453" s="2"/>
      <c r="B15453" s="2"/>
      <c r="C15453" s="2"/>
      <c r="G15453" s="94"/>
      <c r="H15453" s="94"/>
      <c r="I15453" s="94"/>
      <c r="J15453" s="2"/>
      <c r="P15453" s="30"/>
      <c r="T15453" s="2"/>
      <c r="V15453" s="2"/>
      <c r="W15453" s="28"/>
      <c r="Y15453" s="30"/>
      <c r="Z15453" s="30"/>
      <c r="AB15453" s="6"/>
    </row>
    <row r="15454" spans="1:28">
      <c r="A15454" s="2"/>
      <c r="B15454" s="2"/>
      <c r="C15454" s="2"/>
      <c r="G15454" s="94"/>
      <c r="H15454" s="94"/>
      <c r="I15454" s="94"/>
      <c r="J15454" s="2"/>
      <c r="P15454" s="30"/>
      <c r="T15454" s="2"/>
      <c r="V15454" s="2"/>
      <c r="W15454" s="28"/>
      <c r="Y15454" s="30"/>
      <c r="Z15454" s="30"/>
      <c r="AB15454" s="6"/>
    </row>
    <row r="15455" spans="1:28">
      <c r="A15455" s="2"/>
      <c r="B15455" s="2"/>
      <c r="C15455" s="2"/>
      <c r="G15455" s="94"/>
      <c r="H15455" s="94"/>
      <c r="I15455" s="94"/>
      <c r="J15455" s="2"/>
      <c r="P15455" s="30"/>
      <c r="T15455" s="2"/>
      <c r="V15455" s="2"/>
      <c r="W15455" s="28"/>
      <c r="Y15455" s="30"/>
      <c r="Z15455" s="30"/>
      <c r="AB15455" s="6"/>
    </row>
    <row r="15456" spans="1:28">
      <c r="A15456" s="2"/>
      <c r="B15456" s="2"/>
      <c r="C15456" s="2"/>
      <c r="G15456" s="94"/>
      <c r="H15456" s="94"/>
      <c r="I15456" s="94"/>
      <c r="J15456" s="2"/>
      <c r="P15456" s="30"/>
      <c r="T15456" s="2"/>
      <c r="V15456" s="2"/>
      <c r="W15456" s="28"/>
      <c r="Y15456" s="30"/>
      <c r="Z15456" s="30"/>
      <c r="AB15456" s="6"/>
    </row>
    <row r="15457" spans="1:28">
      <c r="A15457" s="2"/>
      <c r="B15457" s="2"/>
      <c r="C15457" s="2"/>
      <c r="G15457" s="94"/>
      <c r="H15457" s="94"/>
      <c r="I15457" s="94"/>
      <c r="J15457" s="2"/>
      <c r="P15457" s="30"/>
      <c r="T15457" s="2"/>
      <c r="V15457" s="2"/>
      <c r="W15457" s="28"/>
      <c r="Y15457" s="30"/>
      <c r="Z15457" s="30"/>
      <c r="AB15457" s="6"/>
    </row>
    <row r="15458" spans="1:28">
      <c r="A15458" s="2"/>
      <c r="B15458" s="2"/>
      <c r="C15458" s="2"/>
      <c r="G15458" s="94"/>
      <c r="H15458" s="94"/>
      <c r="I15458" s="94"/>
      <c r="J15458" s="2"/>
      <c r="P15458" s="30"/>
      <c r="T15458" s="2"/>
      <c r="V15458" s="2"/>
      <c r="W15458" s="28"/>
      <c r="Y15458" s="30"/>
      <c r="Z15458" s="30"/>
      <c r="AB15458" s="6"/>
    </row>
    <row r="15459" spans="1:28">
      <c r="A15459" s="2"/>
      <c r="B15459" s="2"/>
      <c r="C15459" s="2"/>
      <c r="G15459" s="94"/>
      <c r="H15459" s="94"/>
      <c r="I15459" s="94"/>
      <c r="J15459" s="2"/>
      <c r="P15459" s="30"/>
      <c r="T15459" s="2"/>
      <c r="V15459" s="2"/>
      <c r="W15459" s="28"/>
      <c r="Y15459" s="30"/>
      <c r="Z15459" s="30"/>
      <c r="AB15459" s="6"/>
    </row>
    <row r="15460" spans="1:28">
      <c r="A15460" s="2"/>
      <c r="B15460" s="2"/>
      <c r="C15460" s="2"/>
      <c r="G15460" s="94"/>
      <c r="H15460" s="94"/>
      <c r="I15460" s="94"/>
      <c r="J15460" s="2"/>
      <c r="P15460" s="30"/>
      <c r="T15460" s="2"/>
      <c r="V15460" s="2"/>
      <c r="W15460" s="28"/>
      <c r="Y15460" s="30"/>
      <c r="Z15460" s="30"/>
      <c r="AB15460" s="6"/>
    </row>
    <row r="15461" spans="1:28">
      <c r="A15461" s="2"/>
      <c r="B15461" s="2"/>
      <c r="C15461" s="2"/>
      <c r="G15461" s="94"/>
      <c r="H15461" s="94"/>
      <c r="I15461" s="94"/>
      <c r="J15461" s="2"/>
      <c r="P15461" s="30"/>
      <c r="T15461" s="2"/>
      <c r="V15461" s="2"/>
      <c r="W15461" s="28"/>
      <c r="Y15461" s="30"/>
      <c r="Z15461" s="30"/>
      <c r="AB15461" s="6"/>
    </row>
    <row r="15462" spans="1:28">
      <c r="A15462" s="2"/>
      <c r="B15462" s="2"/>
      <c r="C15462" s="2"/>
      <c r="G15462" s="94"/>
      <c r="H15462" s="94"/>
      <c r="I15462" s="94"/>
      <c r="J15462" s="2"/>
      <c r="P15462" s="30"/>
      <c r="T15462" s="2"/>
      <c r="V15462" s="2"/>
      <c r="W15462" s="28"/>
      <c r="Y15462" s="30"/>
      <c r="Z15462" s="30"/>
      <c r="AB15462" s="6"/>
    </row>
    <row r="15463" spans="1:28">
      <c r="A15463" s="2"/>
      <c r="B15463" s="2"/>
      <c r="C15463" s="2"/>
      <c r="G15463" s="94"/>
      <c r="H15463" s="94"/>
      <c r="I15463" s="94"/>
      <c r="J15463" s="2"/>
      <c r="P15463" s="30"/>
      <c r="T15463" s="2"/>
      <c r="V15463" s="2"/>
      <c r="W15463" s="28"/>
      <c r="Y15463" s="30"/>
      <c r="Z15463" s="30"/>
      <c r="AB15463" s="6"/>
    </row>
    <row r="15464" spans="1:28">
      <c r="A15464" s="2"/>
      <c r="B15464" s="2"/>
      <c r="C15464" s="2"/>
      <c r="G15464" s="94"/>
      <c r="H15464" s="94"/>
      <c r="I15464" s="94"/>
      <c r="J15464" s="2"/>
      <c r="P15464" s="30"/>
      <c r="T15464" s="2"/>
      <c r="V15464" s="2"/>
      <c r="W15464" s="28"/>
      <c r="Y15464" s="30"/>
      <c r="Z15464" s="30"/>
      <c r="AB15464" s="6"/>
    </row>
    <row r="15465" spans="1:28">
      <c r="A15465" s="2"/>
      <c r="B15465" s="2"/>
      <c r="C15465" s="2"/>
      <c r="G15465" s="94"/>
      <c r="H15465" s="94"/>
      <c r="I15465" s="94"/>
      <c r="J15465" s="2"/>
      <c r="P15465" s="30"/>
      <c r="T15465" s="2"/>
      <c r="V15465" s="2"/>
      <c r="W15465" s="28"/>
      <c r="Y15465" s="30"/>
      <c r="Z15465" s="30"/>
      <c r="AB15465" s="6"/>
    </row>
    <row r="15466" spans="1:28">
      <c r="A15466" s="2"/>
      <c r="B15466" s="2"/>
      <c r="C15466" s="2"/>
      <c r="G15466" s="94"/>
      <c r="H15466" s="94"/>
      <c r="I15466" s="94"/>
      <c r="J15466" s="2"/>
      <c r="P15466" s="30"/>
      <c r="T15466" s="2"/>
      <c r="V15466" s="2"/>
      <c r="W15466" s="28"/>
      <c r="Y15466" s="30"/>
      <c r="Z15466" s="30"/>
      <c r="AB15466" s="6"/>
    </row>
    <row r="15467" spans="1:28">
      <c r="A15467" s="2"/>
      <c r="B15467" s="2"/>
      <c r="C15467" s="2"/>
      <c r="G15467" s="94"/>
      <c r="H15467" s="94"/>
      <c r="I15467" s="94"/>
      <c r="J15467" s="2"/>
      <c r="P15467" s="30"/>
      <c r="T15467" s="2"/>
      <c r="V15467" s="2"/>
      <c r="W15467" s="28"/>
      <c r="Y15467" s="30"/>
      <c r="Z15467" s="30"/>
      <c r="AB15467" s="6"/>
    </row>
    <row r="15468" spans="1:28">
      <c r="A15468" s="2"/>
      <c r="B15468" s="2"/>
      <c r="C15468" s="2"/>
      <c r="G15468" s="94"/>
      <c r="H15468" s="94"/>
      <c r="I15468" s="94"/>
      <c r="J15468" s="2"/>
      <c r="P15468" s="30"/>
      <c r="T15468" s="2"/>
      <c r="V15468" s="2"/>
      <c r="W15468" s="28"/>
      <c r="Y15468" s="30"/>
      <c r="Z15468" s="30"/>
      <c r="AB15468" s="6"/>
    </row>
    <row r="15469" spans="1:28">
      <c r="A15469" s="2"/>
      <c r="B15469" s="2"/>
      <c r="C15469" s="2"/>
      <c r="G15469" s="94"/>
      <c r="H15469" s="94"/>
      <c r="I15469" s="94"/>
      <c r="J15469" s="2"/>
      <c r="P15469" s="30"/>
      <c r="T15469" s="2"/>
      <c r="V15469" s="2"/>
      <c r="W15469" s="28"/>
      <c r="Y15469" s="30"/>
      <c r="Z15469" s="30"/>
      <c r="AB15469" s="6"/>
    </row>
    <row r="15470" spans="1:28">
      <c r="A15470" s="2"/>
      <c r="B15470" s="2"/>
      <c r="C15470" s="2"/>
      <c r="G15470" s="94"/>
      <c r="H15470" s="94"/>
      <c r="I15470" s="94"/>
      <c r="J15470" s="2"/>
      <c r="P15470" s="30"/>
      <c r="T15470" s="2"/>
      <c r="V15470" s="2"/>
      <c r="W15470" s="28"/>
      <c r="Y15470" s="30"/>
      <c r="Z15470" s="30"/>
      <c r="AB15470" s="6"/>
    </row>
    <row r="15471" spans="1:28">
      <c r="A15471" s="2"/>
      <c r="B15471" s="2"/>
      <c r="C15471" s="2"/>
      <c r="G15471" s="94"/>
      <c r="H15471" s="94"/>
      <c r="I15471" s="94"/>
      <c r="J15471" s="2"/>
      <c r="P15471" s="30"/>
      <c r="T15471" s="2"/>
      <c r="V15471" s="2"/>
      <c r="W15471" s="28"/>
      <c r="Y15471" s="30"/>
      <c r="Z15471" s="30"/>
      <c r="AB15471" s="6"/>
    </row>
    <row r="15472" spans="1:28">
      <c r="A15472" s="2"/>
      <c r="B15472" s="2"/>
      <c r="C15472" s="2"/>
      <c r="G15472" s="94"/>
      <c r="H15472" s="94"/>
      <c r="I15472" s="94"/>
      <c r="J15472" s="2"/>
      <c r="P15472" s="30"/>
      <c r="T15472" s="2"/>
      <c r="V15472" s="2"/>
      <c r="W15472" s="28"/>
      <c r="Y15472" s="30"/>
      <c r="Z15472" s="30"/>
      <c r="AB15472" s="6"/>
    </row>
    <row r="15473" spans="1:28">
      <c r="A15473" s="2"/>
      <c r="B15473" s="2"/>
      <c r="C15473" s="2"/>
      <c r="G15473" s="94"/>
      <c r="H15473" s="94"/>
      <c r="I15473" s="94"/>
      <c r="J15473" s="2"/>
      <c r="P15473" s="30"/>
      <c r="T15473" s="2"/>
      <c r="V15473" s="2"/>
      <c r="W15473" s="28"/>
      <c r="Y15473" s="30"/>
      <c r="Z15473" s="30"/>
      <c r="AB15473" s="6"/>
    </row>
    <row r="15474" spans="1:28">
      <c r="A15474" s="2"/>
      <c r="B15474" s="2"/>
      <c r="C15474" s="2"/>
      <c r="G15474" s="94"/>
      <c r="H15474" s="94"/>
      <c r="I15474" s="94"/>
      <c r="J15474" s="2"/>
      <c r="P15474" s="30"/>
      <c r="T15474" s="2"/>
      <c r="V15474" s="2"/>
      <c r="W15474" s="28"/>
      <c r="Y15474" s="30"/>
      <c r="Z15474" s="30"/>
      <c r="AB15474" s="6"/>
    </row>
    <row r="15475" spans="1:28">
      <c r="A15475" s="2"/>
      <c r="B15475" s="2"/>
      <c r="C15475" s="2"/>
      <c r="G15475" s="94"/>
      <c r="H15475" s="94"/>
      <c r="I15475" s="94"/>
      <c r="J15475" s="2"/>
      <c r="P15475" s="30"/>
      <c r="T15475" s="2"/>
      <c r="V15475" s="2"/>
      <c r="W15475" s="28"/>
      <c r="Y15475" s="30"/>
      <c r="Z15475" s="30"/>
      <c r="AB15475" s="6"/>
    </row>
    <row r="15476" spans="1:28">
      <c r="A15476" s="2"/>
      <c r="B15476" s="2"/>
      <c r="C15476" s="2"/>
      <c r="G15476" s="94"/>
      <c r="H15476" s="94"/>
      <c r="I15476" s="94"/>
      <c r="J15476" s="2"/>
      <c r="P15476" s="30"/>
      <c r="T15476" s="2"/>
      <c r="V15476" s="2"/>
      <c r="W15476" s="28"/>
      <c r="Y15476" s="30"/>
      <c r="Z15476" s="30"/>
      <c r="AB15476" s="6"/>
    </row>
    <row r="15477" spans="1:28">
      <c r="A15477" s="2"/>
      <c r="B15477" s="2"/>
      <c r="C15477" s="2"/>
      <c r="G15477" s="94"/>
      <c r="H15477" s="94"/>
      <c r="I15477" s="94"/>
      <c r="J15477" s="2"/>
      <c r="P15477" s="30"/>
      <c r="T15477" s="2"/>
      <c r="V15477" s="2"/>
      <c r="W15477" s="28"/>
      <c r="Y15477" s="30"/>
      <c r="Z15477" s="30"/>
      <c r="AB15477" s="6"/>
    </row>
    <row r="15478" spans="1:28">
      <c r="A15478" s="2"/>
      <c r="B15478" s="2"/>
      <c r="C15478" s="2"/>
      <c r="G15478" s="94"/>
      <c r="H15478" s="94"/>
      <c r="I15478" s="94"/>
      <c r="J15478" s="2"/>
      <c r="P15478" s="30"/>
      <c r="T15478" s="2"/>
      <c r="V15478" s="2"/>
      <c r="W15478" s="28"/>
      <c r="Y15478" s="30"/>
      <c r="Z15478" s="30"/>
      <c r="AB15478" s="6"/>
    </row>
    <row r="15479" spans="1:28">
      <c r="A15479" s="2"/>
      <c r="B15479" s="2"/>
      <c r="C15479" s="2"/>
      <c r="G15479" s="94"/>
      <c r="H15479" s="94"/>
      <c r="I15479" s="94"/>
      <c r="J15479" s="2"/>
      <c r="P15479" s="30"/>
      <c r="T15479" s="2"/>
      <c r="V15479" s="2"/>
      <c r="W15479" s="28"/>
      <c r="Y15479" s="30"/>
      <c r="Z15479" s="30"/>
      <c r="AB15479" s="6"/>
    </row>
    <row r="15480" spans="1:28">
      <c r="A15480" s="2"/>
      <c r="B15480" s="2"/>
      <c r="C15480" s="2"/>
      <c r="G15480" s="94"/>
      <c r="H15480" s="94"/>
      <c r="I15480" s="94"/>
      <c r="J15480" s="2"/>
      <c r="P15480" s="30"/>
      <c r="T15480" s="2"/>
      <c r="V15480" s="2"/>
      <c r="W15480" s="28"/>
      <c r="Y15480" s="30"/>
      <c r="Z15480" s="30"/>
      <c r="AB15480" s="6"/>
    </row>
    <row r="15481" spans="1:28">
      <c r="A15481" s="2"/>
      <c r="B15481" s="2"/>
      <c r="C15481" s="2"/>
      <c r="G15481" s="94"/>
      <c r="H15481" s="94"/>
      <c r="I15481" s="94"/>
      <c r="J15481" s="2"/>
      <c r="P15481" s="30"/>
      <c r="T15481" s="2"/>
      <c r="V15481" s="2"/>
      <c r="W15481" s="28"/>
      <c r="Y15481" s="30"/>
      <c r="Z15481" s="30"/>
      <c r="AB15481" s="6"/>
    </row>
    <row r="15482" spans="1:28">
      <c r="A15482" s="2"/>
      <c r="B15482" s="2"/>
      <c r="C15482" s="2"/>
      <c r="G15482" s="94"/>
      <c r="H15482" s="94"/>
      <c r="I15482" s="94"/>
      <c r="J15482" s="2"/>
      <c r="P15482" s="30"/>
      <c r="T15482" s="2"/>
      <c r="V15482" s="2"/>
      <c r="W15482" s="28"/>
      <c r="Y15482" s="30"/>
      <c r="Z15482" s="30"/>
      <c r="AB15482" s="6"/>
    </row>
    <row r="15483" spans="1:28">
      <c r="A15483" s="2"/>
      <c r="B15483" s="2"/>
      <c r="C15483" s="2"/>
      <c r="G15483" s="94"/>
      <c r="H15483" s="94"/>
      <c r="I15483" s="94"/>
      <c r="J15483" s="2"/>
      <c r="P15483" s="30"/>
      <c r="T15483" s="2"/>
      <c r="V15483" s="2"/>
      <c r="W15483" s="28"/>
      <c r="Y15483" s="30"/>
      <c r="Z15483" s="30"/>
      <c r="AB15483" s="6"/>
    </row>
    <row r="15484" spans="1:28">
      <c r="A15484" s="2"/>
      <c r="B15484" s="2"/>
      <c r="C15484" s="2"/>
      <c r="G15484" s="94"/>
      <c r="H15484" s="94"/>
      <c r="I15484" s="94"/>
      <c r="J15484" s="2"/>
      <c r="P15484" s="30"/>
      <c r="T15484" s="2"/>
      <c r="V15484" s="2"/>
      <c r="W15484" s="28"/>
      <c r="Y15484" s="30"/>
      <c r="Z15484" s="30"/>
      <c r="AB15484" s="6"/>
    </row>
    <row r="15485" spans="1:28">
      <c r="A15485" s="2"/>
      <c r="B15485" s="2"/>
      <c r="C15485" s="2"/>
      <c r="G15485" s="94"/>
      <c r="H15485" s="94"/>
      <c r="I15485" s="94"/>
      <c r="J15485" s="2"/>
      <c r="P15485" s="30"/>
      <c r="T15485" s="2"/>
      <c r="V15485" s="2"/>
      <c r="W15485" s="28"/>
      <c r="Y15485" s="30"/>
      <c r="Z15485" s="30"/>
      <c r="AB15485" s="6"/>
    </row>
    <row r="15486" spans="1:28">
      <c r="A15486" s="2"/>
      <c r="B15486" s="2"/>
      <c r="C15486" s="2"/>
      <c r="G15486" s="94"/>
      <c r="H15486" s="94"/>
      <c r="I15486" s="94"/>
      <c r="J15486" s="2"/>
      <c r="P15486" s="30"/>
      <c r="T15486" s="2"/>
      <c r="V15486" s="2"/>
      <c r="W15486" s="28"/>
      <c r="Y15486" s="30"/>
      <c r="Z15486" s="30"/>
      <c r="AB15486" s="6"/>
    </row>
    <row r="15487" spans="1:28">
      <c r="A15487" s="2"/>
      <c r="B15487" s="2"/>
      <c r="C15487" s="2"/>
      <c r="G15487" s="94"/>
      <c r="H15487" s="94"/>
      <c r="I15487" s="94"/>
      <c r="J15487" s="2"/>
      <c r="P15487" s="30"/>
      <c r="T15487" s="2"/>
      <c r="V15487" s="2"/>
      <c r="W15487" s="28"/>
      <c r="Y15487" s="30"/>
      <c r="Z15487" s="30"/>
      <c r="AB15487" s="6"/>
    </row>
    <row r="15488" spans="1:28">
      <c r="A15488" s="2"/>
      <c r="B15488" s="2"/>
      <c r="C15488" s="2"/>
      <c r="G15488" s="94"/>
      <c r="H15488" s="94"/>
      <c r="I15488" s="94"/>
      <c r="J15488" s="2"/>
      <c r="P15488" s="30"/>
      <c r="T15488" s="2"/>
      <c r="V15488" s="2"/>
      <c r="W15488" s="28"/>
      <c r="Y15488" s="30"/>
      <c r="Z15488" s="30"/>
      <c r="AB15488" s="6"/>
    </row>
    <row r="15489" spans="1:28">
      <c r="A15489" s="2"/>
      <c r="B15489" s="2"/>
      <c r="C15489" s="2"/>
      <c r="G15489" s="94"/>
      <c r="H15489" s="94"/>
      <c r="I15489" s="94"/>
      <c r="J15489" s="2"/>
      <c r="P15489" s="30"/>
      <c r="T15489" s="2"/>
      <c r="V15489" s="2"/>
      <c r="W15489" s="28"/>
      <c r="Y15489" s="30"/>
      <c r="Z15489" s="30"/>
      <c r="AB15489" s="6"/>
    </row>
    <row r="15490" spans="1:28">
      <c r="A15490" s="2"/>
      <c r="B15490" s="2"/>
      <c r="C15490" s="2"/>
      <c r="G15490" s="94"/>
      <c r="H15490" s="94"/>
      <c r="I15490" s="94"/>
      <c r="J15490" s="2"/>
      <c r="P15490" s="30"/>
      <c r="T15490" s="2"/>
      <c r="V15490" s="2"/>
      <c r="W15490" s="28"/>
      <c r="Y15490" s="30"/>
      <c r="Z15490" s="30"/>
      <c r="AB15490" s="6"/>
    </row>
    <row r="15491" spans="1:28">
      <c r="A15491" s="2"/>
      <c r="B15491" s="2"/>
      <c r="C15491" s="2"/>
      <c r="G15491" s="94"/>
      <c r="H15491" s="94"/>
      <c r="I15491" s="94"/>
      <c r="J15491" s="2"/>
      <c r="P15491" s="30"/>
      <c r="T15491" s="2"/>
      <c r="V15491" s="2"/>
      <c r="W15491" s="28"/>
      <c r="Y15491" s="30"/>
      <c r="Z15491" s="30"/>
      <c r="AB15491" s="6"/>
    </row>
    <row r="15492" spans="1:28">
      <c r="A15492" s="2"/>
      <c r="B15492" s="2"/>
      <c r="C15492" s="2"/>
      <c r="G15492" s="94"/>
      <c r="H15492" s="94"/>
      <c r="I15492" s="94"/>
      <c r="J15492" s="2"/>
      <c r="P15492" s="30"/>
      <c r="T15492" s="2"/>
      <c r="V15492" s="2"/>
      <c r="W15492" s="28"/>
      <c r="Y15492" s="30"/>
      <c r="Z15492" s="30"/>
      <c r="AB15492" s="6"/>
    </row>
    <row r="15493" spans="1:28">
      <c r="A15493" s="2"/>
      <c r="B15493" s="2"/>
      <c r="C15493" s="2"/>
      <c r="G15493" s="94"/>
      <c r="H15493" s="94"/>
      <c r="I15493" s="94"/>
      <c r="J15493" s="2"/>
      <c r="P15493" s="30"/>
      <c r="T15493" s="2"/>
      <c r="V15493" s="2"/>
      <c r="W15493" s="28"/>
      <c r="Y15493" s="30"/>
      <c r="Z15493" s="30"/>
      <c r="AB15493" s="6"/>
    </row>
    <row r="15494" spans="1:28">
      <c r="A15494" s="2"/>
      <c r="B15494" s="2"/>
      <c r="C15494" s="2"/>
      <c r="G15494" s="94"/>
      <c r="H15494" s="94"/>
      <c r="I15494" s="94"/>
      <c r="J15494" s="2"/>
      <c r="P15494" s="30"/>
      <c r="T15494" s="2"/>
      <c r="V15494" s="2"/>
      <c r="W15494" s="28"/>
      <c r="Y15494" s="30"/>
      <c r="Z15494" s="30"/>
      <c r="AB15494" s="6"/>
    </row>
    <row r="15495" spans="1:28">
      <c r="A15495" s="2"/>
      <c r="B15495" s="2"/>
      <c r="C15495" s="2"/>
      <c r="G15495" s="94"/>
      <c r="H15495" s="94"/>
      <c r="I15495" s="94"/>
      <c r="J15495" s="2"/>
      <c r="P15495" s="30"/>
      <c r="T15495" s="2"/>
      <c r="V15495" s="2"/>
      <c r="W15495" s="28"/>
      <c r="Y15495" s="30"/>
      <c r="Z15495" s="30"/>
      <c r="AB15495" s="6"/>
    </row>
    <row r="15496" spans="1:28">
      <c r="A15496" s="2"/>
      <c r="B15496" s="2"/>
      <c r="C15496" s="2"/>
      <c r="G15496" s="94"/>
      <c r="H15496" s="94"/>
      <c r="I15496" s="94"/>
      <c r="J15496" s="2"/>
      <c r="P15496" s="30"/>
      <c r="T15496" s="2"/>
      <c r="V15496" s="2"/>
      <c r="W15496" s="28"/>
      <c r="Y15496" s="30"/>
      <c r="Z15496" s="30"/>
      <c r="AB15496" s="6"/>
    </row>
    <row r="15497" spans="1:28">
      <c r="A15497" s="2"/>
      <c r="B15497" s="2"/>
      <c r="C15497" s="2"/>
      <c r="G15497" s="94"/>
      <c r="H15497" s="94"/>
      <c r="I15497" s="94"/>
      <c r="J15497" s="2"/>
      <c r="P15497" s="30"/>
      <c r="T15497" s="2"/>
      <c r="V15497" s="2"/>
      <c r="W15497" s="28"/>
      <c r="Y15497" s="30"/>
      <c r="Z15497" s="30"/>
      <c r="AB15497" s="6"/>
    </row>
    <row r="15498" spans="1:28">
      <c r="A15498" s="2"/>
      <c r="B15498" s="2"/>
      <c r="C15498" s="2"/>
      <c r="G15498" s="94"/>
      <c r="H15498" s="94"/>
      <c r="I15498" s="94"/>
      <c r="J15498" s="2"/>
      <c r="P15498" s="30"/>
      <c r="T15498" s="2"/>
      <c r="V15498" s="2"/>
      <c r="W15498" s="28"/>
      <c r="Y15498" s="30"/>
      <c r="Z15498" s="30"/>
      <c r="AB15498" s="6"/>
    </row>
    <row r="15499" spans="1:28">
      <c r="A15499" s="2"/>
      <c r="B15499" s="2"/>
      <c r="C15499" s="2"/>
      <c r="G15499" s="94"/>
      <c r="H15499" s="94"/>
      <c r="I15499" s="94"/>
      <c r="J15499" s="2"/>
      <c r="P15499" s="30"/>
      <c r="T15499" s="2"/>
      <c r="V15499" s="2"/>
      <c r="W15499" s="28"/>
      <c r="Y15499" s="30"/>
      <c r="Z15499" s="30"/>
      <c r="AB15499" s="6"/>
    </row>
    <row r="15500" spans="1:28">
      <c r="A15500" s="2"/>
      <c r="B15500" s="2"/>
      <c r="C15500" s="2"/>
      <c r="G15500" s="94"/>
      <c r="H15500" s="94"/>
      <c r="I15500" s="94"/>
      <c r="J15500" s="2"/>
      <c r="P15500" s="30"/>
      <c r="T15500" s="2"/>
      <c r="V15500" s="2"/>
      <c r="W15500" s="28"/>
      <c r="Y15500" s="30"/>
      <c r="Z15500" s="30"/>
      <c r="AB15500" s="6"/>
    </row>
    <row r="15501" spans="1:28">
      <c r="A15501" s="2"/>
      <c r="B15501" s="2"/>
      <c r="C15501" s="2"/>
      <c r="G15501" s="94"/>
      <c r="H15501" s="94"/>
      <c r="I15501" s="94"/>
      <c r="J15501" s="2"/>
      <c r="P15501" s="30"/>
      <c r="T15501" s="2"/>
      <c r="V15501" s="2"/>
      <c r="W15501" s="28"/>
      <c r="Y15501" s="30"/>
      <c r="Z15501" s="30"/>
      <c r="AB15501" s="6"/>
    </row>
    <row r="15502" spans="1:28">
      <c r="A15502" s="2"/>
      <c r="B15502" s="2"/>
      <c r="C15502" s="2"/>
      <c r="G15502" s="94"/>
      <c r="H15502" s="94"/>
      <c r="I15502" s="94"/>
      <c r="J15502" s="2"/>
      <c r="P15502" s="30"/>
      <c r="T15502" s="2"/>
      <c r="V15502" s="2"/>
      <c r="W15502" s="28"/>
      <c r="Y15502" s="30"/>
      <c r="Z15502" s="30"/>
      <c r="AB15502" s="6"/>
    </row>
    <row r="15503" spans="1:28">
      <c r="A15503" s="2"/>
      <c r="B15503" s="2"/>
      <c r="C15503" s="2"/>
      <c r="G15503" s="94"/>
      <c r="H15503" s="94"/>
      <c r="I15503" s="94"/>
      <c r="J15503" s="2"/>
      <c r="P15503" s="30"/>
      <c r="T15503" s="2"/>
      <c r="V15503" s="2"/>
      <c r="W15503" s="28"/>
      <c r="Y15503" s="30"/>
      <c r="Z15503" s="30"/>
      <c r="AB15503" s="6"/>
    </row>
    <row r="15504" spans="1:28">
      <c r="A15504" s="2"/>
      <c r="B15504" s="2"/>
      <c r="C15504" s="2"/>
      <c r="G15504" s="94"/>
      <c r="H15504" s="94"/>
      <c r="I15504" s="94"/>
      <c r="J15504" s="2"/>
      <c r="P15504" s="30"/>
      <c r="T15504" s="2"/>
      <c r="V15504" s="2"/>
      <c r="W15504" s="28"/>
      <c r="Y15504" s="30"/>
      <c r="Z15504" s="30"/>
      <c r="AB15504" s="6"/>
    </row>
    <row r="15505" spans="1:28">
      <c r="A15505" s="2"/>
      <c r="B15505" s="2"/>
      <c r="C15505" s="2"/>
      <c r="G15505" s="94"/>
      <c r="H15505" s="94"/>
      <c r="I15505" s="94"/>
      <c r="J15505" s="2"/>
      <c r="P15505" s="30"/>
      <c r="T15505" s="2"/>
      <c r="V15505" s="2"/>
      <c r="W15505" s="28"/>
      <c r="Y15505" s="30"/>
      <c r="Z15505" s="30"/>
      <c r="AB15505" s="6"/>
    </row>
    <row r="15506" spans="1:28">
      <c r="A15506" s="2"/>
      <c r="B15506" s="2"/>
      <c r="C15506" s="2"/>
      <c r="G15506" s="94"/>
      <c r="H15506" s="94"/>
      <c r="I15506" s="94"/>
      <c r="J15506" s="2"/>
      <c r="P15506" s="30"/>
      <c r="T15506" s="2"/>
      <c r="V15506" s="2"/>
      <c r="W15506" s="28"/>
      <c r="Y15506" s="30"/>
      <c r="Z15506" s="30"/>
      <c r="AB15506" s="6"/>
    </row>
    <row r="15507" spans="1:28">
      <c r="A15507" s="2"/>
      <c r="B15507" s="2"/>
      <c r="C15507" s="2"/>
      <c r="G15507" s="94"/>
      <c r="H15507" s="94"/>
      <c r="I15507" s="94"/>
      <c r="J15507" s="2"/>
      <c r="P15507" s="30"/>
      <c r="T15507" s="2"/>
      <c r="V15507" s="2"/>
      <c r="W15507" s="28"/>
      <c r="Y15507" s="30"/>
      <c r="Z15507" s="30"/>
      <c r="AB15507" s="6"/>
    </row>
    <row r="15508" spans="1:28">
      <c r="A15508" s="2"/>
      <c r="B15508" s="2"/>
      <c r="C15508" s="2"/>
      <c r="G15508" s="94"/>
      <c r="H15508" s="94"/>
      <c r="I15508" s="94"/>
      <c r="J15508" s="2"/>
      <c r="P15508" s="30"/>
      <c r="T15508" s="2"/>
      <c r="V15508" s="2"/>
      <c r="W15508" s="28"/>
      <c r="Y15508" s="30"/>
      <c r="Z15508" s="30"/>
      <c r="AB15508" s="6"/>
    </row>
    <row r="15509" spans="1:28">
      <c r="A15509" s="2"/>
      <c r="B15509" s="2"/>
      <c r="C15509" s="2"/>
      <c r="G15509" s="94"/>
      <c r="H15509" s="94"/>
      <c r="I15509" s="94"/>
      <c r="J15509" s="2"/>
      <c r="P15509" s="30"/>
      <c r="T15509" s="2"/>
      <c r="V15509" s="2"/>
      <c r="W15509" s="28"/>
      <c r="Y15509" s="30"/>
      <c r="Z15509" s="30"/>
      <c r="AB15509" s="6"/>
    </row>
    <row r="15510" spans="1:28">
      <c r="A15510" s="2"/>
      <c r="B15510" s="2"/>
      <c r="C15510" s="2"/>
      <c r="G15510" s="94"/>
      <c r="H15510" s="94"/>
      <c r="I15510" s="94"/>
      <c r="J15510" s="2"/>
      <c r="P15510" s="30"/>
      <c r="T15510" s="2"/>
      <c r="V15510" s="2"/>
      <c r="W15510" s="28"/>
      <c r="Y15510" s="30"/>
      <c r="Z15510" s="30"/>
      <c r="AB15510" s="6"/>
    </row>
    <row r="15511" spans="1:28">
      <c r="A15511" s="2"/>
      <c r="B15511" s="2"/>
      <c r="C15511" s="2"/>
      <c r="G15511" s="94"/>
      <c r="H15511" s="94"/>
      <c r="I15511" s="94"/>
      <c r="J15511" s="2"/>
      <c r="P15511" s="30"/>
      <c r="T15511" s="2"/>
      <c r="V15511" s="2"/>
      <c r="W15511" s="28"/>
      <c r="Y15511" s="30"/>
      <c r="Z15511" s="30"/>
      <c r="AB15511" s="6"/>
    </row>
    <row r="15512" spans="1:28">
      <c r="A15512" s="2"/>
      <c r="B15512" s="2"/>
      <c r="C15512" s="2"/>
      <c r="G15512" s="94"/>
      <c r="H15512" s="94"/>
      <c r="I15512" s="94"/>
      <c r="J15512" s="2"/>
      <c r="P15512" s="30"/>
      <c r="T15512" s="2"/>
      <c r="V15512" s="2"/>
      <c r="W15512" s="28"/>
      <c r="Y15512" s="30"/>
      <c r="Z15512" s="30"/>
      <c r="AB15512" s="6"/>
    </row>
    <row r="15513" spans="1:28">
      <c r="A15513" s="2"/>
      <c r="B15513" s="2"/>
      <c r="C15513" s="2"/>
      <c r="G15513" s="94"/>
      <c r="H15513" s="94"/>
      <c r="I15513" s="94"/>
      <c r="J15513" s="2"/>
      <c r="P15513" s="30"/>
      <c r="T15513" s="2"/>
      <c r="V15513" s="2"/>
      <c r="W15513" s="28"/>
      <c r="Y15513" s="30"/>
      <c r="Z15513" s="30"/>
      <c r="AB15513" s="6"/>
    </row>
    <row r="15514" spans="1:28">
      <c r="A15514" s="2"/>
      <c r="B15514" s="2"/>
      <c r="C15514" s="2"/>
      <c r="G15514" s="94"/>
      <c r="H15514" s="94"/>
      <c r="I15514" s="94"/>
      <c r="J15514" s="2"/>
      <c r="P15514" s="30"/>
      <c r="T15514" s="2"/>
      <c r="V15514" s="2"/>
      <c r="W15514" s="28"/>
      <c r="Y15514" s="30"/>
      <c r="Z15514" s="30"/>
      <c r="AB15514" s="6"/>
    </row>
    <row r="15515" spans="1:28">
      <c r="A15515" s="2"/>
      <c r="B15515" s="2"/>
      <c r="C15515" s="2"/>
      <c r="G15515" s="94"/>
      <c r="H15515" s="94"/>
      <c r="I15515" s="94"/>
      <c r="J15515" s="2"/>
      <c r="P15515" s="30"/>
      <c r="T15515" s="2"/>
      <c r="V15515" s="2"/>
      <c r="W15515" s="28"/>
      <c r="Y15515" s="30"/>
      <c r="Z15515" s="30"/>
      <c r="AB15515" s="6"/>
    </row>
    <row r="15516" spans="1:28">
      <c r="A15516" s="2"/>
      <c r="B15516" s="2"/>
      <c r="C15516" s="2"/>
      <c r="G15516" s="94"/>
      <c r="H15516" s="94"/>
      <c r="I15516" s="94"/>
      <c r="J15516" s="2"/>
      <c r="P15516" s="30"/>
      <c r="T15516" s="2"/>
      <c r="V15516" s="2"/>
      <c r="W15516" s="28"/>
      <c r="Y15516" s="30"/>
      <c r="Z15516" s="30"/>
      <c r="AB15516" s="6"/>
    </row>
    <row r="15517" spans="1:28">
      <c r="A15517" s="2"/>
      <c r="B15517" s="2"/>
      <c r="C15517" s="2"/>
      <c r="G15517" s="94"/>
      <c r="H15517" s="94"/>
      <c r="I15517" s="94"/>
      <c r="J15517" s="2"/>
      <c r="P15517" s="30"/>
      <c r="T15517" s="2"/>
      <c r="V15517" s="2"/>
      <c r="W15517" s="28"/>
      <c r="Y15517" s="30"/>
      <c r="Z15517" s="30"/>
      <c r="AB15517" s="6"/>
    </row>
    <row r="15518" spans="1:28">
      <c r="A15518" s="2"/>
      <c r="B15518" s="2"/>
      <c r="C15518" s="2"/>
      <c r="G15518" s="94"/>
      <c r="H15518" s="94"/>
      <c r="I15518" s="94"/>
      <c r="J15518" s="2"/>
      <c r="P15518" s="30"/>
      <c r="T15518" s="2"/>
      <c r="V15518" s="2"/>
      <c r="W15518" s="28"/>
      <c r="Y15518" s="30"/>
      <c r="Z15518" s="30"/>
      <c r="AB15518" s="6"/>
    </row>
    <row r="15519" spans="1:28">
      <c r="A15519" s="2"/>
      <c r="B15519" s="2"/>
      <c r="C15519" s="2"/>
      <c r="G15519" s="94"/>
      <c r="H15519" s="94"/>
      <c r="I15519" s="94"/>
      <c r="J15519" s="2"/>
      <c r="P15519" s="30"/>
      <c r="T15519" s="2"/>
      <c r="V15519" s="2"/>
      <c r="W15519" s="28"/>
      <c r="Y15519" s="30"/>
      <c r="Z15519" s="30"/>
      <c r="AB15519" s="6"/>
    </row>
    <row r="15520" spans="1:28">
      <c r="A15520" s="2"/>
      <c r="B15520" s="2"/>
      <c r="C15520" s="2"/>
      <c r="G15520" s="94"/>
      <c r="H15520" s="94"/>
      <c r="I15520" s="94"/>
      <c r="J15520" s="2"/>
      <c r="P15520" s="30"/>
      <c r="T15520" s="2"/>
      <c r="V15520" s="2"/>
      <c r="W15520" s="28"/>
      <c r="Y15520" s="30"/>
      <c r="Z15520" s="30"/>
      <c r="AB15520" s="6"/>
    </row>
    <row r="15521" spans="1:28">
      <c r="A15521" s="2"/>
      <c r="B15521" s="2"/>
      <c r="C15521" s="2"/>
      <c r="G15521" s="94"/>
      <c r="H15521" s="94"/>
      <c r="I15521" s="94"/>
      <c r="J15521" s="2"/>
      <c r="P15521" s="30"/>
      <c r="T15521" s="2"/>
      <c r="V15521" s="2"/>
      <c r="W15521" s="28"/>
      <c r="Y15521" s="30"/>
      <c r="Z15521" s="30"/>
      <c r="AB15521" s="6"/>
    </row>
    <row r="15522" spans="1:28">
      <c r="A15522" s="2"/>
      <c r="B15522" s="2"/>
      <c r="C15522" s="2"/>
      <c r="G15522" s="94"/>
      <c r="H15522" s="94"/>
      <c r="I15522" s="94"/>
      <c r="J15522" s="2"/>
      <c r="P15522" s="30"/>
      <c r="T15522" s="2"/>
      <c r="V15522" s="2"/>
      <c r="W15522" s="28"/>
      <c r="Y15522" s="30"/>
      <c r="Z15522" s="30"/>
      <c r="AB15522" s="6"/>
    </row>
    <row r="15523" spans="1:28">
      <c r="A15523" s="2"/>
      <c r="B15523" s="2"/>
      <c r="C15523" s="2"/>
      <c r="G15523" s="94"/>
      <c r="H15523" s="94"/>
      <c r="I15523" s="94"/>
      <c r="J15523" s="2"/>
      <c r="P15523" s="30"/>
      <c r="T15523" s="2"/>
      <c r="V15523" s="2"/>
      <c r="W15523" s="28"/>
      <c r="Y15523" s="30"/>
      <c r="Z15523" s="30"/>
      <c r="AB15523" s="6"/>
    </row>
    <row r="15524" spans="1:28">
      <c r="A15524" s="2"/>
      <c r="B15524" s="2"/>
      <c r="C15524" s="2"/>
      <c r="G15524" s="94"/>
      <c r="H15524" s="94"/>
      <c r="I15524" s="94"/>
      <c r="J15524" s="2"/>
      <c r="P15524" s="30"/>
      <c r="T15524" s="2"/>
      <c r="V15524" s="2"/>
      <c r="W15524" s="28"/>
      <c r="Y15524" s="30"/>
      <c r="Z15524" s="30"/>
      <c r="AB15524" s="6"/>
    </row>
    <row r="15525" spans="1:28">
      <c r="A15525" s="2"/>
      <c r="B15525" s="2"/>
      <c r="C15525" s="2"/>
      <c r="G15525" s="94"/>
      <c r="H15525" s="94"/>
      <c r="I15525" s="94"/>
      <c r="J15525" s="2"/>
      <c r="P15525" s="30"/>
      <c r="T15525" s="2"/>
      <c r="V15525" s="2"/>
      <c r="W15525" s="28"/>
      <c r="Y15525" s="30"/>
      <c r="Z15525" s="30"/>
      <c r="AB15525" s="6"/>
    </row>
    <row r="15526" spans="1:28">
      <c r="A15526" s="2"/>
      <c r="B15526" s="2"/>
      <c r="C15526" s="2"/>
      <c r="G15526" s="94"/>
      <c r="H15526" s="94"/>
      <c r="I15526" s="94"/>
      <c r="J15526" s="2"/>
      <c r="P15526" s="30"/>
      <c r="T15526" s="2"/>
      <c r="V15526" s="2"/>
      <c r="W15526" s="28"/>
      <c r="Y15526" s="30"/>
      <c r="Z15526" s="30"/>
      <c r="AB15526" s="6"/>
    </row>
    <row r="15527" spans="1:28">
      <c r="A15527" s="2"/>
      <c r="B15527" s="2"/>
      <c r="C15527" s="2"/>
      <c r="G15527" s="94"/>
      <c r="H15527" s="94"/>
      <c r="I15527" s="94"/>
      <c r="J15527" s="2"/>
      <c r="P15527" s="30"/>
      <c r="T15527" s="2"/>
      <c r="V15527" s="2"/>
      <c r="W15527" s="28"/>
      <c r="Y15527" s="30"/>
      <c r="Z15527" s="30"/>
      <c r="AB15527" s="6"/>
    </row>
    <row r="15528" spans="1:28">
      <c r="A15528" s="2"/>
      <c r="B15528" s="2"/>
      <c r="C15528" s="2"/>
      <c r="G15528" s="94"/>
      <c r="H15528" s="94"/>
      <c r="I15528" s="94"/>
      <c r="J15528" s="2"/>
      <c r="P15528" s="30"/>
      <c r="T15528" s="2"/>
      <c r="V15528" s="2"/>
      <c r="W15528" s="28"/>
      <c r="Y15528" s="30"/>
      <c r="Z15528" s="30"/>
      <c r="AB15528" s="6"/>
    </row>
    <row r="15529" spans="1:28">
      <c r="A15529" s="2"/>
      <c r="B15529" s="2"/>
      <c r="C15529" s="2"/>
      <c r="G15529" s="94"/>
      <c r="H15529" s="94"/>
      <c r="I15529" s="94"/>
      <c r="J15529" s="2"/>
      <c r="P15529" s="30"/>
      <c r="T15529" s="2"/>
      <c r="V15529" s="2"/>
      <c r="W15529" s="28"/>
      <c r="Y15529" s="30"/>
      <c r="Z15529" s="30"/>
      <c r="AB15529" s="6"/>
    </row>
    <row r="15530" spans="1:28">
      <c r="A15530" s="2"/>
      <c r="B15530" s="2"/>
      <c r="C15530" s="2"/>
      <c r="G15530" s="94"/>
      <c r="H15530" s="94"/>
      <c r="I15530" s="94"/>
      <c r="J15530" s="2"/>
      <c r="P15530" s="30"/>
      <c r="T15530" s="2"/>
      <c r="V15530" s="2"/>
      <c r="W15530" s="28"/>
      <c r="Y15530" s="30"/>
      <c r="Z15530" s="30"/>
      <c r="AB15530" s="6"/>
    </row>
    <row r="15531" spans="1:28">
      <c r="A15531" s="2"/>
      <c r="B15531" s="2"/>
      <c r="C15531" s="2"/>
      <c r="G15531" s="94"/>
      <c r="H15531" s="94"/>
      <c r="I15531" s="94"/>
      <c r="J15531" s="2"/>
      <c r="P15531" s="30"/>
      <c r="T15531" s="2"/>
      <c r="V15531" s="2"/>
      <c r="W15531" s="28"/>
      <c r="Y15531" s="30"/>
      <c r="Z15531" s="30"/>
      <c r="AB15531" s="6"/>
    </row>
    <row r="15532" spans="1:28">
      <c r="A15532" s="2"/>
      <c r="B15532" s="2"/>
      <c r="C15532" s="2"/>
      <c r="G15532" s="94"/>
      <c r="H15532" s="94"/>
      <c r="I15532" s="94"/>
      <c r="J15532" s="2"/>
      <c r="P15532" s="30"/>
      <c r="T15532" s="2"/>
      <c r="V15532" s="2"/>
      <c r="W15532" s="28"/>
      <c r="Y15532" s="30"/>
      <c r="Z15532" s="30"/>
      <c r="AB15532" s="6"/>
    </row>
    <row r="15533" spans="1:28">
      <c r="A15533" s="2"/>
      <c r="B15533" s="2"/>
      <c r="C15533" s="2"/>
      <c r="G15533" s="94"/>
      <c r="H15533" s="94"/>
      <c r="I15533" s="94"/>
      <c r="J15533" s="2"/>
      <c r="P15533" s="30"/>
      <c r="T15533" s="2"/>
      <c r="V15533" s="2"/>
      <c r="W15533" s="28"/>
      <c r="Y15533" s="30"/>
      <c r="Z15533" s="30"/>
      <c r="AB15533" s="6"/>
    </row>
    <row r="15534" spans="1:28">
      <c r="A15534" s="2"/>
      <c r="B15534" s="2"/>
      <c r="C15534" s="2"/>
      <c r="G15534" s="94"/>
      <c r="H15534" s="94"/>
      <c r="I15534" s="94"/>
      <c r="J15534" s="2"/>
      <c r="P15534" s="30"/>
      <c r="T15534" s="2"/>
      <c r="V15534" s="2"/>
      <c r="W15534" s="28"/>
      <c r="Y15534" s="30"/>
      <c r="Z15534" s="30"/>
      <c r="AB15534" s="6"/>
    </row>
    <row r="15535" spans="1:28">
      <c r="A15535" s="2"/>
      <c r="B15535" s="2"/>
      <c r="C15535" s="2"/>
      <c r="G15535" s="94"/>
      <c r="H15535" s="94"/>
      <c r="I15535" s="94"/>
      <c r="J15535" s="2"/>
      <c r="P15535" s="30"/>
      <c r="T15535" s="2"/>
      <c r="V15535" s="2"/>
      <c r="W15535" s="28"/>
      <c r="Y15535" s="30"/>
      <c r="Z15535" s="30"/>
      <c r="AB15535" s="6"/>
    </row>
    <row r="15536" spans="1:28">
      <c r="A15536" s="2"/>
      <c r="B15536" s="2"/>
      <c r="C15536" s="2"/>
      <c r="G15536" s="94"/>
      <c r="H15536" s="94"/>
      <c r="I15536" s="94"/>
      <c r="J15536" s="2"/>
      <c r="P15536" s="30"/>
      <c r="T15536" s="2"/>
      <c r="V15536" s="2"/>
      <c r="W15536" s="28"/>
      <c r="Y15536" s="30"/>
      <c r="Z15536" s="30"/>
      <c r="AB15536" s="6"/>
    </row>
    <row r="15537" spans="1:28">
      <c r="A15537" s="2"/>
      <c r="B15537" s="2"/>
      <c r="C15537" s="2"/>
      <c r="G15537" s="94"/>
      <c r="H15537" s="94"/>
      <c r="I15537" s="94"/>
      <c r="J15537" s="2"/>
      <c r="P15537" s="30"/>
      <c r="T15537" s="2"/>
      <c r="V15537" s="2"/>
      <c r="W15537" s="28"/>
      <c r="Y15537" s="30"/>
      <c r="Z15537" s="30"/>
      <c r="AB15537" s="6"/>
    </row>
    <row r="15538" spans="1:28">
      <c r="A15538" s="2"/>
      <c r="B15538" s="2"/>
      <c r="C15538" s="2"/>
      <c r="G15538" s="94"/>
      <c r="H15538" s="94"/>
      <c r="I15538" s="94"/>
      <c r="J15538" s="2"/>
      <c r="P15538" s="30"/>
      <c r="T15538" s="2"/>
      <c r="V15538" s="2"/>
      <c r="W15538" s="28"/>
      <c r="Y15538" s="30"/>
      <c r="Z15538" s="30"/>
      <c r="AB15538" s="6"/>
    </row>
    <row r="15539" spans="1:28">
      <c r="A15539" s="2"/>
      <c r="B15539" s="2"/>
      <c r="C15539" s="2"/>
      <c r="G15539" s="94"/>
      <c r="H15539" s="94"/>
      <c r="I15539" s="94"/>
      <c r="J15539" s="2"/>
      <c r="P15539" s="30"/>
      <c r="T15539" s="2"/>
      <c r="V15539" s="2"/>
      <c r="W15539" s="28"/>
      <c r="Y15539" s="30"/>
      <c r="Z15539" s="30"/>
      <c r="AB15539" s="6"/>
    </row>
    <row r="15540" spans="1:28">
      <c r="A15540" s="2"/>
      <c r="B15540" s="2"/>
      <c r="C15540" s="2"/>
      <c r="G15540" s="94"/>
      <c r="H15540" s="94"/>
      <c r="I15540" s="94"/>
      <c r="J15540" s="2"/>
      <c r="P15540" s="30"/>
      <c r="T15540" s="2"/>
      <c r="V15540" s="2"/>
      <c r="W15540" s="28"/>
      <c r="Y15540" s="30"/>
      <c r="Z15540" s="30"/>
      <c r="AB15540" s="6"/>
    </row>
    <row r="15541" spans="1:28">
      <c r="A15541" s="2"/>
      <c r="B15541" s="2"/>
      <c r="C15541" s="2"/>
      <c r="G15541" s="94"/>
      <c r="H15541" s="94"/>
      <c r="I15541" s="94"/>
      <c r="J15541" s="2"/>
      <c r="P15541" s="30"/>
      <c r="T15541" s="2"/>
      <c r="V15541" s="2"/>
      <c r="W15541" s="28"/>
      <c r="Y15541" s="30"/>
      <c r="Z15541" s="30"/>
      <c r="AB15541" s="6"/>
    </row>
    <row r="15542" spans="1:28">
      <c r="A15542" s="2"/>
      <c r="B15542" s="2"/>
      <c r="C15542" s="2"/>
      <c r="G15542" s="94"/>
      <c r="H15542" s="94"/>
      <c r="I15542" s="94"/>
      <c r="J15542" s="2"/>
      <c r="P15542" s="30"/>
      <c r="T15542" s="2"/>
      <c r="V15542" s="2"/>
      <c r="W15542" s="28"/>
      <c r="Y15542" s="30"/>
      <c r="Z15542" s="30"/>
      <c r="AB15542" s="6"/>
    </row>
    <row r="15543" spans="1:28">
      <c r="A15543" s="2"/>
      <c r="B15543" s="2"/>
      <c r="C15543" s="2"/>
      <c r="G15543" s="94"/>
      <c r="H15543" s="94"/>
      <c r="I15543" s="94"/>
      <c r="J15543" s="2"/>
      <c r="P15543" s="30"/>
      <c r="T15543" s="2"/>
      <c r="V15543" s="2"/>
      <c r="W15543" s="28"/>
      <c r="Y15543" s="30"/>
      <c r="Z15543" s="30"/>
      <c r="AB15543" s="6"/>
    </row>
    <row r="15544" spans="1:28">
      <c r="A15544" s="2"/>
      <c r="B15544" s="2"/>
      <c r="C15544" s="2"/>
      <c r="G15544" s="94"/>
      <c r="H15544" s="94"/>
      <c r="I15544" s="94"/>
      <c r="J15544" s="2"/>
      <c r="P15544" s="30"/>
      <c r="T15544" s="2"/>
      <c r="V15544" s="2"/>
      <c r="W15544" s="28"/>
      <c r="Y15544" s="30"/>
      <c r="Z15544" s="30"/>
      <c r="AB15544" s="6"/>
    </row>
    <row r="15545" spans="1:28">
      <c r="A15545" s="2"/>
      <c r="B15545" s="2"/>
      <c r="C15545" s="2"/>
      <c r="G15545" s="94"/>
      <c r="H15545" s="94"/>
      <c r="I15545" s="94"/>
      <c r="J15545" s="2"/>
      <c r="P15545" s="30"/>
      <c r="T15545" s="2"/>
      <c r="V15545" s="2"/>
      <c r="W15545" s="28"/>
      <c r="Y15545" s="30"/>
      <c r="Z15545" s="30"/>
      <c r="AB15545" s="6"/>
    </row>
    <row r="15546" spans="1:28">
      <c r="A15546" s="2"/>
      <c r="B15546" s="2"/>
      <c r="C15546" s="2"/>
      <c r="G15546" s="94"/>
      <c r="H15546" s="94"/>
      <c r="I15546" s="94"/>
      <c r="J15546" s="2"/>
      <c r="P15546" s="30"/>
      <c r="T15546" s="2"/>
      <c r="V15546" s="2"/>
      <c r="W15546" s="28"/>
      <c r="Y15546" s="30"/>
      <c r="Z15546" s="30"/>
      <c r="AB15546" s="6"/>
    </row>
    <row r="15547" spans="1:28">
      <c r="A15547" s="2"/>
      <c r="B15547" s="2"/>
      <c r="C15547" s="2"/>
      <c r="G15547" s="94"/>
      <c r="H15547" s="94"/>
      <c r="I15547" s="94"/>
      <c r="J15547" s="2"/>
      <c r="P15547" s="30"/>
      <c r="T15547" s="2"/>
      <c r="V15547" s="2"/>
      <c r="W15547" s="28"/>
      <c r="Y15547" s="30"/>
      <c r="Z15547" s="30"/>
      <c r="AB15547" s="6"/>
    </row>
    <row r="15548" spans="1:28">
      <c r="A15548" s="2"/>
      <c r="B15548" s="2"/>
      <c r="C15548" s="2"/>
      <c r="G15548" s="94"/>
      <c r="H15548" s="94"/>
      <c r="I15548" s="94"/>
      <c r="J15548" s="2"/>
      <c r="P15548" s="30"/>
      <c r="T15548" s="2"/>
      <c r="V15548" s="2"/>
      <c r="W15548" s="28"/>
      <c r="Y15548" s="30"/>
      <c r="Z15548" s="30"/>
      <c r="AB15548" s="6"/>
    </row>
    <row r="15549" spans="1:28">
      <c r="A15549" s="2"/>
      <c r="B15549" s="2"/>
      <c r="C15549" s="2"/>
      <c r="G15549" s="94"/>
      <c r="H15549" s="94"/>
      <c r="I15549" s="94"/>
      <c r="J15549" s="2"/>
      <c r="P15549" s="30"/>
      <c r="T15549" s="2"/>
      <c r="V15549" s="2"/>
      <c r="W15549" s="28"/>
      <c r="Y15549" s="30"/>
      <c r="Z15549" s="30"/>
      <c r="AB15549" s="6"/>
    </row>
    <row r="15550" spans="1:28">
      <c r="A15550" s="2"/>
      <c r="B15550" s="2"/>
      <c r="C15550" s="2"/>
      <c r="G15550" s="94"/>
      <c r="H15550" s="94"/>
      <c r="I15550" s="94"/>
      <c r="J15550" s="2"/>
      <c r="P15550" s="30"/>
      <c r="T15550" s="2"/>
      <c r="V15550" s="2"/>
      <c r="W15550" s="28"/>
      <c r="Y15550" s="30"/>
      <c r="Z15550" s="30"/>
      <c r="AB15550" s="6"/>
    </row>
    <row r="15551" spans="1:28">
      <c r="A15551" s="2"/>
      <c r="B15551" s="2"/>
      <c r="C15551" s="2"/>
      <c r="G15551" s="94"/>
      <c r="H15551" s="94"/>
      <c r="I15551" s="94"/>
      <c r="J15551" s="2"/>
      <c r="P15551" s="30"/>
      <c r="T15551" s="2"/>
      <c r="V15551" s="2"/>
      <c r="W15551" s="28"/>
      <c r="Y15551" s="30"/>
      <c r="Z15551" s="30"/>
      <c r="AB15551" s="6"/>
    </row>
    <row r="15552" spans="1:28">
      <c r="A15552" s="2"/>
      <c r="B15552" s="2"/>
      <c r="C15552" s="2"/>
      <c r="G15552" s="94"/>
      <c r="H15552" s="94"/>
      <c r="I15552" s="94"/>
      <c r="J15552" s="2"/>
      <c r="P15552" s="30"/>
      <c r="T15552" s="2"/>
      <c r="V15552" s="2"/>
      <c r="W15552" s="28"/>
      <c r="Y15552" s="30"/>
      <c r="Z15552" s="30"/>
      <c r="AB15552" s="6"/>
    </row>
    <row r="15553" spans="1:28">
      <c r="A15553" s="2"/>
      <c r="B15553" s="2"/>
      <c r="C15553" s="2"/>
      <c r="G15553" s="94"/>
      <c r="H15553" s="94"/>
      <c r="I15553" s="94"/>
      <c r="J15553" s="2"/>
      <c r="P15553" s="30"/>
      <c r="T15553" s="2"/>
      <c r="V15553" s="2"/>
      <c r="W15553" s="28"/>
      <c r="Y15553" s="30"/>
      <c r="Z15553" s="30"/>
      <c r="AB15553" s="6"/>
    </row>
    <row r="15554" spans="1:28">
      <c r="A15554" s="2"/>
      <c r="B15554" s="2"/>
      <c r="C15554" s="2"/>
      <c r="G15554" s="94"/>
      <c r="H15554" s="94"/>
      <c r="I15554" s="94"/>
      <c r="J15554" s="2"/>
      <c r="P15554" s="30"/>
      <c r="T15554" s="2"/>
      <c r="V15554" s="2"/>
      <c r="W15554" s="28"/>
      <c r="Y15554" s="30"/>
      <c r="Z15554" s="30"/>
      <c r="AB15554" s="6"/>
    </row>
    <row r="15555" spans="1:28">
      <c r="A15555" s="2"/>
      <c r="B15555" s="2"/>
      <c r="C15555" s="2"/>
      <c r="G15555" s="94"/>
      <c r="H15555" s="94"/>
      <c r="I15555" s="94"/>
      <c r="J15555" s="2"/>
      <c r="P15555" s="30"/>
      <c r="T15555" s="2"/>
      <c r="V15555" s="2"/>
      <c r="W15555" s="28"/>
      <c r="Y15555" s="30"/>
      <c r="Z15555" s="30"/>
      <c r="AB15555" s="6"/>
    </row>
    <row r="15556" spans="1:28">
      <c r="A15556" s="2"/>
      <c r="B15556" s="2"/>
      <c r="C15556" s="2"/>
      <c r="G15556" s="94"/>
      <c r="H15556" s="94"/>
      <c r="I15556" s="94"/>
      <c r="J15556" s="2"/>
      <c r="P15556" s="30"/>
      <c r="T15556" s="2"/>
      <c r="V15556" s="2"/>
      <c r="W15556" s="28"/>
      <c r="Y15556" s="30"/>
      <c r="Z15556" s="30"/>
      <c r="AB15556" s="6"/>
    </row>
    <row r="15557" spans="1:28">
      <c r="A15557" s="2"/>
      <c r="B15557" s="2"/>
      <c r="C15557" s="2"/>
      <c r="G15557" s="94"/>
      <c r="H15557" s="94"/>
      <c r="I15557" s="94"/>
      <c r="J15557" s="2"/>
      <c r="P15557" s="30"/>
      <c r="T15557" s="2"/>
      <c r="V15557" s="2"/>
      <c r="W15557" s="28"/>
      <c r="Y15557" s="30"/>
      <c r="Z15557" s="30"/>
      <c r="AB15557" s="6"/>
    </row>
    <row r="15558" spans="1:28">
      <c r="A15558" s="2"/>
      <c r="B15558" s="2"/>
      <c r="C15558" s="2"/>
      <c r="G15558" s="94"/>
      <c r="H15558" s="94"/>
      <c r="I15558" s="94"/>
      <c r="J15558" s="2"/>
      <c r="P15558" s="30"/>
      <c r="T15558" s="2"/>
      <c r="V15558" s="2"/>
      <c r="W15558" s="28"/>
      <c r="Y15558" s="30"/>
      <c r="Z15558" s="30"/>
      <c r="AB15558" s="6"/>
    </row>
    <row r="15559" spans="1:28">
      <c r="A15559" s="2"/>
      <c r="B15559" s="2"/>
      <c r="C15559" s="2"/>
      <c r="G15559" s="94"/>
      <c r="H15559" s="94"/>
      <c r="I15559" s="94"/>
      <c r="J15559" s="2"/>
      <c r="P15559" s="30"/>
      <c r="T15559" s="2"/>
      <c r="V15559" s="2"/>
      <c r="W15559" s="28"/>
      <c r="Y15559" s="30"/>
      <c r="Z15559" s="30"/>
      <c r="AB15559" s="6"/>
    </row>
    <row r="15560" spans="1:28">
      <c r="A15560" s="2"/>
      <c r="B15560" s="2"/>
      <c r="C15560" s="2"/>
      <c r="G15560" s="94"/>
      <c r="H15560" s="94"/>
      <c r="I15560" s="94"/>
      <c r="J15560" s="2"/>
      <c r="P15560" s="30"/>
      <c r="T15560" s="2"/>
      <c r="V15560" s="2"/>
      <c r="W15560" s="28"/>
      <c r="Y15560" s="30"/>
      <c r="Z15560" s="30"/>
      <c r="AB15560" s="6"/>
    </row>
    <row r="15561" spans="1:28">
      <c r="A15561" s="2"/>
      <c r="B15561" s="2"/>
      <c r="C15561" s="2"/>
      <c r="G15561" s="94"/>
      <c r="H15561" s="94"/>
      <c r="I15561" s="94"/>
      <c r="J15561" s="2"/>
      <c r="P15561" s="30"/>
      <c r="T15561" s="2"/>
      <c r="V15561" s="2"/>
      <c r="W15561" s="28"/>
      <c r="Y15561" s="30"/>
      <c r="Z15561" s="30"/>
      <c r="AB15561" s="6"/>
    </row>
    <row r="15562" spans="1:28">
      <c r="A15562" s="2"/>
      <c r="B15562" s="2"/>
      <c r="C15562" s="2"/>
      <c r="G15562" s="94"/>
      <c r="H15562" s="94"/>
      <c r="I15562" s="94"/>
      <c r="J15562" s="2"/>
      <c r="P15562" s="30"/>
      <c r="T15562" s="2"/>
      <c r="V15562" s="2"/>
      <c r="W15562" s="28"/>
      <c r="Y15562" s="30"/>
      <c r="Z15562" s="30"/>
      <c r="AB15562" s="6"/>
    </row>
    <row r="15563" spans="1:28">
      <c r="A15563" s="2"/>
      <c r="B15563" s="2"/>
      <c r="C15563" s="2"/>
      <c r="G15563" s="94"/>
      <c r="H15563" s="94"/>
      <c r="I15563" s="94"/>
      <c r="J15563" s="2"/>
      <c r="P15563" s="30"/>
      <c r="T15563" s="2"/>
      <c r="V15563" s="2"/>
      <c r="W15563" s="28"/>
      <c r="Y15563" s="30"/>
      <c r="Z15563" s="30"/>
      <c r="AB15563" s="6"/>
    </row>
    <row r="15564" spans="1:28">
      <c r="A15564" s="2"/>
      <c r="B15564" s="2"/>
      <c r="C15564" s="2"/>
      <c r="G15564" s="94"/>
      <c r="H15564" s="94"/>
      <c r="I15564" s="94"/>
      <c r="J15564" s="2"/>
      <c r="P15564" s="30"/>
      <c r="T15564" s="2"/>
      <c r="V15564" s="2"/>
      <c r="W15564" s="28"/>
      <c r="Y15564" s="30"/>
      <c r="Z15564" s="30"/>
      <c r="AB15564" s="6"/>
    </row>
    <row r="15565" spans="1:28">
      <c r="A15565" s="2"/>
      <c r="B15565" s="2"/>
      <c r="C15565" s="2"/>
      <c r="G15565" s="94"/>
      <c r="H15565" s="94"/>
      <c r="I15565" s="94"/>
      <c r="J15565" s="2"/>
      <c r="P15565" s="30"/>
      <c r="T15565" s="2"/>
      <c r="V15565" s="2"/>
      <c r="W15565" s="28"/>
      <c r="Y15565" s="30"/>
      <c r="Z15565" s="30"/>
      <c r="AB15565" s="6"/>
    </row>
    <row r="15566" spans="1:28">
      <c r="A15566" s="2"/>
      <c r="B15566" s="2"/>
      <c r="C15566" s="2"/>
      <c r="G15566" s="94"/>
      <c r="H15566" s="94"/>
      <c r="I15566" s="94"/>
      <c r="J15566" s="2"/>
      <c r="P15566" s="30"/>
      <c r="T15566" s="2"/>
      <c r="V15566" s="2"/>
      <c r="W15566" s="28"/>
      <c r="Y15566" s="30"/>
      <c r="Z15566" s="30"/>
      <c r="AB15566" s="6"/>
    </row>
    <row r="15567" spans="1:28">
      <c r="A15567" s="2"/>
      <c r="B15567" s="2"/>
      <c r="C15567" s="2"/>
      <c r="G15567" s="94"/>
      <c r="H15567" s="94"/>
      <c r="I15567" s="94"/>
      <c r="J15567" s="2"/>
      <c r="P15567" s="30"/>
      <c r="T15567" s="2"/>
      <c r="V15567" s="2"/>
      <c r="W15567" s="28"/>
      <c r="Y15567" s="30"/>
      <c r="Z15567" s="30"/>
      <c r="AB15567" s="6"/>
    </row>
    <row r="15568" spans="1:28">
      <c r="A15568" s="2"/>
      <c r="B15568" s="2"/>
      <c r="C15568" s="2"/>
      <c r="G15568" s="94"/>
      <c r="H15568" s="94"/>
      <c r="I15568" s="94"/>
      <c r="J15568" s="2"/>
      <c r="P15568" s="30"/>
      <c r="T15568" s="2"/>
      <c r="V15568" s="2"/>
      <c r="W15568" s="28"/>
      <c r="Y15568" s="30"/>
      <c r="Z15568" s="30"/>
      <c r="AB15568" s="6"/>
    </row>
    <row r="15569" spans="1:28">
      <c r="A15569" s="2"/>
      <c r="B15569" s="2"/>
      <c r="C15569" s="2"/>
      <c r="G15569" s="94"/>
      <c r="H15569" s="94"/>
      <c r="I15569" s="94"/>
      <c r="J15569" s="2"/>
      <c r="P15569" s="30"/>
      <c r="T15569" s="2"/>
      <c r="V15569" s="2"/>
      <c r="W15569" s="28"/>
      <c r="Y15569" s="30"/>
      <c r="Z15569" s="30"/>
      <c r="AB15569" s="6"/>
    </row>
    <row r="15570" spans="1:28">
      <c r="A15570" s="2"/>
      <c r="B15570" s="2"/>
      <c r="C15570" s="2"/>
      <c r="G15570" s="94"/>
      <c r="H15570" s="94"/>
      <c r="I15570" s="94"/>
      <c r="J15570" s="2"/>
      <c r="P15570" s="30"/>
      <c r="T15570" s="2"/>
      <c r="V15570" s="2"/>
      <c r="W15570" s="28"/>
      <c r="Y15570" s="30"/>
      <c r="Z15570" s="30"/>
      <c r="AB15570" s="6"/>
    </row>
    <row r="15571" spans="1:28">
      <c r="A15571" s="2"/>
      <c r="B15571" s="2"/>
      <c r="C15571" s="2"/>
      <c r="G15571" s="94"/>
      <c r="H15571" s="94"/>
      <c r="I15571" s="94"/>
      <c r="J15571" s="2"/>
      <c r="P15571" s="30"/>
      <c r="T15571" s="2"/>
      <c r="V15571" s="2"/>
      <c r="W15571" s="28"/>
      <c r="Y15571" s="30"/>
      <c r="Z15571" s="30"/>
      <c r="AB15571" s="6"/>
    </row>
    <row r="15572" spans="1:28">
      <c r="A15572" s="2"/>
      <c r="B15572" s="2"/>
      <c r="C15572" s="2"/>
      <c r="G15572" s="94"/>
      <c r="H15572" s="94"/>
      <c r="I15572" s="94"/>
      <c r="J15572" s="2"/>
      <c r="P15572" s="30"/>
      <c r="T15572" s="2"/>
      <c r="V15572" s="2"/>
      <c r="W15572" s="28"/>
      <c r="Y15572" s="30"/>
      <c r="Z15572" s="30"/>
      <c r="AB15572" s="6"/>
    </row>
    <row r="15573" spans="1:28">
      <c r="A15573" s="2"/>
      <c r="B15573" s="2"/>
      <c r="C15573" s="2"/>
      <c r="G15573" s="94"/>
      <c r="H15573" s="94"/>
      <c r="I15573" s="94"/>
      <c r="J15573" s="2"/>
      <c r="P15573" s="30"/>
      <c r="T15573" s="2"/>
      <c r="V15573" s="2"/>
      <c r="W15573" s="28"/>
      <c r="Y15573" s="30"/>
      <c r="Z15573" s="30"/>
      <c r="AB15573" s="6"/>
    </row>
    <row r="15574" spans="1:28">
      <c r="A15574" s="2"/>
      <c r="B15574" s="2"/>
      <c r="C15574" s="2"/>
      <c r="G15574" s="94"/>
      <c r="H15574" s="94"/>
      <c r="I15574" s="94"/>
      <c r="J15574" s="2"/>
      <c r="P15574" s="30"/>
      <c r="T15574" s="2"/>
      <c r="V15574" s="2"/>
      <c r="W15574" s="28"/>
      <c r="Y15574" s="30"/>
      <c r="Z15574" s="30"/>
      <c r="AB15574" s="6"/>
    </row>
    <row r="15575" spans="1:28">
      <c r="A15575" s="2"/>
      <c r="B15575" s="2"/>
      <c r="C15575" s="2"/>
      <c r="G15575" s="94"/>
      <c r="H15575" s="94"/>
      <c r="I15575" s="94"/>
      <c r="J15575" s="2"/>
      <c r="P15575" s="30"/>
      <c r="T15575" s="2"/>
      <c r="V15575" s="2"/>
      <c r="W15575" s="28"/>
      <c r="Y15575" s="30"/>
      <c r="Z15575" s="30"/>
      <c r="AB15575" s="6"/>
    </row>
    <row r="15576" spans="1:28">
      <c r="A15576" s="2"/>
      <c r="B15576" s="2"/>
      <c r="C15576" s="2"/>
      <c r="G15576" s="94"/>
      <c r="H15576" s="94"/>
      <c r="I15576" s="94"/>
      <c r="J15576" s="2"/>
      <c r="P15576" s="30"/>
      <c r="T15576" s="2"/>
      <c r="V15576" s="2"/>
      <c r="W15576" s="28"/>
      <c r="Y15576" s="30"/>
      <c r="Z15576" s="30"/>
      <c r="AB15576" s="6"/>
    </row>
    <row r="15577" spans="1:28">
      <c r="A15577" s="2"/>
      <c r="B15577" s="2"/>
      <c r="C15577" s="2"/>
      <c r="G15577" s="94"/>
      <c r="H15577" s="94"/>
      <c r="I15577" s="94"/>
      <c r="J15577" s="2"/>
      <c r="P15577" s="30"/>
      <c r="T15577" s="2"/>
      <c r="V15577" s="2"/>
      <c r="W15577" s="28"/>
      <c r="Y15577" s="30"/>
      <c r="Z15577" s="30"/>
      <c r="AB15577" s="6"/>
    </row>
    <row r="15578" spans="1:28">
      <c r="A15578" s="2"/>
      <c r="B15578" s="2"/>
      <c r="C15578" s="2"/>
      <c r="G15578" s="94"/>
      <c r="H15578" s="94"/>
      <c r="I15578" s="94"/>
      <c r="J15578" s="2"/>
      <c r="P15578" s="30"/>
      <c r="T15578" s="2"/>
      <c r="V15578" s="2"/>
      <c r="W15578" s="28"/>
      <c r="Y15578" s="30"/>
      <c r="Z15578" s="30"/>
      <c r="AB15578" s="6"/>
    </row>
    <row r="15579" spans="1:28">
      <c r="A15579" s="2"/>
      <c r="B15579" s="2"/>
      <c r="C15579" s="2"/>
      <c r="G15579" s="94"/>
      <c r="H15579" s="94"/>
      <c r="I15579" s="94"/>
      <c r="J15579" s="2"/>
      <c r="P15579" s="30"/>
      <c r="T15579" s="2"/>
      <c r="V15579" s="2"/>
      <c r="W15579" s="28"/>
      <c r="Y15579" s="30"/>
      <c r="Z15579" s="30"/>
      <c r="AB15579" s="6"/>
    </row>
    <row r="15580" spans="1:28">
      <c r="A15580" s="2"/>
      <c r="B15580" s="2"/>
      <c r="C15580" s="2"/>
      <c r="G15580" s="94"/>
      <c r="H15580" s="94"/>
      <c r="I15580" s="94"/>
      <c r="J15580" s="2"/>
      <c r="P15580" s="30"/>
      <c r="T15580" s="2"/>
      <c r="V15580" s="2"/>
      <c r="W15580" s="28"/>
      <c r="Y15580" s="30"/>
      <c r="Z15580" s="30"/>
      <c r="AB15580" s="6"/>
    </row>
    <row r="15581" spans="1:28">
      <c r="A15581" s="2"/>
      <c r="B15581" s="2"/>
      <c r="C15581" s="2"/>
      <c r="G15581" s="94"/>
      <c r="H15581" s="94"/>
      <c r="I15581" s="94"/>
      <c r="J15581" s="2"/>
      <c r="P15581" s="30"/>
      <c r="T15581" s="2"/>
      <c r="V15581" s="2"/>
      <c r="W15581" s="28"/>
      <c r="Y15581" s="30"/>
      <c r="Z15581" s="30"/>
      <c r="AB15581" s="6"/>
    </row>
    <row r="15582" spans="1:28">
      <c r="A15582" s="2"/>
      <c r="B15582" s="2"/>
      <c r="C15582" s="2"/>
      <c r="G15582" s="94"/>
      <c r="H15582" s="94"/>
      <c r="I15582" s="94"/>
      <c r="J15582" s="2"/>
      <c r="P15582" s="30"/>
      <c r="T15582" s="2"/>
      <c r="V15582" s="2"/>
      <c r="W15582" s="28"/>
      <c r="Y15582" s="30"/>
      <c r="Z15582" s="30"/>
      <c r="AB15582" s="6"/>
    </row>
    <row r="15583" spans="1:28">
      <c r="A15583" s="2"/>
      <c r="B15583" s="2"/>
      <c r="C15583" s="2"/>
      <c r="G15583" s="94"/>
      <c r="H15583" s="94"/>
      <c r="I15583" s="94"/>
      <c r="J15583" s="2"/>
      <c r="P15583" s="30"/>
      <c r="T15583" s="2"/>
      <c r="V15583" s="2"/>
      <c r="W15583" s="28"/>
      <c r="Y15583" s="30"/>
      <c r="Z15583" s="30"/>
      <c r="AB15583" s="6"/>
    </row>
    <row r="15584" spans="1:28">
      <c r="A15584" s="2"/>
      <c r="B15584" s="2"/>
      <c r="C15584" s="2"/>
      <c r="G15584" s="94"/>
      <c r="H15584" s="94"/>
      <c r="I15584" s="94"/>
      <c r="J15584" s="2"/>
      <c r="P15584" s="30"/>
      <c r="T15584" s="2"/>
      <c r="V15584" s="2"/>
      <c r="W15584" s="28"/>
      <c r="Y15584" s="30"/>
      <c r="Z15584" s="30"/>
      <c r="AB15584" s="6"/>
    </row>
    <row r="15585" spans="1:28">
      <c r="A15585" s="2"/>
      <c r="B15585" s="2"/>
      <c r="C15585" s="2"/>
      <c r="G15585" s="94"/>
      <c r="H15585" s="94"/>
      <c r="I15585" s="94"/>
      <c r="J15585" s="2"/>
      <c r="P15585" s="30"/>
      <c r="T15585" s="2"/>
      <c r="V15585" s="2"/>
      <c r="W15585" s="28"/>
      <c r="Y15585" s="30"/>
      <c r="Z15585" s="30"/>
      <c r="AB15585" s="6"/>
    </row>
    <row r="15586" spans="1:28">
      <c r="A15586" s="2"/>
      <c r="B15586" s="2"/>
      <c r="C15586" s="2"/>
      <c r="G15586" s="94"/>
      <c r="H15586" s="94"/>
      <c r="I15586" s="94"/>
      <c r="J15586" s="2"/>
      <c r="P15586" s="30"/>
      <c r="T15586" s="2"/>
      <c r="V15586" s="2"/>
      <c r="W15586" s="28"/>
      <c r="Y15586" s="30"/>
      <c r="Z15586" s="30"/>
      <c r="AB15586" s="6"/>
    </row>
    <row r="15587" spans="1:28">
      <c r="A15587" s="2"/>
      <c r="B15587" s="2"/>
      <c r="C15587" s="2"/>
      <c r="G15587" s="94"/>
      <c r="H15587" s="94"/>
      <c r="I15587" s="94"/>
      <c r="J15587" s="2"/>
      <c r="P15587" s="30"/>
      <c r="T15587" s="2"/>
      <c r="V15587" s="2"/>
      <c r="W15587" s="28"/>
      <c r="Y15587" s="30"/>
      <c r="Z15587" s="30"/>
      <c r="AB15587" s="6"/>
    </row>
    <row r="15588" spans="1:28">
      <c r="A15588" s="2"/>
      <c r="B15588" s="2"/>
      <c r="C15588" s="2"/>
      <c r="G15588" s="94"/>
      <c r="H15588" s="94"/>
      <c r="I15588" s="94"/>
      <c r="J15588" s="2"/>
      <c r="P15588" s="30"/>
      <c r="T15588" s="2"/>
      <c r="V15588" s="2"/>
      <c r="W15588" s="28"/>
      <c r="Y15588" s="30"/>
      <c r="Z15588" s="30"/>
      <c r="AB15588" s="6"/>
    </row>
    <row r="15589" spans="1:28">
      <c r="A15589" s="2"/>
      <c r="B15589" s="2"/>
      <c r="C15589" s="2"/>
      <c r="G15589" s="94"/>
      <c r="H15589" s="94"/>
      <c r="I15589" s="94"/>
      <c r="J15589" s="2"/>
      <c r="P15589" s="30"/>
      <c r="T15589" s="2"/>
      <c r="V15589" s="2"/>
      <c r="W15589" s="28"/>
      <c r="Y15589" s="30"/>
      <c r="Z15589" s="30"/>
      <c r="AB15589" s="6"/>
    </row>
    <row r="15590" spans="1:28">
      <c r="A15590" s="2"/>
      <c r="B15590" s="2"/>
      <c r="C15590" s="2"/>
      <c r="G15590" s="94"/>
      <c r="H15590" s="94"/>
      <c r="I15590" s="94"/>
      <c r="J15590" s="2"/>
      <c r="P15590" s="30"/>
      <c r="T15590" s="2"/>
      <c r="V15590" s="2"/>
      <c r="W15590" s="28"/>
      <c r="Y15590" s="30"/>
      <c r="Z15590" s="30"/>
      <c r="AB15590" s="6"/>
    </row>
    <row r="15591" spans="1:28">
      <c r="A15591" s="2"/>
      <c r="B15591" s="2"/>
      <c r="C15591" s="2"/>
      <c r="G15591" s="94"/>
      <c r="H15591" s="94"/>
      <c r="I15591" s="94"/>
      <c r="J15591" s="2"/>
      <c r="P15591" s="30"/>
      <c r="T15591" s="2"/>
      <c r="V15591" s="2"/>
      <c r="W15591" s="28"/>
      <c r="Y15591" s="30"/>
      <c r="Z15591" s="30"/>
      <c r="AB15591" s="6"/>
    </row>
    <row r="15592" spans="1:28">
      <c r="A15592" s="2"/>
      <c r="B15592" s="2"/>
      <c r="C15592" s="2"/>
      <c r="G15592" s="94"/>
      <c r="H15592" s="94"/>
      <c r="I15592" s="94"/>
      <c r="J15592" s="2"/>
      <c r="P15592" s="30"/>
      <c r="T15592" s="2"/>
      <c r="V15592" s="2"/>
      <c r="W15592" s="28"/>
      <c r="Y15592" s="30"/>
      <c r="Z15592" s="30"/>
      <c r="AB15592" s="6"/>
    </row>
    <row r="15593" spans="1:28">
      <c r="A15593" s="2"/>
      <c r="B15593" s="2"/>
      <c r="C15593" s="2"/>
      <c r="G15593" s="94"/>
      <c r="H15593" s="94"/>
      <c r="I15593" s="94"/>
      <c r="J15593" s="2"/>
      <c r="P15593" s="30"/>
      <c r="T15593" s="2"/>
      <c r="V15593" s="2"/>
      <c r="W15593" s="28"/>
      <c r="Y15593" s="30"/>
      <c r="Z15593" s="30"/>
      <c r="AB15593" s="6"/>
    </row>
    <row r="15594" spans="1:28">
      <c r="A15594" s="2"/>
      <c r="B15594" s="2"/>
      <c r="C15594" s="2"/>
      <c r="G15594" s="94"/>
      <c r="H15594" s="94"/>
      <c r="I15594" s="94"/>
      <c r="J15594" s="2"/>
      <c r="P15594" s="30"/>
      <c r="T15594" s="2"/>
      <c r="V15594" s="2"/>
      <c r="W15594" s="28"/>
      <c r="Y15594" s="30"/>
      <c r="Z15594" s="30"/>
      <c r="AB15594" s="6"/>
    </row>
    <row r="15595" spans="1:28">
      <c r="A15595" s="2"/>
      <c r="B15595" s="2"/>
      <c r="C15595" s="2"/>
      <c r="G15595" s="94"/>
      <c r="H15595" s="94"/>
      <c r="I15595" s="94"/>
      <c r="J15595" s="2"/>
      <c r="P15595" s="30"/>
      <c r="T15595" s="2"/>
      <c r="V15595" s="2"/>
      <c r="W15595" s="28"/>
      <c r="Y15595" s="30"/>
      <c r="Z15595" s="30"/>
      <c r="AB15595" s="6"/>
    </row>
    <row r="15596" spans="1:28">
      <c r="A15596" s="2"/>
      <c r="B15596" s="2"/>
      <c r="C15596" s="2"/>
      <c r="G15596" s="94"/>
      <c r="H15596" s="94"/>
      <c r="I15596" s="94"/>
      <c r="J15596" s="2"/>
      <c r="P15596" s="30"/>
      <c r="T15596" s="2"/>
      <c r="V15596" s="2"/>
      <c r="W15596" s="28"/>
      <c r="Y15596" s="30"/>
      <c r="Z15596" s="30"/>
      <c r="AB15596" s="6"/>
    </row>
    <row r="15597" spans="1:28">
      <c r="A15597" s="2"/>
      <c r="B15597" s="2"/>
      <c r="C15597" s="2"/>
      <c r="G15597" s="94"/>
      <c r="H15597" s="94"/>
      <c r="I15597" s="94"/>
      <c r="J15597" s="2"/>
      <c r="P15597" s="30"/>
      <c r="T15597" s="2"/>
      <c r="V15597" s="2"/>
      <c r="W15597" s="28"/>
      <c r="Y15597" s="30"/>
      <c r="Z15597" s="30"/>
      <c r="AB15597" s="6"/>
    </row>
    <row r="15598" spans="1:28">
      <c r="A15598" s="2"/>
      <c r="B15598" s="2"/>
      <c r="C15598" s="2"/>
      <c r="G15598" s="94"/>
      <c r="H15598" s="94"/>
      <c r="I15598" s="94"/>
      <c r="J15598" s="2"/>
      <c r="P15598" s="30"/>
      <c r="T15598" s="2"/>
      <c r="V15598" s="2"/>
      <c r="W15598" s="28"/>
      <c r="Y15598" s="30"/>
      <c r="Z15598" s="30"/>
      <c r="AB15598" s="6"/>
    </row>
    <row r="15599" spans="1:28">
      <c r="A15599" s="2"/>
      <c r="B15599" s="2"/>
      <c r="C15599" s="2"/>
      <c r="G15599" s="94"/>
      <c r="H15599" s="94"/>
      <c r="I15599" s="94"/>
      <c r="J15599" s="2"/>
      <c r="P15599" s="30"/>
      <c r="T15599" s="2"/>
      <c r="V15599" s="2"/>
      <c r="W15599" s="28"/>
      <c r="Y15599" s="30"/>
      <c r="Z15599" s="30"/>
      <c r="AB15599" s="6"/>
    </row>
    <row r="15600" spans="1:28">
      <c r="A15600" s="2"/>
      <c r="B15600" s="2"/>
      <c r="C15600" s="2"/>
      <c r="G15600" s="94"/>
      <c r="H15600" s="94"/>
      <c r="I15600" s="94"/>
      <c r="J15600" s="2"/>
      <c r="P15600" s="30"/>
      <c r="T15600" s="2"/>
      <c r="V15600" s="2"/>
      <c r="W15600" s="28"/>
      <c r="Y15600" s="30"/>
      <c r="Z15600" s="30"/>
      <c r="AB15600" s="6"/>
    </row>
    <row r="15601" spans="1:28">
      <c r="A15601" s="2"/>
      <c r="B15601" s="2"/>
      <c r="C15601" s="2"/>
      <c r="G15601" s="94"/>
      <c r="H15601" s="94"/>
      <c r="I15601" s="94"/>
      <c r="J15601" s="2"/>
      <c r="P15601" s="30"/>
      <c r="T15601" s="2"/>
      <c r="V15601" s="2"/>
      <c r="W15601" s="28"/>
      <c r="Y15601" s="30"/>
      <c r="Z15601" s="30"/>
      <c r="AB15601" s="6"/>
    </row>
    <row r="15602" spans="1:28">
      <c r="A15602" s="2"/>
      <c r="B15602" s="2"/>
      <c r="C15602" s="2"/>
      <c r="G15602" s="94"/>
      <c r="H15602" s="94"/>
      <c r="I15602" s="94"/>
      <c r="J15602" s="2"/>
      <c r="P15602" s="30"/>
      <c r="T15602" s="2"/>
      <c r="V15602" s="2"/>
      <c r="W15602" s="28"/>
      <c r="Y15602" s="30"/>
      <c r="Z15602" s="30"/>
      <c r="AB15602" s="6"/>
    </row>
    <row r="15603" spans="1:28">
      <c r="A15603" s="2"/>
      <c r="B15603" s="2"/>
      <c r="C15603" s="2"/>
      <c r="G15603" s="94"/>
      <c r="H15603" s="94"/>
      <c r="I15603" s="94"/>
      <c r="J15603" s="2"/>
      <c r="P15603" s="30"/>
      <c r="T15603" s="2"/>
      <c r="V15603" s="2"/>
      <c r="W15603" s="28"/>
      <c r="Y15603" s="30"/>
      <c r="Z15603" s="30"/>
      <c r="AB15603" s="6"/>
    </row>
    <row r="15604" spans="1:28">
      <c r="A15604" s="2"/>
      <c r="B15604" s="2"/>
      <c r="C15604" s="2"/>
      <c r="G15604" s="94"/>
      <c r="H15604" s="94"/>
      <c r="I15604" s="94"/>
      <c r="J15604" s="2"/>
      <c r="P15604" s="30"/>
      <c r="T15604" s="2"/>
      <c r="V15604" s="2"/>
      <c r="W15604" s="28"/>
      <c r="Y15604" s="30"/>
      <c r="Z15604" s="30"/>
      <c r="AB15604" s="6"/>
    </row>
    <row r="15605" spans="1:28">
      <c r="A15605" s="2"/>
      <c r="B15605" s="2"/>
      <c r="C15605" s="2"/>
      <c r="G15605" s="94"/>
      <c r="H15605" s="94"/>
      <c r="I15605" s="94"/>
      <c r="J15605" s="2"/>
      <c r="P15605" s="30"/>
      <c r="T15605" s="2"/>
      <c r="V15605" s="2"/>
      <c r="W15605" s="28"/>
      <c r="Y15605" s="30"/>
      <c r="Z15605" s="30"/>
      <c r="AB15605" s="6"/>
    </row>
    <row r="15606" spans="1:28">
      <c r="A15606" s="2"/>
      <c r="B15606" s="2"/>
      <c r="C15606" s="2"/>
      <c r="G15606" s="94"/>
      <c r="H15606" s="94"/>
      <c r="I15606" s="94"/>
      <c r="J15606" s="2"/>
      <c r="P15606" s="30"/>
      <c r="T15606" s="2"/>
      <c r="V15606" s="2"/>
      <c r="W15606" s="28"/>
      <c r="Y15606" s="30"/>
      <c r="Z15606" s="30"/>
      <c r="AB15606" s="6"/>
    </row>
    <row r="15607" spans="1:28">
      <c r="A15607" s="2"/>
      <c r="B15607" s="2"/>
      <c r="C15607" s="2"/>
      <c r="G15607" s="94"/>
      <c r="H15607" s="94"/>
      <c r="I15607" s="94"/>
      <c r="J15607" s="2"/>
      <c r="P15607" s="30"/>
      <c r="T15607" s="2"/>
      <c r="V15607" s="2"/>
      <c r="W15607" s="28"/>
      <c r="Y15607" s="30"/>
      <c r="Z15607" s="30"/>
      <c r="AB15607" s="6"/>
    </row>
    <row r="15608" spans="1:28">
      <c r="A15608" s="2"/>
      <c r="B15608" s="2"/>
      <c r="C15608" s="2"/>
      <c r="G15608" s="94"/>
      <c r="H15608" s="94"/>
      <c r="I15608" s="94"/>
      <c r="J15608" s="2"/>
      <c r="P15608" s="30"/>
      <c r="T15608" s="2"/>
      <c r="V15608" s="2"/>
      <c r="W15608" s="28"/>
      <c r="Y15608" s="30"/>
      <c r="Z15608" s="30"/>
      <c r="AB15608" s="6"/>
    </row>
    <row r="15609" spans="1:28">
      <c r="A15609" s="2"/>
      <c r="B15609" s="2"/>
      <c r="C15609" s="2"/>
      <c r="G15609" s="94"/>
      <c r="H15609" s="94"/>
      <c r="I15609" s="94"/>
      <c r="J15609" s="2"/>
      <c r="P15609" s="30"/>
      <c r="T15609" s="2"/>
      <c r="V15609" s="2"/>
      <c r="W15609" s="28"/>
      <c r="Y15609" s="30"/>
      <c r="Z15609" s="30"/>
      <c r="AB15609" s="6"/>
    </row>
    <row r="15610" spans="1:28">
      <c r="A15610" s="2"/>
      <c r="B15610" s="2"/>
      <c r="C15610" s="2"/>
      <c r="G15610" s="94"/>
      <c r="H15610" s="94"/>
      <c r="I15610" s="94"/>
      <c r="J15610" s="2"/>
      <c r="P15610" s="30"/>
      <c r="T15610" s="2"/>
      <c r="V15610" s="2"/>
      <c r="W15610" s="28"/>
      <c r="Y15610" s="30"/>
      <c r="Z15610" s="30"/>
      <c r="AB15610" s="6"/>
    </row>
    <row r="15611" spans="1:28">
      <c r="A15611" s="2"/>
      <c r="B15611" s="2"/>
      <c r="C15611" s="2"/>
      <c r="G15611" s="94"/>
      <c r="H15611" s="94"/>
      <c r="I15611" s="94"/>
      <c r="J15611" s="2"/>
      <c r="P15611" s="30"/>
      <c r="T15611" s="2"/>
      <c r="V15611" s="2"/>
      <c r="W15611" s="28"/>
      <c r="Y15611" s="30"/>
      <c r="Z15611" s="30"/>
      <c r="AB15611" s="6"/>
    </row>
    <row r="15612" spans="1:28">
      <c r="A15612" s="2"/>
      <c r="B15612" s="2"/>
      <c r="C15612" s="2"/>
      <c r="G15612" s="94"/>
      <c r="H15612" s="94"/>
      <c r="I15612" s="94"/>
      <c r="J15612" s="2"/>
      <c r="P15612" s="30"/>
      <c r="T15612" s="2"/>
      <c r="V15612" s="2"/>
      <c r="W15612" s="28"/>
      <c r="Y15612" s="30"/>
      <c r="Z15612" s="30"/>
      <c r="AB15612" s="6"/>
    </row>
    <row r="15613" spans="1:28">
      <c r="A15613" s="2"/>
      <c r="B15613" s="2"/>
      <c r="C15613" s="2"/>
      <c r="G15613" s="94"/>
      <c r="H15613" s="94"/>
      <c r="I15613" s="94"/>
      <c r="J15613" s="2"/>
      <c r="P15613" s="30"/>
      <c r="T15613" s="2"/>
      <c r="V15613" s="2"/>
      <c r="W15613" s="28"/>
      <c r="Y15613" s="30"/>
      <c r="Z15613" s="30"/>
      <c r="AB15613" s="6"/>
    </row>
    <row r="15614" spans="1:28">
      <c r="A15614" s="2"/>
      <c r="B15614" s="2"/>
      <c r="C15614" s="2"/>
      <c r="G15614" s="94"/>
      <c r="H15614" s="94"/>
      <c r="I15614" s="94"/>
      <c r="J15614" s="2"/>
      <c r="P15614" s="30"/>
      <c r="T15614" s="2"/>
      <c r="V15614" s="2"/>
      <c r="W15614" s="28"/>
      <c r="Y15614" s="30"/>
      <c r="Z15614" s="30"/>
      <c r="AB15614" s="6"/>
    </row>
    <row r="15615" spans="1:28">
      <c r="A15615" s="2"/>
      <c r="B15615" s="2"/>
      <c r="C15615" s="2"/>
      <c r="G15615" s="94"/>
      <c r="H15615" s="94"/>
      <c r="I15615" s="94"/>
      <c r="J15615" s="2"/>
      <c r="P15615" s="30"/>
      <c r="T15615" s="2"/>
      <c r="V15615" s="2"/>
      <c r="W15615" s="28"/>
      <c r="Y15615" s="30"/>
      <c r="Z15615" s="30"/>
      <c r="AB15615" s="6"/>
    </row>
    <row r="15616" spans="1:28">
      <c r="A15616" s="2"/>
      <c r="B15616" s="2"/>
      <c r="C15616" s="2"/>
      <c r="G15616" s="94"/>
      <c r="H15616" s="94"/>
      <c r="I15616" s="94"/>
      <c r="J15616" s="2"/>
      <c r="P15616" s="30"/>
      <c r="T15616" s="2"/>
      <c r="V15616" s="2"/>
      <c r="W15616" s="28"/>
      <c r="Y15616" s="30"/>
      <c r="Z15616" s="30"/>
      <c r="AB15616" s="6"/>
    </row>
    <row r="15617" spans="1:28">
      <c r="A15617" s="2"/>
      <c r="B15617" s="2"/>
      <c r="C15617" s="2"/>
      <c r="G15617" s="94"/>
      <c r="H15617" s="94"/>
      <c r="I15617" s="94"/>
      <c r="J15617" s="2"/>
      <c r="P15617" s="30"/>
      <c r="T15617" s="2"/>
      <c r="V15617" s="2"/>
      <c r="W15617" s="28"/>
      <c r="Y15617" s="30"/>
      <c r="Z15617" s="30"/>
      <c r="AB15617" s="6"/>
    </row>
    <row r="15618" spans="1:28">
      <c r="A15618" s="2"/>
      <c r="B15618" s="2"/>
      <c r="C15618" s="2"/>
      <c r="G15618" s="94"/>
      <c r="H15618" s="94"/>
      <c r="I15618" s="94"/>
      <c r="J15618" s="2"/>
      <c r="P15618" s="30"/>
      <c r="T15618" s="2"/>
      <c r="V15618" s="2"/>
      <c r="W15618" s="28"/>
      <c r="Y15618" s="30"/>
      <c r="Z15618" s="30"/>
      <c r="AB15618" s="6"/>
    </row>
    <row r="15619" spans="1:28">
      <c r="A15619" s="2"/>
      <c r="B15619" s="2"/>
      <c r="C15619" s="2"/>
      <c r="G15619" s="94"/>
      <c r="H15619" s="94"/>
      <c r="I15619" s="94"/>
      <c r="J15619" s="2"/>
      <c r="P15619" s="30"/>
      <c r="T15619" s="2"/>
      <c r="V15619" s="2"/>
      <c r="W15619" s="28"/>
      <c r="Y15619" s="30"/>
      <c r="Z15619" s="30"/>
      <c r="AB15619" s="6"/>
    </row>
    <row r="15620" spans="1:28">
      <c r="A15620" s="2"/>
      <c r="B15620" s="2"/>
      <c r="C15620" s="2"/>
      <c r="G15620" s="94"/>
      <c r="H15620" s="94"/>
      <c r="I15620" s="94"/>
      <c r="J15620" s="2"/>
      <c r="P15620" s="30"/>
      <c r="T15620" s="2"/>
      <c r="V15620" s="2"/>
      <c r="W15620" s="28"/>
      <c r="Y15620" s="30"/>
      <c r="Z15620" s="30"/>
      <c r="AB15620" s="6"/>
    </row>
    <row r="15621" spans="1:28">
      <c r="A15621" s="2"/>
      <c r="B15621" s="2"/>
      <c r="C15621" s="2"/>
      <c r="G15621" s="94"/>
      <c r="H15621" s="94"/>
      <c r="I15621" s="94"/>
      <c r="J15621" s="2"/>
      <c r="P15621" s="30"/>
      <c r="T15621" s="2"/>
      <c r="V15621" s="2"/>
      <c r="W15621" s="28"/>
      <c r="Y15621" s="30"/>
      <c r="Z15621" s="30"/>
      <c r="AB15621" s="6"/>
    </row>
    <row r="15622" spans="1:28">
      <c r="A15622" s="2"/>
      <c r="B15622" s="2"/>
      <c r="C15622" s="2"/>
      <c r="G15622" s="94"/>
      <c r="H15622" s="94"/>
      <c r="I15622" s="94"/>
      <c r="J15622" s="2"/>
      <c r="P15622" s="30"/>
      <c r="T15622" s="2"/>
      <c r="V15622" s="2"/>
      <c r="W15622" s="28"/>
      <c r="Y15622" s="30"/>
      <c r="Z15622" s="30"/>
      <c r="AB15622" s="6"/>
    </row>
    <row r="15623" spans="1:28">
      <c r="A15623" s="2"/>
      <c r="B15623" s="2"/>
      <c r="C15623" s="2"/>
      <c r="G15623" s="94"/>
      <c r="H15623" s="94"/>
      <c r="I15623" s="94"/>
      <c r="J15623" s="2"/>
      <c r="P15623" s="30"/>
      <c r="T15623" s="2"/>
      <c r="V15623" s="2"/>
      <c r="W15623" s="28"/>
      <c r="Y15623" s="30"/>
      <c r="Z15623" s="30"/>
      <c r="AB15623" s="6"/>
    </row>
    <row r="15624" spans="1:28">
      <c r="A15624" s="2"/>
      <c r="B15624" s="2"/>
      <c r="C15624" s="2"/>
      <c r="G15624" s="94"/>
      <c r="H15624" s="94"/>
      <c r="I15624" s="94"/>
      <c r="J15624" s="2"/>
      <c r="P15624" s="30"/>
      <c r="T15624" s="2"/>
      <c r="V15624" s="2"/>
      <c r="W15624" s="28"/>
      <c r="Y15624" s="30"/>
      <c r="Z15624" s="30"/>
      <c r="AB15624" s="6"/>
    </row>
    <row r="15625" spans="1:28">
      <c r="A15625" s="2"/>
      <c r="B15625" s="2"/>
      <c r="C15625" s="2"/>
      <c r="G15625" s="94"/>
      <c r="H15625" s="94"/>
      <c r="I15625" s="94"/>
      <c r="J15625" s="2"/>
      <c r="P15625" s="30"/>
      <c r="T15625" s="2"/>
      <c r="V15625" s="2"/>
      <c r="W15625" s="28"/>
      <c r="Y15625" s="30"/>
      <c r="Z15625" s="30"/>
      <c r="AB15625" s="6"/>
    </row>
    <row r="15626" spans="1:28">
      <c r="A15626" s="2"/>
      <c r="B15626" s="2"/>
      <c r="C15626" s="2"/>
      <c r="G15626" s="94"/>
      <c r="H15626" s="94"/>
      <c r="I15626" s="94"/>
      <c r="J15626" s="2"/>
      <c r="P15626" s="30"/>
      <c r="T15626" s="2"/>
      <c r="V15626" s="2"/>
      <c r="W15626" s="28"/>
      <c r="Y15626" s="30"/>
      <c r="Z15626" s="30"/>
      <c r="AB15626" s="6"/>
    </row>
    <row r="15627" spans="1:28">
      <c r="A15627" s="2"/>
      <c r="B15627" s="2"/>
      <c r="C15627" s="2"/>
      <c r="G15627" s="94"/>
      <c r="H15627" s="94"/>
      <c r="I15627" s="94"/>
      <c r="J15627" s="2"/>
      <c r="P15627" s="30"/>
      <c r="T15627" s="2"/>
      <c r="V15627" s="2"/>
      <c r="W15627" s="28"/>
      <c r="Y15627" s="30"/>
      <c r="Z15627" s="30"/>
      <c r="AB15627" s="6"/>
    </row>
    <row r="15628" spans="1:28">
      <c r="A15628" s="2"/>
      <c r="B15628" s="2"/>
      <c r="C15628" s="2"/>
      <c r="G15628" s="94"/>
      <c r="H15628" s="94"/>
      <c r="I15628" s="94"/>
      <c r="J15628" s="2"/>
      <c r="P15628" s="30"/>
      <c r="T15628" s="2"/>
      <c r="V15628" s="2"/>
      <c r="W15628" s="28"/>
      <c r="Y15628" s="30"/>
      <c r="Z15628" s="30"/>
      <c r="AB15628" s="6"/>
    </row>
    <row r="15629" spans="1:28">
      <c r="A15629" s="2"/>
      <c r="B15629" s="2"/>
      <c r="C15629" s="2"/>
      <c r="G15629" s="94"/>
      <c r="H15629" s="94"/>
      <c r="I15629" s="94"/>
      <c r="J15629" s="2"/>
      <c r="P15629" s="30"/>
      <c r="T15629" s="2"/>
      <c r="V15629" s="2"/>
      <c r="W15629" s="28"/>
      <c r="Y15629" s="30"/>
      <c r="Z15629" s="30"/>
      <c r="AB15629" s="6"/>
    </row>
    <row r="15630" spans="1:28">
      <c r="A15630" s="2"/>
      <c r="B15630" s="2"/>
      <c r="C15630" s="2"/>
      <c r="G15630" s="94"/>
      <c r="H15630" s="94"/>
      <c r="I15630" s="94"/>
      <c r="J15630" s="2"/>
      <c r="P15630" s="30"/>
      <c r="T15630" s="2"/>
      <c r="V15630" s="2"/>
      <c r="W15630" s="28"/>
      <c r="Y15630" s="30"/>
      <c r="Z15630" s="30"/>
      <c r="AB15630" s="6"/>
    </row>
    <row r="15631" spans="1:28">
      <c r="A15631" s="2"/>
      <c r="B15631" s="2"/>
      <c r="C15631" s="2"/>
      <c r="G15631" s="94"/>
      <c r="H15631" s="94"/>
      <c r="I15631" s="94"/>
      <c r="J15631" s="2"/>
      <c r="P15631" s="30"/>
      <c r="T15631" s="2"/>
      <c r="V15631" s="2"/>
      <c r="W15631" s="28"/>
      <c r="Y15631" s="30"/>
      <c r="Z15631" s="30"/>
      <c r="AB15631" s="6"/>
    </row>
    <row r="15632" spans="1:28">
      <c r="A15632" s="2"/>
      <c r="B15632" s="2"/>
      <c r="C15632" s="2"/>
      <c r="G15632" s="94"/>
      <c r="H15632" s="94"/>
      <c r="I15632" s="94"/>
      <c r="J15632" s="2"/>
      <c r="P15632" s="30"/>
      <c r="T15632" s="2"/>
      <c r="V15632" s="2"/>
      <c r="W15632" s="28"/>
      <c r="Y15632" s="30"/>
      <c r="Z15632" s="30"/>
      <c r="AB15632" s="6"/>
    </row>
    <row r="15633" spans="1:28">
      <c r="A15633" s="2"/>
      <c r="B15633" s="2"/>
      <c r="C15633" s="2"/>
      <c r="G15633" s="94"/>
      <c r="H15633" s="94"/>
      <c r="I15633" s="94"/>
      <c r="J15633" s="2"/>
      <c r="P15633" s="30"/>
      <c r="T15633" s="2"/>
      <c r="V15633" s="2"/>
      <c r="W15633" s="28"/>
      <c r="Y15633" s="30"/>
      <c r="Z15633" s="30"/>
      <c r="AB15633" s="6"/>
    </row>
    <row r="15634" spans="1:28">
      <c r="A15634" s="2"/>
      <c r="B15634" s="2"/>
      <c r="C15634" s="2"/>
      <c r="G15634" s="94"/>
      <c r="H15634" s="94"/>
      <c r="I15634" s="94"/>
      <c r="J15634" s="2"/>
      <c r="P15634" s="30"/>
      <c r="T15634" s="2"/>
      <c r="V15634" s="2"/>
      <c r="W15634" s="28"/>
      <c r="Y15634" s="30"/>
      <c r="Z15634" s="30"/>
      <c r="AB15634" s="6"/>
    </row>
    <row r="15635" spans="1:28">
      <c r="A15635" s="2"/>
      <c r="B15635" s="2"/>
      <c r="C15635" s="2"/>
      <c r="G15635" s="94"/>
      <c r="H15635" s="94"/>
      <c r="I15635" s="94"/>
      <c r="J15635" s="2"/>
      <c r="P15635" s="30"/>
      <c r="T15635" s="2"/>
      <c r="V15635" s="2"/>
      <c r="W15635" s="28"/>
      <c r="Y15635" s="30"/>
      <c r="Z15635" s="30"/>
      <c r="AB15635" s="6"/>
    </row>
    <row r="15636" spans="1:28">
      <c r="A15636" s="2"/>
      <c r="B15636" s="2"/>
      <c r="C15636" s="2"/>
      <c r="G15636" s="94"/>
      <c r="H15636" s="94"/>
      <c r="I15636" s="94"/>
      <c r="J15636" s="2"/>
      <c r="P15636" s="30"/>
      <c r="T15636" s="2"/>
      <c r="V15636" s="2"/>
      <c r="W15636" s="28"/>
      <c r="Y15636" s="30"/>
      <c r="Z15636" s="30"/>
      <c r="AB15636" s="6"/>
    </row>
    <row r="15637" spans="1:28">
      <c r="A15637" s="2"/>
      <c r="B15637" s="2"/>
      <c r="C15637" s="2"/>
      <c r="G15637" s="94"/>
      <c r="H15637" s="94"/>
      <c r="I15637" s="94"/>
      <c r="J15637" s="2"/>
      <c r="P15637" s="30"/>
      <c r="T15637" s="2"/>
      <c r="V15637" s="2"/>
      <c r="W15637" s="28"/>
      <c r="Y15637" s="30"/>
      <c r="Z15637" s="30"/>
      <c r="AB15637" s="6"/>
    </row>
    <row r="15638" spans="1:28">
      <c r="A15638" s="2"/>
      <c r="B15638" s="2"/>
      <c r="C15638" s="2"/>
      <c r="G15638" s="94"/>
      <c r="H15638" s="94"/>
      <c r="I15638" s="94"/>
      <c r="J15638" s="2"/>
      <c r="P15638" s="30"/>
      <c r="T15638" s="2"/>
      <c r="V15638" s="2"/>
      <c r="W15638" s="28"/>
      <c r="Y15638" s="30"/>
      <c r="Z15638" s="30"/>
      <c r="AB15638" s="6"/>
    </row>
    <row r="15639" spans="1:28">
      <c r="A15639" s="2"/>
      <c r="B15639" s="2"/>
      <c r="C15639" s="2"/>
      <c r="G15639" s="94"/>
      <c r="H15639" s="94"/>
      <c r="I15639" s="94"/>
      <c r="J15639" s="2"/>
      <c r="P15639" s="30"/>
      <c r="T15639" s="2"/>
      <c r="V15639" s="2"/>
      <c r="W15639" s="28"/>
      <c r="Y15639" s="30"/>
      <c r="Z15639" s="30"/>
      <c r="AB15639" s="6"/>
    </row>
    <row r="15640" spans="1:28">
      <c r="A15640" s="2"/>
      <c r="B15640" s="2"/>
      <c r="C15640" s="2"/>
      <c r="G15640" s="94"/>
      <c r="H15640" s="94"/>
      <c r="I15640" s="94"/>
      <c r="J15640" s="2"/>
      <c r="P15640" s="30"/>
      <c r="T15640" s="2"/>
      <c r="V15640" s="2"/>
      <c r="W15640" s="28"/>
      <c r="Y15640" s="30"/>
      <c r="Z15640" s="30"/>
      <c r="AB15640" s="6"/>
    </row>
    <row r="15641" spans="1:28">
      <c r="A15641" s="2"/>
      <c r="B15641" s="2"/>
      <c r="C15641" s="2"/>
      <c r="G15641" s="94"/>
      <c r="H15641" s="94"/>
      <c r="I15641" s="94"/>
      <c r="J15641" s="2"/>
      <c r="P15641" s="30"/>
      <c r="T15641" s="2"/>
      <c r="V15641" s="2"/>
      <c r="W15641" s="28"/>
      <c r="Y15641" s="30"/>
      <c r="Z15641" s="30"/>
      <c r="AB15641" s="6"/>
    </row>
    <row r="15642" spans="1:28">
      <c r="A15642" s="2"/>
      <c r="B15642" s="2"/>
      <c r="C15642" s="2"/>
      <c r="G15642" s="94"/>
      <c r="H15642" s="94"/>
      <c r="I15642" s="94"/>
      <c r="J15642" s="2"/>
      <c r="P15642" s="30"/>
      <c r="T15642" s="2"/>
      <c r="V15642" s="2"/>
      <c r="W15642" s="28"/>
      <c r="Y15642" s="30"/>
      <c r="Z15642" s="30"/>
      <c r="AB15642" s="6"/>
    </row>
    <row r="15643" spans="1:28">
      <c r="A15643" s="2"/>
      <c r="B15643" s="2"/>
      <c r="C15643" s="2"/>
      <c r="G15643" s="94"/>
      <c r="H15643" s="94"/>
      <c r="I15643" s="94"/>
      <c r="J15643" s="2"/>
      <c r="P15643" s="30"/>
      <c r="T15643" s="2"/>
      <c r="V15643" s="2"/>
      <c r="W15643" s="28"/>
      <c r="Y15643" s="30"/>
      <c r="Z15643" s="30"/>
      <c r="AB15643" s="6"/>
    </row>
    <row r="15644" spans="1:28">
      <c r="A15644" s="2"/>
      <c r="B15644" s="2"/>
      <c r="C15644" s="2"/>
      <c r="G15644" s="94"/>
      <c r="H15644" s="94"/>
      <c r="I15644" s="94"/>
      <c r="J15644" s="2"/>
      <c r="P15644" s="30"/>
      <c r="T15644" s="2"/>
      <c r="V15644" s="2"/>
      <c r="W15644" s="28"/>
      <c r="Y15644" s="30"/>
      <c r="Z15644" s="30"/>
      <c r="AB15644" s="6"/>
    </row>
    <row r="15645" spans="1:28">
      <c r="A15645" s="2"/>
      <c r="B15645" s="2"/>
      <c r="C15645" s="2"/>
      <c r="G15645" s="94"/>
      <c r="H15645" s="94"/>
      <c r="I15645" s="94"/>
      <c r="J15645" s="2"/>
      <c r="P15645" s="30"/>
      <c r="T15645" s="2"/>
      <c r="V15645" s="2"/>
      <c r="W15645" s="28"/>
      <c r="Y15645" s="30"/>
      <c r="Z15645" s="30"/>
      <c r="AB15645" s="6"/>
    </row>
    <row r="15646" spans="1:28">
      <c r="A15646" s="2"/>
      <c r="B15646" s="2"/>
      <c r="C15646" s="2"/>
      <c r="G15646" s="94"/>
      <c r="H15646" s="94"/>
      <c r="I15646" s="94"/>
      <c r="J15646" s="2"/>
      <c r="P15646" s="30"/>
      <c r="T15646" s="2"/>
      <c r="V15646" s="2"/>
      <c r="W15646" s="28"/>
      <c r="Y15646" s="30"/>
      <c r="Z15646" s="30"/>
      <c r="AB15646" s="6"/>
    </row>
    <row r="15647" spans="1:28">
      <c r="A15647" s="2"/>
      <c r="B15647" s="2"/>
      <c r="C15647" s="2"/>
      <c r="G15647" s="94"/>
      <c r="H15647" s="94"/>
      <c r="I15647" s="94"/>
      <c r="J15647" s="2"/>
      <c r="P15647" s="30"/>
      <c r="T15647" s="2"/>
      <c r="V15647" s="2"/>
      <c r="W15647" s="28"/>
      <c r="Y15647" s="30"/>
      <c r="Z15647" s="30"/>
      <c r="AB15647" s="6"/>
    </row>
    <row r="15648" spans="1:28">
      <c r="A15648" s="2"/>
      <c r="B15648" s="2"/>
      <c r="C15648" s="2"/>
      <c r="G15648" s="94"/>
      <c r="H15648" s="94"/>
      <c r="I15648" s="94"/>
      <c r="J15648" s="2"/>
      <c r="P15648" s="30"/>
      <c r="T15648" s="2"/>
      <c r="V15648" s="2"/>
      <c r="W15648" s="28"/>
      <c r="Y15648" s="30"/>
      <c r="Z15648" s="30"/>
      <c r="AB15648" s="6"/>
    </row>
    <row r="15649" spans="1:28">
      <c r="A15649" s="2"/>
      <c r="B15649" s="2"/>
      <c r="C15649" s="2"/>
      <c r="G15649" s="94"/>
      <c r="H15649" s="94"/>
      <c r="I15649" s="94"/>
      <c r="J15649" s="2"/>
      <c r="P15649" s="30"/>
      <c r="T15649" s="2"/>
      <c r="V15649" s="2"/>
      <c r="W15649" s="28"/>
      <c r="Y15649" s="30"/>
      <c r="Z15649" s="30"/>
      <c r="AB15649" s="6"/>
    </row>
    <row r="15650" spans="1:28">
      <c r="A15650" s="2"/>
      <c r="B15650" s="2"/>
      <c r="C15650" s="2"/>
      <c r="G15650" s="94"/>
      <c r="H15650" s="94"/>
      <c r="I15650" s="94"/>
      <c r="J15650" s="2"/>
      <c r="P15650" s="30"/>
      <c r="T15650" s="2"/>
      <c r="V15650" s="2"/>
      <c r="W15650" s="28"/>
      <c r="Y15650" s="30"/>
      <c r="Z15650" s="30"/>
      <c r="AB15650" s="6"/>
    </row>
    <row r="15651" spans="1:28">
      <c r="A15651" s="2"/>
      <c r="B15651" s="2"/>
      <c r="C15651" s="2"/>
      <c r="G15651" s="94"/>
      <c r="H15651" s="94"/>
      <c r="I15651" s="94"/>
      <c r="J15651" s="2"/>
      <c r="P15651" s="30"/>
      <c r="T15651" s="2"/>
      <c r="V15651" s="2"/>
      <c r="W15651" s="28"/>
      <c r="Y15651" s="30"/>
      <c r="Z15651" s="30"/>
      <c r="AB15651" s="6"/>
    </row>
    <row r="15652" spans="1:28">
      <c r="A15652" s="2"/>
      <c r="B15652" s="2"/>
      <c r="C15652" s="2"/>
      <c r="G15652" s="94"/>
      <c r="H15652" s="94"/>
      <c r="I15652" s="94"/>
      <c r="J15652" s="2"/>
      <c r="P15652" s="30"/>
      <c r="T15652" s="2"/>
      <c r="V15652" s="2"/>
      <c r="W15652" s="28"/>
      <c r="Y15652" s="30"/>
      <c r="Z15652" s="30"/>
      <c r="AB15652" s="6"/>
    </row>
    <row r="15653" spans="1:28">
      <c r="A15653" s="2"/>
      <c r="B15653" s="2"/>
      <c r="C15653" s="2"/>
      <c r="G15653" s="94"/>
      <c r="H15653" s="94"/>
      <c r="I15653" s="94"/>
      <c r="J15653" s="2"/>
      <c r="P15653" s="30"/>
      <c r="T15653" s="2"/>
      <c r="V15653" s="2"/>
      <c r="W15653" s="28"/>
      <c r="Y15653" s="30"/>
      <c r="Z15653" s="30"/>
      <c r="AB15653" s="6"/>
    </row>
    <row r="15654" spans="1:28">
      <c r="A15654" s="2"/>
      <c r="B15654" s="2"/>
      <c r="C15654" s="2"/>
      <c r="G15654" s="94"/>
      <c r="H15654" s="94"/>
      <c r="I15654" s="94"/>
      <c r="J15654" s="2"/>
      <c r="P15654" s="30"/>
      <c r="T15654" s="2"/>
      <c r="V15654" s="2"/>
      <c r="W15654" s="28"/>
      <c r="Y15654" s="30"/>
      <c r="Z15654" s="30"/>
      <c r="AB15654" s="6"/>
    </row>
    <row r="15655" spans="1:28">
      <c r="A15655" s="2"/>
      <c r="B15655" s="2"/>
      <c r="C15655" s="2"/>
      <c r="G15655" s="94"/>
      <c r="H15655" s="94"/>
      <c r="I15655" s="94"/>
      <c r="J15655" s="2"/>
      <c r="P15655" s="30"/>
      <c r="T15655" s="2"/>
      <c r="V15655" s="2"/>
      <c r="W15655" s="28"/>
      <c r="Y15655" s="30"/>
      <c r="Z15655" s="30"/>
      <c r="AB15655" s="6"/>
    </row>
    <row r="15656" spans="1:28">
      <c r="A15656" s="2"/>
      <c r="B15656" s="2"/>
      <c r="C15656" s="2"/>
      <c r="G15656" s="94"/>
      <c r="H15656" s="94"/>
      <c r="I15656" s="94"/>
      <c r="J15656" s="2"/>
      <c r="P15656" s="30"/>
      <c r="T15656" s="2"/>
      <c r="V15656" s="2"/>
      <c r="W15656" s="28"/>
      <c r="Y15656" s="30"/>
      <c r="Z15656" s="30"/>
      <c r="AB15656" s="6"/>
    </row>
    <row r="15657" spans="1:28">
      <c r="A15657" s="2"/>
      <c r="B15657" s="2"/>
      <c r="C15657" s="2"/>
      <c r="G15657" s="94"/>
      <c r="H15657" s="94"/>
      <c r="I15657" s="94"/>
      <c r="J15657" s="2"/>
      <c r="P15657" s="30"/>
      <c r="T15657" s="2"/>
      <c r="V15657" s="2"/>
      <c r="W15657" s="28"/>
      <c r="Y15657" s="30"/>
      <c r="Z15657" s="30"/>
      <c r="AB15657" s="6"/>
    </row>
    <row r="15658" spans="1:28">
      <c r="A15658" s="2"/>
      <c r="B15658" s="2"/>
      <c r="C15658" s="2"/>
      <c r="G15658" s="94"/>
      <c r="H15658" s="94"/>
      <c r="I15658" s="94"/>
      <c r="J15658" s="2"/>
      <c r="P15658" s="30"/>
      <c r="T15658" s="2"/>
      <c r="V15658" s="2"/>
      <c r="W15658" s="28"/>
      <c r="Y15658" s="30"/>
      <c r="Z15658" s="30"/>
      <c r="AB15658" s="6"/>
    </row>
    <row r="15659" spans="1:28">
      <c r="A15659" s="2"/>
      <c r="B15659" s="2"/>
      <c r="C15659" s="2"/>
      <c r="G15659" s="94"/>
      <c r="H15659" s="94"/>
      <c r="I15659" s="94"/>
      <c r="J15659" s="2"/>
      <c r="P15659" s="30"/>
      <c r="T15659" s="2"/>
      <c r="V15659" s="2"/>
      <c r="W15659" s="28"/>
      <c r="Y15659" s="30"/>
      <c r="Z15659" s="30"/>
      <c r="AB15659" s="6"/>
    </row>
    <row r="15660" spans="1:28">
      <c r="A15660" s="2"/>
      <c r="B15660" s="2"/>
      <c r="C15660" s="2"/>
      <c r="G15660" s="94"/>
      <c r="H15660" s="94"/>
      <c r="I15660" s="94"/>
      <c r="J15660" s="2"/>
      <c r="P15660" s="30"/>
      <c r="T15660" s="2"/>
      <c r="V15660" s="2"/>
      <c r="W15660" s="28"/>
      <c r="Y15660" s="30"/>
      <c r="Z15660" s="30"/>
      <c r="AB15660" s="6"/>
    </row>
    <row r="15661" spans="1:28">
      <c r="A15661" s="2"/>
      <c r="B15661" s="2"/>
      <c r="C15661" s="2"/>
      <c r="G15661" s="94"/>
      <c r="H15661" s="94"/>
      <c r="I15661" s="94"/>
      <c r="J15661" s="2"/>
      <c r="P15661" s="30"/>
      <c r="T15661" s="2"/>
      <c r="V15661" s="2"/>
      <c r="W15661" s="28"/>
      <c r="Y15661" s="30"/>
      <c r="Z15661" s="30"/>
      <c r="AB15661" s="6"/>
    </row>
    <row r="15662" spans="1:28">
      <c r="A15662" s="2"/>
      <c r="B15662" s="2"/>
      <c r="C15662" s="2"/>
      <c r="G15662" s="94"/>
      <c r="H15662" s="94"/>
      <c r="I15662" s="94"/>
      <c r="J15662" s="2"/>
      <c r="P15662" s="30"/>
      <c r="T15662" s="2"/>
      <c r="V15662" s="2"/>
      <c r="W15662" s="28"/>
      <c r="Y15662" s="30"/>
      <c r="Z15662" s="30"/>
      <c r="AB15662" s="6"/>
    </row>
    <row r="15663" spans="1:28">
      <c r="A15663" s="2"/>
      <c r="B15663" s="2"/>
      <c r="C15663" s="2"/>
      <c r="G15663" s="94"/>
      <c r="H15663" s="94"/>
      <c r="I15663" s="94"/>
      <c r="J15663" s="2"/>
      <c r="P15663" s="30"/>
      <c r="T15663" s="2"/>
      <c r="V15663" s="2"/>
      <c r="W15663" s="28"/>
      <c r="Y15663" s="30"/>
      <c r="Z15663" s="30"/>
      <c r="AB15663" s="6"/>
    </row>
    <row r="15664" spans="1:28">
      <c r="A15664" s="2"/>
      <c r="B15664" s="2"/>
      <c r="C15664" s="2"/>
      <c r="G15664" s="94"/>
      <c r="H15664" s="94"/>
      <c r="I15664" s="94"/>
      <c r="J15664" s="2"/>
      <c r="P15664" s="30"/>
      <c r="T15664" s="2"/>
      <c r="V15664" s="2"/>
      <c r="W15664" s="28"/>
      <c r="Y15664" s="30"/>
      <c r="Z15664" s="30"/>
      <c r="AB15664" s="6"/>
    </row>
    <row r="15665" spans="1:28">
      <c r="A15665" s="2"/>
      <c r="B15665" s="2"/>
      <c r="C15665" s="2"/>
      <c r="G15665" s="94"/>
      <c r="H15665" s="94"/>
      <c r="I15665" s="94"/>
      <c r="J15665" s="2"/>
      <c r="P15665" s="30"/>
      <c r="T15665" s="2"/>
      <c r="V15665" s="2"/>
      <c r="W15665" s="28"/>
      <c r="Y15665" s="30"/>
      <c r="Z15665" s="30"/>
      <c r="AB15665" s="6"/>
    </row>
    <row r="15666" spans="1:28">
      <c r="A15666" s="2"/>
      <c r="B15666" s="2"/>
      <c r="C15666" s="2"/>
      <c r="G15666" s="94"/>
      <c r="H15666" s="94"/>
      <c r="I15666" s="94"/>
      <c r="J15666" s="2"/>
      <c r="P15666" s="30"/>
      <c r="T15666" s="2"/>
      <c r="V15666" s="2"/>
      <c r="W15666" s="28"/>
      <c r="Y15666" s="30"/>
      <c r="Z15666" s="30"/>
      <c r="AB15666" s="6"/>
    </row>
    <row r="15667" spans="1:28">
      <c r="A15667" s="2"/>
      <c r="B15667" s="2"/>
      <c r="C15667" s="2"/>
      <c r="G15667" s="94"/>
      <c r="H15667" s="94"/>
      <c r="I15667" s="94"/>
      <c r="J15667" s="2"/>
      <c r="P15667" s="30"/>
      <c r="T15667" s="2"/>
      <c r="V15667" s="2"/>
      <c r="W15667" s="28"/>
      <c r="Y15667" s="30"/>
      <c r="Z15667" s="30"/>
      <c r="AB15667" s="6"/>
    </row>
    <row r="15668" spans="1:28">
      <c r="A15668" s="2"/>
      <c r="B15668" s="2"/>
      <c r="C15668" s="2"/>
      <c r="G15668" s="94"/>
      <c r="H15668" s="94"/>
      <c r="I15668" s="94"/>
      <c r="J15668" s="2"/>
      <c r="P15668" s="30"/>
      <c r="T15668" s="2"/>
      <c r="V15668" s="2"/>
      <c r="W15668" s="28"/>
      <c r="Y15668" s="30"/>
      <c r="Z15668" s="30"/>
      <c r="AB15668" s="6"/>
    </row>
    <row r="15669" spans="1:28">
      <c r="A15669" s="2"/>
      <c r="B15669" s="2"/>
      <c r="C15669" s="2"/>
      <c r="G15669" s="94"/>
      <c r="H15669" s="94"/>
      <c r="I15669" s="94"/>
      <c r="J15669" s="2"/>
      <c r="P15669" s="30"/>
      <c r="T15669" s="2"/>
      <c r="V15669" s="2"/>
      <c r="W15669" s="28"/>
      <c r="Y15669" s="30"/>
      <c r="Z15669" s="30"/>
      <c r="AB15669" s="6"/>
    </row>
    <row r="15670" spans="1:28">
      <c r="A15670" s="2"/>
      <c r="B15670" s="2"/>
      <c r="C15670" s="2"/>
      <c r="G15670" s="94"/>
      <c r="H15670" s="94"/>
      <c r="I15670" s="94"/>
      <c r="J15670" s="2"/>
      <c r="P15670" s="30"/>
      <c r="T15670" s="2"/>
      <c r="V15670" s="2"/>
      <c r="W15670" s="28"/>
      <c r="Y15670" s="30"/>
      <c r="Z15670" s="30"/>
      <c r="AB15670" s="6"/>
    </row>
    <row r="15671" spans="1:28">
      <c r="A15671" s="2"/>
      <c r="B15671" s="2"/>
      <c r="C15671" s="2"/>
      <c r="G15671" s="94"/>
      <c r="H15671" s="94"/>
      <c r="I15671" s="94"/>
      <c r="J15671" s="2"/>
      <c r="P15671" s="30"/>
      <c r="T15671" s="2"/>
      <c r="V15671" s="2"/>
      <c r="W15671" s="28"/>
      <c r="Y15671" s="30"/>
      <c r="Z15671" s="30"/>
      <c r="AB15671" s="6"/>
    </row>
    <row r="15672" spans="1:28">
      <c r="A15672" s="2"/>
      <c r="B15672" s="2"/>
      <c r="C15672" s="2"/>
      <c r="G15672" s="94"/>
      <c r="H15672" s="94"/>
      <c r="I15672" s="94"/>
      <c r="J15672" s="2"/>
      <c r="P15672" s="30"/>
      <c r="T15672" s="2"/>
      <c r="V15672" s="2"/>
      <c r="W15672" s="28"/>
      <c r="Y15672" s="30"/>
      <c r="Z15672" s="30"/>
      <c r="AB15672" s="6"/>
    </row>
    <row r="15673" spans="1:28">
      <c r="A15673" s="2"/>
      <c r="B15673" s="2"/>
      <c r="C15673" s="2"/>
      <c r="G15673" s="94"/>
      <c r="H15673" s="94"/>
      <c r="I15673" s="94"/>
      <c r="J15673" s="2"/>
      <c r="P15673" s="30"/>
      <c r="T15673" s="2"/>
      <c r="V15673" s="2"/>
      <c r="W15673" s="28"/>
      <c r="Y15673" s="30"/>
      <c r="Z15673" s="30"/>
      <c r="AB15673" s="6"/>
    </row>
    <row r="15674" spans="1:28">
      <c r="A15674" s="2"/>
      <c r="B15674" s="2"/>
      <c r="C15674" s="2"/>
      <c r="G15674" s="94"/>
      <c r="H15674" s="94"/>
      <c r="I15674" s="94"/>
      <c r="J15674" s="2"/>
      <c r="P15674" s="30"/>
      <c r="T15674" s="2"/>
      <c r="V15674" s="2"/>
      <c r="W15674" s="28"/>
      <c r="Y15674" s="30"/>
      <c r="Z15674" s="30"/>
      <c r="AB15674" s="6"/>
    </row>
    <row r="15675" spans="1:28">
      <c r="A15675" s="2"/>
      <c r="B15675" s="2"/>
      <c r="C15675" s="2"/>
      <c r="G15675" s="94"/>
      <c r="H15675" s="94"/>
      <c r="I15675" s="94"/>
      <c r="J15675" s="2"/>
      <c r="P15675" s="30"/>
      <c r="T15675" s="2"/>
      <c r="V15675" s="2"/>
      <c r="W15675" s="28"/>
      <c r="Y15675" s="30"/>
      <c r="Z15675" s="30"/>
      <c r="AB15675" s="6"/>
    </row>
    <row r="15676" spans="1:28">
      <c r="A15676" s="2"/>
      <c r="B15676" s="2"/>
      <c r="C15676" s="2"/>
      <c r="G15676" s="94"/>
      <c r="H15676" s="94"/>
      <c r="I15676" s="94"/>
      <c r="J15676" s="2"/>
      <c r="P15676" s="30"/>
      <c r="T15676" s="2"/>
      <c r="V15676" s="2"/>
      <c r="W15676" s="28"/>
      <c r="Y15676" s="30"/>
      <c r="Z15676" s="30"/>
      <c r="AB15676" s="6"/>
    </row>
    <row r="15677" spans="1:28">
      <c r="A15677" s="2"/>
      <c r="B15677" s="2"/>
      <c r="C15677" s="2"/>
      <c r="G15677" s="94"/>
      <c r="H15677" s="94"/>
      <c r="I15677" s="94"/>
      <c r="J15677" s="2"/>
      <c r="P15677" s="30"/>
      <c r="T15677" s="2"/>
      <c r="V15677" s="2"/>
      <c r="W15677" s="28"/>
      <c r="Y15677" s="30"/>
      <c r="Z15677" s="30"/>
      <c r="AB15677" s="6"/>
    </row>
    <row r="15678" spans="1:28">
      <c r="A15678" s="2"/>
      <c r="B15678" s="2"/>
      <c r="C15678" s="2"/>
      <c r="G15678" s="94"/>
      <c r="H15678" s="94"/>
      <c r="I15678" s="94"/>
      <c r="J15678" s="2"/>
      <c r="P15678" s="30"/>
      <c r="T15678" s="2"/>
      <c r="V15678" s="2"/>
      <c r="W15678" s="28"/>
      <c r="Y15678" s="30"/>
      <c r="Z15678" s="30"/>
      <c r="AB15678" s="6"/>
    </row>
    <row r="15679" spans="1:28">
      <c r="A15679" s="2"/>
      <c r="B15679" s="2"/>
      <c r="C15679" s="2"/>
      <c r="G15679" s="94"/>
      <c r="H15679" s="94"/>
      <c r="I15679" s="94"/>
      <c r="J15679" s="2"/>
      <c r="P15679" s="30"/>
      <c r="T15679" s="2"/>
      <c r="V15679" s="2"/>
      <c r="W15679" s="28"/>
      <c r="Y15679" s="30"/>
      <c r="Z15679" s="30"/>
      <c r="AB15679" s="6"/>
    </row>
    <row r="15680" spans="1:28">
      <c r="A15680" s="2"/>
      <c r="B15680" s="2"/>
      <c r="C15680" s="2"/>
      <c r="G15680" s="94"/>
      <c r="H15680" s="94"/>
      <c r="I15680" s="94"/>
      <c r="J15680" s="2"/>
      <c r="P15680" s="30"/>
      <c r="T15680" s="2"/>
      <c r="V15680" s="2"/>
      <c r="W15680" s="28"/>
      <c r="Y15680" s="30"/>
      <c r="Z15680" s="30"/>
      <c r="AB15680" s="6"/>
    </row>
    <row r="15681" spans="1:28">
      <c r="A15681" s="2"/>
      <c r="B15681" s="2"/>
      <c r="C15681" s="2"/>
      <c r="G15681" s="94"/>
      <c r="H15681" s="94"/>
      <c r="I15681" s="94"/>
      <c r="J15681" s="2"/>
      <c r="P15681" s="30"/>
      <c r="T15681" s="2"/>
      <c r="V15681" s="2"/>
      <c r="W15681" s="28"/>
      <c r="Y15681" s="30"/>
      <c r="Z15681" s="30"/>
      <c r="AB15681" s="6"/>
    </row>
    <row r="15682" spans="1:28">
      <c r="A15682" s="2"/>
      <c r="B15682" s="2"/>
      <c r="C15682" s="2"/>
      <c r="G15682" s="94"/>
      <c r="H15682" s="94"/>
      <c r="I15682" s="94"/>
      <c r="J15682" s="2"/>
      <c r="P15682" s="30"/>
      <c r="T15682" s="2"/>
      <c r="V15682" s="2"/>
      <c r="W15682" s="28"/>
      <c r="Y15682" s="30"/>
      <c r="Z15682" s="30"/>
      <c r="AB15682" s="6"/>
    </row>
    <row r="15683" spans="1:28">
      <c r="A15683" s="2"/>
      <c r="B15683" s="2"/>
      <c r="C15683" s="2"/>
      <c r="G15683" s="94"/>
      <c r="H15683" s="94"/>
      <c r="I15683" s="94"/>
      <c r="J15683" s="2"/>
      <c r="P15683" s="30"/>
      <c r="T15683" s="2"/>
      <c r="V15683" s="2"/>
      <c r="W15683" s="28"/>
      <c r="Y15683" s="30"/>
      <c r="Z15683" s="30"/>
      <c r="AB15683" s="6"/>
    </row>
    <row r="15684" spans="1:28">
      <c r="A15684" s="2"/>
      <c r="B15684" s="2"/>
      <c r="C15684" s="2"/>
      <c r="G15684" s="94"/>
      <c r="H15684" s="94"/>
      <c r="I15684" s="94"/>
      <c r="J15684" s="2"/>
      <c r="P15684" s="30"/>
      <c r="T15684" s="2"/>
      <c r="V15684" s="2"/>
      <c r="W15684" s="28"/>
      <c r="Y15684" s="30"/>
      <c r="Z15684" s="30"/>
      <c r="AB15684" s="6"/>
    </row>
    <row r="15685" spans="1:28">
      <c r="A15685" s="2"/>
      <c r="B15685" s="2"/>
      <c r="C15685" s="2"/>
      <c r="G15685" s="94"/>
      <c r="H15685" s="94"/>
      <c r="I15685" s="94"/>
      <c r="J15685" s="2"/>
      <c r="P15685" s="30"/>
      <c r="T15685" s="2"/>
      <c r="V15685" s="2"/>
      <c r="W15685" s="28"/>
      <c r="Y15685" s="30"/>
      <c r="Z15685" s="30"/>
      <c r="AB15685" s="6"/>
    </row>
    <row r="15686" spans="1:28">
      <c r="A15686" s="2"/>
      <c r="B15686" s="2"/>
      <c r="C15686" s="2"/>
      <c r="G15686" s="94"/>
      <c r="H15686" s="94"/>
      <c r="I15686" s="94"/>
      <c r="J15686" s="2"/>
      <c r="P15686" s="30"/>
      <c r="T15686" s="2"/>
      <c r="V15686" s="2"/>
      <c r="W15686" s="28"/>
      <c r="Y15686" s="30"/>
      <c r="Z15686" s="30"/>
      <c r="AB15686" s="6"/>
    </row>
    <row r="15687" spans="1:28">
      <c r="A15687" s="2"/>
      <c r="B15687" s="2"/>
      <c r="C15687" s="2"/>
      <c r="G15687" s="94"/>
      <c r="H15687" s="94"/>
      <c r="I15687" s="94"/>
      <c r="J15687" s="2"/>
      <c r="P15687" s="30"/>
      <c r="T15687" s="2"/>
      <c r="V15687" s="2"/>
      <c r="W15687" s="28"/>
      <c r="Y15687" s="30"/>
      <c r="Z15687" s="30"/>
      <c r="AB15687" s="6"/>
    </row>
    <row r="15688" spans="1:28">
      <c r="A15688" s="2"/>
      <c r="B15688" s="2"/>
      <c r="C15688" s="2"/>
      <c r="G15688" s="94"/>
      <c r="H15688" s="94"/>
      <c r="I15688" s="94"/>
      <c r="J15688" s="2"/>
      <c r="P15688" s="30"/>
      <c r="T15688" s="2"/>
      <c r="V15688" s="2"/>
      <c r="W15688" s="28"/>
      <c r="Y15688" s="30"/>
      <c r="Z15688" s="30"/>
      <c r="AB15688" s="6"/>
    </row>
    <row r="15689" spans="1:28">
      <c r="A15689" s="2"/>
      <c r="B15689" s="2"/>
      <c r="C15689" s="2"/>
      <c r="G15689" s="94"/>
      <c r="H15689" s="94"/>
      <c r="I15689" s="94"/>
      <c r="J15689" s="2"/>
      <c r="P15689" s="30"/>
      <c r="T15689" s="2"/>
      <c r="V15689" s="2"/>
      <c r="W15689" s="28"/>
      <c r="Y15689" s="30"/>
      <c r="Z15689" s="30"/>
      <c r="AB15689" s="6"/>
    </row>
    <row r="15690" spans="1:28">
      <c r="A15690" s="2"/>
      <c r="B15690" s="2"/>
      <c r="C15690" s="2"/>
      <c r="G15690" s="94"/>
      <c r="H15690" s="94"/>
      <c r="I15690" s="94"/>
      <c r="J15690" s="2"/>
      <c r="P15690" s="30"/>
      <c r="T15690" s="2"/>
      <c r="V15690" s="2"/>
      <c r="W15690" s="28"/>
      <c r="Y15690" s="30"/>
      <c r="Z15690" s="30"/>
      <c r="AB15690" s="6"/>
    </row>
    <row r="15691" spans="1:28">
      <c r="A15691" s="2"/>
      <c r="B15691" s="2"/>
      <c r="C15691" s="2"/>
      <c r="G15691" s="94"/>
      <c r="H15691" s="94"/>
      <c r="I15691" s="94"/>
      <c r="J15691" s="2"/>
      <c r="P15691" s="30"/>
      <c r="T15691" s="2"/>
      <c r="V15691" s="2"/>
      <c r="W15691" s="28"/>
      <c r="Y15691" s="30"/>
      <c r="Z15691" s="30"/>
      <c r="AB15691" s="6"/>
    </row>
    <row r="15692" spans="1:28">
      <c r="A15692" s="2"/>
      <c r="B15692" s="2"/>
      <c r="C15692" s="2"/>
      <c r="G15692" s="94"/>
      <c r="H15692" s="94"/>
      <c r="I15692" s="94"/>
      <c r="J15692" s="2"/>
      <c r="P15692" s="30"/>
      <c r="T15692" s="2"/>
      <c r="V15692" s="2"/>
      <c r="W15692" s="28"/>
      <c r="Y15692" s="30"/>
      <c r="Z15692" s="30"/>
      <c r="AB15692" s="6"/>
    </row>
    <row r="15693" spans="1:28">
      <c r="A15693" s="2"/>
      <c r="B15693" s="2"/>
      <c r="C15693" s="2"/>
      <c r="G15693" s="94"/>
      <c r="H15693" s="94"/>
      <c r="I15693" s="94"/>
      <c r="J15693" s="2"/>
      <c r="P15693" s="30"/>
      <c r="T15693" s="2"/>
      <c r="V15693" s="2"/>
      <c r="W15693" s="28"/>
      <c r="Y15693" s="30"/>
      <c r="Z15693" s="30"/>
      <c r="AB15693" s="6"/>
    </row>
    <row r="15694" spans="1:28">
      <c r="A15694" s="2"/>
      <c r="B15694" s="2"/>
      <c r="C15694" s="2"/>
      <c r="G15694" s="94"/>
      <c r="H15694" s="94"/>
      <c r="I15694" s="94"/>
      <c r="J15694" s="2"/>
      <c r="P15694" s="30"/>
      <c r="T15694" s="2"/>
      <c r="V15694" s="2"/>
      <c r="W15694" s="28"/>
      <c r="Y15694" s="30"/>
      <c r="Z15694" s="30"/>
      <c r="AB15694" s="6"/>
    </row>
    <row r="15695" spans="1:28">
      <c r="A15695" s="2"/>
      <c r="B15695" s="2"/>
      <c r="C15695" s="2"/>
      <c r="G15695" s="94"/>
      <c r="H15695" s="94"/>
      <c r="I15695" s="94"/>
      <c r="J15695" s="2"/>
      <c r="P15695" s="30"/>
      <c r="T15695" s="2"/>
      <c r="V15695" s="2"/>
      <c r="W15695" s="28"/>
      <c r="Y15695" s="30"/>
      <c r="Z15695" s="30"/>
      <c r="AB15695" s="6"/>
    </row>
    <row r="15696" spans="1:28">
      <c r="A15696" s="2"/>
      <c r="B15696" s="2"/>
      <c r="C15696" s="2"/>
      <c r="G15696" s="94"/>
      <c r="H15696" s="94"/>
      <c r="I15696" s="94"/>
      <c r="J15696" s="2"/>
      <c r="P15696" s="30"/>
      <c r="T15696" s="2"/>
      <c r="V15696" s="2"/>
      <c r="W15696" s="28"/>
      <c r="Y15696" s="30"/>
      <c r="Z15696" s="30"/>
      <c r="AB15696" s="6"/>
    </row>
    <row r="15697" spans="1:28">
      <c r="A15697" s="2"/>
      <c r="B15697" s="2"/>
      <c r="C15697" s="2"/>
      <c r="G15697" s="94"/>
      <c r="H15697" s="94"/>
      <c r="I15697" s="94"/>
      <c r="J15697" s="2"/>
      <c r="P15697" s="30"/>
      <c r="T15697" s="2"/>
      <c r="V15697" s="2"/>
      <c r="W15697" s="28"/>
      <c r="Y15697" s="30"/>
      <c r="Z15697" s="30"/>
      <c r="AB15697" s="6"/>
    </row>
    <row r="15698" spans="1:28">
      <c r="A15698" s="2"/>
      <c r="B15698" s="2"/>
      <c r="C15698" s="2"/>
      <c r="G15698" s="94"/>
      <c r="H15698" s="94"/>
      <c r="I15698" s="94"/>
      <c r="J15698" s="2"/>
      <c r="P15698" s="30"/>
      <c r="T15698" s="2"/>
      <c r="V15698" s="2"/>
      <c r="W15698" s="28"/>
      <c r="Y15698" s="30"/>
      <c r="Z15698" s="30"/>
      <c r="AB15698" s="6"/>
    </row>
    <row r="15699" spans="1:28">
      <c r="A15699" s="2"/>
      <c r="B15699" s="2"/>
      <c r="C15699" s="2"/>
      <c r="G15699" s="94"/>
      <c r="H15699" s="94"/>
      <c r="I15699" s="94"/>
      <c r="J15699" s="2"/>
      <c r="P15699" s="30"/>
      <c r="T15699" s="2"/>
      <c r="V15699" s="2"/>
      <c r="W15699" s="28"/>
      <c r="Y15699" s="30"/>
      <c r="Z15699" s="30"/>
      <c r="AB15699" s="6"/>
    </row>
    <row r="15700" spans="1:28">
      <c r="A15700" s="2"/>
      <c r="B15700" s="2"/>
      <c r="C15700" s="2"/>
      <c r="G15700" s="94"/>
      <c r="H15700" s="94"/>
      <c r="I15700" s="94"/>
      <c r="J15700" s="2"/>
      <c r="P15700" s="30"/>
      <c r="T15700" s="2"/>
      <c r="V15700" s="2"/>
      <c r="W15700" s="28"/>
      <c r="Y15700" s="30"/>
      <c r="Z15700" s="30"/>
      <c r="AB15700" s="6"/>
    </row>
    <row r="15701" spans="1:28">
      <c r="A15701" s="2"/>
      <c r="B15701" s="2"/>
      <c r="C15701" s="2"/>
      <c r="G15701" s="94"/>
      <c r="H15701" s="94"/>
      <c r="I15701" s="94"/>
      <c r="J15701" s="2"/>
      <c r="P15701" s="30"/>
      <c r="T15701" s="2"/>
      <c r="V15701" s="2"/>
      <c r="W15701" s="28"/>
      <c r="Y15701" s="30"/>
      <c r="Z15701" s="30"/>
      <c r="AB15701" s="6"/>
    </row>
    <row r="15702" spans="1:28">
      <c r="A15702" s="2"/>
      <c r="B15702" s="2"/>
      <c r="C15702" s="2"/>
      <c r="G15702" s="94"/>
      <c r="H15702" s="94"/>
      <c r="I15702" s="94"/>
      <c r="J15702" s="2"/>
      <c r="P15702" s="30"/>
      <c r="T15702" s="2"/>
      <c r="V15702" s="2"/>
      <c r="W15702" s="28"/>
      <c r="Y15702" s="30"/>
      <c r="Z15702" s="30"/>
      <c r="AB15702" s="6"/>
    </row>
    <row r="15703" spans="1:28">
      <c r="A15703" s="2"/>
      <c r="B15703" s="2"/>
      <c r="C15703" s="2"/>
      <c r="G15703" s="94"/>
      <c r="H15703" s="94"/>
      <c r="I15703" s="94"/>
      <c r="J15703" s="2"/>
      <c r="P15703" s="30"/>
      <c r="T15703" s="2"/>
      <c r="V15703" s="2"/>
      <c r="W15703" s="28"/>
      <c r="Y15703" s="30"/>
      <c r="Z15703" s="30"/>
      <c r="AB15703" s="6"/>
    </row>
    <row r="15704" spans="1:28">
      <c r="A15704" s="2"/>
      <c r="B15704" s="2"/>
      <c r="C15704" s="2"/>
      <c r="G15704" s="94"/>
      <c r="H15704" s="94"/>
      <c r="I15704" s="94"/>
      <c r="J15704" s="2"/>
      <c r="P15704" s="30"/>
      <c r="T15704" s="2"/>
      <c r="V15704" s="2"/>
      <c r="W15704" s="28"/>
      <c r="Y15704" s="30"/>
      <c r="Z15704" s="30"/>
      <c r="AB15704" s="6"/>
    </row>
    <row r="15705" spans="1:28">
      <c r="A15705" s="2"/>
      <c r="B15705" s="2"/>
      <c r="C15705" s="2"/>
      <c r="G15705" s="94"/>
      <c r="H15705" s="94"/>
      <c r="I15705" s="94"/>
      <c r="J15705" s="2"/>
      <c r="P15705" s="30"/>
      <c r="T15705" s="2"/>
      <c r="V15705" s="2"/>
      <c r="W15705" s="28"/>
      <c r="Y15705" s="30"/>
      <c r="Z15705" s="30"/>
      <c r="AB15705" s="6"/>
    </row>
    <row r="15706" spans="1:28">
      <c r="A15706" s="2"/>
      <c r="B15706" s="2"/>
      <c r="C15706" s="2"/>
      <c r="G15706" s="94"/>
      <c r="H15706" s="94"/>
      <c r="I15706" s="94"/>
      <c r="J15706" s="2"/>
      <c r="P15706" s="30"/>
      <c r="T15706" s="2"/>
      <c r="V15706" s="2"/>
      <c r="W15706" s="28"/>
      <c r="Y15706" s="30"/>
      <c r="Z15706" s="30"/>
      <c r="AB15706" s="6"/>
    </row>
    <row r="15707" spans="1:28">
      <c r="A15707" s="2"/>
      <c r="B15707" s="2"/>
      <c r="C15707" s="2"/>
      <c r="G15707" s="94"/>
      <c r="H15707" s="94"/>
      <c r="I15707" s="94"/>
      <c r="J15707" s="2"/>
      <c r="P15707" s="30"/>
      <c r="T15707" s="2"/>
      <c r="V15707" s="2"/>
      <c r="W15707" s="28"/>
      <c r="Y15707" s="30"/>
      <c r="Z15707" s="30"/>
      <c r="AB15707" s="6"/>
    </row>
    <row r="15708" spans="1:28">
      <c r="A15708" s="2"/>
      <c r="B15708" s="2"/>
      <c r="C15708" s="2"/>
      <c r="G15708" s="94"/>
      <c r="H15708" s="94"/>
      <c r="I15708" s="94"/>
      <c r="J15708" s="2"/>
      <c r="P15708" s="30"/>
      <c r="T15708" s="2"/>
      <c r="V15708" s="2"/>
      <c r="W15708" s="28"/>
      <c r="Y15708" s="30"/>
      <c r="Z15708" s="30"/>
      <c r="AB15708" s="6"/>
    </row>
    <row r="15709" spans="1:28">
      <c r="A15709" s="2"/>
      <c r="B15709" s="2"/>
      <c r="C15709" s="2"/>
      <c r="G15709" s="94"/>
      <c r="H15709" s="94"/>
      <c r="I15709" s="94"/>
      <c r="J15709" s="2"/>
      <c r="P15709" s="30"/>
      <c r="T15709" s="2"/>
      <c r="V15709" s="2"/>
      <c r="W15709" s="28"/>
      <c r="Y15709" s="30"/>
      <c r="Z15709" s="30"/>
      <c r="AB15709" s="6"/>
    </row>
    <row r="15710" spans="1:28">
      <c r="A15710" s="2"/>
      <c r="B15710" s="2"/>
      <c r="C15710" s="2"/>
      <c r="G15710" s="94"/>
      <c r="H15710" s="94"/>
      <c r="I15710" s="94"/>
      <c r="J15710" s="2"/>
      <c r="P15710" s="30"/>
      <c r="T15710" s="2"/>
      <c r="V15710" s="2"/>
      <c r="W15710" s="28"/>
      <c r="Y15710" s="30"/>
      <c r="Z15710" s="30"/>
      <c r="AB15710" s="6"/>
    </row>
    <row r="15711" spans="1:28">
      <c r="A15711" s="2"/>
      <c r="B15711" s="2"/>
      <c r="C15711" s="2"/>
      <c r="G15711" s="94"/>
      <c r="H15711" s="94"/>
      <c r="I15711" s="94"/>
      <c r="J15711" s="2"/>
      <c r="P15711" s="30"/>
      <c r="T15711" s="2"/>
      <c r="V15711" s="2"/>
      <c r="W15711" s="28"/>
      <c r="Y15711" s="30"/>
      <c r="Z15711" s="30"/>
      <c r="AB15711" s="6"/>
    </row>
    <row r="15712" spans="1:28">
      <c r="A15712" s="2"/>
      <c r="B15712" s="2"/>
      <c r="C15712" s="2"/>
      <c r="G15712" s="94"/>
      <c r="H15712" s="94"/>
      <c r="I15712" s="94"/>
      <c r="J15712" s="2"/>
      <c r="P15712" s="30"/>
      <c r="T15712" s="2"/>
      <c r="V15712" s="2"/>
      <c r="W15712" s="28"/>
      <c r="Y15712" s="30"/>
      <c r="Z15712" s="30"/>
      <c r="AB15712" s="6"/>
    </row>
    <row r="15713" spans="1:28">
      <c r="A15713" s="2"/>
      <c r="B15713" s="2"/>
      <c r="C15713" s="2"/>
      <c r="G15713" s="94"/>
      <c r="H15713" s="94"/>
      <c r="I15713" s="94"/>
      <c r="J15713" s="2"/>
      <c r="P15713" s="30"/>
      <c r="T15713" s="2"/>
      <c r="V15713" s="2"/>
      <c r="W15713" s="28"/>
      <c r="Y15713" s="30"/>
      <c r="Z15713" s="30"/>
      <c r="AB15713" s="6"/>
    </row>
    <row r="15714" spans="1:28">
      <c r="A15714" s="2"/>
      <c r="B15714" s="2"/>
      <c r="C15714" s="2"/>
      <c r="G15714" s="94"/>
      <c r="H15714" s="94"/>
      <c r="I15714" s="94"/>
      <c r="J15714" s="2"/>
      <c r="P15714" s="30"/>
      <c r="T15714" s="2"/>
      <c r="V15714" s="2"/>
      <c r="W15714" s="28"/>
      <c r="Y15714" s="30"/>
      <c r="Z15714" s="30"/>
      <c r="AB15714" s="6"/>
    </row>
    <row r="15715" spans="1:28">
      <c r="A15715" s="2"/>
      <c r="B15715" s="2"/>
      <c r="C15715" s="2"/>
      <c r="G15715" s="94"/>
      <c r="H15715" s="94"/>
      <c r="I15715" s="94"/>
      <c r="J15715" s="2"/>
      <c r="P15715" s="30"/>
      <c r="T15715" s="2"/>
      <c r="V15715" s="2"/>
      <c r="W15715" s="28"/>
      <c r="Y15715" s="30"/>
      <c r="Z15715" s="30"/>
      <c r="AB15715" s="6"/>
    </row>
    <row r="15716" spans="1:28">
      <c r="A15716" s="2"/>
      <c r="B15716" s="2"/>
      <c r="C15716" s="2"/>
      <c r="G15716" s="94"/>
      <c r="H15716" s="94"/>
      <c r="I15716" s="94"/>
      <c r="J15716" s="2"/>
      <c r="P15716" s="30"/>
      <c r="T15716" s="2"/>
      <c r="V15716" s="2"/>
      <c r="W15716" s="28"/>
      <c r="Y15716" s="30"/>
      <c r="Z15716" s="30"/>
      <c r="AB15716" s="6"/>
    </row>
    <row r="15717" spans="1:28">
      <c r="A15717" s="2"/>
      <c r="B15717" s="2"/>
      <c r="C15717" s="2"/>
      <c r="G15717" s="94"/>
      <c r="H15717" s="94"/>
      <c r="I15717" s="94"/>
      <c r="J15717" s="2"/>
      <c r="P15717" s="30"/>
      <c r="T15717" s="2"/>
      <c r="V15717" s="2"/>
      <c r="W15717" s="28"/>
      <c r="Y15717" s="30"/>
      <c r="Z15717" s="30"/>
      <c r="AB15717" s="6"/>
    </row>
    <row r="15718" spans="1:28">
      <c r="A15718" s="2"/>
      <c r="B15718" s="2"/>
      <c r="C15718" s="2"/>
      <c r="G15718" s="94"/>
      <c r="H15718" s="94"/>
      <c r="I15718" s="94"/>
      <c r="J15718" s="2"/>
      <c r="P15718" s="30"/>
      <c r="T15718" s="2"/>
      <c r="V15718" s="2"/>
      <c r="W15718" s="28"/>
      <c r="Y15718" s="30"/>
      <c r="Z15718" s="30"/>
      <c r="AB15718" s="6"/>
    </row>
    <row r="15719" spans="1:28">
      <c r="A15719" s="2"/>
      <c r="B15719" s="2"/>
      <c r="C15719" s="2"/>
      <c r="G15719" s="94"/>
      <c r="H15719" s="94"/>
      <c r="I15719" s="94"/>
      <c r="J15719" s="2"/>
      <c r="P15719" s="30"/>
      <c r="T15719" s="2"/>
      <c r="V15719" s="2"/>
      <c r="W15719" s="28"/>
      <c r="Y15719" s="30"/>
      <c r="Z15719" s="30"/>
      <c r="AB15719" s="6"/>
    </row>
    <row r="15720" spans="1:28">
      <c r="A15720" s="2"/>
      <c r="B15720" s="2"/>
      <c r="C15720" s="2"/>
      <c r="G15720" s="94"/>
      <c r="H15720" s="94"/>
      <c r="I15720" s="94"/>
      <c r="J15720" s="2"/>
      <c r="P15720" s="30"/>
      <c r="T15720" s="2"/>
      <c r="V15720" s="2"/>
      <c r="W15720" s="28"/>
      <c r="Y15720" s="30"/>
      <c r="Z15720" s="30"/>
      <c r="AB15720" s="6"/>
    </row>
    <row r="15721" spans="1:28">
      <c r="A15721" s="2"/>
      <c r="B15721" s="2"/>
      <c r="C15721" s="2"/>
      <c r="G15721" s="94"/>
      <c r="H15721" s="94"/>
      <c r="I15721" s="94"/>
      <c r="J15721" s="2"/>
      <c r="P15721" s="30"/>
      <c r="T15721" s="2"/>
      <c r="V15721" s="2"/>
      <c r="W15721" s="28"/>
      <c r="Y15721" s="30"/>
      <c r="Z15721" s="30"/>
      <c r="AB15721" s="6"/>
    </row>
    <row r="15722" spans="1:28">
      <c r="A15722" s="2"/>
      <c r="B15722" s="2"/>
      <c r="C15722" s="2"/>
      <c r="G15722" s="94"/>
      <c r="H15722" s="94"/>
      <c r="I15722" s="94"/>
      <c r="J15722" s="2"/>
      <c r="P15722" s="30"/>
      <c r="T15722" s="2"/>
      <c r="V15722" s="2"/>
      <c r="W15722" s="28"/>
      <c r="Y15722" s="30"/>
      <c r="Z15722" s="30"/>
      <c r="AB15722" s="6"/>
    </row>
    <row r="15723" spans="1:28">
      <c r="A15723" s="2"/>
      <c r="B15723" s="2"/>
      <c r="C15723" s="2"/>
      <c r="G15723" s="94"/>
      <c r="H15723" s="94"/>
      <c r="I15723" s="94"/>
      <c r="J15723" s="2"/>
      <c r="P15723" s="30"/>
      <c r="T15723" s="2"/>
      <c r="V15723" s="2"/>
      <c r="W15723" s="28"/>
      <c r="Y15723" s="30"/>
      <c r="Z15723" s="30"/>
      <c r="AB15723" s="6"/>
    </row>
    <row r="15724" spans="1:28">
      <c r="A15724" s="2"/>
      <c r="B15724" s="2"/>
      <c r="C15724" s="2"/>
      <c r="G15724" s="94"/>
      <c r="H15724" s="94"/>
      <c r="I15724" s="94"/>
      <c r="J15724" s="2"/>
      <c r="P15724" s="30"/>
      <c r="T15724" s="2"/>
      <c r="V15724" s="2"/>
      <c r="W15724" s="28"/>
      <c r="Y15724" s="30"/>
      <c r="Z15724" s="30"/>
      <c r="AB15724" s="6"/>
    </row>
    <row r="15725" spans="1:28">
      <c r="A15725" s="2"/>
      <c r="B15725" s="2"/>
      <c r="C15725" s="2"/>
      <c r="G15725" s="94"/>
      <c r="H15725" s="94"/>
      <c r="I15725" s="94"/>
      <c r="J15725" s="2"/>
      <c r="P15725" s="30"/>
      <c r="T15725" s="2"/>
      <c r="V15725" s="2"/>
      <c r="W15725" s="28"/>
      <c r="Y15725" s="30"/>
      <c r="Z15725" s="30"/>
      <c r="AB15725" s="6"/>
    </row>
    <row r="15726" spans="1:28">
      <c r="A15726" s="2"/>
      <c r="B15726" s="2"/>
      <c r="C15726" s="2"/>
      <c r="G15726" s="94"/>
      <c r="H15726" s="94"/>
      <c r="I15726" s="94"/>
      <c r="J15726" s="2"/>
      <c r="P15726" s="30"/>
      <c r="T15726" s="2"/>
      <c r="V15726" s="2"/>
      <c r="W15726" s="28"/>
      <c r="Y15726" s="30"/>
      <c r="Z15726" s="30"/>
      <c r="AB15726" s="6"/>
    </row>
    <row r="15727" spans="1:28">
      <c r="A15727" s="2"/>
      <c r="B15727" s="2"/>
      <c r="C15727" s="2"/>
      <c r="G15727" s="94"/>
      <c r="H15727" s="94"/>
      <c r="I15727" s="94"/>
      <c r="J15727" s="2"/>
      <c r="P15727" s="30"/>
      <c r="T15727" s="2"/>
      <c r="V15727" s="2"/>
      <c r="W15727" s="28"/>
      <c r="Y15727" s="30"/>
      <c r="Z15727" s="30"/>
      <c r="AB15727" s="6"/>
    </row>
    <row r="15728" spans="1:28">
      <c r="A15728" s="2"/>
      <c r="B15728" s="2"/>
      <c r="C15728" s="2"/>
      <c r="G15728" s="94"/>
      <c r="H15728" s="94"/>
      <c r="I15728" s="94"/>
      <c r="J15728" s="2"/>
      <c r="P15728" s="30"/>
      <c r="T15728" s="2"/>
      <c r="V15728" s="2"/>
      <c r="W15728" s="28"/>
      <c r="Y15728" s="30"/>
      <c r="Z15728" s="30"/>
      <c r="AB15728" s="6"/>
    </row>
    <row r="15729" spans="1:28">
      <c r="A15729" s="2"/>
      <c r="B15729" s="2"/>
      <c r="C15729" s="2"/>
      <c r="G15729" s="94"/>
      <c r="H15729" s="94"/>
      <c r="I15729" s="94"/>
      <c r="J15729" s="2"/>
      <c r="P15729" s="30"/>
      <c r="T15729" s="2"/>
      <c r="V15729" s="2"/>
      <c r="W15729" s="28"/>
      <c r="Y15729" s="30"/>
      <c r="Z15729" s="30"/>
      <c r="AB15729" s="6"/>
    </row>
    <row r="15730" spans="1:28">
      <c r="A15730" s="2"/>
      <c r="B15730" s="2"/>
      <c r="C15730" s="2"/>
      <c r="G15730" s="94"/>
      <c r="H15730" s="94"/>
      <c r="I15730" s="94"/>
      <c r="J15730" s="2"/>
      <c r="P15730" s="30"/>
      <c r="T15730" s="2"/>
      <c r="V15730" s="2"/>
      <c r="W15730" s="28"/>
      <c r="Y15730" s="30"/>
      <c r="Z15730" s="30"/>
      <c r="AB15730" s="6"/>
    </row>
    <row r="15731" spans="1:28">
      <c r="A15731" s="2"/>
      <c r="B15731" s="2"/>
      <c r="C15731" s="2"/>
      <c r="G15731" s="94"/>
      <c r="H15731" s="94"/>
      <c r="I15731" s="94"/>
      <c r="J15731" s="2"/>
      <c r="P15731" s="30"/>
      <c r="T15731" s="2"/>
      <c r="V15731" s="2"/>
      <c r="W15731" s="28"/>
      <c r="Y15731" s="30"/>
      <c r="Z15731" s="30"/>
      <c r="AB15731" s="6"/>
    </row>
    <row r="15732" spans="1:28">
      <c r="A15732" s="2"/>
      <c r="B15732" s="2"/>
      <c r="C15732" s="2"/>
      <c r="G15732" s="94"/>
      <c r="H15732" s="94"/>
      <c r="I15732" s="94"/>
      <c r="J15732" s="2"/>
      <c r="P15732" s="30"/>
      <c r="T15732" s="2"/>
      <c r="V15732" s="2"/>
      <c r="W15732" s="28"/>
      <c r="Y15732" s="30"/>
      <c r="Z15732" s="30"/>
      <c r="AB15732" s="6"/>
    </row>
    <row r="15733" spans="1:28">
      <c r="A15733" s="2"/>
      <c r="B15733" s="2"/>
      <c r="C15733" s="2"/>
      <c r="G15733" s="94"/>
      <c r="H15733" s="94"/>
      <c r="I15733" s="94"/>
      <c r="J15733" s="2"/>
      <c r="P15733" s="30"/>
      <c r="T15733" s="2"/>
      <c r="V15733" s="2"/>
      <c r="W15733" s="28"/>
      <c r="Y15733" s="30"/>
      <c r="Z15733" s="30"/>
      <c r="AB15733" s="6"/>
    </row>
    <row r="15734" spans="1:28">
      <c r="A15734" s="2"/>
      <c r="B15734" s="2"/>
      <c r="C15734" s="2"/>
      <c r="G15734" s="94"/>
      <c r="H15734" s="94"/>
      <c r="I15734" s="94"/>
      <c r="J15734" s="2"/>
      <c r="P15734" s="30"/>
      <c r="T15734" s="2"/>
      <c r="V15734" s="2"/>
      <c r="W15734" s="28"/>
      <c r="Y15734" s="30"/>
      <c r="Z15734" s="30"/>
      <c r="AB15734" s="6"/>
    </row>
    <row r="15735" spans="1:28">
      <c r="A15735" s="2"/>
      <c r="B15735" s="2"/>
      <c r="C15735" s="2"/>
      <c r="G15735" s="94"/>
      <c r="H15735" s="94"/>
      <c r="I15735" s="94"/>
      <c r="J15735" s="2"/>
      <c r="P15735" s="30"/>
      <c r="T15735" s="2"/>
      <c r="V15735" s="2"/>
      <c r="W15735" s="28"/>
      <c r="Y15735" s="30"/>
      <c r="Z15735" s="30"/>
      <c r="AB15735" s="6"/>
    </row>
    <row r="15736" spans="1:28">
      <c r="A15736" s="2"/>
      <c r="B15736" s="2"/>
      <c r="C15736" s="2"/>
      <c r="G15736" s="94"/>
      <c r="H15736" s="94"/>
      <c r="I15736" s="94"/>
      <c r="J15736" s="2"/>
      <c r="P15736" s="30"/>
      <c r="T15736" s="2"/>
      <c r="V15736" s="2"/>
      <c r="W15736" s="28"/>
      <c r="Y15736" s="30"/>
      <c r="Z15736" s="30"/>
      <c r="AB15736" s="6"/>
    </row>
    <row r="15737" spans="1:28">
      <c r="A15737" s="2"/>
      <c r="B15737" s="2"/>
      <c r="C15737" s="2"/>
      <c r="G15737" s="94"/>
      <c r="H15737" s="94"/>
      <c r="I15737" s="94"/>
      <c r="J15737" s="2"/>
      <c r="P15737" s="30"/>
      <c r="T15737" s="2"/>
      <c r="V15737" s="2"/>
      <c r="W15737" s="28"/>
      <c r="Y15737" s="30"/>
      <c r="Z15737" s="30"/>
      <c r="AB15737" s="6"/>
    </row>
    <row r="15738" spans="1:28">
      <c r="A15738" s="2"/>
      <c r="B15738" s="2"/>
      <c r="C15738" s="2"/>
      <c r="G15738" s="94"/>
      <c r="H15738" s="94"/>
      <c r="I15738" s="94"/>
      <c r="J15738" s="2"/>
      <c r="P15738" s="30"/>
      <c r="T15738" s="2"/>
      <c r="V15738" s="2"/>
      <c r="W15738" s="28"/>
      <c r="Y15738" s="30"/>
      <c r="Z15738" s="30"/>
      <c r="AB15738" s="6"/>
    </row>
    <row r="15739" spans="1:28">
      <c r="A15739" s="2"/>
      <c r="B15739" s="2"/>
      <c r="C15739" s="2"/>
      <c r="G15739" s="94"/>
      <c r="H15739" s="94"/>
      <c r="I15739" s="94"/>
      <c r="J15739" s="2"/>
      <c r="P15739" s="30"/>
      <c r="T15739" s="2"/>
      <c r="V15739" s="2"/>
      <c r="W15739" s="28"/>
      <c r="Y15739" s="30"/>
      <c r="Z15739" s="30"/>
      <c r="AB15739" s="6"/>
    </row>
    <row r="15740" spans="1:28">
      <c r="A15740" s="2"/>
      <c r="B15740" s="2"/>
      <c r="C15740" s="2"/>
      <c r="G15740" s="94"/>
      <c r="H15740" s="94"/>
      <c r="I15740" s="94"/>
      <c r="J15740" s="2"/>
      <c r="P15740" s="30"/>
      <c r="T15740" s="2"/>
      <c r="V15740" s="2"/>
      <c r="W15740" s="28"/>
      <c r="Y15740" s="30"/>
      <c r="Z15740" s="30"/>
      <c r="AB15740" s="6"/>
    </row>
    <row r="15741" spans="1:28">
      <c r="A15741" s="2"/>
      <c r="B15741" s="2"/>
      <c r="C15741" s="2"/>
      <c r="G15741" s="94"/>
      <c r="H15741" s="94"/>
      <c r="I15741" s="94"/>
      <c r="J15741" s="2"/>
      <c r="P15741" s="30"/>
      <c r="T15741" s="2"/>
      <c r="V15741" s="2"/>
      <c r="W15741" s="28"/>
      <c r="Y15741" s="30"/>
      <c r="Z15741" s="30"/>
      <c r="AB15741" s="6"/>
    </row>
    <row r="15742" spans="1:28">
      <c r="A15742" s="2"/>
      <c r="B15742" s="2"/>
      <c r="C15742" s="2"/>
      <c r="G15742" s="94"/>
      <c r="H15742" s="94"/>
      <c r="I15742" s="94"/>
      <c r="J15742" s="2"/>
      <c r="P15742" s="30"/>
      <c r="T15742" s="2"/>
      <c r="V15742" s="2"/>
      <c r="W15742" s="28"/>
      <c r="Y15742" s="30"/>
      <c r="Z15742" s="30"/>
      <c r="AB15742" s="6"/>
    </row>
    <row r="15743" spans="1:28">
      <c r="A15743" s="2"/>
      <c r="B15743" s="2"/>
      <c r="C15743" s="2"/>
      <c r="G15743" s="94"/>
      <c r="H15743" s="94"/>
      <c r="I15743" s="94"/>
      <c r="J15743" s="2"/>
      <c r="P15743" s="30"/>
      <c r="T15743" s="2"/>
      <c r="V15743" s="2"/>
      <c r="W15743" s="28"/>
      <c r="Y15743" s="30"/>
      <c r="Z15743" s="30"/>
      <c r="AB15743" s="6"/>
    </row>
    <row r="15744" spans="1:28">
      <c r="A15744" s="2"/>
      <c r="B15744" s="2"/>
      <c r="C15744" s="2"/>
      <c r="G15744" s="94"/>
      <c r="H15744" s="94"/>
      <c r="I15744" s="94"/>
      <c r="J15744" s="2"/>
      <c r="P15744" s="30"/>
      <c r="T15744" s="2"/>
      <c r="V15744" s="2"/>
      <c r="W15744" s="28"/>
      <c r="Y15744" s="30"/>
      <c r="Z15744" s="30"/>
      <c r="AB15744" s="6"/>
    </row>
    <row r="15745" spans="1:28">
      <c r="A15745" s="2"/>
      <c r="B15745" s="2"/>
      <c r="C15745" s="2"/>
      <c r="G15745" s="94"/>
      <c r="H15745" s="94"/>
      <c r="I15745" s="94"/>
      <c r="J15745" s="2"/>
      <c r="P15745" s="30"/>
      <c r="T15745" s="2"/>
      <c r="V15745" s="2"/>
      <c r="W15745" s="28"/>
      <c r="Y15745" s="30"/>
      <c r="Z15745" s="30"/>
      <c r="AB15745" s="6"/>
    </row>
    <row r="15746" spans="1:28">
      <c r="A15746" s="2"/>
      <c r="B15746" s="2"/>
      <c r="C15746" s="2"/>
      <c r="G15746" s="94"/>
      <c r="H15746" s="94"/>
      <c r="I15746" s="94"/>
      <c r="J15746" s="2"/>
      <c r="P15746" s="30"/>
      <c r="T15746" s="2"/>
      <c r="V15746" s="2"/>
      <c r="W15746" s="28"/>
      <c r="Y15746" s="30"/>
      <c r="Z15746" s="30"/>
      <c r="AB15746" s="6"/>
    </row>
    <row r="15747" spans="1:28">
      <c r="A15747" s="2"/>
      <c r="B15747" s="2"/>
      <c r="C15747" s="2"/>
      <c r="G15747" s="94"/>
      <c r="H15747" s="94"/>
      <c r="I15747" s="94"/>
      <c r="J15747" s="2"/>
      <c r="P15747" s="30"/>
      <c r="T15747" s="2"/>
      <c r="V15747" s="2"/>
      <c r="W15747" s="28"/>
      <c r="Y15747" s="30"/>
      <c r="Z15747" s="30"/>
      <c r="AB15747" s="6"/>
    </row>
    <row r="15748" spans="1:28">
      <c r="A15748" s="2"/>
      <c r="B15748" s="2"/>
      <c r="C15748" s="2"/>
      <c r="G15748" s="94"/>
      <c r="H15748" s="94"/>
      <c r="I15748" s="94"/>
      <c r="J15748" s="2"/>
      <c r="P15748" s="30"/>
      <c r="T15748" s="2"/>
      <c r="V15748" s="2"/>
      <c r="W15748" s="28"/>
      <c r="Y15748" s="30"/>
      <c r="Z15748" s="30"/>
      <c r="AB15748" s="6"/>
    </row>
    <row r="15749" spans="1:28">
      <c r="A15749" s="2"/>
      <c r="B15749" s="2"/>
      <c r="C15749" s="2"/>
      <c r="G15749" s="94"/>
      <c r="H15749" s="94"/>
      <c r="I15749" s="94"/>
      <c r="J15749" s="2"/>
      <c r="P15749" s="30"/>
      <c r="T15749" s="2"/>
      <c r="V15749" s="2"/>
      <c r="W15749" s="28"/>
      <c r="Y15749" s="30"/>
      <c r="Z15749" s="30"/>
      <c r="AB15749" s="6"/>
    </row>
    <row r="15750" spans="1:28">
      <c r="A15750" s="2"/>
      <c r="B15750" s="2"/>
      <c r="C15750" s="2"/>
      <c r="G15750" s="94"/>
      <c r="H15750" s="94"/>
      <c r="I15750" s="94"/>
      <c r="J15750" s="2"/>
      <c r="P15750" s="30"/>
      <c r="T15750" s="2"/>
      <c r="V15750" s="2"/>
      <c r="W15750" s="28"/>
      <c r="Y15750" s="30"/>
      <c r="Z15750" s="30"/>
      <c r="AB15750" s="6"/>
    </row>
    <row r="15751" spans="1:28">
      <c r="A15751" s="2"/>
      <c r="B15751" s="2"/>
      <c r="C15751" s="2"/>
      <c r="G15751" s="94"/>
      <c r="H15751" s="94"/>
      <c r="I15751" s="94"/>
      <c r="J15751" s="2"/>
      <c r="P15751" s="30"/>
      <c r="T15751" s="2"/>
      <c r="V15751" s="2"/>
      <c r="W15751" s="28"/>
      <c r="Y15751" s="30"/>
      <c r="Z15751" s="30"/>
      <c r="AB15751" s="6"/>
    </row>
    <row r="15752" spans="1:28">
      <c r="A15752" s="2"/>
      <c r="B15752" s="2"/>
      <c r="C15752" s="2"/>
      <c r="G15752" s="94"/>
      <c r="H15752" s="94"/>
      <c r="I15752" s="94"/>
      <c r="J15752" s="2"/>
      <c r="P15752" s="30"/>
      <c r="T15752" s="2"/>
      <c r="V15752" s="2"/>
      <c r="W15752" s="28"/>
      <c r="Y15752" s="30"/>
      <c r="Z15752" s="30"/>
      <c r="AB15752" s="6"/>
    </row>
    <row r="15753" spans="1:28">
      <c r="A15753" s="2"/>
      <c r="B15753" s="2"/>
      <c r="C15753" s="2"/>
      <c r="G15753" s="94"/>
      <c r="H15753" s="94"/>
      <c r="I15753" s="94"/>
      <c r="J15753" s="2"/>
      <c r="P15753" s="30"/>
      <c r="T15753" s="2"/>
      <c r="V15753" s="2"/>
      <c r="W15753" s="28"/>
      <c r="Y15753" s="30"/>
      <c r="Z15753" s="30"/>
      <c r="AB15753" s="6"/>
    </row>
    <row r="15754" spans="1:28">
      <c r="A15754" s="2"/>
      <c r="B15754" s="2"/>
      <c r="C15754" s="2"/>
      <c r="G15754" s="94"/>
      <c r="H15754" s="94"/>
      <c r="I15754" s="94"/>
      <c r="J15754" s="2"/>
      <c r="P15754" s="30"/>
      <c r="T15754" s="2"/>
      <c r="V15754" s="2"/>
      <c r="W15754" s="28"/>
      <c r="Y15754" s="30"/>
      <c r="Z15754" s="30"/>
      <c r="AB15754" s="6"/>
    </row>
    <row r="15755" spans="1:28">
      <c r="A15755" s="2"/>
      <c r="B15755" s="2"/>
      <c r="C15755" s="2"/>
      <c r="G15755" s="94"/>
      <c r="H15755" s="94"/>
      <c r="I15755" s="94"/>
      <c r="J15755" s="2"/>
      <c r="P15755" s="30"/>
      <c r="T15755" s="2"/>
      <c r="V15755" s="2"/>
      <c r="W15755" s="28"/>
      <c r="Y15755" s="30"/>
      <c r="Z15755" s="30"/>
      <c r="AB15755" s="6"/>
    </row>
    <row r="15756" spans="1:28">
      <c r="A15756" s="2"/>
      <c r="B15756" s="2"/>
      <c r="C15756" s="2"/>
      <c r="G15756" s="94"/>
      <c r="H15756" s="94"/>
      <c r="I15756" s="94"/>
      <c r="J15756" s="2"/>
      <c r="P15756" s="30"/>
      <c r="T15756" s="2"/>
      <c r="V15756" s="2"/>
      <c r="W15756" s="28"/>
      <c r="Y15756" s="30"/>
      <c r="Z15756" s="30"/>
      <c r="AB15756" s="6"/>
    </row>
    <row r="15757" spans="1:28">
      <c r="A15757" s="2"/>
      <c r="B15757" s="2"/>
      <c r="C15757" s="2"/>
      <c r="G15757" s="94"/>
      <c r="H15757" s="94"/>
      <c r="I15757" s="94"/>
      <c r="J15757" s="2"/>
      <c r="P15757" s="30"/>
      <c r="T15757" s="2"/>
      <c r="V15757" s="2"/>
      <c r="W15757" s="28"/>
      <c r="Y15757" s="30"/>
      <c r="Z15757" s="30"/>
      <c r="AB15757" s="6"/>
    </row>
    <row r="15758" spans="1:28">
      <c r="A15758" s="2"/>
      <c r="B15758" s="2"/>
      <c r="C15758" s="2"/>
      <c r="G15758" s="94"/>
      <c r="H15758" s="94"/>
      <c r="I15758" s="94"/>
      <c r="J15758" s="2"/>
      <c r="P15758" s="30"/>
      <c r="T15758" s="2"/>
      <c r="V15758" s="2"/>
      <c r="W15758" s="28"/>
      <c r="Y15758" s="30"/>
      <c r="Z15758" s="30"/>
      <c r="AB15758" s="6"/>
    </row>
    <row r="15759" spans="1:28">
      <c r="A15759" s="2"/>
      <c r="B15759" s="2"/>
      <c r="C15759" s="2"/>
      <c r="G15759" s="94"/>
      <c r="H15759" s="94"/>
      <c r="I15759" s="94"/>
      <c r="J15759" s="2"/>
      <c r="P15759" s="30"/>
      <c r="T15759" s="2"/>
      <c r="V15759" s="2"/>
      <c r="W15759" s="28"/>
      <c r="Y15759" s="30"/>
      <c r="Z15759" s="30"/>
      <c r="AB15759" s="6"/>
    </row>
    <row r="15760" spans="1:28">
      <c r="A15760" s="2"/>
      <c r="B15760" s="2"/>
      <c r="C15760" s="2"/>
      <c r="G15760" s="94"/>
      <c r="H15760" s="94"/>
      <c r="I15760" s="94"/>
      <c r="J15760" s="2"/>
      <c r="P15760" s="30"/>
      <c r="T15760" s="2"/>
      <c r="V15760" s="2"/>
      <c r="W15760" s="28"/>
      <c r="Y15760" s="30"/>
      <c r="Z15760" s="30"/>
      <c r="AB15760" s="6"/>
    </row>
    <row r="15761" spans="1:28">
      <c r="A15761" s="2"/>
      <c r="B15761" s="2"/>
      <c r="C15761" s="2"/>
      <c r="G15761" s="94"/>
      <c r="H15761" s="94"/>
      <c r="I15761" s="94"/>
      <c r="J15761" s="2"/>
      <c r="P15761" s="30"/>
      <c r="T15761" s="2"/>
      <c r="V15761" s="2"/>
      <c r="W15761" s="28"/>
      <c r="Y15761" s="30"/>
      <c r="Z15761" s="30"/>
      <c r="AB15761" s="6"/>
    </row>
    <row r="15762" spans="1:28">
      <c r="A15762" s="2"/>
      <c r="B15762" s="2"/>
      <c r="C15762" s="2"/>
      <c r="G15762" s="94"/>
      <c r="H15762" s="94"/>
      <c r="I15762" s="94"/>
      <c r="J15762" s="2"/>
      <c r="P15762" s="30"/>
      <c r="T15762" s="2"/>
      <c r="V15762" s="2"/>
      <c r="W15762" s="28"/>
      <c r="Y15762" s="30"/>
      <c r="Z15762" s="30"/>
      <c r="AB15762" s="6"/>
    </row>
    <row r="15763" spans="1:28">
      <c r="A15763" s="2"/>
      <c r="B15763" s="2"/>
      <c r="C15763" s="2"/>
      <c r="G15763" s="94"/>
      <c r="H15763" s="94"/>
      <c r="I15763" s="94"/>
      <c r="J15763" s="2"/>
      <c r="P15763" s="30"/>
      <c r="T15763" s="2"/>
      <c r="V15763" s="2"/>
      <c r="W15763" s="28"/>
      <c r="Y15763" s="30"/>
      <c r="Z15763" s="30"/>
      <c r="AB15763" s="6"/>
    </row>
    <row r="15764" spans="1:28">
      <c r="A15764" s="2"/>
      <c r="B15764" s="2"/>
      <c r="C15764" s="2"/>
      <c r="G15764" s="94"/>
      <c r="H15764" s="94"/>
      <c r="I15764" s="94"/>
      <c r="J15764" s="2"/>
      <c r="P15764" s="30"/>
      <c r="T15764" s="2"/>
      <c r="V15764" s="2"/>
      <c r="W15764" s="28"/>
      <c r="Y15764" s="30"/>
      <c r="Z15764" s="30"/>
      <c r="AB15764" s="6"/>
    </row>
    <row r="15765" spans="1:28">
      <c r="A15765" s="2"/>
      <c r="B15765" s="2"/>
      <c r="C15765" s="2"/>
      <c r="G15765" s="94"/>
      <c r="H15765" s="94"/>
      <c r="I15765" s="94"/>
      <c r="J15765" s="2"/>
      <c r="P15765" s="30"/>
      <c r="T15765" s="2"/>
      <c r="V15765" s="2"/>
      <c r="W15765" s="28"/>
      <c r="Y15765" s="30"/>
      <c r="Z15765" s="30"/>
      <c r="AB15765" s="6"/>
    </row>
    <row r="15766" spans="1:28">
      <c r="A15766" s="2"/>
      <c r="B15766" s="2"/>
      <c r="C15766" s="2"/>
      <c r="G15766" s="94"/>
      <c r="H15766" s="94"/>
      <c r="I15766" s="94"/>
      <c r="J15766" s="2"/>
      <c r="P15766" s="30"/>
      <c r="T15766" s="2"/>
      <c r="V15766" s="2"/>
      <c r="W15766" s="28"/>
      <c r="Y15766" s="30"/>
      <c r="Z15766" s="30"/>
      <c r="AB15766" s="6"/>
    </row>
    <row r="15767" spans="1:28">
      <c r="A15767" s="2"/>
      <c r="B15767" s="2"/>
      <c r="C15767" s="2"/>
      <c r="G15767" s="94"/>
      <c r="H15767" s="94"/>
      <c r="I15767" s="94"/>
      <c r="J15767" s="2"/>
      <c r="P15767" s="30"/>
      <c r="T15767" s="2"/>
      <c r="V15767" s="2"/>
      <c r="W15767" s="28"/>
      <c r="Y15767" s="30"/>
      <c r="Z15767" s="30"/>
      <c r="AB15767" s="6"/>
    </row>
    <row r="15768" spans="1:28">
      <c r="A15768" s="2"/>
      <c r="B15768" s="2"/>
      <c r="C15768" s="2"/>
      <c r="G15768" s="94"/>
      <c r="H15768" s="94"/>
      <c r="I15768" s="94"/>
      <c r="J15768" s="2"/>
      <c r="P15768" s="30"/>
      <c r="T15768" s="2"/>
      <c r="V15768" s="2"/>
      <c r="W15768" s="28"/>
      <c r="Y15768" s="30"/>
      <c r="Z15768" s="30"/>
      <c r="AB15768" s="6"/>
    </row>
    <row r="15769" spans="1:28">
      <c r="A15769" s="2"/>
      <c r="B15769" s="2"/>
      <c r="C15769" s="2"/>
      <c r="G15769" s="94"/>
      <c r="H15769" s="94"/>
      <c r="I15769" s="94"/>
      <c r="J15769" s="2"/>
      <c r="P15769" s="30"/>
      <c r="T15769" s="2"/>
      <c r="V15769" s="2"/>
      <c r="W15769" s="28"/>
      <c r="Y15769" s="30"/>
      <c r="Z15769" s="30"/>
      <c r="AB15769" s="6"/>
    </row>
    <row r="15770" spans="1:28">
      <c r="A15770" s="2"/>
      <c r="B15770" s="2"/>
      <c r="C15770" s="2"/>
      <c r="G15770" s="94"/>
      <c r="H15770" s="94"/>
      <c r="I15770" s="94"/>
      <c r="J15770" s="2"/>
      <c r="P15770" s="30"/>
      <c r="T15770" s="2"/>
      <c r="V15770" s="2"/>
      <c r="W15770" s="28"/>
      <c r="Y15770" s="30"/>
      <c r="Z15770" s="30"/>
      <c r="AB15770" s="6"/>
    </row>
    <row r="15771" spans="1:28">
      <c r="A15771" s="2"/>
      <c r="B15771" s="2"/>
      <c r="C15771" s="2"/>
      <c r="G15771" s="94"/>
      <c r="H15771" s="94"/>
      <c r="I15771" s="94"/>
      <c r="J15771" s="2"/>
      <c r="P15771" s="30"/>
      <c r="T15771" s="2"/>
      <c r="V15771" s="2"/>
      <c r="W15771" s="28"/>
      <c r="Y15771" s="30"/>
      <c r="Z15771" s="30"/>
      <c r="AB15771" s="6"/>
    </row>
    <row r="15772" spans="1:28">
      <c r="A15772" s="2"/>
      <c r="B15772" s="2"/>
      <c r="C15772" s="2"/>
      <c r="G15772" s="94"/>
      <c r="H15772" s="94"/>
      <c r="I15772" s="94"/>
      <c r="J15772" s="2"/>
      <c r="P15772" s="30"/>
      <c r="T15772" s="2"/>
      <c r="V15772" s="2"/>
      <c r="W15772" s="28"/>
      <c r="Y15772" s="30"/>
      <c r="Z15772" s="30"/>
      <c r="AB15772" s="6"/>
    </row>
    <row r="15773" spans="1:28">
      <c r="A15773" s="2"/>
      <c r="B15773" s="2"/>
      <c r="C15773" s="2"/>
      <c r="G15773" s="94"/>
      <c r="H15773" s="94"/>
      <c r="I15773" s="94"/>
      <c r="J15773" s="2"/>
      <c r="P15773" s="30"/>
      <c r="T15773" s="2"/>
      <c r="V15773" s="2"/>
      <c r="W15773" s="28"/>
      <c r="Y15773" s="30"/>
      <c r="Z15773" s="30"/>
      <c r="AB15773" s="6"/>
    </row>
    <row r="15774" spans="1:28">
      <c r="A15774" s="2"/>
      <c r="B15774" s="2"/>
      <c r="C15774" s="2"/>
      <c r="G15774" s="94"/>
      <c r="H15774" s="94"/>
      <c r="I15774" s="94"/>
      <c r="J15774" s="2"/>
      <c r="P15774" s="30"/>
      <c r="T15774" s="2"/>
      <c r="V15774" s="2"/>
      <c r="W15774" s="28"/>
      <c r="Y15774" s="30"/>
      <c r="Z15774" s="30"/>
      <c r="AB15774" s="6"/>
    </row>
    <row r="15775" spans="1:28">
      <c r="A15775" s="2"/>
      <c r="B15775" s="2"/>
      <c r="C15775" s="2"/>
      <c r="G15775" s="94"/>
      <c r="H15775" s="94"/>
      <c r="I15775" s="94"/>
      <c r="J15775" s="2"/>
      <c r="P15775" s="30"/>
      <c r="T15775" s="2"/>
      <c r="V15775" s="2"/>
      <c r="W15775" s="28"/>
      <c r="Y15775" s="30"/>
      <c r="Z15775" s="30"/>
      <c r="AB15775" s="6"/>
    </row>
    <row r="15776" spans="1:28">
      <c r="A15776" s="2"/>
      <c r="B15776" s="2"/>
      <c r="C15776" s="2"/>
      <c r="G15776" s="94"/>
      <c r="H15776" s="94"/>
      <c r="I15776" s="94"/>
      <c r="J15776" s="2"/>
      <c r="P15776" s="30"/>
      <c r="T15776" s="2"/>
      <c r="V15776" s="2"/>
      <c r="W15776" s="28"/>
      <c r="Y15776" s="30"/>
      <c r="Z15776" s="30"/>
      <c r="AB15776" s="6"/>
    </row>
    <row r="15777" spans="1:28">
      <c r="A15777" s="2"/>
      <c r="B15777" s="2"/>
      <c r="C15777" s="2"/>
      <c r="G15777" s="94"/>
      <c r="H15777" s="94"/>
      <c r="I15777" s="94"/>
      <c r="J15777" s="2"/>
      <c r="P15777" s="30"/>
      <c r="T15777" s="2"/>
      <c r="V15777" s="2"/>
      <c r="W15777" s="28"/>
      <c r="Y15777" s="30"/>
      <c r="Z15777" s="30"/>
      <c r="AB15777" s="6"/>
    </row>
    <row r="15778" spans="1:28">
      <c r="A15778" s="2"/>
      <c r="B15778" s="2"/>
      <c r="C15778" s="2"/>
      <c r="G15778" s="94"/>
      <c r="H15778" s="94"/>
      <c r="I15778" s="94"/>
      <c r="J15778" s="2"/>
      <c r="P15778" s="30"/>
      <c r="T15778" s="2"/>
      <c r="V15778" s="2"/>
      <c r="W15778" s="28"/>
      <c r="Y15778" s="30"/>
      <c r="Z15778" s="30"/>
      <c r="AB15778" s="6"/>
    </row>
    <row r="15779" spans="1:28">
      <c r="A15779" s="2"/>
      <c r="B15779" s="2"/>
      <c r="C15779" s="2"/>
      <c r="G15779" s="94"/>
      <c r="H15779" s="94"/>
      <c r="I15779" s="94"/>
      <c r="J15779" s="2"/>
      <c r="P15779" s="30"/>
      <c r="T15779" s="2"/>
      <c r="V15779" s="2"/>
      <c r="W15779" s="28"/>
      <c r="Y15779" s="30"/>
      <c r="Z15779" s="30"/>
      <c r="AB15779" s="6"/>
    </row>
    <row r="15780" spans="1:28">
      <c r="A15780" s="2"/>
      <c r="B15780" s="2"/>
      <c r="C15780" s="2"/>
      <c r="G15780" s="94"/>
      <c r="H15780" s="94"/>
      <c r="I15780" s="94"/>
      <c r="J15780" s="2"/>
      <c r="P15780" s="30"/>
      <c r="T15780" s="2"/>
      <c r="V15780" s="2"/>
      <c r="W15780" s="28"/>
      <c r="Y15780" s="30"/>
      <c r="Z15780" s="30"/>
      <c r="AB15780" s="6"/>
    </row>
    <row r="15781" spans="1:28">
      <c r="A15781" s="2"/>
      <c r="B15781" s="2"/>
      <c r="C15781" s="2"/>
      <c r="G15781" s="94"/>
      <c r="H15781" s="94"/>
      <c r="I15781" s="94"/>
      <c r="J15781" s="2"/>
      <c r="P15781" s="30"/>
      <c r="T15781" s="2"/>
      <c r="V15781" s="2"/>
      <c r="W15781" s="28"/>
      <c r="Y15781" s="30"/>
      <c r="Z15781" s="30"/>
      <c r="AB15781" s="6"/>
    </row>
    <row r="15782" spans="1:28">
      <c r="A15782" s="2"/>
      <c r="B15782" s="2"/>
      <c r="C15782" s="2"/>
      <c r="G15782" s="94"/>
      <c r="H15782" s="94"/>
      <c r="I15782" s="94"/>
      <c r="J15782" s="2"/>
      <c r="P15782" s="30"/>
      <c r="T15782" s="2"/>
      <c r="V15782" s="2"/>
      <c r="W15782" s="28"/>
      <c r="Y15782" s="30"/>
      <c r="Z15782" s="30"/>
      <c r="AB15782" s="6"/>
    </row>
    <row r="15783" spans="1:28">
      <c r="A15783" s="2"/>
      <c r="B15783" s="2"/>
      <c r="C15783" s="2"/>
      <c r="G15783" s="94"/>
      <c r="H15783" s="94"/>
      <c r="I15783" s="94"/>
      <c r="J15783" s="2"/>
      <c r="P15783" s="30"/>
      <c r="T15783" s="2"/>
      <c r="V15783" s="2"/>
      <c r="W15783" s="28"/>
      <c r="Y15783" s="30"/>
      <c r="Z15783" s="30"/>
      <c r="AB15783" s="6"/>
    </row>
    <row r="15784" spans="1:28">
      <c r="A15784" s="2"/>
      <c r="B15784" s="2"/>
      <c r="C15784" s="2"/>
      <c r="G15784" s="94"/>
      <c r="H15784" s="94"/>
      <c r="I15784" s="94"/>
      <c r="J15784" s="2"/>
      <c r="P15784" s="30"/>
      <c r="T15784" s="2"/>
      <c r="V15784" s="2"/>
      <c r="W15784" s="28"/>
      <c r="Y15784" s="30"/>
      <c r="Z15784" s="30"/>
      <c r="AB15784" s="6"/>
    </row>
    <row r="15785" spans="1:28">
      <c r="A15785" s="2"/>
      <c r="B15785" s="2"/>
      <c r="C15785" s="2"/>
      <c r="G15785" s="94"/>
      <c r="H15785" s="94"/>
      <c r="I15785" s="94"/>
      <c r="J15785" s="2"/>
      <c r="P15785" s="30"/>
      <c r="T15785" s="2"/>
      <c r="V15785" s="2"/>
      <c r="W15785" s="28"/>
      <c r="Y15785" s="30"/>
      <c r="Z15785" s="30"/>
      <c r="AB15785" s="6"/>
    </row>
    <row r="15786" spans="1:28">
      <c r="A15786" s="2"/>
      <c r="B15786" s="2"/>
      <c r="C15786" s="2"/>
      <c r="G15786" s="94"/>
      <c r="H15786" s="94"/>
      <c r="I15786" s="94"/>
      <c r="J15786" s="2"/>
      <c r="P15786" s="30"/>
      <c r="T15786" s="2"/>
      <c r="V15786" s="2"/>
      <c r="W15786" s="28"/>
      <c r="Y15786" s="30"/>
      <c r="Z15786" s="30"/>
      <c r="AB15786" s="6"/>
    </row>
    <row r="15787" spans="1:28">
      <c r="A15787" s="2"/>
      <c r="B15787" s="2"/>
      <c r="C15787" s="2"/>
      <c r="G15787" s="94"/>
      <c r="H15787" s="94"/>
      <c r="I15787" s="94"/>
      <c r="J15787" s="2"/>
      <c r="P15787" s="30"/>
      <c r="T15787" s="2"/>
      <c r="V15787" s="2"/>
      <c r="W15787" s="28"/>
      <c r="Y15787" s="30"/>
      <c r="Z15787" s="30"/>
      <c r="AB15787" s="6"/>
    </row>
    <row r="15788" spans="1:28">
      <c r="A15788" s="2"/>
      <c r="B15788" s="2"/>
      <c r="C15788" s="2"/>
      <c r="G15788" s="94"/>
      <c r="H15788" s="94"/>
      <c r="I15788" s="94"/>
      <c r="J15788" s="2"/>
      <c r="P15788" s="30"/>
      <c r="T15788" s="2"/>
      <c r="V15788" s="2"/>
      <c r="W15788" s="28"/>
      <c r="Y15788" s="30"/>
      <c r="Z15788" s="30"/>
      <c r="AB15788" s="6"/>
    </row>
    <row r="15789" spans="1:28">
      <c r="A15789" s="2"/>
      <c r="B15789" s="2"/>
      <c r="C15789" s="2"/>
      <c r="G15789" s="94"/>
      <c r="H15789" s="94"/>
      <c r="I15789" s="94"/>
      <c r="J15789" s="2"/>
      <c r="P15789" s="30"/>
      <c r="T15789" s="2"/>
      <c r="V15789" s="2"/>
      <c r="W15789" s="28"/>
      <c r="Y15789" s="30"/>
      <c r="Z15789" s="30"/>
      <c r="AB15789" s="6"/>
    </row>
    <row r="15790" spans="1:28">
      <c r="A15790" s="2"/>
      <c r="B15790" s="2"/>
      <c r="C15790" s="2"/>
      <c r="G15790" s="94"/>
      <c r="H15790" s="94"/>
      <c r="I15790" s="94"/>
      <c r="J15790" s="2"/>
      <c r="P15790" s="30"/>
      <c r="T15790" s="2"/>
      <c r="V15790" s="2"/>
      <c r="W15790" s="28"/>
      <c r="Y15790" s="30"/>
      <c r="Z15790" s="30"/>
      <c r="AB15790" s="6"/>
    </row>
    <row r="15791" spans="1:28">
      <c r="A15791" s="2"/>
      <c r="B15791" s="2"/>
      <c r="C15791" s="2"/>
      <c r="G15791" s="94"/>
      <c r="H15791" s="94"/>
      <c r="I15791" s="94"/>
      <c r="J15791" s="2"/>
      <c r="P15791" s="30"/>
      <c r="T15791" s="2"/>
      <c r="V15791" s="2"/>
      <c r="W15791" s="28"/>
      <c r="Y15791" s="30"/>
      <c r="Z15791" s="30"/>
      <c r="AB15791" s="6"/>
    </row>
    <row r="15792" spans="1:28">
      <c r="A15792" s="2"/>
      <c r="B15792" s="2"/>
      <c r="C15792" s="2"/>
      <c r="G15792" s="94"/>
      <c r="H15792" s="94"/>
      <c r="I15792" s="94"/>
      <c r="J15792" s="2"/>
      <c r="P15792" s="30"/>
      <c r="T15792" s="2"/>
      <c r="V15792" s="2"/>
      <c r="W15792" s="28"/>
      <c r="Y15792" s="30"/>
      <c r="Z15792" s="30"/>
      <c r="AB15792" s="6"/>
    </row>
    <row r="15793" spans="1:28">
      <c r="A15793" s="2"/>
      <c r="B15793" s="2"/>
      <c r="C15793" s="2"/>
      <c r="G15793" s="94"/>
      <c r="H15793" s="94"/>
      <c r="I15793" s="94"/>
      <c r="J15793" s="2"/>
      <c r="P15793" s="30"/>
      <c r="T15793" s="2"/>
      <c r="V15793" s="2"/>
      <c r="W15793" s="28"/>
      <c r="Y15793" s="30"/>
      <c r="Z15793" s="30"/>
      <c r="AB15793" s="6"/>
    </row>
    <row r="15794" spans="1:28">
      <c r="A15794" s="2"/>
      <c r="B15794" s="2"/>
      <c r="C15794" s="2"/>
      <c r="G15794" s="94"/>
      <c r="H15794" s="94"/>
      <c r="I15794" s="94"/>
      <c r="J15794" s="2"/>
      <c r="P15794" s="30"/>
      <c r="T15794" s="2"/>
      <c r="V15794" s="2"/>
      <c r="W15794" s="28"/>
      <c r="Y15794" s="30"/>
      <c r="Z15794" s="30"/>
      <c r="AB15794" s="6"/>
    </row>
    <row r="15795" spans="1:28">
      <c r="A15795" s="2"/>
      <c r="B15795" s="2"/>
      <c r="C15795" s="2"/>
      <c r="G15795" s="94"/>
      <c r="H15795" s="94"/>
      <c r="I15795" s="94"/>
      <c r="J15795" s="2"/>
      <c r="P15795" s="30"/>
      <c r="T15795" s="2"/>
      <c r="V15795" s="2"/>
      <c r="W15795" s="28"/>
      <c r="Y15795" s="30"/>
      <c r="Z15795" s="30"/>
      <c r="AB15795" s="6"/>
    </row>
    <row r="15796" spans="1:28">
      <c r="A15796" s="2"/>
      <c r="B15796" s="2"/>
      <c r="C15796" s="2"/>
      <c r="G15796" s="94"/>
      <c r="H15796" s="94"/>
      <c r="I15796" s="94"/>
      <c r="J15796" s="2"/>
      <c r="P15796" s="30"/>
      <c r="T15796" s="2"/>
      <c r="V15796" s="2"/>
      <c r="W15796" s="28"/>
      <c r="Y15796" s="30"/>
      <c r="Z15796" s="30"/>
      <c r="AB15796" s="6"/>
    </row>
    <row r="15797" spans="1:28">
      <c r="A15797" s="2"/>
      <c r="B15797" s="2"/>
      <c r="C15797" s="2"/>
      <c r="G15797" s="94"/>
      <c r="H15797" s="94"/>
      <c r="I15797" s="94"/>
      <c r="J15797" s="2"/>
      <c r="P15797" s="30"/>
      <c r="T15797" s="2"/>
      <c r="V15797" s="2"/>
      <c r="W15797" s="28"/>
      <c r="Y15797" s="30"/>
      <c r="Z15797" s="30"/>
      <c r="AB15797" s="6"/>
    </row>
    <row r="15798" spans="1:28">
      <c r="A15798" s="2"/>
      <c r="B15798" s="2"/>
      <c r="C15798" s="2"/>
      <c r="G15798" s="94"/>
      <c r="H15798" s="94"/>
      <c r="I15798" s="94"/>
      <c r="J15798" s="2"/>
      <c r="P15798" s="30"/>
      <c r="T15798" s="2"/>
      <c r="V15798" s="2"/>
      <c r="W15798" s="28"/>
      <c r="Y15798" s="30"/>
      <c r="Z15798" s="30"/>
      <c r="AB15798" s="6"/>
    </row>
    <row r="15799" spans="1:28">
      <c r="A15799" s="2"/>
      <c r="B15799" s="2"/>
      <c r="C15799" s="2"/>
      <c r="G15799" s="94"/>
      <c r="H15799" s="94"/>
      <c r="I15799" s="94"/>
      <c r="J15799" s="2"/>
      <c r="P15799" s="30"/>
      <c r="T15799" s="2"/>
      <c r="V15799" s="2"/>
      <c r="W15799" s="28"/>
      <c r="Y15799" s="30"/>
      <c r="Z15799" s="30"/>
      <c r="AB15799" s="6"/>
    </row>
    <row r="15800" spans="1:28">
      <c r="A15800" s="2"/>
      <c r="B15800" s="2"/>
      <c r="C15800" s="2"/>
      <c r="G15800" s="94"/>
      <c r="H15800" s="94"/>
      <c r="I15800" s="94"/>
      <c r="J15800" s="2"/>
      <c r="P15800" s="30"/>
      <c r="T15800" s="2"/>
      <c r="V15800" s="2"/>
      <c r="W15800" s="28"/>
      <c r="Y15800" s="30"/>
      <c r="Z15800" s="30"/>
      <c r="AB15800" s="6"/>
    </row>
    <row r="15801" spans="1:28">
      <c r="A15801" s="2"/>
      <c r="B15801" s="2"/>
      <c r="C15801" s="2"/>
      <c r="G15801" s="94"/>
      <c r="H15801" s="94"/>
      <c r="I15801" s="94"/>
      <c r="J15801" s="2"/>
      <c r="P15801" s="30"/>
      <c r="T15801" s="2"/>
      <c r="V15801" s="2"/>
      <c r="W15801" s="28"/>
      <c r="Y15801" s="30"/>
      <c r="Z15801" s="30"/>
      <c r="AB15801" s="6"/>
    </row>
    <row r="15802" spans="1:28">
      <c r="A15802" s="2"/>
      <c r="B15802" s="2"/>
      <c r="C15802" s="2"/>
      <c r="G15802" s="94"/>
      <c r="H15802" s="94"/>
      <c r="I15802" s="94"/>
      <c r="J15802" s="2"/>
      <c r="P15802" s="30"/>
      <c r="T15802" s="2"/>
      <c r="V15802" s="2"/>
      <c r="W15802" s="28"/>
      <c r="Y15802" s="30"/>
      <c r="Z15802" s="30"/>
      <c r="AB15802" s="6"/>
    </row>
    <row r="15803" spans="1:28">
      <c r="A15803" s="2"/>
      <c r="B15803" s="2"/>
      <c r="C15803" s="2"/>
      <c r="G15803" s="94"/>
      <c r="H15803" s="94"/>
      <c r="I15803" s="94"/>
      <c r="J15803" s="2"/>
      <c r="P15803" s="30"/>
      <c r="T15803" s="2"/>
      <c r="V15803" s="2"/>
      <c r="W15803" s="28"/>
      <c r="Y15803" s="30"/>
      <c r="Z15803" s="30"/>
      <c r="AB15803" s="6"/>
    </row>
    <row r="15804" spans="1:28">
      <c r="A15804" s="2"/>
      <c r="B15804" s="2"/>
      <c r="C15804" s="2"/>
      <c r="G15804" s="94"/>
      <c r="H15804" s="94"/>
      <c r="I15804" s="94"/>
      <c r="J15804" s="2"/>
      <c r="P15804" s="30"/>
      <c r="T15804" s="2"/>
      <c r="V15804" s="2"/>
      <c r="W15804" s="28"/>
      <c r="Y15804" s="30"/>
      <c r="Z15804" s="30"/>
      <c r="AB15804" s="6"/>
    </row>
    <row r="15805" spans="1:28">
      <c r="A15805" s="2"/>
      <c r="B15805" s="2"/>
      <c r="C15805" s="2"/>
      <c r="G15805" s="94"/>
      <c r="H15805" s="94"/>
      <c r="I15805" s="94"/>
      <c r="J15805" s="2"/>
      <c r="P15805" s="30"/>
      <c r="T15805" s="2"/>
      <c r="V15805" s="2"/>
      <c r="W15805" s="28"/>
      <c r="Y15805" s="30"/>
      <c r="Z15805" s="30"/>
      <c r="AB15805" s="6"/>
    </row>
    <row r="15806" spans="1:28">
      <c r="A15806" s="2"/>
      <c r="B15806" s="2"/>
      <c r="C15806" s="2"/>
      <c r="G15806" s="94"/>
      <c r="H15806" s="94"/>
      <c r="I15806" s="94"/>
      <c r="J15806" s="2"/>
      <c r="P15806" s="30"/>
      <c r="T15806" s="2"/>
      <c r="V15806" s="2"/>
      <c r="W15806" s="28"/>
      <c r="Y15806" s="30"/>
      <c r="Z15806" s="30"/>
      <c r="AB15806" s="6"/>
    </row>
    <row r="15807" spans="1:28">
      <c r="A15807" s="2"/>
      <c r="B15807" s="2"/>
      <c r="C15807" s="2"/>
      <c r="G15807" s="94"/>
      <c r="H15807" s="94"/>
      <c r="I15807" s="94"/>
      <c r="J15807" s="2"/>
      <c r="P15807" s="30"/>
      <c r="T15807" s="2"/>
      <c r="V15807" s="2"/>
      <c r="W15807" s="28"/>
      <c r="Y15807" s="30"/>
      <c r="Z15807" s="30"/>
      <c r="AB15807" s="6"/>
    </row>
    <row r="15808" spans="1:28">
      <c r="A15808" s="2"/>
      <c r="B15808" s="2"/>
      <c r="C15808" s="2"/>
      <c r="G15808" s="94"/>
      <c r="H15808" s="94"/>
      <c r="I15808" s="94"/>
      <c r="J15808" s="2"/>
      <c r="P15808" s="30"/>
      <c r="T15808" s="2"/>
      <c r="V15808" s="2"/>
      <c r="W15808" s="28"/>
      <c r="Y15808" s="30"/>
      <c r="Z15808" s="30"/>
      <c r="AB15808" s="6"/>
    </row>
    <row r="15809" spans="1:28">
      <c r="A15809" s="2"/>
      <c r="B15809" s="2"/>
      <c r="C15809" s="2"/>
      <c r="G15809" s="94"/>
      <c r="H15809" s="94"/>
      <c r="I15809" s="94"/>
      <c r="J15809" s="2"/>
      <c r="P15809" s="30"/>
      <c r="T15809" s="2"/>
      <c r="V15809" s="2"/>
      <c r="W15809" s="28"/>
      <c r="Y15809" s="30"/>
      <c r="Z15809" s="30"/>
      <c r="AB15809" s="6"/>
    </row>
    <row r="15810" spans="1:28">
      <c r="A15810" s="2"/>
      <c r="B15810" s="2"/>
      <c r="C15810" s="2"/>
      <c r="G15810" s="94"/>
      <c r="H15810" s="94"/>
      <c r="I15810" s="94"/>
      <c r="J15810" s="2"/>
      <c r="P15810" s="30"/>
      <c r="T15810" s="2"/>
      <c r="V15810" s="2"/>
      <c r="W15810" s="28"/>
      <c r="Y15810" s="30"/>
      <c r="Z15810" s="30"/>
      <c r="AB15810" s="6"/>
    </row>
    <row r="15811" spans="1:28">
      <c r="A15811" s="2"/>
      <c r="B15811" s="2"/>
      <c r="C15811" s="2"/>
      <c r="G15811" s="94"/>
      <c r="H15811" s="94"/>
      <c r="I15811" s="94"/>
      <c r="J15811" s="2"/>
      <c r="P15811" s="30"/>
      <c r="T15811" s="2"/>
      <c r="V15811" s="2"/>
      <c r="W15811" s="28"/>
      <c r="Y15811" s="30"/>
      <c r="Z15811" s="30"/>
      <c r="AB15811" s="6"/>
    </row>
    <row r="15812" spans="1:28">
      <c r="A15812" s="2"/>
      <c r="B15812" s="2"/>
      <c r="C15812" s="2"/>
      <c r="G15812" s="94"/>
      <c r="H15812" s="94"/>
      <c r="I15812" s="94"/>
      <c r="J15812" s="2"/>
      <c r="P15812" s="30"/>
      <c r="T15812" s="2"/>
      <c r="V15812" s="2"/>
      <c r="W15812" s="28"/>
      <c r="Y15812" s="30"/>
      <c r="Z15812" s="30"/>
      <c r="AB15812" s="6"/>
    </row>
    <row r="15813" spans="1:28">
      <c r="A15813" s="2"/>
      <c r="B15813" s="2"/>
      <c r="C15813" s="2"/>
      <c r="G15813" s="94"/>
      <c r="H15813" s="94"/>
      <c r="I15813" s="94"/>
      <c r="J15813" s="2"/>
      <c r="P15813" s="30"/>
      <c r="T15813" s="2"/>
      <c r="V15813" s="2"/>
      <c r="W15813" s="28"/>
      <c r="Y15813" s="30"/>
      <c r="Z15813" s="30"/>
      <c r="AB15813" s="6"/>
    </row>
    <row r="15814" spans="1:28">
      <c r="A15814" s="2"/>
      <c r="B15814" s="2"/>
      <c r="C15814" s="2"/>
      <c r="G15814" s="94"/>
      <c r="H15814" s="94"/>
      <c r="I15814" s="94"/>
      <c r="J15814" s="2"/>
      <c r="P15814" s="30"/>
      <c r="T15814" s="2"/>
      <c r="V15814" s="2"/>
      <c r="W15814" s="28"/>
      <c r="Y15814" s="30"/>
      <c r="Z15814" s="30"/>
      <c r="AB15814" s="6"/>
    </row>
    <row r="15815" spans="1:28">
      <c r="A15815" s="2"/>
      <c r="B15815" s="2"/>
      <c r="C15815" s="2"/>
      <c r="G15815" s="94"/>
      <c r="H15815" s="94"/>
      <c r="I15815" s="94"/>
      <c r="J15815" s="2"/>
      <c r="P15815" s="30"/>
      <c r="T15815" s="2"/>
      <c r="V15815" s="2"/>
      <c r="W15815" s="28"/>
      <c r="Y15815" s="30"/>
      <c r="Z15815" s="30"/>
      <c r="AB15815" s="6"/>
    </row>
    <row r="15816" spans="1:28">
      <c r="A15816" s="2"/>
      <c r="B15816" s="2"/>
      <c r="C15816" s="2"/>
      <c r="G15816" s="94"/>
      <c r="H15816" s="94"/>
      <c r="I15816" s="94"/>
      <c r="J15816" s="2"/>
      <c r="P15816" s="30"/>
      <c r="T15816" s="2"/>
      <c r="V15816" s="2"/>
      <c r="W15816" s="28"/>
      <c r="Y15816" s="30"/>
      <c r="Z15816" s="30"/>
      <c r="AB15816" s="6"/>
    </row>
    <row r="15817" spans="1:28">
      <c r="A15817" s="2"/>
      <c r="B15817" s="2"/>
      <c r="C15817" s="2"/>
      <c r="G15817" s="94"/>
      <c r="H15817" s="94"/>
      <c r="I15817" s="94"/>
      <c r="J15817" s="2"/>
      <c r="P15817" s="30"/>
      <c r="T15817" s="2"/>
      <c r="V15817" s="2"/>
      <c r="W15817" s="28"/>
      <c r="Y15817" s="30"/>
      <c r="Z15817" s="30"/>
      <c r="AB15817" s="6"/>
    </row>
    <row r="15818" spans="1:28">
      <c r="A15818" s="2"/>
      <c r="B15818" s="2"/>
      <c r="C15818" s="2"/>
      <c r="G15818" s="94"/>
      <c r="H15818" s="94"/>
      <c r="I15818" s="94"/>
      <c r="J15818" s="2"/>
      <c r="P15818" s="30"/>
      <c r="T15818" s="2"/>
      <c r="V15818" s="2"/>
      <c r="W15818" s="28"/>
      <c r="Y15818" s="30"/>
      <c r="Z15818" s="30"/>
      <c r="AB15818" s="6"/>
    </row>
    <row r="15819" spans="1:28">
      <c r="A15819" s="2"/>
      <c r="B15819" s="2"/>
      <c r="C15819" s="2"/>
      <c r="G15819" s="94"/>
      <c r="H15819" s="94"/>
      <c r="I15819" s="94"/>
      <c r="J15819" s="2"/>
      <c r="P15819" s="30"/>
      <c r="T15819" s="2"/>
      <c r="V15819" s="2"/>
      <c r="W15819" s="28"/>
      <c r="Y15819" s="30"/>
      <c r="Z15819" s="30"/>
      <c r="AB15819" s="6"/>
    </row>
    <row r="15820" spans="1:28">
      <c r="A15820" s="2"/>
      <c r="B15820" s="2"/>
      <c r="C15820" s="2"/>
      <c r="G15820" s="94"/>
      <c r="H15820" s="94"/>
      <c r="I15820" s="94"/>
      <c r="J15820" s="2"/>
      <c r="P15820" s="30"/>
      <c r="T15820" s="2"/>
      <c r="V15820" s="2"/>
      <c r="W15820" s="28"/>
      <c r="Y15820" s="30"/>
      <c r="Z15820" s="30"/>
      <c r="AB15820" s="6"/>
    </row>
    <row r="15821" spans="1:28">
      <c r="A15821" s="2"/>
      <c r="B15821" s="2"/>
      <c r="C15821" s="2"/>
      <c r="G15821" s="94"/>
      <c r="H15821" s="94"/>
      <c r="I15821" s="94"/>
      <c r="J15821" s="2"/>
      <c r="P15821" s="30"/>
      <c r="T15821" s="2"/>
      <c r="V15821" s="2"/>
      <c r="W15821" s="28"/>
      <c r="Y15821" s="30"/>
      <c r="Z15821" s="30"/>
      <c r="AB15821" s="6"/>
    </row>
    <row r="15822" spans="1:28">
      <c r="A15822" s="2"/>
      <c r="B15822" s="2"/>
      <c r="C15822" s="2"/>
      <c r="G15822" s="94"/>
      <c r="H15822" s="94"/>
      <c r="I15822" s="94"/>
      <c r="J15822" s="2"/>
      <c r="P15822" s="30"/>
      <c r="T15822" s="2"/>
      <c r="V15822" s="2"/>
      <c r="W15822" s="28"/>
      <c r="Y15822" s="30"/>
      <c r="Z15822" s="30"/>
      <c r="AB15822" s="6"/>
    </row>
    <row r="15823" spans="1:28">
      <c r="A15823" s="2"/>
      <c r="B15823" s="2"/>
      <c r="C15823" s="2"/>
      <c r="G15823" s="94"/>
      <c r="H15823" s="94"/>
      <c r="I15823" s="94"/>
      <c r="J15823" s="2"/>
      <c r="P15823" s="30"/>
      <c r="T15823" s="2"/>
      <c r="V15823" s="2"/>
      <c r="W15823" s="28"/>
      <c r="Y15823" s="30"/>
      <c r="Z15823" s="30"/>
      <c r="AB15823" s="6"/>
    </row>
    <row r="15824" spans="1:28">
      <c r="A15824" s="2"/>
      <c r="B15824" s="2"/>
      <c r="C15824" s="2"/>
      <c r="G15824" s="94"/>
      <c r="H15824" s="94"/>
      <c r="I15824" s="94"/>
      <c r="J15824" s="2"/>
      <c r="P15824" s="30"/>
      <c r="T15824" s="2"/>
      <c r="V15824" s="2"/>
      <c r="W15824" s="28"/>
      <c r="Y15824" s="30"/>
      <c r="Z15824" s="30"/>
      <c r="AB15824" s="6"/>
    </row>
    <row r="15825" spans="1:28">
      <c r="A15825" s="2"/>
      <c r="B15825" s="2"/>
      <c r="C15825" s="2"/>
      <c r="G15825" s="94"/>
      <c r="H15825" s="94"/>
      <c r="I15825" s="94"/>
      <c r="J15825" s="2"/>
      <c r="P15825" s="30"/>
      <c r="T15825" s="2"/>
      <c r="V15825" s="2"/>
      <c r="W15825" s="28"/>
      <c r="Y15825" s="30"/>
      <c r="Z15825" s="30"/>
      <c r="AB15825" s="6"/>
    </row>
    <row r="15826" spans="1:28">
      <c r="A15826" s="2"/>
      <c r="B15826" s="2"/>
      <c r="C15826" s="2"/>
      <c r="G15826" s="94"/>
      <c r="H15826" s="94"/>
      <c r="I15826" s="94"/>
      <c r="J15826" s="2"/>
      <c r="P15826" s="30"/>
      <c r="T15826" s="2"/>
      <c r="V15826" s="2"/>
      <c r="W15826" s="28"/>
      <c r="Y15826" s="30"/>
      <c r="Z15826" s="30"/>
      <c r="AB15826" s="6"/>
    </row>
    <row r="15827" spans="1:28">
      <c r="A15827" s="2"/>
      <c r="B15827" s="2"/>
      <c r="C15827" s="2"/>
      <c r="G15827" s="94"/>
      <c r="H15827" s="94"/>
      <c r="I15827" s="94"/>
      <c r="J15827" s="2"/>
      <c r="P15827" s="30"/>
      <c r="T15827" s="2"/>
      <c r="V15827" s="2"/>
      <c r="W15827" s="28"/>
      <c r="Y15827" s="30"/>
      <c r="Z15827" s="30"/>
      <c r="AB15827" s="6"/>
    </row>
    <row r="15828" spans="1:28">
      <c r="A15828" s="2"/>
      <c r="B15828" s="2"/>
      <c r="C15828" s="2"/>
      <c r="G15828" s="94"/>
      <c r="H15828" s="94"/>
      <c r="I15828" s="94"/>
      <c r="J15828" s="2"/>
      <c r="P15828" s="30"/>
      <c r="T15828" s="2"/>
      <c r="V15828" s="2"/>
      <c r="W15828" s="28"/>
      <c r="Y15828" s="30"/>
      <c r="Z15828" s="30"/>
      <c r="AB15828" s="6"/>
    </row>
    <row r="15829" spans="1:28">
      <c r="A15829" s="2"/>
      <c r="B15829" s="2"/>
      <c r="C15829" s="2"/>
      <c r="G15829" s="94"/>
      <c r="H15829" s="94"/>
      <c r="I15829" s="94"/>
      <c r="J15829" s="2"/>
      <c r="P15829" s="30"/>
      <c r="T15829" s="2"/>
      <c r="V15829" s="2"/>
      <c r="W15829" s="28"/>
      <c r="Y15829" s="30"/>
      <c r="Z15829" s="30"/>
      <c r="AB15829" s="6"/>
    </row>
    <row r="15830" spans="1:28">
      <c r="A15830" s="2"/>
      <c r="B15830" s="2"/>
      <c r="C15830" s="2"/>
      <c r="G15830" s="94"/>
      <c r="H15830" s="94"/>
      <c r="I15830" s="94"/>
      <c r="J15830" s="2"/>
      <c r="P15830" s="30"/>
      <c r="T15830" s="2"/>
      <c r="V15830" s="2"/>
      <c r="W15830" s="28"/>
      <c r="Y15830" s="30"/>
      <c r="Z15830" s="30"/>
      <c r="AB15830" s="6"/>
    </row>
    <row r="15831" spans="1:28">
      <c r="A15831" s="2"/>
      <c r="B15831" s="2"/>
      <c r="C15831" s="2"/>
      <c r="G15831" s="94"/>
      <c r="H15831" s="94"/>
      <c r="I15831" s="94"/>
      <c r="J15831" s="2"/>
      <c r="P15831" s="30"/>
      <c r="T15831" s="2"/>
      <c r="V15831" s="2"/>
      <c r="W15831" s="28"/>
      <c r="Y15831" s="30"/>
      <c r="Z15831" s="30"/>
      <c r="AB15831" s="6"/>
    </row>
    <row r="15832" spans="1:28">
      <c r="A15832" s="2"/>
      <c r="B15832" s="2"/>
      <c r="C15832" s="2"/>
      <c r="G15832" s="94"/>
      <c r="H15832" s="94"/>
      <c r="I15832" s="94"/>
      <c r="J15832" s="2"/>
      <c r="P15832" s="30"/>
      <c r="T15832" s="2"/>
      <c r="V15832" s="2"/>
      <c r="W15832" s="28"/>
      <c r="Y15832" s="30"/>
      <c r="Z15832" s="30"/>
      <c r="AB15832" s="6"/>
    </row>
    <row r="15833" spans="1:28">
      <c r="A15833" s="2"/>
      <c r="B15833" s="2"/>
      <c r="C15833" s="2"/>
      <c r="G15833" s="94"/>
      <c r="H15833" s="94"/>
      <c r="I15833" s="94"/>
      <c r="J15833" s="2"/>
      <c r="P15833" s="30"/>
      <c r="T15833" s="2"/>
      <c r="V15833" s="2"/>
      <c r="W15833" s="28"/>
      <c r="Y15833" s="30"/>
      <c r="Z15833" s="30"/>
      <c r="AB15833" s="6"/>
    </row>
    <row r="15834" spans="1:28">
      <c r="A15834" s="2"/>
      <c r="B15834" s="2"/>
      <c r="C15834" s="2"/>
      <c r="G15834" s="94"/>
      <c r="H15834" s="94"/>
      <c r="I15834" s="94"/>
      <c r="J15834" s="2"/>
      <c r="P15834" s="30"/>
      <c r="T15834" s="2"/>
      <c r="V15834" s="2"/>
      <c r="W15834" s="28"/>
      <c r="Y15834" s="30"/>
      <c r="Z15834" s="30"/>
      <c r="AB15834" s="6"/>
    </row>
    <row r="15835" spans="1:28">
      <c r="A15835" s="2"/>
      <c r="B15835" s="2"/>
      <c r="C15835" s="2"/>
      <c r="G15835" s="94"/>
      <c r="H15835" s="94"/>
      <c r="I15835" s="94"/>
      <c r="J15835" s="2"/>
      <c r="P15835" s="30"/>
      <c r="T15835" s="2"/>
      <c r="V15835" s="2"/>
      <c r="W15835" s="28"/>
      <c r="Y15835" s="30"/>
      <c r="Z15835" s="30"/>
      <c r="AB15835" s="6"/>
    </row>
    <row r="15836" spans="1:28">
      <c r="A15836" s="2"/>
      <c r="B15836" s="2"/>
      <c r="C15836" s="2"/>
      <c r="G15836" s="94"/>
      <c r="H15836" s="94"/>
      <c r="I15836" s="94"/>
      <c r="J15836" s="2"/>
      <c r="P15836" s="30"/>
      <c r="T15836" s="2"/>
      <c r="V15836" s="2"/>
      <c r="W15836" s="28"/>
      <c r="Y15836" s="30"/>
      <c r="Z15836" s="30"/>
      <c r="AB15836" s="6"/>
    </row>
    <row r="15837" spans="1:28">
      <c r="A15837" s="2"/>
      <c r="B15837" s="2"/>
      <c r="C15837" s="2"/>
      <c r="G15837" s="94"/>
      <c r="H15837" s="94"/>
      <c r="I15837" s="94"/>
      <c r="J15837" s="2"/>
      <c r="P15837" s="30"/>
      <c r="T15837" s="2"/>
      <c r="V15837" s="2"/>
      <c r="W15837" s="28"/>
      <c r="Y15837" s="30"/>
      <c r="Z15837" s="30"/>
      <c r="AB15837" s="6"/>
    </row>
    <row r="15838" spans="1:28">
      <c r="A15838" s="2"/>
      <c r="B15838" s="2"/>
      <c r="C15838" s="2"/>
      <c r="G15838" s="94"/>
      <c r="H15838" s="94"/>
      <c r="I15838" s="94"/>
      <c r="J15838" s="2"/>
      <c r="P15838" s="30"/>
      <c r="T15838" s="2"/>
      <c r="V15838" s="2"/>
      <c r="W15838" s="28"/>
      <c r="Y15838" s="30"/>
      <c r="Z15838" s="30"/>
      <c r="AB15838" s="6"/>
    </row>
    <row r="15839" spans="1:28">
      <c r="A15839" s="2"/>
      <c r="B15839" s="2"/>
      <c r="C15839" s="2"/>
      <c r="G15839" s="94"/>
      <c r="H15839" s="94"/>
      <c r="I15839" s="94"/>
      <c r="J15839" s="2"/>
      <c r="P15839" s="30"/>
      <c r="T15839" s="2"/>
      <c r="V15839" s="2"/>
      <c r="W15839" s="28"/>
      <c r="Y15839" s="30"/>
      <c r="Z15839" s="30"/>
      <c r="AB15839" s="6"/>
    </row>
    <row r="15840" spans="1:28">
      <c r="A15840" s="2"/>
      <c r="B15840" s="2"/>
      <c r="C15840" s="2"/>
      <c r="G15840" s="94"/>
      <c r="H15840" s="94"/>
      <c r="I15840" s="94"/>
      <c r="J15840" s="2"/>
      <c r="P15840" s="30"/>
      <c r="T15840" s="2"/>
      <c r="V15840" s="2"/>
      <c r="W15840" s="28"/>
      <c r="Y15840" s="30"/>
      <c r="Z15840" s="30"/>
      <c r="AB15840" s="6"/>
    </row>
    <row r="15841" spans="1:28">
      <c r="A15841" s="2"/>
      <c r="B15841" s="2"/>
      <c r="C15841" s="2"/>
      <c r="G15841" s="94"/>
      <c r="H15841" s="94"/>
      <c r="I15841" s="94"/>
      <c r="J15841" s="2"/>
      <c r="P15841" s="30"/>
      <c r="T15841" s="2"/>
      <c r="V15841" s="2"/>
      <c r="W15841" s="28"/>
      <c r="Y15841" s="30"/>
      <c r="Z15841" s="30"/>
      <c r="AB15841" s="6"/>
    </row>
    <row r="15842" spans="1:28">
      <c r="A15842" s="2"/>
      <c r="B15842" s="2"/>
      <c r="C15842" s="2"/>
      <c r="G15842" s="94"/>
      <c r="H15842" s="94"/>
      <c r="I15842" s="94"/>
      <c r="J15842" s="2"/>
      <c r="P15842" s="30"/>
      <c r="T15842" s="2"/>
      <c r="V15842" s="2"/>
      <c r="W15842" s="28"/>
      <c r="Y15842" s="30"/>
      <c r="Z15842" s="30"/>
      <c r="AB15842" s="6"/>
    </row>
    <row r="15843" spans="1:28">
      <c r="A15843" s="2"/>
      <c r="B15843" s="2"/>
      <c r="C15843" s="2"/>
      <c r="G15843" s="94"/>
      <c r="H15843" s="94"/>
      <c r="I15843" s="94"/>
      <c r="J15843" s="2"/>
      <c r="P15843" s="30"/>
      <c r="T15843" s="2"/>
      <c r="V15843" s="2"/>
      <c r="W15843" s="28"/>
      <c r="Y15843" s="30"/>
      <c r="Z15843" s="30"/>
      <c r="AB15843" s="6"/>
    </row>
    <row r="15844" spans="1:28">
      <c r="A15844" s="2"/>
      <c r="B15844" s="2"/>
      <c r="C15844" s="2"/>
      <c r="G15844" s="94"/>
      <c r="H15844" s="94"/>
      <c r="I15844" s="94"/>
      <c r="J15844" s="2"/>
      <c r="P15844" s="30"/>
      <c r="T15844" s="2"/>
      <c r="V15844" s="2"/>
      <c r="W15844" s="28"/>
      <c r="Y15844" s="30"/>
      <c r="Z15844" s="30"/>
      <c r="AB15844" s="6"/>
    </row>
    <row r="15845" spans="1:28">
      <c r="A15845" s="2"/>
      <c r="B15845" s="2"/>
      <c r="C15845" s="2"/>
      <c r="G15845" s="94"/>
      <c r="H15845" s="94"/>
      <c r="I15845" s="94"/>
      <c r="J15845" s="2"/>
      <c r="P15845" s="30"/>
      <c r="T15845" s="2"/>
      <c r="V15845" s="2"/>
      <c r="W15845" s="28"/>
      <c r="Y15845" s="30"/>
      <c r="Z15845" s="30"/>
      <c r="AB15845" s="6"/>
    </row>
    <row r="15846" spans="1:28">
      <c r="A15846" s="2"/>
      <c r="B15846" s="2"/>
      <c r="C15846" s="2"/>
      <c r="G15846" s="94"/>
      <c r="H15846" s="94"/>
      <c r="I15846" s="94"/>
      <c r="J15846" s="2"/>
      <c r="P15846" s="30"/>
      <c r="T15846" s="2"/>
      <c r="V15846" s="2"/>
      <c r="W15846" s="28"/>
      <c r="Y15846" s="30"/>
      <c r="Z15846" s="30"/>
      <c r="AB15846" s="6"/>
    </row>
    <row r="15847" spans="1:28">
      <c r="A15847" s="2"/>
      <c r="B15847" s="2"/>
      <c r="C15847" s="2"/>
      <c r="G15847" s="94"/>
      <c r="H15847" s="94"/>
      <c r="I15847" s="94"/>
      <c r="J15847" s="2"/>
      <c r="P15847" s="30"/>
      <c r="T15847" s="2"/>
      <c r="V15847" s="2"/>
      <c r="W15847" s="28"/>
      <c r="Y15847" s="30"/>
      <c r="Z15847" s="30"/>
      <c r="AB15847" s="6"/>
    </row>
    <row r="15848" spans="1:28">
      <c r="A15848" s="2"/>
      <c r="B15848" s="2"/>
      <c r="C15848" s="2"/>
      <c r="G15848" s="94"/>
      <c r="H15848" s="94"/>
      <c r="I15848" s="94"/>
      <c r="J15848" s="2"/>
      <c r="P15848" s="30"/>
      <c r="T15848" s="2"/>
      <c r="V15848" s="2"/>
      <c r="W15848" s="28"/>
      <c r="Y15848" s="30"/>
      <c r="Z15848" s="30"/>
      <c r="AB15848" s="6"/>
    </row>
    <row r="15849" spans="1:28">
      <c r="A15849" s="2"/>
      <c r="B15849" s="2"/>
      <c r="C15849" s="2"/>
      <c r="G15849" s="94"/>
      <c r="H15849" s="94"/>
      <c r="I15849" s="94"/>
      <c r="J15849" s="2"/>
      <c r="P15849" s="30"/>
      <c r="T15849" s="2"/>
      <c r="V15849" s="2"/>
      <c r="W15849" s="28"/>
      <c r="Y15849" s="30"/>
      <c r="Z15849" s="30"/>
      <c r="AB15849" s="6"/>
    </row>
    <row r="15850" spans="1:28">
      <c r="A15850" s="2"/>
      <c r="B15850" s="2"/>
      <c r="C15850" s="2"/>
      <c r="G15850" s="94"/>
      <c r="H15850" s="94"/>
      <c r="I15850" s="94"/>
      <c r="J15850" s="2"/>
      <c r="P15850" s="30"/>
      <c r="T15850" s="2"/>
      <c r="V15850" s="2"/>
      <c r="W15850" s="28"/>
      <c r="Y15850" s="30"/>
      <c r="Z15850" s="30"/>
      <c r="AB15850" s="6"/>
    </row>
    <row r="15851" spans="1:28">
      <c r="A15851" s="2"/>
      <c r="B15851" s="2"/>
      <c r="C15851" s="2"/>
      <c r="G15851" s="94"/>
      <c r="H15851" s="94"/>
      <c r="I15851" s="94"/>
      <c r="J15851" s="2"/>
      <c r="P15851" s="30"/>
      <c r="T15851" s="2"/>
      <c r="V15851" s="2"/>
      <c r="W15851" s="28"/>
      <c r="Y15851" s="30"/>
      <c r="Z15851" s="30"/>
      <c r="AB15851" s="6"/>
    </row>
    <row r="15852" spans="1:28">
      <c r="A15852" s="2"/>
      <c r="B15852" s="2"/>
      <c r="C15852" s="2"/>
      <c r="G15852" s="94"/>
      <c r="H15852" s="94"/>
      <c r="I15852" s="94"/>
      <c r="J15852" s="2"/>
      <c r="P15852" s="30"/>
      <c r="T15852" s="2"/>
      <c r="V15852" s="2"/>
      <c r="W15852" s="28"/>
      <c r="Y15852" s="30"/>
      <c r="Z15852" s="30"/>
      <c r="AB15852" s="6"/>
    </row>
    <row r="15853" spans="1:28">
      <c r="A15853" s="2"/>
      <c r="B15853" s="2"/>
      <c r="C15853" s="2"/>
      <c r="G15853" s="94"/>
      <c r="H15853" s="94"/>
      <c r="I15853" s="94"/>
      <c r="J15853" s="2"/>
      <c r="P15853" s="30"/>
      <c r="T15853" s="2"/>
      <c r="V15853" s="2"/>
      <c r="W15853" s="28"/>
      <c r="Y15853" s="30"/>
      <c r="Z15853" s="30"/>
      <c r="AB15853" s="6"/>
    </row>
    <row r="15854" spans="1:28">
      <c r="A15854" s="2"/>
      <c r="B15854" s="2"/>
      <c r="C15854" s="2"/>
      <c r="G15854" s="94"/>
      <c r="H15854" s="94"/>
      <c r="I15854" s="94"/>
      <c r="J15854" s="2"/>
      <c r="P15854" s="30"/>
      <c r="T15854" s="2"/>
      <c r="V15854" s="2"/>
      <c r="W15854" s="28"/>
      <c r="Y15854" s="30"/>
      <c r="Z15854" s="30"/>
      <c r="AB15854" s="6"/>
    </row>
    <row r="15855" spans="1:28">
      <c r="A15855" s="2"/>
      <c r="B15855" s="2"/>
      <c r="C15855" s="2"/>
      <c r="G15855" s="94"/>
      <c r="H15855" s="94"/>
      <c r="I15855" s="94"/>
      <c r="J15855" s="2"/>
      <c r="P15855" s="30"/>
      <c r="T15855" s="2"/>
      <c r="V15855" s="2"/>
      <c r="W15855" s="28"/>
      <c r="Y15855" s="30"/>
      <c r="Z15855" s="30"/>
      <c r="AB15855" s="6"/>
    </row>
    <row r="15856" spans="1:28">
      <c r="A15856" s="2"/>
      <c r="B15856" s="2"/>
      <c r="C15856" s="2"/>
      <c r="G15856" s="94"/>
      <c r="H15856" s="94"/>
      <c r="I15856" s="94"/>
      <c r="J15856" s="2"/>
      <c r="P15856" s="30"/>
      <c r="T15856" s="2"/>
      <c r="V15856" s="2"/>
      <c r="W15856" s="28"/>
      <c r="Y15856" s="30"/>
      <c r="Z15856" s="30"/>
      <c r="AB15856" s="6"/>
    </row>
    <row r="15857" spans="1:28">
      <c r="A15857" s="2"/>
      <c r="B15857" s="2"/>
      <c r="C15857" s="2"/>
      <c r="G15857" s="94"/>
      <c r="H15857" s="94"/>
      <c r="I15857" s="94"/>
      <c r="J15857" s="2"/>
      <c r="P15857" s="30"/>
      <c r="T15857" s="2"/>
      <c r="V15857" s="2"/>
      <c r="W15857" s="28"/>
      <c r="Y15857" s="30"/>
      <c r="Z15857" s="30"/>
      <c r="AB15857" s="6"/>
    </row>
    <row r="15858" spans="1:28">
      <c r="A15858" s="2"/>
      <c r="B15858" s="2"/>
      <c r="C15858" s="2"/>
      <c r="G15858" s="94"/>
      <c r="H15858" s="94"/>
      <c r="I15858" s="94"/>
      <c r="J15858" s="2"/>
      <c r="P15858" s="30"/>
      <c r="T15858" s="2"/>
      <c r="V15858" s="2"/>
      <c r="W15858" s="28"/>
      <c r="Y15858" s="30"/>
      <c r="Z15858" s="30"/>
      <c r="AB15858" s="6"/>
    </row>
    <row r="15859" spans="1:28">
      <c r="A15859" s="2"/>
      <c r="B15859" s="2"/>
      <c r="C15859" s="2"/>
      <c r="G15859" s="94"/>
      <c r="H15859" s="94"/>
      <c r="I15859" s="94"/>
      <c r="J15859" s="2"/>
      <c r="P15859" s="30"/>
      <c r="T15859" s="2"/>
      <c r="V15859" s="2"/>
      <c r="W15859" s="28"/>
      <c r="Y15859" s="30"/>
      <c r="Z15859" s="30"/>
      <c r="AB15859" s="6"/>
    </row>
    <row r="15860" spans="1:28">
      <c r="A15860" s="2"/>
      <c r="B15860" s="2"/>
      <c r="C15860" s="2"/>
      <c r="G15860" s="94"/>
      <c r="H15860" s="94"/>
      <c r="I15860" s="94"/>
      <c r="J15860" s="2"/>
      <c r="P15860" s="30"/>
      <c r="T15860" s="2"/>
      <c r="V15860" s="2"/>
      <c r="W15860" s="28"/>
      <c r="Y15860" s="30"/>
      <c r="Z15860" s="30"/>
      <c r="AB15860" s="6"/>
    </row>
    <row r="15861" spans="1:28">
      <c r="A15861" s="2"/>
      <c r="B15861" s="2"/>
      <c r="C15861" s="2"/>
      <c r="G15861" s="94"/>
      <c r="H15861" s="94"/>
      <c r="I15861" s="94"/>
      <c r="J15861" s="2"/>
      <c r="P15861" s="30"/>
      <c r="T15861" s="2"/>
      <c r="V15861" s="2"/>
      <c r="W15861" s="28"/>
      <c r="Y15861" s="30"/>
      <c r="Z15861" s="30"/>
      <c r="AB15861" s="6"/>
    </row>
    <row r="15862" spans="1:28">
      <c r="A15862" s="2"/>
      <c r="B15862" s="2"/>
      <c r="C15862" s="2"/>
      <c r="G15862" s="94"/>
      <c r="H15862" s="94"/>
      <c r="I15862" s="94"/>
      <c r="J15862" s="2"/>
      <c r="P15862" s="30"/>
      <c r="T15862" s="2"/>
      <c r="V15862" s="2"/>
      <c r="W15862" s="28"/>
      <c r="Y15862" s="30"/>
      <c r="Z15862" s="30"/>
      <c r="AB15862" s="6"/>
    </row>
    <row r="15863" spans="1:28">
      <c r="A15863" s="2"/>
      <c r="B15863" s="2"/>
      <c r="C15863" s="2"/>
      <c r="G15863" s="94"/>
      <c r="H15863" s="94"/>
      <c r="I15863" s="94"/>
      <c r="J15863" s="2"/>
      <c r="P15863" s="30"/>
      <c r="T15863" s="2"/>
      <c r="V15863" s="2"/>
      <c r="W15863" s="28"/>
      <c r="Y15863" s="30"/>
      <c r="Z15863" s="30"/>
      <c r="AB15863" s="6"/>
    </row>
    <row r="15864" spans="1:28">
      <c r="A15864" s="2"/>
      <c r="B15864" s="2"/>
      <c r="C15864" s="2"/>
      <c r="G15864" s="94"/>
      <c r="H15864" s="94"/>
      <c r="I15864" s="94"/>
      <c r="J15864" s="2"/>
      <c r="P15864" s="30"/>
      <c r="T15864" s="2"/>
      <c r="V15864" s="2"/>
      <c r="W15864" s="28"/>
      <c r="Y15864" s="30"/>
      <c r="Z15864" s="30"/>
      <c r="AB15864" s="6"/>
    </row>
    <row r="15865" spans="1:28">
      <c r="A15865" s="2"/>
      <c r="B15865" s="2"/>
      <c r="C15865" s="2"/>
      <c r="G15865" s="94"/>
      <c r="H15865" s="94"/>
      <c r="I15865" s="94"/>
      <c r="J15865" s="2"/>
      <c r="P15865" s="30"/>
      <c r="T15865" s="2"/>
      <c r="V15865" s="2"/>
      <c r="W15865" s="28"/>
      <c r="Y15865" s="30"/>
      <c r="Z15865" s="30"/>
      <c r="AB15865" s="6"/>
    </row>
    <row r="15866" spans="1:28">
      <c r="A15866" s="2"/>
      <c r="B15866" s="2"/>
      <c r="C15866" s="2"/>
      <c r="G15866" s="94"/>
      <c r="H15866" s="94"/>
      <c r="I15866" s="94"/>
      <c r="J15866" s="2"/>
      <c r="P15866" s="30"/>
      <c r="T15866" s="2"/>
      <c r="V15866" s="2"/>
      <c r="W15866" s="28"/>
      <c r="Y15866" s="30"/>
      <c r="Z15866" s="30"/>
      <c r="AB15866" s="6"/>
    </row>
    <row r="15867" spans="1:28">
      <c r="A15867" s="2"/>
      <c r="B15867" s="2"/>
      <c r="C15867" s="2"/>
      <c r="G15867" s="94"/>
      <c r="H15867" s="94"/>
      <c r="I15867" s="94"/>
      <c r="J15867" s="2"/>
      <c r="P15867" s="30"/>
      <c r="T15867" s="2"/>
      <c r="V15867" s="2"/>
      <c r="W15867" s="28"/>
      <c r="Y15867" s="30"/>
      <c r="Z15867" s="30"/>
      <c r="AB15867" s="6"/>
    </row>
    <row r="15868" spans="1:28">
      <c r="A15868" s="2"/>
      <c r="B15868" s="2"/>
      <c r="C15868" s="2"/>
      <c r="G15868" s="94"/>
      <c r="H15868" s="94"/>
      <c r="I15868" s="94"/>
      <c r="J15868" s="2"/>
      <c r="P15868" s="30"/>
      <c r="T15868" s="2"/>
      <c r="V15868" s="2"/>
      <c r="W15868" s="28"/>
      <c r="Y15868" s="30"/>
      <c r="Z15868" s="30"/>
      <c r="AB15868" s="6"/>
    </row>
    <row r="15869" spans="1:28">
      <c r="A15869" s="2"/>
      <c r="B15869" s="2"/>
      <c r="C15869" s="2"/>
      <c r="G15869" s="94"/>
      <c r="H15869" s="94"/>
      <c r="I15869" s="94"/>
      <c r="J15869" s="2"/>
      <c r="P15869" s="30"/>
      <c r="T15869" s="2"/>
      <c r="V15869" s="2"/>
      <c r="W15869" s="28"/>
      <c r="Y15869" s="30"/>
      <c r="Z15869" s="30"/>
      <c r="AB15869" s="6"/>
    </row>
    <row r="15870" spans="1:28">
      <c r="A15870" s="2"/>
      <c r="B15870" s="2"/>
      <c r="C15870" s="2"/>
      <c r="G15870" s="94"/>
      <c r="H15870" s="94"/>
      <c r="I15870" s="94"/>
      <c r="J15870" s="2"/>
      <c r="P15870" s="30"/>
      <c r="T15870" s="2"/>
      <c r="V15870" s="2"/>
      <c r="W15870" s="28"/>
      <c r="Y15870" s="30"/>
      <c r="Z15870" s="30"/>
      <c r="AB15870" s="6"/>
    </row>
    <row r="15871" spans="1:28">
      <c r="A15871" s="2"/>
      <c r="B15871" s="2"/>
      <c r="C15871" s="2"/>
      <c r="G15871" s="94"/>
      <c r="H15871" s="94"/>
      <c r="I15871" s="94"/>
      <c r="J15871" s="2"/>
      <c r="P15871" s="30"/>
      <c r="T15871" s="2"/>
      <c r="V15871" s="2"/>
      <c r="W15871" s="28"/>
      <c r="Y15871" s="30"/>
      <c r="Z15871" s="30"/>
      <c r="AB15871" s="6"/>
    </row>
    <row r="15872" spans="1:28">
      <c r="A15872" s="2"/>
      <c r="B15872" s="2"/>
      <c r="C15872" s="2"/>
      <c r="G15872" s="94"/>
      <c r="H15872" s="94"/>
      <c r="I15872" s="94"/>
      <c r="J15872" s="2"/>
      <c r="P15872" s="30"/>
      <c r="T15872" s="2"/>
      <c r="V15872" s="2"/>
      <c r="W15872" s="28"/>
      <c r="Y15872" s="30"/>
      <c r="Z15872" s="30"/>
      <c r="AB15872" s="6"/>
    </row>
    <row r="15873" spans="1:28">
      <c r="A15873" s="2"/>
      <c r="B15873" s="2"/>
      <c r="C15873" s="2"/>
      <c r="G15873" s="94"/>
      <c r="H15873" s="94"/>
      <c r="I15873" s="94"/>
      <c r="J15873" s="2"/>
      <c r="P15873" s="30"/>
      <c r="T15873" s="2"/>
      <c r="V15873" s="2"/>
      <c r="W15873" s="28"/>
      <c r="Y15873" s="30"/>
      <c r="Z15873" s="30"/>
      <c r="AB15873" s="6"/>
    </row>
    <row r="15874" spans="1:28">
      <c r="A15874" s="2"/>
      <c r="B15874" s="2"/>
      <c r="C15874" s="2"/>
      <c r="G15874" s="94"/>
      <c r="H15874" s="94"/>
      <c r="I15874" s="94"/>
      <c r="J15874" s="2"/>
      <c r="P15874" s="30"/>
      <c r="T15874" s="2"/>
      <c r="V15874" s="2"/>
      <c r="W15874" s="28"/>
      <c r="Y15874" s="30"/>
      <c r="Z15874" s="30"/>
      <c r="AB15874" s="6"/>
    </row>
    <row r="15875" spans="1:28">
      <c r="A15875" s="2"/>
      <c r="B15875" s="2"/>
      <c r="C15875" s="2"/>
      <c r="G15875" s="94"/>
      <c r="H15875" s="94"/>
      <c r="I15875" s="94"/>
      <c r="J15875" s="2"/>
      <c r="P15875" s="30"/>
      <c r="T15875" s="2"/>
      <c r="V15875" s="2"/>
      <c r="W15875" s="28"/>
      <c r="Y15875" s="30"/>
      <c r="Z15875" s="30"/>
      <c r="AB15875" s="6"/>
    </row>
    <row r="15876" spans="1:28">
      <c r="A15876" s="2"/>
      <c r="B15876" s="2"/>
      <c r="C15876" s="2"/>
      <c r="G15876" s="94"/>
      <c r="H15876" s="94"/>
      <c r="I15876" s="94"/>
      <c r="J15876" s="2"/>
      <c r="P15876" s="30"/>
      <c r="T15876" s="2"/>
      <c r="V15876" s="2"/>
      <c r="W15876" s="28"/>
      <c r="Y15876" s="30"/>
      <c r="Z15876" s="30"/>
      <c r="AB15876" s="6"/>
    </row>
    <row r="15877" spans="1:28">
      <c r="A15877" s="2"/>
      <c r="B15877" s="2"/>
      <c r="C15877" s="2"/>
      <c r="G15877" s="94"/>
      <c r="H15877" s="94"/>
      <c r="I15877" s="94"/>
      <c r="J15877" s="2"/>
      <c r="P15877" s="30"/>
      <c r="T15877" s="2"/>
      <c r="V15877" s="2"/>
      <c r="W15877" s="28"/>
      <c r="Y15877" s="30"/>
      <c r="Z15877" s="30"/>
      <c r="AB15877" s="6"/>
    </row>
    <row r="15878" spans="1:28">
      <c r="A15878" s="2"/>
      <c r="B15878" s="2"/>
      <c r="C15878" s="2"/>
      <c r="G15878" s="94"/>
      <c r="H15878" s="94"/>
      <c r="I15878" s="94"/>
      <c r="J15878" s="2"/>
      <c r="P15878" s="30"/>
      <c r="T15878" s="2"/>
      <c r="V15878" s="2"/>
      <c r="W15878" s="28"/>
      <c r="Y15878" s="30"/>
      <c r="Z15878" s="30"/>
      <c r="AB15878" s="6"/>
    </row>
    <row r="15879" spans="1:28">
      <c r="A15879" s="2"/>
      <c r="B15879" s="2"/>
      <c r="C15879" s="2"/>
      <c r="G15879" s="94"/>
      <c r="H15879" s="94"/>
      <c r="I15879" s="94"/>
      <c r="J15879" s="2"/>
      <c r="P15879" s="30"/>
      <c r="T15879" s="2"/>
      <c r="V15879" s="2"/>
      <c r="W15879" s="28"/>
      <c r="Y15879" s="30"/>
      <c r="Z15879" s="30"/>
      <c r="AB15879" s="6"/>
    </row>
    <row r="15880" spans="1:28">
      <c r="A15880" s="2"/>
      <c r="B15880" s="2"/>
      <c r="C15880" s="2"/>
      <c r="G15880" s="94"/>
      <c r="H15880" s="94"/>
      <c r="I15880" s="94"/>
      <c r="J15880" s="2"/>
      <c r="P15880" s="30"/>
      <c r="T15880" s="2"/>
      <c r="V15880" s="2"/>
      <c r="W15880" s="28"/>
      <c r="Y15880" s="30"/>
      <c r="Z15880" s="30"/>
      <c r="AB15880" s="6"/>
    </row>
    <row r="15881" spans="1:28">
      <c r="A15881" s="2"/>
      <c r="B15881" s="2"/>
      <c r="C15881" s="2"/>
      <c r="G15881" s="94"/>
      <c r="H15881" s="94"/>
      <c r="I15881" s="94"/>
      <c r="J15881" s="2"/>
      <c r="P15881" s="30"/>
      <c r="T15881" s="2"/>
      <c r="V15881" s="2"/>
      <c r="W15881" s="28"/>
      <c r="Y15881" s="30"/>
      <c r="Z15881" s="30"/>
      <c r="AB15881" s="6"/>
    </row>
    <row r="15882" spans="1:28">
      <c r="A15882" s="2"/>
      <c r="B15882" s="2"/>
      <c r="C15882" s="2"/>
      <c r="G15882" s="94"/>
      <c r="H15882" s="94"/>
      <c r="I15882" s="94"/>
      <c r="J15882" s="2"/>
      <c r="P15882" s="30"/>
      <c r="T15882" s="2"/>
      <c r="V15882" s="2"/>
      <c r="W15882" s="28"/>
      <c r="Y15882" s="30"/>
      <c r="Z15882" s="30"/>
      <c r="AB15882" s="6"/>
    </row>
    <row r="15883" spans="1:28">
      <c r="A15883" s="2"/>
      <c r="B15883" s="2"/>
      <c r="C15883" s="2"/>
      <c r="G15883" s="94"/>
      <c r="H15883" s="94"/>
      <c r="I15883" s="94"/>
      <c r="J15883" s="2"/>
      <c r="P15883" s="30"/>
      <c r="T15883" s="2"/>
      <c r="V15883" s="2"/>
      <c r="W15883" s="28"/>
      <c r="Y15883" s="30"/>
      <c r="Z15883" s="30"/>
      <c r="AB15883" s="6"/>
    </row>
    <row r="15884" spans="1:28">
      <c r="A15884" s="2"/>
      <c r="B15884" s="2"/>
      <c r="C15884" s="2"/>
      <c r="G15884" s="94"/>
      <c r="H15884" s="94"/>
      <c r="I15884" s="94"/>
      <c r="J15884" s="2"/>
      <c r="P15884" s="30"/>
      <c r="T15884" s="2"/>
      <c r="V15884" s="2"/>
      <c r="W15884" s="28"/>
      <c r="Y15884" s="30"/>
      <c r="Z15884" s="30"/>
      <c r="AB15884" s="6"/>
    </row>
    <row r="15885" spans="1:28">
      <c r="A15885" s="2"/>
      <c r="B15885" s="2"/>
      <c r="C15885" s="2"/>
      <c r="G15885" s="94"/>
      <c r="H15885" s="94"/>
      <c r="I15885" s="94"/>
      <c r="J15885" s="2"/>
      <c r="P15885" s="30"/>
      <c r="T15885" s="2"/>
      <c r="V15885" s="2"/>
      <c r="W15885" s="28"/>
      <c r="Y15885" s="30"/>
      <c r="Z15885" s="30"/>
      <c r="AB15885" s="6"/>
    </row>
    <row r="15886" spans="1:28">
      <c r="A15886" s="2"/>
      <c r="B15886" s="2"/>
      <c r="C15886" s="2"/>
      <c r="G15886" s="94"/>
      <c r="H15886" s="94"/>
      <c r="I15886" s="94"/>
      <c r="J15886" s="2"/>
      <c r="P15886" s="30"/>
      <c r="T15886" s="2"/>
      <c r="V15886" s="2"/>
      <c r="W15886" s="28"/>
      <c r="Y15886" s="30"/>
      <c r="Z15886" s="30"/>
      <c r="AB15886" s="6"/>
    </row>
    <row r="15887" spans="1:28">
      <c r="A15887" s="2"/>
      <c r="B15887" s="2"/>
      <c r="C15887" s="2"/>
      <c r="G15887" s="94"/>
      <c r="H15887" s="94"/>
      <c r="I15887" s="94"/>
      <c r="J15887" s="2"/>
      <c r="P15887" s="30"/>
      <c r="T15887" s="2"/>
      <c r="V15887" s="2"/>
      <c r="W15887" s="28"/>
      <c r="Y15887" s="30"/>
      <c r="Z15887" s="30"/>
      <c r="AB15887" s="6"/>
    </row>
    <row r="15888" spans="1:28">
      <c r="A15888" s="2"/>
      <c r="B15888" s="2"/>
      <c r="C15888" s="2"/>
      <c r="G15888" s="94"/>
      <c r="H15888" s="94"/>
      <c r="I15888" s="94"/>
      <c r="J15888" s="2"/>
      <c r="P15888" s="30"/>
      <c r="T15888" s="2"/>
      <c r="V15888" s="2"/>
      <c r="W15888" s="28"/>
      <c r="Y15888" s="30"/>
      <c r="Z15888" s="30"/>
      <c r="AB15888" s="6"/>
    </row>
    <row r="15889" spans="1:28">
      <c r="A15889" s="2"/>
      <c r="B15889" s="2"/>
      <c r="C15889" s="2"/>
      <c r="G15889" s="94"/>
      <c r="H15889" s="94"/>
      <c r="I15889" s="94"/>
      <c r="J15889" s="2"/>
      <c r="P15889" s="30"/>
      <c r="T15889" s="2"/>
      <c r="V15889" s="2"/>
      <c r="W15889" s="28"/>
      <c r="Y15889" s="30"/>
      <c r="Z15889" s="30"/>
      <c r="AB15889" s="6"/>
    </row>
    <row r="15890" spans="1:28">
      <c r="A15890" s="2"/>
      <c r="B15890" s="2"/>
      <c r="C15890" s="2"/>
      <c r="G15890" s="94"/>
      <c r="H15890" s="94"/>
      <c r="I15890" s="94"/>
      <c r="J15890" s="2"/>
      <c r="P15890" s="30"/>
      <c r="T15890" s="2"/>
      <c r="V15890" s="2"/>
      <c r="W15890" s="28"/>
      <c r="Y15890" s="30"/>
      <c r="Z15890" s="30"/>
      <c r="AB15890" s="6"/>
    </row>
    <row r="15891" spans="1:28">
      <c r="A15891" s="2"/>
      <c r="B15891" s="2"/>
      <c r="C15891" s="2"/>
      <c r="G15891" s="94"/>
      <c r="H15891" s="94"/>
      <c r="I15891" s="94"/>
      <c r="J15891" s="2"/>
      <c r="P15891" s="30"/>
      <c r="T15891" s="2"/>
      <c r="V15891" s="2"/>
      <c r="W15891" s="28"/>
      <c r="Y15891" s="30"/>
      <c r="Z15891" s="30"/>
      <c r="AB15891" s="6"/>
    </row>
    <row r="15892" spans="1:28">
      <c r="A15892" s="2"/>
      <c r="B15892" s="2"/>
      <c r="C15892" s="2"/>
      <c r="G15892" s="94"/>
      <c r="H15892" s="94"/>
      <c r="I15892" s="94"/>
      <c r="J15892" s="2"/>
      <c r="P15892" s="30"/>
      <c r="T15892" s="2"/>
      <c r="V15892" s="2"/>
      <c r="W15892" s="28"/>
      <c r="Y15892" s="30"/>
      <c r="Z15892" s="30"/>
      <c r="AB15892" s="6"/>
    </row>
    <row r="15893" spans="1:28">
      <c r="A15893" s="2"/>
      <c r="B15893" s="2"/>
      <c r="C15893" s="2"/>
      <c r="G15893" s="94"/>
      <c r="H15893" s="94"/>
      <c r="I15893" s="94"/>
      <c r="J15893" s="2"/>
      <c r="P15893" s="30"/>
      <c r="T15893" s="2"/>
      <c r="V15893" s="2"/>
      <c r="W15893" s="28"/>
      <c r="Y15893" s="30"/>
      <c r="Z15893" s="30"/>
      <c r="AB15893" s="6"/>
    </row>
    <row r="15894" spans="1:28">
      <c r="A15894" s="2"/>
      <c r="B15894" s="2"/>
      <c r="C15894" s="2"/>
      <c r="G15894" s="94"/>
      <c r="H15894" s="94"/>
      <c r="I15894" s="94"/>
      <c r="J15894" s="2"/>
      <c r="P15894" s="30"/>
      <c r="T15894" s="2"/>
      <c r="V15894" s="2"/>
      <c r="W15894" s="28"/>
      <c r="Y15894" s="30"/>
      <c r="Z15894" s="30"/>
      <c r="AB15894" s="6"/>
    </row>
    <row r="15895" spans="1:28">
      <c r="A15895" s="2"/>
      <c r="B15895" s="2"/>
      <c r="C15895" s="2"/>
      <c r="G15895" s="94"/>
      <c r="H15895" s="94"/>
      <c r="I15895" s="94"/>
      <c r="J15895" s="2"/>
      <c r="P15895" s="30"/>
      <c r="T15895" s="2"/>
      <c r="V15895" s="2"/>
      <c r="W15895" s="28"/>
      <c r="Y15895" s="30"/>
      <c r="Z15895" s="30"/>
      <c r="AB15895" s="6"/>
    </row>
    <row r="15896" spans="1:28">
      <c r="A15896" s="2"/>
      <c r="B15896" s="2"/>
      <c r="C15896" s="2"/>
      <c r="G15896" s="94"/>
      <c r="H15896" s="94"/>
      <c r="I15896" s="94"/>
      <c r="J15896" s="2"/>
      <c r="P15896" s="30"/>
      <c r="T15896" s="2"/>
      <c r="V15896" s="2"/>
      <c r="W15896" s="28"/>
      <c r="Y15896" s="30"/>
      <c r="Z15896" s="30"/>
      <c r="AB15896" s="6"/>
    </row>
    <row r="15897" spans="1:28">
      <c r="A15897" s="2"/>
      <c r="B15897" s="2"/>
      <c r="C15897" s="2"/>
      <c r="G15897" s="94"/>
      <c r="H15897" s="94"/>
      <c r="I15897" s="94"/>
      <c r="J15897" s="2"/>
      <c r="P15897" s="30"/>
      <c r="T15897" s="2"/>
      <c r="V15897" s="2"/>
      <c r="W15897" s="28"/>
      <c r="Y15897" s="30"/>
      <c r="Z15897" s="30"/>
      <c r="AB15897" s="6"/>
    </row>
    <row r="15898" spans="1:28">
      <c r="A15898" s="2"/>
      <c r="B15898" s="2"/>
      <c r="C15898" s="2"/>
      <c r="G15898" s="94"/>
      <c r="H15898" s="94"/>
      <c r="I15898" s="94"/>
      <c r="J15898" s="2"/>
      <c r="P15898" s="30"/>
      <c r="T15898" s="2"/>
      <c r="V15898" s="2"/>
      <c r="W15898" s="28"/>
      <c r="Y15898" s="30"/>
      <c r="Z15898" s="30"/>
      <c r="AB15898" s="6"/>
    </row>
    <row r="15899" spans="1:28">
      <c r="A15899" s="2"/>
      <c r="B15899" s="2"/>
      <c r="C15899" s="2"/>
      <c r="G15899" s="94"/>
      <c r="H15899" s="94"/>
      <c r="I15899" s="94"/>
      <c r="J15899" s="2"/>
      <c r="P15899" s="30"/>
      <c r="T15899" s="2"/>
      <c r="V15899" s="2"/>
      <c r="W15899" s="28"/>
      <c r="Y15899" s="30"/>
      <c r="Z15899" s="30"/>
      <c r="AB15899" s="6"/>
    </row>
    <row r="15900" spans="1:28">
      <c r="A15900" s="2"/>
      <c r="B15900" s="2"/>
      <c r="C15900" s="2"/>
      <c r="G15900" s="94"/>
      <c r="H15900" s="94"/>
      <c r="I15900" s="94"/>
      <c r="J15900" s="2"/>
      <c r="P15900" s="30"/>
      <c r="T15900" s="2"/>
      <c r="V15900" s="2"/>
      <c r="W15900" s="28"/>
      <c r="Y15900" s="30"/>
      <c r="Z15900" s="30"/>
      <c r="AB15900" s="6"/>
    </row>
    <row r="15901" spans="1:28">
      <c r="A15901" s="2"/>
      <c r="B15901" s="2"/>
      <c r="C15901" s="2"/>
      <c r="G15901" s="94"/>
      <c r="H15901" s="94"/>
      <c r="I15901" s="94"/>
      <c r="J15901" s="2"/>
      <c r="P15901" s="30"/>
      <c r="T15901" s="2"/>
      <c r="V15901" s="2"/>
      <c r="W15901" s="28"/>
      <c r="Y15901" s="30"/>
      <c r="Z15901" s="30"/>
      <c r="AB15901" s="6"/>
    </row>
    <row r="15902" spans="1:28">
      <c r="A15902" s="2"/>
      <c r="B15902" s="2"/>
      <c r="C15902" s="2"/>
      <c r="G15902" s="94"/>
      <c r="H15902" s="94"/>
      <c r="I15902" s="94"/>
      <c r="J15902" s="2"/>
      <c r="P15902" s="30"/>
      <c r="T15902" s="2"/>
      <c r="V15902" s="2"/>
      <c r="W15902" s="28"/>
      <c r="Y15902" s="30"/>
      <c r="Z15902" s="30"/>
      <c r="AB15902" s="6"/>
    </row>
    <row r="15903" spans="1:28">
      <c r="A15903" s="2"/>
      <c r="B15903" s="2"/>
      <c r="C15903" s="2"/>
      <c r="G15903" s="94"/>
      <c r="H15903" s="94"/>
      <c r="I15903" s="94"/>
      <c r="J15903" s="2"/>
      <c r="P15903" s="30"/>
      <c r="T15903" s="2"/>
      <c r="V15903" s="2"/>
      <c r="W15903" s="28"/>
      <c r="Y15903" s="30"/>
      <c r="Z15903" s="30"/>
      <c r="AB15903" s="6"/>
    </row>
    <row r="15904" spans="1:28">
      <c r="A15904" s="2"/>
      <c r="B15904" s="2"/>
      <c r="C15904" s="2"/>
      <c r="G15904" s="94"/>
      <c r="H15904" s="94"/>
      <c r="I15904" s="94"/>
      <c r="J15904" s="2"/>
      <c r="P15904" s="30"/>
      <c r="T15904" s="2"/>
      <c r="V15904" s="2"/>
      <c r="W15904" s="28"/>
      <c r="Y15904" s="30"/>
      <c r="Z15904" s="30"/>
      <c r="AB15904" s="6"/>
    </row>
    <row r="15905" spans="1:28">
      <c r="A15905" s="2"/>
      <c r="B15905" s="2"/>
      <c r="C15905" s="2"/>
      <c r="G15905" s="94"/>
      <c r="H15905" s="94"/>
      <c r="I15905" s="94"/>
      <c r="J15905" s="2"/>
      <c r="P15905" s="30"/>
      <c r="T15905" s="2"/>
      <c r="V15905" s="2"/>
      <c r="W15905" s="28"/>
      <c r="Y15905" s="30"/>
      <c r="Z15905" s="30"/>
      <c r="AB15905" s="6"/>
    </row>
    <row r="15906" spans="1:28">
      <c r="A15906" s="2"/>
      <c r="B15906" s="2"/>
      <c r="C15906" s="2"/>
      <c r="G15906" s="94"/>
      <c r="H15906" s="94"/>
      <c r="I15906" s="94"/>
      <c r="J15906" s="2"/>
      <c r="P15906" s="30"/>
      <c r="T15906" s="2"/>
      <c r="V15906" s="2"/>
      <c r="W15906" s="28"/>
      <c r="Y15906" s="30"/>
      <c r="Z15906" s="30"/>
      <c r="AB15906" s="6"/>
    </row>
    <row r="15907" spans="1:28">
      <c r="A15907" s="2"/>
      <c r="B15907" s="2"/>
      <c r="C15907" s="2"/>
      <c r="G15907" s="94"/>
      <c r="H15907" s="94"/>
      <c r="I15907" s="94"/>
      <c r="J15907" s="2"/>
      <c r="P15907" s="30"/>
      <c r="T15907" s="2"/>
      <c r="V15907" s="2"/>
      <c r="W15907" s="28"/>
      <c r="Y15907" s="30"/>
      <c r="Z15907" s="30"/>
      <c r="AB15907" s="6"/>
    </row>
    <row r="15908" spans="1:28">
      <c r="A15908" s="2"/>
      <c r="B15908" s="2"/>
      <c r="C15908" s="2"/>
      <c r="G15908" s="94"/>
      <c r="H15908" s="94"/>
      <c r="I15908" s="94"/>
      <c r="J15908" s="2"/>
      <c r="P15908" s="30"/>
      <c r="T15908" s="2"/>
      <c r="V15908" s="2"/>
      <c r="W15908" s="28"/>
      <c r="Y15908" s="30"/>
      <c r="Z15908" s="30"/>
      <c r="AB15908" s="6"/>
    </row>
    <row r="15909" spans="1:28">
      <c r="A15909" s="2"/>
      <c r="B15909" s="2"/>
      <c r="C15909" s="2"/>
      <c r="G15909" s="94"/>
      <c r="H15909" s="94"/>
      <c r="I15909" s="94"/>
      <c r="J15909" s="2"/>
      <c r="P15909" s="30"/>
      <c r="T15909" s="2"/>
      <c r="V15909" s="2"/>
      <c r="W15909" s="28"/>
      <c r="Y15909" s="30"/>
      <c r="Z15909" s="30"/>
      <c r="AB15909" s="6"/>
    </row>
    <row r="15910" spans="1:28">
      <c r="A15910" s="2"/>
      <c r="B15910" s="2"/>
      <c r="C15910" s="2"/>
      <c r="G15910" s="94"/>
      <c r="H15910" s="94"/>
      <c r="I15910" s="94"/>
      <c r="J15910" s="2"/>
      <c r="P15910" s="30"/>
      <c r="T15910" s="2"/>
      <c r="V15910" s="2"/>
      <c r="W15910" s="28"/>
      <c r="Y15910" s="30"/>
      <c r="Z15910" s="30"/>
      <c r="AB15910" s="6"/>
    </row>
    <row r="15911" spans="1:28">
      <c r="A15911" s="2"/>
      <c r="B15911" s="2"/>
      <c r="C15911" s="2"/>
      <c r="G15911" s="94"/>
      <c r="H15911" s="94"/>
      <c r="I15911" s="94"/>
      <c r="J15911" s="2"/>
      <c r="P15911" s="30"/>
      <c r="T15911" s="2"/>
      <c r="V15911" s="2"/>
      <c r="W15911" s="28"/>
      <c r="Y15911" s="30"/>
      <c r="Z15911" s="30"/>
      <c r="AB15911" s="6"/>
    </row>
    <row r="15912" spans="1:28">
      <c r="A15912" s="2"/>
      <c r="B15912" s="2"/>
      <c r="C15912" s="2"/>
      <c r="G15912" s="94"/>
      <c r="H15912" s="94"/>
      <c r="I15912" s="94"/>
      <c r="J15912" s="2"/>
      <c r="P15912" s="30"/>
      <c r="T15912" s="2"/>
      <c r="V15912" s="2"/>
      <c r="W15912" s="28"/>
      <c r="Y15912" s="30"/>
      <c r="Z15912" s="30"/>
      <c r="AB15912" s="6"/>
    </row>
    <row r="15913" spans="1:28">
      <c r="A15913" s="2"/>
      <c r="B15913" s="2"/>
      <c r="C15913" s="2"/>
      <c r="G15913" s="94"/>
      <c r="H15913" s="94"/>
      <c r="I15913" s="94"/>
      <c r="J15913" s="2"/>
      <c r="P15913" s="30"/>
      <c r="T15913" s="2"/>
      <c r="V15913" s="2"/>
      <c r="W15913" s="28"/>
      <c r="Y15913" s="30"/>
      <c r="Z15913" s="30"/>
      <c r="AB15913" s="6"/>
    </row>
    <row r="15914" spans="1:28">
      <c r="A15914" s="2"/>
      <c r="B15914" s="2"/>
      <c r="C15914" s="2"/>
      <c r="G15914" s="94"/>
      <c r="H15914" s="94"/>
      <c r="I15914" s="94"/>
      <c r="J15914" s="2"/>
      <c r="P15914" s="30"/>
      <c r="T15914" s="2"/>
      <c r="V15914" s="2"/>
      <c r="W15914" s="28"/>
      <c r="Y15914" s="30"/>
      <c r="Z15914" s="30"/>
      <c r="AB15914" s="6"/>
    </row>
    <row r="15915" spans="1:28">
      <c r="A15915" s="2"/>
      <c r="B15915" s="2"/>
      <c r="C15915" s="2"/>
      <c r="G15915" s="94"/>
      <c r="H15915" s="94"/>
      <c r="I15915" s="94"/>
      <c r="J15915" s="2"/>
      <c r="P15915" s="30"/>
      <c r="T15915" s="2"/>
      <c r="V15915" s="2"/>
      <c r="W15915" s="28"/>
      <c r="Y15915" s="30"/>
      <c r="Z15915" s="30"/>
      <c r="AB15915" s="6"/>
    </row>
    <row r="15916" spans="1:28">
      <c r="A15916" s="2"/>
      <c r="B15916" s="2"/>
      <c r="C15916" s="2"/>
      <c r="G15916" s="94"/>
      <c r="H15916" s="94"/>
      <c r="I15916" s="94"/>
      <c r="J15916" s="2"/>
      <c r="P15916" s="30"/>
      <c r="T15916" s="2"/>
      <c r="V15916" s="2"/>
      <c r="W15916" s="28"/>
      <c r="Y15916" s="30"/>
      <c r="Z15916" s="30"/>
      <c r="AB15916" s="6"/>
    </row>
    <row r="15917" spans="1:28">
      <c r="A15917" s="2"/>
      <c r="B15917" s="2"/>
      <c r="C15917" s="2"/>
      <c r="G15917" s="94"/>
      <c r="H15917" s="94"/>
      <c r="I15917" s="94"/>
      <c r="J15917" s="2"/>
      <c r="P15917" s="30"/>
      <c r="T15917" s="2"/>
      <c r="V15917" s="2"/>
      <c r="W15917" s="28"/>
      <c r="Y15917" s="30"/>
      <c r="Z15917" s="30"/>
      <c r="AB15917" s="6"/>
    </row>
    <row r="15918" spans="1:28">
      <c r="A15918" s="2"/>
      <c r="B15918" s="2"/>
      <c r="C15918" s="2"/>
      <c r="G15918" s="94"/>
      <c r="H15918" s="94"/>
      <c r="I15918" s="94"/>
      <c r="J15918" s="2"/>
      <c r="P15918" s="30"/>
      <c r="T15918" s="2"/>
      <c r="V15918" s="2"/>
      <c r="W15918" s="28"/>
      <c r="Y15918" s="30"/>
      <c r="Z15918" s="30"/>
      <c r="AB15918" s="6"/>
    </row>
    <row r="15919" spans="1:28">
      <c r="A15919" s="2"/>
      <c r="B15919" s="2"/>
      <c r="C15919" s="2"/>
      <c r="G15919" s="94"/>
      <c r="H15919" s="94"/>
      <c r="I15919" s="94"/>
      <c r="J15919" s="2"/>
      <c r="P15919" s="30"/>
      <c r="T15919" s="2"/>
      <c r="V15919" s="2"/>
      <c r="W15919" s="28"/>
      <c r="Y15919" s="30"/>
      <c r="Z15919" s="30"/>
      <c r="AB15919" s="6"/>
    </row>
    <row r="15920" spans="1:28">
      <c r="A15920" s="2"/>
      <c r="B15920" s="2"/>
      <c r="C15920" s="2"/>
      <c r="G15920" s="94"/>
      <c r="H15920" s="94"/>
      <c r="I15920" s="94"/>
      <c r="J15920" s="2"/>
      <c r="P15920" s="30"/>
      <c r="T15920" s="2"/>
      <c r="V15920" s="2"/>
      <c r="W15920" s="28"/>
      <c r="Y15920" s="30"/>
      <c r="Z15920" s="30"/>
      <c r="AB15920" s="6"/>
    </row>
    <row r="15921" spans="1:28">
      <c r="A15921" s="2"/>
      <c r="B15921" s="2"/>
      <c r="C15921" s="2"/>
      <c r="G15921" s="94"/>
      <c r="H15921" s="94"/>
      <c r="I15921" s="94"/>
      <c r="J15921" s="2"/>
      <c r="P15921" s="30"/>
      <c r="T15921" s="2"/>
      <c r="V15921" s="2"/>
      <c r="W15921" s="28"/>
      <c r="Y15921" s="30"/>
      <c r="Z15921" s="30"/>
      <c r="AB15921" s="6"/>
    </row>
    <row r="15922" spans="1:28">
      <c r="A15922" s="2"/>
      <c r="B15922" s="2"/>
      <c r="C15922" s="2"/>
      <c r="G15922" s="94"/>
      <c r="H15922" s="94"/>
      <c r="I15922" s="94"/>
      <c r="J15922" s="2"/>
      <c r="P15922" s="30"/>
      <c r="T15922" s="2"/>
      <c r="V15922" s="2"/>
      <c r="W15922" s="28"/>
      <c r="Y15922" s="30"/>
      <c r="Z15922" s="30"/>
      <c r="AB15922" s="6"/>
    </row>
    <row r="15923" spans="1:28">
      <c r="A15923" s="2"/>
      <c r="B15923" s="2"/>
      <c r="C15923" s="2"/>
      <c r="G15923" s="94"/>
      <c r="H15923" s="94"/>
      <c r="I15923" s="94"/>
      <c r="J15923" s="2"/>
      <c r="P15923" s="30"/>
      <c r="T15923" s="2"/>
      <c r="V15923" s="2"/>
      <c r="W15923" s="28"/>
      <c r="Y15923" s="30"/>
      <c r="Z15923" s="30"/>
      <c r="AB15923" s="6"/>
    </row>
    <row r="15924" spans="1:28">
      <c r="A15924" s="2"/>
      <c r="B15924" s="2"/>
      <c r="C15924" s="2"/>
      <c r="G15924" s="94"/>
      <c r="H15924" s="94"/>
      <c r="I15924" s="94"/>
      <c r="J15924" s="2"/>
      <c r="P15924" s="30"/>
      <c r="T15924" s="2"/>
      <c r="V15924" s="2"/>
      <c r="W15924" s="28"/>
      <c r="Y15924" s="30"/>
      <c r="Z15924" s="30"/>
      <c r="AB15924" s="6"/>
    </row>
    <row r="15925" spans="1:28">
      <c r="A15925" s="2"/>
      <c r="B15925" s="2"/>
      <c r="C15925" s="2"/>
      <c r="G15925" s="94"/>
      <c r="H15925" s="94"/>
      <c r="I15925" s="94"/>
      <c r="J15925" s="2"/>
      <c r="P15925" s="30"/>
      <c r="T15925" s="2"/>
      <c r="V15925" s="2"/>
      <c r="W15925" s="28"/>
      <c r="Y15925" s="30"/>
      <c r="Z15925" s="30"/>
      <c r="AB15925" s="6"/>
    </row>
    <row r="15926" spans="1:28">
      <c r="A15926" s="2"/>
      <c r="B15926" s="2"/>
      <c r="C15926" s="2"/>
      <c r="G15926" s="94"/>
      <c r="H15926" s="94"/>
      <c r="I15926" s="94"/>
      <c r="J15926" s="2"/>
      <c r="P15926" s="30"/>
      <c r="T15926" s="2"/>
      <c r="V15926" s="2"/>
      <c r="W15926" s="28"/>
      <c r="Y15926" s="30"/>
      <c r="Z15926" s="30"/>
      <c r="AB15926" s="6"/>
    </row>
    <row r="15927" spans="1:28">
      <c r="A15927" s="2"/>
      <c r="B15927" s="2"/>
      <c r="C15927" s="2"/>
      <c r="G15927" s="94"/>
      <c r="H15927" s="94"/>
      <c r="I15927" s="94"/>
      <c r="J15927" s="2"/>
      <c r="P15927" s="30"/>
      <c r="T15927" s="2"/>
      <c r="V15927" s="2"/>
      <c r="W15927" s="28"/>
      <c r="Y15927" s="30"/>
      <c r="Z15927" s="30"/>
      <c r="AB15927" s="6"/>
    </row>
    <row r="15928" spans="1:28">
      <c r="A15928" s="2"/>
      <c r="B15928" s="2"/>
      <c r="C15928" s="2"/>
      <c r="G15928" s="94"/>
      <c r="H15928" s="94"/>
      <c r="I15928" s="94"/>
      <c r="J15928" s="2"/>
      <c r="P15928" s="30"/>
      <c r="T15928" s="2"/>
      <c r="V15928" s="2"/>
      <c r="W15928" s="28"/>
      <c r="Y15928" s="30"/>
      <c r="Z15928" s="30"/>
      <c r="AB15928" s="6"/>
    </row>
    <row r="15929" spans="1:28">
      <c r="A15929" s="2"/>
      <c r="B15929" s="2"/>
      <c r="C15929" s="2"/>
      <c r="G15929" s="94"/>
      <c r="H15929" s="94"/>
      <c r="I15929" s="94"/>
      <c r="J15929" s="2"/>
      <c r="P15929" s="30"/>
      <c r="T15929" s="2"/>
      <c r="V15929" s="2"/>
      <c r="W15929" s="28"/>
      <c r="Y15929" s="30"/>
      <c r="Z15929" s="30"/>
      <c r="AB15929" s="6"/>
    </row>
    <row r="15930" spans="1:28">
      <c r="A15930" s="2"/>
      <c r="B15930" s="2"/>
      <c r="C15930" s="2"/>
      <c r="G15930" s="94"/>
      <c r="H15930" s="94"/>
      <c r="I15930" s="94"/>
      <c r="J15930" s="2"/>
      <c r="P15930" s="30"/>
      <c r="T15930" s="2"/>
      <c r="V15930" s="2"/>
      <c r="W15930" s="28"/>
      <c r="Y15930" s="30"/>
      <c r="Z15930" s="30"/>
      <c r="AB15930" s="6"/>
    </row>
    <row r="15931" spans="1:28">
      <c r="A15931" s="2"/>
      <c r="B15931" s="2"/>
      <c r="C15931" s="2"/>
      <c r="G15931" s="94"/>
      <c r="H15931" s="94"/>
      <c r="I15931" s="94"/>
      <c r="J15931" s="2"/>
      <c r="P15931" s="30"/>
      <c r="T15931" s="2"/>
      <c r="V15931" s="2"/>
      <c r="W15931" s="28"/>
      <c r="Y15931" s="30"/>
      <c r="Z15931" s="30"/>
      <c r="AB15931" s="6"/>
    </row>
    <row r="15932" spans="1:28">
      <c r="A15932" s="2"/>
      <c r="B15932" s="2"/>
      <c r="C15932" s="2"/>
      <c r="G15932" s="94"/>
      <c r="H15932" s="94"/>
      <c r="I15932" s="94"/>
      <c r="J15932" s="2"/>
      <c r="P15932" s="30"/>
      <c r="T15932" s="2"/>
      <c r="V15932" s="2"/>
      <c r="W15932" s="28"/>
      <c r="Y15932" s="30"/>
      <c r="Z15932" s="30"/>
      <c r="AB15932" s="6"/>
    </row>
    <row r="15933" spans="1:28">
      <c r="A15933" s="2"/>
      <c r="B15933" s="2"/>
      <c r="C15933" s="2"/>
      <c r="G15933" s="94"/>
      <c r="H15933" s="94"/>
      <c r="I15933" s="94"/>
      <c r="J15933" s="2"/>
      <c r="P15933" s="30"/>
      <c r="T15933" s="2"/>
      <c r="V15933" s="2"/>
      <c r="W15933" s="28"/>
      <c r="Y15933" s="30"/>
      <c r="Z15933" s="30"/>
      <c r="AB15933" s="6"/>
    </row>
    <row r="15934" spans="1:28">
      <c r="A15934" s="2"/>
      <c r="B15934" s="2"/>
      <c r="C15934" s="2"/>
      <c r="G15934" s="94"/>
      <c r="H15934" s="94"/>
      <c r="I15934" s="94"/>
      <c r="J15934" s="2"/>
      <c r="P15934" s="30"/>
      <c r="T15934" s="2"/>
      <c r="V15934" s="2"/>
      <c r="W15934" s="28"/>
      <c r="Y15934" s="30"/>
      <c r="Z15934" s="30"/>
      <c r="AB15934" s="6"/>
    </row>
    <row r="15935" spans="1:28">
      <c r="A15935" s="2"/>
      <c r="B15935" s="2"/>
      <c r="C15935" s="2"/>
      <c r="G15935" s="94"/>
      <c r="H15935" s="94"/>
      <c r="I15935" s="94"/>
      <c r="J15935" s="2"/>
      <c r="P15935" s="30"/>
      <c r="T15935" s="2"/>
      <c r="V15935" s="2"/>
      <c r="W15935" s="28"/>
      <c r="Y15935" s="30"/>
      <c r="Z15935" s="30"/>
      <c r="AB15935" s="6"/>
    </row>
    <row r="15936" spans="1:28">
      <c r="A15936" s="2"/>
      <c r="B15936" s="2"/>
      <c r="C15936" s="2"/>
      <c r="G15936" s="94"/>
      <c r="H15936" s="94"/>
      <c r="I15936" s="94"/>
      <c r="J15936" s="2"/>
      <c r="P15936" s="30"/>
      <c r="T15936" s="2"/>
      <c r="V15936" s="2"/>
      <c r="W15936" s="28"/>
      <c r="Y15936" s="30"/>
      <c r="Z15936" s="30"/>
      <c r="AB15936" s="6"/>
    </row>
    <row r="15937" spans="1:28">
      <c r="A15937" s="2"/>
      <c r="B15937" s="2"/>
      <c r="C15937" s="2"/>
      <c r="G15937" s="94"/>
      <c r="H15937" s="94"/>
      <c r="I15937" s="94"/>
      <c r="J15937" s="2"/>
      <c r="P15937" s="30"/>
      <c r="T15937" s="2"/>
      <c r="V15937" s="2"/>
      <c r="W15937" s="28"/>
      <c r="Y15937" s="30"/>
      <c r="Z15937" s="30"/>
      <c r="AB15937" s="6"/>
    </row>
    <row r="15938" spans="1:28">
      <c r="A15938" s="2"/>
      <c r="B15938" s="2"/>
      <c r="C15938" s="2"/>
      <c r="G15938" s="94"/>
      <c r="H15938" s="94"/>
      <c r="I15938" s="94"/>
      <c r="J15938" s="2"/>
      <c r="P15938" s="30"/>
      <c r="T15938" s="2"/>
      <c r="V15938" s="2"/>
      <c r="W15938" s="28"/>
      <c r="Y15938" s="30"/>
      <c r="Z15938" s="30"/>
      <c r="AB15938" s="6"/>
    </row>
    <row r="15939" spans="1:28">
      <c r="A15939" s="2"/>
      <c r="B15939" s="2"/>
      <c r="C15939" s="2"/>
      <c r="G15939" s="94"/>
      <c r="H15939" s="94"/>
      <c r="I15939" s="94"/>
      <c r="J15939" s="2"/>
      <c r="P15939" s="30"/>
      <c r="T15939" s="2"/>
      <c r="V15939" s="2"/>
      <c r="W15939" s="28"/>
      <c r="Y15939" s="30"/>
      <c r="Z15939" s="30"/>
      <c r="AB15939" s="6"/>
    </row>
    <row r="15940" spans="1:28">
      <c r="A15940" s="2"/>
      <c r="B15940" s="2"/>
      <c r="C15940" s="2"/>
      <c r="G15940" s="94"/>
      <c r="H15940" s="94"/>
      <c r="I15940" s="94"/>
      <c r="J15940" s="2"/>
      <c r="P15940" s="30"/>
      <c r="T15940" s="2"/>
      <c r="V15940" s="2"/>
      <c r="W15940" s="28"/>
      <c r="Y15940" s="30"/>
      <c r="Z15940" s="30"/>
      <c r="AB15940" s="6"/>
    </row>
    <row r="15941" spans="1:28">
      <c r="A15941" s="2"/>
      <c r="B15941" s="2"/>
      <c r="C15941" s="2"/>
      <c r="G15941" s="94"/>
      <c r="H15941" s="94"/>
      <c r="I15941" s="94"/>
      <c r="J15941" s="2"/>
      <c r="P15941" s="30"/>
      <c r="T15941" s="2"/>
      <c r="V15941" s="2"/>
      <c r="W15941" s="28"/>
      <c r="Y15941" s="30"/>
      <c r="Z15941" s="30"/>
      <c r="AB15941" s="6"/>
    </row>
    <row r="15942" spans="1:28">
      <c r="A15942" s="2"/>
      <c r="B15942" s="2"/>
      <c r="C15942" s="2"/>
      <c r="G15942" s="94"/>
      <c r="H15942" s="94"/>
      <c r="I15942" s="94"/>
      <c r="J15942" s="2"/>
      <c r="P15942" s="30"/>
      <c r="T15942" s="2"/>
      <c r="V15942" s="2"/>
      <c r="W15942" s="28"/>
      <c r="Y15942" s="30"/>
      <c r="Z15942" s="30"/>
      <c r="AB15942" s="6"/>
    </row>
    <row r="15943" spans="1:28">
      <c r="A15943" s="2"/>
      <c r="B15943" s="2"/>
      <c r="C15943" s="2"/>
      <c r="G15943" s="94"/>
      <c r="H15943" s="94"/>
      <c r="I15943" s="94"/>
      <c r="J15943" s="2"/>
      <c r="P15943" s="30"/>
      <c r="T15943" s="2"/>
      <c r="V15943" s="2"/>
      <c r="W15943" s="28"/>
      <c r="Y15943" s="30"/>
      <c r="Z15943" s="30"/>
      <c r="AB15943" s="6"/>
    </row>
    <row r="15944" spans="1:28">
      <c r="A15944" s="2"/>
      <c r="B15944" s="2"/>
      <c r="C15944" s="2"/>
      <c r="G15944" s="94"/>
      <c r="H15944" s="94"/>
      <c r="I15944" s="94"/>
      <c r="J15944" s="2"/>
      <c r="P15944" s="30"/>
      <c r="T15944" s="2"/>
      <c r="V15944" s="2"/>
      <c r="W15944" s="28"/>
      <c r="Y15944" s="30"/>
      <c r="Z15944" s="30"/>
      <c r="AB15944" s="6"/>
    </row>
    <row r="15945" spans="1:28">
      <c r="A15945" s="2"/>
      <c r="B15945" s="2"/>
      <c r="C15945" s="2"/>
      <c r="G15945" s="94"/>
      <c r="H15945" s="94"/>
      <c r="I15945" s="94"/>
      <c r="J15945" s="2"/>
      <c r="P15945" s="30"/>
      <c r="T15945" s="2"/>
      <c r="V15945" s="2"/>
      <c r="W15945" s="28"/>
      <c r="Y15945" s="30"/>
      <c r="Z15945" s="30"/>
      <c r="AB15945" s="6"/>
    </row>
    <row r="15946" spans="1:28">
      <c r="A15946" s="2"/>
      <c r="B15946" s="2"/>
      <c r="C15946" s="2"/>
      <c r="G15946" s="94"/>
      <c r="H15946" s="94"/>
      <c r="I15946" s="94"/>
      <c r="J15946" s="2"/>
      <c r="P15946" s="30"/>
      <c r="T15946" s="2"/>
      <c r="V15946" s="2"/>
      <c r="W15946" s="28"/>
      <c r="Y15946" s="30"/>
      <c r="Z15946" s="30"/>
      <c r="AB15946" s="6"/>
    </row>
    <row r="15947" spans="1:28">
      <c r="A15947" s="2"/>
      <c r="B15947" s="2"/>
      <c r="C15947" s="2"/>
      <c r="G15947" s="94"/>
      <c r="H15947" s="94"/>
      <c r="I15947" s="94"/>
      <c r="J15947" s="2"/>
      <c r="P15947" s="30"/>
      <c r="T15947" s="2"/>
      <c r="V15947" s="2"/>
      <c r="W15947" s="28"/>
      <c r="Y15947" s="30"/>
      <c r="Z15947" s="30"/>
      <c r="AB15947" s="6"/>
    </row>
    <row r="15948" spans="1:28">
      <c r="A15948" s="2"/>
      <c r="B15948" s="2"/>
      <c r="C15948" s="2"/>
      <c r="G15948" s="94"/>
      <c r="H15948" s="94"/>
      <c r="I15948" s="94"/>
      <c r="J15948" s="2"/>
      <c r="P15948" s="30"/>
      <c r="T15948" s="2"/>
      <c r="V15948" s="2"/>
      <c r="W15948" s="28"/>
      <c r="Y15948" s="30"/>
      <c r="Z15948" s="30"/>
      <c r="AB15948" s="6"/>
    </row>
    <row r="15949" spans="1:28">
      <c r="A15949" s="2"/>
      <c r="B15949" s="2"/>
      <c r="C15949" s="2"/>
      <c r="G15949" s="94"/>
      <c r="H15949" s="94"/>
      <c r="I15949" s="94"/>
      <c r="J15949" s="2"/>
      <c r="P15949" s="30"/>
      <c r="T15949" s="2"/>
      <c r="V15949" s="2"/>
      <c r="W15949" s="28"/>
      <c r="Y15949" s="30"/>
      <c r="Z15949" s="30"/>
      <c r="AB15949" s="6"/>
    </row>
    <row r="15950" spans="1:28">
      <c r="A15950" s="2"/>
      <c r="B15950" s="2"/>
      <c r="C15950" s="2"/>
      <c r="G15950" s="94"/>
      <c r="H15950" s="94"/>
      <c r="I15950" s="94"/>
      <c r="J15950" s="2"/>
      <c r="P15950" s="30"/>
      <c r="T15950" s="2"/>
      <c r="V15950" s="2"/>
      <c r="W15950" s="28"/>
      <c r="Y15950" s="30"/>
      <c r="Z15950" s="30"/>
      <c r="AB15950" s="6"/>
    </row>
    <row r="15951" spans="1:28">
      <c r="A15951" s="2"/>
      <c r="B15951" s="2"/>
      <c r="C15951" s="2"/>
      <c r="G15951" s="94"/>
      <c r="H15951" s="94"/>
      <c r="I15951" s="94"/>
      <c r="J15951" s="2"/>
      <c r="P15951" s="30"/>
      <c r="T15951" s="2"/>
      <c r="V15951" s="2"/>
      <c r="W15951" s="28"/>
      <c r="Y15951" s="30"/>
      <c r="Z15951" s="30"/>
      <c r="AB15951" s="6"/>
    </row>
    <row r="15952" spans="1:28">
      <c r="A15952" s="2"/>
      <c r="B15952" s="2"/>
      <c r="C15952" s="2"/>
      <c r="G15952" s="94"/>
      <c r="H15952" s="94"/>
      <c r="I15952" s="94"/>
      <c r="J15952" s="2"/>
      <c r="P15952" s="30"/>
      <c r="T15952" s="2"/>
      <c r="V15952" s="2"/>
      <c r="W15952" s="28"/>
      <c r="Y15952" s="30"/>
      <c r="Z15952" s="30"/>
      <c r="AB15952" s="6"/>
    </row>
    <row r="15953" spans="1:28">
      <c r="A15953" s="2"/>
      <c r="B15953" s="2"/>
      <c r="C15953" s="2"/>
      <c r="G15953" s="94"/>
      <c r="H15953" s="94"/>
      <c r="I15953" s="94"/>
      <c r="J15953" s="2"/>
      <c r="P15953" s="30"/>
      <c r="T15953" s="2"/>
      <c r="V15953" s="2"/>
      <c r="W15953" s="28"/>
      <c r="Y15953" s="30"/>
      <c r="Z15953" s="30"/>
      <c r="AB15953" s="6"/>
    </row>
    <row r="15954" spans="1:28">
      <c r="A15954" s="2"/>
      <c r="B15954" s="2"/>
      <c r="C15954" s="2"/>
      <c r="G15954" s="94"/>
      <c r="H15954" s="94"/>
      <c r="I15954" s="94"/>
      <c r="J15954" s="2"/>
      <c r="P15954" s="30"/>
      <c r="T15954" s="2"/>
      <c r="V15954" s="2"/>
      <c r="W15954" s="28"/>
      <c r="Y15954" s="30"/>
      <c r="Z15954" s="30"/>
      <c r="AB15954" s="6"/>
    </row>
    <row r="15955" spans="1:28">
      <c r="A15955" s="2"/>
      <c r="B15955" s="2"/>
      <c r="C15955" s="2"/>
      <c r="G15955" s="94"/>
      <c r="H15955" s="94"/>
      <c r="I15955" s="94"/>
      <c r="J15955" s="2"/>
      <c r="P15955" s="30"/>
      <c r="T15955" s="2"/>
      <c r="V15955" s="2"/>
      <c r="W15955" s="28"/>
      <c r="Y15955" s="30"/>
      <c r="Z15955" s="30"/>
      <c r="AB15955" s="6"/>
    </row>
    <row r="15956" spans="1:28">
      <c r="A15956" s="2"/>
      <c r="B15956" s="2"/>
      <c r="C15956" s="2"/>
      <c r="G15956" s="94"/>
      <c r="H15956" s="94"/>
      <c r="I15956" s="94"/>
      <c r="J15956" s="2"/>
      <c r="P15956" s="30"/>
      <c r="T15956" s="2"/>
      <c r="V15956" s="2"/>
      <c r="W15956" s="28"/>
      <c r="Y15956" s="30"/>
      <c r="Z15956" s="30"/>
      <c r="AB15956" s="6"/>
    </row>
    <row r="15957" spans="1:28">
      <c r="A15957" s="2"/>
      <c r="B15957" s="2"/>
      <c r="C15957" s="2"/>
      <c r="G15957" s="94"/>
      <c r="H15957" s="94"/>
      <c r="I15957" s="94"/>
      <c r="J15957" s="2"/>
      <c r="P15957" s="30"/>
      <c r="T15957" s="2"/>
      <c r="V15957" s="2"/>
      <c r="W15957" s="28"/>
      <c r="Y15957" s="30"/>
      <c r="Z15957" s="30"/>
      <c r="AB15957" s="6"/>
    </row>
    <row r="15958" spans="1:28">
      <c r="A15958" s="2"/>
      <c r="B15958" s="2"/>
      <c r="C15958" s="2"/>
      <c r="G15958" s="94"/>
      <c r="H15958" s="94"/>
      <c r="I15958" s="94"/>
      <c r="J15958" s="2"/>
      <c r="P15958" s="30"/>
      <c r="T15958" s="2"/>
      <c r="V15958" s="2"/>
      <c r="W15958" s="28"/>
      <c r="Y15958" s="30"/>
      <c r="Z15958" s="30"/>
      <c r="AB15958" s="6"/>
    </row>
    <row r="15959" spans="1:28">
      <c r="A15959" s="2"/>
      <c r="B15959" s="2"/>
      <c r="C15959" s="2"/>
      <c r="G15959" s="94"/>
      <c r="H15959" s="94"/>
      <c r="I15959" s="94"/>
      <c r="J15959" s="2"/>
      <c r="P15959" s="30"/>
      <c r="T15959" s="2"/>
      <c r="V15959" s="2"/>
      <c r="W15959" s="28"/>
      <c r="Y15959" s="30"/>
      <c r="Z15959" s="30"/>
      <c r="AB15959" s="6"/>
    </row>
    <row r="15960" spans="1:28">
      <c r="A15960" s="2"/>
      <c r="B15960" s="2"/>
      <c r="C15960" s="2"/>
      <c r="G15960" s="94"/>
      <c r="H15960" s="94"/>
      <c r="I15960" s="94"/>
      <c r="J15960" s="2"/>
      <c r="P15960" s="30"/>
      <c r="T15960" s="2"/>
      <c r="V15960" s="2"/>
      <c r="W15960" s="28"/>
      <c r="Y15960" s="30"/>
      <c r="Z15960" s="30"/>
      <c r="AB15960" s="6"/>
    </row>
    <row r="15961" spans="1:28">
      <c r="A15961" s="2"/>
      <c r="B15961" s="2"/>
      <c r="C15961" s="2"/>
      <c r="G15961" s="94"/>
      <c r="H15961" s="94"/>
      <c r="I15961" s="94"/>
      <c r="J15961" s="2"/>
      <c r="P15961" s="30"/>
      <c r="T15961" s="2"/>
      <c r="V15961" s="2"/>
      <c r="W15961" s="28"/>
      <c r="Y15961" s="30"/>
      <c r="Z15961" s="30"/>
      <c r="AB15961" s="6"/>
    </row>
    <row r="15962" spans="1:28">
      <c r="A15962" s="2"/>
      <c r="B15962" s="2"/>
      <c r="C15962" s="2"/>
      <c r="G15962" s="94"/>
      <c r="H15962" s="94"/>
      <c r="I15962" s="94"/>
      <c r="J15962" s="2"/>
      <c r="P15962" s="30"/>
      <c r="T15962" s="2"/>
      <c r="V15962" s="2"/>
      <c r="W15962" s="28"/>
      <c r="Y15962" s="30"/>
      <c r="Z15962" s="30"/>
      <c r="AB15962" s="6"/>
    </row>
    <row r="15963" spans="1:28">
      <c r="A15963" s="2"/>
      <c r="B15963" s="2"/>
      <c r="C15963" s="2"/>
      <c r="G15963" s="94"/>
      <c r="H15963" s="94"/>
      <c r="I15963" s="94"/>
      <c r="J15963" s="2"/>
      <c r="P15963" s="30"/>
      <c r="T15963" s="2"/>
      <c r="V15963" s="2"/>
      <c r="W15963" s="28"/>
      <c r="Y15963" s="30"/>
      <c r="Z15963" s="30"/>
      <c r="AB15963" s="6"/>
    </row>
    <row r="15964" spans="1:28">
      <c r="A15964" s="2"/>
      <c r="B15964" s="2"/>
      <c r="C15964" s="2"/>
      <c r="G15964" s="94"/>
      <c r="H15964" s="94"/>
      <c r="I15964" s="94"/>
      <c r="J15964" s="2"/>
      <c r="P15964" s="30"/>
      <c r="T15964" s="2"/>
      <c r="V15964" s="2"/>
      <c r="W15964" s="28"/>
      <c r="Y15964" s="30"/>
      <c r="Z15964" s="30"/>
      <c r="AB15964" s="6"/>
    </row>
    <row r="15965" spans="1:28">
      <c r="A15965" s="2"/>
      <c r="B15965" s="2"/>
      <c r="C15965" s="2"/>
      <c r="G15965" s="94"/>
      <c r="H15965" s="94"/>
      <c r="I15965" s="94"/>
      <c r="J15965" s="2"/>
      <c r="P15965" s="30"/>
      <c r="T15965" s="2"/>
      <c r="V15965" s="2"/>
      <c r="W15965" s="28"/>
      <c r="Y15965" s="30"/>
      <c r="Z15965" s="30"/>
      <c r="AB15965" s="6"/>
    </row>
    <row r="15966" spans="1:28">
      <c r="A15966" s="2"/>
      <c r="B15966" s="2"/>
      <c r="C15966" s="2"/>
      <c r="G15966" s="94"/>
      <c r="H15966" s="94"/>
      <c r="I15966" s="94"/>
      <c r="J15966" s="2"/>
      <c r="P15966" s="30"/>
      <c r="T15966" s="2"/>
      <c r="V15966" s="2"/>
      <c r="W15966" s="28"/>
      <c r="Y15966" s="30"/>
      <c r="Z15966" s="30"/>
      <c r="AB15966" s="6"/>
    </row>
    <row r="15967" spans="1:28">
      <c r="A15967" s="2"/>
      <c r="B15967" s="2"/>
      <c r="C15967" s="2"/>
      <c r="G15967" s="94"/>
      <c r="H15967" s="94"/>
      <c r="I15967" s="94"/>
      <c r="J15967" s="2"/>
      <c r="P15967" s="30"/>
      <c r="T15967" s="2"/>
      <c r="V15967" s="2"/>
      <c r="W15967" s="28"/>
      <c r="Y15967" s="30"/>
      <c r="Z15967" s="30"/>
      <c r="AB15967" s="6"/>
    </row>
    <row r="15968" spans="1:28">
      <c r="A15968" s="2"/>
      <c r="B15968" s="2"/>
      <c r="C15968" s="2"/>
      <c r="G15968" s="94"/>
      <c r="H15968" s="94"/>
      <c r="I15968" s="94"/>
      <c r="J15968" s="2"/>
      <c r="P15968" s="30"/>
      <c r="T15968" s="2"/>
      <c r="V15968" s="2"/>
      <c r="W15968" s="28"/>
      <c r="Y15968" s="30"/>
      <c r="Z15968" s="30"/>
      <c r="AB15968" s="6"/>
    </row>
    <row r="15969" spans="1:28">
      <c r="A15969" s="2"/>
      <c r="B15969" s="2"/>
      <c r="C15969" s="2"/>
      <c r="G15969" s="94"/>
      <c r="H15969" s="94"/>
      <c r="I15969" s="94"/>
      <c r="J15969" s="2"/>
      <c r="P15969" s="30"/>
      <c r="T15969" s="2"/>
      <c r="V15969" s="2"/>
      <c r="W15969" s="28"/>
      <c r="Y15969" s="30"/>
      <c r="Z15969" s="30"/>
      <c r="AB15969" s="6"/>
    </row>
    <row r="15970" spans="1:28">
      <c r="A15970" s="2"/>
      <c r="B15970" s="2"/>
      <c r="C15970" s="2"/>
      <c r="G15970" s="94"/>
      <c r="H15970" s="94"/>
      <c r="I15970" s="94"/>
      <c r="J15970" s="2"/>
      <c r="P15970" s="30"/>
      <c r="T15970" s="2"/>
      <c r="V15970" s="2"/>
      <c r="W15970" s="28"/>
      <c r="Y15970" s="30"/>
      <c r="Z15970" s="30"/>
      <c r="AB15970" s="6"/>
    </row>
    <row r="15971" spans="1:28">
      <c r="A15971" s="2"/>
      <c r="B15971" s="2"/>
      <c r="C15971" s="2"/>
      <c r="G15971" s="94"/>
      <c r="H15971" s="94"/>
      <c r="I15971" s="94"/>
      <c r="J15971" s="2"/>
      <c r="P15971" s="30"/>
      <c r="T15971" s="2"/>
      <c r="V15971" s="2"/>
      <c r="W15971" s="28"/>
      <c r="Y15971" s="30"/>
      <c r="Z15971" s="30"/>
      <c r="AB15971" s="6"/>
    </row>
    <row r="15972" spans="1:28">
      <c r="A15972" s="2"/>
      <c r="B15972" s="2"/>
      <c r="C15972" s="2"/>
      <c r="G15972" s="94"/>
      <c r="H15972" s="94"/>
      <c r="I15972" s="94"/>
      <c r="J15972" s="2"/>
      <c r="P15972" s="30"/>
      <c r="T15972" s="2"/>
      <c r="V15972" s="2"/>
      <c r="W15972" s="28"/>
      <c r="Y15972" s="30"/>
      <c r="Z15972" s="30"/>
      <c r="AB15972" s="6"/>
    </row>
    <row r="15973" spans="1:28">
      <c r="A15973" s="2"/>
      <c r="B15973" s="2"/>
      <c r="C15973" s="2"/>
      <c r="G15973" s="94"/>
      <c r="H15973" s="94"/>
      <c r="I15973" s="94"/>
      <c r="J15973" s="2"/>
      <c r="P15973" s="30"/>
      <c r="T15973" s="2"/>
      <c r="V15973" s="2"/>
      <c r="W15973" s="28"/>
      <c r="Y15973" s="30"/>
      <c r="Z15973" s="30"/>
      <c r="AB15973" s="6"/>
    </row>
    <row r="15974" spans="1:28">
      <c r="A15974" s="2"/>
      <c r="B15974" s="2"/>
      <c r="C15974" s="2"/>
      <c r="G15974" s="94"/>
      <c r="H15974" s="94"/>
      <c r="I15974" s="94"/>
      <c r="J15974" s="2"/>
      <c r="P15974" s="30"/>
      <c r="T15974" s="2"/>
      <c r="V15974" s="2"/>
      <c r="W15974" s="28"/>
      <c r="Y15974" s="30"/>
      <c r="Z15974" s="30"/>
      <c r="AB15974" s="6"/>
    </row>
    <row r="15975" spans="1:28">
      <c r="A15975" s="2"/>
      <c r="B15975" s="2"/>
      <c r="C15975" s="2"/>
      <c r="G15975" s="94"/>
      <c r="H15975" s="94"/>
      <c r="I15975" s="94"/>
      <c r="J15975" s="2"/>
      <c r="P15975" s="30"/>
      <c r="T15975" s="2"/>
      <c r="V15975" s="2"/>
      <c r="W15975" s="28"/>
      <c r="Y15975" s="30"/>
      <c r="Z15975" s="30"/>
      <c r="AB15975" s="6"/>
    </row>
    <row r="15976" spans="1:28">
      <c r="A15976" s="2"/>
      <c r="B15976" s="2"/>
      <c r="C15976" s="2"/>
      <c r="G15976" s="94"/>
      <c r="H15976" s="94"/>
      <c r="I15976" s="94"/>
      <c r="J15976" s="2"/>
      <c r="P15976" s="30"/>
      <c r="T15976" s="2"/>
      <c r="V15976" s="2"/>
      <c r="W15976" s="28"/>
      <c r="Y15976" s="30"/>
      <c r="Z15976" s="30"/>
      <c r="AB15976" s="6"/>
    </row>
    <row r="15977" spans="1:28">
      <c r="A15977" s="2"/>
      <c r="B15977" s="2"/>
      <c r="C15977" s="2"/>
      <c r="G15977" s="94"/>
      <c r="H15977" s="94"/>
      <c r="I15977" s="94"/>
      <c r="J15977" s="2"/>
      <c r="P15977" s="30"/>
      <c r="T15977" s="2"/>
      <c r="V15977" s="2"/>
      <c r="W15977" s="28"/>
      <c r="Y15977" s="30"/>
      <c r="Z15977" s="30"/>
      <c r="AB15977" s="6"/>
    </row>
    <row r="15978" spans="1:28">
      <c r="A15978" s="2"/>
      <c r="B15978" s="2"/>
      <c r="C15978" s="2"/>
      <c r="G15978" s="94"/>
      <c r="H15978" s="94"/>
      <c r="I15978" s="94"/>
      <c r="J15978" s="2"/>
      <c r="P15978" s="30"/>
      <c r="T15978" s="2"/>
      <c r="V15978" s="2"/>
      <c r="W15978" s="28"/>
      <c r="Y15978" s="30"/>
      <c r="Z15978" s="30"/>
      <c r="AB15978" s="6"/>
    </row>
    <row r="15979" spans="1:28">
      <c r="A15979" s="2"/>
      <c r="B15979" s="2"/>
      <c r="C15979" s="2"/>
      <c r="G15979" s="94"/>
      <c r="H15979" s="94"/>
      <c r="I15979" s="94"/>
      <c r="J15979" s="2"/>
      <c r="P15979" s="30"/>
      <c r="T15979" s="2"/>
      <c r="V15979" s="2"/>
      <c r="W15979" s="28"/>
      <c r="Y15979" s="30"/>
      <c r="Z15979" s="30"/>
      <c r="AB15979" s="6"/>
    </row>
    <row r="15980" spans="1:28">
      <c r="A15980" s="2"/>
      <c r="B15980" s="2"/>
      <c r="C15980" s="2"/>
      <c r="G15980" s="94"/>
      <c r="H15980" s="94"/>
      <c r="I15980" s="94"/>
      <c r="J15980" s="2"/>
      <c r="P15980" s="30"/>
      <c r="T15980" s="2"/>
      <c r="V15980" s="2"/>
      <c r="W15980" s="28"/>
      <c r="Y15980" s="30"/>
      <c r="Z15980" s="30"/>
      <c r="AB15980" s="6"/>
    </row>
    <row r="15981" spans="1:28">
      <c r="A15981" s="2"/>
      <c r="B15981" s="2"/>
      <c r="C15981" s="2"/>
      <c r="G15981" s="94"/>
      <c r="H15981" s="94"/>
      <c r="I15981" s="94"/>
      <c r="J15981" s="2"/>
      <c r="P15981" s="30"/>
      <c r="T15981" s="2"/>
      <c r="V15981" s="2"/>
      <c r="W15981" s="28"/>
      <c r="Y15981" s="30"/>
      <c r="Z15981" s="30"/>
      <c r="AB15981" s="6"/>
    </row>
    <row r="15982" spans="1:28">
      <c r="A15982" s="2"/>
      <c r="B15982" s="2"/>
      <c r="C15982" s="2"/>
      <c r="G15982" s="94"/>
      <c r="H15982" s="94"/>
      <c r="I15982" s="94"/>
      <c r="J15982" s="2"/>
      <c r="P15982" s="30"/>
      <c r="T15982" s="2"/>
      <c r="V15982" s="2"/>
      <c r="W15982" s="28"/>
      <c r="Y15982" s="30"/>
      <c r="Z15982" s="30"/>
      <c r="AB15982" s="6"/>
    </row>
    <row r="15983" spans="1:28">
      <c r="A15983" s="2"/>
      <c r="B15983" s="2"/>
      <c r="C15983" s="2"/>
      <c r="G15983" s="94"/>
      <c r="H15983" s="94"/>
      <c r="I15983" s="94"/>
      <c r="J15983" s="2"/>
      <c r="P15983" s="30"/>
      <c r="T15983" s="2"/>
      <c r="V15983" s="2"/>
      <c r="W15983" s="28"/>
      <c r="Y15983" s="30"/>
      <c r="Z15983" s="30"/>
      <c r="AB15983" s="6"/>
    </row>
    <row r="15984" spans="1:28">
      <c r="A15984" s="2"/>
      <c r="B15984" s="2"/>
      <c r="C15984" s="2"/>
      <c r="G15984" s="94"/>
      <c r="H15984" s="94"/>
      <c r="I15984" s="94"/>
      <c r="J15984" s="2"/>
      <c r="P15984" s="30"/>
      <c r="T15984" s="2"/>
      <c r="V15984" s="2"/>
      <c r="W15984" s="28"/>
      <c r="Y15984" s="30"/>
      <c r="Z15984" s="30"/>
      <c r="AB15984" s="6"/>
    </row>
    <row r="15985" spans="1:28">
      <c r="A15985" s="2"/>
      <c r="B15985" s="2"/>
      <c r="C15985" s="2"/>
      <c r="G15985" s="94"/>
      <c r="H15985" s="94"/>
      <c r="I15985" s="94"/>
      <c r="J15985" s="2"/>
      <c r="P15985" s="30"/>
      <c r="T15985" s="2"/>
      <c r="V15985" s="2"/>
      <c r="W15985" s="28"/>
      <c r="Y15985" s="30"/>
      <c r="Z15985" s="30"/>
      <c r="AB15985" s="6"/>
    </row>
    <row r="15986" spans="1:28">
      <c r="A15986" s="2"/>
      <c r="B15986" s="2"/>
      <c r="C15986" s="2"/>
      <c r="G15986" s="94"/>
      <c r="H15986" s="94"/>
      <c r="I15986" s="94"/>
      <c r="J15986" s="2"/>
      <c r="P15986" s="30"/>
      <c r="T15986" s="2"/>
      <c r="V15986" s="2"/>
      <c r="W15986" s="28"/>
      <c r="Y15986" s="30"/>
      <c r="Z15986" s="30"/>
      <c r="AB15986" s="6"/>
    </row>
    <row r="15987" spans="1:28">
      <c r="A15987" s="2"/>
      <c r="B15987" s="2"/>
      <c r="C15987" s="2"/>
      <c r="G15987" s="94"/>
      <c r="H15987" s="94"/>
      <c r="I15987" s="94"/>
      <c r="J15987" s="2"/>
      <c r="P15987" s="30"/>
      <c r="T15987" s="2"/>
      <c r="V15987" s="2"/>
      <c r="W15987" s="28"/>
      <c r="Y15987" s="30"/>
      <c r="Z15987" s="30"/>
      <c r="AB15987" s="6"/>
    </row>
    <row r="15988" spans="1:28">
      <c r="A15988" s="2"/>
      <c r="B15988" s="2"/>
      <c r="C15988" s="2"/>
      <c r="G15988" s="94"/>
      <c r="H15988" s="94"/>
      <c r="I15988" s="94"/>
      <c r="J15988" s="2"/>
      <c r="P15988" s="30"/>
      <c r="T15988" s="2"/>
      <c r="V15988" s="2"/>
      <c r="W15988" s="28"/>
      <c r="Y15988" s="30"/>
      <c r="Z15988" s="30"/>
      <c r="AB15988" s="6"/>
    </row>
    <row r="15989" spans="1:28">
      <c r="A15989" s="2"/>
      <c r="B15989" s="2"/>
      <c r="C15989" s="2"/>
      <c r="G15989" s="94"/>
      <c r="H15989" s="94"/>
      <c r="I15989" s="94"/>
      <c r="J15989" s="2"/>
      <c r="P15989" s="30"/>
      <c r="T15989" s="2"/>
      <c r="V15989" s="2"/>
      <c r="W15989" s="28"/>
      <c r="Y15989" s="30"/>
      <c r="Z15989" s="30"/>
      <c r="AB15989" s="6"/>
    </row>
    <row r="15990" spans="1:28">
      <c r="A15990" s="2"/>
      <c r="B15990" s="2"/>
      <c r="C15990" s="2"/>
      <c r="G15990" s="94"/>
      <c r="H15990" s="94"/>
      <c r="I15990" s="94"/>
      <c r="J15990" s="2"/>
      <c r="P15990" s="30"/>
      <c r="T15990" s="2"/>
      <c r="V15990" s="2"/>
      <c r="W15990" s="28"/>
      <c r="Y15990" s="30"/>
      <c r="Z15990" s="30"/>
      <c r="AB15990" s="6"/>
    </row>
    <row r="15991" spans="1:28">
      <c r="A15991" s="2"/>
      <c r="B15991" s="2"/>
      <c r="C15991" s="2"/>
      <c r="G15991" s="94"/>
      <c r="H15991" s="94"/>
      <c r="I15991" s="94"/>
      <c r="J15991" s="2"/>
      <c r="P15991" s="30"/>
      <c r="T15991" s="2"/>
      <c r="V15991" s="2"/>
      <c r="W15991" s="28"/>
      <c r="Y15991" s="30"/>
      <c r="Z15991" s="30"/>
      <c r="AB15991" s="6"/>
    </row>
    <row r="15992" spans="1:28">
      <c r="A15992" s="2"/>
      <c r="B15992" s="2"/>
      <c r="C15992" s="2"/>
      <c r="G15992" s="94"/>
      <c r="H15992" s="94"/>
      <c r="I15992" s="94"/>
      <c r="J15992" s="2"/>
      <c r="P15992" s="30"/>
      <c r="T15992" s="2"/>
      <c r="V15992" s="2"/>
      <c r="W15992" s="28"/>
      <c r="Y15992" s="30"/>
      <c r="Z15992" s="30"/>
      <c r="AB15992" s="6"/>
    </row>
    <row r="15993" spans="1:28">
      <c r="A15993" s="2"/>
      <c r="B15993" s="2"/>
      <c r="C15993" s="2"/>
      <c r="G15993" s="94"/>
      <c r="H15993" s="94"/>
      <c r="I15993" s="94"/>
      <c r="J15993" s="2"/>
      <c r="P15993" s="30"/>
      <c r="T15993" s="2"/>
      <c r="V15993" s="2"/>
      <c r="W15993" s="28"/>
      <c r="Y15993" s="30"/>
      <c r="Z15993" s="30"/>
      <c r="AB15993" s="6"/>
    </row>
    <row r="15994" spans="1:28">
      <c r="A15994" s="2"/>
      <c r="B15994" s="2"/>
      <c r="C15994" s="2"/>
      <c r="G15994" s="94"/>
      <c r="H15994" s="94"/>
      <c r="I15994" s="94"/>
      <c r="J15994" s="2"/>
      <c r="P15994" s="30"/>
      <c r="T15994" s="2"/>
      <c r="V15994" s="2"/>
      <c r="W15994" s="28"/>
      <c r="Y15994" s="30"/>
      <c r="Z15994" s="30"/>
      <c r="AB15994" s="6"/>
    </row>
    <row r="15995" spans="1:28">
      <c r="A15995" s="2"/>
      <c r="B15995" s="2"/>
      <c r="C15995" s="2"/>
      <c r="G15995" s="94"/>
      <c r="H15995" s="94"/>
      <c r="I15995" s="94"/>
      <c r="J15995" s="2"/>
      <c r="P15995" s="30"/>
      <c r="T15995" s="2"/>
      <c r="V15995" s="2"/>
      <c r="W15995" s="28"/>
      <c r="Y15995" s="30"/>
      <c r="Z15995" s="30"/>
      <c r="AB15995" s="6"/>
    </row>
    <row r="15996" spans="1:28">
      <c r="A15996" s="2"/>
      <c r="B15996" s="2"/>
      <c r="C15996" s="2"/>
      <c r="G15996" s="94"/>
      <c r="H15996" s="94"/>
      <c r="I15996" s="94"/>
      <c r="J15996" s="2"/>
      <c r="P15996" s="30"/>
      <c r="T15996" s="2"/>
      <c r="V15996" s="2"/>
      <c r="W15996" s="28"/>
      <c r="Y15996" s="30"/>
      <c r="Z15996" s="30"/>
      <c r="AB15996" s="6"/>
    </row>
    <row r="15997" spans="1:28">
      <c r="A15997" s="2"/>
      <c r="B15997" s="2"/>
      <c r="C15997" s="2"/>
      <c r="G15997" s="94"/>
      <c r="H15997" s="94"/>
      <c r="I15997" s="94"/>
      <c r="J15997" s="2"/>
      <c r="P15997" s="30"/>
      <c r="T15997" s="2"/>
      <c r="V15997" s="2"/>
      <c r="W15997" s="28"/>
      <c r="Y15997" s="30"/>
      <c r="Z15997" s="30"/>
      <c r="AB15997" s="6"/>
    </row>
    <row r="15998" spans="1:28">
      <c r="A15998" s="2"/>
      <c r="B15998" s="2"/>
      <c r="C15998" s="2"/>
      <c r="G15998" s="94"/>
      <c r="H15998" s="94"/>
      <c r="I15998" s="94"/>
      <c r="J15998" s="2"/>
      <c r="P15998" s="30"/>
      <c r="T15998" s="2"/>
      <c r="V15998" s="2"/>
      <c r="W15998" s="28"/>
      <c r="Y15998" s="30"/>
      <c r="Z15998" s="30"/>
      <c r="AB15998" s="6"/>
    </row>
    <row r="15999" spans="1:28">
      <c r="A15999" s="2"/>
      <c r="B15999" s="2"/>
      <c r="C15999" s="2"/>
      <c r="G15999" s="94"/>
      <c r="H15999" s="94"/>
      <c r="I15999" s="94"/>
      <c r="J15999" s="2"/>
      <c r="P15999" s="30"/>
      <c r="T15999" s="2"/>
      <c r="V15999" s="2"/>
      <c r="W15999" s="28"/>
      <c r="Y15999" s="30"/>
      <c r="Z15999" s="30"/>
      <c r="AB15999" s="6"/>
    </row>
    <row r="16000" spans="1:28">
      <c r="A16000" s="2"/>
      <c r="B16000" s="2"/>
      <c r="C16000" s="2"/>
      <c r="G16000" s="94"/>
      <c r="H16000" s="94"/>
      <c r="I16000" s="94"/>
      <c r="J16000" s="2"/>
      <c r="P16000" s="30"/>
      <c r="T16000" s="2"/>
      <c r="V16000" s="2"/>
      <c r="W16000" s="28"/>
      <c r="Y16000" s="30"/>
      <c r="Z16000" s="30"/>
      <c r="AB16000" s="6"/>
    </row>
    <row r="16001" spans="1:28">
      <c r="A16001" s="2"/>
      <c r="B16001" s="2"/>
      <c r="C16001" s="2"/>
      <c r="G16001" s="94"/>
      <c r="H16001" s="94"/>
      <c r="I16001" s="94"/>
      <c r="J16001" s="2"/>
      <c r="P16001" s="30"/>
      <c r="T16001" s="2"/>
      <c r="V16001" s="2"/>
      <c r="W16001" s="28"/>
      <c r="Y16001" s="30"/>
      <c r="Z16001" s="30"/>
      <c r="AB16001" s="6"/>
    </row>
    <row r="16002" spans="1:28">
      <c r="A16002" s="2"/>
      <c r="B16002" s="2"/>
      <c r="C16002" s="2"/>
      <c r="G16002" s="94"/>
      <c r="H16002" s="94"/>
      <c r="I16002" s="94"/>
      <c r="J16002" s="2"/>
      <c r="P16002" s="30"/>
      <c r="T16002" s="2"/>
      <c r="V16002" s="2"/>
      <c r="W16002" s="28"/>
      <c r="Y16002" s="30"/>
      <c r="Z16002" s="30"/>
      <c r="AB16002" s="6"/>
    </row>
    <row r="16003" spans="1:28">
      <c r="A16003" s="2"/>
      <c r="B16003" s="2"/>
      <c r="C16003" s="2"/>
      <c r="G16003" s="94"/>
      <c r="H16003" s="94"/>
      <c r="I16003" s="94"/>
      <c r="J16003" s="2"/>
      <c r="P16003" s="30"/>
      <c r="T16003" s="2"/>
      <c r="V16003" s="2"/>
      <c r="W16003" s="28"/>
      <c r="Y16003" s="30"/>
      <c r="Z16003" s="30"/>
      <c r="AB16003" s="6"/>
    </row>
    <row r="16004" spans="1:28">
      <c r="A16004" s="2"/>
      <c r="B16004" s="2"/>
      <c r="C16004" s="2"/>
      <c r="G16004" s="94"/>
      <c r="H16004" s="94"/>
      <c r="I16004" s="94"/>
      <c r="J16004" s="2"/>
      <c r="P16004" s="30"/>
      <c r="T16004" s="2"/>
      <c r="V16004" s="2"/>
      <c r="W16004" s="28"/>
      <c r="Y16004" s="30"/>
      <c r="Z16004" s="30"/>
      <c r="AB16004" s="6"/>
    </row>
    <row r="16005" spans="1:28">
      <c r="A16005" s="2"/>
      <c r="B16005" s="2"/>
      <c r="C16005" s="2"/>
      <c r="G16005" s="94"/>
      <c r="H16005" s="94"/>
      <c r="I16005" s="94"/>
      <c r="J16005" s="2"/>
      <c r="P16005" s="30"/>
      <c r="T16005" s="2"/>
      <c r="V16005" s="2"/>
      <c r="W16005" s="28"/>
      <c r="Y16005" s="30"/>
      <c r="Z16005" s="30"/>
      <c r="AB16005" s="6"/>
    </row>
    <row r="16006" spans="1:28">
      <c r="A16006" s="2"/>
      <c r="B16006" s="2"/>
      <c r="C16006" s="2"/>
      <c r="G16006" s="94"/>
      <c r="H16006" s="94"/>
      <c r="I16006" s="94"/>
      <c r="J16006" s="2"/>
      <c r="P16006" s="30"/>
      <c r="T16006" s="2"/>
      <c r="V16006" s="2"/>
      <c r="W16006" s="28"/>
      <c r="Y16006" s="30"/>
      <c r="Z16006" s="30"/>
      <c r="AB16006" s="6"/>
    </row>
    <row r="16007" spans="1:28">
      <c r="A16007" s="2"/>
      <c r="B16007" s="2"/>
      <c r="C16007" s="2"/>
      <c r="G16007" s="94"/>
      <c r="H16007" s="94"/>
      <c r="I16007" s="94"/>
      <c r="J16007" s="2"/>
      <c r="P16007" s="30"/>
      <c r="T16007" s="2"/>
      <c r="V16007" s="2"/>
      <c r="W16007" s="28"/>
      <c r="Y16007" s="30"/>
      <c r="Z16007" s="30"/>
      <c r="AB16007" s="6"/>
    </row>
    <row r="16008" spans="1:28">
      <c r="A16008" s="2"/>
      <c r="B16008" s="2"/>
      <c r="C16008" s="2"/>
      <c r="G16008" s="94"/>
      <c r="H16008" s="94"/>
      <c r="I16008" s="94"/>
      <c r="J16008" s="2"/>
      <c r="P16008" s="30"/>
      <c r="T16008" s="2"/>
      <c r="V16008" s="2"/>
      <c r="W16008" s="28"/>
      <c r="Y16008" s="30"/>
      <c r="Z16008" s="30"/>
      <c r="AB16008" s="6"/>
    </row>
    <row r="16009" spans="1:28">
      <c r="A16009" s="2"/>
      <c r="B16009" s="2"/>
      <c r="C16009" s="2"/>
      <c r="G16009" s="94"/>
      <c r="H16009" s="94"/>
      <c r="I16009" s="94"/>
      <c r="J16009" s="2"/>
      <c r="P16009" s="30"/>
      <c r="T16009" s="2"/>
      <c r="V16009" s="2"/>
      <c r="W16009" s="28"/>
      <c r="Y16009" s="30"/>
      <c r="Z16009" s="30"/>
      <c r="AB16009" s="6"/>
    </row>
    <row r="16010" spans="1:28">
      <c r="A16010" s="2"/>
      <c r="B16010" s="2"/>
      <c r="C16010" s="2"/>
      <c r="G16010" s="94"/>
      <c r="H16010" s="94"/>
      <c r="I16010" s="94"/>
      <c r="J16010" s="2"/>
      <c r="P16010" s="30"/>
      <c r="T16010" s="2"/>
      <c r="V16010" s="2"/>
      <c r="W16010" s="28"/>
      <c r="Y16010" s="30"/>
      <c r="Z16010" s="30"/>
      <c r="AB16010" s="6"/>
    </row>
    <row r="16011" spans="1:28">
      <c r="A16011" s="2"/>
      <c r="B16011" s="2"/>
      <c r="C16011" s="2"/>
      <c r="G16011" s="94"/>
      <c r="H16011" s="94"/>
      <c r="I16011" s="94"/>
      <c r="J16011" s="2"/>
      <c r="P16011" s="30"/>
      <c r="T16011" s="2"/>
      <c r="V16011" s="2"/>
      <c r="W16011" s="28"/>
      <c r="Y16011" s="30"/>
      <c r="Z16011" s="30"/>
      <c r="AB16011" s="6"/>
    </row>
    <row r="16012" spans="1:28">
      <c r="A16012" s="2"/>
      <c r="B16012" s="2"/>
      <c r="C16012" s="2"/>
      <c r="G16012" s="94"/>
      <c r="H16012" s="94"/>
      <c r="I16012" s="94"/>
      <c r="J16012" s="2"/>
      <c r="P16012" s="30"/>
      <c r="T16012" s="2"/>
      <c r="V16012" s="2"/>
      <c r="W16012" s="28"/>
      <c r="Y16012" s="30"/>
      <c r="Z16012" s="30"/>
      <c r="AB16012" s="6"/>
    </row>
    <row r="16013" spans="1:28">
      <c r="A16013" s="2"/>
      <c r="B16013" s="2"/>
      <c r="C16013" s="2"/>
      <c r="G16013" s="94"/>
      <c r="H16013" s="94"/>
      <c r="I16013" s="94"/>
      <c r="J16013" s="2"/>
      <c r="P16013" s="30"/>
      <c r="T16013" s="2"/>
      <c r="V16013" s="2"/>
      <c r="W16013" s="28"/>
      <c r="Y16013" s="30"/>
      <c r="Z16013" s="30"/>
      <c r="AB16013" s="6"/>
    </row>
    <row r="16014" spans="1:28">
      <c r="A16014" s="2"/>
      <c r="B16014" s="2"/>
      <c r="C16014" s="2"/>
      <c r="G16014" s="94"/>
      <c r="H16014" s="94"/>
      <c r="I16014" s="94"/>
      <c r="J16014" s="2"/>
      <c r="P16014" s="30"/>
      <c r="T16014" s="2"/>
      <c r="V16014" s="2"/>
      <c r="W16014" s="28"/>
      <c r="Y16014" s="30"/>
      <c r="Z16014" s="30"/>
      <c r="AB16014" s="6"/>
    </row>
    <row r="16015" spans="1:28">
      <c r="A16015" s="2"/>
      <c r="B16015" s="2"/>
      <c r="C16015" s="2"/>
      <c r="G16015" s="94"/>
      <c r="H16015" s="94"/>
      <c r="I16015" s="94"/>
      <c r="J16015" s="2"/>
      <c r="P16015" s="30"/>
      <c r="T16015" s="2"/>
      <c r="V16015" s="2"/>
      <c r="W16015" s="28"/>
      <c r="Y16015" s="30"/>
      <c r="Z16015" s="30"/>
      <c r="AB16015" s="6"/>
    </row>
    <row r="16016" spans="1:28">
      <c r="A16016" s="2"/>
      <c r="B16016" s="2"/>
      <c r="C16016" s="2"/>
      <c r="G16016" s="94"/>
      <c r="H16016" s="94"/>
      <c r="I16016" s="94"/>
      <c r="J16016" s="2"/>
      <c r="P16016" s="30"/>
      <c r="T16016" s="2"/>
      <c r="V16016" s="2"/>
      <c r="W16016" s="28"/>
      <c r="Y16016" s="30"/>
      <c r="Z16016" s="30"/>
      <c r="AB16016" s="6"/>
    </row>
    <row r="16017" spans="1:28">
      <c r="A16017" s="2"/>
      <c r="B16017" s="2"/>
      <c r="C16017" s="2"/>
      <c r="G16017" s="94"/>
      <c r="H16017" s="94"/>
      <c r="I16017" s="94"/>
      <c r="J16017" s="2"/>
      <c r="P16017" s="30"/>
      <c r="T16017" s="2"/>
      <c r="V16017" s="2"/>
      <c r="W16017" s="28"/>
      <c r="Y16017" s="30"/>
      <c r="Z16017" s="30"/>
      <c r="AB16017" s="6"/>
    </row>
    <row r="16018" spans="1:28">
      <c r="A16018" s="2"/>
      <c r="B16018" s="2"/>
      <c r="C16018" s="2"/>
      <c r="G16018" s="94"/>
      <c r="H16018" s="94"/>
      <c r="I16018" s="94"/>
      <c r="J16018" s="2"/>
      <c r="P16018" s="30"/>
      <c r="T16018" s="2"/>
      <c r="V16018" s="2"/>
      <c r="W16018" s="28"/>
      <c r="Y16018" s="30"/>
      <c r="Z16018" s="30"/>
      <c r="AB16018" s="6"/>
    </row>
    <row r="16019" spans="1:28">
      <c r="A16019" s="2"/>
      <c r="B16019" s="2"/>
      <c r="C16019" s="2"/>
      <c r="G16019" s="94"/>
      <c r="H16019" s="94"/>
      <c r="I16019" s="94"/>
      <c r="J16019" s="2"/>
      <c r="P16019" s="30"/>
      <c r="T16019" s="2"/>
      <c r="V16019" s="2"/>
      <c r="W16019" s="28"/>
      <c r="Y16019" s="30"/>
      <c r="Z16019" s="30"/>
      <c r="AB16019" s="6"/>
    </row>
    <row r="16020" spans="1:28">
      <c r="A16020" s="2"/>
      <c r="B16020" s="2"/>
      <c r="C16020" s="2"/>
      <c r="G16020" s="94"/>
      <c r="H16020" s="94"/>
      <c r="I16020" s="94"/>
      <c r="J16020" s="2"/>
      <c r="P16020" s="30"/>
      <c r="T16020" s="2"/>
      <c r="V16020" s="2"/>
      <c r="W16020" s="28"/>
      <c r="Y16020" s="30"/>
      <c r="Z16020" s="30"/>
      <c r="AB16020" s="6"/>
    </row>
    <row r="16021" spans="1:28">
      <c r="A16021" s="2"/>
      <c r="B16021" s="2"/>
      <c r="C16021" s="2"/>
      <c r="G16021" s="94"/>
      <c r="H16021" s="94"/>
      <c r="I16021" s="94"/>
      <c r="J16021" s="2"/>
      <c r="P16021" s="30"/>
      <c r="T16021" s="2"/>
      <c r="V16021" s="2"/>
      <c r="W16021" s="28"/>
      <c r="Y16021" s="30"/>
      <c r="Z16021" s="30"/>
      <c r="AB16021" s="6"/>
    </row>
    <row r="16022" spans="1:28">
      <c r="A16022" s="2"/>
      <c r="B16022" s="2"/>
      <c r="C16022" s="2"/>
      <c r="G16022" s="94"/>
      <c r="H16022" s="94"/>
      <c r="I16022" s="94"/>
      <c r="J16022" s="2"/>
      <c r="P16022" s="30"/>
      <c r="T16022" s="2"/>
      <c r="V16022" s="2"/>
      <c r="W16022" s="28"/>
      <c r="Y16022" s="30"/>
      <c r="Z16022" s="30"/>
      <c r="AB16022" s="6"/>
    </row>
    <row r="16023" spans="1:28">
      <c r="A16023" s="2"/>
      <c r="B16023" s="2"/>
      <c r="C16023" s="2"/>
      <c r="G16023" s="94"/>
      <c r="H16023" s="94"/>
      <c r="I16023" s="94"/>
      <c r="J16023" s="2"/>
      <c r="P16023" s="30"/>
      <c r="T16023" s="2"/>
      <c r="V16023" s="2"/>
      <c r="W16023" s="28"/>
      <c r="Y16023" s="30"/>
      <c r="Z16023" s="30"/>
      <c r="AB16023" s="6"/>
    </row>
    <row r="16024" spans="1:28">
      <c r="A16024" s="2"/>
      <c r="B16024" s="2"/>
      <c r="C16024" s="2"/>
      <c r="G16024" s="94"/>
      <c r="H16024" s="94"/>
      <c r="I16024" s="94"/>
      <c r="J16024" s="2"/>
      <c r="P16024" s="30"/>
      <c r="T16024" s="2"/>
      <c r="V16024" s="2"/>
      <c r="W16024" s="28"/>
      <c r="Y16024" s="30"/>
      <c r="Z16024" s="30"/>
      <c r="AB16024" s="6"/>
    </row>
    <row r="16025" spans="1:28">
      <c r="A16025" s="2"/>
      <c r="B16025" s="2"/>
      <c r="C16025" s="2"/>
      <c r="G16025" s="94"/>
      <c r="H16025" s="94"/>
      <c r="I16025" s="94"/>
      <c r="J16025" s="2"/>
      <c r="P16025" s="30"/>
      <c r="T16025" s="2"/>
      <c r="V16025" s="2"/>
      <c r="W16025" s="28"/>
      <c r="Y16025" s="30"/>
      <c r="Z16025" s="30"/>
      <c r="AB16025" s="6"/>
    </row>
    <row r="16026" spans="1:28">
      <c r="A16026" s="2"/>
      <c r="B16026" s="2"/>
      <c r="C16026" s="2"/>
      <c r="G16026" s="94"/>
      <c r="H16026" s="94"/>
      <c r="I16026" s="94"/>
      <c r="J16026" s="2"/>
      <c r="P16026" s="30"/>
      <c r="T16026" s="2"/>
      <c r="V16026" s="2"/>
      <c r="W16026" s="28"/>
      <c r="Y16026" s="30"/>
      <c r="Z16026" s="30"/>
      <c r="AB16026" s="6"/>
    </row>
    <row r="16027" spans="1:28">
      <c r="A16027" s="2"/>
      <c r="B16027" s="2"/>
      <c r="C16027" s="2"/>
      <c r="G16027" s="94"/>
      <c r="H16027" s="94"/>
      <c r="I16027" s="94"/>
      <c r="J16027" s="2"/>
      <c r="P16027" s="30"/>
      <c r="T16027" s="2"/>
      <c r="V16027" s="2"/>
      <c r="W16027" s="28"/>
      <c r="Y16027" s="30"/>
      <c r="Z16027" s="30"/>
      <c r="AB16027" s="6"/>
    </row>
    <row r="16028" spans="1:28">
      <c r="A16028" s="2"/>
      <c r="B16028" s="2"/>
      <c r="C16028" s="2"/>
      <c r="G16028" s="94"/>
      <c r="H16028" s="94"/>
      <c r="I16028" s="94"/>
      <c r="J16028" s="2"/>
      <c r="P16028" s="30"/>
      <c r="T16028" s="2"/>
      <c r="V16028" s="2"/>
      <c r="W16028" s="28"/>
      <c r="Y16028" s="30"/>
      <c r="Z16028" s="30"/>
      <c r="AB16028" s="6"/>
    </row>
    <row r="16029" spans="1:28">
      <c r="A16029" s="2"/>
      <c r="B16029" s="2"/>
      <c r="C16029" s="2"/>
      <c r="G16029" s="94"/>
      <c r="H16029" s="94"/>
      <c r="I16029" s="94"/>
      <c r="J16029" s="2"/>
      <c r="P16029" s="30"/>
      <c r="T16029" s="2"/>
      <c r="V16029" s="2"/>
      <c r="W16029" s="28"/>
      <c r="Y16029" s="30"/>
      <c r="Z16029" s="30"/>
      <c r="AB16029" s="6"/>
    </row>
    <row r="16030" spans="1:28">
      <c r="A16030" s="2"/>
      <c r="B16030" s="2"/>
      <c r="C16030" s="2"/>
      <c r="G16030" s="94"/>
      <c r="H16030" s="94"/>
      <c r="I16030" s="94"/>
      <c r="J16030" s="2"/>
      <c r="P16030" s="30"/>
      <c r="T16030" s="2"/>
      <c r="V16030" s="2"/>
      <c r="W16030" s="28"/>
      <c r="Y16030" s="30"/>
      <c r="Z16030" s="30"/>
      <c r="AB16030" s="6"/>
    </row>
    <row r="16031" spans="1:28">
      <c r="A16031" s="2"/>
      <c r="B16031" s="2"/>
      <c r="C16031" s="2"/>
      <c r="G16031" s="94"/>
      <c r="H16031" s="94"/>
      <c r="I16031" s="94"/>
      <c r="J16031" s="2"/>
      <c r="P16031" s="30"/>
      <c r="T16031" s="2"/>
      <c r="V16031" s="2"/>
      <c r="W16031" s="28"/>
      <c r="Y16031" s="30"/>
      <c r="Z16031" s="30"/>
      <c r="AB16031" s="6"/>
    </row>
    <row r="16032" spans="1:28">
      <c r="A16032" s="2"/>
      <c r="B16032" s="2"/>
      <c r="C16032" s="2"/>
      <c r="G16032" s="94"/>
      <c r="H16032" s="94"/>
      <c r="I16032" s="94"/>
      <c r="J16032" s="2"/>
      <c r="P16032" s="30"/>
      <c r="T16032" s="2"/>
      <c r="V16032" s="2"/>
      <c r="W16032" s="28"/>
      <c r="Y16032" s="30"/>
      <c r="Z16032" s="30"/>
      <c r="AB16032" s="6"/>
    </row>
    <row r="16033" spans="1:28">
      <c r="A16033" s="2"/>
      <c r="B16033" s="2"/>
      <c r="C16033" s="2"/>
      <c r="G16033" s="94"/>
      <c r="H16033" s="94"/>
      <c r="I16033" s="94"/>
      <c r="J16033" s="2"/>
      <c r="P16033" s="30"/>
      <c r="T16033" s="2"/>
      <c r="V16033" s="2"/>
      <c r="W16033" s="28"/>
      <c r="Y16033" s="30"/>
      <c r="Z16033" s="30"/>
      <c r="AB16033" s="6"/>
    </row>
    <row r="16034" spans="1:28">
      <c r="A16034" s="2"/>
      <c r="B16034" s="2"/>
      <c r="C16034" s="2"/>
      <c r="G16034" s="94"/>
      <c r="H16034" s="94"/>
      <c r="I16034" s="94"/>
      <c r="J16034" s="2"/>
      <c r="P16034" s="30"/>
      <c r="T16034" s="2"/>
      <c r="V16034" s="2"/>
      <c r="W16034" s="28"/>
      <c r="Y16034" s="30"/>
      <c r="Z16034" s="30"/>
      <c r="AB16034" s="6"/>
    </row>
    <row r="16035" spans="1:28">
      <c r="A16035" s="2"/>
      <c r="B16035" s="2"/>
      <c r="C16035" s="2"/>
      <c r="G16035" s="94"/>
      <c r="H16035" s="94"/>
      <c r="I16035" s="94"/>
      <c r="J16035" s="2"/>
      <c r="P16035" s="30"/>
      <c r="T16035" s="2"/>
      <c r="V16035" s="2"/>
      <c r="W16035" s="28"/>
      <c r="Y16035" s="30"/>
      <c r="Z16035" s="30"/>
      <c r="AB16035" s="6"/>
    </row>
    <row r="16036" spans="1:28">
      <c r="A16036" s="2"/>
      <c r="B16036" s="2"/>
      <c r="C16036" s="2"/>
      <c r="G16036" s="94"/>
      <c r="H16036" s="94"/>
      <c r="I16036" s="94"/>
      <c r="J16036" s="2"/>
      <c r="P16036" s="30"/>
      <c r="T16036" s="2"/>
      <c r="V16036" s="2"/>
      <c r="W16036" s="28"/>
      <c r="Y16036" s="30"/>
      <c r="Z16036" s="30"/>
      <c r="AB16036" s="6"/>
    </row>
    <row r="16037" spans="1:28">
      <c r="A16037" s="2"/>
      <c r="B16037" s="2"/>
      <c r="C16037" s="2"/>
      <c r="G16037" s="94"/>
      <c r="H16037" s="94"/>
      <c r="I16037" s="94"/>
      <c r="J16037" s="2"/>
      <c r="P16037" s="30"/>
      <c r="T16037" s="2"/>
      <c r="V16037" s="2"/>
      <c r="W16037" s="28"/>
      <c r="Y16037" s="30"/>
      <c r="Z16037" s="30"/>
      <c r="AB16037" s="6"/>
    </row>
    <row r="16038" spans="1:28">
      <c r="A16038" s="2"/>
      <c r="B16038" s="2"/>
      <c r="C16038" s="2"/>
      <c r="G16038" s="94"/>
      <c r="H16038" s="94"/>
      <c r="I16038" s="94"/>
      <c r="J16038" s="2"/>
      <c r="P16038" s="30"/>
      <c r="T16038" s="2"/>
      <c r="V16038" s="2"/>
      <c r="W16038" s="28"/>
      <c r="Y16038" s="30"/>
      <c r="Z16038" s="30"/>
      <c r="AB16038" s="6"/>
    </row>
    <row r="16039" spans="1:28">
      <c r="A16039" s="2"/>
      <c r="B16039" s="2"/>
      <c r="C16039" s="2"/>
      <c r="G16039" s="94"/>
      <c r="H16039" s="94"/>
      <c r="I16039" s="94"/>
      <c r="J16039" s="2"/>
      <c r="P16039" s="30"/>
      <c r="T16039" s="2"/>
      <c r="V16039" s="2"/>
      <c r="W16039" s="28"/>
      <c r="Y16039" s="30"/>
      <c r="Z16039" s="30"/>
      <c r="AB16039" s="6"/>
    </row>
    <row r="16040" spans="1:28">
      <c r="A16040" s="2"/>
      <c r="B16040" s="2"/>
      <c r="C16040" s="2"/>
      <c r="G16040" s="94"/>
      <c r="H16040" s="94"/>
      <c r="I16040" s="94"/>
      <c r="J16040" s="2"/>
      <c r="P16040" s="30"/>
      <c r="T16040" s="2"/>
      <c r="V16040" s="2"/>
      <c r="W16040" s="28"/>
      <c r="Y16040" s="30"/>
      <c r="Z16040" s="30"/>
      <c r="AB16040" s="6"/>
    </row>
    <row r="16041" spans="1:28">
      <c r="A16041" s="2"/>
      <c r="B16041" s="2"/>
      <c r="C16041" s="2"/>
      <c r="G16041" s="94"/>
      <c r="H16041" s="94"/>
      <c r="I16041" s="94"/>
      <c r="J16041" s="2"/>
      <c r="P16041" s="30"/>
      <c r="T16041" s="2"/>
      <c r="V16041" s="2"/>
      <c r="W16041" s="28"/>
      <c r="Y16041" s="30"/>
      <c r="Z16041" s="30"/>
      <c r="AB16041" s="6"/>
    </row>
    <row r="16042" spans="1:28">
      <c r="A16042" s="2"/>
      <c r="B16042" s="2"/>
      <c r="C16042" s="2"/>
      <c r="G16042" s="94"/>
      <c r="H16042" s="94"/>
      <c r="I16042" s="94"/>
      <c r="J16042" s="2"/>
      <c r="P16042" s="30"/>
      <c r="T16042" s="2"/>
      <c r="V16042" s="2"/>
      <c r="W16042" s="28"/>
      <c r="Y16042" s="30"/>
      <c r="Z16042" s="30"/>
      <c r="AB16042" s="6"/>
    </row>
    <row r="16043" spans="1:28">
      <c r="A16043" s="2"/>
      <c r="B16043" s="2"/>
      <c r="C16043" s="2"/>
      <c r="G16043" s="94"/>
      <c r="H16043" s="94"/>
      <c r="I16043" s="94"/>
      <c r="J16043" s="2"/>
      <c r="P16043" s="30"/>
      <c r="T16043" s="2"/>
      <c r="V16043" s="2"/>
      <c r="W16043" s="28"/>
      <c r="Y16043" s="30"/>
      <c r="Z16043" s="30"/>
      <c r="AB16043" s="6"/>
    </row>
    <row r="16044" spans="1:28">
      <c r="A16044" s="2"/>
      <c r="B16044" s="2"/>
      <c r="C16044" s="2"/>
      <c r="G16044" s="94"/>
      <c r="H16044" s="94"/>
      <c r="I16044" s="94"/>
      <c r="J16044" s="2"/>
      <c r="P16044" s="30"/>
      <c r="T16044" s="2"/>
      <c r="V16044" s="2"/>
      <c r="W16044" s="28"/>
      <c r="Y16044" s="30"/>
      <c r="Z16044" s="30"/>
      <c r="AB16044" s="6"/>
    </row>
    <row r="16045" spans="1:28">
      <c r="A16045" s="2"/>
      <c r="B16045" s="2"/>
      <c r="C16045" s="2"/>
      <c r="G16045" s="94"/>
      <c r="H16045" s="94"/>
      <c r="I16045" s="94"/>
      <c r="J16045" s="2"/>
      <c r="P16045" s="30"/>
      <c r="T16045" s="2"/>
      <c r="V16045" s="2"/>
      <c r="W16045" s="28"/>
      <c r="Y16045" s="30"/>
      <c r="Z16045" s="30"/>
      <c r="AB16045" s="6"/>
    </row>
    <row r="16046" spans="1:28">
      <c r="A16046" s="2"/>
      <c r="B16046" s="2"/>
      <c r="C16046" s="2"/>
      <c r="G16046" s="94"/>
      <c r="H16046" s="94"/>
      <c r="I16046" s="94"/>
      <c r="J16046" s="2"/>
      <c r="P16046" s="30"/>
      <c r="T16046" s="2"/>
      <c r="V16046" s="2"/>
      <c r="W16046" s="28"/>
      <c r="Y16046" s="30"/>
      <c r="Z16046" s="30"/>
      <c r="AB16046" s="6"/>
    </row>
    <row r="16047" spans="1:28">
      <c r="A16047" s="2"/>
      <c r="B16047" s="2"/>
      <c r="C16047" s="2"/>
      <c r="G16047" s="94"/>
      <c r="H16047" s="94"/>
      <c r="I16047" s="94"/>
      <c r="J16047" s="2"/>
      <c r="P16047" s="30"/>
      <c r="T16047" s="2"/>
      <c r="V16047" s="2"/>
      <c r="W16047" s="28"/>
      <c r="Y16047" s="30"/>
      <c r="Z16047" s="30"/>
      <c r="AB16047" s="6"/>
    </row>
    <row r="16048" spans="1:28">
      <c r="A16048" s="2"/>
      <c r="B16048" s="2"/>
      <c r="C16048" s="2"/>
      <c r="G16048" s="94"/>
      <c r="H16048" s="94"/>
      <c r="I16048" s="94"/>
      <c r="J16048" s="2"/>
      <c r="P16048" s="30"/>
      <c r="T16048" s="2"/>
      <c r="V16048" s="2"/>
      <c r="W16048" s="28"/>
      <c r="Y16048" s="30"/>
      <c r="Z16048" s="30"/>
      <c r="AB16048" s="6"/>
    </row>
    <row r="16049" spans="1:28">
      <c r="A16049" s="2"/>
      <c r="B16049" s="2"/>
      <c r="C16049" s="2"/>
      <c r="G16049" s="94"/>
      <c r="H16049" s="94"/>
      <c r="I16049" s="94"/>
      <c r="J16049" s="2"/>
      <c r="P16049" s="30"/>
      <c r="T16049" s="2"/>
      <c r="V16049" s="2"/>
      <c r="W16049" s="28"/>
      <c r="Y16049" s="30"/>
      <c r="Z16049" s="30"/>
      <c r="AB16049" s="6"/>
    </row>
    <row r="16050" spans="1:28">
      <c r="A16050" s="2"/>
      <c r="B16050" s="2"/>
      <c r="C16050" s="2"/>
      <c r="G16050" s="94"/>
      <c r="H16050" s="94"/>
      <c r="I16050" s="94"/>
      <c r="J16050" s="2"/>
      <c r="P16050" s="30"/>
      <c r="T16050" s="2"/>
      <c r="V16050" s="2"/>
      <c r="W16050" s="28"/>
      <c r="Y16050" s="30"/>
      <c r="Z16050" s="30"/>
      <c r="AB16050" s="6"/>
    </row>
    <row r="16051" spans="1:28">
      <c r="A16051" s="2"/>
      <c r="B16051" s="2"/>
      <c r="C16051" s="2"/>
      <c r="G16051" s="94"/>
      <c r="H16051" s="94"/>
      <c r="I16051" s="94"/>
      <c r="J16051" s="2"/>
      <c r="P16051" s="30"/>
      <c r="T16051" s="2"/>
      <c r="V16051" s="2"/>
      <c r="W16051" s="28"/>
      <c r="Y16051" s="30"/>
      <c r="Z16051" s="30"/>
      <c r="AB16051" s="6"/>
    </row>
    <row r="16052" spans="1:28">
      <c r="A16052" s="2"/>
      <c r="B16052" s="2"/>
      <c r="C16052" s="2"/>
      <c r="G16052" s="94"/>
      <c r="H16052" s="94"/>
      <c r="I16052" s="94"/>
      <c r="J16052" s="2"/>
      <c r="P16052" s="30"/>
      <c r="T16052" s="2"/>
      <c r="V16052" s="2"/>
      <c r="W16052" s="28"/>
      <c r="Y16052" s="30"/>
      <c r="Z16052" s="30"/>
      <c r="AB16052" s="6"/>
    </row>
    <row r="16053" spans="1:28">
      <c r="A16053" s="2"/>
      <c r="B16053" s="2"/>
      <c r="C16053" s="2"/>
      <c r="G16053" s="94"/>
      <c r="H16053" s="94"/>
      <c r="I16053" s="94"/>
      <c r="J16053" s="2"/>
      <c r="P16053" s="30"/>
      <c r="T16053" s="2"/>
      <c r="V16053" s="2"/>
      <c r="W16053" s="28"/>
      <c r="Y16053" s="30"/>
      <c r="Z16053" s="30"/>
      <c r="AB16053" s="6"/>
    </row>
    <row r="16054" spans="1:28">
      <c r="A16054" s="2"/>
      <c r="B16054" s="2"/>
      <c r="C16054" s="2"/>
      <c r="G16054" s="94"/>
      <c r="H16054" s="94"/>
      <c r="I16054" s="94"/>
      <c r="J16054" s="2"/>
      <c r="P16054" s="30"/>
      <c r="T16054" s="2"/>
      <c r="V16054" s="2"/>
      <c r="W16054" s="28"/>
      <c r="Y16054" s="30"/>
      <c r="Z16054" s="30"/>
      <c r="AB16054" s="6"/>
    </row>
    <row r="16055" spans="1:28">
      <c r="A16055" s="2"/>
      <c r="B16055" s="2"/>
      <c r="C16055" s="2"/>
      <c r="G16055" s="94"/>
      <c r="H16055" s="94"/>
      <c r="I16055" s="94"/>
      <c r="J16055" s="2"/>
      <c r="P16055" s="30"/>
      <c r="T16055" s="2"/>
      <c r="V16055" s="2"/>
      <c r="W16055" s="28"/>
      <c r="Y16055" s="30"/>
      <c r="Z16055" s="30"/>
      <c r="AB16055" s="6"/>
    </row>
    <row r="16056" spans="1:28">
      <c r="A16056" s="2"/>
      <c r="B16056" s="2"/>
      <c r="C16056" s="2"/>
      <c r="G16056" s="94"/>
      <c r="H16056" s="94"/>
      <c r="I16056" s="94"/>
      <c r="J16056" s="2"/>
      <c r="P16056" s="30"/>
      <c r="T16056" s="2"/>
      <c r="V16056" s="2"/>
      <c r="W16056" s="28"/>
      <c r="Y16056" s="30"/>
      <c r="Z16056" s="30"/>
      <c r="AB16056" s="6"/>
    </row>
    <row r="16057" spans="1:28">
      <c r="A16057" s="2"/>
      <c r="B16057" s="2"/>
      <c r="C16057" s="2"/>
      <c r="G16057" s="94"/>
      <c r="H16057" s="94"/>
      <c r="I16057" s="94"/>
      <c r="J16057" s="2"/>
      <c r="P16057" s="30"/>
      <c r="T16057" s="2"/>
      <c r="V16057" s="2"/>
      <c r="W16057" s="28"/>
      <c r="Y16057" s="30"/>
      <c r="Z16057" s="30"/>
      <c r="AB16057" s="6"/>
    </row>
    <row r="16058" spans="1:28">
      <c r="A16058" s="2"/>
      <c r="B16058" s="2"/>
      <c r="C16058" s="2"/>
      <c r="G16058" s="94"/>
      <c r="H16058" s="94"/>
      <c r="I16058" s="94"/>
      <c r="J16058" s="2"/>
      <c r="P16058" s="30"/>
      <c r="T16058" s="2"/>
      <c r="V16058" s="2"/>
      <c r="W16058" s="28"/>
      <c r="Y16058" s="30"/>
      <c r="Z16058" s="30"/>
      <c r="AB16058" s="6"/>
    </row>
    <row r="16059" spans="1:28">
      <c r="A16059" s="2"/>
      <c r="B16059" s="2"/>
      <c r="C16059" s="2"/>
      <c r="G16059" s="94"/>
      <c r="H16059" s="94"/>
      <c r="I16059" s="94"/>
      <c r="J16059" s="2"/>
      <c r="P16059" s="30"/>
      <c r="T16059" s="2"/>
      <c r="V16059" s="2"/>
      <c r="W16059" s="28"/>
      <c r="Y16059" s="30"/>
      <c r="Z16059" s="30"/>
      <c r="AB16059" s="6"/>
    </row>
    <row r="16060" spans="1:28">
      <c r="A16060" s="2"/>
      <c r="B16060" s="2"/>
      <c r="C16060" s="2"/>
      <c r="G16060" s="94"/>
      <c r="H16060" s="94"/>
      <c r="I16060" s="94"/>
      <c r="J16060" s="2"/>
      <c r="P16060" s="30"/>
      <c r="T16060" s="2"/>
      <c r="V16060" s="2"/>
      <c r="W16060" s="28"/>
      <c r="Y16060" s="30"/>
      <c r="Z16060" s="30"/>
      <c r="AB16060" s="6"/>
    </row>
    <row r="16061" spans="1:28">
      <c r="A16061" s="2"/>
      <c r="B16061" s="2"/>
      <c r="C16061" s="2"/>
      <c r="G16061" s="94"/>
      <c r="H16061" s="94"/>
      <c r="I16061" s="94"/>
      <c r="J16061" s="2"/>
      <c r="P16061" s="30"/>
      <c r="T16061" s="2"/>
      <c r="V16061" s="2"/>
      <c r="W16061" s="28"/>
      <c r="Y16061" s="30"/>
      <c r="Z16061" s="30"/>
      <c r="AB16061" s="6"/>
    </row>
    <row r="16062" spans="1:28">
      <c r="A16062" s="2"/>
      <c r="B16062" s="2"/>
      <c r="C16062" s="2"/>
      <c r="G16062" s="94"/>
      <c r="H16062" s="94"/>
      <c r="I16062" s="94"/>
      <c r="J16062" s="2"/>
      <c r="P16062" s="30"/>
      <c r="T16062" s="2"/>
      <c r="V16062" s="2"/>
      <c r="W16062" s="28"/>
      <c r="Y16062" s="30"/>
      <c r="Z16062" s="30"/>
      <c r="AB16062" s="6"/>
    </row>
    <row r="16063" spans="1:28">
      <c r="A16063" s="2"/>
      <c r="B16063" s="2"/>
      <c r="C16063" s="2"/>
      <c r="G16063" s="94"/>
      <c r="H16063" s="94"/>
      <c r="I16063" s="94"/>
      <c r="J16063" s="2"/>
      <c r="P16063" s="30"/>
      <c r="T16063" s="2"/>
      <c r="V16063" s="2"/>
      <c r="W16063" s="28"/>
      <c r="Y16063" s="30"/>
      <c r="Z16063" s="30"/>
      <c r="AB16063" s="6"/>
    </row>
    <row r="16064" spans="1:28">
      <c r="A16064" s="2"/>
      <c r="B16064" s="2"/>
      <c r="C16064" s="2"/>
      <c r="G16064" s="94"/>
      <c r="H16064" s="94"/>
      <c r="I16064" s="94"/>
      <c r="J16064" s="2"/>
      <c r="P16064" s="30"/>
      <c r="T16064" s="2"/>
      <c r="V16064" s="2"/>
      <c r="W16064" s="28"/>
      <c r="Y16064" s="30"/>
      <c r="Z16064" s="30"/>
      <c r="AB16064" s="6"/>
    </row>
    <row r="16065" spans="1:28">
      <c r="A16065" s="2"/>
      <c r="B16065" s="2"/>
      <c r="C16065" s="2"/>
      <c r="G16065" s="94"/>
      <c r="H16065" s="94"/>
      <c r="I16065" s="94"/>
      <c r="J16065" s="2"/>
      <c r="P16065" s="30"/>
      <c r="T16065" s="2"/>
      <c r="V16065" s="2"/>
      <c r="W16065" s="28"/>
      <c r="Y16065" s="30"/>
      <c r="Z16065" s="30"/>
      <c r="AB16065" s="6"/>
    </row>
    <row r="16066" spans="1:28">
      <c r="A16066" s="2"/>
      <c r="B16066" s="2"/>
      <c r="C16066" s="2"/>
      <c r="G16066" s="94"/>
      <c r="H16066" s="94"/>
      <c r="I16066" s="94"/>
      <c r="J16066" s="2"/>
      <c r="P16066" s="30"/>
      <c r="T16066" s="2"/>
      <c r="V16066" s="2"/>
      <c r="W16066" s="28"/>
      <c r="Y16066" s="30"/>
      <c r="Z16066" s="30"/>
      <c r="AB16066" s="6"/>
    </row>
    <row r="16067" spans="1:28">
      <c r="A16067" s="2"/>
      <c r="B16067" s="2"/>
      <c r="C16067" s="2"/>
      <c r="G16067" s="94"/>
      <c r="H16067" s="94"/>
      <c r="I16067" s="94"/>
      <c r="J16067" s="2"/>
      <c r="P16067" s="30"/>
      <c r="T16067" s="2"/>
      <c r="V16067" s="2"/>
      <c r="W16067" s="28"/>
      <c r="Y16067" s="30"/>
      <c r="Z16067" s="30"/>
      <c r="AB16067" s="6"/>
    </row>
    <row r="16068" spans="1:28">
      <c r="A16068" s="2"/>
      <c r="B16068" s="2"/>
      <c r="C16068" s="2"/>
      <c r="G16068" s="94"/>
      <c r="H16068" s="94"/>
      <c r="I16068" s="94"/>
      <c r="J16068" s="2"/>
      <c r="P16068" s="30"/>
      <c r="T16068" s="2"/>
      <c r="V16068" s="2"/>
      <c r="W16068" s="28"/>
      <c r="Y16068" s="30"/>
      <c r="Z16068" s="30"/>
      <c r="AB16068" s="6"/>
    </row>
    <row r="16069" spans="1:28">
      <c r="A16069" s="2"/>
      <c r="B16069" s="2"/>
      <c r="C16069" s="2"/>
      <c r="G16069" s="94"/>
      <c r="H16069" s="94"/>
      <c r="I16069" s="94"/>
      <c r="J16069" s="2"/>
      <c r="P16069" s="30"/>
      <c r="T16069" s="2"/>
      <c r="V16069" s="2"/>
      <c r="W16069" s="28"/>
      <c r="Y16069" s="30"/>
      <c r="Z16069" s="30"/>
      <c r="AB16069" s="6"/>
    </row>
    <row r="16070" spans="1:28">
      <c r="A16070" s="2"/>
      <c r="B16070" s="2"/>
      <c r="C16070" s="2"/>
      <c r="G16070" s="94"/>
      <c r="H16070" s="94"/>
      <c r="I16070" s="94"/>
      <c r="J16070" s="2"/>
      <c r="P16070" s="30"/>
      <c r="T16070" s="2"/>
      <c r="V16070" s="2"/>
      <c r="W16070" s="28"/>
      <c r="Y16070" s="30"/>
      <c r="Z16070" s="30"/>
      <c r="AB16070" s="6"/>
    </row>
    <row r="16071" spans="1:28">
      <c r="A16071" s="2"/>
      <c r="B16071" s="2"/>
      <c r="C16071" s="2"/>
      <c r="G16071" s="94"/>
      <c r="H16071" s="94"/>
      <c r="I16071" s="94"/>
      <c r="J16071" s="2"/>
      <c r="P16071" s="30"/>
      <c r="T16071" s="2"/>
      <c r="V16071" s="2"/>
      <c r="W16071" s="28"/>
      <c r="Y16071" s="30"/>
      <c r="Z16071" s="30"/>
      <c r="AB16071" s="6"/>
    </row>
    <row r="16072" spans="1:28">
      <c r="A16072" s="2"/>
      <c r="B16072" s="2"/>
      <c r="C16072" s="2"/>
      <c r="G16072" s="94"/>
      <c r="H16072" s="94"/>
      <c r="I16072" s="94"/>
      <c r="J16072" s="2"/>
      <c r="P16072" s="30"/>
      <c r="T16072" s="2"/>
      <c r="V16072" s="2"/>
      <c r="W16072" s="28"/>
      <c r="Y16072" s="30"/>
      <c r="Z16072" s="30"/>
      <c r="AB16072" s="6"/>
    </row>
    <row r="16073" spans="1:28">
      <c r="A16073" s="2"/>
      <c r="B16073" s="2"/>
      <c r="C16073" s="2"/>
      <c r="G16073" s="94"/>
      <c r="H16073" s="94"/>
      <c r="I16073" s="94"/>
      <c r="J16073" s="2"/>
      <c r="P16073" s="30"/>
      <c r="T16073" s="2"/>
      <c r="V16073" s="2"/>
      <c r="W16073" s="28"/>
      <c r="Y16073" s="30"/>
      <c r="Z16073" s="30"/>
      <c r="AB16073" s="6"/>
    </row>
    <row r="16074" spans="1:28">
      <c r="A16074" s="2"/>
      <c r="B16074" s="2"/>
      <c r="C16074" s="2"/>
      <c r="G16074" s="94"/>
      <c r="H16074" s="94"/>
      <c r="I16074" s="94"/>
      <c r="J16074" s="2"/>
      <c r="P16074" s="30"/>
      <c r="T16074" s="2"/>
      <c r="V16074" s="2"/>
      <c r="W16074" s="28"/>
      <c r="Y16074" s="30"/>
      <c r="Z16074" s="30"/>
      <c r="AB16074" s="6"/>
    </row>
    <row r="16075" spans="1:28">
      <c r="A16075" s="2"/>
      <c r="B16075" s="2"/>
      <c r="C16075" s="2"/>
      <c r="G16075" s="94"/>
      <c r="H16075" s="94"/>
      <c r="I16075" s="94"/>
      <c r="J16075" s="2"/>
      <c r="P16075" s="30"/>
      <c r="T16075" s="2"/>
      <c r="V16075" s="2"/>
      <c r="W16075" s="28"/>
      <c r="Y16075" s="30"/>
      <c r="Z16075" s="30"/>
      <c r="AB16075" s="6"/>
    </row>
    <row r="16076" spans="1:28">
      <c r="A16076" s="2"/>
      <c r="B16076" s="2"/>
      <c r="C16076" s="2"/>
      <c r="G16076" s="94"/>
      <c r="H16076" s="94"/>
      <c r="I16076" s="94"/>
      <c r="J16076" s="2"/>
      <c r="P16076" s="30"/>
      <c r="T16076" s="2"/>
      <c r="V16076" s="2"/>
      <c r="W16076" s="28"/>
      <c r="Y16076" s="30"/>
      <c r="Z16076" s="30"/>
      <c r="AB16076" s="6"/>
    </row>
    <row r="16077" spans="1:28">
      <c r="A16077" s="2"/>
      <c r="B16077" s="2"/>
      <c r="C16077" s="2"/>
      <c r="G16077" s="94"/>
      <c r="H16077" s="94"/>
      <c r="I16077" s="94"/>
      <c r="J16077" s="2"/>
      <c r="P16077" s="30"/>
      <c r="T16077" s="2"/>
      <c r="V16077" s="2"/>
      <c r="W16077" s="28"/>
      <c r="Y16077" s="30"/>
      <c r="Z16077" s="30"/>
      <c r="AB16077" s="6"/>
    </row>
    <row r="16078" spans="1:28">
      <c r="A16078" s="2"/>
      <c r="B16078" s="2"/>
      <c r="C16078" s="2"/>
      <c r="G16078" s="94"/>
      <c r="H16078" s="94"/>
      <c r="I16078" s="94"/>
      <c r="J16078" s="2"/>
      <c r="P16078" s="30"/>
      <c r="T16078" s="2"/>
      <c r="V16078" s="2"/>
      <c r="W16078" s="28"/>
      <c r="Y16078" s="30"/>
      <c r="Z16078" s="30"/>
      <c r="AB16078" s="6"/>
    </row>
    <row r="16079" spans="1:28">
      <c r="A16079" s="2"/>
      <c r="B16079" s="2"/>
      <c r="C16079" s="2"/>
      <c r="G16079" s="94"/>
      <c r="H16079" s="94"/>
      <c r="I16079" s="94"/>
      <c r="J16079" s="2"/>
      <c r="P16079" s="30"/>
      <c r="T16079" s="2"/>
      <c r="V16079" s="2"/>
      <c r="W16079" s="28"/>
      <c r="Y16079" s="30"/>
      <c r="Z16079" s="30"/>
      <c r="AB16079" s="6"/>
    </row>
    <row r="16080" spans="1:28">
      <c r="A16080" s="2"/>
      <c r="B16080" s="2"/>
      <c r="C16080" s="2"/>
      <c r="G16080" s="94"/>
      <c r="H16080" s="94"/>
      <c r="I16080" s="94"/>
      <c r="J16080" s="2"/>
      <c r="P16080" s="30"/>
      <c r="T16080" s="2"/>
      <c r="V16080" s="2"/>
      <c r="W16080" s="28"/>
      <c r="Y16080" s="30"/>
      <c r="Z16080" s="30"/>
      <c r="AB16080" s="6"/>
    </row>
    <row r="16081" spans="1:28">
      <c r="A16081" s="2"/>
      <c r="B16081" s="2"/>
      <c r="C16081" s="2"/>
      <c r="G16081" s="94"/>
      <c r="H16081" s="94"/>
      <c r="I16081" s="94"/>
      <c r="J16081" s="2"/>
      <c r="P16081" s="30"/>
      <c r="T16081" s="2"/>
      <c r="V16081" s="2"/>
      <c r="W16081" s="28"/>
      <c r="Y16081" s="30"/>
      <c r="Z16081" s="30"/>
      <c r="AB16081" s="6"/>
    </row>
    <row r="16082" spans="1:28">
      <c r="A16082" s="2"/>
      <c r="B16082" s="2"/>
      <c r="C16082" s="2"/>
      <c r="G16082" s="94"/>
      <c r="H16082" s="94"/>
      <c r="I16082" s="94"/>
      <c r="J16082" s="2"/>
      <c r="P16082" s="30"/>
      <c r="T16082" s="2"/>
      <c r="V16082" s="2"/>
      <c r="W16082" s="28"/>
      <c r="Y16082" s="30"/>
      <c r="Z16082" s="30"/>
      <c r="AB16082" s="6"/>
    </row>
    <row r="16083" spans="1:28">
      <c r="A16083" s="2"/>
      <c r="B16083" s="2"/>
      <c r="C16083" s="2"/>
      <c r="G16083" s="94"/>
      <c r="H16083" s="94"/>
      <c r="I16083" s="94"/>
      <c r="J16083" s="2"/>
      <c r="P16083" s="30"/>
      <c r="T16083" s="2"/>
      <c r="V16083" s="2"/>
      <c r="W16083" s="28"/>
      <c r="Y16083" s="30"/>
      <c r="Z16083" s="30"/>
      <c r="AB16083" s="6"/>
    </row>
    <row r="16084" spans="1:28">
      <c r="A16084" s="2"/>
      <c r="B16084" s="2"/>
      <c r="C16084" s="2"/>
      <c r="G16084" s="94"/>
      <c r="H16084" s="94"/>
      <c r="I16084" s="94"/>
      <c r="J16084" s="2"/>
      <c r="P16084" s="30"/>
      <c r="T16084" s="2"/>
      <c r="V16084" s="2"/>
      <c r="W16084" s="28"/>
      <c r="Y16084" s="30"/>
      <c r="Z16084" s="30"/>
      <c r="AB16084" s="6"/>
    </row>
    <row r="16085" spans="1:28">
      <c r="A16085" s="2"/>
      <c r="B16085" s="2"/>
      <c r="C16085" s="2"/>
      <c r="G16085" s="94"/>
      <c r="H16085" s="94"/>
      <c r="I16085" s="94"/>
      <c r="J16085" s="2"/>
      <c r="P16085" s="30"/>
      <c r="T16085" s="2"/>
      <c r="V16085" s="2"/>
      <c r="W16085" s="28"/>
      <c r="Y16085" s="30"/>
      <c r="Z16085" s="30"/>
      <c r="AB16085" s="6"/>
    </row>
    <row r="16086" spans="1:28">
      <c r="A16086" s="2"/>
      <c r="B16086" s="2"/>
      <c r="C16086" s="2"/>
      <c r="G16086" s="94"/>
      <c r="H16086" s="94"/>
      <c r="I16086" s="94"/>
      <c r="J16086" s="2"/>
      <c r="P16086" s="30"/>
      <c r="T16086" s="2"/>
      <c r="V16086" s="2"/>
      <c r="W16086" s="28"/>
      <c r="Y16086" s="30"/>
      <c r="Z16086" s="30"/>
      <c r="AB16086" s="6"/>
    </row>
    <row r="16087" spans="1:28">
      <c r="A16087" s="2"/>
      <c r="B16087" s="2"/>
      <c r="C16087" s="2"/>
      <c r="G16087" s="94"/>
      <c r="H16087" s="94"/>
      <c r="I16087" s="94"/>
      <c r="J16087" s="2"/>
      <c r="P16087" s="30"/>
      <c r="T16087" s="2"/>
      <c r="V16087" s="2"/>
      <c r="W16087" s="28"/>
      <c r="Y16087" s="30"/>
      <c r="Z16087" s="30"/>
      <c r="AB16087" s="6"/>
    </row>
    <row r="16088" spans="1:28">
      <c r="A16088" s="2"/>
      <c r="B16088" s="2"/>
      <c r="C16088" s="2"/>
      <c r="G16088" s="94"/>
      <c r="H16088" s="94"/>
      <c r="I16088" s="94"/>
      <c r="J16088" s="2"/>
      <c r="P16088" s="30"/>
      <c r="T16088" s="2"/>
      <c r="V16088" s="2"/>
      <c r="W16088" s="28"/>
      <c r="Y16088" s="30"/>
      <c r="Z16088" s="30"/>
      <c r="AB16088" s="6"/>
    </row>
    <row r="16089" spans="1:28">
      <c r="A16089" s="2"/>
      <c r="B16089" s="2"/>
      <c r="C16089" s="2"/>
      <c r="G16089" s="94"/>
      <c r="H16089" s="94"/>
      <c r="I16089" s="94"/>
      <c r="J16089" s="2"/>
      <c r="P16089" s="30"/>
      <c r="T16089" s="2"/>
      <c r="V16089" s="2"/>
      <c r="W16089" s="28"/>
      <c r="Y16089" s="30"/>
      <c r="Z16089" s="30"/>
      <c r="AB16089" s="6"/>
    </row>
    <row r="16090" spans="1:28">
      <c r="A16090" s="2"/>
      <c r="B16090" s="2"/>
      <c r="C16090" s="2"/>
      <c r="G16090" s="94"/>
      <c r="H16090" s="94"/>
      <c r="I16090" s="94"/>
      <c r="J16090" s="2"/>
      <c r="P16090" s="30"/>
      <c r="T16090" s="2"/>
      <c r="V16090" s="2"/>
      <c r="W16090" s="28"/>
      <c r="Y16090" s="30"/>
      <c r="Z16090" s="30"/>
      <c r="AB16090" s="6"/>
    </row>
    <row r="16091" spans="1:28">
      <c r="A16091" s="2"/>
      <c r="B16091" s="2"/>
      <c r="C16091" s="2"/>
      <c r="G16091" s="94"/>
      <c r="H16091" s="94"/>
      <c r="I16091" s="94"/>
      <c r="J16091" s="2"/>
      <c r="P16091" s="30"/>
      <c r="T16091" s="2"/>
      <c r="V16091" s="2"/>
      <c r="W16091" s="28"/>
      <c r="Y16091" s="30"/>
      <c r="Z16091" s="30"/>
      <c r="AB16091" s="6"/>
    </row>
    <row r="16092" spans="1:28">
      <c r="A16092" s="2"/>
      <c r="B16092" s="2"/>
      <c r="C16092" s="2"/>
      <c r="G16092" s="94"/>
      <c r="H16092" s="94"/>
      <c r="I16092" s="94"/>
      <c r="J16092" s="2"/>
      <c r="P16092" s="30"/>
      <c r="T16092" s="2"/>
      <c r="V16092" s="2"/>
      <c r="W16092" s="28"/>
      <c r="Y16092" s="30"/>
      <c r="Z16092" s="30"/>
      <c r="AB16092" s="6"/>
    </row>
    <row r="16093" spans="1:28">
      <c r="A16093" s="2"/>
      <c r="B16093" s="2"/>
      <c r="C16093" s="2"/>
      <c r="G16093" s="94"/>
      <c r="H16093" s="94"/>
      <c r="I16093" s="94"/>
      <c r="J16093" s="2"/>
      <c r="P16093" s="30"/>
      <c r="T16093" s="2"/>
      <c r="V16093" s="2"/>
      <c r="W16093" s="28"/>
      <c r="Y16093" s="30"/>
      <c r="Z16093" s="30"/>
      <c r="AB16093" s="6"/>
    </row>
    <row r="16094" spans="1:28">
      <c r="A16094" s="2"/>
      <c r="B16094" s="2"/>
      <c r="C16094" s="2"/>
      <c r="G16094" s="94"/>
      <c r="H16094" s="94"/>
      <c r="I16094" s="94"/>
      <c r="J16094" s="2"/>
      <c r="P16094" s="30"/>
      <c r="T16094" s="2"/>
      <c r="V16094" s="2"/>
      <c r="W16094" s="28"/>
      <c r="Y16094" s="30"/>
      <c r="Z16094" s="30"/>
      <c r="AB16094" s="6"/>
    </row>
    <row r="16095" spans="1:28">
      <c r="A16095" s="2"/>
      <c r="B16095" s="2"/>
      <c r="C16095" s="2"/>
      <c r="G16095" s="94"/>
      <c r="H16095" s="94"/>
      <c r="I16095" s="94"/>
      <c r="J16095" s="2"/>
      <c r="P16095" s="30"/>
      <c r="T16095" s="2"/>
      <c r="V16095" s="2"/>
      <c r="W16095" s="28"/>
      <c r="Y16095" s="30"/>
      <c r="Z16095" s="30"/>
      <c r="AB16095" s="6"/>
    </row>
    <row r="16096" spans="1:28">
      <c r="A16096" s="2"/>
      <c r="B16096" s="2"/>
      <c r="C16096" s="2"/>
      <c r="G16096" s="94"/>
      <c r="H16096" s="94"/>
      <c r="I16096" s="94"/>
      <c r="J16096" s="2"/>
      <c r="P16096" s="30"/>
      <c r="T16096" s="2"/>
      <c r="V16096" s="2"/>
      <c r="W16096" s="28"/>
      <c r="Y16096" s="30"/>
      <c r="Z16096" s="30"/>
      <c r="AB16096" s="6"/>
    </row>
    <row r="16097" spans="1:28">
      <c r="A16097" s="2"/>
      <c r="B16097" s="2"/>
      <c r="C16097" s="2"/>
      <c r="G16097" s="94"/>
      <c r="H16097" s="94"/>
      <c r="I16097" s="94"/>
      <c r="J16097" s="2"/>
      <c r="P16097" s="30"/>
      <c r="T16097" s="2"/>
      <c r="V16097" s="2"/>
      <c r="W16097" s="28"/>
      <c r="Y16097" s="30"/>
      <c r="Z16097" s="30"/>
      <c r="AB16097" s="6"/>
    </row>
    <row r="16098" spans="1:28">
      <c r="A16098" s="2"/>
      <c r="B16098" s="2"/>
      <c r="C16098" s="2"/>
      <c r="G16098" s="94"/>
      <c r="H16098" s="94"/>
      <c r="I16098" s="94"/>
      <c r="J16098" s="2"/>
      <c r="P16098" s="30"/>
      <c r="T16098" s="2"/>
      <c r="V16098" s="2"/>
      <c r="W16098" s="28"/>
      <c r="Y16098" s="30"/>
      <c r="Z16098" s="30"/>
      <c r="AB16098" s="6"/>
    </row>
    <row r="16099" spans="1:28">
      <c r="A16099" s="2"/>
      <c r="B16099" s="2"/>
      <c r="C16099" s="2"/>
      <c r="G16099" s="94"/>
      <c r="H16099" s="94"/>
      <c r="I16099" s="94"/>
      <c r="J16099" s="2"/>
      <c r="P16099" s="30"/>
      <c r="T16099" s="2"/>
      <c r="V16099" s="2"/>
      <c r="W16099" s="28"/>
      <c r="Y16099" s="30"/>
      <c r="Z16099" s="30"/>
      <c r="AB16099" s="6"/>
    </row>
    <row r="16100" spans="1:28">
      <c r="A16100" s="2"/>
      <c r="B16100" s="2"/>
      <c r="C16100" s="2"/>
      <c r="G16100" s="94"/>
      <c r="H16100" s="94"/>
      <c r="I16100" s="94"/>
      <c r="J16100" s="2"/>
      <c r="P16100" s="30"/>
      <c r="T16100" s="2"/>
      <c r="V16100" s="2"/>
      <c r="W16100" s="28"/>
      <c r="Y16100" s="30"/>
      <c r="Z16100" s="30"/>
      <c r="AB16100" s="6"/>
    </row>
    <row r="16101" spans="1:28">
      <c r="A16101" s="2"/>
      <c r="B16101" s="2"/>
      <c r="C16101" s="2"/>
      <c r="G16101" s="94"/>
      <c r="H16101" s="94"/>
      <c r="I16101" s="94"/>
      <c r="J16101" s="2"/>
      <c r="P16101" s="30"/>
      <c r="T16101" s="2"/>
      <c r="V16101" s="2"/>
      <c r="W16101" s="28"/>
      <c r="Y16101" s="30"/>
      <c r="Z16101" s="30"/>
      <c r="AB16101" s="6"/>
    </row>
    <row r="16102" spans="1:28">
      <c r="A16102" s="2"/>
      <c r="B16102" s="2"/>
      <c r="C16102" s="2"/>
      <c r="G16102" s="94"/>
      <c r="H16102" s="94"/>
      <c r="I16102" s="94"/>
      <c r="J16102" s="2"/>
      <c r="P16102" s="30"/>
      <c r="T16102" s="2"/>
      <c r="V16102" s="2"/>
      <c r="W16102" s="28"/>
      <c r="Y16102" s="30"/>
      <c r="Z16102" s="30"/>
      <c r="AB16102" s="6"/>
    </row>
    <row r="16103" spans="1:28">
      <c r="A16103" s="2"/>
      <c r="B16103" s="2"/>
      <c r="C16103" s="2"/>
      <c r="G16103" s="94"/>
      <c r="H16103" s="94"/>
      <c r="I16103" s="94"/>
      <c r="J16103" s="2"/>
      <c r="P16103" s="30"/>
      <c r="T16103" s="2"/>
      <c r="V16103" s="2"/>
      <c r="W16103" s="28"/>
      <c r="Y16103" s="30"/>
      <c r="Z16103" s="30"/>
      <c r="AB16103" s="6"/>
    </row>
    <row r="16104" spans="1:28">
      <c r="A16104" s="2"/>
      <c r="B16104" s="2"/>
      <c r="C16104" s="2"/>
      <c r="G16104" s="94"/>
      <c r="H16104" s="94"/>
      <c r="I16104" s="94"/>
      <c r="J16104" s="2"/>
      <c r="P16104" s="30"/>
      <c r="T16104" s="2"/>
      <c r="V16104" s="2"/>
      <c r="W16104" s="28"/>
      <c r="Y16104" s="30"/>
      <c r="Z16104" s="30"/>
      <c r="AB16104" s="6"/>
    </row>
    <row r="16105" spans="1:28">
      <c r="A16105" s="2"/>
      <c r="B16105" s="2"/>
      <c r="C16105" s="2"/>
      <c r="G16105" s="94"/>
      <c r="H16105" s="94"/>
      <c r="I16105" s="94"/>
      <c r="J16105" s="2"/>
      <c r="P16105" s="30"/>
      <c r="T16105" s="2"/>
      <c r="V16105" s="2"/>
      <c r="W16105" s="28"/>
      <c r="Y16105" s="30"/>
      <c r="Z16105" s="30"/>
      <c r="AB16105" s="6"/>
    </row>
    <row r="16106" spans="1:28">
      <c r="A16106" s="2"/>
      <c r="B16106" s="2"/>
      <c r="C16106" s="2"/>
      <c r="G16106" s="94"/>
      <c r="H16106" s="94"/>
      <c r="I16106" s="94"/>
      <c r="J16106" s="2"/>
      <c r="P16106" s="30"/>
      <c r="T16106" s="2"/>
      <c r="V16106" s="2"/>
      <c r="W16106" s="28"/>
      <c r="Y16106" s="30"/>
      <c r="Z16106" s="30"/>
      <c r="AB16106" s="6"/>
    </row>
    <row r="16107" spans="1:28">
      <c r="A16107" s="2"/>
      <c r="B16107" s="2"/>
      <c r="C16107" s="2"/>
      <c r="G16107" s="94"/>
      <c r="H16107" s="94"/>
      <c r="I16107" s="94"/>
      <c r="J16107" s="2"/>
      <c r="P16107" s="30"/>
      <c r="T16107" s="2"/>
      <c r="V16107" s="2"/>
      <c r="W16107" s="28"/>
      <c r="Y16107" s="30"/>
      <c r="Z16107" s="30"/>
      <c r="AB16107" s="6"/>
    </row>
    <row r="16108" spans="1:28">
      <c r="A16108" s="2"/>
      <c r="B16108" s="2"/>
      <c r="C16108" s="2"/>
      <c r="G16108" s="94"/>
      <c r="H16108" s="94"/>
      <c r="I16108" s="94"/>
      <c r="J16108" s="2"/>
      <c r="P16108" s="30"/>
      <c r="T16108" s="2"/>
      <c r="V16108" s="2"/>
      <c r="W16108" s="28"/>
      <c r="Y16108" s="30"/>
      <c r="Z16108" s="30"/>
      <c r="AB16108" s="6"/>
    </row>
    <row r="16109" spans="1:28">
      <c r="A16109" s="2"/>
      <c r="B16109" s="2"/>
      <c r="C16109" s="2"/>
      <c r="G16109" s="94"/>
      <c r="H16109" s="94"/>
      <c r="I16109" s="94"/>
      <c r="J16109" s="2"/>
      <c r="P16109" s="30"/>
      <c r="T16109" s="2"/>
      <c r="V16109" s="2"/>
      <c r="W16109" s="28"/>
      <c r="Y16109" s="30"/>
      <c r="Z16109" s="30"/>
      <c r="AB16109" s="6"/>
    </row>
    <row r="16110" spans="1:28">
      <c r="A16110" s="2"/>
      <c r="B16110" s="2"/>
      <c r="C16110" s="2"/>
      <c r="G16110" s="94"/>
      <c r="H16110" s="94"/>
      <c r="I16110" s="94"/>
      <c r="J16110" s="2"/>
      <c r="P16110" s="30"/>
      <c r="T16110" s="2"/>
      <c r="V16110" s="2"/>
      <c r="W16110" s="28"/>
      <c r="Y16110" s="30"/>
      <c r="Z16110" s="30"/>
      <c r="AB16110" s="6"/>
    </row>
    <row r="16111" spans="1:28">
      <c r="A16111" s="2"/>
      <c r="B16111" s="2"/>
      <c r="C16111" s="2"/>
      <c r="G16111" s="94"/>
      <c r="H16111" s="94"/>
      <c r="I16111" s="94"/>
      <c r="J16111" s="2"/>
      <c r="P16111" s="30"/>
      <c r="T16111" s="2"/>
      <c r="V16111" s="2"/>
      <c r="W16111" s="28"/>
      <c r="Y16111" s="30"/>
      <c r="Z16111" s="30"/>
      <c r="AB16111" s="6"/>
    </row>
    <row r="16112" spans="1:28">
      <c r="A16112" s="2"/>
      <c r="B16112" s="2"/>
      <c r="C16112" s="2"/>
      <c r="G16112" s="94"/>
      <c r="H16112" s="94"/>
      <c r="I16112" s="94"/>
      <c r="J16112" s="2"/>
      <c r="P16112" s="30"/>
      <c r="T16112" s="2"/>
      <c r="V16112" s="2"/>
      <c r="W16112" s="28"/>
      <c r="Y16112" s="30"/>
      <c r="Z16112" s="30"/>
      <c r="AB16112" s="6"/>
    </row>
    <row r="16113" spans="1:28">
      <c r="A16113" s="2"/>
      <c r="B16113" s="2"/>
      <c r="C16113" s="2"/>
      <c r="G16113" s="94"/>
      <c r="H16113" s="94"/>
      <c r="I16113" s="94"/>
      <c r="J16113" s="2"/>
      <c r="P16113" s="30"/>
      <c r="T16113" s="2"/>
      <c r="V16113" s="2"/>
      <c r="W16113" s="28"/>
      <c r="Y16113" s="30"/>
      <c r="Z16113" s="30"/>
      <c r="AB16113" s="6"/>
    </row>
    <row r="16114" spans="1:28">
      <c r="A16114" s="2"/>
      <c r="B16114" s="2"/>
      <c r="C16114" s="2"/>
      <c r="G16114" s="94"/>
      <c r="H16114" s="94"/>
      <c r="I16114" s="94"/>
      <c r="J16114" s="2"/>
      <c r="P16114" s="30"/>
      <c r="T16114" s="2"/>
      <c r="V16114" s="2"/>
      <c r="W16114" s="28"/>
      <c r="Y16114" s="30"/>
      <c r="Z16114" s="30"/>
      <c r="AB16114" s="6"/>
    </row>
    <row r="16115" spans="1:28">
      <c r="A16115" s="2"/>
      <c r="B16115" s="2"/>
      <c r="C16115" s="2"/>
      <c r="G16115" s="94"/>
      <c r="H16115" s="94"/>
      <c r="I16115" s="94"/>
      <c r="J16115" s="2"/>
      <c r="P16115" s="30"/>
      <c r="T16115" s="2"/>
      <c r="V16115" s="2"/>
      <c r="W16115" s="28"/>
      <c r="Y16115" s="30"/>
      <c r="Z16115" s="30"/>
      <c r="AB16115" s="6"/>
    </row>
    <row r="16116" spans="1:28">
      <c r="A16116" s="2"/>
      <c r="B16116" s="2"/>
      <c r="C16116" s="2"/>
      <c r="G16116" s="94"/>
      <c r="H16116" s="94"/>
      <c r="I16116" s="94"/>
      <c r="J16116" s="2"/>
      <c r="P16116" s="30"/>
      <c r="T16116" s="2"/>
      <c r="V16116" s="2"/>
      <c r="W16116" s="28"/>
      <c r="Y16116" s="30"/>
      <c r="Z16116" s="30"/>
      <c r="AB16116" s="6"/>
    </row>
    <row r="16117" spans="1:28">
      <c r="A16117" s="2"/>
      <c r="B16117" s="2"/>
      <c r="C16117" s="2"/>
      <c r="G16117" s="94"/>
      <c r="H16117" s="94"/>
      <c r="I16117" s="94"/>
      <c r="J16117" s="2"/>
      <c r="P16117" s="30"/>
      <c r="T16117" s="2"/>
      <c r="V16117" s="2"/>
      <c r="W16117" s="28"/>
      <c r="Y16117" s="30"/>
      <c r="Z16117" s="30"/>
      <c r="AB16117" s="6"/>
    </row>
    <row r="16118" spans="1:28">
      <c r="A16118" s="2"/>
      <c r="B16118" s="2"/>
      <c r="C16118" s="2"/>
      <c r="G16118" s="94"/>
      <c r="H16118" s="94"/>
      <c r="I16118" s="94"/>
      <c r="J16118" s="2"/>
      <c r="P16118" s="30"/>
      <c r="T16118" s="2"/>
      <c r="V16118" s="2"/>
      <c r="W16118" s="28"/>
      <c r="Y16118" s="30"/>
      <c r="Z16118" s="30"/>
      <c r="AB16118" s="6"/>
    </row>
    <row r="16119" spans="1:28">
      <c r="A16119" s="2"/>
      <c r="B16119" s="2"/>
      <c r="C16119" s="2"/>
      <c r="G16119" s="94"/>
      <c r="H16119" s="94"/>
      <c r="I16119" s="94"/>
      <c r="J16119" s="2"/>
      <c r="P16119" s="30"/>
      <c r="T16119" s="2"/>
      <c r="V16119" s="2"/>
      <c r="W16119" s="28"/>
      <c r="Y16119" s="30"/>
      <c r="Z16119" s="30"/>
      <c r="AB16119" s="6"/>
    </row>
    <row r="16120" spans="1:28">
      <c r="A16120" s="2"/>
      <c r="B16120" s="2"/>
      <c r="C16120" s="2"/>
      <c r="G16120" s="94"/>
      <c r="H16120" s="94"/>
      <c r="I16120" s="94"/>
      <c r="J16120" s="2"/>
      <c r="P16120" s="30"/>
      <c r="T16120" s="2"/>
      <c r="V16120" s="2"/>
      <c r="W16120" s="28"/>
      <c r="Y16120" s="30"/>
      <c r="Z16120" s="30"/>
      <c r="AB16120" s="6"/>
    </row>
    <row r="16121" spans="1:28">
      <c r="A16121" s="2"/>
      <c r="B16121" s="2"/>
      <c r="C16121" s="2"/>
      <c r="G16121" s="94"/>
      <c r="H16121" s="94"/>
      <c r="I16121" s="94"/>
      <c r="J16121" s="2"/>
      <c r="P16121" s="30"/>
      <c r="T16121" s="2"/>
      <c r="V16121" s="2"/>
      <c r="W16121" s="28"/>
      <c r="Y16121" s="30"/>
      <c r="Z16121" s="30"/>
      <c r="AB16121" s="6"/>
    </row>
    <row r="16122" spans="1:28">
      <c r="A16122" s="2"/>
      <c r="B16122" s="2"/>
      <c r="C16122" s="2"/>
      <c r="G16122" s="94"/>
      <c r="H16122" s="94"/>
      <c r="I16122" s="94"/>
      <c r="J16122" s="2"/>
      <c r="P16122" s="30"/>
      <c r="T16122" s="2"/>
      <c r="V16122" s="2"/>
      <c r="W16122" s="28"/>
      <c r="Y16122" s="30"/>
      <c r="Z16122" s="30"/>
      <c r="AB16122" s="6"/>
    </row>
    <row r="16123" spans="1:28">
      <c r="A16123" s="2"/>
      <c r="B16123" s="2"/>
      <c r="C16123" s="2"/>
      <c r="G16123" s="94"/>
      <c r="H16123" s="94"/>
      <c r="I16123" s="94"/>
      <c r="J16123" s="2"/>
      <c r="P16123" s="30"/>
      <c r="T16123" s="2"/>
      <c r="V16123" s="2"/>
      <c r="W16123" s="28"/>
      <c r="Y16123" s="30"/>
      <c r="Z16123" s="30"/>
      <c r="AB16123" s="6"/>
    </row>
    <row r="16124" spans="1:28">
      <c r="A16124" s="2"/>
      <c r="B16124" s="2"/>
      <c r="C16124" s="2"/>
      <c r="G16124" s="94"/>
      <c r="H16124" s="94"/>
      <c r="I16124" s="94"/>
      <c r="J16124" s="2"/>
      <c r="P16124" s="30"/>
      <c r="T16124" s="2"/>
      <c r="V16124" s="2"/>
      <c r="W16124" s="28"/>
      <c r="Y16124" s="30"/>
      <c r="Z16124" s="30"/>
      <c r="AB16124" s="6"/>
    </row>
    <row r="16125" spans="1:28">
      <c r="A16125" s="2"/>
      <c r="B16125" s="2"/>
      <c r="C16125" s="2"/>
      <c r="G16125" s="94"/>
      <c r="H16125" s="94"/>
      <c r="I16125" s="94"/>
      <c r="J16125" s="2"/>
      <c r="P16125" s="30"/>
      <c r="T16125" s="2"/>
      <c r="V16125" s="2"/>
      <c r="W16125" s="28"/>
      <c r="Y16125" s="30"/>
      <c r="Z16125" s="30"/>
      <c r="AB16125" s="6"/>
    </row>
    <row r="16126" spans="1:28">
      <c r="A16126" s="2"/>
      <c r="B16126" s="2"/>
      <c r="C16126" s="2"/>
      <c r="G16126" s="94"/>
      <c r="H16126" s="94"/>
      <c r="I16126" s="94"/>
      <c r="J16126" s="2"/>
      <c r="P16126" s="30"/>
      <c r="T16126" s="2"/>
      <c r="V16126" s="2"/>
      <c r="W16126" s="28"/>
      <c r="Y16126" s="30"/>
      <c r="Z16126" s="30"/>
      <c r="AB16126" s="6"/>
    </row>
    <row r="16127" spans="1:28">
      <c r="A16127" s="2"/>
      <c r="B16127" s="2"/>
      <c r="C16127" s="2"/>
      <c r="G16127" s="94"/>
      <c r="H16127" s="94"/>
      <c r="I16127" s="94"/>
      <c r="J16127" s="2"/>
      <c r="P16127" s="30"/>
      <c r="T16127" s="2"/>
      <c r="V16127" s="2"/>
      <c r="W16127" s="28"/>
      <c r="Y16127" s="30"/>
      <c r="Z16127" s="30"/>
      <c r="AB16127" s="6"/>
    </row>
    <row r="16128" spans="1:28">
      <c r="A16128" s="2"/>
      <c r="B16128" s="2"/>
      <c r="C16128" s="2"/>
      <c r="G16128" s="94"/>
      <c r="H16128" s="94"/>
      <c r="I16128" s="94"/>
      <c r="J16128" s="2"/>
      <c r="P16128" s="30"/>
      <c r="T16128" s="2"/>
      <c r="V16128" s="2"/>
      <c r="W16128" s="28"/>
      <c r="Y16128" s="30"/>
      <c r="Z16128" s="30"/>
      <c r="AB16128" s="6"/>
    </row>
    <row r="16129" spans="1:28">
      <c r="A16129" s="2"/>
      <c r="B16129" s="2"/>
      <c r="C16129" s="2"/>
      <c r="G16129" s="94"/>
      <c r="H16129" s="94"/>
      <c r="I16129" s="94"/>
      <c r="J16129" s="2"/>
      <c r="P16129" s="30"/>
      <c r="T16129" s="2"/>
      <c r="V16129" s="2"/>
      <c r="W16129" s="28"/>
      <c r="Y16129" s="30"/>
      <c r="Z16129" s="30"/>
      <c r="AB16129" s="6"/>
    </row>
    <row r="16130" spans="1:28">
      <c r="A16130" s="2"/>
      <c r="B16130" s="2"/>
      <c r="C16130" s="2"/>
      <c r="G16130" s="94"/>
      <c r="H16130" s="94"/>
      <c r="I16130" s="94"/>
      <c r="J16130" s="2"/>
      <c r="P16130" s="30"/>
      <c r="T16130" s="2"/>
      <c r="V16130" s="2"/>
      <c r="W16130" s="28"/>
      <c r="Y16130" s="30"/>
      <c r="Z16130" s="30"/>
      <c r="AB16130" s="6"/>
    </row>
    <row r="16131" spans="1:28">
      <c r="A16131" s="2"/>
      <c r="B16131" s="2"/>
      <c r="C16131" s="2"/>
      <c r="G16131" s="94"/>
      <c r="H16131" s="94"/>
      <c r="I16131" s="94"/>
      <c r="J16131" s="2"/>
      <c r="P16131" s="30"/>
      <c r="T16131" s="2"/>
      <c r="V16131" s="2"/>
      <c r="W16131" s="28"/>
      <c r="Y16131" s="30"/>
      <c r="Z16131" s="30"/>
      <c r="AB16131" s="6"/>
    </row>
    <row r="16132" spans="1:28">
      <c r="A16132" s="2"/>
      <c r="B16132" s="2"/>
      <c r="C16132" s="2"/>
      <c r="G16132" s="94"/>
      <c r="H16132" s="94"/>
      <c r="I16132" s="94"/>
      <c r="J16132" s="2"/>
      <c r="P16132" s="30"/>
      <c r="T16132" s="2"/>
      <c r="V16132" s="2"/>
      <c r="W16132" s="28"/>
      <c r="Y16132" s="30"/>
      <c r="Z16132" s="30"/>
      <c r="AB16132" s="6"/>
    </row>
    <row r="16133" spans="1:28">
      <c r="A16133" s="2"/>
      <c r="B16133" s="2"/>
      <c r="C16133" s="2"/>
      <c r="G16133" s="94"/>
      <c r="H16133" s="94"/>
      <c r="I16133" s="94"/>
      <c r="J16133" s="2"/>
      <c r="P16133" s="30"/>
      <c r="T16133" s="2"/>
      <c r="V16133" s="2"/>
      <c r="W16133" s="28"/>
      <c r="Y16133" s="30"/>
      <c r="Z16133" s="30"/>
      <c r="AB16133" s="6"/>
    </row>
    <row r="16134" spans="1:28">
      <c r="A16134" s="2"/>
      <c r="B16134" s="2"/>
      <c r="C16134" s="2"/>
      <c r="G16134" s="94"/>
      <c r="H16134" s="94"/>
      <c r="I16134" s="94"/>
      <c r="J16134" s="2"/>
      <c r="P16134" s="30"/>
      <c r="T16134" s="2"/>
      <c r="V16134" s="2"/>
      <c r="W16134" s="28"/>
      <c r="Y16134" s="30"/>
      <c r="Z16134" s="30"/>
      <c r="AB16134" s="6"/>
    </row>
    <row r="16135" spans="1:28">
      <c r="A16135" s="2"/>
      <c r="B16135" s="2"/>
      <c r="C16135" s="2"/>
      <c r="G16135" s="94"/>
      <c r="H16135" s="94"/>
      <c r="I16135" s="94"/>
      <c r="J16135" s="2"/>
      <c r="P16135" s="30"/>
      <c r="T16135" s="2"/>
      <c r="V16135" s="2"/>
      <c r="W16135" s="28"/>
      <c r="Y16135" s="30"/>
      <c r="Z16135" s="30"/>
      <c r="AB16135" s="6"/>
    </row>
    <row r="16136" spans="1:28">
      <c r="A16136" s="2"/>
      <c r="B16136" s="2"/>
      <c r="C16136" s="2"/>
      <c r="G16136" s="94"/>
      <c r="H16136" s="94"/>
      <c r="I16136" s="94"/>
      <c r="J16136" s="2"/>
      <c r="P16136" s="30"/>
      <c r="T16136" s="2"/>
      <c r="V16136" s="2"/>
      <c r="W16136" s="28"/>
      <c r="Y16136" s="30"/>
      <c r="Z16136" s="30"/>
      <c r="AB16136" s="6"/>
    </row>
    <row r="16137" spans="1:28">
      <c r="A16137" s="2"/>
      <c r="B16137" s="2"/>
      <c r="C16137" s="2"/>
      <c r="G16137" s="94"/>
      <c r="H16137" s="94"/>
      <c r="I16137" s="94"/>
      <c r="J16137" s="2"/>
      <c r="P16137" s="30"/>
      <c r="T16137" s="2"/>
      <c r="V16137" s="2"/>
      <c r="W16137" s="28"/>
      <c r="Y16137" s="30"/>
      <c r="Z16137" s="30"/>
      <c r="AB16137" s="6"/>
    </row>
    <row r="16138" spans="1:28">
      <c r="A16138" s="2"/>
      <c r="B16138" s="2"/>
      <c r="C16138" s="2"/>
      <c r="G16138" s="94"/>
      <c r="H16138" s="94"/>
      <c r="I16138" s="94"/>
      <c r="J16138" s="2"/>
      <c r="P16138" s="30"/>
      <c r="T16138" s="2"/>
      <c r="V16138" s="2"/>
      <c r="W16138" s="28"/>
      <c r="Y16138" s="30"/>
      <c r="Z16138" s="30"/>
      <c r="AB16138" s="6"/>
    </row>
    <row r="16139" spans="1:28">
      <c r="A16139" s="2"/>
      <c r="B16139" s="2"/>
      <c r="C16139" s="2"/>
      <c r="G16139" s="94"/>
      <c r="H16139" s="94"/>
      <c r="I16139" s="94"/>
      <c r="J16139" s="2"/>
      <c r="P16139" s="30"/>
      <c r="T16139" s="2"/>
      <c r="V16139" s="2"/>
      <c r="W16139" s="28"/>
      <c r="Y16139" s="30"/>
      <c r="Z16139" s="30"/>
      <c r="AB16139" s="6"/>
    </row>
    <row r="16140" spans="1:28">
      <c r="A16140" s="2"/>
      <c r="B16140" s="2"/>
      <c r="C16140" s="2"/>
      <c r="G16140" s="94"/>
      <c r="H16140" s="94"/>
      <c r="I16140" s="94"/>
      <c r="J16140" s="2"/>
      <c r="P16140" s="30"/>
      <c r="T16140" s="2"/>
      <c r="V16140" s="2"/>
      <c r="W16140" s="28"/>
      <c r="Y16140" s="30"/>
      <c r="Z16140" s="30"/>
      <c r="AB16140" s="6"/>
    </row>
    <row r="16141" spans="1:28">
      <c r="A16141" s="2"/>
      <c r="B16141" s="2"/>
      <c r="C16141" s="2"/>
      <c r="G16141" s="94"/>
      <c r="H16141" s="94"/>
      <c r="I16141" s="94"/>
      <c r="J16141" s="2"/>
      <c r="P16141" s="30"/>
      <c r="T16141" s="2"/>
      <c r="V16141" s="2"/>
      <c r="W16141" s="28"/>
      <c r="Y16141" s="30"/>
      <c r="Z16141" s="30"/>
      <c r="AB16141" s="6"/>
    </row>
    <row r="16142" spans="1:28">
      <c r="A16142" s="2"/>
      <c r="B16142" s="2"/>
      <c r="C16142" s="2"/>
      <c r="G16142" s="94"/>
      <c r="H16142" s="94"/>
      <c r="I16142" s="94"/>
      <c r="J16142" s="2"/>
      <c r="P16142" s="30"/>
      <c r="T16142" s="2"/>
      <c r="V16142" s="2"/>
      <c r="W16142" s="28"/>
      <c r="Y16142" s="30"/>
      <c r="Z16142" s="30"/>
      <c r="AB16142" s="6"/>
    </row>
    <row r="16143" spans="1:28">
      <c r="A16143" s="2"/>
      <c r="B16143" s="2"/>
      <c r="C16143" s="2"/>
      <c r="G16143" s="94"/>
      <c r="H16143" s="94"/>
      <c r="I16143" s="94"/>
      <c r="J16143" s="2"/>
      <c r="P16143" s="30"/>
      <c r="T16143" s="2"/>
      <c r="V16143" s="2"/>
      <c r="W16143" s="28"/>
      <c r="Y16143" s="30"/>
      <c r="Z16143" s="30"/>
      <c r="AB16143" s="6"/>
    </row>
    <row r="16144" spans="1:28">
      <c r="A16144" s="2"/>
      <c r="B16144" s="2"/>
      <c r="C16144" s="2"/>
      <c r="G16144" s="94"/>
      <c r="H16144" s="94"/>
      <c r="I16144" s="94"/>
      <c r="J16144" s="2"/>
      <c r="P16144" s="30"/>
      <c r="T16144" s="2"/>
      <c r="V16144" s="2"/>
      <c r="W16144" s="28"/>
      <c r="Y16144" s="30"/>
      <c r="Z16144" s="30"/>
      <c r="AB16144" s="6"/>
    </row>
    <row r="16145" spans="1:28">
      <c r="A16145" s="2"/>
      <c r="B16145" s="2"/>
      <c r="C16145" s="2"/>
      <c r="G16145" s="94"/>
      <c r="H16145" s="94"/>
      <c r="I16145" s="94"/>
      <c r="J16145" s="2"/>
      <c r="P16145" s="30"/>
      <c r="T16145" s="2"/>
      <c r="V16145" s="2"/>
      <c r="W16145" s="28"/>
      <c r="Y16145" s="30"/>
      <c r="Z16145" s="30"/>
      <c r="AB16145" s="6"/>
    </row>
    <row r="16146" spans="1:28">
      <c r="A16146" s="2"/>
      <c r="B16146" s="2"/>
      <c r="C16146" s="2"/>
      <c r="G16146" s="94"/>
      <c r="H16146" s="94"/>
      <c r="I16146" s="94"/>
      <c r="J16146" s="2"/>
      <c r="P16146" s="30"/>
      <c r="T16146" s="2"/>
      <c r="V16146" s="2"/>
      <c r="W16146" s="28"/>
      <c r="Y16146" s="30"/>
      <c r="Z16146" s="30"/>
      <c r="AB16146" s="6"/>
    </row>
    <row r="16147" spans="1:28">
      <c r="A16147" s="2"/>
      <c r="B16147" s="2"/>
      <c r="C16147" s="2"/>
      <c r="G16147" s="94"/>
      <c r="H16147" s="94"/>
      <c r="I16147" s="94"/>
      <c r="J16147" s="2"/>
      <c r="P16147" s="30"/>
      <c r="T16147" s="2"/>
      <c r="V16147" s="2"/>
      <c r="W16147" s="28"/>
      <c r="Y16147" s="30"/>
      <c r="Z16147" s="30"/>
      <c r="AB16147" s="6"/>
    </row>
    <row r="16148" spans="1:28">
      <c r="A16148" s="2"/>
      <c r="B16148" s="2"/>
      <c r="C16148" s="2"/>
      <c r="G16148" s="94"/>
      <c r="H16148" s="94"/>
      <c r="I16148" s="94"/>
      <c r="J16148" s="2"/>
      <c r="P16148" s="30"/>
      <c r="T16148" s="2"/>
      <c r="V16148" s="2"/>
      <c r="W16148" s="28"/>
      <c r="Y16148" s="30"/>
      <c r="Z16148" s="30"/>
      <c r="AB16148" s="6"/>
    </row>
    <row r="16149" spans="1:28">
      <c r="A16149" s="2"/>
      <c r="B16149" s="2"/>
      <c r="C16149" s="2"/>
      <c r="G16149" s="94"/>
      <c r="H16149" s="94"/>
      <c r="I16149" s="94"/>
      <c r="J16149" s="2"/>
      <c r="P16149" s="30"/>
      <c r="T16149" s="2"/>
      <c r="V16149" s="2"/>
      <c r="W16149" s="28"/>
      <c r="Y16149" s="30"/>
      <c r="Z16149" s="30"/>
      <c r="AB16149" s="6"/>
    </row>
    <row r="16150" spans="1:28">
      <c r="A16150" s="2"/>
      <c r="B16150" s="2"/>
      <c r="C16150" s="2"/>
      <c r="G16150" s="94"/>
      <c r="H16150" s="94"/>
      <c r="I16150" s="94"/>
      <c r="J16150" s="2"/>
      <c r="P16150" s="30"/>
      <c r="T16150" s="2"/>
      <c r="V16150" s="2"/>
      <c r="W16150" s="28"/>
      <c r="Y16150" s="30"/>
      <c r="Z16150" s="30"/>
      <c r="AB16150" s="6"/>
    </row>
    <row r="16151" spans="1:28">
      <c r="A16151" s="2"/>
      <c r="B16151" s="2"/>
      <c r="C16151" s="2"/>
      <c r="G16151" s="94"/>
      <c r="H16151" s="94"/>
      <c r="I16151" s="94"/>
      <c r="J16151" s="2"/>
      <c r="P16151" s="30"/>
      <c r="T16151" s="2"/>
      <c r="V16151" s="2"/>
      <c r="W16151" s="28"/>
      <c r="Y16151" s="30"/>
      <c r="Z16151" s="30"/>
      <c r="AB16151" s="6"/>
    </row>
    <row r="16152" spans="1:28">
      <c r="A16152" s="2"/>
      <c r="B16152" s="2"/>
      <c r="C16152" s="2"/>
      <c r="G16152" s="94"/>
      <c r="H16152" s="94"/>
      <c r="I16152" s="94"/>
      <c r="J16152" s="2"/>
      <c r="P16152" s="30"/>
      <c r="T16152" s="2"/>
      <c r="V16152" s="2"/>
      <c r="W16152" s="28"/>
      <c r="Y16152" s="30"/>
      <c r="Z16152" s="30"/>
      <c r="AB16152" s="6"/>
    </row>
    <row r="16153" spans="1:28">
      <c r="A16153" s="2"/>
      <c r="B16153" s="2"/>
      <c r="C16153" s="2"/>
      <c r="G16153" s="94"/>
      <c r="H16153" s="94"/>
      <c r="I16153" s="94"/>
      <c r="J16153" s="2"/>
      <c r="P16153" s="30"/>
      <c r="T16153" s="2"/>
      <c r="V16153" s="2"/>
      <c r="W16153" s="28"/>
      <c r="Y16153" s="30"/>
      <c r="Z16153" s="30"/>
      <c r="AB16153" s="6"/>
    </row>
    <row r="16154" spans="1:28">
      <c r="A16154" s="2"/>
      <c r="B16154" s="2"/>
      <c r="C16154" s="2"/>
      <c r="G16154" s="94"/>
      <c r="H16154" s="94"/>
      <c r="I16154" s="94"/>
      <c r="J16154" s="2"/>
      <c r="P16154" s="30"/>
      <c r="T16154" s="2"/>
      <c r="V16154" s="2"/>
      <c r="W16154" s="28"/>
      <c r="Y16154" s="30"/>
      <c r="Z16154" s="30"/>
      <c r="AB16154" s="6"/>
    </row>
    <row r="16155" spans="1:28">
      <c r="A16155" s="2"/>
      <c r="B16155" s="2"/>
      <c r="C16155" s="2"/>
      <c r="G16155" s="94"/>
      <c r="H16155" s="94"/>
      <c r="I16155" s="94"/>
      <c r="J16155" s="2"/>
      <c r="P16155" s="30"/>
      <c r="T16155" s="2"/>
      <c r="V16155" s="2"/>
      <c r="W16155" s="28"/>
      <c r="Y16155" s="30"/>
      <c r="Z16155" s="30"/>
      <c r="AB16155" s="6"/>
    </row>
    <row r="16156" spans="1:28">
      <c r="A16156" s="2"/>
      <c r="B16156" s="2"/>
      <c r="C16156" s="2"/>
      <c r="G16156" s="94"/>
      <c r="H16156" s="94"/>
      <c r="I16156" s="94"/>
      <c r="J16156" s="2"/>
      <c r="P16156" s="30"/>
      <c r="T16156" s="2"/>
      <c r="V16156" s="2"/>
      <c r="W16156" s="28"/>
      <c r="Y16156" s="30"/>
      <c r="Z16156" s="30"/>
      <c r="AB16156" s="6"/>
    </row>
    <row r="16157" spans="1:28">
      <c r="A16157" s="2"/>
      <c r="B16157" s="2"/>
      <c r="C16157" s="2"/>
      <c r="G16157" s="94"/>
      <c r="H16157" s="94"/>
      <c r="I16157" s="94"/>
      <c r="J16157" s="2"/>
      <c r="P16157" s="30"/>
      <c r="T16157" s="2"/>
      <c r="V16157" s="2"/>
      <c r="W16157" s="28"/>
      <c r="Y16157" s="30"/>
      <c r="Z16157" s="30"/>
      <c r="AB16157" s="6"/>
    </row>
    <row r="16158" spans="1:28">
      <c r="A16158" s="2"/>
      <c r="B16158" s="2"/>
      <c r="C16158" s="2"/>
      <c r="G16158" s="94"/>
      <c r="H16158" s="94"/>
      <c r="I16158" s="94"/>
      <c r="J16158" s="2"/>
      <c r="P16158" s="30"/>
      <c r="T16158" s="2"/>
      <c r="V16158" s="2"/>
      <c r="W16158" s="28"/>
      <c r="Y16158" s="30"/>
      <c r="Z16158" s="30"/>
      <c r="AB16158" s="6"/>
    </row>
    <row r="16159" spans="1:28">
      <c r="A16159" s="2"/>
      <c r="B16159" s="2"/>
      <c r="C16159" s="2"/>
      <c r="G16159" s="94"/>
      <c r="H16159" s="94"/>
      <c r="I16159" s="94"/>
      <c r="J16159" s="2"/>
      <c r="P16159" s="30"/>
      <c r="T16159" s="2"/>
      <c r="V16159" s="2"/>
      <c r="W16159" s="28"/>
      <c r="Y16159" s="30"/>
      <c r="Z16159" s="30"/>
      <c r="AB16159" s="6"/>
    </row>
    <row r="16160" spans="1:28">
      <c r="A16160" s="2"/>
      <c r="B16160" s="2"/>
      <c r="C16160" s="2"/>
      <c r="G16160" s="94"/>
      <c r="H16160" s="94"/>
      <c r="I16160" s="94"/>
      <c r="J16160" s="2"/>
      <c r="P16160" s="30"/>
      <c r="T16160" s="2"/>
      <c r="V16160" s="2"/>
      <c r="W16160" s="28"/>
      <c r="Y16160" s="30"/>
      <c r="Z16160" s="30"/>
      <c r="AB16160" s="6"/>
    </row>
    <row r="16161" spans="1:28">
      <c r="A16161" s="2"/>
      <c r="B16161" s="2"/>
      <c r="C16161" s="2"/>
      <c r="G16161" s="94"/>
      <c r="H16161" s="94"/>
      <c r="I16161" s="94"/>
      <c r="J16161" s="2"/>
      <c r="P16161" s="30"/>
      <c r="T16161" s="2"/>
      <c r="V16161" s="2"/>
      <c r="W16161" s="28"/>
      <c r="Y16161" s="30"/>
      <c r="Z16161" s="30"/>
      <c r="AB16161" s="6"/>
    </row>
    <row r="16162" spans="1:28">
      <c r="A16162" s="2"/>
      <c r="B16162" s="2"/>
      <c r="C16162" s="2"/>
      <c r="G16162" s="94"/>
      <c r="H16162" s="94"/>
      <c r="I16162" s="94"/>
      <c r="J16162" s="2"/>
      <c r="P16162" s="30"/>
      <c r="T16162" s="2"/>
      <c r="V16162" s="2"/>
      <c r="W16162" s="28"/>
      <c r="Y16162" s="30"/>
      <c r="Z16162" s="30"/>
      <c r="AB16162" s="6"/>
    </row>
    <row r="16163" spans="1:28">
      <c r="A16163" s="2"/>
      <c r="B16163" s="2"/>
      <c r="C16163" s="2"/>
      <c r="G16163" s="94"/>
      <c r="H16163" s="94"/>
      <c r="I16163" s="94"/>
      <c r="J16163" s="2"/>
      <c r="P16163" s="30"/>
      <c r="T16163" s="2"/>
      <c r="V16163" s="2"/>
      <c r="W16163" s="28"/>
      <c r="Y16163" s="30"/>
      <c r="Z16163" s="30"/>
      <c r="AB16163" s="6"/>
    </row>
    <row r="16164" spans="1:28">
      <c r="A16164" s="2"/>
      <c r="B16164" s="2"/>
      <c r="C16164" s="2"/>
      <c r="G16164" s="94"/>
      <c r="H16164" s="94"/>
      <c r="I16164" s="94"/>
      <c r="J16164" s="2"/>
      <c r="P16164" s="30"/>
      <c r="T16164" s="2"/>
      <c r="V16164" s="2"/>
      <c r="W16164" s="28"/>
      <c r="Y16164" s="30"/>
      <c r="Z16164" s="30"/>
      <c r="AB16164" s="6"/>
    </row>
    <row r="16165" spans="1:28">
      <c r="A16165" s="2"/>
      <c r="B16165" s="2"/>
      <c r="C16165" s="2"/>
      <c r="G16165" s="94"/>
      <c r="H16165" s="94"/>
      <c r="I16165" s="94"/>
      <c r="J16165" s="2"/>
      <c r="P16165" s="30"/>
      <c r="T16165" s="2"/>
      <c r="V16165" s="2"/>
      <c r="W16165" s="28"/>
      <c r="Y16165" s="30"/>
      <c r="Z16165" s="30"/>
      <c r="AB16165" s="6"/>
    </row>
    <row r="16166" spans="1:28">
      <c r="A16166" s="2"/>
      <c r="B16166" s="2"/>
      <c r="C16166" s="2"/>
      <c r="G16166" s="94"/>
      <c r="H16166" s="94"/>
      <c r="I16166" s="94"/>
      <c r="J16166" s="2"/>
      <c r="P16166" s="30"/>
      <c r="T16166" s="2"/>
      <c r="V16166" s="2"/>
      <c r="W16166" s="28"/>
      <c r="Y16166" s="30"/>
      <c r="Z16166" s="30"/>
      <c r="AB16166" s="6"/>
    </row>
    <row r="16167" spans="1:28">
      <c r="A16167" s="2"/>
      <c r="B16167" s="2"/>
      <c r="C16167" s="2"/>
      <c r="G16167" s="94"/>
      <c r="H16167" s="94"/>
      <c r="I16167" s="94"/>
      <c r="J16167" s="2"/>
      <c r="P16167" s="30"/>
      <c r="T16167" s="2"/>
      <c r="V16167" s="2"/>
      <c r="W16167" s="28"/>
      <c r="Y16167" s="30"/>
      <c r="Z16167" s="30"/>
      <c r="AB16167" s="6"/>
    </row>
    <row r="16168" spans="1:28">
      <c r="A16168" s="2"/>
      <c r="B16168" s="2"/>
      <c r="C16168" s="2"/>
      <c r="G16168" s="94"/>
      <c r="H16168" s="94"/>
      <c r="I16168" s="94"/>
      <c r="J16168" s="2"/>
      <c r="P16168" s="30"/>
      <c r="T16168" s="2"/>
      <c r="V16168" s="2"/>
      <c r="W16168" s="28"/>
      <c r="Y16168" s="30"/>
      <c r="Z16168" s="30"/>
      <c r="AB16168" s="6"/>
    </row>
    <row r="16169" spans="1:28">
      <c r="A16169" s="2"/>
      <c r="B16169" s="2"/>
      <c r="C16169" s="2"/>
      <c r="G16169" s="94"/>
      <c r="H16169" s="94"/>
      <c r="I16169" s="94"/>
      <c r="J16169" s="2"/>
      <c r="P16169" s="30"/>
      <c r="T16169" s="2"/>
      <c r="V16169" s="2"/>
      <c r="W16169" s="28"/>
      <c r="Y16169" s="30"/>
      <c r="Z16169" s="30"/>
      <c r="AB16169" s="6"/>
    </row>
    <row r="16170" spans="1:28">
      <c r="A16170" s="2"/>
      <c r="B16170" s="2"/>
      <c r="C16170" s="2"/>
      <c r="G16170" s="94"/>
      <c r="H16170" s="94"/>
      <c r="I16170" s="94"/>
      <c r="J16170" s="2"/>
      <c r="P16170" s="30"/>
      <c r="T16170" s="2"/>
      <c r="V16170" s="2"/>
      <c r="W16170" s="28"/>
      <c r="Y16170" s="30"/>
      <c r="Z16170" s="30"/>
      <c r="AB16170" s="6"/>
    </row>
    <row r="16171" spans="1:28">
      <c r="A16171" s="2"/>
      <c r="B16171" s="2"/>
      <c r="C16171" s="2"/>
      <c r="G16171" s="94"/>
      <c r="H16171" s="94"/>
      <c r="I16171" s="94"/>
      <c r="J16171" s="2"/>
      <c r="P16171" s="30"/>
      <c r="T16171" s="2"/>
      <c r="V16171" s="2"/>
      <c r="W16171" s="28"/>
      <c r="Y16171" s="30"/>
      <c r="Z16171" s="30"/>
      <c r="AB16171" s="6"/>
    </row>
    <row r="16172" spans="1:28">
      <c r="A16172" s="2"/>
      <c r="B16172" s="2"/>
      <c r="C16172" s="2"/>
      <c r="G16172" s="94"/>
      <c r="H16172" s="94"/>
      <c r="I16172" s="94"/>
      <c r="J16172" s="2"/>
      <c r="P16172" s="30"/>
      <c r="T16172" s="2"/>
      <c r="V16172" s="2"/>
      <c r="W16172" s="28"/>
      <c r="Y16172" s="30"/>
      <c r="Z16172" s="30"/>
      <c r="AB16172" s="6"/>
    </row>
    <row r="16173" spans="1:28">
      <c r="A16173" s="2"/>
      <c r="B16173" s="2"/>
      <c r="C16173" s="2"/>
      <c r="G16173" s="94"/>
      <c r="H16173" s="94"/>
      <c r="I16173" s="94"/>
      <c r="J16173" s="2"/>
      <c r="P16173" s="30"/>
      <c r="T16173" s="2"/>
      <c r="V16173" s="2"/>
      <c r="W16173" s="28"/>
      <c r="Y16173" s="30"/>
      <c r="Z16173" s="30"/>
      <c r="AB16173" s="6"/>
    </row>
    <row r="16174" spans="1:28">
      <c r="A16174" s="2"/>
      <c r="B16174" s="2"/>
      <c r="C16174" s="2"/>
      <c r="G16174" s="94"/>
      <c r="H16174" s="94"/>
      <c r="I16174" s="94"/>
      <c r="J16174" s="2"/>
      <c r="P16174" s="30"/>
      <c r="T16174" s="2"/>
      <c r="V16174" s="2"/>
      <c r="W16174" s="28"/>
      <c r="Y16174" s="30"/>
      <c r="Z16174" s="30"/>
      <c r="AB16174" s="6"/>
    </row>
    <row r="16175" spans="1:28">
      <c r="A16175" s="2"/>
      <c r="B16175" s="2"/>
      <c r="C16175" s="2"/>
      <c r="G16175" s="94"/>
      <c r="H16175" s="94"/>
      <c r="I16175" s="94"/>
      <c r="J16175" s="2"/>
      <c r="P16175" s="30"/>
      <c r="T16175" s="2"/>
      <c r="V16175" s="2"/>
      <c r="W16175" s="28"/>
      <c r="Y16175" s="30"/>
      <c r="Z16175" s="30"/>
      <c r="AB16175" s="6"/>
    </row>
    <row r="16176" spans="1:28">
      <c r="A16176" s="2"/>
      <c r="B16176" s="2"/>
      <c r="C16176" s="2"/>
      <c r="G16176" s="94"/>
      <c r="H16176" s="94"/>
      <c r="I16176" s="94"/>
      <c r="J16176" s="2"/>
      <c r="P16176" s="30"/>
      <c r="T16176" s="2"/>
      <c r="V16176" s="2"/>
      <c r="W16176" s="28"/>
      <c r="Y16176" s="30"/>
      <c r="Z16176" s="30"/>
      <c r="AB16176" s="6"/>
    </row>
    <row r="16177" spans="1:28">
      <c r="A16177" s="2"/>
      <c r="B16177" s="2"/>
      <c r="C16177" s="2"/>
      <c r="G16177" s="94"/>
      <c r="H16177" s="94"/>
      <c r="I16177" s="94"/>
      <c r="J16177" s="2"/>
      <c r="P16177" s="30"/>
      <c r="T16177" s="2"/>
      <c r="V16177" s="2"/>
      <c r="W16177" s="28"/>
      <c r="Y16177" s="30"/>
      <c r="Z16177" s="30"/>
      <c r="AB16177" s="6"/>
    </row>
    <row r="16178" spans="1:28">
      <c r="A16178" s="2"/>
      <c r="B16178" s="2"/>
      <c r="C16178" s="2"/>
      <c r="G16178" s="94"/>
      <c r="H16178" s="94"/>
      <c r="I16178" s="94"/>
      <c r="J16178" s="2"/>
      <c r="P16178" s="30"/>
      <c r="T16178" s="2"/>
      <c r="V16178" s="2"/>
      <c r="W16178" s="28"/>
      <c r="Y16178" s="30"/>
      <c r="Z16178" s="30"/>
      <c r="AB16178" s="6"/>
    </row>
    <row r="16179" spans="1:28">
      <c r="A16179" s="2"/>
      <c r="B16179" s="2"/>
      <c r="C16179" s="2"/>
      <c r="G16179" s="94"/>
      <c r="H16179" s="94"/>
      <c r="I16179" s="94"/>
      <c r="J16179" s="2"/>
      <c r="P16179" s="30"/>
      <c r="T16179" s="2"/>
      <c r="V16179" s="2"/>
      <c r="W16179" s="28"/>
      <c r="Y16179" s="30"/>
      <c r="Z16179" s="30"/>
      <c r="AB16179" s="6"/>
    </row>
    <row r="16180" spans="1:28">
      <c r="A16180" s="2"/>
      <c r="B16180" s="2"/>
      <c r="C16180" s="2"/>
      <c r="G16180" s="94"/>
      <c r="H16180" s="94"/>
      <c r="I16180" s="94"/>
      <c r="J16180" s="2"/>
      <c r="P16180" s="30"/>
      <c r="T16180" s="2"/>
      <c r="V16180" s="2"/>
      <c r="W16180" s="28"/>
      <c r="Y16180" s="30"/>
      <c r="Z16180" s="30"/>
      <c r="AB16180" s="6"/>
    </row>
    <row r="16181" spans="1:28">
      <c r="A16181" s="2"/>
      <c r="B16181" s="2"/>
      <c r="C16181" s="2"/>
      <c r="G16181" s="94"/>
      <c r="H16181" s="94"/>
      <c r="I16181" s="94"/>
      <c r="J16181" s="2"/>
      <c r="P16181" s="30"/>
      <c r="T16181" s="2"/>
      <c r="V16181" s="2"/>
      <c r="W16181" s="28"/>
      <c r="Y16181" s="30"/>
      <c r="Z16181" s="30"/>
      <c r="AB16181" s="6"/>
    </row>
    <row r="16182" spans="1:28">
      <c r="A16182" s="2"/>
      <c r="B16182" s="2"/>
      <c r="C16182" s="2"/>
      <c r="G16182" s="94"/>
      <c r="H16182" s="94"/>
      <c r="I16182" s="94"/>
      <c r="J16182" s="2"/>
      <c r="P16182" s="30"/>
      <c r="T16182" s="2"/>
      <c r="V16182" s="2"/>
      <c r="W16182" s="28"/>
      <c r="Y16182" s="30"/>
      <c r="Z16182" s="30"/>
      <c r="AB16182" s="6"/>
    </row>
    <row r="16183" spans="1:28">
      <c r="A16183" s="2"/>
      <c r="B16183" s="2"/>
      <c r="C16183" s="2"/>
      <c r="G16183" s="94"/>
      <c r="H16183" s="94"/>
      <c r="I16183" s="94"/>
      <c r="J16183" s="2"/>
      <c r="P16183" s="30"/>
      <c r="T16183" s="2"/>
      <c r="V16183" s="2"/>
      <c r="W16183" s="28"/>
      <c r="Y16183" s="30"/>
      <c r="Z16183" s="30"/>
      <c r="AB16183" s="6"/>
    </row>
    <row r="16184" spans="1:28">
      <c r="A16184" s="2"/>
      <c r="B16184" s="2"/>
      <c r="C16184" s="2"/>
      <c r="G16184" s="94"/>
      <c r="H16184" s="94"/>
      <c r="I16184" s="94"/>
      <c r="J16184" s="2"/>
      <c r="P16184" s="30"/>
      <c r="T16184" s="2"/>
      <c r="V16184" s="2"/>
      <c r="W16184" s="28"/>
      <c r="Y16184" s="30"/>
      <c r="Z16184" s="30"/>
      <c r="AB16184" s="6"/>
    </row>
    <row r="16185" spans="1:28">
      <c r="A16185" s="2"/>
      <c r="B16185" s="2"/>
      <c r="C16185" s="2"/>
      <c r="G16185" s="94"/>
      <c r="H16185" s="94"/>
      <c r="I16185" s="94"/>
      <c r="J16185" s="2"/>
      <c r="P16185" s="30"/>
      <c r="T16185" s="2"/>
      <c r="V16185" s="2"/>
      <c r="W16185" s="28"/>
      <c r="Y16185" s="30"/>
      <c r="Z16185" s="30"/>
      <c r="AB16185" s="6"/>
    </row>
    <row r="16186" spans="1:28">
      <c r="A16186" s="2"/>
      <c r="B16186" s="2"/>
      <c r="C16186" s="2"/>
      <c r="G16186" s="94"/>
      <c r="H16186" s="94"/>
      <c r="I16186" s="94"/>
      <c r="J16186" s="2"/>
      <c r="P16186" s="30"/>
      <c r="T16186" s="2"/>
      <c r="V16186" s="2"/>
      <c r="W16186" s="28"/>
      <c r="Y16186" s="30"/>
      <c r="Z16186" s="30"/>
      <c r="AB16186" s="6"/>
    </row>
    <row r="16187" spans="1:28">
      <c r="A16187" s="2"/>
      <c r="B16187" s="2"/>
      <c r="C16187" s="2"/>
      <c r="G16187" s="94"/>
      <c r="H16187" s="94"/>
      <c r="I16187" s="94"/>
      <c r="J16187" s="2"/>
      <c r="P16187" s="30"/>
      <c r="T16187" s="2"/>
      <c r="V16187" s="2"/>
      <c r="W16187" s="28"/>
      <c r="Y16187" s="30"/>
      <c r="Z16187" s="30"/>
      <c r="AB16187" s="6"/>
    </row>
    <row r="16188" spans="1:28">
      <c r="A16188" s="2"/>
      <c r="B16188" s="2"/>
      <c r="C16188" s="2"/>
      <c r="G16188" s="94"/>
      <c r="H16188" s="94"/>
      <c r="I16188" s="94"/>
      <c r="J16188" s="2"/>
      <c r="P16188" s="30"/>
      <c r="T16188" s="2"/>
      <c r="V16188" s="2"/>
      <c r="W16188" s="28"/>
      <c r="Y16188" s="30"/>
      <c r="Z16188" s="30"/>
      <c r="AB16188" s="6"/>
    </row>
    <row r="16189" spans="1:28">
      <c r="A16189" s="2"/>
      <c r="B16189" s="2"/>
      <c r="C16189" s="2"/>
      <c r="G16189" s="94"/>
      <c r="H16189" s="94"/>
      <c r="I16189" s="94"/>
      <c r="J16189" s="2"/>
      <c r="P16189" s="30"/>
      <c r="T16189" s="2"/>
      <c r="V16189" s="2"/>
      <c r="W16189" s="28"/>
      <c r="Y16189" s="30"/>
      <c r="Z16189" s="30"/>
      <c r="AB16189" s="6"/>
    </row>
    <row r="16190" spans="1:28">
      <c r="A16190" s="2"/>
      <c r="B16190" s="2"/>
      <c r="C16190" s="2"/>
      <c r="G16190" s="94"/>
      <c r="H16190" s="94"/>
      <c r="I16190" s="94"/>
      <c r="J16190" s="2"/>
      <c r="P16190" s="30"/>
      <c r="T16190" s="2"/>
      <c r="V16190" s="2"/>
      <c r="W16190" s="28"/>
      <c r="Y16190" s="30"/>
      <c r="Z16190" s="30"/>
      <c r="AB16190" s="6"/>
    </row>
    <row r="16191" spans="1:28">
      <c r="A16191" s="2"/>
      <c r="B16191" s="2"/>
      <c r="C16191" s="2"/>
      <c r="G16191" s="94"/>
      <c r="H16191" s="94"/>
      <c r="I16191" s="94"/>
      <c r="J16191" s="2"/>
      <c r="P16191" s="30"/>
      <c r="T16191" s="2"/>
      <c r="V16191" s="2"/>
      <c r="W16191" s="28"/>
      <c r="Y16191" s="30"/>
      <c r="Z16191" s="30"/>
      <c r="AB16191" s="6"/>
    </row>
    <row r="16192" spans="1:28">
      <c r="A16192" s="2"/>
      <c r="B16192" s="2"/>
      <c r="C16192" s="2"/>
      <c r="G16192" s="94"/>
      <c r="H16192" s="94"/>
      <c r="I16192" s="94"/>
      <c r="J16192" s="2"/>
      <c r="P16192" s="30"/>
      <c r="T16192" s="2"/>
      <c r="V16192" s="2"/>
      <c r="W16192" s="28"/>
      <c r="Y16192" s="30"/>
      <c r="Z16192" s="30"/>
      <c r="AB16192" s="6"/>
    </row>
    <row r="16193" spans="1:28">
      <c r="A16193" s="2"/>
      <c r="B16193" s="2"/>
      <c r="C16193" s="2"/>
      <c r="G16193" s="94"/>
      <c r="H16193" s="94"/>
      <c r="I16193" s="94"/>
      <c r="J16193" s="2"/>
      <c r="P16193" s="30"/>
      <c r="T16193" s="2"/>
      <c r="V16193" s="2"/>
      <c r="W16193" s="28"/>
      <c r="Y16193" s="30"/>
      <c r="Z16193" s="30"/>
      <c r="AB16193" s="6"/>
    </row>
    <row r="16194" spans="1:28">
      <c r="A16194" s="2"/>
      <c r="B16194" s="2"/>
      <c r="C16194" s="2"/>
      <c r="G16194" s="94"/>
      <c r="H16194" s="94"/>
      <c r="I16194" s="94"/>
      <c r="J16194" s="2"/>
      <c r="P16194" s="30"/>
      <c r="T16194" s="2"/>
      <c r="V16194" s="2"/>
      <c r="W16194" s="28"/>
      <c r="Y16194" s="30"/>
      <c r="Z16194" s="30"/>
      <c r="AB16194" s="6"/>
    </row>
    <row r="16195" spans="1:28">
      <c r="A16195" s="2"/>
      <c r="B16195" s="2"/>
      <c r="C16195" s="2"/>
      <c r="G16195" s="94"/>
      <c r="H16195" s="94"/>
      <c r="I16195" s="94"/>
      <c r="J16195" s="2"/>
      <c r="P16195" s="30"/>
      <c r="T16195" s="2"/>
      <c r="V16195" s="2"/>
      <c r="W16195" s="28"/>
      <c r="Y16195" s="30"/>
      <c r="Z16195" s="30"/>
      <c r="AB16195" s="6"/>
    </row>
    <row r="16196" spans="1:28">
      <c r="A16196" s="2"/>
      <c r="B16196" s="2"/>
      <c r="C16196" s="2"/>
      <c r="G16196" s="94"/>
      <c r="H16196" s="94"/>
      <c r="I16196" s="94"/>
      <c r="J16196" s="2"/>
      <c r="P16196" s="30"/>
      <c r="T16196" s="2"/>
      <c r="V16196" s="2"/>
      <c r="W16196" s="28"/>
      <c r="Y16196" s="30"/>
      <c r="Z16196" s="30"/>
      <c r="AB16196" s="6"/>
    </row>
    <row r="16197" spans="1:28">
      <c r="A16197" s="2"/>
      <c r="B16197" s="2"/>
      <c r="C16197" s="2"/>
      <c r="G16197" s="94"/>
      <c r="H16197" s="94"/>
      <c r="I16197" s="94"/>
      <c r="J16197" s="2"/>
      <c r="P16197" s="30"/>
      <c r="T16197" s="2"/>
      <c r="V16197" s="2"/>
      <c r="W16197" s="28"/>
      <c r="Y16197" s="30"/>
      <c r="Z16197" s="30"/>
      <c r="AB16197" s="6"/>
    </row>
    <row r="16198" spans="1:28">
      <c r="A16198" s="2"/>
      <c r="B16198" s="2"/>
      <c r="C16198" s="2"/>
      <c r="G16198" s="94"/>
      <c r="H16198" s="94"/>
      <c r="I16198" s="94"/>
      <c r="J16198" s="2"/>
      <c r="P16198" s="30"/>
      <c r="T16198" s="2"/>
      <c r="V16198" s="2"/>
      <c r="W16198" s="28"/>
      <c r="Y16198" s="30"/>
      <c r="Z16198" s="30"/>
      <c r="AB16198" s="6"/>
    </row>
    <row r="16199" spans="1:28">
      <c r="A16199" s="2"/>
      <c r="B16199" s="2"/>
      <c r="C16199" s="2"/>
      <c r="G16199" s="94"/>
      <c r="H16199" s="94"/>
      <c r="I16199" s="94"/>
      <c r="J16199" s="2"/>
      <c r="P16199" s="30"/>
      <c r="T16199" s="2"/>
      <c r="V16199" s="2"/>
      <c r="W16199" s="28"/>
      <c r="Y16199" s="30"/>
      <c r="Z16199" s="30"/>
      <c r="AB16199" s="6"/>
    </row>
    <row r="16200" spans="1:28">
      <c r="A16200" s="2"/>
      <c r="B16200" s="2"/>
      <c r="C16200" s="2"/>
      <c r="G16200" s="94"/>
      <c r="H16200" s="94"/>
      <c r="I16200" s="94"/>
      <c r="J16200" s="2"/>
      <c r="P16200" s="30"/>
      <c r="T16200" s="2"/>
      <c r="V16200" s="2"/>
      <c r="W16200" s="28"/>
      <c r="Y16200" s="30"/>
      <c r="Z16200" s="30"/>
      <c r="AB16200" s="6"/>
    </row>
    <row r="16201" spans="1:28">
      <c r="A16201" s="2"/>
      <c r="B16201" s="2"/>
      <c r="C16201" s="2"/>
      <c r="G16201" s="94"/>
      <c r="H16201" s="94"/>
      <c r="I16201" s="94"/>
      <c r="J16201" s="2"/>
      <c r="P16201" s="30"/>
      <c r="T16201" s="2"/>
      <c r="V16201" s="2"/>
      <c r="W16201" s="28"/>
      <c r="Y16201" s="30"/>
      <c r="Z16201" s="30"/>
      <c r="AB16201" s="6"/>
    </row>
    <row r="16202" spans="1:28">
      <c r="A16202" s="2"/>
      <c r="B16202" s="2"/>
      <c r="C16202" s="2"/>
      <c r="G16202" s="94"/>
      <c r="H16202" s="94"/>
      <c r="I16202" s="94"/>
      <c r="J16202" s="2"/>
      <c r="P16202" s="30"/>
      <c r="T16202" s="2"/>
      <c r="V16202" s="2"/>
      <c r="W16202" s="28"/>
      <c r="Y16202" s="30"/>
      <c r="Z16202" s="30"/>
      <c r="AB16202" s="6"/>
    </row>
    <row r="16203" spans="1:28">
      <c r="A16203" s="2"/>
      <c r="B16203" s="2"/>
      <c r="C16203" s="2"/>
      <c r="G16203" s="94"/>
      <c r="H16203" s="94"/>
      <c r="I16203" s="94"/>
      <c r="J16203" s="2"/>
      <c r="P16203" s="30"/>
      <c r="T16203" s="2"/>
      <c r="V16203" s="2"/>
      <c r="W16203" s="28"/>
      <c r="Y16203" s="30"/>
      <c r="Z16203" s="30"/>
      <c r="AB16203" s="6"/>
    </row>
    <row r="16204" spans="1:28">
      <c r="A16204" s="2"/>
      <c r="B16204" s="2"/>
      <c r="C16204" s="2"/>
      <c r="G16204" s="94"/>
      <c r="H16204" s="94"/>
      <c r="I16204" s="94"/>
      <c r="J16204" s="2"/>
      <c r="P16204" s="30"/>
      <c r="T16204" s="2"/>
      <c r="V16204" s="2"/>
      <c r="W16204" s="28"/>
      <c r="Y16204" s="30"/>
      <c r="Z16204" s="30"/>
      <c r="AB16204" s="6"/>
    </row>
    <row r="16205" spans="1:28">
      <c r="A16205" s="2"/>
      <c r="B16205" s="2"/>
      <c r="C16205" s="2"/>
      <c r="G16205" s="94"/>
      <c r="H16205" s="94"/>
      <c r="I16205" s="94"/>
      <c r="J16205" s="2"/>
      <c r="P16205" s="30"/>
      <c r="T16205" s="2"/>
      <c r="V16205" s="2"/>
      <c r="W16205" s="28"/>
      <c r="Y16205" s="30"/>
      <c r="Z16205" s="30"/>
      <c r="AB16205" s="6"/>
    </row>
    <row r="16206" spans="1:28">
      <c r="A16206" s="2"/>
      <c r="B16206" s="2"/>
      <c r="C16206" s="2"/>
      <c r="G16206" s="94"/>
      <c r="H16206" s="94"/>
      <c r="I16206" s="94"/>
      <c r="J16206" s="2"/>
      <c r="P16206" s="30"/>
      <c r="T16206" s="2"/>
      <c r="V16206" s="2"/>
      <c r="W16206" s="28"/>
      <c r="Y16206" s="30"/>
      <c r="Z16206" s="30"/>
      <c r="AB16206" s="6"/>
    </row>
    <row r="16207" spans="1:28">
      <c r="A16207" s="2"/>
      <c r="B16207" s="2"/>
      <c r="C16207" s="2"/>
      <c r="G16207" s="94"/>
      <c r="H16207" s="94"/>
      <c r="I16207" s="94"/>
      <c r="J16207" s="2"/>
      <c r="P16207" s="30"/>
      <c r="T16207" s="2"/>
      <c r="V16207" s="2"/>
      <c r="W16207" s="28"/>
      <c r="Y16207" s="30"/>
      <c r="Z16207" s="30"/>
      <c r="AB16207" s="6"/>
    </row>
    <row r="16208" spans="1:28">
      <c r="A16208" s="2"/>
      <c r="B16208" s="2"/>
      <c r="C16208" s="2"/>
      <c r="G16208" s="94"/>
      <c r="H16208" s="94"/>
      <c r="I16208" s="94"/>
      <c r="J16208" s="2"/>
      <c r="P16208" s="30"/>
      <c r="T16208" s="2"/>
      <c r="V16208" s="2"/>
      <c r="W16208" s="28"/>
      <c r="Y16208" s="30"/>
      <c r="Z16208" s="30"/>
      <c r="AB16208" s="6"/>
    </row>
    <row r="16209" spans="1:28">
      <c r="A16209" s="2"/>
      <c r="B16209" s="2"/>
      <c r="C16209" s="2"/>
      <c r="G16209" s="94"/>
      <c r="H16209" s="94"/>
      <c r="I16209" s="94"/>
      <c r="J16209" s="2"/>
      <c r="P16209" s="30"/>
      <c r="T16209" s="2"/>
      <c r="V16209" s="2"/>
      <c r="W16209" s="28"/>
      <c r="Y16209" s="30"/>
      <c r="Z16209" s="30"/>
      <c r="AB16209" s="6"/>
    </row>
    <row r="16210" spans="1:28">
      <c r="A16210" s="2"/>
      <c r="B16210" s="2"/>
      <c r="C16210" s="2"/>
      <c r="G16210" s="94"/>
      <c r="H16210" s="94"/>
      <c r="I16210" s="94"/>
      <c r="J16210" s="2"/>
      <c r="P16210" s="30"/>
      <c r="T16210" s="2"/>
      <c r="V16210" s="2"/>
      <c r="W16210" s="28"/>
      <c r="Y16210" s="30"/>
      <c r="Z16210" s="30"/>
      <c r="AB16210" s="6"/>
    </row>
    <row r="16211" spans="1:28">
      <c r="A16211" s="2"/>
      <c r="B16211" s="2"/>
      <c r="C16211" s="2"/>
      <c r="G16211" s="94"/>
      <c r="H16211" s="94"/>
      <c r="I16211" s="94"/>
      <c r="J16211" s="2"/>
      <c r="P16211" s="30"/>
      <c r="T16211" s="2"/>
      <c r="V16211" s="2"/>
      <c r="W16211" s="28"/>
      <c r="Y16211" s="30"/>
      <c r="Z16211" s="30"/>
      <c r="AB16211" s="6"/>
    </row>
    <row r="16212" spans="1:28">
      <c r="A16212" s="2"/>
      <c r="B16212" s="2"/>
      <c r="C16212" s="2"/>
      <c r="G16212" s="94"/>
      <c r="H16212" s="94"/>
      <c r="I16212" s="94"/>
      <c r="J16212" s="2"/>
      <c r="P16212" s="30"/>
      <c r="T16212" s="2"/>
      <c r="V16212" s="2"/>
      <c r="W16212" s="28"/>
      <c r="Y16212" s="30"/>
      <c r="Z16212" s="30"/>
      <c r="AB16212" s="6"/>
    </row>
    <row r="16213" spans="1:28">
      <c r="A16213" s="2"/>
      <c r="B16213" s="2"/>
      <c r="C16213" s="2"/>
      <c r="G16213" s="94"/>
      <c r="H16213" s="94"/>
      <c r="I16213" s="94"/>
      <c r="J16213" s="2"/>
      <c r="P16213" s="30"/>
      <c r="T16213" s="2"/>
      <c r="V16213" s="2"/>
      <c r="W16213" s="28"/>
      <c r="Y16213" s="30"/>
      <c r="Z16213" s="30"/>
      <c r="AB16213" s="6"/>
    </row>
    <row r="16214" spans="1:28">
      <c r="A16214" s="2"/>
      <c r="B16214" s="2"/>
      <c r="C16214" s="2"/>
      <c r="G16214" s="94"/>
      <c r="H16214" s="94"/>
      <c r="I16214" s="94"/>
      <c r="J16214" s="2"/>
      <c r="P16214" s="30"/>
      <c r="T16214" s="2"/>
      <c r="V16214" s="2"/>
      <c r="W16214" s="28"/>
      <c r="Y16214" s="30"/>
      <c r="Z16214" s="30"/>
      <c r="AB16214" s="6"/>
    </row>
    <row r="16215" spans="1:28">
      <c r="A16215" s="2"/>
      <c r="B16215" s="2"/>
      <c r="C16215" s="2"/>
      <c r="G16215" s="94"/>
      <c r="H16215" s="94"/>
      <c r="I16215" s="94"/>
      <c r="J16215" s="2"/>
      <c r="P16215" s="30"/>
      <c r="T16215" s="2"/>
      <c r="V16215" s="2"/>
      <c r="W16215" s="28"/>
      <c r="Y16215" s="30"/>
      <c r="Z16215" s="30"/>
      <c r="AB16215" s="6"/>
    </row>
    <row r="16216" spans="1:28">
      <c r="A16216" s="2"/>
      <c r="B16216" s="2"/>
      <c r="C16216" s="2"/>
      <c r="G16216" s="94"/>
      <c r="H16216" s="94"/>
      <c r="I16216" s="94"/>
      <c r="J16216" s="2"/>
      <c r="P16216" s="30"/>
      <c r="T16216" s="2"/>
      <c r="V16216" s="2"/>
      <c r="W16216" s="28"/>
      <c r="Y16216" s="30"/>
      <c r="Z16216" s="30"/>
      <c r="AB16216" s="6"/>
    </row>
    <row r="16217" spans="1:28">
      <c r="A16217" s="2"/>
      <c r="B16217" s="2"/>
      <c r="C16217" s="2"/>
      <c r="G16217" s="94"/>
      <c r="H16217" s="94"/>
      <c r="I16217" s="94"/>
      <c r="J16217" s="2"/>
      <c r="P16217" s="30"/>
      <c r="T16217" s="2"/>
      <c r="V16217" s="2"/>
      <c r="W16217" s="28"/>
      <c r="Y16217" s="30"/>
      <c r="Z16217" s="30"/>
      <c r="AB16217" s="6"/>
    </row>
    <row r="16218" spans="1:28">
      <c r="A16218" s="2"/>
      <c r="B16218" s="2"/>
      <c r="C16218" s="2"/>
      <c r="G16218" s="94"/>
      <c r="H16218" s="94"/>
      <c r="I16218" s="94"/>
      <c r="J16218" s="2"/>
      <c r="P16218" s="30"/>
      <c r="T16218" s="2"/>
      <c r="V16218" s="2"/>
      <c r="W16218" s="28"/>
      <c r="Y16218" s="30"/>
      <c r="Z16218" s="30"/>
      <c r="AB16218" s="6"/>
    </row>
    <row r="16219" spans="1:28">
      <c r="A16219" s="2"/>
      <c r="B16219" s="2"/>
      <c r="C16219" s="2"/>
      <c r="G16219" s="94"/>
      <c r="H16219" s="94"/>
      <c r="I16219" s="94"/>
      <c r="J16219" s="2"/>
      <c r="P16219" s="30"/>
      <c r="T16219" s="2"/>
      <c r="V16219" s="2"/>
      <c r="W16219" s="28"/>
      <c r="Y16219" s="30"/>
      <c r="Z16219" s="30"/>
      <c r="AB16219" s="6"/>
    </row>
    <row r="16220" spans="1:28">
      <c r="A16220" s="2"/>
      <c r="B16220" s="2"/>
      <c r="C16220" s="2"/>
      <c r="G16220" s="94"/>
      <c r="H16220" s="94"/>
      <c r="I16220" s="94"/>
      <c r="J16220" s="2"/>
      <c r="P16220" s="30"/>
      <c r="T16220" s="2"/>
      <c r="V16220" s="2"/>
      <c r="W16220" s="28"/>
      <c r="Y16220" s="30"/>
      <c r="Z16220" s="30"/>
      <c r="AB16220" s="6"/>
    </row>
    <row r="16221" spans="1:28">
      <c r="A16221" s="2"/>
      <c r="B16221" s="2"/>
      <c r="C16221" s="2"/>
      <c r="G16221" s="94"/>
      <c r="H16221" s="94"/>
      <c r="I16221" s="94"/>
      <c r="J16221" s="2"/>
      <c r="P16221" s="30"/>
      <c r="T16221" s="2"/>
      <c r="V16221" s="2"/>
      <c r="W16221" s="28"/>
      <c r="Y16221" s="30"/>
      <c r="Z16221" s="30"/>
      <c r="AB16221" s="6"/>
    </row>
    <row r="16222" spans="1:28">
      <c r="A16222" s="2"/>
      <c r="B16222" s="2"/>
      <c r="C16222" s="2"/>
      <c r="G16222" s="94"/>
      <c r="H16222" s="94"/>
      <c r="I16222" s="94"/>
      <c r="J16222" s="2"/>
      <c r="P16222" s="30"/>
      <c r="T16222" s="2"/>
      <c r="V16222" s="2"/>
      <c r="W16222" s="28"/>
      <c r="Y16222" s="30"/>
      <c r="Z16222" s="30"/>
      <c r="AB16222" s="6"/>
    </row>
    <row r="16223" spans="1:28">
      <c r="A16223" s="2"/>
      <c r="B16223" s="2"/>
      <c r="C16223" s="2"/>
      <c r="G16223" s="94"/>
      <c r="H16223" s="94"/>
      <c r="I16223" s="94"/>
      <c r="J16223" s="2"/>
      <c r="P16223" s="30"/>
      <c r="T16223" s="2"/>
      <c r="V16223" s="2"/>
      <c r="W16223" s="28"/>
      <c r="Y16223" s="30"/>
      <c r="Z16223" s="30"/>
      <c r="AB16223" s="6"/>
    </row>
    <row r="16224" spans="1:28">
      <c r="A16224" s="2"/>
      <c r="B16224" s="2"/>
      <c r="C16224" s="2"/>
      <c r="G16224" s="94"/>
      <c r="H16224" s="94"/>
      <c r="I16224" s="94"/>
      <c r="J16224" s="2"/>
      <c r="P16224" s="30"/>
      <c r="T16224" s="2"/>
      <c r="V16224" s="2"/>
      <c r="W16224" s="28"/>
      <c r="Y16224" s="30"/>
      <c r="Z16224" s="30"/>
      <c r="AB16224" s="6"/>
    </row>
    <row r="16225" spans="1:28">
      <c r="A16225" s="2"/>
      <c r="B16225" s="2"/>
      <c r="C16225" s="2"/>
      <c r="G16225" s="94"/>
      <c r="H16225" s="94"/>
      <c r="I16225" s="94"/>
      <c r="J16225" s="2"/>
      <c r="P16225" s="30"/>
      <c r="T16225" s="2"/>
      <c r="V16225" s="2"/>
      <c r="W16225" s="28"/>
      <c r="Y16225" s="30"/>
      <c r="Z16225" s="30"/>
      <c r="AB16225" s="6"/>
    </row>
    <row r="16226" spans="1:28">
      <c r="A16226" s="2"/>
      <c r="B16226" s="2"/>
      <c r="C16226" s="2"/>
      <c r="G16226" s="94"/>
      <c r="H16226" s="94"/>
      <c r="I16226" s="94"/>
      <c r="J16226" s="2"/>
      <c r="P16226" s="30"/>
      <c r="T16226" s="2"/>
      <c r="V16226" s="2"/>
      <c r="W16226" s="28"/>
      <c r="Y16226" s="30"/>
      <c r="Z16226" s="30"/>
      <c r="AB16226" s="6"/>
    </row>
    <row r="16227" spans="1:28">
      <c r="A16227" s="2"/>
      <c r="B16227" s="2"/>
      <c r="C16227" s="2"/>
      <c r="G16227" s="94"/>
      <c r="H16227" s="94"/>
      <c r="I16227" s="94"/>
      <c r="J16227" s="2"/>
      <c r="P16227" s="30"/>
      <c r="T16227" s="2"/>
      <c r="V16227" s="2"/>
      <c r="W16227" s="28"/>
      <c r="Y16227" s="30"/>
      <c r="Z16227" s="30"/>
      <c r="AB16227" s="6"/>
    </row>
    <row r="16228" spans="1:28">
      <c r="A16228" s="2"/>
      <c r="B16228" s="2"/>
      <c r="C16228" s="2"/>
      <c r="G16228" s="94"/>
      <c r="H16228" s="94"/>
      <c r="I16228" s="94"/>
      <c r="J16228" s="2"/>
      <c r="P16228" s="30"/>
      <c r="T16228" s="2"/>
      <c r="V16228" s="2"/>
      <c r="W16228" s="28"/>
      <c r="Y16228" s="30"/>
      <c r="Z16228" s="30"/>
      <c r="AB16228" s="6"/>
    </row>
    <row r="16229" spans="1:28">
      <c r="A16229" s="2"/>
      <c r="B16229" s="2"/>
      <c r="C16229" s="2"/>
      <c r="G16229" s="94"/>
      <c r="H16229" s="94"/>
      <c r="I16229" s="94"/>
      <c r="J16229" s="2"/>
      <c r="P16229" s="30"/>
      <c r="T16229" s="2"/>
      <c r="V16229" s="2"/>
      <c r="W16229" s="28"/>
      <c r="Y16229" s="30"/>
      <c r="Z16229" s="30"/>
      <c r="AB16229" s="6"/>
    </row>
    <row r="16230" spans="1:28">
      <c r="A16230" s="2"/>
      <c r="B16230" s="2"/>
      <c r="C16230" s="2"/>
      <c r="G16230" s="94"/>
      <c r="H16230" s="94"/>
      <c r="I16230" s="94"/>
      <c r="J16230" s="2"/>
      <c r="P16230" s="30"/>
      <c r="T16230" s="2"/>
      <c r="V16230" s="2"/>
      <c r="W16230" s="28"/>
      <c r="Y16230" s="30"/>
      <c r="Z16230" s="30"/>
      <c r="AB16230" s="6"/>
    </row>
    <row r="16231" spans="1:28">
      <c r="A16231" s="2"/>
      <c r="B16231" s="2"/>
      <c r="C16231" s="2"/>
      <c r="G16231" s="94"/>
      <c r="H16231" s="94"/>
      <c r="I16231" s="94"/>
      <c r="J16231" s="2"/>
      <c r="P16231" s="30"/>
      <c r="T16231" s="2"/>
      <c r="V16231" s="2"/>
      <c r="W16231" s="28"/>
      <c r="Y16231" s="30"/>
      <c r="Z16231" s="30"/>
      <c r="AB16231" s="6"/>
    </row>
    <row r="16232" spans="1:28">
      <c r="A16232" s="2"/>
      <c r="B16232" s="2"/>
      <c r="C16232" s="2"/>
      <c r="G16232" s="94"/>
      <c r="H16232" s="94"/>
      <c r="I16232" s="94"/>
      <c r="J16232" s="2"/>
      <c r="P16232" s="30"/>
      <c r="T16232" s="2"/>
      <c r="V16232" s="2"/>
      <c r="W16232" s="28"/>
      <c r="Y16232" s="30"/>
      <c r="Z16232" s="30"/>
      <c r="AB16232" s="6"/>
    </row>
    <row r="16233" spans="1:28">
      <c r="A16233" s="2"/>
      <c r="B16233" s="2"/>
      <c r="C16233" s="2"/>
      <c r="G16233" s="94"/>
      <c r="H16233" s="94"/>
      <c r="I16233" s="94"/>
      <c r="J16233" s="2"/>
      <c r="P16233" s="30"/>
      <c r="T16233" s="2"/>
      <c r="V16233" s="2"/>
      <c r="W16233" s="28"/>
      <c r="Y16233" s="30"/>
      <c r="Z16233" s="30"/>
      <c r="AB16233" s="6"/>
    </row>
    <row r="16234" spans="1:28">
      <c r="A16234" s="2"/>
      <c r="B16234" s="2"/>
      <c r="C16234" s="2"/>
      <c r="G16234" s="94"/>
      <c r="H16234" s="94"/>
      <c r="I16234" s="94"/>
      <c r="J16234" s="2"/>
      <c r="P16234" s="30"/>
      <c r="T16234" s="2"/>
      <c r="V16234" s="2"/>
      <c r="W16234" s="28"/>
      <c r="Y16234" s="30"/>
      <c r="Z16234" s="30"/>
      <c r="AB16234" s="6"/>
    </row>
    <row r="16235" spans="1:28">
      <c r="A16235" s="2"/>
      <c r="B16235" s="2"/>
      <c r="C16235" s="2"/>
      <c r="G16235" s="94"/>
      <c r="H16235" s="94"/>
      <c r="I16235" s="94"/>
      <c r="J16235" s="2"/>
      <c r="P16235" s="30"/>
      <c r="T16235" s="2"/>
      <c r="V16235" s="2"/>
      <c r="W16235" s="28"/>
      <c r="Y16235" s="30"/>
      <c r="Z16235" s="30"/>
      <c r="AB16235" s="6"/>
    </row>
    <row r="16236" spans="1:28">
      <c r="A16236" s="2"/>
      <c r="B16236" s="2"/>
      <c r="C16236" s="2"/>
      <c r="G16236" s="94"/>
      <c r="H16236" s="94"/>
      <c r="I16236" s="94"/>
      <c r="J16236" s="2"/>
      <c r="P16236" s="30"/>
      <c r="T16236" s="2"/>
      <c r="V16236" s="2"/>
      <c r="W16236" s="28"/>
      <c r="Y16236" s="30"/>
      <c r="Z16236" s="30"/>
      <c r="AB16236" s="6"/>
    </row>
    <row r="16237" spans="1:28">
      <c r="A16237" s="2"/>
      <c r="B16237" s="2"/>
      <c r="C16237" s="2"/>
      <c r="G16237" s="94"/>
      <c r="H16237" s="94"/>
      <c r="I16237" s="94"/>
      <c r="J16237" s="2"/>
      <c r="P16237" s="30"/>
      <c r="T16237" s="2"/>
      <c r="V16237" s="2"/>
      <c r="W16237" s="28"/>
      <c r="Y16237" s="30"/>
      <c r="Z16237" s="30"/>
      <c r="AB16237" s="6"/>
    </row>
    <row r="16238" spans="1:28">
      <c r="A16238" s="2"/>
      <c r="B16238" s="2"/>
      <c r="C16238" s="2"/>
      <c r="G16238" s="94"/>
      <c r="H16238" s="94"/>
      <c r="I16238" s="94"/>
      <c r="J16238" s="2"/>
      <c r="P16238" s="30"/>
      <c r="T16238" s="2"/>
      <c r="V16238" s="2"/>
      <c r="W16238" s="28"/>
      <c r="Y16238" s="30"/>
      <c r="Z16238" s="30"/>
      <c r="AB16238" s="6"/>
    </row>
    <row r="16239" spans="1:28">
      <c r="A16239" s="2"/>
      <c r="B16239" s="2"/>
      <c r="C16239" s="2"/>
      <c r="G16239" s="94"/>
      <c r="H16239" s="94"/>
      <c r="I16239" s="94"/>
      <c r="J16239" s="2"/>
      <c r="P16239" s="30"/>
      <c r="T16239" s="2"/>
      <c r="V16239" s="2"/>
      <c r="W16239" s="28"/>
      <c r="Y16239" s="30"/>
      <c r="Z16239" s="30"/>
      <c r="AB16239" s="6"/>
    </row>
    <row r="16240" spans="1:28">
      <c r="A16240" s="2"/>
      <c r="B16240" s="2"/>
      <c r="C16240" s="2"/>
      <c r="G16240" s="94"/>
      <c r="H16240" s="94"/>
      <c r="I16240" s="94"/>
      <c r="J16240" s="2"/>
      <c r="P16240" s="30"/>
      <c r="T16240" s="2"/>
      <c r="V16240" s="2"/>
      <c r="W16240" s="28"/>
      <c r="Y16240" s="30"/>
      <c r="Z16240" s="30"/>
      <c r="AB16240" s="6"/>
    </row>
    <row r="16241" spans="1:28">
      <c r="A16241" s="2"/>
      <c r="B16241" s="2"/>
      <c r="C16241" s="2"/>
      <c r="G16241" s="94"/>
      <c r="H16241" s="94"/>
      <c r="I16241" s="94"/>
      <c r="J16241" s="2"/>
      <c r="P16241" s="30"/>
      <c r="T16241" s="2"/>
      <c r="V16241" s="2"/>
      <c r="W16241" s="28"/>
      <c r="Y16241" s="30"/>
      <c r="Z16241" s="30"/>
      <c r="AB16241" s="6"/>
    </row>
    <row r="16242" spans="1:28">
      <c r="A16242" s="2"/>
      <c r="B16242" s="2"/>
      <c r="C16242" s="2"/>
      <c r="G16242" s="94"/>
      <c r="H16242" s="94"/>
      <c r="I16242" s="94"/>
      <c r="J16242" s="2"/>
      <c r="P16242" s="30"/>
      <c r="T16242" s="2"/>
      <c r="V16242" s="2"/>
      <c r="W16242" s="28"/>
      <c r="Y16242" s="30"/>
      <c r="Z16242" s="30"/>
      <c r="AB16242" s="6"/>
    </row>
    <row r="16243" spans="1:28">
      <c r="A16243" s="2"/>
      <c r="B16243" s="2"/>
      <c r="C16243" s="2"/>
      <c r="G16243" s="94"/>
      <c r="H16243" s="94"/>
      <c r="I16243" s="94"/>
      <c r="J16243" s="2"/>
      <c r="P16243" s="30"/>
      <c r="T16243" s="2"/>
      <c r="V16243" s="2"/>
      <c r="W16243" s="28"/>
      <c r="Y16243" s="30"/>
      <c r="Z16243" s="30"/>
      <c r="AB16243" s="6"/>
    </row>
    <row r="16244" spans="1:28">
      <c r="A16244" s="2"/>
      <c r="B16244" s="2"/>
      <c r="C16244" s="2"/>
      <c r="G16244" s="94"/>
      <c r="H16244" s="94"/>
      <c r="I16244" s="94"/>
      <c r="J16244" s="2"/>
      <c r="P16244" s="30"/>
      <c r="T16244" s="2"/>
      <c r="V16244" s="2"/>
      <c r="W16244" s="28"/>
      <c r="Y16244" s="30"/>
      <c r="Z16244" s="30"/>
      <c r="AB16244" s="6"/>
    </row>
    <row r="16245" spans="1:28">
      <c r="A16245" s="2"/>
      <c r="B16245" s="2"/>
      <c r="C16245" s="2"/>
      <c r="G16245" s="94"/>
      <c r="H16245" s="94"/>
      <c r="I16245" s="94"/>
      <c r="J16245" s="2"/>
      <c r="P16245" s="30"/>
      <c r="T16245" s="2"/>
      <c r="V16245" s="2"/>
      <c r="W16245" s="28"/>
      <c r="Y16245" s="30"/>
      <c r="Z16245" s="30"/>
      <c r="AB16245" s="6"/>
    </row>
    <row r="16246" spans="1:28">
      <c r="A16246" s="2"/>
      <c r="B16246" s="2"/>
      <c r="C16246" s="2"/>
      <c r="G16246" s="94"/>
      <c r="H16246" s="94"/>
      <c r="I16246" s="94"/>
      <c r="J16246" s="2"/>
      <c r="P16246" s="30"/>
      <c r="T16246" s="2"/>
      <c r="V16246" s="2"/>
      <c r="W16246" s="28"/>
      <c r="Y16246" s="30"/>
      <c r="Z16246" s="30"/>
      <c r="AB16246" s="6"/>
    </row>
    <row r="16247" spans="1:28">
      <c r="A16247" s="2"/>
      <c r="B16247" s="2"/>
      <c r="C16247" s="2"/>
      <c r="G16247" s="94"/>
      <c r="H16247" s="94"/>
      <c r="I16247" s="94"/>
      <c r="J16247" s="2"/>
      <c r="P16247" s="30"/>
      <c r="T16247" s="2"/>
      <c r="V16247" s="2"/>
      <c r="W16247" s="28"/>
      <c r="Y16247" s="30"/>
      <c r="Z16247" s="30"/>
      <c r="AB16247" s="6"/>
    </row>
    <row r="16248" spans="1:28">
      <c r="A16248" s="2"/>
      <c r="B16248" s="2"/>
      <c r="C16248" s="2"/>
      <c r="G16248" s="94"/>
      <c r="H16248" s="94"/>
      <c r="I16248" s="94"/>
      <c r="J16248" s="2"/>
      <c r="P16248" s="30"/>
      <c r="T16248" s="2"/>
      <c r="V16248" s="2"/>
      <c r="W16248" s="28"/>
      <c r="Y16248" s="30"/>
      <c r="Z16248" s="30"/>
      <c r="AB16248" s="6"/>
    </row>
    <row r="16249" spans="1:28">
      <c r="A16249" s="2"/>
      <c r="B16249" s="2"/>
      <c r="C16249" s="2"/>
      <c r="G16249" s="94"/>
      <c r="H16249" s="94"/>
      <c r="I16249" s="94"/>
      <c r="J16249" s="2"/>
      <c r="P16249" s="30"/>
      <c r="T16249" s="2"/>
      <c r="V16249" s="2"/>
      <c r="W16249" s="28"/>
      <c r="Y16249" s="30"/>
      <c r="Z16249" s="30"/>
      <c r="AB16249" s="6"/>
    </row>
    <row r="16250" spans="1:28">
      <c r="A16250" s="2"/>
      <c r="B16250" s="2"/>
      <c r="C16250" s="2"/>
      <c r="G16250" s="94"/>
      <c r="H16250" s="94"/>
      <c r="I16250" s="94"/>
      <c r="J16250" s="2"/>
      <c r="P16250" s="30"/>
      <c r="T16250" s="2"/>
      <c r="V16250" s="2"/>
      <c r="W16250" s="28"/>
      <c r="Y16250" s="30"/>
      <c r="Z16250" s="30"/>
      <c r="AB16250" s="6"/>
    </row>
    <row r="16251" spans="1:28">
      <c r="A16251" s="2"/>
      <c r="B16251" s="2"/>
      <c r="C16251" s="2"/>
      <c r="G16251" s="94"/>
      <c r="H16251" s="94"/>
      <c r="I16251" s="94"/>
      <c r="J16251" s="2"/>
      <c r="P16251" s="30"/>
      <c r="T16251" s="2"/>
      <c r="V16251" s="2"/>
      <c r="W16251" s="28"/>
      <c r="Y16251" s="30"/>
      <c r="Z16251" s="30"/>
      <c r="AB16251" s="6"/>
    </row>
    <row r="16252" spans="1:28">
      <c r="A16252" s="2"/>
      <c r="B16252" s="2"/>
      <c r="C16252" s="2"/>
      <c r="G16252" s="94"/>
      <c r="H16252" s="94"/>
      <c r="I16252" s="94"/>
      <c r="J16252" s="2"/>
      <c r="P16252" s="30"/>
      <c r="T16252" s="2"/>
      <c r="V16252" s="2"/>
      <c r="W16252" s="28"/>
      <c r="Y16252" s="30"/>
      <c r="Z16252" s="30"/>
      <c r="AB16252" s="6"/>
    </row>
    <row r="16253" spans="1:28">
      <c r="A16253" s="2"/>
      <c r="B16253" s="2"/>
      <c r="C16253" s="2"/>
      <c r="G16253" s="94"/>
      <c r="H16253" s="94"/>
      <c r="I16253" s="94"/>
      <c r="J16253" s="2"/>
      <c r="P16253" s="30"/>
      <c r="T16253" s="2"/>
      <c r="V16253" s="2"/>
      <c r="W16253" s="28"/>
      <c r="Y16253" s="30"/>
      <c r="Z16253" s="30"/>
      <c r="AB16253" s="6"/>
    </row>
    <row r="16254" spans="1:28">
      <c r="A16254" s="2"/>
      <c r="B16254" s="2"/>
      <c r="C16254" s="2"/>
      <c r="G16254" s="94"/>
      <c r="H16254" s="94"/>
      <c r="I16254" s="94"/>
      <c r="J16254" s="2"/>
      <c r="P16254" s="30"/>
      <c r="T16254" s="2"/>
      <c r="V16254" s="2"/>
      <c r="W16254" s="28"/>
      <c r="Y16254" s="30"/>
      <c r="Z16254" s="30"/>
      <c r="AB16254" s="6"/>
    </row>
    <row r="16255" spans="1:28">
      <c r="A16255" s="2"/>
      <c r="B16255" s="2"/>
      <c r="C16255" s="2"/>
      <c r="G16255" s="94"/>
      <c r="H16255" s="94"/>
      <c r="I16255" s="94"/>
      <c r="J16255" s="2"/>
      <c r="P16255" s="30"/>
      <c r="T16255" s="2"/>
      <c r="V16255" s="2"/>
      <c r="W16255" s="28"/>
      <c r="Y16255" s="30"/>
      <c r="Z16255" s="30"/>
      <c r="AB16255" s="6"/>
    </row>
    <row r="16256" spans="1:28">
      <c r="A16256" s="2"/>
      <c r="B16256" s="2"/>
      <c r="C16256" s="2"/>
      <c r="G16256" s="94"/>
      <c r="H16256" s="94"/>
      <c r="I16256" s="94"/>
      <c r="J16256" s="2"/>
      <c r="P16256" s="30"/>
      <c r="T16256" s="2"/>
      <c r="V16256" s="2"/>
      <c r="W16256" s="28"/>
      <c r="Y16256" s="30"/>
      <c r="Z16256" s="30"/>
      <c r="AB16256" s="6"/>
    </row>
    <row r="16257" spans="1:28">
      <c r="A16257" s="2"/>
      <c r="B16257" s="2"/>
      <c r="C16257" s="2"/>
      <c r="G16257" s="94"/>
      <c r="H16257" s="94"/>
      <c r="I16257" s="94"/>
      <c r="J16257" s="2"/>
      <c r="P16257" s="30"/>
      <c r="T16257" s="2"/>
      <c r="V16257" s="2"/>
      <c r="W16257" s="28"/>
      <c r="Y16257" s="30"/>
      <c r="Z16257" s="30"/>
      <c r="AB16257" s="6"/>
    </row>
    <row r="16258" spans="1:28">
      <c r="A16258" s="2"/>
      <c r="B16258" s="2"/>
      <c r="C16258" s="2"/>
      <c r="G16258" s="94"/>
      <c r="H16258" s="94"/>
      <c r="I16258" s="94"/>
      <c r="J16258" s="2"/>
      <c r="P16258" s="30"/>
      <c r="T16258" s="2"/>
      <c r="V16258" s="2"/>
      <c r="W16258" s="28"/>
      <c r="Y16258" s="30"/>
      <c r="Z16258" s="30"/>
      <c r="AB16258" s="6"/>
    </row>
    <row r="16259" spans="1:28">
      <c r="A16259" s="2"/>
      <c r="B16259" s="2"/>
      <c r="C16259" s="2"/>
      <c r="G16259" s="94"/>
      <c r="H16259" s="94"/>
      <c r="I16259" s="94"/>
      <c r="J16259" s="2"/>
      <c r="P16259" s="30"/>
      <c r="T16259" s="2"/>
      <c r="V16259" s="2"/>
      <c r="W16259" s="28"/>
      <c r="Y16259" s="30"/>
      <c r="Z16259" s="30"/>
      <c r="AB16259" s="6"/>
    </row>
    <row r="16260" spans="1:28">
      <c r="A16260" s="2"/>
      <c r="B16260" s="2"/>
      <c r="C16260" s="2"/>
      <c r="G16260" s="94"/>
      <c r="H16260" s="94"/>
      <c r="I16260" s="94"/>
      <c r="J16260" s="2"/>
      <c r="P16260" s="30"/>
      <c r="T16260" s="2"/>
      <c r="V16260" s="2"/>
      <c r="W16260" s="28"/>
      <c r="Y16260" s="30"/>
      <c r="Z16260" s="30"/>
      <c r="AB16260" s="6"/>
    </row>
    <row r="16261" spans="1:28">
      <c r="A16261" s="2"/>
      <c r="B16261" s="2"/>
      <c r="C16261" s="2"/>
      <c r="G16261" s="94"/>
      <c r="H16261" s="94"/>
      <c r="I16261" s="94"/>
      <c r="J16261" s="2"/>
      <c r="P16261" s="30"/>
      <c r="T16261" s="2"/>
      <c r="V16261" s="2"/>
      <c r="W16261" s="28"/>
      <c r="Y16261" s="30"/>
      <c r="Z16261" s="30"/>
      <c r="AB16261" s="6"/>
    </row>
    <row r="16262" spans="1:28">
      <c r="A16262" s="2"/>
      <c r="B16262" s="2"/>
      <c r="C16262" s="2"/>
      <c r="G16262" s="94"/>
      <c r="H16262" s="94"/>
      <c r="I16262" s="94"/>
      <c r="J16262" s="2"/>
      <c r="P16262" s="30"/>
      <c r="T16262" s="2"/>
      <c r="V16262" s="2"/>
      <c r="W16262" s="28"/>
      <c r="Y16262" s="30"/>
      <c r="Z16262" s="30"/>
      <c r="AB16262" s="6"/>
    </row>
    <row r="16263" spans="1:28">
      <c r="A16263" s="2"/>
      <c r="B16263" s="2"/>
      <c r="C16263" s="2"/>
      <c r="G16263" s="94"/>
      <c r="H16263" s="94"/>
      <c r="I16263" s="94"/>
      <c r="J16263" s="2"/>
      <c r="P16263" s="30"/>
      <c r="T16263" s="2"/>
      <c r="V16263" s="2"/>
      <c r="W16263" s="28"/>
      <c r="Y16263" s="30"/>
      <c r="Z16263" s="30"/>
      <c r="AB16263" s="6"/>
    </row>
    <row r="16264" spans="1:28">
      <c r="A16264" s="2"/>
      <c r="B16264" s="2"/>
      <c r="C16264" s="2"/>
      <c r="G16264" s="94"/>
      <c r="H16264" s="94"/>
      <c r="I16264" s="94"/>
      <c r="J16264" s="2"/>
      <c r="P16264" s="30"/>
      <c r="T16264" s="2"/>
      <c r="V16264" s="2"/>
      <c r="W16264" s="28"/>
      <c r="Y16264" s="30"/>
      <c r="Z16264" s="30"/>
      <c r="AB16264" s="6"/>
    </row>
    <row r="16265" spans="1:28">
      <c r="A16265" s="2"/>
      <c r="B16265" s="2"/>
      <c r="C16265" s="2"/>
      <c r="G16265" s="94"/>
      <c r="H16265" s="94"/>
      <c r="I16265" s="94"/>
      <c r="J16265" s="2"/>
      <c r="P16265" s="30"/>
      <c r="T16265" s="2"/>
      <c r="V16265" s="2"/>
      <c r="W16265" s="28"/>
      <c r="Y16265" s="30"/>
      <c r="Z16265" s="30"/>
      <c r="AB16265" s="6"/>
    </row>
    <row r="16266" spans="1:28">
      <c r="A16266" s="2"/>
      <c r="B16266" s="2"/>
      <c r="C16266" s="2"/>
      <c r="G16266" s="94"/>
      <c r="H16266" s="94"/>
      <c r="I16266" s="94"/>
      <c r="J16266" s="2"/>
      <c r="P16266" s="30"/>
      <c r="T16266" s="2"/>
      <c r="V16266" s="2"/>
      <c r="W16266" s="28"/>
      <c r="Y16266" s="30"/>
      <c r="Z16266" s="30"/>
      <c r="AB16266" s="6"/>
    </row>
    <row r="16267" spans="1:28">
      <c r="A16267" s="2"/>
      <c r="B16267" s="2"/>
      <c r="C16267" s="2"/>
      <c r="G16267" s="94"/>
      <c r="H16267" s="94"/>
      <c r="I16267" s="94"/>
      <c r="J16267" s="2"/>
      <c r="P16267" s="30"/>
      <c r="T16267" s="2"/>
      <c r="V16267" s="2"/>
      <c r="W16267" s="28"/>
      <c r="Y16267" s="30"/>
      <c r="Z16267" s="30"/>
      <c r="AB16267" s="6"/>
    </row>
    <row r="16268" spans="1:28">
      <c r="A16268" s="2"/>
      <c r="B16268" s="2"/>
      <c r="C16268" s="2"/>
      <c r="G16268" s="94"/>
      <c r="H16268" s="94"/>
      <c r="I16268" s="94"/>
      <c r="J16268" s="2"/>
      <c r="P16268" s="30"/>
      <c r="T16268" s="2"/>
      <c r="V16268" s="2"/>
      <c r="W16268" s="28"/>
      <c r="Y16268" s="30"/>
      <c r="Z16268" s="30"/>
      <c r="AB16268" s="6"/>
    </row>
    <row r="16269" spans="1:28">
      <c r="A16269" s="2"/>
      <c r="B16269" s="2"/>
      <c r="C16269" s="2"/>
      <c r="G16269" s="94"/>
      <c r="H16269" s="94"/>
      <c r="I16269" s="94"/>
      <c r="J16269" s="2"/>
      <c r="P16269" s="30"/>
      <c r="T16269" s="2"/>
      <c r="V16269" s="2"/>
      <c r="W16269" s="28"/>
      <c r="Y16269" s="30"/>
      <c r="Z16269" s="30"/>
      <c r="AB16269" s="6"/>
    </row>
    <row r="16270" spans="1:28">
      <c r="A16270" s="2"/>
      <c r="B16270" s="2"/>
      <c r="C16270" s="2"/>
      <c r="G16270" s="94"/>
      <c r="H16270" s="94"/>
      <c r="I16270" s="94"/>
      <c r="J16270" s="2"/>
      <c r="P16270" s="30"/>
      <c r="T16270" s="2"/>
      <c r="V16270" s="2"/>
      <c r="W16270" s="28"/>
      <c r="Y16270" s="30"/>
      <c r="Z16270" s="30"/>
      <c r="AB16270" s="6"/>
    </row>
    <row r="16271" spans="1:28">
      <c r="A16271" s="2"/>
      <c r="B16271" s="2"/>
      <c r="C16271" s="2"/>
      <c r="G16271" s="94"/>
      <c r="H16271" s="94"/>
      <c r="I16271" s="94"/>
      <c r="J16271" s="2"/>
      <c r="P16271" s="30"/>
      <c r="T16271" s="2"/>
      <c r="V16271" s="2"/>
      <c r="W16271" s="28"/>
      <c r="Y16271" s="30"/>
      <c r="Z16271" s="30"/>
      <c r="AB16271" s="6"/>
    </row>
    <row r="16272" spans="1:28">
      <c r="A16272" s="2"/>
      <c r="B16272" s="2"/>
      <c r="C16272" s="2"/>
      <c r="G16272" s="94"/>
      <c r="H16272" s="94"/>
      <c r="I16272" s="94"/>
      <c r="J16272" s="2"/>
      <c r="P16272" s="30"/>
      <c r="T16272" s="2"/>
      <c r="V16272" s="2"/>
      <c r="W16272" s="28"/>
      <c r="Y16272" s="30"/>
      <c r="Z16272" s="30"/>
      <c r="AB16272" s="6"/>
    </row>
    <row r="16273" spans="1:28">
      <c r="A16273" s="2"/>
      <c r="B16273" s="2"/>
      <c r="C16273" s="2"/>
      <c r="G16273" s="94"/>
      <c r="H16273" s="94"/>
      <c r="I16273" s="94"/>
      <c r="J16273" s="2"/>
      <c r="P16273" s="30"/>
      <c r="T16273" s="2"/>
      <c r="V16273" s="2"/>
      <c r="W16273" s="28"/>
      <c r="Y16273" s="30"/>
      <c r="Z16273" s="30"/>
      <c r="AB16273" s="6"/>
    </row>
    <row r="16274" spans="1:28">
      <c r="A16274" s="2"/>
      <c r="B16274" s="2"/>
      <c r="C16274" s="2"/>
      <c r="G16274" s="94"/>
      <c r="H16274" s="94"/>
      <c r="I16274" s="94"/>
      <c r="J16274" s="2"/>
      <c r="P16274" s="30"/>
      <c r="T16274" s="2"/>
      <c r="V16274" s="2"/>
      <c r="W16274" s="28"/>
      <c r="Y16274" s="30"/>
      <c r="Z16274" s="30"/>
      <c r="AB16274" s="6"/>
    </row>
    <row r="16275" spans="1:28">
      <c r="A16275" s="2"/>
      <c r="B16275" s="2"/>
      <c r="C16275" s="2"/>
      <c r="G16275" s="94"/>
      <c r="H16275" s="94"/>
      <c r="I16275" s="94"/>
      <c r="J16275" s="2"/>
      <c r="P16275" s="30"/>
      <c r="T16275" s="2"/>
      <c r="V16275" s="2"/>
      <c r="W16275" s="28"/>
      <c r="Y16275" s="30"/>
      <c r="Z16275" s="30"/>
      <c r="AB16275" s="6"/>
    </row>
    <row r="16276" spans="1:28">
      <c r="A16276" s="2"/>
      <c r="B16276" s="2"/>
      <c r="C16276" s="2"/>
      <c r="G16276" s="94"/>
      <c r="H16276" s="94"/>
      <c r="I16276" s="94"/>
      <c r="J16276" s="2"/>
      <c r="P16276" s="30"/>
      <c r="T16276" s="2"/>
      <c r="V16276" s="2"/>
      <c r="W16276" s="28"/>
      <c r="Y16276" s="30"/>
      <c r="Z16276" s="30"/>
      <c r="AB16276" s="6"/>
    </row>
    <row r="16277" spans="1:28">
      <c r="A16277" s="2"/>
      <c r="B16277" s="2"/>
      <c r="C16277" s="2"/>
      <c r="G16277" s="94"/>
      <c r="H16277" s="94"/>
      <c r="I16277" s="94"/>
      <c r="J16277" s="2"/>
      <c r="P16277" s="30"/>
      <c r="T16277" s="2"/>
      <c r="V16277" s="2"/>
      <c r="W16277" s="28"/>
      <c r="Y16277" s="30"/>
      <c r="Z16277" s="30"/>
      <c r="AB16277" s="6"/>
    </row>
    <row r="16278" spans="1:28">
      <c r="A16278" s="2"/>
      <c r="B16278" s="2"/>
      <c r="C16278" s="2"/>
      <c r="G16278" s="94"/>
      <c r="H16278" s="94"/>
      <c r="I16278" s="94"/>
      <c r="J16278" s="2"/>
      <c r="P16278" s="30"/>
      <c r="T16278" s="2"/>
      <c r="V16278" s="2"/>
      <c r="W16278" s="28"/>
      <c r="Y16278" s="30"/>
      <c r="Z16278" s="30"/>
      <c r="AB16278" s="6"/>
    </row>
    <row r="16279" spans="1:28">
      <c r="A16279" s="2"/>
      <c r="B16279" s="2"/>
      <c r="C16279" s="2"/>
      <c r="G16279" s="94"/>
      <c r="H16279" s="94"/>
      <c r="I16279" s="94"/>
      <c r="J16279" s="2"/>
      <c r="P16279" s="30"/>
      <c r="T16279" s="2"/>
      <c r="V16279" s="2"/>
      <c r="W16279" s="28"/>
      <c r="Y16279" s="30"/>
      <c r="Z16279" s="30"/>
      <c r="AB16279" s="6"/>
    </row>
    <row r="16280" spans="1:28">
      <c r="A16280" s="2"/>
      <c r="B16280" s="2"/>
      <c r="C16280" s="2"/>
      <c r="G16280" s="94"/>
      <c r="H16280" s="94"/>
      <c r="I16280" s="94"/>
      <c r="J16280" s="2"/>
      <c r="P16280" s="30"/>
      <c r="T16280" s="2"/>
      <c r="V16280" s="2"/>
      <c r="W16280" s="28"/>
      <c r="Y16280" s="30"/>
      <c r="Z16280" s="30"/>
      <c r="AB16280" s="6"/>
    </row>
    <row r="16281" spans="1:28">
      <c r="A16281" s="2"/>
      <c r="B16281" s="2"/>
      <c r="C16281" s="2"/>
      <c r="G16281" s="94"/>
      <c r="H16281" s="94"/>
      <c r="I16281" s="94"/>
      <c r="J16281" s="2"/>
      <c r="P16281" s="30"/>
      <c r="T16281" s="2"/>
      <c r="V16281" s="2"/>
      <c r="W16281" s="28"/>
      <c r="Y16281" s="30"/>
      <c r="Z16281" s="30"/>
      <c r="AB16281" s="6"/>
    </row>
    <row r="16282" spans="1:28">
      <c r="A16282" s="2"/>
      <c r="B16282" s="2"/>
      <c r="C16282" s="2"/>
      <c r="G16282" s="94"/>
      <c r="H16282" s="94"/>
      <c r="I16282" s="94"/>
      <c r="J16282" s="2"/>
      <c r="P16282" s="30"/>
      <c r="T16282" s="2"/>
      <c r="V16282" s="2"/>
      <c r="W16282" s="28"/>
      <c r="Y16282" s="30"/>
      <c r="Z16282" s="30"/>
      <c r="AB16282" s="6"/>
    </row>
    <row r="16283" spans="1:28">
      <c r="A16283" s="2"/>
      <c r="B16283" s="2"/>
      <c r="C16283" s="2"/>
      <c r="G16283" s="94"/>
      <c r="H16283" s="94"/>
      <c r="I16283" s="94"/>
      <c r="J16283" s="2"/>
      <c r="P16283" s="30"/>
      <c r="T16283" s="2"/>
      <c r="V16283" s="2"/>
      <c r="W16283" s="28"/>
      <c r="Y16283" s="30"/>
      <c r="Z16283" s="30"/>
      <c r="AB16283" s="6"/>
    </row>
    <row r="16284" spans="1:28">
      <c r="A16284" s="2"/>
      <c r="B16284" s="2"/>
      <c r="C16284" s="2"/>
      <c r="G16284" s="94"/>
      <c r="H16284" s="94"/>
      <c r="I16284" s="94"/>
      <c r="J16284" s="2"/>
      <c r="P16284" s="30"/>
      <c r="T16284" s="2"/>
      <c r="V16284" s="2"/>
      <c r="W16284" s="28"/>
      <c r="Y16284" s="30"/>
      <c r="Z16284" s="30"/>
      <c r="AB16284" s="6"/>
    </row>
    <row r="16285" spans="1:28">
      <c r="A16285" s="2"/>
      <c r="B16285" s="2"/>
      <c r="C16285" s="2"/>
      <c r="G16285" s="94"/>
      <c r="H16285" s="94"/>
      <c r="I16285" s="94"/>
      <c r="J16285" s="2"/>
      <c r="P16285" s="30"/>
      <c r="T16285" s="2"/>
      <c r="V16285" s="2"/>
      <c r="W16285" s="28"/>
      <c r="Y16285" s="30"/>
      <c r="Z16285" s="30"/>
      <c r="AB16285" s="6"/>
    </row>
    <row r="16286" spans="1:28">
      <c r="A16286" s="2"/>
      <c r="B16286" s="2"/>
      <c r="C16286" s="2"/>
      <c r="G16286" s="94"/>
      <c r="H16286" s="94"/>
      <c r="I16286" s="94"/>
      <c r="J16286" s="2"/>
      <c r="P16286" s="30"/>
      <c r="T16286" s="2"/>
      <c r="V16286" s="2"/>
      <c r="W16286" s="28"/>
      <c r="Y16286" s="30"/>
      <c r="Z16286" s="30"/>
      <c r="AB16286" s="6"/>
    </row>
    <row r="16287" spans="1:28">
      <c r="A16287" s="2"/>
      <c r="B16287" s="2"/>
      <c r="C16287" s="2"/>
      <c r="G16287" s="94"/>
      <c r="H16287" s="94"/>
      <c r="I16287" s="94"/>
      <c r="J16287" s="2"/>
      <c r="P16287" s="30"/>
      <c r="T16287" s="2"/>
      <c r="V16287" s="2"/>
      <c r="W16287" s="28"/>
      <c r="Y16287" s="30"/>
      <c r="Z16287" s="30"/>
      <c r="AB16287" s="6"/>
    </row>
    <row r="16288" spans="1:28">
      <c r="A16288" s="2"/>
      <c r="B16288" s="2"/>
      <c r="C16288" s="2"/>
      <c r="G16288" s="94"/>
      <c r="H16288" s="94"/>
      <c r="I16288" s="94"/>
      <c r="J16288" s="2"/>
      <c r="P16288" s="30"/>
      <c r="T16288" s="2"/>
      <c r="V16288" s="2"/>
      <c r="W16288" s="28"/>
      <c r="Y16288" s="30"/>
      <c r="Z16288" s="30"/>
      <c r="AB16288" s="6"/>
    </row>
    <row r="16289" spans="1:28">
      <c r="A16289" s="2"/>
      <c r="B16289" s="2"/>
      <c r="C16289" s="2"/>
      <c r="G16289" s="94"/>
      <c r="H16289" s="94"/>
      <c r="I16289" s="94"/>
      <c r="J16289" s="2"/>
      <c r="P16289" s="30"/>
      <c r="T16289" s="2"/>
      <c r="V16289" s="2"/>
      <c r="W16289" s="28"/>
      <c r="Y16289" s="30"/>
      <c r="Z16289" s="30"/>
      <c r="AB16289" s="6"/>
    </row>
    <row r="16290" spans="1:28">
      <c r="A16290" s="2"/>
      <c r="B16290" s="2"/>
      <c r="C16290" s="2"/>
      <c r="G16290" s="94"/>
      <c r="H16290" s="94"/>
      <c r="I16290" s="94"/>
      <c r="J16290" s="2"/>
      <c r="P16290" s="30"/>
      <c r="T16290" s="2"/>
      <c r="V16290" s="2"/>
      <c r="W16290" s="28"/>
      <c r="Y16290" s="30"/>
      <c r="Z16290" s="30"/>
      <c r="AB16290" s="6"/>
    </row>
    <row r="16291" spans="1:28">
      <c r="A16291" s="2"/>
      <c r="B16291" s="2"/>
      <c r="C16291" s="2"/>
      <c r="G16291" s="94"/>
      <c r="H16291" s="94"/>
      <c r="I16291" s="94"/>
      <c r="J16291" s="2"/>
      <c r="P16291" s="30"/>
      <c r="T16291" s="2"/>
      <c r="V16291" s="2"/>
      <c r="W16291" s="28"/>
      <c r="Y16291" s="30"/>
      <c r="Z16291" s="30"/>
      <c r="AB16291" s="6"/>
    </row>
    <row r="16292" spans="1:28">
      <c r="A16292" s="2"/>
      <c r="B16292" s="2"/>
      <c r="C16292" s="2"/>
      <c r="G16292" s="94"/>
      <c r="H16292" s="94"/>
      <c r="I16292" s="94"/>
      <c r="J16292" s="2"/>
      <c r="P16292" s="30"/>
      <c r="T16292" s="2"/>
      <c r="V16292" s="2"/>
      <c r="W16292" s="28"/>
      <c r="Y16292" s="30"/>
      <c r="Z16292" s="30"/>
      <c r="AB16292" s="6"/>
    </row>
    <row r="16293" spans="1:28">
      <c r="A16293" s="2"/>
      <c r="B16293" s="2"/>
      <c r="C16293" s="2"/>
      <c r="G16293" s="94"/>
      <c r="H16293" s="94"/>
      <c r="I16293" s="94"/>
      <c r="J16293" s="2"/>
      <c r="P16293" s="30"/>
      <c r="T16293" s="2"/>
      <c r="V16293" s="2"/>
      <c r="W16293" s="28"/>
      <c r="Y16293" s="30"/>
      <c r="Z16293" s="30"/>
      <c r="AB16293" s="6"/>
    </row>
    <row r="16294" spans="1:28">
      <c r="A16294" s="2"/>
      <c r="B16294" s="2"/>
      <c r="C16294" s="2"/>
      <c r="G16294" s="94"/>
      <c r="H16294" s="94"/>
      <c r="I16294" s="94"/>
      <c r="J16294" s="2"/>
      <c r="P16294" s="30"/>
      <c r="T16294" s="2"/>
      <c r="V16294" s="2"/>
      <c r="W16294" s="28"/>
      <c r="Y16294" s="30"/>
      <c r="Z16294" s="30"/>
      <c r="AB16294" s="6"/>
    </row>
    <row r="16295" spans="1:28">
      <c r="A16295" s="2"/>
      <c r="B16295" s="2"/>
      <c r="C16295" s="2"/>
      <c r="G16295" s="94"/>
      <c r="H16295" s="94"/>
      <c r="I16295" s="94"/>
      <c r="J16295" s="2"/>
      <c r="P16295" s="30"/>
      <c r="T16295" s="2"/>
      <c r="V16295" s="2"/>
      <c r="W16295" s="28"/>
      <c r="Y16295" s="30"/>
      <c r="Z16295" s="30"/>
      <c r="AB16295" s="6"/>
    </row>
    <row r="16296" spans="1:28">
      <c r="A16296" s="2"/>
      <c r="B16296" s="2"/>
      <c r="C16296" s="2"/>
      <c r="G16296" s="94"/>
      <c r="H16296" s="94"/>
      <c r="I16296" s="94"/>
      <c r="J16296" s="2"/>
      <c r="P16296" s="30"/>
      <c r="T16296" s="2"/>
      <c r="V16296" s="2"/>
      <c r="W16296" s="28"/>
      <c r="Y16296" s="30"/>
      <c r="Z16296" s="30"/>
      <c r="AB16296" s="6"/>
    </row>
    <row r="16297" spans="1:28">
      <c r="A16297" s="2"/>
      <c r="B16297" s="2"/>
      <c r="C16297" s="2"/>
      <c r="G16297" s="94"/>
      <c r="H16297" s="94"/>
      <c r="I16297" s="94"/>
      <c r="J16297" s="2"/>
      <c r="P16297" s="30"/>
      <c r="T16297" s="2"/>
      <c r="V16297" s="2"/>
      <c r="W16297" s="28"/>
      <c r="Y16297" s="30"/>
      <c r="Z16297" s="30"/>
      <c r="AB16297" s="6"/>
    </row>
    <row r="16298" spans="1:28">
      <c r="A16298" s="2"/>
      <c r="B16298" s="2"/>
      <c r="C16298" s="2"/>
      <c r="G16298" s="94"/>
      <c r="H16298" s="94"/>
      <c r="I16298" s="94"/>
      <c r="J16298" s="2"/>
      <c r="P16298" s="30"/>
      <c r="T16298" s="2"/>
      <c r="V16298" s="2"/>
      <c r="W16298" s="28"/>
      <c r="Y16298" s="30"/>
      <c r="Z16298" s="30"/>
      <c r="AB16298" s="6"/>
    </row>
    <row r="16299" spans="1:28">
      <c r="A16299" s="2"/>
      <c r="B16299" s="2"/>
      <c r="C16299" s="2"/>
      <c r="G16299" s="94"/>
      <c r="H16299" s="94"/>
      <c r="I16299" s="94"/>
      <c r="J16299" s="2"/>
      <c r="P16299" s="30"/>
      <c r="T16299" s="2"/>
      <c r="V16299" s="2"/>
      <c r="W16299" s="28"/>
      <c r="Y16299" s="30"/>
      <c r="Z16299" s="30"/>
      <c r="AB16299" s="6"/>
    </row>
    <row r="16300" spans="1:28">
      <c r="A16300" s="2"/>
      <c r="B16300" s="2"/>
      <c r="C16300" s="2"/>
      <c r="G16300" s="94"/>
      <c r="H16300" s="94"/>
      <c r="I16300" s="94"/>
      <c r="J16300" s="2"/>
      <c r="P16300" s="30"/>
      <c r="T16300" s="2"/>
      <c r="V16300" s="2"/>
      <c r="W16300" s="28"/>
      <c r="Y16300" s="30"/>
      <c r="Z16300" s="30"/>
      <c r="AB16300" s="6"/>
    </row>
    <row r="16301" spans="1:28">
      <c r="A16301" s="2"/>
      <c r="B16301" s="2"/>
      <c r="C16301" s="2"/>
      <c r="G16301" s="94"/>
      <c r="H16301" s="94"/>
      <c r="I16301" s="94"/>
      <c r="J16301" s="2"/>
      <c r="P16301" s="30"/>
      <c r="T16301" s="2"/>
      <c r="V16301" s="2"/>
      <c r="W16301" s="28"/>
      <c r="Y16301" s="30"/>
      <c r="Z16301" s="30"/>
      <c r="AB16301" s="6"/>
    </row>
    <row r="16302" spans="1:28">
      <c r="A16302" s="2"/>
      <c r="B16302" s="2"/>
      <c r="C16302" s="2"/>
      <c r="G16302" s="94"/>
      <c r="H16302" s="94"/>
      <c r="I16302" s="94"/>
      <c r="J16302" s="2"/>
      <c r="P16302" s="30"/>
      <c r="T16302" s="2"/>
      <c r="V16302" s="2"/>
      <c r="W16302" s="28"/>
      <c r="Y16302" s="30"/>
      <c r="Z16302" s="30"/>
      <c r="AB16302" s="6"/>
    </row>
    <row r="16303" spans="1:28">
      <c r="A16303" s="2"/>
      <c r="B16303" s="2"/>
      <c r="C16303" s="2"/>
      <c r="G16303" s="94"/>
      <c r="H16303" s="94"/>
      <c r="I16303" s="94"/>
      <c r="J16303" s="2"/>
      <c r="P16303" s="30"/>
      <c r="T16303" s="2"/>
      <c r="V16303" s="2"/>
      <c r="W16303" s="28"/>
      <c r="Y16303" s="30"/>
      <c r="Z16303" s="30"/>
      <c r="AB16303" s="6"/>
    </row>
    <row r="16304" spans="1:28">
      <c r="A16304" s="2"/>
      <c r="B16304" s="2"/>
      <c r="C16304" s="2"/>
      <c r="G16304" s="94"/>
      <c r="H16304" s="94"/>
      <c r="I16304" s="94"/>
      <c r="J16304" s="2"/>
      <c r="P16304" s="30"/>
      <c r="T16304" s="2"/>
      <c r="V16304" s="2"/>
      <c r="W16304" s="28"/>
      <c r="Y16304" s="30"/>
      <c r="Z16304" s="30"/>
      <c r="AB16304" s="6"/>
    </row>
    <row r="16305" spans="1:28">
      <c r="A16305" s="2"/>
      <c r="B16305" s="2"/>
      <c r="C16305" s="2"/>
      <c r="G16305" s="94"/>
      <c r="H16305" s="94"/>
      <c r="I16305" s="94"/>
      <c r="J16305" s="2"/>
      <c r="P16305" s="30"/>
      <c r="T16305" s="2"/>
      <c r="V16305" s="2"/>
      <c r="W16305" s="28"/>
      <c r="Y16305" s="30"/>
      <c r="Z16305" s="30"/>
      <c r="AB16305" s="6"/>
    </row>
    <row r="16306" spans="1:28">
      <c r="A16306" s="2"/>
      <c r="B16306" s="2"/>
      <c r="C16306" s="2"/>
      <c r="G16306" s="94"/>
      <c r="H16306" s="94"/>
      <c r="I16306" s="94"/>
      <c r="J16306" s="2"/>
      <c r="P16306" s="30"/>
      <c r="T16306" s="2"/>
      <c r="V16306" s="2"/>
      <c r="W16306" s="28"/>
      <c r="Y16306" s="30"/>
      <c r="Z16306" s="30"/>
      <c r="AB16306" s="6"/>
    </row>
    <row r="16307" spans="1:28">
      <c r="A16307" s="2"/>
      <c r="B16307" s="2"/>
      <c r="C16307" s="2"/>
      <c r="G16307" s="94"/>
      <c r="H16307" s="94"/>
      <c r="I16307" s="94"/>
      <c r="J16307" s="2"/>
      <c r="P16307" s="30"/>
      <c r="T16307" s="2"/>
      <c r="V16307" s="2"/>
      <c r="W16307" s="28"/>
      <c r="Y16307" s="30"/>
      <c r="Z16307" s="30"/>
      <c r="AB16307" s="6"/>
    </row>
    <row r="16308" spans="1:28">
      <c r="A16308" s="2"/>
      <c r="B16308" s="2"/>
      <c r="C16308" s="2"/>
      <c r="G16308" s="94"/>
      <c r="H16308" s="94"/>
      <c r="I16308" s="94"/>
      <c r="J16308" s="2"/>
      <c r="P16308" s="30"/>
      <c r="T16308" s="2"/>
      <c r="V16308" s="2"/>
      <c r="W16308" s="28"/>
      <c r="Y16308" s="30"/>
      <c r="Z16308" s="30"/>
      <c r="AB16308" s="6"/>
    </row>
    <row r="16309" spans="1:28">
      <c r="A16309" s="2"/>
      <c r="B16309" s="2"/>
      <c r="C16309" s="2"/>
      <c r="G16309" s="94"/>
      <c r="H16309" s="94"/>
      <c r="I16309" s="94"/>
      <c r="J16309" s="2"/>
      <c r="P16309" s="30"/>
      <c r="T16309" s="2"/>
      <c r="V16309" s="2"/>
      <c r="W16309" s="28"/>
      <c r="Y16309" s="30"/>
      <c r="Z16309" s="30"/>
      <c r="AB16309" s="6"/>
    </row>
    <row r="16310" spans="1:28">
      <c r="A16310" s="2"/>
      <c r="B16310" s="2"/>
      <c r="C16310" s="2"/>
      <c r="G16310" s="94"/>
      <c r="H16310" s="94"/>
      <c r="I16310" s="94"/>
      <c r="J16310" s="2"/>
      <c r="P16310" s="30"/>
      <c r="T16310" s="2"/>
      <c r="V16310" s="2"/>
      <c r="W16310" s="28"/>
      <c r="Y16310" s="30"/>
      <c r="Z16310" s="30"/>
      <c r="AB16310" s="6"/>
    </row>
    <row r="16311" spans="1:28">
      <c r="A16311" s="2"/>
      <c r="B16311" s="2"/>
      <c r="C16311" s="2"/>
      <c r="G16311" s="94"/>
      <c r="H16311" s="94"/>
      <c r="I16311" s="94"/>
      <c r="J16311" s="2"/>
      <c r="P16311" s="30"/>
      <c r="T16311" s="2"/>
      <c r="V16311" s="2"/>
      <c r="W16311" s="28"/>
      <c r="Y16311" s="30"/>
      <c r="Z16311" s="30"/>
      <c r="AB16311" s="6"/>
    </row>
    <row r="16312" spans="1:28">
      <c r="A16312" s="2"/>
      <c r="B16312" s="2"/>
      <c r="C16312" s="2"/>
      <c r="G16312" s="94"/>
      <c r="H16312" s="94"/>
      <c r="I16312" s="94"/>
      <c r="J16312" s="2"/>
      <c r="P16312" s="30"/>
      <c r="T16312" s="2"/>
      <c r="V16312" s="2"/>
      <c r="W16312" s="28"/>
      <c r="Y16312" s="30"/>
      <c r="Z16312" s="30"/>
      <c r="AB16312" s="6"/>
    </row>
    <row r="16313" spans="1:28">
      <c r="A16313" s="2"/>
      <c r="B16313" s="2"/>
      <c r="C16313" s="2"/>
      <c r="G16313" s="94"/>
      <c r="H16313" s="94"/>
      <c r="I16313" s="94"/>
      <c r="J16313" s="2"/>
      <c r="P16313" s="30"/>
      <c r="T16313" s="2"/>
      <c r="V16313" s="2"/>
      <c r="W16313" s="28"/>
      <c r="Y16313" s="30"/>
      <c r="Z16313" s="30"/>
      <c r="AB16313" s="6"/>
    </row>
    <row r="16314" spans="1:28">
      <c r="A16314" s="2"/>
      <c r="B16314" s="2"/>
      <c r="C16314" s="2"/>
      <c r="G16314" s="94"/>
      <c r="H16314" s="94"/>
      <c r="I16314" s="94"/>
      <c r="J16314" s="2"/>
      <c r="P16314" s="30"/>
      <c r="T16314" s="2"/>
      <c r="V16314" s="2"/>
      <c r="W16314" s="28"/>
      <c r="Y16314" s="30"/>
      <c r="Z16314" s="30"/>
      <c r="AB16314" s="6"/>
    </row>
    <row r="16315" spans="1:28">
      <c r="A16315" s="2"/>
      <c r="B16315" s="2"/>
      <c r="C16315" s="2"/>
      <c r="G16315" s="94"/>
      <c r="H16315" s="94"/>
      <c r="I16315" s="94"/>
      <c r="J16315" s="2"/>
      <c r="P16315" s="30"/>
      <c r="T16315" s="2"/>
      <c r="V16315" s="2"/>
      <c r="W16315" s="28"/>
      <c r="Y16315" s="30"/>
      <c r="Z16315" s="30"/>
      <c r="AB16315" s="6"/>
    </row>
    <row r="16316" spans="1:28">
      <c r="A16316" s="2"/>
      <c r="B16316" s="2"/>
      <c r="C16316" s="2"/>
      <c r="G16316" s="94"/>
      <c r="H16316" s="94"/>
      <c r="I16316" s="94"/>
      <c r="J16316" s="2"/>
      <c r="P16316" s="30"/>
      <c r="T16316" s="2"/>
      <c r="V16316" s="2"/>
      <c r="W16316" s="28"/>
      <c r="Y16316" s="30"/>
      <c r="Z16316" s="30"/>
      <c r="AB16316" s="6"/>
    </row>
    <row r="16317" spans="1:28">
      <c r="A16317" s="2"/>
      <c r="B16317" s="2"/>
      <c r="C16317" s="2"/>
      <c r="G16317" s="94"/>
      <c r="H16317" s="94"/>
      <c r="I16317" s="94"/>
      <c r="J16317" s="2"/>
      <c r="P16317" s="30"/>
      <c r="T16317" s="2"/>
      <c r="V16317" s="2"/>
      <c r="W16317" s="28"/>
      <c r="Y16317" s="30"/>
      <c r="Z16317" s="30"/>
      <c r="AB16317" s="6"/>
    </row>
    <row r="16318" spans="1:28">
      <c r="A16318" s="2"/>
      <c r="B16318" s="2"/>
      <c r="C16318" s="2"/>
      <c r="G16318" s="94"/>
      <c r="H16318" s="94"/>
      <c r="I16318" s="94"/>
      <c r="J16318" s="2"/>
      <c r="P16318" s="30"/>
      <c r="T16318" s="2"/>
      <c r="V16318" s="2"/>
      <c r="W16318" s="28"/>
      <c r="Y16318" s="30"/>
      <c r="Z16318" s="30"/>
      <c r="AB16318" s="6"/>
    </row>
    <row r="16319" spans="1:28">
      <c r="A16319" s="2"/>
      <c r="B16319" s="2"/>
      <c r="C16319" s="2"/>
      <c r="G16319" s="94"/>
      <c r="H16319" s="94"/>
      <c r="I16319" s="94"/>
      <c r="J16319" s="2"/>
      <c r="P16319" s="30"/>
      <c r="T16319" s="2"/>
      <c r="V16319" s="2"/>
      <c r="W16319" s="28"/>
      <c r="Y16319" s="30"/>
      <c r="Z16319" s="30"/>
      <c r="AB16319" s="6"/>
    </row>
    <row r="16320" spans="1:28">
      <c r="A16320" s="2"/>
      <c r="B16320" s="2"/>
      <c r="C16320" s="2"/>
      <c r="G16320" s="94"/>
      <c r="H16320" s="94"/>
      <c r="I16320" s="94"/>
      <c r="J16320" s="2"/>
      <c r="P16320" s="30"/>
      <c r="T16320" s="2"/>
      <c r="V16320" s="2"/>
      <c r="W16320" s="28"/>
      <c r="Y16320" s="30"/>
      <c r="Z16320" s="30"/>
      <c r="AB16320" s="6"/>
    </row>
    <row r="16321" spans="1:28">
      <c r="A16321" s="2"/>
      <c r="B16321" s="2"/>
      <c r="C16321" s="2"/>
      <c r="G16321" s="94"/>
      <c r="H16321" s="94"/>
      <c r="I16321" s="94"/>
      <c r="J16321" s="2"/>
      <c r="P16321" s="30"/>
      <c r="T16321" s="2"/>
      <c r="V16321" s="2"/>
      <c r="W16321" s="28"/>
      <c r="Y16321" s="30"/>
      <c r="Z16321" s="30"/>
      <c r="AB16321" s="6"/>
    </row>
    <row r="16322" spans="1:28">
      <c r="A16322" s="2"/>
      <c r="B16322" s="2"/>
      <c r="C16322" s="2"/>
      <c r="G16322" s="94"/>
      <c r="H16322" s="94"/>
      <c r="I16322" s="94"/>
      <c r="J16322" s="2"/>
      <c r="P16322" s="30"/>
      <c r="T16322" s="2"/>
      <c r="V16322" s="2"/>
      <c r="W16322" s="28"/>
      <c r="Y16322" s="30"/>
      <c r="Z16322" s="30"/>
      <c r="AB16322" s="6"/>
    </row>
    <row r="16323" spans="1:28">
      <c r="A16323" s="2"/>
      <c r="B16323" s="2"/>
      <c r="C16323" s="2"/>
      <c r="G16323" s="94"/>
      <c r="H16323" s="94"/>
      <c r="I16323" s="94"/>
      <c r="J16323" s="2"/>
      <c r="P16323" s="30"/>
      <c r="T16323" s="2"/>
      <c r="V16323" s="2"/>
      <c r="W16323" s="28"/>
      <c r="Y16323" s="30"/>
      <c r="Z16323" s="30"/>
      <c r="AB16323" s="6"/>
    </row>
    <row r="16324" spans="1:28">
      <c r="A16324" s="2"/>
      <c r="B16324" s="2"/>
      <c r="C16324" s="2"/>
      <c r="G16324" s="94"/>
      <c r="H16324" s="94"/>
      <c r="I16324" s="94"/>
      <c r="J16324" s="2"/>
      <c r="P16324" s="30"/>
      <c r="T16324" s="2"/>
      <c r="V16324" s="2"/>
      <c r="W16324" s="28"/>
      <c r="Y16324" s="30"/>
      <c r="Z16324" s="30"/>
      <c r="AB16324" s="6"/>
    </row>
    <row r="16325" spans="1:28">
      <c r="A16325" s="2"/>
      <c r="B16325" s="2"/>
      <c r="C16325" s="2"/>
      <c r="G16325" s="94"/>
      <c r="H16325" s="94"/>
      <c r="I16325" s="94"/>
      <c r="J16325" s="2"/>
      <c r="P16325" s="30"/>
      <c r="T16325" s="2"/>
      <c r="V16325" s="2"/>
      <c r="W16325" s="28"/>
      <c r="Y16325" s="30"/>
      <c r="Z16325" s="30"/>
      <c r="AB16325" s="6"/>
    </row>
    <row r="16326" spans="1:28">
      <c r="A16326" s="2"/>
      <c r="B16326" s="2"/>
      <c r="C16326" s="2"/>
      <c r="G16326" s="94"/>
      <c r="H16326" s="94"/>
      <c r="I16326" s="94"/>
      <c r="J16326" s="2"/>
      <c r="P16326" s="30"/>
      <c r="T16326" s="2"/>
      <c r="V16326" s="2"/>
      <c r="W16326" s="28"/>
      <c r="Y16326" s="30"/>
      <c r="Z16326" s="30"/>
      <c r="AB16326" s="6"/>
    </row>
    <row r="16327" spans="1:28">
      <c r="A16327" s="2"/>
      <c r="B16327" s="2"/>
      <c r="C16327" s="2"/>
      <c r="G16327" s="94"/>
      <c r="H16327" s="94"/>
      <c r="I16327" s="94"/>
      <c r="J16327" s="2"/>
      <c r="P16327" s="30"/>
      <c r="T16327" s="2"/>
      <c r="V16327" s="2"/>
      <c r="W16327" s="28"/>
      <c r="Y16327" s="30"/>
      <c r="Z16327" s="30"/>
      <c r="AB16327" s="6"/>
    </row>
    <row r="16328" spans="1:28">
      <c r="A16328" s="2"/>
      <c r="B16328" s="2"/>
      <c r="C16328" s="2"/>
      <c r="G16328" s="94"/>
      <c r="H16328" s="94"/>
      <c r="I16328" s="94"/>
      <c r="J16328" s="2"/>
      <c r="P16328" s="30"/>
      <c r="T16328" s="2"/>
      <c r="V16328" s="2"/>
      <c r="W16328" s="28"/>
      <c r="Y16328" s="30"/>
      <c r="Z16328" s="30"/>
      <c r="AB16328" s="6"/>
    </row>
    <row r="16329" spans="1:28">
      <c r="A16329" s="2"/>
      <c r="B16329" s="2"/>
      <c r="C16329" s="2"/>
      <c r="G16329" s="94"/>
      <c r="H16329" s="94"/>
      <c r="I16329" s="94"/>
      <c r="J16329" s="2"/>
      <c r="P16329" s="30"/>
      <c r="T16329" s="2"/>
      <c r="V16329" s="2"/>
      <c r="W16329" s="28"/>
      <c r="Y16329" s="30"/>
      <c r="Z16329" s="30"/>
      <c r="AB16329" s="6"/>
    </row>
    <row r="16330" spans="1:28">
      <c r="A16330" s="2"/>
      <c r="B16330" s="2"/>
      <c r="C16330" s="2"/>
      <c r="G16330" s="94"/>
      <c r="H16330" s="94"/>
      <c r="I16330" s="94"/>
      <c r="J16330" s="2"/>
      <c r="P16330" s="30"/>
      <c r="T16330" s="2"/>
      <c r="V16330" s="2"/>
      <c r="W16330" s="28"/>
      <c r="Y16330" s="30"/>
      <c r="Z16330" s="30"/>
      <c r="AB16330" s="6"/>
    </row>
    <row r="16331" spans="1:28">
      <c r="A16331" s="2"/>
      <c r="B16331" s="2"/>
      <c r="C16331" s="2"/>
      <c r="G16331" s="94"/>
      <c r="H16331" s="94"/>
      <c r="I16331" s="94"/>
      <c r="J16331" s="2"/>
      <c r="P16331" s="30"/>
      <c r="T16331" s="2"/>
      <c r="V16331" s="2"/>
      <c r="W16331" s="28"/>
      <c r="Y16331" s="30"/>
      <c r="Z16331" s="30"/>
      <c r="AB16331" s="6"/>
    </row>
    <row r="16332" spans="1:28">
      <c r="A16332" s="2"/>
      <c r="B16332" s="2"/>
      <c r="C16332" s="2"/>
      <c r="G16332" s="94"/>
      <c r="H16332" s="94"/>
      <c r="I16332" s="94"/>
      <c r="J16332" s="2"/>
      <c r="P16332" s="30"/>
      <c r="T16332" s="2"/>
      <c r="V16332" s="2"/>
      <c r="W16332" s="28"/>
      <c r="Y16332" s="30"/>
      <c r="Z16332" s="30"/>
      <c r="AB16332" s="6"/>
    </row>
    <row r="16333" spans="1:28">
      <c r="A16333" s="2"/>
      <c r="B16333" s="2"/>
      <c r="C16333" s="2"/>
      <c r="G16333" s="94"/>
      <c r="H16333" s="94"/>
      <c r="I16333" s="94"/>
      <c r="J16333" s="2"/>
      <c r="P16333" s="30"/>
      <c r="T16333" s="2"/>
      <c r="V16333" s="2"/>
      <c r="W16333" s="28"/>
      <c r="Y16333" s="30"/>
      <c r="Z16333" s="30"/>
      <c r="AB16333" s="6"/>
    </row>
    <row r="16334" spans="1:28">
      <c r="A16334" s="2"/>
      <c r="B16334" s="2"/>
      <c r="C16334" s="2"/>
      <c r="G16334" s="94"/>
      <c r="H16334" s="94"/>
      <c r="I16334" s="94"/>
      <c r="J16334" s="2"/>
      <c r="P16334" s="30"/>
      <c r="T16334" s="2"/>
      <c r="V16334" s="2"/>
      <c r="W16334" s="28"/>
      <c r="Y16334" s="30"/>
      <c r="Z16334" s="30"/>
      <c r="AB16334" s="6"/>
    </row>
    <row r="16335" spans="1:28">
      <c r="A16335" s="2"/>
      <c r="B16335" s="2"/>
      <c r="C16335" s="2"/>
      <c r="G16335" s="94"/>
      <c r="H16335" s="94"/>
      <c r="I16335" s="94"/>
      <c r="J16335" s="2"/>
      <c r="P16335" s="30"/>
      <c r="T16335" s="2"/>
      <c r="V16335" s="2"/>
      <c r="W16335" s="28"/>
      <c r="Y16335" s="30"/>
      <c r="Z16335" s="30"/>
      <c r="AB16335" s="6"/>
    </row>
    <row r="16336" spans="1:28">
      <c r="A16336" s="2"/>
      <c r="B16336" s="2"/>
      <c r="C16336" s="2"/>
      <c r="G16336" s="94"/>
      <c r="H16336" s="94"/>
      <c r="I16336" s="94"/>
      <c r="J16336" s="2"/>
      <c r="P16336" s="30"/>
      <c r="T16336" s="2"/>
      <c r="V16336" s="2"/>
      <c r="W16336" s="28"/>
      <c r="Y16336" s="30"/>
      <c r="Z16336" s="30"/>
      <c r="AB16336" s="6"/>
    </row>
    <row r="16337" spans="1:28">
      <c r="A16337" s="2"/>
      <c r="B16337" s="2"/>
      <c r="C16337" s="2"/>
      <c r="G16337" s="94"/>
      <c r="H16337" s="94"/>
      <c r="I16337" s="94"/>
      <c r="J16337" s="2"/>
      <c r="P16337" s="30"/>
      <c r="T16337" s="2"/>
      <c r="V16337" s="2"/>
      <c r="W16337" s="28"/>
      <c r="Y16337" s="30"/>
      <c r="Z16337" s="30"/>
      <c r="AB16337" s="6"/>
    </row>
    <row r="16338" spans="1:28">
      <c r="A16338" s="2"/>
      <c r="B16338" s="2"/>
      <c r="C16338" s="2"/>
      <c r="G16338" s="94"/>
      <c r="H16338" s="94"/>
      <c r="I16338" s="94"/>
      <c r="J16338" s="2"/>
      <c r="P16338" s="30"/>
      <c r="T16338" s="2"/>
      <c r="V16338" s="2"/>
      <c r="W16338" s="28"/>
      <c r="Y16338" s="30"/>
      <c r="Z16338" s="30"/>
      <c r="AB16338" s="6"/>
    </row>
    <row r="16339" spans="1:28">
      <c r="A16339" s="2"/>
      <c r="B16339" s="2"/>
      <c r="C16339" s="2"/>
      <c r="G16339" s="94"/>
      <c r="H16339" s="94"/>
      <c r="I16339" s="94"/>
      <c r="J16339" s="2"/>
      <c r="P16339" s="30"/>
      <c r="T16339" s="2"/>
      <c r="V16339" s="2"/>
      <c r="W16339" s="28"/>
      <c r="Y16339" s="30"/>
      <c r="Z16339" s="30"/>
      <c r="AB16339" s="6"/>
    </row>
    <row r="16340" spans="1:28">
      <c r="A16340" s="2"/>
      <c r="B16340" s="2"/>
      <c r="C16340" s="2"/>
      <c r="G16340" s="94"/>
      <c r="H16340" s="94"/>
      <c r="I16340" s="94"/>
      <c r="J16340" s="2"/>
      <c r="P16340" s="30"/>
      <c r="T16340" s="2"/>
      <c r="V16340" s="2"/>
      <c r="W16340" s="28"/>
      <c r="Y16340" s="30"/>
      <c r="Z16340" s="30"/>
      <c r="AB16340" s="6"/>
    </row>
    <row r="16341" spans="1:28">
      <c r="A16341" s="2"/>
      <c r="B16341" s="2"/>
      <c r="C16341" s="2"/>
      <c r="G16341" s="94"/>
      <c r="H16341" s="94"/>
      <c r="I16341" s="94"/>
      <c r="J16341" s="2"/>
      <c r="P16341" s="30"/>
      <c r="T16341" s="2"/>
      <c r="V16341" s="2"/>
      <c r="W16341" s="28"/>
      <c r="Y16341" s="30"/>
      <c r="Z16341" s="30"/>
      <c r="AB16341" s="6"/>
    </row>
    <row r="16342" spans="1:28">
      <c r="A16342" s="2"/>
      <c r="B16342" s="2"/>
      <c r="C16342" s="2"/>
      <c r="G16342" s="94"/>
      <c r="H16342" s="94"/>
      <c r="I16342" s="94"/>
      <c r="J16342" s="2"/>
      <c r="P16342" s="30"/>
      <c r="T16342" s="2"/>
      <c r="V16342" s="2"/>
      <c r="W16342" s="28"/>
      <c r="Y16342" s="30"/>
      <c r="Z16342" s="30"/>
      <c r="AB16342" s="6"/>
    </row>
    <row r="16343" spans="1:28">
      <c r="A16343" s="2"/>
      <c r="B16343" s="2"/>
      <c r="C16343" s="2"/>
      <c r="G16343" s="94"/>
      <c r="H16343" s="94"/>
      <c r="I16343" s="94"/>
      <c r="J16343" s="2"/>
      <c r="P16343" s="30"/>
      <c r="T16343" s="2"/>
      <c r="V16343" s="2"/>
      <c r="W16343" s="28"/>
      <c r="Y16343" s="30"/>
      <c r="Z16343" s="30"/>
      <c r="AB16343" s="6"/>
    </row>
    <row r="16344" spans="1:28">
      <c r="A16344" s="2"/>
      <c r="B16344" s="2"/>
      <c r="C16344" s="2"/>
      <c r="G16344" s="94"/>
      <c r="H16344" s="94"/>
      <c r="I16344" s="94"/>
      <c r="J16344" s="2"/>
      <c r="P16344" s="30"/>
      <c r="T16344" s="2"/>
      <c r="V16344" s="2"/>
      <c r="W16344" s="28"/>
      <c r="Y16344" s="30"/>
      <c r="Z16344" s="30"/>
      <c r="AB16344" s="6"/>
    </row>
    <row r="16345" spans="1:28">
      <c r="A16345" s="2"/>
      <c r="B16345" s="2"/>
      <c r="C16345" s="2"/>
      <c r="G16345" s="94"/>
      <c r="H16345" s="94"/>
      <c r="I16345" s="94"/>
      <c r="J16345" s="2"/>
      <c r="P16345" s="30"/>
      <c r="T16345" s="2"/>
      <c r="V16345" s="2"/>
      <c r="W16345" s="28"/>
      <c r="Y16345" s="30"/>
      <c r="Z16345" s="30"/>
      <c r="AB16345" s="6"/>
    </row>
    <row r="16346" spans="1:28">
      <c r="A16346" s="2"/>
      <c r="B16346" s="2"/>
      <c r="C16346" s="2"/>
      <c r="G16346" s="94"/>
      <c r="H16346" s="94"/>
      <c r="I16346" s="94"/>
      <c r="J16346" s="2"/>
      <c r="P16346" s="30"/>
      <c r="T16346" s="2"/>
      <c r="V16346" s="2"/>
      <c r="W16346" s="28"/>
      <c r="Y16346" s="30"/>
      <c r="Z16346" s="30"/>
      <c r="AB16346" s="6"/>
    </row>
    <row r="16347" spans="1:28">
      <c r="A16347" s="2"/>
      <c r="B16347" s="2"/>
      <c r="C16347" s="2"/>
      <c r="G16347" s="94"/>
      <c r="H16347" s="94"/>
      <c r="I16347" s="94"/>
      <c r="J16347" s="2"/>
      <c r="P16347" s="30"/>
      <c r="T16347" s="2"/>
      <c r="V16347" s="2"/>
      <c r="W16347" s="28"/>
      <c r="Y16347" s="30"/>
      <c r="Z16347" s="30"/>
      <c r="AB16347" s="6"/>
    </row>
    <row r="16348" spans="1:28">
      <c r="A16348" s="2"/>
      <c r="B16348" s="2"/>
      <c r="C16348" s="2"/>
      <c r="G16348" s="94"/>
      <c r="H16348" s="94"/>
      <c r="I16348" s="94"/>
      <c r="J16348" s="2"/>
      <c r="P16348" s="30"/>
      <c r="T16348" s="2"/>
      <c r="V16348" s="2"/>
      <c r="W16348" s="28"/>
      <c r="Y16348" s="30"/>
      <c r="Z16348" s="30"/>
      <c r="AB16348" s="6"/>
    </row>
    <row r="16349" spans="1:28">
      <c r="A16349" s="2"/>
      <c r="B16349" s="2"/>
      <c r="C16349" s="2"/>
      <c r="G16349" s="94"/>
      <c r="H16349" s="94"/>
      <c r="I16349" s="94"/>
      <c r="J16349" s="2"/>
      <c r="P16349" s="30"/>
      <c r="T16349" s="2"/>
      <c r="V16349" s="2"/>
      <c r="W16349" s="28"/>
      <c r="Y16349" s="30"/>
      <c r="Z16349" s="30"/>
      <c r="AB16349" s="6"/>
    </row>
    <row r="16350" spans="1:28">
      <c r="A16350" s="2"/>
      <c r="B16350" s="2"/>
      <c r="C16350" s="2"/>
      <c r="G16350" s="94"/>
      <c r="H16350" s="94"/>
      <c r="I16350" s="94"/>
      <c r="J16350" s="2"/>
      <c r="P16350" s="30"/>
      <c r="T16350" s="2"/>
      <c r="V16350" s="2"/>
      <c r="W16350" s="28"/>
      <c r="Y16350" s="30"/>
      <c r="Z16350" s="30"/>
      <c r="AB16350" s="6"/>
    </row>
    <row r="16351" spans="1:28">
      <c r="A16351" s="2"/>
      <c r="B16351" s="2"/>
      <c r="C16351" s="2"/>
      <c r="G16351" s="94"/>
      <c r="H16351" s="94"/>
      <c r="I16351" s="94"/>
      <c r="J16351" s="2"/>
      <c r="P16351" s="30"/>
      <c r="T16351" s="2"/>
      <c r="V16351" s="2"/>
      <c r="W16351" s="28"/>
      <c r="Y16351" s="30"/>
      <c r="Z16351" s="30"/>
      <c r="AB16351" s="6"/>
    </row>
    <row r="16352" spans="1:28">
      <c r="A16352" s="2"/>
      <c r="B16352" s="2"/>
      <c r="C16352" s="2"/>
      <c r="G16352" s="94"/>
      <c r="H16352" s="94"/>
      <c r="I16352" s="94"/>
      <c r="J16352" s="2"/>
      <c r="P16352" s="30"/>
      <c r="T16352" s="2"/>
      <c r="V16352" s="2"/>
      <c r="W16352" s="28"/>
      <c r="Y16352" s="30"/>
      <c r="Z16352" s="30"/>
      <c r="AB16352" s="6"/>
    </row>
    <row r="16353" spans="1:28">
      <c r="A16353" s="2"/>
      <c r="B16353" s="2"/>
      <c r="C16353" s="2"/>
      <c r="G16353" s="94"/>
      <c r="H16353" s="94"/>
      <c r="I16353" s="94"/>
      <c r="J16353" s="2"/>
      <c r="P16353" s="30"/>
      <c r="T16353" s="2"/>
      <c r="V16353" s="2"/>
      <c r="W16353" s="28"/>
      <c r="Y16353" s="30"/>
      <c r="Z16353" s="30"/>
      <c r="AB16353" s="6"/>
    </row>
    <row r="16354" spans="1:28">
      <c r="A16354" s="2"/>
      <c r="B16354" s="2"/>
      <c r="C16354" s="2"/>
      <c r="G16354" s="94"/>
      <c r="H16354" s="94"/>
      <c r="I16354" s="94"/>
      <c r="J16354" s="2"/>
      <c r="P16354" s="30"/>
      <c r="T16354" s="2"/>
      <c r="V16354" s="2"/>
      <c r="W16354" s="28"/>
      <c r="Y16354" s="30"/>
      <c r="Z16354" s="30"/>
      <c r="AB16354" s="6"/>
    </row>
    <row r="16355" spans="1:28">
      <c r="A16355" s="2"/>
      <c r="B16355" s="2"/>
      <c r="C16355" s="2"/>
      <c r="G16355" s="94"/>
      <c r="H16355" s="94"/>
      <c r="I16355" s="94"/>
      <c r="J16355" s="2"/>
      <c r="P16355" s="30"/>
      <c r="T16355" s="2"/>
      <c r="V16355" s="2"/>
      <c r="W16355" s="28"/>
      <c r="Y16355" s="30"/>
      <c r="Z16355" s="30"/>
      <c r="AB16355" s="6"/>
    </row>
    <row r="16356" spans="1:28">
      <c r="A16356" s="2"/>
      <c r="B16356" s="2"/>
      <c r="C16356" s="2"/>
      <c r="G16356" s="94"/>
      <c r="H16356" s="94"/>
      <c r="I16356" s="94"/>
      <c r="J16356" s="2"/>
      <c r="P16356" s="30"/>
      <c r="T16356" s="2"/>
      <c r="V16356" s="2"/>
      <c r="W16356" s="28"/>
      <c r="Y16356" s="30"/>
      <c r="Z16356" s="30"/>
      <c r="AB16356" s="6"/>
    </row>
    <row r="16357" spans="1:28">
      <c r="A16357" s="2"/>
      <c r="B16357" s="2"/>
      <c r="C16357" s="2"/>
      <c r="G16357" s="94"/>
      <c r="H16357" s="94"/>
      <c r="I16357" s="94"/>
      <c r="J16357" s="2"/>
      <c r="P16357" s="30"/>
      <c r="T16357" s="2"/>
      <c r="V16357" s="2"/>
      <c r="W16357" s="28"/>
      <c r="Y16357" s="30"/>
      <c r="Z16357" s="30"/>
      <c r="AB16357" s="6"/>
    </row>
    <row r="16358" spans="1:28">
      <c r="A16358" s="2"/>
      <c r="B16358" s="2"/>
      <c r="C16358" s="2"/>
      <c r="G16358" s="94"/>
      <c r="H16358" s="94"/>
      <c r="I16358" s="94"/>
      <c r="J16358" s="2"/>
      <c r="P16358" s="30"/>
      <c r="T16358" s="2"/>
      <c r="V16358" s="2"/>
      <c r="W16358" s="28"/>
      <c r="Y16358" s="30"/>
      <c r="Z16358" s="30"/>
      <c r="AB16358" s="6"/>
    </row>
    <row r="16359" spans="1:28">
      <c r="A16359" s="2"/>
      <c r="B16359" s="2"/>
      <c r="C16359" s="2"/>
      <c r="G16359" s="94"/>
      <c r="H16359" s="94"/>
      <c r="I16359" s="94"/>
      <c r="J16359" s="2"/>
      <c r="P16359" s="30"/>
      <c r="T16359" s="2"/>
      <c r="V16359" s="2"/>
      <c r="W16359" s="28"/>
      <c r="Y16359" s="30"/>
      <c r="Z16359" s="30"/>
      <c r="AB16359" s="6"/>
    </row>
    <row r="16360" spans="1:28">
      <c r="A16360" s="2"/>
      <c r="B16360" s="2"/>
      <c r="C16360" s="2"/>
      <c r="G16360" s="94"/>
      <c r="H16360" s="94"/>
      <c r="I16360" s="94"/>
      <c r="J16360" s="2"/>
      <c r="P16360" s="30"/>
      <c r="T16360" s="2"/>
      <c r="V16360" s="2"/>
      <c r="W16360" s="28"/>
      <c r="Y16360" s="30"/>
      <c r="Z16360" s="30"/>
      <c r="AB16360" s="6"/>
    </row>
    <row r="16361" spans="1:28">
      <c r="A16361" s="2"/>
      <c r="B16361" s="2"/>
      <c r="C16361" s="2"/>
      <c r="G16361" s="94"/>
      <c r="H16361" s="94"/>
      <c r="I16361" s="94"/>
      <c r="J16361" s="2"/>
      <c r="P16361" s="30"/>
      <c r="T16361" s="2"/>
      <c r="V16361" s="2"/>
      <c r="W16361" s="28"/>
      <c r="Y16361" s="30"/>
      <c r="Z16361" s="30"/>
      <c r="AB16361" s="6"/>
    </row>
    <row r="16362" spans="1:28">
      <c r="A16362" s="2"/>
      <c r="B16362" s="2"/>
      <c r="C16362" s="2"/>
      <c r="G16362" s="94"/>
      <c r="H16362" s="94"/>
      <c r="I16362" s="94"/>
      <c r="J16362" s="2"/>
      <c r="P16362" s="30"/>
      <c r="T16362" s="2"/>
      <c r="V16362" s="2"/>
      <c r="W16362" s="28"/>
      <c r="Y16362" s="30"/>
      <c r="Z16362" s="30"/>
      <c r="AB16362" s="6"/>
    </row>
    <row r="16363" spans="1:28">
      <c r="A16363" s="2"/>
      <c r="B16363" s="2"/>
      <c r="C16363" s="2"/>
      <c r="G16363" s="94"/>
      <c r="H16363" s="94"/>
      <c r="I16363" s="94"/>
      <c r="J16363" s="2"/>
      <c r="P16363" s="30"/>
      <c r="T16363" s="2"/>
      <c r="V16363" s="2"/>
      <c r="W16363" s="28"/>
      <c r="Y16363" s="30"/>
      <c r="Z16363" s="30"/>
      <c r="AB16363" s="6"/>
    </row>
    <row r="16364" spans="1:28">
      <c r="A16364" s="2"/>
      <c r="B16364" s="2"/>
      <c r="C16364" s="2"/>
      <c r="G16364" s="94"/>
      <c r="H16364" s="94"/>
      <c r="I16364" s="94"/>
      <c r="J16364" s="2"/>
      <c r="P16364" s="30"/>
      <c r="T16364" s="2"/>
      <c r="V16364" s="2"/>
      <c r="W16364" s="28"/>
      <c r="Y16364" s="30"/>
      <c r="Z16364" s="30"/>
      <c r="AB16364" s="6"/>
    </row>
    <row r="16365" spans="1:28">
      <c r="A16365" s="2"/>
      <c r="B16365" s="2"/>
      <c r="C16365" s="2"/>
      <c r="G16365" s="94"/>
      <c r="H16365" s="94"/>
      <c r="I16365" s="94"/>
      <c r="J16365" s="2"/>
      <c r="P16365" s="30"/>
      <c r="T16365" s="2"/>
      <c r="V16365" s="2"/>
      <c r="W16365" s="28"/>
      <c r="Y16365" s="30"/>
      <c r="Z16365" s="30"/>
      <c r="AB16365" s="6"/>
    </row>
    <row r="16366" spans="1:28">
      <c r="A16366" s="2"/>
      <c r="B16366" s="2"/>
      <c r="C16366" s="2"/>
      <c r="G16366" s="94"/>
      <c r="H16366" s="94"/>
      <c r="I16366" s="94"/>
      <c r="J16366" s="2"/>
      <c r="P16366" s="30"/>
      <c r="T16366" s="2"/>
      <c r="V16366" s="2"/>
      <c r="W16366" s="28"/>
      <c r="Y16366" s="30"/>
      <c r="Z16366" s="30"/>
      <c r="AB16366" s="6"/>
    </row>
    <row r="16367" spans="1:28">
      <c r="A16367" s="2"/>
      <c r="B16367" s="2"/>
      <c r="C16367" s="2"/>
      <c r="G16367" s="94"/>
      <c r="H16367" s="94"/>
      <c r="I16367" s="94"/>
      <c r="J16367" s="2"/>
      <c r="P16367" s="30"/>
      <c r="T16367" s="2"/>
      <c r="V16367" s="2"/>
      <c r="W16367" s="28"/>
      <c r="Y16367" s="30"/>
      <c r="Z16367" s="30"/>
      <c r="AB16367" s="6"/>
    </row>
    <row r="16368" spans="1:28">
      <c r="A16368" s="2"/>
      <c r="B16368" s="2"/>
      <c r="C16368" s="2"/>
      <c r="G16368" s="94"/>
      <c r="H16368" s="94"/>
      <c r="I16368" s="94"/>
      <c r="J16368" s="2"/>
      <c r="P16368" s="30"/>
      <c r="T16368" s="2"/>
      <c r="V16368" s="2"/>
      <c r="W16368" s="28"/>
      <c r="Y16368" s="30"/>
      <c r="Z16368" s="30"/>
      <c r="AB16368" s="6"/>
    </row>
    <row r="16369" spans="1:28">
      <c r="A16369" s="2"/>
      <c r="B16369" s="2"/>
      <c r="C16369" s="2"/>
      <c r="G16369" s="94"/>
      <c r="H16369" s="94"/>
      <c r="I16369" s="94"/>
      <c r="J16369" s="2"/>
      <c r="P16369" s="30"/>
      <c r="T16369" s="2"/>
      <c r="V16369" s="2"/>
      <c r="W16369" s="28"/>
      <c r="Y16369" s="30"/>
      <c r="Z16369" s="30"/>
      <c r="AB16369" s="6"/>
    </row>
    <row r="16370" spans="1:28">
      <c r="A16370" s="2"/>
      <c r="B16370" s="2"/>
      <c r="C16370" s="2"/>
      <c r="G16370" s="94"/>
      <c r="H16370" s="94"/>
      <c r="I16370" s="94"/>
      <c r="J16370" s="2"/>
      <c r="P16370" s="30"/>
      <c r="T16370" s="2"/>
      <c r="V16370" s="2"/>
      <c r="W16370" s="28"/>
      <c r="Y16370" s="30"/>
      <c r="Z16370" s="30"/>
      <c r="AB16370" s="6"/>
    </row>
    <row r="16371" spans="1:28">
      <c r="A16371" s="2"/>
      <c r="B16371" s="2"/>
      <c r="C16371" s="2"/>
      <c r="G16371" s="94"/>
      <c r="H16371" s="94"/>
      <c r="I16371" s="94"/>
      <c r="J16371" s="2"/>
      <c r="P16371" s="30"/>
      <c r="T16371" s="2"/>
      <c r="V16371" s="2"/>
      <c r="W16371" s="28"/>
      <c r="Y16371" s="30"/>
      <c r="Z16371" s="30"/>
      <c r="AB16371" s="6"/>
    </row>
    <row r="16372" spans="1:28">
      <c r="A16372" s="2"/>
      <c r="B16372" s="2"/>
      <c r="C16372" s="2"/>
      <c r="G16372" s="94"/>
      <c r="H16372" s="94"/>
      <c r="I16372" s="94"/>
      <c r="J16372" s="2"/>
      <c r="P16372" s="30"/>
      <c r="T16372" s="2"/>
      <c r="V16372" s="2"/>
      <c r="W16372" s="28"/>
      <c r="Y16372" s="30"/>
      <c r="Z16372" s="30"/>
      <c r="AB16372" s="6"/>
    </row>
    <row r="16373" spans="1:28">
      <c r="A16373" s="2"/>
      <c r="B16373" s="2"/>
      <c r="C16373" s="2"/>
      <c r="G16373" s="94"/>
      <c r="H16373" s="94"/>
      <c r="I16373" s="94"/>
      <c r="J16373" s="2"/>
      <c r="P16373" s="30"/>
      <c r="T16373" s="2"/>
      <c r="V16373" s="2"/>
      <c r="W16373" s="28"/>
      <c r="Y16373" s="30"/>
      <c r="Z16373" s="30"/>
      <c r="AB16373" s="6"/>
    </row>
    <row r="16374" spans="1:28">
      <c r="A16374" s="2"/>
      <c r="B16374" s="2"/>
      <c r="C16374" s="2"/>
      <c r="G16374" s="94"/>
      <c r="H16374" s="94"/>
      <c r="I16374" s="94"/>
      <c r="J16374" s="2"/>
      <c r="P16374" s="30"/>
      <c r="T16374" s="2"/>
      <c r="V16374" s="2"/>
      <c r="W16374" s="28"/>
      <c r="Y16374" s="30"/>
      <c r="Z16374" s="30"/>
      <c r="AB16374" s="6"/>
    </row>
    <row r="16375" spans="1:28">
      <c r="A16375" s="2"/>
      <c r="B16375" s="2"/>
      <c r="C16375" s="2"/>
      <c r="G16375" s="94"/>
      <c r="H16375" s="94"/>
      <c r="I16375" s="94"/>
      <c r="J16375" s="2"/>
      <c r="P16375" s="30"/>
      <c r="T16375" s="2"/>
      <c r="V16375" s="2"/>
      <c r="W16375" s="28"/>
      <c r="Y16375" s="30"/>
      <c r="Z16375" s="30"/>
      <c r="AB16375" s="6"/>
    </row>
    <row r="16376" spans="1:28">
      <c r="A16376" s="2"/>
      <c r="B16376" s="2"/>
      <c r="C16376" s="2"/>
      <c r="G16376" s="94"/>
      <c r="H16376" s="94"/>
      <c r="I16376" s="94"/>
      <c r="J16376" s="2"/>
      <c r="P16376" s="30"/>
      <c r="T16376" s="2"/>
      <c r="V16376" s="2"/>
      <c r="W16376" s="28"/>
      <c r="Y16376" s="30"/>
      <c r="Z16376" s="30"/>
      <c r="AB16376" s="6"/>
    </row>
    <row r="16377" spans="1:28">
      <c r="A16377" s="2"/>
      <c r="B16377" s="2"/>
      <c r="C16377" s="2"/>
      <c r="G16377" s="94"/>
      <c r="H16377" s="94"/>
      <c r="I16377" s="94"/>
      <c r="J16377" s="2"/>
      <c r="P16377" s="30"/>
      <c r="T16377" s="2"/>
      <c r="V16377" s="2"/>
      <c r="W16377" s="28"/>
      <c r="Y16377" s="30"/>
      <c r="Z16377" s="30"/>
      <c r="AB16377" s="6"/>
    </row>
    <row r="16378" spans="1:28">
      <c r="A16378" s="2"/>
      <c r="B16378" s="2"/>
      <c r="C16378" s="2"/>
      <c r="G16378" s="94"/>
      <c r="H16378" s="94"/>
      <c r="I16378" s="94"/>
      <c r="J16378" s="2"/>
      <c r="P16378" s="30"/>
      <c r="T16378" s="2"/>
      <c r="V16378" s="2"/>
      <c r="W16378" s="28"/>
      <c r="Y16378" s="30"/>
      <c r="Z16378" s="30"/>
      <c r="AB16378" s="6"/>
    </row>
    <row r="16379" spans="1:28">
      <c r="A16379" s="2"/>
      <c r="B16379" s="2"/>
      <c r="C16379" s="2"/>
      <c r="G16379" s="94"/>
      <c r="H16379" s="94"/>
      <c r="I16379" s="94"/>
      <c r="J16379" s="2"/>
      <c r="P16379" s="30"/>
      <c r="T16379" s="2"/>
      <c r="V16379" s="2"/>
      <c r="W16379" s="28"/>
      <c r="Y16379" s="30"/>
      <c r="Z16379" s="30"/>
      <c r="AB16379" s="6"/>
    </row>
    <row r="16380" spans="1:28">
      <c r="A16380" s="2"/>
      <c r="B16380" s="2"/>
      <c r="C16380" s="2"/>
      <c r="G16380" s="94"/>
      <c r="H16380" s="94"/>
      <c r="I16380" s="94"/>
      <c r="J16380" s="2"/>
      <c r="P16380" s="30"/>
      <c r="T16380" s="2"/>
      <c r="V16380" s="2"/>
      <c r="W16380" s="28"/>
      <c r="Y16380" s="30"/>
      <c r="Z16380" s="30"/>
      <c r="AB16380" s="6"/>
    </row>
    <row r="16381" spans="1:28">
      <c r="A16381" s="2"/>
      <c r="B16381" s="2"/>
      <c r="C16381" s="2"/>
      <c r="G16381" s="94"/>
      <c r="H16381" s="94"/>
      <c r="I16381" s="94"/>
      <c r="J16381" s="2"/>
      <c r="P16381" s="30"/>
      <c r="T16381" s="2"/>
      <c r="V16381" s="2"/>
      <c r="W16381" s="28"/>
      <c r="Y16381" s="30"/>
      <c r="Z16381" s="30"/>
      <c r="AB16381" s="6"/>
    </row>
    <row r="16382" spans="1:28">
      <c r="A16382" s="2"/>
      <c r="B16382" s="2"/>
      <c r="C16382" s="2"/>
      <c r="G16382" s="94"/>
      <c r="H16382" s="94"/>
      <c r="I16382" s="94"/>
      <c r="J16382" s="2"/>
      <c r="P16382" s="30"/>
      <c r="T16382" s="2"/>
      <c r="V16382" s="2"/>
      <c r="W16382" s="28"/>
      <c r="Y16382" s="30"/>
      <c r="Z16382" s="30"/>
      <c r="AB16382" s="6"/>
    </row>
    <row r="16383" spans="1:28">
      <c r="A16383" s="2"/>
      <c r="B16383" s="2"/>
      <c r="C16383" s="2"/>
      <c r="G16383" s="94"/>
      <c r="H16383" s="94"/>
      <c r="I16383" s="94"/>
      <c r="J16383" s="2"/>
      <c r="P16383" s="30"/>
      <c r="T16383" s="2"/>
      <c r="V16383" s="2"/>
      <c r="W16383" s="28"/>
      <c r="Y16383" s="30"/>
      <c r="Z16383" s="30"/>
      <c r="AB16383" s="6"/>
    </row>
    <row r="16384" spans="1:28">
      <c r="A16384" s="2"/>
      <c r="B16384" s="2"/>
      <c r="C16384" s="2"/>
      <c r="G16384" s="94"/>
      <c r="H16384" s="94"/>
      <c r="I16384" s="94"/>
      <c r="J16384" s="2"/>
      <c r="P16384" s="30"/>
      <c r="T16384" s="2"/>
      <c r="V16384" s="2"/>
      <c r="W16384" s="28"/>
      <c r="Y16384" s="30"/>
      <c r="Z16384" s="30"/>
      <c r="AB16384" s="6"/>
    </row>
    <row r="16385" spans="1:28">
      <c r="A16385" s="2"/>
      <c r="B16385" s="2"/>
      <c r="C16385" s="2"/>
      <c r="G16385" s="94"/>
      <c r="H16385" s="94"/>
      <c r="I16385" s="94"/>
      <c r="J16385" s="2"/>
      <c r="P16385" s="30"/>
      <c r="T16385" s="2"/>
      <c r="V16385" s="2"/>
      <c r="W16385" s="28"/>
      <c r="Y16385" s="30"/>
      <c r="Z16385" s="30"/>
      <c r="AB16385" s="6"/>
    </row>
    <row r="16386" spans="1:28">
      <c r="A16386" s="2"/>
      <c r="B16386" s="2"/>
      <c r="C16386" s="2"/>
      <c r="G16386" s="94"/>
      <c r="H16386" s="94"/>
      <c r="I16386" s="94"/>
      <c r="J16386" s="2"/>
      <c r="P16386" s="30"/>
      <c r="T16386" s="2"/>
      <c r="V16386" s="2"/>
      <c r="W16386" s="28"/>
      <c r="Y16386" s="30"/>
      <c r="Z16386" s="30"/>
      <c r="AB16386" s="6"/>
    </row>
    <row r="16387" spans="1:28">
      <c r="A16387" s="2"/>
      <c r="B16387" s="2"/>
      <c r="C16387" s="2"/>
      <c r="G16387" s="94"/>
      <c r="H16387" s="94"/>
      <c r="I16387" s="94"/>
      <c r="J16387" s="2"/>
      <c r="P16387" s="30"/>
      <c r="T16387" s="2"/>
      <c r="V16387" s="2"/>
      <c r="W16387" s="28"/>
      <c r="Y16387" s="30"/>
      <c r="Z16387" s="30"/>
      <c r="AB16387" s="6"/>
    </row>
    <row r="16388" spans="1:28">
      <c r="A16388" s="2"/>
      <c r="B16388" s="2"/>
      <c r="C16388" s="2"/>
      <c r="G16388" s="94"/>
      <c r="H16388" s="94"/>
      <c r="I16388" s="94"/>
      <c r="J16388" s="2"/>
      <c r="P16388" s="30"/>
      <c r="T16388" s="2"/>
      <c r="V16388" s="2"/>
      <c r="W16388" s="28"/>
      <c r="Y16388" s="30"/>
      <c r="Z16388" s="30"/>
      <c r="AB16388" s="6"/>
    </row>
    <row r="16389" spans="1:28">
      <c r="A16389" s="2"/>
      <c r="B16389" s="2"/>
      <c r="C16389" s="2"/>
      <c r="G16389" s="94"/>
      <c r="H16389" s="94"/>
      <c r="I16389" s="94"/>
      <c r="J16389" s="2"/>
      <c r="P16389" s="30"/>
      <c r="T16389" s="2"/>
      <c r="V16389" s="2"/>
      <c r="W16389" s="28"/>
      <c r="Y16389" s="30"/>
      <c r="Z16389" s="30"/>
      <c r="AB16389" s="6"/>
    </row>
    <row r="16390" spans="1:28">
      <c r="A16390" s="2"/>
      <c r="B16390" s="2"/>
      <c r="C16390" s="2"/>
      <c r="G16390" s="94"/>
      <c r="H16390" s="94"/>
      <c r="I16390" s="94"/>
      <c r="J16390" s="2"/>
      <c r="P16390" s="30"/>
      <c r="T16390" s="2"/>
      <c r="V16390" s="2"/>
      <c r="W16390" s="28"/>
      <c r="Y16390" s="30"/>
      <c r="Z16390" s="30"/>
      <c r="AB16390" s="6"/>
    </row>
    <row r="16391" spans="1:28">
      <c r="A16391" s="2"/>
      <c r="B16391" s="2"/>
      <c r="C16391" s="2"/>
      <c r="G16391" s="94"/>
      <c r="H16391" s="94"/>
      <c r="I16391" s="94"/>
      <c r="J16391" s="2"/>
      <c r="P16391" s="30"/>
      <c r="T16391" s="2"/>
      <c r="V16391" s="2"/>
      <c r="W16391" s="28"/>
      <c r="Y16391" s="30"/>
      <c r="Z16391" s="30"/>
      <c r="AB16391" s="6"/>
    </row>
    <row r="16392" spans="1:28">
      <c r="A16392" s="2"/>
      <c r="B16392" s="2"/>
      <c r="C16392" s="2"/>
      <c r="G16392" s="94"/>
      <c r="H16392" s="94"/>
      <c r="I16392" s="94"/>
      <c r="J16392" s="2"/>
      <c r="P16392" s="30"/>
      <c r="T16392" s="2"/>
      <c r="V16392" s="2"/>
      <c r="W16392" s="28"/>
      <c r="Y16392" s="30"/>
      <c r="Z16392" s="30"/>
      <c r="AB16392" s="6"/>
    </row>
    <row r="16393" spans="1:28">
      <c r="A16393" s="2"/>
      <c r="B16393" s="2"/>
      <c r="C16393" s="2"/>
      <c r="G16393" s="94"/>
      <c r="H16393" s="94"/>
      <c r="I16393" s="94"/>
      <c r="J16393" s="2"/>
      <c r="P16393" s="30"/>
      <c r="T16393" s="2"/>
      <c r="V16393" s="2"/>
      <c r="W16393" s="28"/>
      <c r="Y16393" s="30"/>
      <c r="Z16393" s="30"/>
      <c r="AB16393" s="6"/>
    </row>
    <row r="16394" spans="1:28">
      <c r="A16394" s="2"/>
      <c r="B16394" s="2"/>
      <c r="C16394" s="2"/>
      <c r="G16394" s="94"/>
      <c r="H16394" s="94"/>
      <c r="I16394" s="94"/>
      <c r="J16394" s="2"/>
      <c r="P16394" s="30"/>
      <c r="T16394" s="2"/>
      <c r="V16394" s="2"/>
      <c r="W16394" s="28"/>
      <c r="Y16394" s="30"/>
      <c r="Z16394" s="30"/>
      <c r="AB16394" s="6"/>
    </row>
    <row r="16395" spans="1:28">
      <c r="A16395" s="2"/>
      <c r="B16395" s="2"/>
      <c r="C16395" s="2"/>
      <c r="G16395" s="94"/>
      <c r="H16395" s="94"/>
      <c r="I16395" s="94"/>
      <c r="J16395" s="2"/>
      <c r="P16395" s="30"/>
      <c r="T16395" s="2"/>
      <c r="V16395" s="2"/>
      <c r="W16395" s="28"/>
      <c r="Y16395" s="30"/>
      <c r="Z16395" s="30"/>
      <c r="AB16395" s="6"/>
    </row>
    <row r="16396" spans="1:28">
      <c r="A16396" s="2"/>
      <c r="B16396" s="2"/>
      <c r="C16396" s="2"/>
      <c r="G16396" s="94"/>
      <c r="H16396" s="94"/>
      <c r="I16396" s="94"/>
      <c r="J16396" s="2"/>
      <c r="P16396" s="30"/>
      <c r="T16396" s="2"/>
      <c r="V16396" s="2"/>
      <c r="W16396" s="28"/>
      <c r="Y16396" s="30"/>
      <c r="Z16396" s="30"/>
      <c r="AB16396" s="6"/>
    </row>
    <row r="16397" spans="1:28">
      <c r="A16397" s="2"/>
      <c r="B16397" s="2"/>
      <c r="C16397" s="2"/>
      <c r="G16397" s="94"/>
      <c r="H16397" s="94"/>
      <c r="I16397" s="94"/>
      <c r="J16397" s="2"/>
      <c r="P16397" s="30"/>
      <c r="T16397" s="2"/>
      <c r="V16397" s="2"/>
      <c r="W16397" s="28"/>
      <c r="Y16397" s="30"/>
      <c r="Z16397" s="30"/>
      <c r="AB16397" s="6"/>
    </row>
    <row r="16398" spans="1:28">
      <c r="A16398" s="2"/>
      <c r="B16398" s="2"/>
      <c r="C16398" s="2"/>
      <c r="G16398" s="94"/>
      <c r="H16398" s="94"/>
      <c r="I16398" s="94"/>
      <c r="J16398" s="2"/>
      <c r="P16398" s="30"/>
      <c r="T16398" s="2"/>
      <c r="V16398" s="2"/>
      <c r="W16398" s="28"/>
      <c r="Y16398" s="30"/>
      <c r="Z16398" s="30"/>
      <c r="AB16398" s="6"/>
    </row>
    <row r="16399" spans="1:28">
      <c r="A16399" s="2"/>
      <c r="B16399" s="2"/>
      <c r="C16399" s="2"/>
      <c r="G16399" s="94"/>
      <c r="H16399" s="94"/>
      <c r="I16399" s="94"/>
      <c r="J16399" s="2"/>
      <c r="P16399" s="30"/>
      <c r="T16399" s="2"/>
      <c r="V16399" s="2"/>
      <c r="W16399" s="28"/>
      <c r="Y16399" s="30"/>
      <c r="Z16399" s="30"/>
      <c r="AB16399" s="6"/>
    </row>
    <row r="16400" spans="1:28">
      <c r="A16400" s="2"/>
      <c r="B16400" s="2"/>
      <c r="C16400" s="2"/>
      <c r="G16400" s="94"/>
      <c r="H16400" s="94"/>
      <c r="I16400" s="94"/>
      <c r="J16400" s="2"/>
      <c r="P16400" s="30"/>
      <c r="T16400" s="2"/>
      <c r="V16400" s="2"/>
      <c r="W16400" s="28"/>
      <c r="Y16400" s="30"/>
      <c r="Z16400" s="30"/>
      <c r="AB16400" s="6"/>
    </row>
    <row r="16401" spans="1:28">
      <c r="A16401" s="2"/>
      <c r="B16401" s="2"/>
      <c r="C16401" s="2"/>
      <c r="G16401" s="94"/>
      <c r="H16401" s="94"/>
      <c r="I16401" s="94"/>
      <c r="J16401" s="2"/>
      <c r="P16401" s="30"/>
      <c r="T16401" s="2"/>
      <c r="V16401" s="2"/>
      <c r="W16401" s="28"/>
      <c r="Y16401" s="30"/>
      <c r="Z16401" s="30"/>
      <c r="AB16401" s="6"/>
    </row>
    <row r="16402" spans="1:28">
      <c r="A16402" s="2"/>
      <c r="B16402" s="2"/>
      <c r="C16402" s="2"/>
      <c r="G16402" s="94"/>
      <c r="H16402" s="94"/>
      <c r="I16402" s="94"/>
      <c r="J16402" s="2"/>
      <c r="P16402" s="30"/>
      <c r="T16402" s="2"/>
      <c r="V16402" s="2"/>
      <c r="W16402" s="28"/>
      <c r="Y16402" s="30"/>
      <c r="Z16402" s="30"/>
      <c r="AB16402" s="6"/>
    </row>
    <row r="16403" spans="1:28">
      <c r="A16403" s="2"/>
      <c r="B16403" s="2"/>
      <c r="C16403" s="2"/>
      <c r="G16403" s="94"/>
      <c r="H16403" s="94"/>
      <c r="I16403" s="94"/>
      <c r="J16403" s="2"/>
      <c r="P16403" s="30"/>
      <c r="T16403" s="2"/>
      <c r="V16403" s="2"/>
      <c r="W16403" s="28"/>
      <c r="Y16403" s="30"/>
      <c r="Z16403" s="30"/>
      <c r="AB16403" s="6"/>
    </row>
    <row r="16404" spans="1:28">
      <c r="A16404" s="2"/>
      <c r="B16404" s="2"/>
      <c r="C16404" s="2"/>
      <c r="G16404" s="94"/>
      <c r="H16404" s="94"/>
      <c r="I16404" s="94"/>
      <c r="J16404" s="2"/>
      <c r="P16404" s="30"/>
      <c r="T16404" s="2"/>
      <c r="V16404" s="2"/>
      <c r="W16404" s="28"/>
      <c r="Y16404" s="30"/>
      <c r="Z16404" s="30"/>
      <c r="AB16404" s="6"/>
    </row>
    <row r="16405" spans="1:28">
      <c r="A16405" s="2"/>
      <c r="B16405" s="2"/>
      <c r="C16405" s="2"/>
      <c r="G16405" s="94"/>
      <c r="H16405" s="94"/>
      <c r="I16405" s="94"/>
      <c r="J16405" s="2"/>
      <c r="P16405" s="30"/>
      <c r="T16405" s="2"/>
      <c r="V16405" s="2"/>
      <c r="W16405" s="28"/>
      <c r="Y16405" s="30"/>
      <c r="Z16405" s="30"/>
      <c r="AB16405" s="6"/>
    </row>
    <row r="16406" spans="1:28">
      <c r="A16406" s="2"/>
      <c r="B16406" s="2"/>
      <c r="C16406" s="2"/>
      <c r="G16406" s="94"/>
      <c r="H16406" s="94"/>
      <c r="I16406" s="94"/>
      <c r="J16406" s="2"/>
      <c r="P16406" s="30"/>
      <c r="T16406" s="2"/>
      <c r="V16406" s="2"/>
      <c r="W16406" s="28"/>
      <c r="Y16406" s="30"/>
      <c r="Z16406" s="30"/>
      <c r="AB16406" s="6"/>
    </row>
    <row r="16407" spans="1:28">
      <c r="A16407" s="2"/>
      <c r="B16407" s="2"/>
      <c r="C16407" s="2"/>
      <c r="G16407" s="94"/>
      <c r="H16407" s="94"/>
      <c r="I16407" s="94"/>
      <c r="J16407" s="2"/>
      <c r="P16407" s="30"/>
      <c r="T16407" s="2"/>
      <c r="V16407" s="2"/>
      <c r="W16407" s="28"/>
      <c r="Y16407" s="30"/>
      <c r="Z16407" s="30"/>
      <c r="AB16407" s="6"/>
    </row>
    <row r="16408" spans="1:28">
      <c r="A16408" s="2"/>
      <c r="B16408" s="2"/>
      <c r="C16408" s="2"/>
      <c r="G16408" s="94"/>
      <c r="H16408" s="94"/>
      <c r="I16408" s="94"/>
      <c r="J16408" s="2"/>
      <c r="P16408" s="30"/>
      <c r="T16408" s="2"/>
      <c r="V16408" s="2"/>
      <c r="W16408" s="28"/>
      <c r="Y16408" s="30"/>
      <c r="Z16408" s="30"/>
      <c r="AB16408" s="6"/>
    </row>
    <row r="16409" spans="1:28">
      <c r="A16409" s="2"/>
      <c r="B16409" s="2"/>
      <c r="C16409" s="2"/>
      <c r="G16409" s="94"/>
      <c r="H16409" s="94"/>
      <c r="I16409" s="94"/>
      <c r="J16409" s="2"/>
      <c r="P16409" s="30"/>
      <c r="T16409" s="2"/>
      <c r="V16409" s="2"/>
      <c r="W16409" s="28"/>
      <c r="Y16409" s="30"/>
      <c r="Z16409" s="30"/>
      <c r="AB16409" s="6"/>
    </row>
    <row r="16410" spans="1:28">
      <c r="A16410" s="2"/>
      <c r="B16410" s="2"/>
      <c r="C16410" s="2"/>
      <c r="G16410" s="94"/>
      <c r="H16410" s="94"/>
      <c r="I16410" s="94"/>
      <c r="J16410" s="2"/>
      <c r="P16410" s="30"/>
      <c r="T16410" s="2"/>
      <c r="V16410" s="2"/>
      <c r="W16410" s="28"/>
      <c r="Y16410" s="30"/>
      <c r="Z16410" s="30"/>
      <c r="AB16410" s="6"/>
    </row>
    <row r="16411" spans="1:28">
      <c r="A16411" s="2"/>
      <c r="B16411" s="2"/>
      <c r="C16411" s="2"/>
      <c r="G16411" s="94"/>
      <c r="H16411" s="94"/>
      <c r="I16411" s="94"/>
      <c r="J16411" s="2"/>
      <c r="P16411" s="30"/>
      <c r="T16411" s="2"/>
      <c r="V16411" s="2"/>
      <c r="W16411" s="28"/>
      <c r="Y16411" s="30"/>
      <c r="Z16411" s="30"/>
      <c r="AB16411" s="6"/>
    </row>
    <row r="16412" spans="1:28">
      <c r="A16412" s="2"/>
      <c r="B16412" s="2"/>
      <c r="C16412" s="2"/>
      <c r="G16412" s="94"/>
      <c r="H16412" s="94"/>
      <c r="I16412" s="94"/>
      <c r="J16412" s="2"/>
      <c r="P16412" s="30"/>
      <c r="T16412" s="2"/>
      <c r="V16412" s="2"/>
      <c r="W16412" s="28"/>
      <c r="Y16412" s="30"/>
      <c r="Z16412" s="30"/>
      <c r="AB16412" s="6"/>
    </row>
    <row r="16413" spans="1:28">
      <c r="A16413" s="2"/>
      <c r="B16413" s="2"/>
      <c r="C16413" s="2"/>
      <c r="G16413" s="94"/>
      <c r="H16413" s="94"/>
      <c r="I16413" s="94"/>
      <c r="J16413" s="2"/>
      <c r="P16413" s="30"/>
      <c r="T16413" s="2"/>
      <c r="V16413" s="2"/>
      <c r="W16413" s="28"/>
      <c r="Y16413" s="30"/>
      <c r="Z16413" s="30"/>
      <c r="AB16413" s="6"/>
    </row>
    <row r="16414" spans="1:28">
      <c r="A16414" s="2"/>
      <c r="B16414" s="2"/>
      <c r="C16414" s="2"/>
      <c r="G16414" s="94"/>
      <c r="H16414" s="94"/>
      <c r="I16414" s="94"/>
      <c r="J16414" s="2"/>
      <c r="P16414" s="30"/>
      <c r="T16414" s="2"/>
      <c r="V16414" s="2"/>
      <c r="W16414" s="28"/>
      <c r="Y16414" s="30"/>
      <c r="Z16414" s="30"/>
      <c r="AB16414" s="6"/>
    </row>
    <row r="16415" spans="1:28">
      <c r="A16415" s="2"/>
      <c r="B16415" s="2"/>
      <c r="C16415" s="2"/>
      <c r="G16415" s="94"/>
      <c r="H16415" s="94"/>
      <c r="I16415" s="94"/>
      <c r="J16415" s="2"/>
      <c r="P16415" s="30"/>
      <c r="T16415" s="2"/>
      <c r="V16415" s="2"/>
      <c r="W16415" s="28"/>
      <c r="Y16415" s="30"/>
      <c r="Z16415" s="30"/>
      <c r="AB16415" s="6"/>
    </row>
    <row r="16416" spans="1:28">
      <c r="A16416" s="2"/>
      <c r="B16416" s="2"/>
      <c r="C16416" s="2"/>
      <c r="G16416" s="94"/>
      <c r="H16416" s="94"/>
      <c r="I16416" s="94"/>
      <c r="J16416" s="2"/>
      <c r="P16416" s="30"/>
      <c r="T16416" s="2"/>
      <c r="V16416" s="2"/>
      <c r="W16416" s="28"/>
      <c r="Y16416" s="30"/>
      <c r="Z16416" s="30"/>
      <c r="AB16416" s="6"/>
    </row>
    <row r="16417" spans="1:28">
      <c r="A16417" s="2"/>
      <c r="B16417" s="2"/>
      <c r="C16417" s="2"/>
      <c r="G16417" s="94"/>
      <c r="H16417" s="94"/>
      <c r="I16417" s="94"/>
      <c r="J16417" s="2"/>
      <c r="P16417" s="30"/>
      <c r="T16417" s="2"/>
      <c r="V16417" s="2"/>
      <c r="W16417" s="28"/>
      <c r="Y16417" s="30"/>
      <c r="Z16417" s="30"/>
      <c r="AB16417" s="6"/>
    </row>
    <row r="16418" spans="1:28">
      <c r="A16418" s="2"/>
      <c r="B16418" s="2"/>
      <c r="C16418" s="2"/>
      <c r="G16418" s="94"/>
      <c r="H16418" s="94"/>
      <c r="I16418" s="94"/>
      <c r="J16418" s="2"/>
      <c r="P16418" s="30"/>
      <c r="T16418" s="2"/>
      <c r="V16418" s="2"/>
      <c r="W16418" s="28"/>
      <c r="Y16418" s="30"/>
      <c r="Z16418" s="30"/>
      <c r="AB16418" s="6"/>
    </row>
    <row r="16419" spans="1:28">
      <c r="A16419" s="2"/>
      <c r="B16419" s="2"/>
      <c r="C16419" s="2"/>
      <c r="G16419" s="94"/>
      <c r="H16419" s="94"/>
      <c r="I16419" s="94"/>
      <c r="J16419" s="2"/>
      <c r="P16419" s="30"/>
      <c r="T16419" s="2"/>
      <c r="V16419" s="2"/>
      <c r="W16419" s="28"/>
      <c r="Y16419" s="30"/>
      <c r="Z16419" s="30"/>
      <c r="AB16419" s="6"/>
    </row>
    <row r="16420" spans="1:28">
      <c r="A16420" s="2"/>
      <c r="B16420" s="2"/>
      <c r="C16420" s="2"/>
      <c r="G16420" s="94"/>
      <c r="H16420" s="94"/>
      <c r="I16420" s="94"/>
      <c r="J16420" s="2"/>
      <c r="P16420" s="30"/>
      <c r="T16420" s="2"/>
      <c r="V16420" s="2"/>
      <c r="W16420" s="28"/>
      <c r="Y16420" s="30"/>
      <c r="Z16420" s="30"/>
      <c r="AB16420" s="6"/>
    </row>
    <row r="16421" spans="1:28">
      <c r="A16421" s="2"/>
      <c r="B16421" s="2"/>
      <c r="C16421" s="2"/>
      <c r="G16421" s="94"/>
      <c r="H16421" s="94"/>
      <c r="I16421" s="94"/>
      <c r="J16421" s="2"/>
      <c r="P16421" s="30"/>
      <c r="T16421" s="2"/>
      <c r="V16421" s="2"/>
      <c r="W16421" s="28"/>
      <c r="Y16421" s="30"/>
      <c r="Z16421" s="30"/>
      <c r="AB16421" s="6"/>
    </row>
    <row r="16422" spans="1:28">
      <c r="A16422" s="2"/>
      <c r="B16422" s="2"/>
      <c r="C16422" s="2"/>
      <c r="G16422" s="94"/>
      <c r="H16422" s="94"/>
      <c r="I16422" s="94"/>
      <c r="J16422" s="2"/>
      <c r="P16422" s="30"/>
      <c r="T16422" s="2"/>
      <c r="V16422" s="2"/>
      <c r="W16422" s="28"/>
      <c r="Y16422" s="30"/>
      <c r="Z16422" s="30"/>
      <c r="AB16422" s="6"/>
    </row>
    <row r="16423" spans="1:28">
      <c r="A16423" s="2"/>
      <c r="B16423" s="2"/>
      <c r="C16423" s="2"/>
      <c r="G16423" s="94"/>
      <c r="H16423" s="94"/>
      <c r="I16423" s="94"/>
      <c r="J16423" s="2"/>
      <c r="P16423" s="30"/>
      <c r="T16423" s="2"/>
      <c r="V16423" s="2"/>
      <c r="W16423" s="28"/>
      <c r="Y16423" s="30"/>
      <c r="Z16423" s="30"/>
      <c r="AB16423" s="6"/>
    </row>
    <row r="16424" spans="1:28">
      <c r="A16424" s="2"/>
      <c r="B16424" s="2"/>
      <c r="C16424" s="2"/>
      <c r="G16424" s="94"/>
      <c r="H16424" s="94"/>
      <c r="I16424" s="94"/>
      <c r="J16424" s="2"/>
      <c r="P16424" s="30"/>
      <c r="T16424" s="2"/>
      <c r="V16424" s="2"/>
      <c r="W16424" s="28"/>
      <c r="Y16424" s="30"/>
      <c r="Z16424" s="30"/>
      <c r="AB16424" s="6"/>
    </row>
    <row r="16425" spans="1:28">
      <c r="A16425" s="2"/>
      <c r="B16425" s="2"/>
      <c r="C16425" s="2"/>
      <c r="G16425" s="94"/>
      <c r="H16425" s="94"/>
      <c r="I16425" s="94"/>
      <c r="J16425" s="2"/>
      <c r="P16425" s="30"/>
      <c r="T16425" s="2"/>
      <c r="V16425" s="2"/>
      <c r="W16425" s="28"/>
      <c r="Y16425" s="30"/>
      <c r="Z16425" s="30"/>
      <c r="AB16425" s="6"/>
    </row>
    <row r="16426" spans="1:28">
      <c r="A16426" s="2"/>
      <c r="B16426" s="2"/>
      <c r="C16426" s="2"/>
      <c r="G16426" s="94"/>
      <c r="H16426" s="94"/>
      <c r="I16426" s="94"/>
      <c r="J16426" s="2"/>
      <c r="P16426" s="30"/>
      <c r="T16426" s="2"/>
      <c r="V16426" s="2"/>
      <c r="W16426" s="28"/>
      <c r="Y16426" s="30"/>
      <c r="Z16426" s="30"/>
      <c r="AB16426" s="6"/>
    </row>
    <row r="16427" spans="1:28">
      <c r="A16427" s="2"/>
      <c r="B16427" s="2"/>
      <c r="C16427" s="2"/>
      <c r="G16427" s="94"/>
      <c r="H16427" s="94"/>
      <c r="I16427" s="94"/>
      <c r="J16427" s="2"/>
      <c r="P16427" s="30"/>
      <c r="T16427" s="2"/>
      <c r="V16427" s="2"/>
      <c r="W16427" s="28"/>
      <c r="Y16427" s="30"/>
      <c r="Z16427" s="30"/>
      <c r="AB16427" s="6"/>
    </row>
    <row r="16428" spans="1:28">
      <c r="A16428" s="2"/>
      <c r="B16428" s="2"/>
      <c r="C16428" s="2"/>
      <c r="G16428" s="94"/>
      <c r="H16428" s="94"/>
      <c r="I16428" s="94"/>
      <c r="J16428" s="2"/>
      <c r="P16428" s="30"/>
      <c r="T16428" s="2"/>
      <c r="V16428" s="2"/>
      <c r="W16428" s="28"/>
      <c r="Y16428" s="30"/>
      <c r="Z16428" s="30"/>
      <c r="AB16428" s="6"/>
    </row>
    <row r="16429" spans="1:28">
      <c r="A16429" s="2"/>
      <c r="B16429" s="2"/>
      <c r="C16429" s="2"/>
      <c r="G16429" s="94"/>
      <c r="H16429" s="94"/>
      <c r="I16429" s="94"/>
      <c r="J16429" s="2"/>
      <c r="P16429" s="30"/>
      <c r="T16429" s="2"/>
      <c r="V16429" s="2"/>
      <c r="W16429" s="28"/>
      <c r="Y16429" s="30"/>
      <c r="Z16429" s="30"/>
      <c r="AB16429" s="6"/>
    </row>
    <row r="16430" spans="1:28">
      <c r="A16430" s="2"/>
      <c r="B16430" s="2"/>
      <c r="C16430" s="2"/>
      <c r="G16430" s="94"/>
      <c r="H16430" s="94"/>
      <c r="I16430" s="94"/>
      <c r="J16430" s="2"/>
      <c r="P16430" s="30"/>
      <c r="T16430" s="2"/>
      <c r="V16430" s="2"/>
      <c r="W16430" s="28"/>
      <c r="Y16430" s="30"/>
      <c r="Z16430" s="30"/>
      <c r="AB16430" s="6"/>
    </row>
    <row r="16431" spans="1:28">
      <c r="A16431" s="2"/>
      <c r="B16431" s="2"/>
      <c r="C16431" s="2"/>
      <c r="G16431" s="94"/>
      <c r="H16431" s="94"/>
      <c r="I16431" s="94"/>
      <c r="J16431" s="2"/>
      <c r="P16431" s="30"/>
      <c r="T16431" s="2"/>
      <c r="V16431" s="2"/>
      <c r="W16431" s="28"/>
      <c r="Y16431" s="30"/>
      <c r="Z16431" s="30"/>
      <c r="AB16431" s="6"/>
    </row>
    <row r="16432" spans="1:28">
      <c r="A16432" s="2"/>
      <c r="B16432" s="2"/>
      <c r="C16432" s="2"/>
      <c r="G16432" s="94"/>
      <c r="H16432" s="94"/>
      <c r="I16432" s="94"/>
      <c r="J16432" s="2"/>
      <c r="P16432" s="30"/>
      <c r="T16432" s="2"/>
      <c r="V16432" s="2"/>
      <c r="W16432" s="28"/>
      <c r="Y16432" s="30"/>
      <c r="Z16432" s="30"/>
      <c r="AB16432" s="6"/>
    </row>
    <row r="16433" spans="1:28">
      <c r="A16433" s="2"/>
      <c r="B16433" s="2"/>
      <c r="C16433" s="2"/>
      <c r="G16433" s="94"/>
      <c r="H16433" s="94"/>
      <c r="I16433" s="94"/>
      <c r="J16433" s="2"/>
      <c r="P16433" s="30"/>
      <c r="T16433" s="2"/>
      <c r="V16433" s="2"/>
      <c r="W16433" s="28"/>
      <c r="Y16433" s="30"/>
      <c r="Z16433" s="30"/>
      <c r="AB16433" s="6"/>
    </row>
    <row r="16434" spans="1:28">
      <c r="A16434" s="2"/>
      <c r="B16434" s="2"/>
      <c r="C16434" s="2"/>
      <c r="G16434" s="94"/>
      <c r="H16434" s="94"/>
      <c r="I16434" s="94"/>
      <c r="J16434" s="2"/>
      <c r="P16434" s="30"/>
      <c r="T16434" s="2"/>
      <c r="V16434" s="2"/>
      <c r="W16434" s="28"/>
      <c r="Y16434" s="30"/>
      <c r="Z16434" s="30"/>
      <c r="AB16434" s="6"/>
    </row>
    <row r="16435" spans="1:28">
      <c r="A16435" s="2"/>
      <c r="B16435" s="2"/>
      <c r="C16435" s="2"/>
      <c r="G16435" s="94"/>
      <c r="H16435" s="94"/>
      <c r="I16435" s="94"/>
      <c r="J16435" s="2"/>
      <c r="P16435" s="30"/>
      <c r="T16435" s="2"/>
      <c r="V16435" s="2"/>
      <c r="W16435" s="28"/>
      <c r="Y16435" s="30"/>
      <c r="Z16435" s="30"/>
      <c r="AB16435" s="6"/>
    </row>
    <row r="16436" spans="1:28">
      <c r="A16436" s="2"/>
      <c r="B16436" s="2"/>
      <c r="C16436" s="2"/>
      <c r="G16436" s="94"/>
      <c r="H16436" s="94"/>
      <c r="I16436" s="94"/>
      <c r="J16436" s="2"/>
      <c r="P16436" s="30"/>
      <c r="T16436" s="2"/>
      <c r="V16436" s="2"/>
      <c r="W16436" s="28"/>
      <c r="Y16436" s="30"/>
      <c r="Z16436" s="30"/>
      <c r="AB16436" s="6"/>
    </row>
    <row r="16437" spans="1:28">
      <c r="A16437" s="2"/>
      <c r="B16437" s="2"/>
      <c r="C16437" s="2"/>
      <c r="G16437" s="94"/>
      <c r="H16437" s="94"/>
      <c r="I16437" s="94"/>
      <c r="J16437" s="2"/>
      <c r="P16437" s="30"/>
      <c r="T16437" s="2"/>
      <c r="V16437" s="2"/>
      <c r="W16437" s="28"/>
      <c r="Y16437" s="30"/>
      <c r="Z16437" s="30"/>
      <c r="AB16437" s="6"/>
    </row>
    <row r="16438" spans="1:28">
      <c r="A16438" s="2"/>
      <c r="B16438" s="2"/>
      <c r="C16438" s="2"/>
      <c r="G16438" s="94"/>
      <c r="H16438" s="94"/>
      <c r="I16438" s="94"/>
      <c r="J16438" s="2"/>
      <c r="P16438" s="30"/>
      <c r="T16438" s="2"/>
      <c r="V16438" s="2"/>
      <c r="W16438" s="28"/>
      <c r="Y16438" s="30"/>
      <c r="Z16438" s="30"/>
      <c r="AB16438" s="6"/>
    </row>
    <row r="16439" spans="1:28">
      <c r="A16439" s="2"/>
      <c r="B16439" s="2"/>
      <c r="C16439" s="2"/>
      <c r="G16439" s="94"/>
      <c r="H16439" s="94"/>
      <c r="I16439" s="94"/>
      <c r="J16439" s="2"/>
      <c r="P16439" s="30"/>
      <c r="T16439" s="2"/>
      <c r="V16439" s="2"/>
      <c r="W16439" s="28"/>
      <c r="Y16439" s="30"/>
      <c r="Z16439" s="30"/>
      <c r="AB16439" s="6"/>
    </row>
    <row r="16440" spans="1:28">
      <c r="A16440" s="2"/>
      <c r="B16440" s="2"/>
      <c r="C16440" s="2"/>
      <c r="G16440" s="94"/>
      <c r="H16440" s="94"/>
      <c r="I16440" s="94"/>
      <c r="J16440" s="2"/>
      <c r="P16440" s="30"/>
      <c r="T16440" s="2"/>
      <c r="V16440" s="2"/>
      <c r="W16440" s="28"/>
      <c r="Y16440" s="30"/>
      <c r="Z16440" s="30"/>
      <c r="AB16440" s="6"/>
    </row>
    <row r="16441" spans="1:28">
      <c r="A16441" s="2"/>
      <c r="B16441" s="2"/>
      <c r="C16441" s="2"/>
      <c r="G16441" s="94"/>
      <c r="H16441" s="94"/>
      <c r="I16441" s="94"/>
      <c r="J16441" s="2"/>
      <c r="P16441" s="30"/>
      <c r="T16441" s="2"/>
      <c r="V16441" s="2"/>
      <c r="W16441" s="28"/>
      <c r="Y16441" s="30"/>
      <c r="Z16441" s="30"/>
      <c r="AB16441" s="6"/>
    </row>
    <row r="16442" spans="1:28">
      <c r="A16442" s="2"/>
      <c r="B16442" s="2"/>
      <c r="C16442" s="2"/>
      <c r="G16442" s="94"/>
      <c r="H16442" s="94"/>
      <c r="I16442" s="94"/>
      <c r="J16442" s="2"/>
      <c r="P16442" s="30"/>
      <c r="T16442" s="2"/>
      <c r="V16442" s="2"/>
      <c r="W16442" s="28"/>
      <c r="Y16442" s="30"/>
      <c r="Z16442" s="30"/>
      <c r="AB16442" s="6"/>
    </row>
    <row r="16443" spans="1:28">
      <c r="A16443" s="2"/>
      <c r="B16443" s="2"/>
      <c r="C16443" s="2"/>
      <c r="G16443" s="94"/>
      <c r="H16443" s="94"/>
      <c r="I16443" s="94"/>
      <c r="J16443" s="2"/>
      <c r="P16443" s="30"/>
      <c r="T16443" s="2"/>
      <c r="V16443" s="2"/>
      <c r="W16443" s="28"/>
      <c r="Y16443" s="30"/>
      <c r="Z16443" s="30"/>
      <c r="AB16443" s="6"/>
    </row>
    <row r="16444" spans="1:28">
      <c r="A16444" s="2"/>
      <c r="B16444" s="2"/>
      <c r="C16444" s="2"/>
      <c r="G16444" s="94"/>
      <c r="H16444" s="94"/>
      <c r="I16444" s="94"/>
      <c r="J16444" s="2"/>
      <c r="P16444" s="30"/>
      <c r="T16444" s="2"/>
      <c r="V16444" s="2"/>
      <c r="W16444" s="28"/>
      <c r="Y16444" s="30"/>
      <c r="Z16444" s="30"/>
      <c r="AB16444" s="6"/>
    </row>
    <row r="16445" spans="1:28">
      <c r="A16445" s="2"/>
      <c r="B16445" s="2"/>
      <c r="C16445" s="2"/>
      <c r="G16445" s="94"/>
      <c r="H16445" s="94"/>
      <c r="I16445" s="94"/>
      <c r="J16445" s="2"/>
      <c r="P16445" s="30"/>
      <c r="T16445" s="2"/>
      <c r="V16445" s="2"/>
      <c r="W16445" s="28"/>
      <c r="Y16445" s="30"/>
      <c r="Z16445" s="30"/>
      <c r="AB16445" s="6"/>
    </row>
    <row r="16446" spans="1:28">
      <c r="A16446" s="2"/>
      <c r="B16446" s="2"/>
      <c r="C16446" s="2"/>
      <c r="G16446" s="94"/>
      <c r="H16446" s="94"/>
      <c r="I16446" s="94"/>
      <c r="J16446" s="2"/>
      <c r="P16446" s="30"/>
      <c r="T16446" s="2"/>
      <c r="V16446" s="2"/>
      <c r="W16446" s="28"/>
      <c r="Y16446" s="30"/>
      <c r="Z16446" s="30"/>
      <c r="AB16446" s="6"/>
    </row>
    <row r="16447" spans="1:28">
      <c r="A16447" s="2"/>
      <c r="B16447" s="2"/>
      <c r="C16447" s="2"/>
      <c r="G16447" s="94"/>
      <c r="H16447" s="94"/>
      <c r="I16447" s="94"/>
      <c r="J16447" s="2"/>
      <c r="P16447" s="30"/>
      <c r="T16447" s="2"/>
      <c r="V16447" s="2"/>
      <c r="W16447" s="28"/>
      <c r="Y16447" s="30"/>
      <c r="Z16447" s="30"/>
      <c r="AB16447" s="6"/>
    </row>
    <row r="16448" spans="1:28">
      <c r="A16448" s="2"/>
      <c r="B16448" s="2"/>
      <c r="C16448" s="2"/>
      <c r="G16448" s="94"/>
      <c r="H16448" s="94"/>
      <c r="I16448" s="94"/>
      <c r="J16448" s="2"/>
      <c r="P16448" s="30"/>
      <c r="T16448" s="2"/>
      <c r="V16448" s="2"/>
      <c r="W16448" s="28"/>
      <c r="Y16448" s="30"/>
      <c r="Z16448" s="30"/>
      <c r="AB16448" s="6"/>
    </row>
    <row r="16449" spans="1:28">
      <c r="A16449" s="2"/>
      <c r="B16449" s="2"/>
      <c r="C16449" s="2"/>
      <c r="G16449" s="94"/>
      <c r="H16449" s="94"/>
      <c r="I16449" s="94"/>
      <c r="J16449" s="2"/>
      <c r="P16449" s="30"/>
      <c r="T16449" s="2"/>
      <c r="V16449" s="2"/>
      <c r="W16449" s="28"/>
      <c r="Y16449" s="30"/>
      <c r="Z16449" s="30"/>
      <c r="AB16449" s="6"/>
    </row>
    <row r="16450" spans="1:28">
      <c r="A16450" s="2"/>
      <c r="B16450" s="2"/>
      <c r="C16450" s="2"/>
      <c r="G16450" s="94"/>
      <c r="H16450" s="94"/>
      <c r="I16450" s="94"/>
      <c r="J16450" s="2"/>
      <c r="P16450" s="30"/>
      <c r="T16450" s="2"/>
      <c r="V16450" s="2"/>
      <c r="W16450" s="28"/>
      <c r="Y16450" s="30"/>
      <c r="Z16450" s="30"/>
      <c r="AB16450" s="6"/>
    </row>
    <row r="16451" spans="1:28">
      <c r="A16451" s="2"/>
      <c r="B16451" s="2"/>
      <c r="C16451" s="2"/>
      <c r="G16451" s="94"/>
      <c r="H16451" s="94"/>
      <c r="I16451" s="94"/>
      <c r="J16451" s="2"/>
      <c r="P16451" s="30"/>
      <c r="T16451" s="2"/>
      <c r="V16451" s="2"/>
      <c r="W16451" s="28"/>
      <c r="Y16451" s="30"/>
      <c r="Z16451" s="30"/>
      <c r="AB16451" s="6"/>
    </row>
    <row r="16452" spans="1:28">
      <c r="A16452" s="2"/>
      <c r="B16452" s="2"/>
      <c r="C16452" s="2"/>
      <c r="G16452" s="94"/>
      <c r="H16452" s="94"/>
      <c r="I16452" s="94"/>
      <c r="J16452" s="2"/>
      <c r="P16452" s="30"/>
      <c r="T16452" s="2"/>
      <c r="V16452" s="2"/>
      <c r="W16452" s="28"/>
      <c r="Y16452" s="30"/>
      <c r="Z16452" s="30"/>
      <c r="AB16452" s="6"/>
    </row>
    <row r="16453" spans="1:28">
      <c r="A16453" s="2"/>
      <c r="B16453" s="2"/>
      <c r="C16453" s="2"/>
      <c r="G16453" s="94"/>
      <c r="H16453" s="94"/>
      <c r="I16453" s="94"/>
      <c r="J16453" s="2"/>
      <c r="P16453" s="30"/>
      <c r="T16453" s="2"/>
      <c r="V16453" s="2"/>
      <c r="W16453" s="28"/>
      <c r="Y16453" s="30"/>
      <c r="Z16453" s="30"/>
      <c r="AB16453" s="6"/>
    </row>
    <row r="16454" spans="1:28">
      <c r="A16454" s="2"/>
      <c r="B16454" s="2"/>
      <c r="C16454" s="2"/>
      <c r="G16454" s="94"/>
      <c r="H16454" s="94"/>
      <c r="I16454" s="94"/>
      <c r="J16454" s="2"/>
      <c r="P16454" s="30"/>
      <c r="T16454" s="2"/>
      <c r="V16454" s="2"/>
      <c r="W16454" s="28"/>
      <c r="Y16454" s="30"/>
      <c r="Z16454" s="30"/>
      <c r="AB16454" s="6"/>
    </row>
    <row r="16455" spans="1:28">
      <c r="A16455" s="2"/>
      <c r="B16455" s="2"/>
      <c r="C16455" s="2"/>
      <c r="G16455" s="94"/>
      <c r="H16455" s="94"/>
      <c r="I16455" s="94"/>
      <c r="J16455" s="2"/>
      <c r="P16455" s="30"/>
      <c r="T16455" s="2"/>
      <c r="V16455" s="2"/>
      <c r="W16455" s="28"/>
      <c r="Y16455" s="30"/>
      <c r="Z16455" s="30"/>
      <c r="AB16455" s="6"/>
    </row>
    <row r="16456" spans="1:28">
      <c r="A16456" s="2"/>
      <c r="B16456" s="2"/>
      <c r="C16456" s="2"/>
      <c r="G16456" s="94"/>
      <c r="H16456" s="94"/>
      <c r="I16456" s="94"/>
      <c r="J16456" s="2"/>
      <c r="P16456" s="30"/>
      <c r="T16456" s="2"/>
      <c r="V16456" s="2"/>
      <c r="W16456" s="28"/>
      <c r="Y16456" s="30"/>
      <c r="Z16456" s="30"/>
      <c r="AB16456" s="6"/>
    </row>
    <row r="16457" spans="1:28">
      <c r="A16457" s="2"/>
      <c r="B16457" s="2"/>
      <c r="C16457" s="2"/>
      <c r="G16457" s="94"/>
      <c r="H16457" s="94"/>
      <c r="I16457" s="94"/>
      <c r="J16457" s="2"/>
      <c r="P16457" s="30"/>
      <c r="T16457" s="2"/>
      <c r="V16457" s="2"/>
      <c r="W16457" s="28"/>
      <c r="Y16457" s="30"/>
      <c r="Z16457" s="30"/>
      <c r="AB16457" s="6"/>
    </row>
    <row r="16458" spans="1:28">
      <c r="A16458" s="2"/>
      <c r="B16458" s="2"/>
      <c r="C16458" s="2"/>
      <c r="G16458" s="94"/>
      <c r="H16458" s="94"/>
      <c r="I16458" s="94"/>
      <c r="J16458" s="2"/>
      <c r="P16458" s="30"/>
      <c r="T16458" s="2"/>
      <c r="V16458" s="2"/>
      <c r="W16458" s="28"/>
      <c r="Y16458" s="30"/>
      <c r="Z16458" s="30"/>
      <c r="AB16458" s="6"/>
    </row>
    <row r="16459" spans="1:28">
      <c r="A16459" s="2"/>
      <c r="B16459" s="2"/>
      <c r="C16459" s="2"/>
      <c r="G16459" s="94"/>
      <c r="H16459" s="94"/>
      <c r="I16459" s="94"/>
      <c r="J16459" s="2"/>
      <c r="P16459" s="30"/>
      <c r="T16459" s="2"/>
      <c r="V16459" s="2"/>
      <c r="W16459" s="28"/>
      <c r="Y16459" s="30"/>
      <c r="Z16459" s="30"/>
      <c r="AB16459" s="6"/>
    </row>
    <row r="16460" spans="1:28">
      <c r="A16460" s="2"/>
      <c r="B16460" s="2"/>
      <c r="C16460" s="2"/>
      <c r="G16460" s="94"/>
      <c r="H16460" s="94"/>
      <c r="I16460" s="94"/>
      <c r="J16460" s="2"/>
      <c r="P16460" s="30"/>
      <c r="T16460" s="2"/>
      <c r="V16460" s="2"/>
      <c r="W16460" s="28"/>
      <c r="Y16460" s="30"/>
      <c r="Z16460" s="30"/>
      <c r="AB16460" s="6"/>
    </row>
    <row r="16461" spans="1:28">
      <c r="A16461" s="2"/>
      <c r="B16461" s="2"/>
      <c r="C16461" s="2"/>
      <c r="G16461" s="94"/>
      <c r="H16461" s="94"/>
      <c r="I16461" s="94"/>
      <c r="J16461" s="2"/>
      <c r="P16461" s="30"/>
      <c r="T16461" s="2"/>
      <c r="V16461" s="2"/>
      <c r="W16461" s="28"/>
      <c r="Y16461" s="30"/>
      <c r="Z16461" s="30"/>
      <c r="AB16461" s="6"/>
    </row>
    <row r="16462" spans="1:28">
      <c r="A16462" s="2"/>
      <c r="B16462" s="2"/>
      <c r="C16462" s="2"/>
      <c r="G16462" s="94"/>
      <c r="H16462" s="94"/>
      <c r="I16462" s="94"/>
      <c r="J16462" s="2"/>
      <c r="P16462" s="30"/>
      <c r="T16462" s="2"/>
      <c r="V16462" s="2"/>
      <c r="W16462" s="28"/>
      <c r="Y16462" s="30"/>
      <c r="Z16462" s="30"/>
      <c r="AB16462" s="6"/>
    </row>
    <row r="16463" spans="1:28">
      <c r="A16463" s="2"/>
      <c r="B16463" s="2"/>
      <c r="C16463" s="2"/>
      <c r="G16463" s="94"/>
      <c r="H16463" s="94"/>
      <c r="I16463" s="94"/>
      <c r="J16463" s="2"/>
      <c r="P16463" s="30"/>
      <c r="T16463" s="2"/>
      <c r="V16463" s="2"/>
      <c r="W16463" s="28"/>
      <c r="Y16463" s="30"/>
      <c r="Z16463" s="30"/>
      <c r="AB16463" s="6"/>
    </row>
    <row r="16464" spans="1:28">
      <c r="A16464" s="2"/>
      <c r="B16464" s="2"/>
      <c r="C16464" s="2"/>
      <c r="G16464" s="94"/>
      <c r="H16464" s="94"/>
      <c r="I16464" s="94"/>
      <c r="J16464" s="2"/>
      <c r="P16464" s="30"/>
      <c r="T16464" s="2"/>
      <c r="V16464" s="2"/>
      <c r="W16464" s="28"/>
      <c r="Y16464" s="30"/>
      <c r="Z16464" s="30"/>
      <c r="AB16464" s="6"/>
    </row>
    <row r="16465" spans="1:28">
      <c r="A16465" s="2"/>
      <c r="B16465" s="2"/>
      <c r="C16465" s="2"/>
      <c r="G16465" s="94"/>
      <c r="H16465" s="94"/>
      <c r="I16465" s="94"/>
      <c r="J16465" s="2"/>
      <c r="P16465" s="30"/>
      <c r="T16465" s="2"/>
      <c r="V16465" s="2"/>
      <c r="W16465" s="28"/>
      <c r="Y16465" s="30"/>
      <c r="Z16465" s="30"/>
      <c r="AB16465" s="6"/>
    </row>
    <row r="16466" spans="1:28">
      <c r="A16466" s="2"/>
      <c r="B16466" s="2"/>
      <c r="C16466" s="2"/>
      <c r="G16466" s="94"/>
      <c r="H16466" s="94"/>
      <c r="I16466" s="94"/>
      <c r="J16466" s="2"/>
      <c r="P16466" s="30"/>
      <c r="T16466" s="2"/>
      <c r="V16466" s="2"/>
      <c r="W16466" s="28"/>
      <c r="Y16466" s="30"/>
      <c r="Z16466" s="30"/>
      <c r="AB16466" s="6"/>
    </row>
    <row r="16467" spans="1:28">
      <c r="A16467" s="2"/>
      <c r="B16467" s="2"/>
      <c r="C16467" s="2"/>
      <c r="G16467" s="94"/>
      <c r="H16467" s="94"/>
      <c r="I16467" s="94"/>
      <c r="J16467" s="2"/>
      <c r="P16467" s="30"/>
      <c r="T16467" s="2"/>
      <c r="V16467" s="2"/>
      <c r="W16467" s="28"/>
      <c r="Y16467" s="30"/>
      <c r="Z16467" s="30"/>
      <c r="AB16467" s="6"/>
    </row>
    <row r="16468" spans="1:28">
      <c r="A16468" s="2"/>
      <c r="B16468" s="2"/>
      <c r="C16468" s="2"/>
      <c r="G16468" s="94"/>
      <c r="H16468" s="94"/>
      <c r="I16468" s="94"/>
      <c r="J16468" s="2"/>
      <c r="P16468" s="30"/>
      <c r="T16468" s="2"/>
      <c r="V16468" s="2"/>
      <c r="W16468" s="28"/>
      <c r="Y16468" s="30"/>
      <c r="Z16468" s="30"/>
      <c r="AB16468" s="6"/>
    </row>
    <row r="16469" spans="1:28">
      <c r="A16469" s="2"/>
      <c r="B16469" s="2"/>
      <c r="C16469" s="2"/>
      <c r="G16469" s="94"/>
      <c r="H16469" s="94"/>
      <c r="I16469" s="94"/>
      <c r="J16469" s="2"/>
      <c r="P16469" s="30"/>
      <c r="T16469" s="2"/>
      <c r="V16469" s="2"/>
      <c r="W16469" s="28"/>
      <c r="Y16469" s="30"/>
      <c r="Z16469" s="30"/>
      <c r="AB16469" s="6"/>
    </row>
    <row r="16470" spans="1:28">
      <c r="A16470" s="2"/>
      <c r="B16470" s="2"/>
      <c r="C16470" s="2"/>
      <c r="G16470" s="94"/>
      <c r="H16470" s="94"/>
      <c r="I16470" s="94"/>
      <c r="J16470" s="2"/>
      <c r="P16470" s="30"/>
      <c r="T16470" s="2"/>
      <c r="V16470" s="2"/>
      <c r="W16470" s="28"/>
      <c r="Y16470" s="30"/>
      <c r="Z16470" s="30"/>
      <c r="AB16470" s="6"/>
    </row>
    <row r="16471" spans="1:28">
      <c r="A16471" s="2"/>
      <c r="B16471" s="2"/>
      <c r="C16471" s="2"/>
      <c r="G16471" s="94"/>
      <c r="H16471" s="94"/>
      <c r="I16471" s="94"/>
      <c r="J16471" s="2"/>
      <c r="P16471" s="30"/>
      <c r="T16471" s="2"/>
      <c r="V16471" s="2"/>
      <c r="W16471" s="28"/>
      <c r="Y16471" s="30"/>
      <c r="Z16471" s="30"/>
      <c r="AB16471" s="6"/>
    </row>
    <row r="16472" spans="1:28">
      <c r="A16472" s="2"/>
      <c r="B16472" s="2"/>
      <c r="C16472" s="2"/>
      <c r="G16472" s="94"/>
      <c r="H16472" s="94"/>
      <c r="I16472" s="94"/>
      <c r="J16472" s="2"/>
      <c r="P16472" s="30"/>
      <c r="T16472" s="2"/>
      <c r="V16472" s="2"/>
      <c r="W16472" s="28"/>
      <c r="Y16472" s="30"/>
      <c r="Z16472" s="30"/>
      <c r="AB16472" s="6"/>
    </row>
    <row r="16473" spans="1:28">
      <c r="A16473" s="2"/>
      <c r="B16473" s="2"/>
      <c r="C16473" s="2"/>
      <c r="G16473" s="94"/>
      <c r="H16473" s="94"/>
      <c r="I16473" s="94"/>
      <c r="J16473" s="2"/>
      <c r="P16473" s="30"/>
      <c r="T16473" s="2"/>
      <c r="V16473" s="2"/>
      <c r="W16473" s="28"/>
      <c r="Y16473" s="30"/>
      <c r="Z16473" s="30"/>
      <c r="AB16473" s="6"/>
    </row>
    <row r="16474" spans="1:28">
      <c r="A16474" s="2"/>
      <c r="B16474" s="2"/>
      <c r="C16474" s="2"/>
      <c r="G16474" s="94"/>
      <c r="H16474" s="94"/>
      <c r="I16474" s="94"/>
      <c r="J16474" s="2"/>
      <c r="P16474" s="30"/>
      <c r="T16474" s="2"/>
      <c r="V16474" s="2"/>
      <c r="W16474" s="28"/>
      <c r="Y16474" s="30"/>
      <c r="Z16474" s="30"/>
      <c r="AB16474" s="6"/>
    </row>
    <row r="16475" spans="1:28">
      <c r="A16475" s="2"/>
      <c r="B16475" s="2"/>
      <c r="C16475" s="2"/>
      <c r="G16475" s="94"/>
      <c r="H16475" s="94"/>
      <c r="I16475" s="94"/>
      <c r="J16475" s="2"/>
      <c r="P16475" s="30"/>
      <c r="T16475" s="2"/>
      <c r="V16475" s="2"/>
      <c r="W16475" s="28"/>
      <c r="Y16475" s="30"/>
      <c r="Z16475" s="30"/>
      <c r="AB16475" s="6"/>
    </row>
    <row r="16476" spans="1:28">
      <c r="A16476" s="2"/>
      <c r="B16476" s="2"/>
      <c r="C16476" s="2"/>
      <c r="G16476" s="94"/>
      <c r="H16476" s="94"/>
      <c r="I16476" s="94"/>
      <c r="J16476" s="2"/>
      <c r="P16476" s="30"/>
      <c r="T16476" s="2"/>
      <c r="V16476" s="2"/>
      <c r="W16476" s="28"/>
      <c r="Y16476" s="30"/>
      <c r="Z16476" s="30"/>
      <c r="AB16476" s="6"/>
    </row>
    <row r="16477" spans="1:28">
      <c r="A16477" s="2"/>
      <c r="B16477" s="2"/>
      <c r="C16477" s="2"/>
      <c r="G16477" s="94"/>
      <c r="H16477" s="94"/>
      <c r="I16477" s="94"/>
      <c r="J16477" s="2"/>
      <c r="P16477" s="30"/>
      <c r="T16477" s="2"/>
      <c r="V16477" s="2"/>
      <c r="W16477" s="28"/>
      <c r="Y16477" s="30"/>
      <c r="Z16477" s="30"/>
      <c r="AB16477" s="6"/>
    </row>
    <row r="16478" spans="1:28">
      <c r="A16478" s="2"/>
      <c r="B16478" s="2"/>
      <c r="C16478" s="2"/>
      <c r="G16478" s="94"/>
      <c r="H16478" s="94"/>
      <c r="I16478" s="94"/>
      <c r="J16478" s="2"/>
      <c r="P16478" s="30"/>
      <c r="T16478" s="2"/>
      <c r="V16478" s="2"/>
      <c r="W16478" s="28"/>
      <c r="Y16478" s="30"/>
      <c r="Z16478" s="30"/>
      <c r="AB16478" s="6"/>
    </row>
    <row r="16479" spans="1:28">
      <c r="A16479" s="2"/>
      <c r="B16479" s="2"/>
      <c r="C16479" s="2"/>
      <c r="G16479" s="94"/>
      <c r="H16479" s="94"/>
      <c r="I16479" s="94"/>
      <c r="J16479" s="2"/>
      <c r="P16479" s="30"/>
      <c r="T16479" s="2"/>
      <c r="V16479" s="2"/>
      <c r="W16479" s="28"/>
      <c r="Y16479" s="30"/>
      <c r="Z16479" s="30"/>
      <c r="AB16479" s="6"/>
    </row>
    <row r="16480" spans="1:28">
      <c r="A16480" s="2"/>
      <c r="B16480" s="2"/>
      <c r="C16480" s="2"/>
      <c r="G16480" s="94"/>
      <c r="H16480" s="94"/>
      <c r="I16480" s="94"/>
      <c r="J16480" s="2"/>
      <c r="P16480" s="30"/>
      <c r="T16480" s="2"/>
      <c r="V16480" s="2"/>
      <c r="W16480" s="28"/>
      <c r="Y16480" s="30"/>
      <c r="Z16480" s="30"/>
      <c r="AB16480" s="6"/>
    </row>
    <row r="16481" spans="1:28">
      <c r="A16481" s="2"/>
      <c r="B16481" s="2"/>
      <c r="C16481" s="2"/>
      <c r="G16481" s="94"/>
      <c r="H16481" s="94"/>
      <c r="I16481" s="94"/>
      <c r="J16481" s="2"/>
      <c r="P16481" s="30"/>
      <c r="T16481" s="2"/>
      <c r="V16481" s="2"/>
      <c r="W16481" s="28"/>
      <c r="Y16481" s="30"/>
      <c r="Z16481" s="30"/>
      <c r="AB16481" s="6"/>
    </row>
    <row r="16482" spans="1:28">
      <c r="A16482" s="2"/>
      <c r="B16482" s="2"/>
      <c r="C16482" s="2"/>
      <c r="G16482" s="94"/>
      <c r="H16482" s="94"/>
      <c r="I16482" s="94"/>
      <c r="J16482" s="2"/>
      <c r="P16482" s="30"/>
      <c r="T16482" s="2"/>
      <c r="V16482" s="2"/>
      <c r="W16482" s="28"/>
      <c r="Y16482" s="30"/>
      <c r="Z16482" s="30"/>
      <c r="AB16482" s="6"/>
    </row>
    <row r="16483" spans="1:28">
      <c r="A16483" s="2"/>
      <c r="B16483" s="2"/>
      <c r="C16483" s="2"/>
      <c r="G16483" s="94"/>
      <c r="H16483" s="94"/>
      <c r="I16483" s="94"/>
      <c r="J16483" s="2"/>
      <c r="P16483" s="30"/>
      <c r="T16483" s="2"/>
      <c r="V16483" s="2"/>
      <c r="W16483" s="28"/>
      <c r="Y16483" s="30"/>
      <c r="Z16483" s="30"/>
      <c r="AB16483" s="6"/>
    </row>
    <row r="16484" spans="1:28">
      <c r="A16484" s="2"/>
      <c r="B16484" s="2"/>
      <c r="C16484" s="2"/>
      <c r="G16484" s="94"/>
      <c r="H16484" s="94"/>
      <c r="I16484" s="94"/>
      <c r="J16484" s="2"/>
      <c r="P16484" s="30"/>
      <c r="T16484" s="2"/>
      <c r="V16484" s="2"/>
      <c r="W16484" s="28"/>
      <c r="Y16484" s="30"/>
      <c r="Z16484" s="30"/>
      <c r="AB16484" s="6"/>
    </row>
    <row r="16485" spans="1:28">
      <c r="A16485" s="2"/>
      <c r="B16485" s="2"/>
      <c r="C16485" s="2"/>
      <c r="G16485" s="94"/>
      <c r="H16485" s="94"/>
      <c r="I16485" s="94"/>
      <c r="J16485" s="2"/>
      <c r="P16485" s="30"/>
      <c r="T16485" s="2"/>
      <c r="V16485" s="2"/>
      <c r="W16485" s="28"/>
      <c r="Y16485" s="30"/>
      <c r="Z16485" s="30"/>
      <c r="AB16485" s="6"/>
    </row>
    <row r="16486" spans="1:28">
      <c r="A16486" s="2"/>
      <c r="B16486" s="2"/>
      <c r="C16486" s="2"/>
      <c r="G16486" s="94"/>
      <c r="H16486" s="94"/>
      <c r="I16486" s="94"/>
      <c r="J16486" s="2"/>
      <c r="P16486" s="30"/>
      <c r="T16486" s="2"/>
      <c r="V16486" s="2"/>
      <c r="W16486" s="28"/>
      <c r="Y16486" s="30"/>
      <c r="Z16486" s="30"/>
      <c r="AB16486" s="6"/>
    </row>
    <row r="16487" spans="1:28">
      <c r="A16487" s="2"/>
      <c r="B16487" s="2"/>
      <c r="C16487" s="2"/>
      <c r="G16487" s="94"/>
      <c r="H16487" s="94"/>
      <c r="I16487" s="94"/>
      <c r="J16487" s="2"/>
      <c r="P16487" s="30"/>
      <c r="T16487" s="2"/>
      <c r="V16487" s="2"/>
      <c r="W16487" s="28"/>
      <c r="Y16487" s="30"/>
      <c r="Z16487" s="30"/>
      <c r="AB16487" s="6"/>
    </row>
    <row r="16488" spans="1:28">
      <c r="A16488" s="2"/>
      <c r="B16488" s="2"/>
      <c r="C16488" s="2"/>
      <c r="G16488" s="94"/>
      <c r="H16488" s="94"/>
      <c r="I16488" s="94"/>
      <c r="J16488" s="2"/>
      <c r="P16488" s="30"/>
      <c r="T16488" s="2"/>
      <c r="V16488" s="2"/>
      <c r="W16488" s="28"/>
      <c r="Y16488" s="30"/>
      <c r="Z16488" s="30"/>
      <c r="AB16488" s="6"/>
    </row>
    <row r="16489" spans="1:28">
      <c r="A16489" s="2"/>
      <c r="B16489" s="2"/>
      <c r="C16489" s="2"/>
      <c r="G16489" s="94"/>
      <c r="H16489" s="94"/>
      <c r="I16489" s="94"/>
      <c r="J16489" s="2"/>
      <c r="P16489" s="30"/>
      <c r="T16489" s="2"/>
      <c r="V16489" s="2"/>
      <c r="W16489" s="28"/>
      <c r="Y16489" s="30"/>
      <c r="Z16489" s="30"/>
      <c r="AB16489" s="6"/>
    </row>
    <row r="16490" spans="1:28">
      <c r="A16490" s="2"/>
      <c r="B16490" s="2"/>
      <c r="C16490" s="2"/>
      <c r="G16490" s="94"/>
      <c r="H16490" s="94"/>
      <c r="I16490" s="94"/>
      <c r="J16490" s="2"/>
      <c r="P16490" s="30"/>
      <c r="T16490" s="2"/>
      <c r="V16490" s="2"/>
      <c r="W16490" s="28"/>
      <c r="Y16490" s="30"/>
      <c r="Z16490" s="30"/>
      <c r="AB16490" s="6"/>
    </row>
    <row r="16491" spans="1:28">
      <c r="A16491" s="2"/>
      <c r="B16491" s="2"/>
      <c r="C16491" s="2"/>
      <c r="G16491" s="94"/>
      <c r="H16491" s="94"/>
      <c r="I16491" s="94"/>
      <c r="J16491" s="2"/>
      <c r="P16491" s="30"/>
      <c r="T16491" s="2"/>
      <c r="V16491" s="2"/>
      <c r="W16491" s="28"/>
      <c r="Y16491" s="30"/>
      <c r="Z16491" s="30"/>
      <c r="AB16491" s="6"/>
    </row>
    <row r="16492" spans="1:28">
      <c r="A16492" s="2"/>
      <c r="B16492" s="2"/>
      <c r="C16492" s="2"/>
      <c r="G16492" s="94"/>
      <c r="H16492" s="94"/>
      <c r="I16492" s="94"/>
      <c r="J16492" s="2"/>
      <c r="P16492" s="30"/>
      <c r="T16492" s="2"/>
      <c r="V16492" s="2"/>
      <c r="W16492" s="28"/>
      <c r="Y16492" s="30"/>
      <c r="Z16492" s="30"/>
      <c r="AB16492" s="6"/>
    </row>
    <row r="16493" spans="1:28">
      <c r="A16493" s="2"/>
      <c r="B16493" s="2"/>
      <c r="C16493" s="2"/>
      <c r="G16493" s="94"/>
      <c r="H16493" s="94"/>
      <c r="I16493" s="94"/>
      <c r="J16493" s="2"/>
      <c r="P16493" s="30"/>
      <c r="T16493" s="2"/>
      <c r="V16493" s="2"/>
      <c r="W16493" s="28"/>
      <c r="Y16493" s="30"/>
      <c r="Z16493" s="30"/>
      <c r="AB16493" s="6"/>
    </row>
    <row r="16494" spans="1:28">
      <c r="A16494" s="2"/>
      <c r="B16494" s="2"/>
      <c r="C16494" s="2"/>
      <c r="G16494" s="94"/>
      <c r="H16494" s="94"/>
      <c r="I16494" s="94"/>
      <c r="J16494" s="2"/>
      <c r="P16494" s="30"/>
      <c r="T16494" s="2"/>
      <c r="V16494" s="2"/>
      <c r="W16494" s="28"/>
      <c r="Y16494" s="30"/>
      <c r="Z16494" s="30"/>
      <c r="AB16494" s="6"/>
    </row>
    <row r="16495" spans="1:28">
      <c r="A16495" s="2"/>
      <c r="B16495" s="2"/>
      <c r="C16495" s="2"/>
      <c r="G16495" s="94"/>
      <c r="H16495" s="94"/>
      <c r="I16495" s="94"/>
      <c r="J16495" s="2"/>
      <c r="P16495" s="30"/>
      <c r="T16495" s="2"/>
      <c r="V16495" s="2"/>
      <c r="W16495" s="28"/>
      <c r="Y16495" s="30"/>
      <c r="Z16495" s="30"/>
      <c r="AB16495" s="6"/>
    </row>
    <row r="16496" spans="1:28">
      <c r="A16496" s="2"/>
      <c r="B16496" s="2"/>
      <c r="C16496" s="2"/>
      <c r="G16496" s="94"/>
      <c r="H16496" s="94"/>
      <c r="I16496" s="94"/>
      <c r="J16496" s="2"/>
      <c r="P16496" s="30"/>
      <c r="T16496" s="2"/>
      <c r="V16496" s="2"/>
      <c r="W16496" s="28"/>
      <c r="Y16496" s="30"/>
      <c r="Z16496" s="30"/>
      <c r="AB16496" s="6"/>
    </row>
    <row r="16497" spans="1:28">
      <c r="A16497" s="2"/>
      <c r="B16497" s="2"/>
      <c r="C16497" s="2"/>
      <c r="G16497" s="94"/>
      <c r="H16497" s="94"/>
      <c r="I16497" s="94"/>
      <c r="J16497" s="2"/>
      <c r="P16497" s="30"/>
      <c r="T16497" s="2"/>
      <c r="V16497" s="2"/>
      <c r="W16497" s="28"/>
      <c r="Y16497" s="30"/>
      <c r="Z16497" s="30"/>
      <c r="AB16497" s="6"/>
    </row>
    <row r="16498" spans="1:28">
      <c r="A16498" s="2"/>
      <c r="B16498" s="2"/>
      <c r="C16498" s="2"/>
      <c r="G16498" s="94"/>
      <c r="H16498" s="94"/>
      <c r="I16498" s="94"/>
      <c r="J16498" s="2"/>
      <c r="P16498" s="30"/>
      <c r="T16498" s="2"/>
      <c r="V16498" s="2"/>
      <c r="W16498" s="28"/>
      <c r="Y16498" s="30"/>
      <c r="Z16498" s="30"/>
      <c r="AB16498" s="6"/>
    </row>
    <row r="16499" spans="1:28">
      <c r="A16499" s="2"/>
      <c r="B16499" s="2"/>
      <c r="C16499" s="2"/>
      <c r="G16499" s="94"/>
      <c r="H16499" s="94"/>
      <c r="I16499" s="94"/>
      <c r="J16499" s="2"/>
      <c r="P16499" s="30"/>
      <c r="T16499" s="2"/>
      <c r="V16499" s="2"/>
      <c r="W16499" s="28"/>
      <c r="Y16499" s="30"/>
      <c r="Z16499" s="30"/>
      <c r="AB16499" s="6"/>
    </row>
    <row r="16500" spans="1:28">
      <c r="A16500" s="2"/>
      <c r="B16500" s="2"/>
      <c r="C16500" s="2"/>
      <c r="G16500" s="94"/>
      <c r="H16500" s="94"/>
      <c r="I16500" s="94"/>
      <c r="J16500" s="2"/>
      <c r="P16500" s="30"/>
      <c r="T16500" s="2"/>
      <c r="V16500" s="2"/>
      <c r="W16500" s="28"/>
      <c r="Y16500" s="30"/>
      <c r="Z16500" s="30"/>
      <c r="AB16500" s="6"/>
    </row>
    <row r="16501" spans="1:28">
      <c r="A16501" s="2"/>
      <c r="B16501" s="2"/>
      <c r="C16501" s="2"/>
      <c r="G16501" s="94"/>
      <c r="H16501" s="94"/>
      <c r="I16501" s="94"/>
      <c r="J16501" s="2"/>
      <c r="P16501" s="30"/>
      <c r="T16501" s="2"/>
      <c r="V16501" s="2"/>
      <c r="W16501" s="28"/>
      <c r="Y16501" s="30"/>
      <c r="Z16501" s="30"/>
      <c r="AB16501" s="6"/>
    </row>
    <row r="16502" spans="1:28">
      <c r="A16502" s="2"/>
      <c r="B16502" s="2"/>
      <c r="C16502" s="2"/>
      <c r="G16502" s="94"/>
      <c r="H16502" s="94"/>
      <c r="I16502" s="94"/>
      <c r="J16502" s="2"/>
      <c r="P16502" s="30"/>
      <c r="T16502" s="2"/>
      <c r="V16502" s="2"/>
      <c r="W16502" s="28"/>
      <c r="Y16502" s="30"/>
      <c r="Z16502" s="30"/>
      <c r="AB16502" s="6"/>
    </row>
    <row r="16503" spans="1:28">
      <c r="A16503" s="2"/>
      <c r="B16503" s="2"/>
      <c r="C16503" s="2"/>
      <c r="G16503" s="94"/>
      <c r="H16503" s="94"/>
      <c r="I16503" s="94"/>
      <c r="J16503" s="2"/>
      <c r="P16503" s="30"/>
      <c r="T16503" s="2"/>
      <c r="V16503" s="2"/>
      <c r="W16503" s="28"/>
      <c r="Y16503" s="30"/>
      <c r="Z16503" s="30"/>
      <c r="AB16503" s="6"/>
    </row>
    <row r="16504" spans="1:28">
      <c r="A16504" s="2"/>
      <c r="B16504" s="2"/>
      <c r="C16504" s="2"/>
      <c r="G16504" s="94"/>
      <c r="H16504" s="94"/>
      <c r="I16504" s="94"/>
      <c r="J16504" s="2"/>
      <c r="P16504" s="30"/>
      <c r="T16504" s="2"/>
      <c r="V16504" s="2"/>
      <c r="W16504" s="28"/>
      <c r="Y16504" s="30"/>
      <c r="Z16504" s="30"/>
      <c r="AB16504" s="6"/>
    </row>
    <row r="16505" spans="1:28">
      <c r="A16505" s="2"/>
      <c r="B16505" s="2"/>
      <c r="C16505" s="2"/>
      <c r="G16505" s="94"/>
      <c r="H16505" s="94"/>
      <c r="I16505" s="94"/>
      <c r="J16505" s="2"/>
      <c r="P16505" s="30"/>
      <c r="T16505" s="2"/>
      <c r="V16505" s="2"/>
      <c r="W16505" s="28"/>
      <c r="Y16505" s="30"/>
      <c r="Z16505" s="30"/>
      <c r="AB16505" s="6"/>
    </row>
    <row r="16506" spans="1:28">
      <c r="A16506" s="2"/>
      <c r="B16506" s="2"/>
      <c r="C16506" s="2"/>
      <c r="G16506" s="94"/>
      <c r="H16506" s="94"/>
      <c r="I16506" s="94"/>
      <c r="J16506" s="2"/>
      <c r="P16506" s="30"/>
      <c r="T16506" s="2"/>
      <c r="V16506" s="2"/>
      <c r="W16506" s="28"/>
      <c r="Y16506" s="30"/>
      <c r="Z16506" s="30"/>
      <c r="AB16506" s="6"/>
    </row>
    <row r="16507" spans="1:28">
      <c r="A16507" s="2"/>
      <c r="B16507" s="2"/>
      <c r="C16507" s="2"/>
      <c r="G16507" s="94"/>
      <c r="H16507" s="94"/>
      <c r="I16507" s="94"/>
      <c r="J16507" s="2"/>
      <c r="P16507" s="30"/>
      <c r="T16507" s="2"/>
      <c r="V16507" s="2"/>
      <c r="W16507" s="28"/>
      <c r="Y16507" s="30"/>
      <c r="Z16507" s="30"/>
      <c r="AB16507" s="6"/>
    </row>
    <row r="16508" spans="1:28">
      <c r="A16508" s="2"/>
      <c r="B16508" s="2"/>
      <c r="C16508" s="2"/>
      <c r="G16508" s="94"/>
      <c r="H16508" s="94"/>
      <c r="I16508" s="94"/>
      <c r="J16508" s="2"/>
      <c r="P16508" s="30"/>
      <c r="T16508" s="2"/>
      <c r="V16508" s="2"/>
      <c r="W16508" s="28"/>
      <c r="Y16508" s="30"/>
      <c r="Z16508" s="30"/>
      <c r="AB16508" s="6"/>
    </row>
    <row r="16509" spans="1:28">
      <c r="A16509" s="2"/>
      <c r="B16509" s="2"/>
      <c r="C16509" s="2"/>
      <c r="G16509" s="94"/>
      <c r="H16509" s="94"/>
      <c r="I16509" s="94"/>
      <c r="J16509" s="2"/>
      <c r="P16509" s="30"/>
      <c r="T16509" s="2"/>
      <c r="V16509" s="2"/>
      <c r="W16509" s="28"/>
      <c r="Y16509" s="30"/>
      <c r="Z16509" s="30"/>
      <c r="AB16509" s="6"/>
    </row>
    <row r="16510" spans="1:28">
      <c r="A16510" s="2"/>
      <c r="B16510" s="2"/>
      <c r="C16510" s="2"/>
      <c r="G16510" s="94"/>
      <c r="H16510" s="94"/>
      <c r="I16510" s="94"/>
      <c r="J16510" s="2"/>
      <c r="P16510" s="30"/>
      <c r="T16510" s="2"/>
      <c r="V16510" s="2"/>
      <c r="W16510" s="28"/>
      <c r="Y16510" s="30"/>
      <c r="Z16510" s="30"/>
      <c r="AB16510" s="6"/>
    </row>
    <row r="16511" spans="1:28">
      <c r="A16511" s="2"/>
      <c r="B16511" s="2"/>
      <c r="C16511" s="2"/>
      <c r="G16511" s="94"/>
      <c r="H16511" s="94"/>
      <c r="I16511" s="94"/>
      <c r="J16511" s="2"/>
      <c r="P16511" s="30"/>
      <c r="T16511" s="2"/>
      <c r="V16511" s="2"/>
      <c r="W16511" s="28"/>
      <c r="Y16511" s="30"/>
      <c r="Z16511" s="30"/>
      <c r="AB16511" s="6"/>
    </row>
    <row r="16512" spans="1:28">
      <c r="A16512" s="2"/>
      <c r="B16512" s="2"/>
      <c r="C16512" s="2"/>
      <c r="G16512" s="94"/>
      <c r="H16512" s="94"/>
      <c r="I16512" s="94"/>
      <c r="J16512" s="2"/>
      <c r="P16512" s="30"/>
      <c r="T16512" s="2"/>
      <c r="V16512" s="2"/>
      <c r="W16512" s="28"/>
      <c r="Y16512" s="30"/>
      <c r="Z16512" s="30"/>
      <c r="AB16512" s="6"/>
    </row>
    <row r="16513" spans="1:28">
      <c r="A16513" s="2"/>
      <c r="B16513" s="2"/>
      <c r="C16513" s="2"/>
      <c r="G16513" s="94"/>
      <c r="H16513" s="94"/>
      <c r="I16513" s="94"/>
      <c r="J16513" s="2"/>
      <c r="P16513" s="30"/>
      <c r="T16513" s="2"/>
      <c r="V16513" s="2"/>
      <c r="W16513" s="28"/>
      <c r="Y16513" s="30"/>
      <c r="Z16513" s="30"/>
      <c r="AB16513" s="6"/>
    </row>
    <row r="16514" spans="1:28">
      <c r="A16514" s="2"/>
      <c r="B16514" s="2"/>
      <c r="C16514" s="2"/>
      <c r="G16514" s="94"/>
      <c r="H16514" s="94"/>
      <c r="I16514" s="94"/>
      <c r="J16514" s="2"/>
      <c r="P16514" s="30"/>
      <c r="T16514" s="2"/>
      <c r="V16514" s="2"/>
      <c r="W16514" s="28"/>
      <c r="Y16514" s="30"/>
      <c r="Z16514" s="30"/>
      <c r="AB16514" s="6"/>
    </row>
    <row r="16515" spans="1:28">
      <c r="A16515" s="2"/>
      <c r="B16515" s="2"/>
      <c r="C16515" s="2"/>
      <c r="G16515" s="94"/>
      <c r="H16515" s="94"/>
      <c r="I16515" s="94"/>
      <c r="J16515" s="2"/>
      <c r="P16515" s="30"/>
      <c r="T16515" s="2"/>
      <c r="V16515" s="2"/>
      <c r="W16515" s="28"/>
      <c r="Y16515" s="30"/>
      <c r="Z16515" s="30"/>
      <c r="AB16515" s="6"/>
    </row>
    <row r="16516" spans="1:28">
      <c r="A16516" s="2"/>
      <c r="B16516" s="2"/>
      <c r="C16516" s="2"/>
      <c r="G16516" s="94"/>
      <c r="H16516" s="94"/>
      <c r="I16516" s="94"/>
      <c r="J16516" s="2"/>
      <c r="P16516" s="30"/>
      <c r="T16516" s="2"/>
      <c r="V16516" s="2"/>
      <c r="W16516" s="28"/>
      <c r="Y16516" s="30"/>
      <c r="Z16516" s="30"/>
      <c r="AB16516" s="6"/>
    </row>
    <row r="16517" spans="1:28">
      <c r="A16517" s="2"/>
      <c r="B16517" s="2"/>
      <c r="C16517" s="2"/>
      <c r="G16517" s="94"/>
      <c r="H16517" s="94"/>
      <c r="I16517" s="94"/>
      <c r="J16517" s="2"/>
      <c r="P16517" s="30"/>
      <c r="T16517" s="2"/>
      <c r="V16517" s="2"/>
      <c r="W16517" s="28"/>
      <c r="Y16517" s="30"/>
      <c r="Z16517" s="30"/>
      <c r="AB16517" s="6"/>
    </row>
    <row r="16518" spans="1:28">
      <c r="A16518" s="2"/>
      <c r="B16518" s="2"/>
      <c r="C16518" s="2"/>
      <c r="G16518" s="94"/>
      <c r="H16518" s="94"/>
      <c r="I16518" s="94"/>
      <c r="J16518" s="2"/>
      <c r="P16518" s="30"/>
      <c r="T16518" s="2"/>
      <c r="V16518" s="2"/>
      <c r="W16518" s="28"/>
      <c r="Y16518" s="30"/>
      <c r="Z16518" s="30"/>
      <c r="AB16518" s="6"/>
    </row>
    <row r="16519" spans="1:28">
      <c r="A16519" s="2"/>
      <c r="B16519" s="2"/>
      <c r="C16519" s="2"/>
      <c r="G16519" s="94"/>
      <c r="H16519" s="94"/>
      <c r="I16519" s="94"/>
      <c r="J16519" s="2"/>
      <c r="P16519" s="30"/>
      <c r="T16519" s="2"/>
      <c r="V16519" s="2"/>
      <c r="W16519" s="28"/>
      <c r="Y16519" s="30"/>
      <c r="Z16519" s="30"/>
      <c r="AB16519" s="6"/>
    </row>
    <row r="16520" spans="1:28">
      <c r="A16520" s="2"/>
      <c r="B16520" s="2"/>
      <c r="C16520" s="2"/>
      <c r="G16520" s="94"/>
      <c r="H16520" s="94"/>
      <c r="I16520" s="94"/>
      <c r="J16520" s="2"/>
      <c r="P16520" s="30"/>
      <c r="T16520" s="2"/>
      <c r="V16520" s="2"/>
      <c r="W16520" s="28"/>
      <c r="Y16520" s="30"/>
      <c r="Z16520" s="30"/>
      <c r="AB16520" s="6"/>
    </row>
    <row r="16521" spans="1:28">
      <c r="A16521" s="2"/>
      <c r="B16521" s="2"/>
      <c r="C16521" s="2"/>
      <c r="G16521" s="94"/>
      <c r="H16521" s="94"/>
      <c r="I16521" s="94"/>
      <c r="J16521" s="2"/>
      <c r="P16521" s="30"/>
      <c r="T16521" s="2"/>
      <c r="V16521" s="2"/>
      <c r="W16521" s="28"/>
      <c r="Y16521" s="30"/>
      <c r="Z16521" s="30"/>
      <c r="AB16521" s="6"/>
    </row>
    <row r="16522" spans="1:28">
      <c r="A16522" s="2"/>
      <c r="B16522" s="2"/>
      <c r="C16522" s="2"/>
      <c r="G16522" s="94"/>
      <c r="H16522" s="94"/>
      <c r="I16522" s="94"/>
      <c r="J16522" s="2"/>
      <c r="P16522" s="30"/>
      <c r="T16522" s="2"/>
      <c r="V16522" s="2"/>
      <c r="W16522" s="28"/>
      <c r="Y16522" s="30"/>
      <c r="Z16522" s="30"/>
      <c r="AB16522" s="6"/>
    </row>
    <row r="16523" spans="1:28">
      <c r="A16523" s="2"/>
      <c r="B16523" s="2"/>
      <c r="C16523" s="2"/>
      <c r="G16523" s="94"/>
      <c r="H16523" s="94"/>
      <c r="I16523" s="94"/>
      <c r="J16523" s="2"/>
      <c r="P16523" s="30"/>
      <c r="T16523" s="2"/>
      <c r="V16523" s="2"/>
      <c r="W16523" s="28"/>
      <c r="Y16523" s="30"/>
      <c r="Z16523" s="30"/>
      <c r="AB16523" s="6"/>
    </row>
    <row r="16524" spans="1:28">
      <c r="A16524" s="2"/>
      <c r="B16524" s="2"/>
      <c r="C16524" s="2"/>
      <c r="G16524" s="94"/>
      <c r="H16524" s="94"/>
      <c r="I16524" s="94"/>
      <c r="J16524" s="2"/>
      <c r="P16524" s="30"/>
      <c r="T16524" s="2"/>
      <c r="V16524" s="2"/>
      <c r="W16524" s="28"/>
      <c r="Y16524" s="30"/>
      <c r="Z16524" s="30"/>
      <c r="AB16524" s="6"/>
    </row>
    <row r="16525" spans="1:28">
      <c r="A16525" s="2"/>
      <c r="B16525" s="2"/>
      <c r="C16525" s="2"/>
      <c r="G16525" s="94"/>
      <c r="H16525" s="94"/>
      <c r="I16525" s="94"/>
      <c r="J16525" s="2"/>
      <c r="P16525" s="30"/>
      <c r="T16525" s="2"/>
      <c r="V16525" s="2"/>
      <c r="W16525" s="28"/>
      <c r="Y16525" s="30"/>
      <c r="Z16525" s="30"/>
      <c r="AB16525" s="6"/>
    </row>
    <row r="16526" spans="1:28">
      <c r="A16526" s="2"/>
      <c r="B16526" s="2"/>
      <c r="C16526" s="2"/>
      <c r="G16526" s="94"/>
      <c r="H16526" s="94"/>
      <c r="I16526" s="94"/>
      <c r="J16526" s="2"/>
      <c r="P16526" s="30"/>
      <c r="T16526" s="2"/>
      <c r="V16526" s="2"/>
      <c r="W16526" s="28"/>
      <c r="Y16526" s="30"/>
      <c r="Z16526" s="30"/>
      <c r="AB16526" s="6"/>
    </row>
    <row r="16527" spans="1:28">
      <c r="A16527" s="2"/>
      <c r="B16527" s="2"/>
      <c r="C16527" s="2"/>
      <c r="G16527" s="94"/>
      <c r="H16527" s="94"/>
      <c r="I16527" s="94"/>
      <c r="J16527" s="2"/>
      <c r="P16527" s="30"/>
      <c r="T16527" s="2"/>
      <c r="V16527" s="2"/>
      <c r="W16527" s="28"/>
      <c r="Y16527" s="30"/>
      <c r="Z16527" s="30"/>
      <c r="AB16527" s="6"/>
    </row>
    <row r="16528" spans="1:28">
      <c r="A16528" s="2"/>
      <c r="B16528" s="2"/>
      <c r="C16528" s="2"/>
      <c r="G16528" s="94"/>
      <c r="H16528" s="94"/>
      <c r="I16528" s="94"/>
      <c r="J16528" s="2"/>
      <c r="P16528" s="30"/>
      <c r="T16528" s="2"/>
      <c r="V16528" s="2"/>
      <c r="W16528" s="28"/>
      <c r="Y16528" s="30"/>
      <c r="Z16528" s="30"/>
      <c r="AB16528" s="6"/>
    </row>
    <row r="16529" spans="1:28">
      <c r="A16529" s="2"/>
      <c r="B16529" s="2"/>
      <c r="C16529" s="2"/>
      <c r="G16529" s="94"/>
      <c r="H16529" s="94"/>
      <c r="I16529" s="94"/>
      <c r="J16529" s="2"/>
      <c r="P16529" s="30"/>
      <c r="T16529" s="2"/>
      <c r="V16529" s="2"/>
      <c r="W16529" s="28"/>
      <c r="Y16529" s="30"/>
      <c r="Z16529" s="30"/>
      <c r="AB16529" s="6"/>
    </row>
    <row r="16530" spans="1:28">
      <c r="A16530" s="2"/>
      <c r="B16530" s="2"/>
      <c r="C16530" s="2"/>
      <c r="G16530" s="94"/>
      <c r="H16530" s="94"/>
      <c r="I16530" s="94"/>
      <c r="J16530" s="2"/>
      <c r="P16530" s="30"/>
      <c r="T16530" s="2"/>
      <c r="V16530" s="2"/>
      <c r="W16530" s="28"/>
      <c r="Y16530" s="30"/>
      <c r="Z16530" s="30"/>
      <c r="AB16530" s="6"/>
    </row>
    <row r="16531" spans="1:28">
      <c r="A16531" s="2"/>
      <c r="B16531" s="2"/>
      <c r="C16531" s="2"/>
      <c r="G16531" s="94"/>
      <c r="H16531" s="94"/>
      <c r="I16531" s="94"/>
      <c r="J16531" s="2"/>
      <c r="P16531" s="30"/>
      <c r="T16531" s="2"/>
      <c r="V16531" s="2"/>
      <c r="W16531" s="28"/>
      <c r="Y16531" s="30"/>
      <c r="Z16531" s="30"/>
      <c r="AB16531" s="6"/>
    </row>
    <row r="16532" spans="1:28">
      <c r="A16532" s="2"/>
      <c r="B16532" s="2"/>
      <c r="C16532" s="2"/>
      <c r="G16532" s="94"/>
      <c r="H16532" s="94"/>
      <c r="I16532" s="94"/>
      <c r="J16532" s="2"/>
      <c r="P16532" s="30"/>
      <c r="T16532" s="2"/>
      <c r="V16532" s="2"/>
      <c r="W16532" s="28"/>
      <c r="Y16532" s="30"/>
      <c r="Z16532" s="30"/>
      <c r="AB16532" s="6"/>
    </row>
    <row r="16533" spans="1:28">
      <c r="A16533" s="2"/>
      <c r="B16533" s="2"/>
      <c r="C16533" s="2"/>
      <c r="G16533" s="94"/>
      <c r="H16533" s="94"/>
      <c r="I16533" s="94"/>
      <c r="J16533" s="2"/>
      <c r="P16533" s="30"/>
      <c r="T16533" s="2"/>
      <c r="V16533" s="2"/>
      <c r="W16533" s="28"/>
      <c r="Y16533" s="30"/>
      <c r="Z16533" s="30"/>
      <c r="AB16533" s="6"/>
    </row>
    <row r="16534" spans="1:28">
      <c r="A16534" s="2"/>
      <c r="B16534" s="2"/>
      <c r="C16534" s="2"/>
      <c r="G16534" s="94"/>
      <c r="H16534" s="94"/>
      <c r="I16534" s="94"/>
      <c r="J16534" s="2"/>
      <c r="P16534" s="30"/>
      <c r="T16534" s="2"/>
      <c r="V16534" s="2"/>
      <c r="W16534" s="28"/>
      <c r="Y16534" s="30"/>
      <c r="Z16534" s="30"/>
      <c r="AB16534" s="6"/>
    </row>
    <row r="16535" spans="1:28">
      <c r="A16535" s="2"/>
      <c r="B16535" s="2"/>
      <c r="C16535" s="2"/>
      <c r="G16535" s="94"/>
      <c r="H16535" s="94"/>
      <c r="I16535" s="94"/>
      <c r="J16535" s="2"/>
      <c r="P16535" s="30"/>
      <c r="T16535" s="2"/>
      <c r="V16535" s="2"/>
      <c r="W16535" s="28"/>
      <c r="Y16535" s="30"/>
      <c r="Z16535" s="30"/>
      <c r="AB16535" s="6"/>
    </row>
    <row r="16536" spans="1:28">
      <c r="A16536" s="2"/>
      <c r="B16536" s="2"/>
      <c r="C16536" s="2"/>
      <c r="G16536" s="94"/>
      <c r="H16536" s="94"/>
      <c r="I16536" s="94"/>
      <c r="J16536" s="2"/>
      <c r="P16536" s="30"/>
      <c r="T16536" s="2"/>
      <c r="V16536" s="2"/>
      <c r="W16536" s="28"/>
      <c r="Y16536" s="30"/>
      <c r="Z16536" s="30"/>
      <c r="AB16536" s="6"/>
    </row>
    <row r="16537" spans="1:28">
      <c r="A16537" s="2"/>
      <c r="B16537" s="2"/>
      <c r="C16537" s="2"/>
      <c r="G16537" s="94"/>
      <c r="H16537" s="94"/>
      <c r="I16537" s="94"/>
      <c r="J16537" s="2"/>
      <c r="P16537" s="30"/>
      <c r="T16537" s="2"/>
      <c r="V16537" s="2"/>
      <c r="W16537" s="28"/>
      <c r="Y16537" s="30"/>
      <c r="Z16537" s="30"/>
      <c r="AB16537" s="6"/>
    </row>
    <row r="16538" spans="1:28">
      <c r="A16538" s="2"/>
      <c r="B16538" s="2"/>
      <c r="C16538" s="2"/>
      <c r="G16538" s="94"/>
      <c r="H16538" s="94"/>
      <c r="I16538" s="94"/>
      <c r="J16538" s="2"/>
      <c r="P16538" s="30"/>
      <c r="T16538" s="2"/>
      <c r="V16538" s="2"/>
      <c r="W16538" s="28"/>
      <c r="Y16538" s="30"/>
      <c r="Z16538" s="30"/>
      <c r="AB16538" s="6"/>
    </row>
    <row r="16539" spans="1:28">
      <c r="A16539" s="2"/>
      <c r="B16539" s="2"/>
      <c r="C16539" s="2"/>
      <c r="G16539" s="94"/>
      <c r="H16539" s="94"/>
      <c r="I16539" s="94"/>
      <c r="J16539" s="2"/>
      <c r="P16539" s="30"/>
      <c r="T16539" s="2"/>
      <c r="V16539" s="2"/>
      <c r="W16539" s="28"/>
      <c r="Y16539" s="30"/>
      <c r="Z16539" s="30"/>
      <c r="AB16539" s="6"/>
    </row>
    <row r="16540" spans="1:28">
      <c r="A16540" s="2"/>
      <c r="B16540" s="2"/>
      <c r="C16540" s="2"/>
      <c r="G16540" s="94"/>
      <c r="H16540" s="94"/>
      <c r="I16540" s="94"/>
      <c r="J16540" s="2"/>
      <c r="P16540" s="30"/>
      <c r="T16540" s="2"/>
      <c r="V16540" s="2"/>
      <c r="W16540" s="28"/>
      <c r="Y16540" s="30"/>
      <c r="Z16540" s="30"/>
      <c r="AB16540" s="6"/>
    </row>
    <row r="16541" spans="1:28">
      <c r="A16541" s="2"/>
      <c r="B16541" s="2"/>
      <c r="C16541" s="2"/>
      <c r="G16541" s="94"/>
      <c r="H16541" s="94"/>
      <c r="I16541" s="94"/>
      <c r="J16541" s="2"/>
      <c r="P16541" s="30"/>
      <c r="T16541" s="2"/>
      <c r="V16541" s="2"/>
      <c r="W16541" s="28"/>
      <c r="Y16541" s="30"/>
      <c r="Z16541" s="30"/>
      <c r="AB16541" s="6"/>
    </row>
    <row r="16542" spans="1:28">
      <c r="A16542" s="2"/>
      <c r="B16542" s="2"/>
      <c r="C16542" s="2"/>
      <c r="G16542" s="94"/>
      <c r="H16542" s="94"/>
      <c r="I16542" s="94"/>
      <c r="J16542" s="2"/>
      <c r="P16542" s="30"/>
      <c r="T16542" s="2"/>
      <c r="V16542" s="2"/>
      <c r="W16542" s="28"/>
      <c r="Y16542" s="30"/>
      <c r="Z16542" s="30"/>
      <c r="AB16542" s="6"/>
    </row>
    <row r="16543" spans="1:28">
      <c r="A16543" s="2"/>
      <c r="B16543" s="2"/>
      <c r="C16543" s="2"/>
      <c r="G16543" s="94"/>
      <c r="H16543" s="94"/>
      <c r="I16543" s="94"/>
      <c r="J16543" s="2"/>
      <c r="P16543" s="30"/>
      <c r="T16543" s="2"/>
      <c r="V16543" s="2"/>
      <c r="W16543" s="28"/>
      <c r="Y16543" s="30"/>
      <c r="Z16543" s="30"/>
      <c r="AB16543" s="6"/>
    </row>
    <row r="16544" spans="1:28">
      <c r="A16544" s="2"/>
      <c r="B16544" s="2"/>
      <c r="C16544" s="2"/>
      <c r="G16544" s="94"/>
      <c r="H16544" s="94"/>
      <c r="I16544" s="94"/>
      <c r="J16544" s="2"/>
      <c r="P16544" s="30"/>
      <c r="T16544" s="2"/>
      <c r="V16544" s="2"/>
      <c r="W16544" s="28"/>
      <c r="Y16544" s="30"/>
      <c r="Z16544" s="30"/>
      <c r="AB16544" s="6"/>
    </row>
    <row r="16545" spans="1:28">
      <c r="A16545" s="2"/>
      <c r="B16545" s="2"/>
      <c r="C16545" s="2"/>
      <c r="G16545" s="94"/>
      <c r="H16545" s="94"/>
      <c r="I16545" s="94"/>
      <c r="J16545" s="2"/>
      <c r="P16545" s="30"/>
      <c r="T16545" s="2"/>
      <c r="V16545" s="2"/>
      <c r="W16545" s="28"/>
      <c r="Y16545" s="30"/>
      <c r="Z16545" s="30"/>
      <c r="AB16545" s="6"/>
    </row>
    <row r="16546" spans="1:28">
      <c r="A16546" s="2"/>
      <c r="B16546" s="2"/>
      <c r="C16546" s="2"/>
      <c r="G16546" s="94"/>
      <c r="H16546" s="94"/>
      <c r="I16546" s="94"/>
      <c r="J16546" s="2"/>
      <c r="P16546" s="30"/>
      <c r="T16546" s="2"/>
      <c r="V16546" s="2"/>
      <c r="W16546" s="28"/>
      <c r="Y16546" s="30"/>
      <c r="Z16546" s="30"/>
      <c r="AB16546" s="6"/>
    </row>
    <row r="16547" spans="1:28">
      <c r="A16547" s="2"/>
      <c r="B16547" s="2"/>
      <c r="C16547" s="2"/>
      <c r="G16547" s="94"/>
      <c r="H16547" s="94"/>
      <c r="I16547" s="94"/>
      <c r="J16547" s="2"/>
      <c r="P16547" s="30"/>
      <c r="T16547" s="2"/>
      <c r="V16547" s="2"/>
      <c r="W16547" s="28"/>
      <c r="Y16547" s="30"/>
      <c r="Z16547" s="30"/>
      <c r="AB16547" s="6"/>
    </row>
    <row r="16548" spans="1:28">
      <c r="A16548" s="2"/>
      <c r="B16548" s="2"/>
      <c r="C16548" s="2"/>
      <c r="G16548" s="94"/>
      <c r="H16548" s="94"/>
      <c r="I16548" s="94"/>
      <c r="J16548" s="2"/>
      <c r="P16548" s="30"/>
      <c r="T16548" s="2"/>
      <c r="V16548" s="2"/>
      <c r="W16548" s="28"/>
      <c r="Y16548" s="30"/>
      <c r="Z16548" s="30"/>
      <c r="AB16548" s="6"/>
    </row>
    <row r="16549" spans="1:28">
      <c r="A16549" s="2"/>
      <c r="B16549" s="2"/>
      <c r="C16549" s="2"/>
      <c r="G16549" s="94"/>
      <c r="H16549" s="94"/>
      <c r="I16549" s="94"/>
      <c r="J16549" s="2"/>
      <c r="P16549" s="30"/>
      <c r="T16549" s="2"/>
      <c r="V16549" s="2"/>
      <c r="W16549" s="28"/>
      <c r="Y16549" s="30"/>
      <c r="Z16549" s="30"/>
      <c r="AB16549" s="6"/>
    </row>
    <row r="16550" spans="1:28">
      <c r="A16550" s="2"/>
      <c r="B16550" s="2"/>
      <c r="C16550" s="2"/>
      <c r="G16550" s="94"/>
      <c r="H16550" s="94"/>
      <c r="I16550" s="94"/>
      <c r="J16550" s="2"/>
      <c r="P16550" s="30"/>
      <c r="T16550" s="2"/>
      <c r="V16550" s="2"/>
      <c r="W16550" s="28"/>
      <c r="Y16550" s="30"/>
      <c r="Z16550" s="30"/>
      <c r="AB16550" s="6"/>
    </row>
    <row r="16551" spans="1:28">
      <c r="A16551" s="2"/>
      <c r="B16551" s="2"/>
      <c r="C16551" s="2"/>
      <c r="G16551" s="94"/>
      <c r="H16551" s="94"/>
      <c r="I16551" s="94"/>
      <c r="J16551" s="2"/>
      <c r="P16551" s="30"/>
      <c r="T16551" s="2"/>
      <c r="V16551" s="2"/>
      <c r="W16551" s="28"/>
      <c r="Y16551" s="30"/>
      <c r="Z16551" s="30"/>
      <c r="AB16551" s="6"/>
    </row>
    <row r="16552" spans="1:28">
      <c r="A16552" s="2"/>
      <c r="B16552" s="2"/>
      <c r="C16552" s="2"/>
      <c r="G16552" s="94"/>
      <c r="H16552" s="94"/>
      <c r="I16552" s="94"/>
      <c r="J16552" s="2"/>
      <c r="P16552" s="30"/>
      <c r="T16552" s="2"/>
      <c r="V16552" s="2"/>
      <c r="W16552" s="28"/>
      <c r="Y16552" s="30"/>
      <c r="Z16552" s="30"/>
      <c r="AB16552" s="6"/>
    </row>
    <row r="16553" spans="1:28">
      <c r="A16553" s="2"/>
      <c r="B16553" s="2"/>
      <c r="C16553" s="2"/>
      <c r="G16553" s="94"/>
      <c r="H16553" s="94"/>
      <c r="I16553" s="94"/>
      <c r="J16553" s="2"/>
      <c r="P16553" s="30"/>
      <c r="T16553" s="2"/>
      <c r="V16553" s="2"/>
      <c r="W16553" s="28"/>
      <c r="Y16553" s="30"/>
      <c r="Z16553" s="30"/>
      <c r="AB16553" s="6"/>
    </row>
    <row r="16554" spans="1:28">
      <c r="A16554" s="2"/>
      <c r="B16554" s="2"/>
      <c r="C16554" s="2"/>
      <c r="G16554" s="94"/>
      <c r="H16554" s="94"/>
      <c r="I16554" s="94"/>
      <c r="J16554" s="2"/>
      <c r="P16554" s="30"/>
      <c r="T16554" s="2"/>
      <c r="V16554" s="2"/>
      <c r="W16554" s="28"/>
      <c r="Y16554" s="30"/>
      <c r="Z16554" s="30"/>
      <c r="AB16554" s="6"/>
    </row>
    <row r="16555" spans="1:28">
      <c r="A16555" s="2"/>
      <c r="B16555" s="2"/>
      <c r="C16555" s="2"/>
      <c r="G16555" s="94"/>
      <c r="H16555" s="94"/>
      <c r="I16555" s="94"/>
      <c r="J16555" s="2"/>
      <c r="P16555" s="30"/>
      <c r="T16555" s="2"/>
      <c r="V16555" s="2"/>
      <c r="W16555" s="28"/>
      <c r="Y16555" s="30"/>
      <c r="Z16555" s="30"/>
      <c r="AB16555" s="6"/>
    </row>
    <row r="16556" spans="1:28">
      <c r="A16556" s="2"/>
      <c r="B16556" s="2"/>
      <c r="C16556" s="2"/>
      <c r="G16556" s="94"/>
      <c r="H16556" s="94"/>
      <c r="I16556" s="94"/>
      <c r="J16556" s="2"/>
      <c r="P16556" s="30"/>
      <c r="T16556" s="2"/>
      <c r="V16556" s="2"/>
      <c r="W16556" s="28"/>
      <c r="Y16556" s="30"/>
      <c r="Z16556" s="30"/>
      <c r="AB16556" s="6"/>
    </row>
    <row r="16557" spans="1:28">
      <c r="A16557" s="2"/>
      <c r="B16557" s="2"/>
      <c r="C16557" s="2"/>
      <c r="G16557" s="94"/>
      <c r="H16557" s="94"/>
      <c r="I16557" s="94"/>
      <c r="J16557" s="2"/>
      <c r="P16557" s="30"/>
      <c r="T16557" s="2"/>
      <c r="V16557" s="2"/>
      <c r="W16557" s="28"/>
      <c r="Y16557" s="30"/>
      <c r="Z16557" s="30"/>
      <c r="AB16557" s="6"/>
    </row>
    <row r="16558" spans="1:28">
      <c r="A16558" s="2"/>
      <c r="B16558" s="2"/>
      <c r="C16558" s="2"/>
      <c r="G16558" s="94"/>
      <c r="H16558" s="94"/>
      <c r="I16558" s="94"/>
      <c r="J16558" s="2"/>
      <c r="P16558" s="30"/>
      <c r="T16558" s="2"/>
      <c r="V16558" s="2"/>
      <c r="W16558" s="28"/>
      <c r="Y16558" s="30"/>
      <c r="Z16558" s="30"/>
      <c r="AB16558" s="6"/>
    </row>
    <row r="16559" spans="1:28">
      <c r="A16559" s="2"/>
      <c r="B16559" s="2"/>
      <c r="C16559" s="2"/>
      <c r="G16559" s="94"/>
      <c r="H16559" s="94"/>
      <c r="I16559" s="94"/>
      <c r="J16559" s="2"/>
      <c r="P16559" s="30"/>
      <c r="T16559" s="2"/>
      <c r="V16559" s="2"/>
      <c r="W16559" s="28"/>
      <c r="Y16559" s="30"/>
      <c r="Z16559" s="30"/>
      <c r="AB16559" s="6"/>
    </row>
    <row r="16560" spans="1:28">
      <c r="A16560" s="2"/>
      <c r="B16560" s="2"/>
      <c r="C16560" s="2"/>
      <c r="G16560" s="94"/>
      <c r="H16560" s="94"/>
      <c r="I16560" s="94"/>
      <c r="J16560" s="2"/>
      <c r="P16560" s="30"/>
      <c r="T16560" s="2"/>
      <c r="V16560" s="2"/>
      <c r="W16560" s="28"/>
      <c r="Y16560" s="30"/>
      <c r="Z16560" s="30"/>
      <c r="AB16560" s="6"/>
    </row>
    <row r="16561" spans="1:28">
      <c r="A16561" s="2"/>
      <c r="B16561" s="2"/>
      <c r="C16561" s="2"/>
      <c r="G16561" s="94"/>
      <c r="H16561" s="94"/>
      <c r="I16561" s="94"/>
      <c r="J16561" s="2"/>
      <c r="P16561" s="30"/>
      <c r="T16561" s="2"/>
      <c r="V16561" s="2"/>
      <c r="W16561" s="28"/>
      <c r="Y16561" s="30"/>
      <c r="Z16561" s="30"/>
      <c r="AB16561" s="6"/>
    </row>
    <row r="16562" spans="1:28">
      <c r="A16562" s="2"/>
      <c r="B16562" s="2"/>
      <c r="C16562" s="2"/>
      <c r="G16562" s="94"/>
      <c r="H16562" s="94"/>
      <c r="I16562" s="94"/>
      <c r="J16562" s="2"/>
      <c r="P16562" s="30"/>
      <c r="T16562" s="2"/>
      <c r="V16562" s="2"/>
      <c r="W16562" s="28"/>
      <c r="Y16562" s="30"/>
      <c r="Z16562" s="30"/>
      <c r="AB16562" s="6"/>
    </row>
    <row r="16563" spans="1:28">
      <c r="A16563" s="2"/>
      <c r="B16563" s="2"/>
      <c r="C16563" s="2"/>
      <c r="G16563" s="94"/>
      <c r="H16563" s="94"/>
      <c r="I16563" s="94"/>
      <c r="J16563" s="2"/>
      <c r="P16563" s="30"/>
      <c r="T16563" s="2"/>
      <c r="V16563" s="2"/>
      <c r="W16563" s="28"/>
      <c r="Y16563" s="30"/>
      <c r="Z16563" s="30"/>
      <c r="AB16563" s="6"/>
    </row>
    <row r="16564" spans="1:28">
      <c r="A16564" s="2"/>
      <c r="B16564" s="2"/>
      <c r="C16564" s="2"/>
      <c r="G16564" s="94"/>
      <c r="H16564" s="94"/>
      <c r="I16564" s="94"/>
      <c r="J16564" s="2"/>
      <c r="P16564" s="30"/>
      <c r="T16564" s="2"/>
      <c r="V16564" s="2"/>
      <c r="W16564" s="28"/>
      <c r="Y16564" s="30"/>
      <c r="Z16564" s="30"/>
      <c r="AB16564" s="6"/>
    </row>
    <row r="16565" spans="1:28">
      <c r="A16565" s="2"/>
      <c r="B16565" s="2"/>
      <c r="C16565" s="2"/>
      <c r="G16565" s="94"/>
      <c r="H16565" s="94"/>
      <c r="I16565" s="94"/>
      <c r="J16565" s="2"/>
      <c r="P16565" s="30"/>
      <c r="T16565" s="2"/>
      <c r="V16565" s="2"/>
      <c r="W16565" s="28"/>
      <c r="Y16565" s="30"/>
      <c r="Z16565" s="30"/>
      <c r="AB16565" s="6"/>
    </row>
    <row r="16566" spans="1:28">
      <c r="A16566" s="2"/>
      <c r="B16566" s="2"/>
      <c r="C16566" s="2"/>
      <c r="G16566" s="94"/>
      <c r="H16566" s="94"/>
      <c r="I16566" s="94"/>
      <c r="J16566" s="2"/>
      <c r="P16566" s="30"/>
      <c r="T16566" s="2"/>
      <c r="V16566" s="2"/>
      <c r="W16566" s="28"/>
      <c r="Y16566" s="30"/>
      <c r="Z16566" s="30"/>
      <c r="AB16566" s="6"/>
    </row>
    <row r="16567" spans="1:28">
      <c r="A16567" s="2"/>
      <c r="B16567" s="2"/>
      <c r="C16567" s="2"/>
      <c r="G16567" s="94"/>
      <c r="H16567" s="94"/>
      <c r="I16567" s="94"/>
      <c r="J16567" s="2"/>
      <c r="P16567" s="30"/>
      <c r="T16567" s="2"/>
      <c r="V16567" s="2"/>
      <c r="W16567" s="28"/>
      <c r="Y16567" s="30"/>
      <c r="Z16567" s="30"/>
      <c r="AB16567" s="6"/>
    </row>
    <row r="16568" spans="1:28">
      <c r="A16568" s="2"/>
      <c r="B16568" s="2"/>
      <c r="C16568" s="2"/>
      <c r="G16568" s="94"/>
      <c r="H16568" s="94"/>
      <c r="I16568" s="94"/>
      <c r="J16568" s="2"/>
      <c r="P16568" s="30"/>
      <c r="T16568" s="2"/>
      <c r="V16568" s="2"/>
      <c r="W16568" s="28"/>
      <c r="Y16568" s="30"/>
      <c r="Z16568" s="30"/>
      <c r="AB16568" s="6"/>
    </row>
    <row r="16569" spans="1:28">
      <c r="A16569" s="2"/>
      <c r="B16569" s="2"/>
      <c r="C16569" s="2"/>
      <c r="G16569" s="94"/>
      <c r="H16569" s="94"/>
      <c r="I16569" s="94"/>
      <c r="J16569" s="2"/>
      <c r="P16569" s="30"/>
      <c r="T16569" s="2"/>
      <c r="V16569" s="2"/>
      <c r="W16569" s="28"/>
      <c r="Y16569" s="30"/>
      <c r="Z16569" s="30"/>
      <c r="AB16569" s="6"/>
    </row>
    <row r="16570" spans="1:28">
      <c r="A16570" s="2"/>
      <c r="B16570" s="2"/>
      <c r="C16570" s="2"/>
      <c r="G16570" s="94"/>
      <c r="H16570" s="94"/>
      <c r="I16570" s="94"/>
      <c r="J16570" s="2"/>
      <c r="P16570" s="30"/>
      <c r="T16570" s="2"/>
      <c r="V16570" s="2"/>
      <c r="W16570" s="28"/>
      <c r="Y16570" s="30"/>
      <c r="Z16570" s="30"/>
      <c r="AB16570" s="6"/>
    </row>
    <row r="16571" spans="1:28">
      <c r="A16571" s="2"/>
      <c r="B16571" s="2"/>
      <c r="C16571" s="2"/>
      <c r="G16571" s="94"/>
      <c r="H16571" s="94"/>
      <c r="I16571" s="94"/>
      <c r="J16571" s="2"/>
      <c r="P16571" s="30"/>
      <c r="T16571" s="2"/>
      <c r="V16571" s="2"/>
      <c r="W16571" s="28"/>
      <c r="Y16571" s="30"/>
      <c r="Z16571" s="30"/>
      <c r="AB16571" s="6"/>
    </row>
    <row r="16572" spans="1:28">
      <c r="A16572" s="2"/>
      <c r="B16572" s="2"/>
      <c r="C16572" s="2"/>
      <c r="G16572" s="94"/>
      <c r="H16572" s="94"/>
      <c r="I16572" s="94"/>
      <c r="J16572" s="2"/>
      <c r="P16572" s="30"/>
      <c r="T16572" s="2"/>
      <c r="V16572" s="2"/>
      <c r="W16572" s="28"/>
      <c r="Y16572" s="30"/>
      <c r="Z16572" s="30"/>
      <c r="AB16572" s="6"/>
    </row>
    <row r="16573" spans="1:28">
      <c r="A16573" s="2"/>
      <c r="B16573" s="2"/>
      <c r="C16573" s="2"/>
      <c r="G16573" s="94"/>
      <c r="H16573" s="94"/>
      <c r="I16573" s="94"/>
      <c r="J16573" s="2"/>
      <c r="P16573" s="30"/>
      <c r="T16573" s="2"/>
      <c r="V16573" s="2"/>
      <c r="W16573" s="28"/>
      <c r="Y16573" s="30"/>
      <c r="Z16573" s="30"/>
      <c r="AB16573" s="6"/>
    </row>
    <row r="16574" spans="1:28">
      <c r="A16574" s="2"/>
      <c r="B16574" s="2"/>
      <c r="C16574" s="2"/>
      <c r="G16574" s="94"/>
      <c r="H16574" s="94"/>
      <c r="I16574" s="94"/>
      <c r="J16574" s="2"/>
      <c r="P16574" s="30"/>
      <c r="T16574" s="2"/>
      <c r="V16574" s="2"/>
      <c r="W16574" s="28"/>
      <c r="Y16574" s="30"/>
      <c r="Z16574" s="30"/>
      <c r="AB16574" s="6"/>
    </row>
    <row r="16575" spans="1:28">
      <c r="A16575" s="2"/>
      <c r="B16575" s="2"/>
      <c r="C16575" s="2"/>
      <c r="G16575" s="94"/>
      <c r="H16575" s="94"/>
      <c r="I16575" s="94"/>
      <c r="J16575" s="2"/>
      <c r="P16575" s="30"/>
      <c r="T16575" s="2"/>
      <c r="V16575" s="2"/>
      <c r="W16575" s="28"/>
      <c r="Y16575" s="30"/>
      <c r="Z16575" s="30"/>
      <c r="AB16575" s="6"/>
    </row>
    <row r="16576" spans="1:28">
      <c r="A16576" s="2"/>
      <c r="B16576" s="2"/>
      <c r="C16576" s="2"/>
      <c r="G16576" s="94"/>
      <c r="H16576" s="94"/>
      <c r="I16576" s="94"/>
      <c r="J16576" s="2"/>
      <c r="P16576" s="30"/>
      <c r="T16576" s="2"/>
      <c r="V16576" s="2"/>
      <c r="W16576" s="28"/>
      <c r="Y16576" s="30"/>
      <c r="Z16576" s="30"/>
      <c r="AB16576" s="6"/>
    </row>
    <row r="16577" spans="1:28">
      <c r="A16577" s="2"/>
      <c r="B16577" s="2"/>
      <c r="C16577" s="2"/>
      <c r="G16577" s="94"/>
      <c r="H16577" s="94"/>
      <c r="I16577" s="94"/>
      <c r="J16577" s="2"/>
      <c r="P16577" s="30"/>
      <c r="T16577" s="2"/>
      <c r="V16577" s="2"/>
      <c r="W16577" s="28"/>
      <c r="Y16577" s="30"/>
      <c r="Z16577" s="30"/>
      <c r="AB16577" s="6"/>
    </row>
    <row r="16578" spans="1:28">
      <c r="A16578" s="2"/>
      <c r="B16578" s="2"/>
      <c r="C16578" s="2"/>
      <c r="G16578" s="94"/>
      <c r="H16578" s="94"/>
      <c r="I16578" s="94"/>
      <c r="J16578" s="2"/>
      <c r="P16578" s="30"/>
      <c r="T16578" s="2"/>
      <c r="V16578" s="2"/>
      <c r="W16578" s="28"/>
      <c r="Y16578" s="30"/>
      <c r="Z16578" s="30"/>
      <c r="AB16578" s="6"/>
    </row>
    <row r="16579" spans="1:28">
      <c r="A16579" s="2"/>
      <c r="B16579" s="2"/>
      <c r="C16579" s="2"/>
      <c r="G16579" s="94"/>
      <c r="H16579" s="94"/>
      <c r="I16579" s="94"/>
      <c r="J16579" s="2"/>
      <c r="P16579" s="30"/>
      <c r="T16579" s="2"/>
      <c r="V16579" s="2"/>
      <c r="W16579" s="28"/>
      <c r="Y16579" s="30"/>
      <c r="Z16579" s="30"/>
      <c r="AB16579" s="6"/>
    </row>
    <row r="16580" spans="1:28">
      <c r="A16580" s="2"/>
      <c r="B16580" s="2"/>
      <c r="C16580" s="2"/>
      <c r="G16580" s="94"/>
      <c r="H16580" s="94"/>
      <c r="I16580" s="94"/>
      <c r="J16580" s="2"/>
      <c r="P16580" s="30"/>
      <c r="T16580" s="2"/>
      <c r="V16580" s="2"/>
      <c r="W16580" s="28"/>
      <c r="Y16580" s="30"/>
      <c r="Z16580" s="30"/>
      <c r="AB16580" s="6"/>
    </row>
    <row r="16581" spans="1:28">
      <c r="A16581" s="2"/>
      <c r="B16581" s="2"/>
      <c r="C16581" s="2"/>
      <c r="G16581" s="94"/>
      <c r="H16581" s="94"/>
      <c r="I16581" s="94"/>
      <c r="J16581" s="2"/>
      <c r="P16581" s="30"/>
      <c r="T16581" s="2"/>
      <c r="V16581" s="2"/>
      <c r="W16581" s="28"/>
      <c r="Y16581" s="30"/>
      <c r="Z16581" s="30"/>
      <c r="AB16581" s="6"/>
    </row>
    <row r="16582" spans="1:28">
      <c r="A16582" s="2"/>
      <c r="B16582" s="2"/>
      <c r="C16582" s="2"/>
      <c r="G16582" s="94"/>
      <c r="H16582" s="94"/>
      <c r="I16582" s="94"/>
      <c r="J16582" s="2"/>
      <c r="P16582" s="30"/>
      <c r="T16582" s="2"/>
      <c r="V16582" s="2"/>
      <c r="W16582" s="28"/>
      <c r="Y16582" s="30"/>
      <c r="Z16582" s="30"/>
      <c r="AB16582" s="6"/>
    </row>
    <row r="16583" spans="1:28">
      <c r="A16583" s="2"/>
      <c r="B16583" s="2"/>
      <c r="C16583" s="2"/>
      <c r="G16583" s="94"/>
      <c r="H16583" s="94"/>
      <c r="I16583" s="94"/>
      <c r="J16583" s="2"/>
      <c r="P16583" s="30"/>
      <c r="T16583" s="2"/>
      <c r="V16583" s="2"/>
      <c r="W16583" s="28"/>
      <c r="Y16583" s="30"/>
      <c r="Z16583" s="30"/>
      <c r="AB16583" s="6"/>
    </row>
    <row r="16584" spans="1:28">
      <c r="A16584" s="2"/>
      <c r="B16584" s="2"/>
      <c r="C16584" s="2"/>
      <c r="G16584" s="94"/>
      <c r="H16584" s="94"/>
      <c r="I16584" s="94"/>
      <c r="J16584" s="2"/>
      <c r="P16584" s="30"/>
      <c r="T16584" s="2"/>
      <c r="V16584" s="2"/>
      <c r="W16584" s="28"/>
      <c r="Y16584" s="30"/>
      <c r="Z16584" s="30"/>
      <c r="AB16584" s="6"/>
    </row>
    <row r="16585" spans="1:28">
      <c r="A16585" s="2"/>
      <c r="B16585" s="2"/>
      <c r="C16585" s="2"/>
      <c r="G16585" s="94"/>
      <c r="H16585" s="94"/>
      <c r="I16585" s="94"/>
      <c r="J16585" s="2"/>
      <c r="P16585" s="30"/>
      <c r="T16585" s="2"/>
      <c r="V16585" s="2"/>
      <c r="W16585" s="28"/>
      <c r="Y16585" s="30"/>
      <c r="Z16585" s="30"/>
      <c r="AB16585" s="6"/>
    </row>
    <row r="16586" spans="1:28">
      <c r="A16586" s="2"/>
      <c r="B16586" s="2"/>
      <c r="C16586" s="2"/>
      <c r="G16586" s="94"/>
      <c r="H16586" s="94"/>
      <c r="I16586" s="94"/>
      <c r="J16586" s="2"/>
      <c r="P16586" s="30"/>
      <c r="T16586" s="2"/>
      <c r="V16586" s="2"/>
      <c r="W16586" s="28"/>
      <c r="Y16586" s="30"/>
      <c r="Z16586" s="30"/>
      <c r="AB16586" s="6"/>
    </row>
    <row r="16587" spans="1:28">
      <c r="A16587" s="2"/>
      <c r="B16587" s="2"/>
      <c r="C16587" s="2"/>
      <c r="G16587" s="94"/>
      <c r="H16587" s="94"/>
      <c r="I16587" s="94"/>
      <c r="J16587" s="2"/>
      <c r="P16587" s="30"/>
      <c r="T16587" s="2"/>
      <c r="V16587" s="2"/>
      <c r="W16587" s="28"/>
      <c r="Y16587" s="30"/>
      <c r="Z16587" s="30"/>
      <c r="AB16587" s="6"/>
    </row>
    <row r="16588" spans="1:28">
      <c r="A16588" s="2"/>
      <c r="B16588" s="2"/>
      <c r="C16588" s="2"/>
      <c r="G16588" s="94"/>
      <c r="H16588" s="94"/>
      <c r="I16588" s="94"/>
      <c r="J16588" s="2"/>
      <c r="P16588" s="30"/>
      <c r="T16588" s="2"/>
      <c r="V16588" s="2"/>
      <c r="W16588" s="28"/>
      <c r="Y16588" s="30"/>
      <c r="Z16588" s="30"/>
      <c r="AB16588" s="6"/>
    </row>
    <row r="16589" spans="1:28">
      <c r="A16589" s="2"/>
      <c r="B16589" s="2"/>
      <c r="C16589" s="2"/>
      <c r="G16589" s="94"/>
      <c r="H16589" s="94"/>
      <c r="I16589" s="94"/>
      <c r="J16589" s="2"/>
      <c r="P16589" s="30"/>
      <c r="T16589" s="2"/>
      <c r="V16589" s="2"/>
      <c r="W16589" s="28"/>
      <c r="Y16589" s="30"/>
      <c r="Z16589" s="30"/>
      <c r="AB16589" s="6"/>
    </row>
    <row r="16590" spans="1:28">
      <c r="A16590" s="2"/>
      <c r="B16590" s="2"/>
      <c r="C16590" s="2"/>
      <c r="G16590" s="94"/>
      <c r="H16590" s="94"/>
      <c r="I16590" s="94"/>
      <c r="J16590" s="2"/>
      <c r="P16590" s="30"/>
      <c r="T16590" s="2"/>
      <c r="V16590" s="2"/>
      <c r="W16590" s="28"/>
      <c r="Y16590" s="30"/>
      <c r="Z16590" s="30"/>
      <c r="AB16590" s="6"/>
    </row>
    <row r="16591" spans="1:28">
      <c r="A16591" s="2"/>
      <c r="B16591" s="2"/>
      <c r="C16591" s="2"/>
      <c r="G16591" s="94"/>
      <c r="H16591" s="94"/>
      <c r="I16591" s="94"/>
      <c r="J16591" s="2"/>
      <c r="P16591" s="30"/>
      <c r="T16591" s="2"/>
      <c r="V16591" s="2"/>
      <c r="W16591" s="28"/>
      <c r="Y16591" s="30"/>
      <c r="Z16591" s="30"/>
      <c r="AB16591" s="6"/>
    </row>
    <row r="16592" spans="1:28">
      <c r="A16592" s="2"/>
      <c r="B16592" s="2"/>
      <c r="C16592" s="2"/>
      <c r="G16592" s="94"/>
      <c r="H16592" s="94"/>
      <c r="I16592" s="94"/>
      <c r="J16592" s="2"/>
      <c r="P16592" s="30"/>
      <c r="T16592" s="2"/>
      <c r="V16592" s="2"/>
      <c r="W16592" s="28"/>
      <c r="Y16592" s="30"/>
      <c r="Z16592" s="30"/>
      <c r="AB16592" s="6"/>
    </row>
    <row r="16593" spans="1:28">
      <c r="A16593" s="2"/>
      <c r="B16593" s="2"/>
      <c r="C16593" s="2"/>
      <c r="G16593" s="94"/>
      <c r="H16593" s="94"/>
      <c r="I16593" s="94"/>
      <c r="J16593" s="2"/>
      <c r="P16593" s="30"/>
      <c r="T16593" s="2"/>
      <c r="V16593" s="2"/>
      <c r="W16593" s="28"/>
      <c r="Y16593" s="30"/>
      <c r="Z16593" s="30"/>
      <c r="AB16593" s="6"/>
    </row>
    <row r="16594" spans="1:28">
      <c r="A16594" s="2"/>
      <c r="B16594" s="2"/>
      <c r="C16594" s="2"/>
      <c r="G16594" s="94"/>
      <c r="H16594" s="94"/>
      <c r="I16594" s="94"/>
      <c r="J16594" s="2"/>
      <c r="P16594" s="30"/>
      <c r="T16594" s="2"/>
      <c r="V16594" s="2"/>
      <c r="W16594" s="28"/>
      <c r="Y16594" s="30"/>
      <c r="Z16594" s="30"/>
      <c r="AB16594" s="6"/>
    </row>
    <row r="16595" spans="1:28">
      <c r="A16595" s="2"/>
      <c r="B16595" s="2"/>
      <c r="C16595" s="2"/>
      <c r="G16595" s="94"/>
      <c r="H16595" s="94"/>
      <c r="I16595" s="94"/>
      <c r="J16595" s="2"/>
      <c r="P16595" s="30"/>
      <c r="T16595" s="2"/>
      <c r="V16595" s="2"/>
      <c r="W16595" s="28"/>
      <c r="Y16595" s="30"/>
      <c r="Z16595" s="30"/>
      <c r="AB16595" s="6"/>
    </row>
    <row r="16596" spans="1:28">
      <c r="A16596" s="2"/>
      <c r="B16596" s="2"/>
      <c r="C16596" s="2"/>
      <c r="G16596" s="94"/>
      <c r="H16596" s="94"/>
      <c r="I16596" s="94"/>
      <c r="J16596" s="2"/>
      <c r="P16596" s="30"/>
      <c r="T16596" s="2"/>
      <c r="V16596" s="2"/>
      <c r="W16596" s="28"/>
      <c r="Y16596" s="30"/>
      <c r="Z16596" s="30"/>
      <c r="AB16596" s="6"/>
    </row>
    <row r="16597" spans="1:28">
      <c r="A16597" s="2"/>
      <c r="B16597" s="2"/>
      <c r="C16597" s="2"/>
      <c r="G16597" s="94"/>
      <c r="H16597" s="94"/>
      <c r="I16597" s="94"/>
      <c r="J16597" s="2"/>
      <c r="P16597" s="30"/>
      <c r="T16597" s="2"/>
      <c r="V16597" s="2"/>
      <c r="W16597" s="28"/>
      <c r="Y16597" s="30"/>
      <c r="Z16597" s="30"/>
      <c r="AB16597" s="6"/>
    </row>
    <row r="16598" spans="1:28">
      <c r="A16598" s="2"/>
      <c r="B16598" s="2"/>
      <c r="C16598" s="2"/>
      <c r="G16598" s="94"/>
      <c r="H16598" s="94"/>
      <c r="I16598" s="94"/>
      <c r="J16598" s="2"/>
      <c r="P16598" s="30"/>
      <c r="T16598" s="2"/>
      <c r="V16598" s="2"/>
      <c r="W16598" s="28"/>
      <c r="Y16598" s="30"/>
      <c r="Z16598" s="30"/>
      <c r="AB16598" s="6"/>
    </row>
    <row r="16599" spans="1:28">
      <c r="A16599" s="2"/>
      <c r="B16599" s="2"/>
      <c r="C16599" s="2"/>
      <c r="G16599" s="94"/>
      <c r="H16599" s="94"/>
      <c r="I16599" s="94"/>
      <c r="J16599" s="2"/>
      <c r="P16599" s="30"/>
      <c r="T16599" s="2"/>
      <c r="V16599" s="2"/>
      <c r="W16599" s="28"/>
      <c r="Y16599" s="30"/>
      <c r="Z16599" s="30"/>
      <c r="AB16599" s="6"/>
    </row>
    <row r="16600" spans="1:28">
      <c r="A16600" s="2"/>
      <c r="B16600" s="2"/>
      <c r="C16600" s="2"/>
      <c r="G16600" s="94"/>
      <c r="H16600" s="94"/>
      <c r="I16600" s="94"/>
      <c r="J16600" s="2"/>
      <c r="P16600" s="30"/>
      <c r="T16600" s="2"/>
      <c r="V16600" s="2"/>
      <c r="W16600" s="28"/>
      <c r="Y16600" s="30"/>
      <c r="Z16600" s="30"/>
      <c r="AB16600" s="6"/>
    </row>
    <row r="16601" spans="1:28">
      <c r="A16601" s="2"/>
      <c r="B16601" s="2"/>
      <c r="C16601" s="2"/>
      <c r="G16601" s="94"/>
      <c r="H16601" s="94"/>
      <c r="I16601" s="94"/>
      <c r="J16601" s="2"/>
      <c r="P16601" s="30"/>
      <c r="T16601" s="2"/>
      <c r="V16601" s="2"/>
      <c r="W16601" s="28"/>
      <c r="Y16601" s="30"/>
      <c r="Z16601" s="30"/>
      <c r="AB16601" s="6"/>
    </row>
    <row r="16602" spans="1:28">
      <c r="A16602" s="2"/>
      <c r="B16602" s="2"/>
      <c r="C16602" s="2"/>
      <c r="G16602" s="94"/>
      <c r="H16602" s="94"/>
      <c r="I16602" s="94"/>
      <c r="J16602" s="2"/>
      <c r="P16602" s="30"/>
      <c r="T16602" s="2"/>
      <c r="V16602" s="2"/>
      <c r="W16602" s="28"/>
      <c r="Y16602" s="30"/>
      <c r="Z16602" s="30"/>
      <c r="AB16602" s="6"/>
    </row>
    <row r="16603" spans="1:28">
      <c r="A16603" s="2"/>
      <c r="B16603" s="2"/>
      <c r="C16603" s="2"/>
      <c r="G16603" s="94"/>
      <c r="H16603" s="94"/>
      <c r="I16603" s="94"/>
      <c r="J16603" s="2"/>
      <c r="P16603" s="30"/>
      <c r="T16603" s="2"/>
      <c r="V16603" s="2"/>
      <c r="W16603" s="28"/>
      <c r="Y16603" s="30"/>
      <c r="Z16603" s="30"/>
      <c r="AB16603" s="6"/>
    </row>
    <row r="16604" spans="1:28">
      <c r="A16604" s="2"/>
      <c r="B16604" s="2"/>
      <c r="C16604" s="2"/>
      <c r="G16604" s="94"/>
      <c r="H16604" s="94"/>
      <c r="I16604" s="94"/>
      <c r="J16604" s="2"/>
      <c r="P16604" s="30"/>
      <c r="T16604" s="2"/>
      <c r="V16604" s="2"/>
      <c r="W16604" s="28"/>
      <c r="Y16604" s="30"/>
      <c r="Z16604" s="30"/>
      <c r="AB16604" s="6"/>
    </row>
    <row r="16605" spans="1:28">
      <c r="A16605" s="2"/>
      <c r="B16605" s="2"/>
      <c r="C16605" s="2"/>
      <c r="G16605" s="94"/>
      <c r="H16605" s="94"/>
      <c r="I16605" s="94"/>
      <c r="J16605" s="2"/>
      <c r="P16605" s="30"/>
      <c r="T16605" s="2"/>
      <c r="V16605" s="2"/>
      <c r="W16605" s="28"/>
      <c r="Y16605" s="30"/>
      <c r="Z16605" s="30"/>
      <c r="AB16605" s="6"/>
    </row>
    <row r="16606" spans="1:28">
      <c r="A16606" s="2"/>
      <c r="B16606" s="2"/>
      <c r="C16606" s="2"/>
      <c r="G16606" s="94"/>
      <c r="H16606" s="94"/>
      <c r="I16606" s="94"/>
      <c r="J16606" s="2"/>
      <c r="P16606" s="30"/>
      <c r="T16606" s="2"/>
      <c r="V16606" s="2"/>
      <c r="W16606" s="28"/>
      <c r="Y16606" s="30"/>
      <c r="Z16606" s="30"/>
      <c r="AB16606" s="6"/>
    </row>
    <row r="16607" spans="1:28">
      <c r="A16607" s="2"/>
      <c r="B16607" s="2"/>
      <c r="C16607" s="2"/>
      <c r="G16607" s="94"/>
      <c r="H16607" s="94"/>
      <c r="I16607" s="94"/>
      <c r="J16607" s="2"/>
      <c r="P16607" s="30"/>
      <c r="T16607" s="2"/>
      <c r="V16607" s="2"/>
      <c r="W16607" s="28"/>
      <c r="Y16607" s="30"/>
      <c r="Z16607" s="30"/>
      <c r="AB16607" s="6"/>
    </row>
    <row r="16608" spans="1:28">
      <c r="A16608" s="2"/>
      <c r="B16608" s="2"/>
      <c r="C16608" s="2"/>
      <c r="G16608" s="94"/>
      <c r="H16608" s="94"/>
      <c r="I16608" s="94"/>
      <c r="J16608" s="2"/>
      <c r="P16608" s="30"/>
      <c r="T16608" s="2"/>
      <c r="V16608" s="2"/>
      <c r="W16608" s="28"/>
      <c r="Y16608" s="30"/>
      <c r="Z16608" s="30"/>
      <c r="AB16608" s="6"/>
    </row>
    <row r="16609" spans="1:28">
      <c r="A16609" s="2"/>
      <c r="B16609" s="2"/>
      <c r="C16609" s="2"/>
      <c r="G16609" s="94"/>
      <c r="H16609" s="94"/>
      <c r="I16609" s="94"/>
      <c r="J16609" s="2"/>
      <c r="P16609" s="30"/>
      <c r="T16609" s="2"/>
      <c r="V16609" s="2"/>
      <c r="W16609" s="28"/>
      <c r="Y16609" s="30"/>
      <c r="Z16609" s="30"/>
      <c r="AB16609" s="6"/>
    </row>
    <row r="16610" spans="1:28">
      <c r="A16610" s="2"/>
      <c r="B16610" s="2"/>
      <c r="C16610" s="2"/>
      <c r="G16610" s="94"/>
      <c r="H16610" s="94"/>
      <c r="I16610" s="94"/>
      <c r="J16610" s="2"/>
      <c r="P16610" s="30"/>
      <c r="T16610" s="2"/>
      <c r="V16610" s="2"/>
      <c r="W16610" s="28"/>
      <c r="Y16610" s="30"/>
      <c r="Z16610" s="30"/>
      <c r="AB16610" s="6"/>
    </row>
    <row r="16611" spans="1:28">
      <c r="A16611" s="2"/>
      <c r="B16611" s="2"/>
      <c r="C16611" s="2"/>
      <c r="G16611" s="94"/>
      <c r="H16611" s="94"/>
      <c r="I16611" s="94"/>
      <c r="J16611" s="2"/>
      <c r="P16611" s="30"/>
      <c r="T16611" s="2"/>
      <c r="V16611" s="2"/>
      <c r="W16611" s="28"/>
      <c r="Y16611" s="30"/>
      <c r="Z16611" s="30"/>
      <c r="AB16611" s="6"/>
    </row>
    <row r="16612" spans="1:28">
      <c r="A16612" s="2"/>
      <c r="B16612" s="2"/>
      <c r="C16612" s="2"/>
      <c r="G16612" s="94"/>
      <c r="H16612" s="94"/>
      <c r="I16612" s="94"/>
      <c r="J16612" s="2"/>
      <c r="P16612" s="30"/>
      <c r="T16612" s="2"/>
      <c r="V16612" s="2"/>
      <c r="W16612" s="28"/>
      <c r="Y16612" s="30"/>
      <c r="Z16612" s="30"/>
      <c r="AB16612" s="6"/>
    </row>
    <row r="16613" spans="1:28">
      <c r="A16613" s="2"/>
      <c r="B16613" s="2"/>
      <c r="C16613" s="2"/>
      <c r="G16613" s="94"/>
      <c r="H16613" s="94"/>
      <c r="I16613" s="94"/>
      <c r="J16613" s="2"/>
      <c r="P16613" s="30"/>
      <c r="T16613" s="2"/>
      <c r="V16613" s="2"/>
      <c r="W16613" s="28"/>
      <c r="Y16613" s="30"/>
      <c r="Z16613" s="30"/>
      <c r="AB16613" s="6"/>
    </row>
    <row r="16614" spans="1:28">
      <c r="A16614" s="2"/>
      <c r="B16614" s="2"/>
      <c r="C16614" s="2"/>
      <c r="G16614" s="94"/>
      <c r="H16614" s="94"/>
      <c r="I16614" s="94"/>
      <c r="J16614" s="2"/>
      <c r="P16614" s="30"/>
      <c r="T16614" s="2"/>
      <c r="V16614" s="2"/>
      <c r="W16614" s="28"/>
      <c r="Y16614" s="30"/>
      <c r="Z16614" s="30"/>
      <c r="AB16614" s="6"/>
    </row>
    <row r="16615" spans="1:28">
      <c r="A16615" s="2"/>
      <c r="B16615" s="2"/>
      <c r="C16615" s="2"/>
      <c r="G16615" s="94"/>
      <c r="H16615" s="94"/>
      <c r="I16615" s="94"/>
      <c r="J16615" s="2"/>
      <c r="P16615" s="30"/>
      <c r="T16615" s="2"/>
      <c r="V16615" s="2"/>
      <c r="W16615" s="28"/>
      <c r="Y16615" s="30"/>
      <c r="Z16615" s="30"/>
      <c r="AB16615" s="6"/>
    </row>
    <row r="16616" spans="1:28">
      <c r="A16616" s="2"/>
      <c r="B16616" s="2"/>
      <c r="C16616" s="2"/>
      <c r="G16616" s="94"/>
      <c r="H16616" s="94"/>
      <c r="I16616" s="94"/>
      <c r="J16616" s="2"/>
      <c r="P16616" s="30"/>
      <c r="T16616" s="2"/>
      <c r="V16616" s="2"/>
      <c r="W16616" s="28"/>
      <c r="Y16616" s="30"/>
      <c r="Z16616" s="30"/>
      <c r="AB16616" s="6"/>
    </row>
    <row r="16617" spans="1:28">
      <c r="A16617" s="2"/>
      <c r="B16617" s="2"/>
      <c r="C16617" s="2"/>
      <c r="G16617" s="94"/>
      <c r="H16617" s="94"/>
      <c r="I16617" s="94"/>
      <c r="J16617" s="2"/>
      <c r="P16617" s="30"/>
      <c r="T16617" s="2"/>
      <c r="V16617" s="2"/>
      <c r="W16617" s="28"/>
      <c r="Y16617" s="30"/>
      <c r="Z16617" s="30"/>
      <c r="AB16617" s="6"/>
    </row>
    <row r="16618" spans="1:28">
      <c r="A16618" s="2"/>
      <c r="B16618" s="2"/>
      <c r="C16618" s="2"/>
      <c r="G16618" s="94"/>
      <c r="H16618" s="94"/>
      <c r="I16618" s="94"/>
      <c r="J16618" s="2"/>
      <c r="P16618" s="30"/>
      <c r="T16618" s="2"/>
      <c r="V16618" s="2"/>
      <c r="W16618" s="28"/>
      <c r="Y16618" s="30"/>
      <c r="Z16618" s="30"/>
      <c r="AB16618" s="6"/>
    </row>
    <row r="16619" spans="1:28">
      <c r="A16619" s="2"/>
      <c r="B16619" s="2"/>
      <c r="C16619" s="2"/>
      <c r="G16619" s="94"/>
      <c r="H16619" s="94"/>
      <c r="I16619" s="94"/>
      <c r="J16619" s="2"/>
      <c r="P16619" s="30"/>
      <c r="T16619" s="2"/>
      <c r="V16619" s="2"/>
      <c r="W16619" s="28"/>
      <c r="Y16619" s="30"/>
      <c r="Z16619" s="30"/>
      <c r="AB16619" s="6"/>
    </row>
    <row r="16620" spans="1:28">
      <c r="A16620" s="2"/>
      <c r="B16620" s="2"/>
      <c r="C16620" s="2"/>
      <c r="G16620" s="94"/>
      <c r="H16620" s="94"/>
      <c r="I16620" s="94"/>
      <c r="J16620" s="2"/>
      <c r="P16620" s="30"/>
      <c r="T16620" s="2"/>
      <c r="V16620" s="2"/>
      <c r="W16620" s="28"/>
      <c r="Y16620" s="30"/>
      <c r="Z16620" s="30"/>
      <c r="AB16620" s="6"/>
    </row>
    <row r="16621" spans="1:28">
      <c r="A16621" s="2"/>
      <c r="B16621" s="2"/>
      <c r="C16621" s="2"/>
      <c r="G16621" s="94"/>
      <c r="H16621" s="94"/>
      <c r="I16621" s="94"/>
      <c r="J16621" s="2"/>
      <c r="P16621" s="30"/>
      <c r="T16621" s="2"/>
      <c r="V16621" s="2"/>
      <c r="W16621" s="28"/>
      <c r="Y16621" s="30"/>
      <c r="Z16621" s="30"/>
      <c r="AB16621" s="6"/>
    </row>
    <row r="16622" spans="1:28">
      <c r="A16622" s="2"/>
      <c r="B16622" s="2"/>
      <c r="C16622" s="2"/>
      <c r="G16622" s="94"/>
      <c r="H16622" s="94"/>
      <c r="I16622" s="94"/>
      <c r="J16622" s="2"/>
      <c r="P16622" s="30"/>
      <c r="T16622" s="2"/>
      <c r="V16622" s="2"/>
      <c r="W16622" s="28"/>
      <c r="Y16622" s="30"/>
      <c r="Z16622" s="30"/>
      <c r="AB16622" s="6"/>
    </row>
    <row r="16623" spans="1:28">
      <c r="A16623" s="2"/>
      <c r="B16623" s="2"/>
      <c r="C16623" s="2"/>
      <c r="G16623" s="94"/>
      <c r="H16623" s="94"/>
      <c r="I16623" s="94"/>
      <c r="J16623" s="2"/>
      <c r="P16623" s="30"/>
      <c r="T16623" s="2"/>
      <c r="V16623" s="2"/>
      <c r="W16623" s="28"/>
      <c r="Y16623" s="30"/>
      <c r="Z16623" s="30"/>
      <c r="AB16623" s="6"/>
    </row>
    <row r="16624" spans="1:28">
      <c r="A16624" s="2"/>
      <c r="B16624" s="2"/>
      <c r="C16624" s="2"/>
      <c r="G16624" s="94"/>
      <c r="H16624" s="94"/>
      <c r="I16624" s="94"/>
      <c r="J16624" s="2"/>
      <c r="P16624" s="30"/>
      <c r="T16624" s="2"/>
      <c r="V16624" s="2"/>
      <c r="W16624" s="28"/>
      <c r="Y16624" s="30"/>
      <c r="Z16624" s="30"/>
      <c r="AB16624" s="6"/>
    </row>
    <row r="16625" spans="1:28">
      <c r="A16625" s="2"/>
      <c r="B16625" s="2"/>
      <c r="C16625" s="2"/>
      <c r="G16625" s="94"/>
      <c r="H16625" s="94"/>
      <c r="I16625" s="94"/>
      <c r="J16625" s="2"/>
      <c r="P16625" s="30"/>
      <c r="T16625" s="2"/>
      <c r="V16625" s="2"/>
      <c r="W16625" s="28"/>
      <c r="Y16625" s="30"/>
      <c r="Z16625" s="30"/>
      <c r="AB16625" s="6"/>
    </row>
    <row r="16626" spans="1:28">
      <c r="A16626" s="2"/>
      <c r="B16626" s="2"/>
      <c r="C16626" s="2"/>
      <c r="G16626" s="94"/>
      <c r="H16626" s="94"/>
      <c r="I16626" s="94"/>
      <c r="J16626" s="2"/>
      <c r="P16626" s="30"/>
      <c r="T16626" s="2"/>
      <c r="V16626" s="2"/>
      <c r="W16626" s="28"/>
      <c r="Y16626" s="30"/>
      <c r="Z16626" s="30"/>
      <c r="AB16626" s="6"/>
    </row>
    <row r="16627" spans="1:28">
      <c r="A16627" s="2"/>
      <c r="B16627" s="2"/>
      <c r="C16627" s="2"/>
      <c r="G16627" s="94"/>
      <c r="H16627" s="94"/>
      <c r="I16627" s="94"/>
      <c r="J16627" s="2"/>
      <c r="P16627" s="30"/>
      <c r="T16627" s="2"/>
      <c r="V16627" s="2"/>
      <c r="W16627" s="28"/>
      <c r="Y16627" s="30"/>
      <c r="Z16627" s="30"/>
      <c r="AB16627" s="6"/>
    </row>
    <row r="16628" spans="1:28">
      <c r="A16628" s="2"/>
      <c r="B16628" s="2"/>
      <c r="C16628" s="2"/>
      <c r="G16628" s="94"/>
      <c r="H16628" s="94"/>
      <c r="I16628" s="94"/>
      <c r="J16628" s="2"/>
      <c r="P16628" s="30"/>
      <c r="T16628" s="2"/>
      <c r="V16628" s="2"/>
      <c r="W16628" s="28"/>
      <c r="Y16628" s="30"/>
      <c r="Z16628" s="30"/>
      <c r="AB16628" s="6"/>
    </row>
    <row r="16629" spans="1:28">
      <c r="A16629" s="2"/>
      <c r="B16629" s="2"/>
      <c r="C16629" s="2"/>
      <c r="G16629" s="94"/>
      <c r="H16629" s="94"/>
      <c r="I16629" s="94"/>
      <c r="J16629" s="2"/>
      <c r="P16629" s="30"/>
      <c r="T16629" s="2"/>
      <c r="V16629" s="2"/>
      <c r="W16629" s="28"/>
      <c r="Y16629" s="30"/>
      <c r="Z16629" s="30"/>
      <c r="AB16629" s="6"/>
    </row>
    <row r="16630" spans="1:28">
      <c r="A16630" s="2"/>
      <c r="B16630" s="2"/>
      <c r="C16630" s="2"/>
      <c r="G16630" s="94"/>
      <c r="H16630" s="94"/>
      <c r="I16630" s="94"/>
      <c r="J16630" s="2"/>
      <c r="P16630" s="30"/>
      <c r="T16630" s="2"/>
      <c r="V16630" s="2"/>
      <c r="W16630" s="28"/>
      <c r="Y16630" s="30"/>
      <c r="Z16630" s="30"/>
      <c r="AB16630" s="6"/>
    </row>
    <row r="16631" spans="1:28">
      <c r="A16631" s="2"/>
      <c r="B16631" s="2"/>
      <c r="C16631" s="2"/>
      <c r="G16631" s="94"/>
      <c r="H16631" s="94"/>
      <c r="I16631" s="94"/>
      <c r="J16631" s="2"/>
      <c r="P16631" s="30"/>
      <c r="T16631" s="2"/>
      <c r="V16631" s="2"/>
      <c r="W16631" s="28"/>
      <c r="Y16631" s="30"/>
      <c r="Z16631" s="30"/>
      <c r="AB16631" s="6"/>
    </row>
    <row r="16632" spans="1:28">
      <c r="A16632" s="2"/>
      <c r="B16632" s="2"/>
      <c r="C16632" s="2"/>
      <c r="G16632" s="94"/>
      <c r="H16632" s="94"/>
      <c r="I16632" s="94"/>
      <c r="J16632" s="2"/>
      <c r="P16632" s="30"/>
      <c r="T16632" s="2"/>
      <c r="V16632" s="2"/>
      <c r="W16632" s="28"/>
      <c r="Y16632" s="30"/>
      <c r="Z16632" s="30"/>
      <c r="AB16632" s="6"/>
    </row>
    <row r="16633" spans="1:28">
      <c r="A16633" s="2"/>
      <c r="B16633" s="2"/>
      <c r="C16633" s="2"/>
      <c r="G16633" s="94"/>
      <c r="H16633" s="94"/>
      <c r="I16633" s="94"/>
      <c r="J16633" s="2"/>
      <c r="P16633" s="30"/>
      <c r="T16633" s="2"/>
      <c r="V16633" s="2"/>
      <c r="W16633" s="28"/>
      <c r="Y16633" s="30"/>
      <c r="Z16633" s="30"/>
      <c r="AB16633" s="6"/>
    </row>
    <row r="16634" spans="1:28">
      <c r="A16634" s="2"/>
      <c r="B16634" s="2"/>
      <c r="C16634" s="2"/>
      <c r="G16634" s="94"/>
      <c r="H16634" s="94"/>
      <c r="I16634" s="94"/>
      <c r="J16634" s="2"/>
      <c r="P16634" s="30"/>
      <c r="T16634" s="2"/>
      <c r="V16634" s="2"/>
      <c r="W16634" s="28"/>
      <c r="Y16634" s="30"/>
      <c r="Z16634" s="30"/>
      <c r="AB16634" s="6"/>
    </row>
    <row r="16635" spans="1:28">
      <c r="A16635" s="2"/>
      <c r="B16635" s="2"/>
      <c r="C16635" s="2"/>
      <c r="G16635" s="94"/>
      <c r="H16635" s="94"/>
      <c r="I16635" s="94"/>
      <c r="J16635" s="2"/>
      <c r="P16635" s="30"/>
      <c r="T16635" s="2"/>
      <c r="V16635" s="2"/>
      <c r="W16635" s="28"/>
      <c r="Y16635" s="30"/>
      <c r="Z16635" s="30"/>
      <c r="AB16635" s="6"/>
    </row>
    <row r="16636" spans="1:28">
      <c r="A16636" s="2"/>
      <c r="B16636" s="2"/>
      <c r="C16636" s="2"/>
      <c r="G16636" s="94"/>
      <c r="H16636" s="94"/>
      <c r="I16636" s="94"/>
      <c r="J16636" s="2"/>
      <c r="P16636" s="30"/>
      <c r="T16636" s="2"/>
      <c r="V16636" s="2"/>
      <c r="W16636" s="28"/>
      <c r="Y16636" s="30"/>
      <c r="Z16636" s="30"/>
      <c r="AB16636" s="6"/>
    </row>
    <row r="16637" spans="1:28">
      <c r="A16637" s="2"/>
      <c r="B16637" s="2"/>
      <c r="C16637" s="2"/>
      <c r="G16637" s="94"/>
      <c r="H16637" s="94"/>
      <c r="I16637" s="94"/>
      <c r="J16637" s="2"/>
      <c r="P16637" s="30"/>
      <c r="T16637" s="2"/>
      <c r="V16637" s="2"/>
      <c r="W16637" s="28"/>
      <c r="Y16637" s="30"/>
      <c r="Z16637" s="30"/>
      <c r="AB16637" s="6"/>
    </row>
    <row r="16638" spans="1:28">
      <c r="A16638" s="2"/>
      <c r="B16638" s="2"/>
      <c r="C16638" s="2"/>
      <c r="G16638" s="94"/>
      <c r="H16638" s="94"/>
      <c r="I16638" s="94"/>
      <c r="J16638" s="2"/>
      <c r="P16638" s="30"/>
      <c r="T16638" s="2"/>
      <c r="V16638" s="2"/>
      <c r="W16638" s="28"/>
      <c r="Y16638" s="30"/>
      <c r="Z16638" s="30"/>
      <c r="AB16638" s="6"/>
    </row>
    <row r="16639" spans="1:28">
      <c r="A16639" s="2"/>
      <c r="B16639" s="2"/>
      <c r="C16639" s="2"/>
      <c r="G16639" s="94"/>
      <c r="H16639" s="94"/>
      <c r="I16639" s="94"/>
      <c r="J16639" s="2"/>
      <c r="P16639" s="30"/>
      <c r="T16639" s="2"/>
      <c r="V16639" s="2"/>
      <c r="W16639" s="28"/>
      <c r="Y16639" s="30"/>
      <c r="Z16639" s="30"/>
      <c r="AB16639" s="6"/>
    </row>
    <row r="16640" spans="1:28">
      <c r="A16640" s="2"/>
      <c r="B16640" s="2"/>
      <c r="C16640" s="2"/>
      <c r="G16640" s="94"/>
      <c r="H16640" s="94"/>
      <c r="I16640" s="94"/>
      <c r="J16640" s="2"/>
      <c r="P16640" s="30"/>
      <c r="T16640" s="2"/>
      <c r="V16640" s="2"/>
      <c r="W16640" s="28"/>
      <c r="Y16640" s="30"/>
      <c r="Z16640" s="30"/>
      <c r="AB16640" s="6"/>
    </row>
    <row r="16641" spans="1:28">
      <c r="A16641" s="2"/>
      <c r="B16641" s="2"/>
      <c r="C16641" s="2"/>
      <c r="G16641" s="94"/>
      <c r="H16641" s="94"/>
      <c r="I16641" s="94"/>
      <c r="J16641" s="2"/>
      <c r="P16641" s="30"/>
      <c r="T16641" s="2"/>
      <c r="V16641" s="2"/>
      <c r="W16641" s="28"/>
      <c r="Y16641" s="30"/>
      <c r="Z16641" s="30"/>
      <c r="AB16641" s="6"/>
    </row>
    <row r="16642" spans="1:28">
      <c r="A16642" s="2"/>
      <c r="B16642" s="2"/>
      <c r="C16642" s="2"/>
      <c r="G16642" s="94"/>
      <c r="H16642" s="94"/>
      <c r="I16642" s="94"/>
      <c r="J16642" s="2"/>
      <c r="P16642" s="30"/>
      <c r="T16642" s="2"/>
      <c r="V16642" s="2"/>
      <c r="W16642" s="28"/>
      <c r="Y16642" s="30"/>
      <c r="Z16642" s="30"/>
      <c r="AB16642" s="6"/>
    </row>
    <row r="16643" spans="1:28">
      <c r="A16643" s="2"/>
      <c r="B16643" s="2"/>
      <c r="C16643" s="2"/>
      <c r="G16643" s="94"/>
      <c r="H16643" s="94"/>
      <c r="I16643" s="94"/>
      <c r="J16643" s="2"/>
      <c r="P16643" s="30"/>
      <c r="T16643" s="2"/>
      <c r="V16643" s="2"/>
      <c r="W16643" s="28"/>
      <c r="Y16643" s="30"/>
      <c r="Z16643" s="30"/>
      <c r="AB16643" s="6"/>
    </row>
    <row r="16644" spans="1:28">
      <c r="A16644" s="2"/>
      <c r="B16644" s="2"/>
      <c r="C16644" s="2"/>
      <c r="G16644" s="94"/>
      <c r="H16644" s="94"/>
      <c r="I16644" s="94"/>
      <c r="J16644" s="2"/>
      <c r="P16644" s="30"/>
      <c r="T16644" s="2"/>
      <c r="V16644" s="2"/>
      <c r="W16644" s="28"/>
      <c r="Y16644" s="30"/>
      <c r="Z16644" s="30"/>
      <c r="AB16644" s="6"/>
    </row>
    <row r="16645" spans="1:28">
      <c r="A16645" s="2"/>
      <c r="B16645" s="2"/>
      <c r="C16645" s="2"/>
      <c r="G16645" s="94"/>
      <c r="H16645" s="94"/>
      <c r="I16645" s="94"/>
      <c r="J16645" s="2"/>
      <c r="P16645" s="30"/>
      <c r="T16645" s="2"/>
      <c r="V16645" s="2"/>
      <c r="W16645" s="28"/>
      <c r="Y16645" s="30"/>
      <c r="Z16645" s="30"/>
      <c r="AB16645" s="6"/>
    </row>
    <row r="16646" spans="1:28">
      <c r="A16646" s="2"/>
      <c r="B16646" s="2"/>
      <c r="C16646" s="2"/>
      <c r="G16646" s="94"/>
      <c r="H16646" s="94"/>
      <c r="I16646" s="94"/>
      <c r="J16646" s="2"/>
      <c r="P16646" s="30"/>
      <c r="T16646" s="2"/>
      <c r="V16646" s="2"/>
      <c r="W16646" s="28"/>
      <c r="Y16646" s="30"/>
      <c r="Z16646" s="30"/>
      <c r="AB16646" s="6"/>
    </row>
    <row r="16647" spans="1:28">
      <c r="A16647" s="2"/>
      <c r="B16647" s="2"/>
      <c r="C16647" s="2"/>
      <c r="G16647" s="94"/>
      <c r="H16647" s="94"/>
      <c r="I16647" s="94"/>
      <c r="J16647" s="2"/>
      <c r="P16647" s="30"/>
      <c r="T16647" s="2"/>
      <c r="V16647" s="2"/>
      <c r="W16647" s="28"/>
      <c r="Y16647" s="30"/>
      <c r="Z16647" s="30"/>
      <c r="AB16647" s="6"/>
    </row>
    <row r="16648" spans="1:28">
      <c r="A16648" s="2"/>
      <c r="B16648" s="2"/>
      <c r="C16648" s="2"/>
      <c r="G16648" s="94"/>
      <c r="H16648" s="94"/>
      <c r="I16648" s="94"/>
      <c r="J16648" s="2"/>
      <c r="P16648" s="30"/>
      <c r="T16648" s="2"/>
      <c r="V16648" s="2"/>
      <c r="W16648" s="28"/>
      <c r="Y16648" s="30"/>
      <c r="Z16648" s="30"/>
      <c r="AB16648" s="6"/>
    </row>
    <row r="16649" spans="1:28">
      <c r="A16649" s="2"/>
      <c r="B16649" s="2"/>
      <c r="C16649" s="2"/>
      <c r="G16649" s="94"/>
      <c r="H16649" s="94"/>
      <c r="I16649" s="94"/>
      <c r="J16649" s="2"/>
      <c r="P16649" s="30"/>
      <c r="T16649" s="2"/>
      <c r="V16649" s="2"/>
      <c r="W16649" s="28"/>
      <c r="Y16649" s="30"/>
      <c r="Z16649" s="30"/>
      <c r="AB16649" s="6"/>
    </row>
    <row r="16650" spans="1:28">
      <c r="A16650" s="2"/>
      <c r="B16650" s="2"/>
      <c r="C16650" s="2"/>
      <c r="G16650" s="94"/>
      <c r="H16650" s="94"/>
      <c r="I16650" s="94"/>
      <c r="J16650" s="2"/>
      <c r="P16650" s="30"/>
      <c r="T16650" s="2"/>
      <c r="V16650" s="2"/>
      <c r="W16650" s="28"/>
      <c r="Y16650" s="30"/>
      <c r="Z16650" s="30"/>
      <c r="AB16650" s="6"/>
    </row>
    <row r="16651" spans="1:28">
      <c r="A16651" s="2"/>
      <c r="B16651" s="2"/>
      <c r="C16651" s="2"/>
      <c r="G16651" s="94"/>
      <c r="H16651" s="94"/>
      <c r="I16651" s="94"/>
      <c r="J16651" s="2"/>
      <c r="P16651" s="30"/>
      <c r="T16651" s="2"/>
      <c r="V16651" s="2"/>
      <c r="W16651" s="28"/>
      <c r="Y16651" s="30"/>
      <c r="Z16651" s="30"/>
      <c r="AB16651" s="6"/>
    </row>
    <row r="16652" spans="1:28">
      <c r="A16652" s="2"/>
      <c r="B16652" s="2"/>
      <c r="C16652" s="2"/>
      <c r="G16652" s="94"/>
      <c r="H16652" s="94"/>
      <c r="I16652" s="94"/>
      <c r="J16652" s="2"/>
      <c r="P16652" s="30"/>
      <c r="T16652" s="2"/>
      <c r="V16652" s="2"/>
      <c r="W16652" s="28"/>
      <c r="Y16652" s="30"/>
      <c r="Z16652" s="30"/>
      <c r="AB16652" s="6"/>
    </row>
    <row r="16653" spans="1:28">
      <c r="A16653" s="2"/>
      <c r="B16653" s="2"/>
      <c r="C16653" s="2"/>
      <c r="G16653" s="94"/>
      <c r="H16653" s="94"/>
      <c r="I16653" s="94"/>
      <c r="J16653" s="2"/>
      <c r="P16653" s="30"/>
      <c r="T16653" s="2"/>
      <c r="V16653" s="2"/>
      <c r="W16653" s="28"/>
      <c r="Y16653" s="30"/>
      <c r="Z16653" s="30"/>
      <c r="AB16653" s="6"/>
    </row>
    <row r="16654" spans="1:28">
      <c r="A16654" s="2"/>
      <c r="B16654" s="2"/>
      <c r="C16654" s="2"/>
      <c r="G16654" s="94"/>
      <c r="H16654" s="94"/>
      <c r="I16654" s="94"/>
      <c r="J16654" s="2"/>
      <c r="P16654" s="30"/>
      <c r="T16654" s="2"/>
      <c r="V16654" s="2"/>
      <c r="W16654" s="28"/>
      <c r="Y16654" s="30"/>
      <c r="Z16654" s="30"/>
      <c r="AB16654" s="6"/>
    </row>
    <row r="16655" spans="1:28">
      <c r="A16655" s="2"/>
      <c r="B16655" s="2"/>
      <c r="C16655" s="2"/>
      <c r="G16655" s="94"/>
      <c r="H16655" s="94"/>
      <c r="I16655" s="94"/>
      <c r="J16655" s="2"/>
      <c r="P16655" s="30"/>
      <c r="T16655" s="2"/>
      <c r="V16655" s="2"/>
      <c r="W16655" s="28"/>
      <c r="Y16655" s="30"/>
      <c r="Z16655" s="30"/>
      <c r="AB16655" s="6"/>
    </row>
    <row r="16656" spans="1:28">
      <c r="A16656" s="2"/>
      <c r="B16656" s="2"/>
      <c r="C16656" s="2"/>
      <c r="G16656" s="94"/>
      <c r="H16656" s="94"/>
      <c r="I16656" s="94"/>
      <c r="J16656" s="2"/>
      <c r="P16656" s="30"/>
      <c r="T16656" s="2"/>
      <c r="V16656" s="2"/>
      <c r="W16656" s="28"/>
      <c r="Y16656" s="30"/>
      <c r="Z16656" s="30"/>
      <c r="AB16656" s="6"/>
    </row>
    <row r="16657" spans="1:28">
      <c r="A16657" s="2"/>
      <c r="B16657" s="2"/>
      <c r="C16657" s="2"/>
      <c r="G16657" s="94"/>
      <c r="H16657" s="94"/>
      <c r="I16657" s="94"/>
      <c r="J16657" s="2"/>
      <c r="P16657" s="30"/>
      <c r="T16657" s="2"/>
      <c r="V16657" s="2"/>
      <c r="W16657" s="28"/>
      <c r="Y16657" s="30"/>
      <c r="Z16657" s="30"/>
      <c r="AB16657" s="6"/>
    </row>
    <row r="16658" spans="1:28">
      <c r="A16658" s="2"/>
      <c r="B16658" s="2"/>
      <c r="C16658" s="2"/>
      <c r="G16658" s="94"/>
      <c r="H16658" s="94"/>
      <c r="I16658" s="94"/>
      <c r="J16658" s="2"/>
      <c r="P16658" s="30"/>
      <c r="T16658" s="2"/>
      <c r="V16658" s="2"/>
      <c r="W16658" s="28"/>
      <c r="Y16658" s="30"/>
      <c r="Z16658" s="30"/>
      <c r="AB16658" s="6"/>
    </row>
    <row r="16659" spans="1:28">
      <c r="A16659" s="2"/>
      <c r="B16659" s="2"/>
      <c r="C16659" s="2"/>
      <c r="G16659" s="94"/>
      <c r="H16659" s="94"/>
      <c r="I16659" s="94"/>
      <c r="J16659" s="2"/>
      <c r="P16659" s="30"/>
      <c r="T16659" s="2"/>
      <c r="V16659" s="2"/>
      <c r="W16659" s="28"/>
      <c r="Y16659" s="30"/>
      <c r="Z16659" s="30"/>
      <c r="AB16659" s="6"/>
    </row>
    <row r="16660" spans="1:28">
      <c r="A16660" s="2"/>
      <c r="B16660" s="2"/>
      <c r="C16660" s="2"/>
      <c r="G16660" s="94"/>
      <c r="H16660" s="94"/>
      <c r="I16660" s="94"/>
      <c r="J16660" s="2"/>
      <c r="P16660" s="30"/>
      <c r="T16660" s="2"/>
      <c r="V16660" s="2"/>
      <c r="W16660" s="28"/>
      <c r="Y16660" s="30"/>
      <c r="Z16660" s="30"/>
      <c r="AB16660" s="6"/>
    </row>
    <row r="16661" spans="1:28">
      <c r="A16661" s="2"/>
      <c r="B16661" s="2"/>
      <c r="C16661" s="2"/>
      <c r="G16661" s="94"/>
      <c r="H16661" s="94"/>
      <c r="I16661" s="94"/>
      <c r="J16661" s="2"/>
      <c r="P16661" s="30"/>
      <c r="T16661" s="2"/>
      <c r="V16661" s="2"/>
      <c r="W16661" s="28"/>
      <c r="Y16661" s="30"/>
      <c r="Z16661" s="30"/>
      <c r="AB16661" s="6"/>
    </row>
    <row r="16662" spans="1:28">
      <c r="A16662" s="2"/>
      <c r="B16662" s="2"/>
      <c r="C16662" s="2"/>
      <c r="G16662" s="94"/>
      <c r="H16662" s="94"/>
      <c r="I16662" s="94"/>
      <c r="J16662" s="2"/>
      <c r="P16662" s="30"/>
      <c r="T16662" s="2"/>
      <c r="V16662" s="2"/>
      <c r="W16662" s="28"/>
      <c r="Y16662" s="30"/>
      <c r="Z16662" s="30"/>
      <c r="AB16662" s="6"/>
    </row>
    <row r="16663" spans="1:28">
      <c r="A16663" s="2"/>
      <c r="B16663" s="2"/>
      <c r="C16663" s="2"/>
      <c r="G16663" s="94"/>
      <c r="H16663" s="94"/>
      <c r="I16663" s="94"/>
      <c r="J16663" s="2"/>
      <c r="P16663" s="30"/>
      <c r="T16663" s="2"/>
      <c r="V16663" s="2"/>
      <c r="W16663" s="28"/>
      <c r="Y16663" s="30"/>
      <c r="Z16663" s="30"/>
      <c r="AB16663" s="6"/>
    </row>
    <row r="16664" spans="1:28">
      <c r="A16664" s="2"/>
      <c r="B16664" s="2"/>
      <c r="C16664" s="2"/>
      <c r="G16664" s="94"/>
      <c r="H16664" s="94"/>
      <c r="I16664" s="94"/>
      <c r="J16664" s="2"/>
      <c r="P16664" s="30"/>
      <c r="T16664" s="2"/>
      <c r="V16664" s="2"/>
      <c r="W16664" s="28"/>
      <c r="Y16664" s="30"/>
      <c r="Z16664" s="30"/>
      <c r="AB16664" s="6"/>
    </row>
    <row r="16665" spans="1:28">
      <c r="A16665" s="2"/>
      <c r="B16665" s="2"/>
      <c r="C16665" s="2"/>
      <c r="G16665" s="94"/>
      <c r="H16665" s="94"/>
      <c r="I16665" s="94"/>
      <c r="J16665" s="2"/>
      <c r="P16665" s="30"/>
      <c r="T16665" s="2"/>
      <c r="V16665" s="2"/>
      <c r="W16665" s="28"/>
      <c r="Y16665" s="30"/>
      <c r="Z16665" s="30"/>
      <c r="AB16665" s="6"/>
    </row>
    <row r="16666" spans="1:28">
      <c r="A16666" s="2"/>
      <c r="B16666" s="2"/>
      <c r="C16666" s="2"/>
      <c r="G16666" s="94"/>
      <c r="H16666" s="94"/>
      <c r="I16666" s="94"/>
      <c r="J16666" s="2"/>
      <c r="P16666" s="30"/>
      <c r="T16666" s="2"/>
      <c r="V16666" s="2"/>
      <c r="W16666" s="28"/>
      <c r="Y16666" s="30"/>
      <c r="Z16666" s="30"/>
      <c r="AB16666" s="6"/>
    </row>
    <row r="16667" spans="1:28">
      <c r="A16667" s="2"/>
      <c r="B16667" s="2"/>
      <c r="C16667" s="2"/>
      <c r="G16667" s="94"/>
      <c r="H16667" s="94"/>
      <c r="I16667" s="94"/>
      <c r="J16667" s="2"/>
      <c r="P16667" s="30"/>
      <c r="T16667" s="2"/>
      <c r="V16667" s="2"/>
      <c r="W16667" s="28"/>
      <c r="Y16667" s="30"/>
      <c r="Z16667" s="30"/>
      <c r="AB16667" s="6"/>
    </row>
    <row r="16668" spans="1:28">
      <c r="A16668" s="2"/>
      <c r="B16668" s="2"/>
      <c r="C16668" s="2"/>
      <c r="G16668" s="94"/>
      <c r="H16668" s="94"/>
      <c r="I16668" s="94"/>
      <c r="J16668" s="2"/>
      <c r="P16668" s="30"/>
      <c r="T16668" s="2"/>
      <c r="V16668" s="2"/>
      <c r="W16668" s="28"/>
      <c r="Y16668" s="30"/>
      <c r="Z16668" s="30"/>
      <c r="AB16668" s="6"/>
    </row>
    <row r="16669" spans="1:28">
      <c r="A16669" s="2"/>
      <c r="B16669" s="2"/>
      <c r="C16669" s="2"/>
      <c r="G16669" s="94"/>
      <c r="H16669" s="94"/>
      <c r="I16669" s="94"/>
      <c r="J16669" s="2"/>
      <c r="P16669" s="30"/>
      <c r="T16669" s="2"/>
      <c r="V16669" s="2"/>
      <c r="W16669" s="28"/>
      <c r="Y16669" s="30"/>
      <c r="Z16669" s="30"/>
      <c r="AB16669" s="6"/>
    </row>
    <row r="16670" spans="1:28">
      <c r="A16670" s="2"/>
      <c r="B16670" s="2"/>
      <c r="C16670" s="2"/>
      <c r="G16670" s="94"/>
      <c r="H16670" s="94"/>
      <c r="I16670" s="94"/>
      <c r="J16670" s="2"/>
      <c r="P16670" s="30"/>
      <c r="T16670" s="2"/>
      <c r="V16670" s="2"/>
      <c r="W16670" s="28"/>
      <c r="Y16670" s="30"/>
      <c r="Z16670" s="30"/>
      <c r="AB16670" s="6"/>
    </row>
    <row r="16671" spans="1:28">
      <c r="A16671" s="2"/>
      <c r="B16671" s="2"/>
      <c r="C16671" s="2"/>
      <c r="G16671" s="94"/>
      <c r="H16671" s="94"/>
      <c r="I16671" s="94"/>
      <c r="J16671" s="2"/>
      <c r="P16671" s="30"/>
      <c r="T16671" s="2"/>
      <c r="V16671" s="2"/>
      <c r="W16671" s="28"/>
      <c r="Y16671" s="30"/>
      <c r="Z16671" s="30"/>
      <c r="AB16671" s="6"/>
    </row>
    <row r="16672" spans="1:28">
      <c r="A16672" s="2"/>
      <c r="B16672" s="2"/>
      <c r="C16672" s="2"/>
      <c r="G16672" s="94"/>
      <c r="H16672" s="94"/>
      <c r="I16672" s="94"/>
      <c r="J16672" s="2"/>
      <c r="P16672" s="30"/>
      <c r="T16672" s="2"/>
      <c r="V16672" s="2"/>
      <c r="W16672" s="28"/>
      <c r="Y16672" s="30"/>
      <c r="Z16672" s="30"/>
      <c r="AB16672" s="6"/>
    </row>
    <row r="16673" spans="1:28">
      <c r="A16673" s="2"/>
      <c r="B16673" s="2"/>
      <c r="C16673" s="2"/>
      <c r="G16673" s="94"/>
      <c r="H16673" s="94"/>
      <c r="I16673" s="94"/>
      <c r="J16673" s="2"/>
      <c r="P16673" s="30"/>
      <c r="T16673" s="2"/>
      <c r="V16673" s="2"/>
      <c r="W16673" s="28"/>
      <c r="Y16673" s="30"/>
      <c r="Z16673" s="30"/>
      <c r="AB16673" s="6"/>
    </row>
    <row r="16674" spans="1:28">
      <c r="A16674" s="2"/>
      <c r="B16674" s="2"/>
      <c r="C16674" s="2"/>
      <c r="G16674" s="94"/>
      <c r="H16674" s="94"/>
      <c r="I16674" s="94"/>
      <c r="J16674" s="2"/>
      <c r="P16674" s="30"/>
      <c r="T16674" s="2"/>
      <c r="V16674" s="2"/>
      <c r="W16674" s="28"/>
      <c r="Y16674" s="30"/>
      <c r="Z16674" s="30"/>
      <c r="AB16674" s="6"/>
    </row>
    <row r="16675" spans="1:28">
      <c r="A16675" s="2"/>
      <c r="B16675" s="2"/>
      <c r="C16675" s="2"/>
      <c r="G16675" s="94"/>
      <c r="H16675" s="94"/>
      <c r="I16675" s="94"/>
      <c r="J16675" s="2"/>
      <c r="P16675" s="30"/>
      <c r="T16675" s="2"/>
      <c r="V16675" s="2"/>
      <c r="W16675" s="28"/>
      <c r="Y16675" s="30"/>
      <c r="Z16675" s="30"/>
      <c r="AB16675" s="6"/>
    </row>
    <row r="16676" spans="1:28">
      <c r="A16676" s="2"/>
      <c r="B16676" s="2"/>
      <c r="C16676" s="2"/>
      <c r="G16676" s="94"/>
      <c r="H16676" s="94"/>
      <c r="I16676" s="94"/>
      <c r="J16676" s="2"/>
      <c r="P16676" s="30"/>
      <c r="T16676" s="2"/>
      <c r="V16676" s="2"/>
      <c r="W16676" s="28"/>
      <c r="Y16676" s="30"/>
      <c r="Z16676" s="30"/>
      <c r="AB16676" s="6"/>
    </row>
    <row r="16677" spans="1:28">
      <c r="A16677" s="2"/>
      <c r="B16677" s="2"/>
      <c r="C16677" s="2"/>
      <c r="G16677" s="94"/>
      <c r="H16677" s="94"/>
      <c r="I16677" s="94"/>
      <c r="J16677" s="2"/>
      <c r="P16677" s="30"/>
      <c r="T16677" s="2"/>
      <c r="V16677" s="2"/>
      <c r="W16677" s="28"/>
      <c r="Y16677" s="30"/>
      <c r="Z16677" s="30"/>
      <c r="AB16677" s="6"/>
    </row>
    <row r="16678" spans="1:28">
      <c r="A16678" s="2"/>
      <c r="B16678" s="2"/>
      <c r="C16678" s="2"/>
      <c r="G16678" s="94"/>
      <c r="H16678" s="94"/>
      <c r="I16678" s="94"/>
      <c r="J16678" s="2"/>
      <c r="P16678" s="30"/>
      <c r="T16678" s="2"/>
      <c r="V16678" s="2"/>
      <c r="W16678" s="28"/>
      <c r="Y16678" s="30"/>
      <c r="Z16678" s="30"/>
      <c r="AB16678" s="6"/>
    </row>
    <row r="16679" spans="1:28">
      <c r="A16679" s="2"/>
      <c r="B16679" s="2"/>
      <c r="C16679" s="2"/>
      <c r="G16679" s="94"/>
      <c r="H16679" s="94"/>
      <c r="I16679" s="94"/>
      <c r="J16679" s="2"/>
      <c r="P16679" s="30"/>
      <c r="T16679" s="2"/>
      <c r="V16679" s="2"/>
      <c r="W16679" s="28"/>
      <c r="Y16679" s="30"/>
      <c r="Z16679" s="30"/>
      <c r="AB16679" s="6"/>
    </row>
    <row r="16680" spans="1:28">
      <c r="A16680" s="2"/>
      <c r="B16680" s="2"/>
      <c r="C16680" s="2"/>
      <c r="G16680" s="94"/>
      <c r="H16680" s="94"/>
      <c r="I16680" s="94"/>
      <c r="J16680" s="2"/>
      <c r="P16680" s="30"/>
      <c r="T16680" s="2"/>
      <c r="V16680" s="2"/>
      <c r="W16680" s="28"/>
      <c r="Y16680" s="30"/>
      <c r="Z16680" s="30"/>
      <c r="AB16680" s="6"/>
    </row>
    <row r="16681" spans="1:28">
      <c r="A16681" s="2"/>
      <c r="B16681" s="2"/>
      <c r="C16681" s="2"/>
      <c r="G16681" s="94"/>
      <c r="H16681" s="94"/>
      <c r="I16681" s="94"/>
      <c r="J16681" s="2"/>
      <c r="P16681" s="30"/>
      <c r="T16681" s="2"/>
      <c r="V16681" s="2"/>
      <c r="W16681" s="28"/>
      <c r="Y16681" s="30"/>
      <c r="Z16681" s="30"/>
      <c r="AB16681" s="6"/>
    </row>
    <row r="16682" spans="1:28">
      <c r="A16682" s="2"/>
      <c r="B16682" s="2"/>
      <c r="C16682" s="2"/>
      <c r="G16682" s="94"/>
      <c r="H16682" s="94"/>
      <c r="I16682" s="94"/>
      <c r="J16682" s="2"/>
      <c r="P16682" s="30"/>
      <c r="T16682" s="2"/>
      <c r="V16682" s="2"/>
      <c r="W16682" s="28"/>
      <c r="Y16682" s="30"/>
      <c r="Z16682" s="30"/>
      <c r="AB16682" s="6"/>
    </row>
    <row r="16683" spans="1:28">
      <c r="A16683" s="2"/>
      <c r="B16683" s="2"/>
      <c r="C16683" s="2"/>
      <c r="G16683" s="94"/>
      <c r="H16683" s="94"/>
      <c r="I16683" s="94"/>
      <c r="J16683" s="2"/>
      <c r="P16683" s="30"/>
      <c r="T16683" s="2"/>
      <c r="V16683" s="2"/>
      <c r="W16683" s="28"/>
      <c r="Y16683" s="30"/>
      <c r="Z16683" s="30"/>
      <c r="AB16683" s="6"/>
    </row>
    <row r="16684" spans="1:28">
      <c r="A16684" s="2"/>
      <c r="B16684" s="2"/>
      <c r="C16684" s="2"/>
      <c r="G16684" s="94"/>
      <c r="H16684" s="94"/>
      <c r="I16684" s="94"/>
      <c r="J16684" s="2"/>
      <c r="P16684" s="30"/>
      <c r="T16684" s="2"/>
      <c r="V16684" s="2"/>
      <c r="W16684" s="28"/>
      <c r="Y16684" s="30"/>
      <c r="Z16684" s="30"/>
      <c r="AB16684" s="6"/>
    </row>
    <row r="16685" spans="1:28">
      <c r="A16685" s="2"/>
      <c r="B16685" s="2"/>
      <c r="C16685" s="2"/>
      <c r="G16685" s="94"/>
      <c r="H16685" s="94"/>
      <c r="I16685" s="94"/>
      <c r="J16685" s="2"/>
      <c r="P16685" s="30"/>
      <c r="T16685" s="2"/>
      <c r="V16685" s="2"/>
      <c r="W16685" s="28"/>
      <c r="Y16685" s="30"/>
      <c r="Z16685" s="30"/>
      <c r="AB16685" s="6"/>
    </row>
    <row r="16686" spans="1:28">
      <c r="A16686" s="2"/>
      <c r="B16686" s="2"/>
      <c r="C16686" s="2"/>
      <c r="G16686" s="94"/>
      <c r="H16686" s="94"/>
      <c r="I16686" s="94"/>
      <c r="J16686" s="2"/>
      <c r="P16686" s="30"/>
      <c r="T16686" s="2"/>
      <c r="V16686" s="2"/>
      <c r="W16686" s="28"/>
      <c r="Y16686" s="30"/>
      <c r="Z16686" s="30"/>
      <c r="AB16686" s="6"/>
    </row>
    <row r="16687" spans="1:28">
      <c r="A16687" s="2"/>
      <c r="B16687" s="2"/>
      <c r="C16687" s="2"/>
      <c r="G16687" s="94"/>
      <c r="H16687" s="94"/>
      <c r="I16687" s="94"/>
      <c r="J16687" s="2"/>
      <c r="P16687" s="30"/>
      <c r="T16687" s="2"/>
      <c r="V16687" s="2"/>
      <c r="W16687" s="28"/>
      <c r="Y16687" s="30"/>
      <c r="Z16687" s="30"/>
      <c r="AB16687" s="6"/>
    </row>
    <row r="16688" spans="1:28">
      <c r="A16688" s="2"/>
      <c r="B16688" s="2"/>
      <c r="C16688" s="2"/>
      <c r="G16688" s="94"/>
      <c r="H16688" s="94"/>
      <c r="I16688" s="94"/>
      <c r="J16688" s="2"/>
      <c r="P16688" s="30"/>
      <c r="T16688" s="2"/>
      <c r="V16688" s="2"/>
      <c r="W16688" s="28"/>
      <c r="Y16688" s="30"/>
      <c r="Z16688" s="30"/>
      <c r="AB16688" s="6"/>
    </row>
    <row r="16689" spans="1:28">
      <c r="A16689" s="2"/>
      <c r="B16689" s="2"/>
      <c r="C16689" s="2"/>
      <c r="G16689" s="94"/>
      <c r="H16689" s="94"/>
      <c r="I16689" s="94"/>
      <c r="J16689" s="2"/>
      <c r="P16689" s="30"/>
      <c r="T16689" s="2"/>
      <c r="V16689" s="2"/>
      <c r="W16689" s="28"/>
      <c r="Y16689" s="30"/>
      <c r="Z16689" s="30"/>
      <c r="AB16689" s="6"/>
    </row>
    <row r="16690" spans="1:28">
      <c r="A16690" s="2"/>
      <c r="B16690" s="2"/>
      <c r="C16690" s="2"/>
      <c r="G16690" s="94"/>
      <c r="H16690" s="94"/>
      <c r="I16690" s="94"/>
      <c r="J16690" s="2"/>
      <c r="P16690" s="30"/>
      <c r="T16690" s="2"/>
      <c r="V16690" s="2"/>
      <c r="W16690" s="28"/>
      <c r="Y16690" s="30"/>
      <c r="Z16690" s="30"/>
      <c r="AB16690" s="6"/>
    </row>
    <row r="16691" spans="1:28">
      <c r="A16691" s="2"/>
      <c r="B16691" s="2"/>
      <c r="C16691" s="2"/>
      <c r="G16691" s="94"/>
      <c r="H16691" s="94"/>
      <c r="I16691" s="94"/>
      <c r="J16691" s="2"/>
      <c r="P16691" s="30"/>
      <c r="T16691" s="2"/>
      <c r="V16691" s="2"/>
      <c r="W16691" s="28"/>
      <c r="Y16691" s="30"/>
      <c r="Z16691" s="30"/>
      <c r="AB16691" s="6"/>
    </row>
    <row r="16692" spans="1:28">
      <c r="A16692" s="2"/>
      <c r="B16692" s="2"/>
      <c r="C16692" s="2"/>
      <c r="G16692" s="94"/>
      <c r="H16692" s="94"/>
      <c r="I16692" s="94"/>
      <c r="J16692" s="2"/>
      <c r="P16692" s="30"/>
      <c r="T16692" s="2"/>
      <c r="V16692" s="2"/>
      <c r="W16692" s="28"/>
      <c r="Y16692" s="30"/>
      <c r="Z16692" s="30"/>
      <c r="AB16692" s="6"/>
    </row>
    <row r="16693" spans="1:28">
      <c r="A16693" s="2"/>
      <c r="B16693" s="2"/>
      <c r="C16693" s="2"/>
      <c r="G16693" s="94"/>
      <c r="H16693" s="94"/>
      <c r="I16693" s="94"/>
      <c r="J16693" s="2"/>
      <c r="P16693" s="30"/>
      <c r="T16693" s="2"/>
      <c r="V16693" s="2"/>
      <c r="W16693" s="28"/>
      <c r="Y16693" s="30"/>
      <c r="Z16693" s="30"/>
      <c r="AB16693" s="6"/>
    </row>
    <row r="16694" spans="1:28">
      <c r="A16694" s="2"/>
      <c r="B16694" s="2"/>
      <c r="C16694" s="2"/>
      <c r="G16694" s="94"/>
      <c r="H16694" s="94"/>
      <c r="I16694" s="94"/>
      <c r="J16694" s="2"/>
      <c r="P16694" s="30"/>
      <c r="T16694" s="2"/>
      <c r="V16694" s="2"/>
      <c r="W16694" s="28"/>
      <c r="Y16694" s="30"/>
      <c r="Z16694" s="30"/>
      <c r="AB16694" s="6"/>
    </row>
    <row r="16695" spans="1:28">
      <c r="A16695" s="2"/>
      <c r="B16695" s="2"/>
      <c r="C16695" s="2"/>
      <c r="G16695" s="94"/>
      <c r="H16695" s="94"/>
      <c r="I16695" s="94"/>
      <c r="J16695" s="2"/>
      <c r="P16695" s="30"/>
      <c r="T16695" s="2"/>
      <c r="V16695" s="2"/>
      <c r="W16695" s="28"/>
      <c r="Y16695" s="30"/>
      <c r="Z16695" s="30"/>
      <c r="AB16695" s="6"/>
    </row>
    <row r="16696" spans="1:28">
      <c r="A16696" s="2"/>
      <c r="B16696" s="2"/>
      <c r="C16696" s="2"/>
      <c r="G16696" s="94"/>
      <c r="H16696" s="94"/>
      <c r="I16696" s="94"/>
      <c r="J16696" s="2"/>
      <c r="P16696" s="30"/>
      <c r="T16696" s="2"/>
      <c r="V16696" s="2"/>
      <c r="W16696" s="28"/>
      <c r="Y16696" s="30"/>
      <c r="Z16696" s="30"/>
      <c r="AB16696" s="6"/>
    </row>
    <row r="16697" spans="1:28">
      <c r="A16697" s="2"/>
      <c r="B16697" s="2"/>
      <c r="C16697" s="2"/>
      <c r="G16697" s="94"/>
      <c r="H16697" s="94"/>
      <c r="I16697" s="94"/>
      <c r="J16697" s="2"/>
      <c r="P16697" s="30"/>
      <c r="T16697" s="2"/>
      <c r="V16697" s="2"/>
      <c r="W16697" s="28"/>
      <c r="Y16697" s="30"/>
      <c r="Z16697" s="30"/>
      <c r="AB16697" s="6"/>
    </row>
    <row r="16698" spans="1:28">
      <c r="A16698" s="2"/>
      <c r="B16698" s="2"/>
      <c r="C16698" s="2"/>
      <c r="G16698" s="94"/>
      <c r="H16698" s="94"/>
      <c r="I16698" s="94"/>
      <c r="J16698" s="2"/>
      <c r="P16698" s="30"/>
      <c r="T16698" s="2"/>
      <c r="V16698" s="2"/>
      <c r="W16698" s="28"/>
      <c r="Y16698" s="30"/>
      <c r="Z16698" s="30"/>
      <c r="AB16698" s="6"/>
    </row>
    <row r="16699" spans="1:28">
      <c r="A16699" s="2"/>
      <c r="B16699" s="2"/>
      <c r="C16699" s="2"/>
      <c r="G16699" s="94"/>
      <c r="H16699" s="94"/>
      <c r="I16699" s="94"/>
      <c r="J16699" s="2"/>
      <c r="P16699" s="30"/>
      <c r="T16699" s="2"/>
      <c r="V16699" s="2"/>
      <c r="W16699" s="28"/>
      <c r="Y16699" s="30"/>
      <c r="Z16699" s="30"/>
      <c r="AB16699" s="6"/>
    </row>
    <row r="16700" spans="1:28">
      <c r="A16700" s="2"/>
      <c r="B16700" s="2"/>
      <c r="C16700" s="2"/>
      <c r="G16700" s="94"/>
      <c r="H16700" s="94"/>
      <c r="I16700" s="94"/>
      <c r="J16700" s="2"/>
      <c r="P16700" s="30"/>
      <c r="T16700" s="2"/>
      <c r="V16700" s="2"/>
      <c r="W16700" s="28"/>
      <c r="Y16700" s="30"/>
      <c r="Z16700" s="30"/>
      <c r="AB16700" s="6"/>
    </row>
    <row r="16701" spans="1:28">
      <c r="A16701" s="2"/>
      <c r="B16701" s="2"/>
      <c r="C16701" s="2"/>
      <c r="G16701" s="94"/>
      <c r="H16701" s="94"/>
      <c r="I16701" s="94"/>
      <c r="J16701" s="2"/>
      <c r="P16701" s="30"/>
      <c r="T16701" s="2"/>
      <c r="V16701" s="2"/>
      <c r="W16701" s="28"/>
      <c r="Y16701" s="30"/>
      <c r="Z16701" s="30"/>
      <c r="AB16701" s="6"/>
    </row>
    <row r="16702" spans="1:28">
      <c r="A16702" s="2"/>
      <c r="B16702" s="2"/>
      <c r="C16702" s="2"/>
      <c r="G16702" s="94"/>
      <c r="H16702" s="94"/>
      <c r="I16702" s="94"/>
      <c r="J16702" s="2"/>
      <c r="P16702" s="30"/>
      <c r="T16702" s="2"/>
      <c r="V16702" s="2"/>
      <c r="W16702" s="28"/>
      <c r="Y16702" s="30"/>
      <c r="Z16702" s="30"/>
      <c r="AB16702" s="6"/>
    </row>
    <row r="16703" spans="1:28">
      <c r="A16703" s="2"/>
      <c r="B16703" s="2"/>
      <c r="C16703" s="2"/>
      <c r="G16703" s="94"/>
      <c r="H16703" s="94"/>
      <c r="I16703" s="94"/>
      <c r="J16703" s="2"/>
      <c r="P16703" s="30"/>
      <c r="T16703" s="2"/>
      <c r="V16703" s="2"/>
      <c r="W16703" s="28"/>
      <c r="Y16703" s="30"/>
      <c r="Z16703" s="30"/>
      <c r="AB16703" s="6"/>
    </row>
    <row r="16704" spans="1:28">
      <c r="A16704" s="2"/>
      <c r="B16704" s="2"/>
      <c r="C16704" s="2"/>
      <c r="G16704" s="94"/>
      <c r="H16704" s="94"/>
      <c r="I16704" s="94"/>
      <c r="J16704" s="2"/>
      <c r="P16704" s="30"/>
      <c r="T16704" s="2"/>
      <c r="V16704" s="2"/>
      <c r="W16704" s="28"/>
      <c r="Y16704" s="30"/>
      <c r="Z16704" s="30"/>
      <c r="AB16704" s="6"/>
    </row>
    <row r="16705" spans="1:28">
      <c r="A16705" s="2"/>
      <c r="B16705" s="2"/>
      <c r="C16705" s="2"/>
      <c r="G16705" s="94"/>
      <c r="H16705" s="94"/>
      <c r="I16705" s="94"/>
      <c r="J16705" s="2"/>
      <c r="P16705" s="30"/>
      <c r="T16705" s="2"/>
      <c r="V16705" s="2"/>
      <c r="W16705" s="28"/>
      <c r="Y16705" s="30"/>
      <c r="Z16705" s="30"/>
      <c r="AB16705" s="6"/>
    </row>
    <row r="16706" spans="1:28">
      <c r="A16706" s="2"/>
      <c r="B16706" s="2"/>
      <c r="C16706" s="2"/>
      <c r="G16706" s="94"/>
      <c r="H16706" s="94"/>
      <c r="I16706" s="94"/>
      <c r="J16706" s="2"/>
      <c r="P16706" s="30"/>
      <c r="T16706" s="2"/>
      <c r="V16706" s="2"/>
      <c r="W16706" s="28"/>
      <c r="Y16706" s="30"/>
      <c r="Z16706" s="30"/>
      <c r="AB16706" s="6"/>
    </row>
    <row r="16707" spans="1:28">
      <c r="A16707" s="2"/>
      <c r="B16707" s="2"/>
      <c r="C16707" s="2"/>
      <c r="G16707" s="94"/>
      <c r="H16707" s="94"/>
      <c r="I16707" s="94"/>
      <c r="J16707" s="2"/>
      <c r="P16707" s="30"/>
      <c r="T16707" s="2"/>
      <c r="V16707" s="2"/>
      <c r="W16707" s="28"/>
      <c r="Y16707" s="30"/>
      <c r="Z16707" s="30"/>
      <c r="AB16707" s="6"/>
    </row>
    <row r="16708" spans="1:28">
      <c r="A16708" s="2"/>
      <c r="B16708" s="2"/>
      <c r="C16708" s="2"/>
      <c r="G16708" s="94"/>
      <c r="H16708" s="94"/>
      <c r="I16708" s="94"/>
      <c r="J16708" s="2"/>
      <c r="P16708" s="30"/>
      <c r="T16708" s="2"/>
      <c r="V16708" s="2"/>
      <c r="W16708" s="28"/>
      <c r="Y16708" s="30"/>
      <c r="Z16708" s="30"/>
      <c r="AB16708" s="6"/>
    </row>
    <row r="16709" spans="1:28">
      <c r="A16709" s="2"/>
      <c r="B16709" s="2"/>
      <c r="C16709" s="2"/>
      <c r="G16709" s="94"/>
      <c r="H16709" s="94"/>
      <c r="I16709" s="94"/>
      <c r="J16709" s="2"/>
      <c r="P16709" s="30"/>
      <c r="T16709" s="2"/>
      <c r="V16709" s="2"/>
      <c r="W16709" s="28"/>
      <c r="Y16709" s="30"/>
      <c r="Z16709" s="30"/>
      <c r="AB16709" s="6"/>
    </row>
    <row r="16710" spans="1:28">
      <c r="A16710" s="2"/>
      <c r="B16710" s="2"/>
      <c r="C16710" s="2"/>
      <c r="G16710" s="94"/>
      <c r="H16710" s="94"/>
      <c r="I16710" s="94"/>
      <c r="J16710" s="2"/>
      <c r="P16710" s="30"/>
      <c r="T16710" s="2"/>
      <c r="V16710" s="2"/>
      <c r="W16710" s="28"/>
      <c r="Y16710" s="30"/>
      <c r="Z16710" s="30"/>
      <c r="AB16710" s="6"/>
    </row>
    <row r="16711" spans="1:28">
      <c r="A16711" s="2"/>
      <c r="B16711" s="2"/>
      <c r="C16711" s="2"/>
      <c r="G16711" s="94"/>
      <c r="H16711" s="94"/>
      <c r="I16711" s="94"/>
      <c r="J16711" s="2"/>
      <c r="P16711" s="30"/>
      <c r="T16711" s="2"/>
      <c r="V16711" s="2"/>
      <c r="W16711" s="28"/>
      <c r="Y16711" s="30"/>
      <c r="Z16711" s="30"/>
      <c r="AB16711" s="6"/>
    </row>
    <row r="16712" spans="1:28">
      <c r="A16712" s="2"/>
      <c r="B16712" s="2"/>
      <c r="C16712" s="2"/>
      <c r="G16712" s="94"/>
      <c r="H16712" s="94"/>
      <c r="I16712" s="94"/>
      <c r="J16712" s="2"/>
      <c r="P16712" s="30"/>
      <c r="T16712" s="2"/>
      <c r="V16712" s="2"/>
      <c r="W16712" s="28"/>
      <c r="Y16712" s="30"/>
      <c r="Z16712" s="30"/>
      <c r="AB16712" s="6"/>
    </row>
    <row r="16713" spans="1:28">
      <c r="A16713" s="2"/>
      <c r="B16713" s="2"/>
      <c r="C16713" s="2"/>
      <c r="G16713" s="94"/>
      <c r="H16713" s="94"/>
      <c r="I16713" s="94"/>
      <c r="J16713" s="2"/>
      <c r="P16713" s="30"/>
      <c r="T16713" s="2"/>
      <c r="V16713" s="2"/>
      <c r="W16713" s="28"/>
      <c r="Y16713" s="30"/>
      <c r="Z16713" s="30"/>
      <c r="AB16713" s="6"/>
    </row>
    <row r="16714" spans="1:28">
      <c r="A16714" s="2"/>
      <c r="B16714" s="2"/>
      <c r="C16714" s="2"/>
      <c r="G16714" s="94"/>
      <c r="H16714" s="94"/>
      <c r="I16714" s="94"/>
      <c r="J16714" s="2"/>
      <c r="P16714" s="30"/>
      <c r="T16714" s="2"/>
      <c r="V16714" s="2"/>
      <c r="W16714" s="28"/>
      <c r="Y16714" s="30"/>
      <c r="Z16714" s="30"/>
      <c r="AB16714" s="6"/>
    </row>
    <row r="16715" spans="1:28">
      <c r="A16715" s="2"/>
      <c r="B16715" s="2"/>
      <c r="C16715" s="2"/>
      <c r="G16715" s="94"/>
      <c r="H16715" s="94"/>
      <c r="I16715" s="94"/>
      <c r="J16715" s="2"/>
      <c r="P16715" s="30"/>
      <c r="T16715" s="2"/>
      <c r="V16715" s="2"/>
      <c r="W16715" s="28"/>
      <c r="Y16715" s="30"/>
      <c r="Z16715" s="30"/>
      <c r="AB16715" s="6"/>
    </row>
    <row r="16716" spans="1:28">
      <c r="A16716" s="2"/>
      <c r="B16716" s="2"/>
      <c r="C16716" s="2"/>
      <c r="G16716" s="94"/>
      <c r="H16716" s="94"/>
      <c r="I16716" s="94"/>
      <c r="J16716" s="2"/>
      <c r="P16716" s="30"/>
      <c r="T16716" s="2"/>
      <c r="V16716" s="2"/>
      <c r="W16716" s="28"/>
      <c r="Y16716" s="30"/>
      <c r="Z16716" s="30"/>
      <c r="AB16716" s="6"/>
    </row>
    <row r="16717" spans="1:28">
      <c r="A16717" s="2"/>
      <c r="B16717" s="2"/>
      <c r="C16717" s="2"/>
      <c r="G16717" s="94"/>
      <c r="H16717" s="94"/>
      <c r="I16717" s="94"/>
      <c r="J16717" s="2"/>
      <c r="P16717" s="30"/>
      <c r="T16717" s="2"/>
      <c r="V16717" s="2"/>
      <c r="W16717" s="28"/>
      <c r="Y16717" s="30"/>
      <c r="Z16717" s="30"/>
      <c r="AB16717" s="6"/>
    </row>
    <row r="16718" spans="1:28">
      <c r="A16718" s="2"/>
      <c r="B16718" s="2"/>
      <c r="C16718" s="2"/>
      <c r="G16718" s="94"/>
      <c r="H16718" s="94"/>
      <c r="I16718" s="94"/>
      <c r="J16718" s="2"/>
      <c r="P16718" s="30"/>
      <c r="T16718" s="2"/>
      <c r="V16718" s="2"/>
      <c r="W16718" s="28"/>
      <c r="Y16718" s="30"/>
      <c r="Z16718" s="30"/>
      <c r="AB16718" s="6"/>
    </row>
    <row r="16719" spans="1:28">
      <c r="A16719" s="2"/>
      <c r="B16719" s="2"/>
      <c r="C16719" s="2"/>
      <c r="G16719" s="94"/>
      <c r="H16719" s="94"/>
      <c r="I16719" s="94"/>
      <c r="J16719" s="2"/>
      <c r="P16719" s="30"/>
      <c r="T16719" s="2"/>
      <c r="V16719" s="2"/>
      <c r="W16719" s="28"/>
      <c r="Y16719" s="30"/>
      <c r="Z16719" s="30"/>
      <c r="AB16719" s="6"/>
    </row>
    <row r="16720" spans="1:28">
      <c r="A16720" s="2"/>
      <c r="B16720" s="2"/>
      <c r="C16720" s="2"/>
      <c r="G16720" s="94"/>
      <c r="H16720" s="94"/>
      <c r="I16720" s="94"/>
      <c r="J16720" s="2"/>
      <c r="P16720" s="30"/>
      <c r="T16720" s="2"/>
      <c r="V16720" s="2"/>
      <c r="W16720" s="28"/>
      <c r="Y16720" s="30"/>
      <c r="Z16720" s="30"/>
      <c r="AB16720" s="6"/>
    </row>
    <row r="16721" spans="1:28">
      <c r="A16721" s="2"/>
      <c r="B16721" s="2"/>
      <c r="C16721" s="2"/>
      <c r="G16721" s="94"/>
      <c r="H16721" s="94"/>
      <c r="I16721" s="94"/>
      <c r="J16721" s="2"/>
      <c r="P16721" s="30"/>
      <c r="T16721" s="2"/>
      <c r="V16721" s="2"/>
      <c r="W16721" s="28"/>
      <c r="Y16721" s="30"/>
      <c r="Z16721" s="30"/>
      <c r="AB16721" s="6"/>
    </row>
    <row r="16722" spans="1:28">
      <c r="A16722" s="2"/>
      <c r="B16722" s="2"/>
      <c r="C16722" s="2"/>
      <c r="G16722" s="94"/>
      <c r="H16722" s="94"/>
      <c r="I16722" s="94"/>
      <c r="J16722" s="2"/>
      <c r="P16722" s="30"/>
      <c r="T16722" s="2"/>
      <c r="V16722" s="2"/>
      <c r="W16722" s="28"/>
      <c r="Y16722" s="30"/>
      <c r="Z16722" s="30"/>
      <c r="AB16722" s="6"/>
    </row>
    <row r="16723" spans="1:28">
      <c r="A16723" s="2"/>
      <c r="B16723" s="2"/>
      <c r="C16723" s="2"/>
      <c r="G16723" s="94"/>
      <c r="H16723" s="94"/>
      <c r="I16723" s="94"/>
      <c r="J16723" s="2"/>
      <c r="P16723" s="30"/>
      <c r="T16723" s="2"/>
      <c r="V16723" s="2"/>
      <c r="W16723" s="28"/>
      <c r="Y16723" s="30"/>
      <c r="Z16723" s="30"/>
      <c r="AB16723" s="6"/>
    </row>
    <row r="16724" spans="1:28">
      <c r="A16724" s="2"/>
      <c r="B16724" s="2"/>
      <c r="C16724" s="2"/>
      <c r="G16724" s="94"/>
      <c r="H16724" s="94"/>
      <c r="I16724" s="94"/>
      <c r="J16724" s="2"/>
      <c r="P16724" s="30"/>
      <c r="T16724" s="2"/>
      <c r="V16724" s="2"/>
      <c r="W16724" s="28"/>
      <c r="Y16724" s="30"/>
      <c r="Z16724" s="30"/>
      <c r="AB16724" s="6"/>
    </row>
    <row r="16725" spans="1:28">
      <c r="A16725" s="2"/>
      <c r="B16725" s="2"/>
      <c r="C16725" s="2"/>
      <c r="G16725" s="94"/>
      <c r="H16725" s="94"/>
      <c r="I16725" s="94"/>
      <c r="J16725" s="2"/>
      <c r="P16725" s="30"/>
      <c r="T16725" s="2"/>
      <c r="V16725" s="2"/>
      <c r="W16725" s="28"/>
      <c r="Y16725" s="30"/>
      <c r="Z16725" s="30"/>
      <c r="AB16725" s="6"/>
    </row>
    <row r="16726" spans="1:28">
      <c r="A16726" s="2"/>
      <c r="B16726" s="2"/>
      <c r="C16726" s="2"/>
      <c r="G16726" s="94"/>
      <c r="H16726" s="94"/>
      <c r="I16726" s="94"/>
      <c r="J16726" s="2"/>
      <c r="P16726" s="30"/>
      <c r="T16726" s="2"/>
      <c r="V16726" s="2"/>
      <c r="W16726" s="28"/>
      <c r="Y16726" s="30"/>
      <c r="Z16726" s="30"/>
      <c r="AB16726" s="6"/>
    </row>
    <row r="16727" spans="1:28">
      <c r="A16727" s="2"/>
      <c r="B16727" s="2"/>
      <c r="C16727" s="2"/>
      <c r="G16727" s="94"/>
      <c r="H16727" s="94"/>
      <c r="I16727" s="94"/>
      <c r="J16727" s="2"/>
      <c r="P16727" s="30"/>
      <c r="T16727" s="2"/>
      <c r="V16727" s="2"/>
      <c r="W16727" s="28"/>
      <c r="Y16727" s="30"/>
      <c r="Z16727" s="30"/>
      <c r="AB16727" s="6"/>
    </row>
    <row r="16728" spans="1:28">
      <c r="A16728" s="2"/>
      <c r="B16728" s="2"/>
      <c r="C16728" s="2"/>
      <c r="G16728" s="94"/>
      <c r="H16728" s="94"/>
      <c r="I16728" s="94"/>
      <c r="J16728" s="2"/>
      <c r="P16728" s="30"/>
      <c r="T16728" s="2"/>
      <c r="V16728" s="2"/>
      <c r="W16728" s="28"/>
      <c r="Y16728" s="30"/>
      <c r="Z16728" s="30"/>
      <c r="AB16728" s="6"/>
    </row>
    <row r="16729" spans="1:28">
      <c r="A16729" s="2"/>
      <c r="B16729" s="2"/>
      <c r="C16729" s="2"/>
      <c r="G16729" s="94"/>
      <c r="H16729" s="94"/>
      <c r="I16729" s="94"/>
      <c r="J16729" s="2"/>
      <c r="P16729" s="30"/>
      <c r="T16729" s="2"/>
      <c r="V16729" s="2"/>
      <c r="W16729" s="28"/>
      <c r="Y16729" s="30"/>
      <c r="Z16729" s="30"/>
      <c r="AB16729" s="6"/>
    </row>
    <row r="16730" spans="1:28">
      <c r="A16730" s="2"/>
      <c r="B16730" s="2"/>
      <c r="C16730" s="2"/>
      <c r="G16730" s="94"/>
      <c r="H16730" s="94"/>
      <c r="I16730" s="94"/>
      <c r="J16730" s="2"/>
      <c r="P16730" s="30"/>
      <c r="T16730" s="2"/>
      <c r="V16730" s="2"/>
      <c r="W16730" s="28"/>
      <c r="Y16730" s="30"/>
      <c r="Z16730" s="30"/>
      <c r="AB16730" s="6"/>
    </row>
    <row r="16731" spans="1:28">
      <c r="A16731" s="2"/>
      <c r="B16731" s="2"/>
      <c r="C16731" s="2"/>
      <c r="G16731" s="94"/>
      <c r="H16731" s="94"/>
      <c r="I16731" s="94"/>
      <c r="J16731" s="2"/>
      <c r="P16731" s="30"/>
      <c r="T16731" s="2"/>
      <c r="V16731" s="2"/>
      <c r="W16731" s="28"/>
      <c r="Y16731" s="30"/>
      <c r="Z16731" s="30"/>
      <c r="AB16731" s="6"/>
    </row>
    <row r="16732" spans="1:28">
      <c r="A16732" s="2"/>
      <c r="B16732" s="2"/>
      <c r="C16732" s="2"/>
      <c r="G16732" s="94"/>
      <c r="H16732" s="94"/>
      <c r="I16732" s="94"/>
      <c r="J16732" s="2"/>
      <c r="P16732" s="30"/>
      <c r="T16732" s="2"/>
      <c r="V16732" s="2"/>
      <c r="W16732" s="28"/>
      <c r="Y16732" s="30"/>
      <c r="Z16732" s="30"/>
      <c r="AB16732" s="6"/>
    </row>
    <row r="16733" spans="1:28">
      <c r="A16733" s="2"/>
      <c r="B16733" s="2"/>
      <c r="C16733" s="2"/>
      <c r="G16733" s="94"/>
      <c r="H16733" s="94"/>
      <c r="I16733" s="94"/>
      <c r="J16733" s="2"/>
      <c r="P16733" s="30"/>
      <c r="T16733" s="2"/>
      <c r="V16733" s="2"/>
      <c r="W16733" s="28"/>
      <c r="Y16733" s="30"/>
      <c r="Z16733" s="30"/>
      <c r="AB16733" s="6"/>
    </row>
    <row r="16734" spans="1:28">
      <c r="A16734" s="2"/>
      <c r="B16734" s="2"/>
      <c r="C16734" s="2"/>
      <c r="G16734" s="94"/>
      <c r="H16734" s="94"/>
      <c r="I16734" s="94"/>
      <c r="J16734" s="2"/>
      <c r="P16734" s="30"/>
      <c r="T16734" s="2"/>
      <c r="V16734" s="2"/>
      <c r="W16734" s="28"/>
      <c r="Y16734" s="30"/>
      <c r="Z16734" s="30"/>
      <c r="AB16734" s="6"/>
    </row>
    <row r="16735" spans="1:28">
      <c r="A16735" s="2"/>
      <c r="B16735" s="2"/>
      <c r="C16735" s="2"/>
      <c r="G16735" s="94"/>
      <c r="H16735" s="94"/>
      <c r="I16735" s="94"/>
      <c r="J16735" s="2"/>
      <c r="P16735" s="30"/>
      <c r="T16735" s="2"/>
      <c r="V16735" s="2"/>
      <c r="W16735" s="28"/>
      <c r="Y16735" s="30"/>
      <c r="Z16735" s="30"/>
      <c r="AB16735" s="6"/>
    </row>
    <row r="16736" spans="1:28">
      <c r="A16736" s="2"/>
      <c r="B16736" s="2"/>
      <c r="C16736" s="2"/>
      <c r="G16736" s="94"/>
      <c r="H16736" s="94"/>
      <c r="I16736" s="94"/>
      <c r="J16736" s="2"/>
      <c r="P16736" s="30"/>
      <c r="T16736" s="2"/>
      <c r="V16736" s="2"/>
      <c r="W16736" s="28"/>
      <c r="Y16736" s="30"/>
      <c r="Z16736" s="30"/>
      <c r="AB16736" s="6"/>
    </row>
    <row r="16737" spans="1:28">
      <c r="A16737" s="2"/>
      <c r="B16737" s="2"/>
      <c r="C16737" s="2"/>
      <c r="G16737" s="94"/>
      <c r="H16737" s="94"/>
      <c r="I16737" s="94"/>
      <c r="J16737" s="2"/>
      <c r="P16737" s="30"/>
      <c r="T16737" s="2"/>
      <c r="V16737" s="2"/>
      <c r="W16737" s="28"/>
      <c r="Y16737" s="30"/>
      <c r="Z16737" s="30"/>
      <c r="AB16737" s="6"/>
    </row>
    <row r="16738" spans="1:28">
      <c r="A16738" s="2"/>
      <c r="B16738" s="2"/>
      <c r="C16738" s="2"/>
      <c r="G16738" s="94"/>
      <c r="H16738" s="94"/>
      <c r="I16738" s="94"/>
      <c r="J16738" s="2"/>
      <c r="P16738" s="30"/>
      <c r="T16738" s="2"/>
      <c r="V16738" s="2"/>
      <c r="W16738" s="28"/>
      <c r="Y16738" s="30"/>
      <c r="Z16738" s="30"/>
      <c r="AB16738" s="6"/>
    </row>
    <row r="16739" spans="1:28">
      <c r="A16739" s="2"/>
      <c r="B16739" s="2"/>
      <c r="C16739" s="2"/>
      <c r="G16739" s="94"/>
      <c r="H16739" s="94"/>
      <c r="I16739" s="94"/>
      <c r="J16739" s="2"/>
      <c r="P16739" s="30"/>
      <c r="T16739" s="2"/>
      <c r="V16739" s="2"/>
      <c r="W16739" s="28"/>
      <c r="Y16739" s="30"/>
      <c r="Z16739" s="30"/>
      <c r="AB16739" s="6"/>
    </row>
    <row r="16740" spans="1:28">
      <c r="A16740" s="2"/>
      <c r="B16740" s="2"/>
      <c r="C16740" s="2"/>
      <c r="G16740" s="94"/>
      <c r="H16740" s="94"/>
      <c r="I16740" s="94"/>
      <c r="J16740" s="2"/>
      <c r="P16740" s="30"/>
      <c r="T16740" s="2"/>
      <c r="V16740" s="2"/>
      <c r="W16740" s="28"/>
      <c r="Y16740" s="30"/>
      <c r="Z16740" s="30"/>
      <c r="AB16740" s="6"/>
    </row>
    <row r="16741" spans="1:28">
      <c r="A16741" s="2"/>
      <c r="B16741" s="2"/>
      <c r="C16741" s="2"/>
      <c r="G16741" s="94"/>
      <c r="H16741" s="94"/>
      <c r="I16741" s="94"/>
      <c r="J16741" s="2"/>
      <c r="P16741" s="30"/>
      <c r="T16741" s="2"/>
      <c r="V16741" s="2"/>
      <c r="W16741" s="28"/>
      <c r="Y16741" s="30"/>
      <c r="Z16741" s="30"/>
      <c r="AB16741" s="6"/>
    </row>
    <row r="16742" spans="1:28">
      <c r="A16742" s="2"/>
      <c r="B16742" s="2"/>
      <c r="C16742" s="2"/>
      <c r="G16742" s="94"/>
      <c r="H16742" s="94"/>
      <c r="I16742" s="94"/>
      <c r="J16742" s="2"/>
      <c r="P16742" s="30"/>
      <c r="T16742" s="2"/>
      <c r="V16742" s="2"/>
      <c r="W16742" s="28"/>
      <c r="Y16742" s="30"/>
      <c r="Z16742" s="30"/>
      <c r="AB16742" s="6"/>
    </row>
    <row r="16743" spans="1:28">
      <c r="A16743" s="2"/>
      <c r="B16743" s="2"/>
      <c r="C16743" s="2"/>
      <c r="G16743" s="94"/>
      <c r="H16743" s="94"/>
      <c r="I16743" s="94"/>
      <c r="J16743" s="2"/>
      <c r="P16743" s="30"/>
      <c r="T16743" s="2"/>
      <c r="V16743" s="2"/>
      <c r="W16743" s="28"/>
      <c r="Y16743" s="30"/>
      <c r="Z16743" s="30"/>
      <c r="AB16743" s="6"/>
    </row>
    <row r="16744" spans="1:28">
      <c r="A16744" s="2"/>
      <c r="B16744" s="2"/>
      <c r="C16744" s="2"/>
      <c r="G16744" s="94"/>
      <c r="H16744" s="94"/>
      <c r="I16744" s="94"/>
      <c r="J16744" s="2"/>
      <c r="P16744" s="30"/>
      <c r="T16744" s="2"/>
      <c r="V16744" s="2"/>
      <c r="W16744" s="28"/>
      <c r="Y16744" s="30"/>
      <c r="Z16744" s="30"/>
      <c r="AB16744" s="6"/>
    </row>
    <row r="16745" spans="1:28">
      <c r="A16745" s="2"/>
      <c r="B16745" s="2"/>
      <c r="C16745" s="2"/>
      <c r="G16745" s="94"/>
      <c r="H16745" s="94"/>
      <c r="I16745" s="94"/>
      <c r="J16745" s="2"/>
      <c r="P16745" s="30"/>
      <c r="T16745" s="2"/>
      <c r="V16745" s="2"/>
      <c r="W16745" s="28"/>
      <c r="Y16745" s="30"/>
      <c r="Z16745" s="30"/>
      <c r="AB16745" s="6"/>
    </row>
    <row r="16746" spans="1:28">
      <c r="A16746" s="2"/>
      <c r="B16746" s="2"/>
      <c r="C16746" s="2"/>
      <c r="G16746" s="94"/>
      <c r="H16746" s="94"/>
      <c r="I16746" s="94"/>
      <c r="J16746" s="2"/>
      <c r="P16746" s="30"/>
      <c r="T16746" s="2"/>
      <c r="V16746" s="2"/>
      <c r="W16746" s="28"/>
      <c r="Y16746" s="30"/>
      <c r="Z16746" s="30"/>
      <c r="AB16746" s="6"/>
    </row>
    <row r="16747" spans="1:28">
      <c r="A16747" s="2"/>
      <c r="B16747" s="2"/>
      <c r="C16747" s="2"/>
      <c r="G16747" s="94"/>
      <c r="H16747" s="94"/>
      <c r="I16747" s="94"/>
      <c r="J16747" s="2"/>
      <c r="P16747" s="30"/>
      <c r="T16747" s="2"/>
      <c r="V16747" s="2"/>
      <c r="W16747" s="28"/>
      <c r="Y16747" s="30"/>
      <c r="Z16747" s="30"/>
      <c r="AB16747" s="6"/>
    </row>
    <row r="16748" spans="1:28">
      <c r="A16748" s="2"/>
      <c r="B16748" s="2"/>
      <c r="C16748" s="2"/>
      <c r="G16748" s="94"/>
      <c r="H16748" s="94"/>
      <c r="I16748" s="94"/>
      <c r="J16748" s="2"/>
      <c r="P16748" s="30"/>
      <c r="T16748" s="2"/>
      <c r="V16748" s="2"/>
      <c r="W16748" s="28"/>
      <c r="Y16748" s="30"/>
      <c r="Z16748" s="30"/>
      <c r="AB16748" s="6"/>
    </row>
    <row r="16749" spans="1:28">
      <c r="A16749" s="2"/>
      <c r="B16749" s="2"/>
      <c r="C16749" s="2"/>
      <c r="G16749" s="94"/>
      <c r="H16749" s="94"/>
      <c r="I16749" s="94"/>
      <c r="J16749" s="2"/>
      <c r="P16749" s="30"/>
      <c r="T16749" s="2"/>
      <c r="V16749" s="2"/>
      <c r="W16749" s="28"/>
      <c r="Y16749" s="30"/>
      <c r="Z16749" s="30"/>
      <c r="AB16749" s="6"/>
    </row>
    <row r="16750" spans="1:28">
      <c r="A16750" s="2"/>
      <c r="B16750" s="2"/>
      <c r="C16750" s="2"/>
      <c r="G16750" s="94"/>
      <c r="H16750" s="94"/>
      <c r="I16750" s="94"/>
      <c r="J16750" s="2"/>
      <c r="P16750" s="30"/>
      <c r="T16750" s="2"/>
      <c r="V16750" s="2"/>
      <c r="W16750" s="28"/>
      <c r="Y16750" s="30"/>
      <c r="Z16750" s="30"/>
      <c r="AB16750" s="6"/>
    </row>
    <row r="16751" spans="1:28">
      <c r="A16751" s="2"/>
      <c r="B16751" s="2"/>
      <c r="C16751" s="2"/>
      <c r="G16751" s="94"/>
      <c r="H16751" s="94"/>
      <c r="I16751" s="94"/>
      <c r="J16751" s="2"/>
      <c r="P16751" s="30"/>
      <c r="T16751" s="2"/>
      <c r="V16751" s="2"/>
      <c r="W16751" s="28"/>
      <c r="Y16751" s="30"/>
      <c r="Z16751" s="30"/>
      <c r="AB16751" s="6"/>
    </row>
    <row r="16752" spans="1:28">
      <c r="A16752" s="2"/>
      <c r="B16752" s="2"/>
      <c r="C16752" s="2"/>
      <c r="G16752" s="94"/>
      <c r="H16752" s="94"/>
      <c r="I16752" s="94"/>
      <c r="J16752" s="2"/>
      <c r="P16752" s="30"/>
      <c r="T16752" s="2"/>
      <c r="V16752" s="2"/>
      <c r="W16752" s="28"/>
      <c r="Y16752" s="30"/>
      <c r="Z16752" s="30"/>
      <c r="AB16752" s="6"/>
    </row>
    <row r="16753" spans="1:28">
      <c r="A16753" s="2"/>
      <c r="B16753" s="2"/>
      <c r="C16753" s="2"/>
      <c r="G16753" s="94"/>
      <c r="H16753" s="94"/>
      <c r="I16753" s="94"/>
      <c r="J16753" s="2"/>
      <c r="P16753" s="30"/>
      <c r="T16753" s="2"/>
      <c r="V16753" s="2"/>
      <c r="W16753" s="28"/>
      <c r="Y16753" s="30"/>
      <c r="Z16753" s="30"/>
      <c r="AB16753" s="6"/>
    </row>
    <row r="16754" spans="1:28">
      <c r="A16754" s="2"/>
      <c r="B16754" s="2"/>
      <c r="C16754" s="2"/>
      <c r="G16754" s="94"/>
      <c r="H16754" s="94"/>
      <c r="I16754" s="94"/>
      <c r="J16754" s="2"/>
      <c r="P16754" s="30"/>
      <c r="T16754" s="2"/>
      <c r="V16754" s="2"/>
      <c r="W16754" s="28"/>
      <c r="Y16754" s="30"/>
      <c r="Z16754" s="30"/>
      <c r="AB16754" s="6"/>
    </row>
    <row r="16755" spans="1:28">
      <c r="A16755" s="2"/>
      <c r="B16755" s="2"/>
      <c r="C16755" s="2"/>
      <c r="G16755" s="94"/>
      <c r="H16755" s="94"/>
      <c r="I16755" s="94"/>
      <c r="J16755" s="2"/>
      <c r="P16755" s="30"/>
      <c r="T16755" s="2"/>
      <c r="V16755" s="2"/>
      <c r="W16755" s="28"/>
      <c r="Y16755" s="30"/>
      <c r="Z16755" s="30"/>
      <c r="AB16755" s="6"/>
    </row>
    <row r="16756" spans="1:28">
      <c r="A16756" s="2"/>
      <c r="B16756" s="2"/>
      <c r="C16756" s="2"/>
      <c r="G16756" s="94"/>
      <c r="H16756" s="94"/>
      <c r="I16756" s="94"/>
      <c r="J16756" s="2"/>
      <c r="P16756" s="30"/>
      <c r="T16756" s="2"/>
      <c r="V16756" s="2"/>
      <c r="W16756" s="28"/>
      <c r="Y16756" s="30"/>
      <c r="Z16756" s="30"/>
      <c r="AB16756" s="6"/>
    </row>
    <row r="16757" spans="1:28">
      <c r="A16757" s="2"/>
      <c r="B16757" s="2"/>
      <c r="C16757" s="2"/>
      <c r="G16757" s="94"/>
      <c r="H16757" s="94"/>
      <c r="I16757" s="94"/>
      <c r="J16757" s="2"/>
      <c r="P16757" s="30"/>
      <c r="T16757" s="2"/>
      <c r="V16757" s="2"/>
      <c r="W16757" s="28"/>
      <c r="Y16757" s="30"/>
      <c r="Z16757" s="30"/>
      <c r="AB16757" s="6"/>
    </row>
    <row r="16758" spans="1:28">
      <c r="A16758" s="2"/>
      <c r="B16758" s="2"/>
      <c r="C16758" s="2"/>
      <c r="G16758" s="94"/>
      <c r="H16758" s="94"/>
      <c r="I16758" s="94"/>
      <c r="J16758" s="2"/>
      <c r="P16758" s="30"/>
      <c r="T16758" s="2"/>
      <c r="V16758" s="2"/>
      <c r="W16758" s="28"/>
      <c r="Y16758" s="30"/>
      <c r="Z16758" s="30"/>
      <c r="AB16758" s="6"/>
    </row>
    <row r="16759" spans="1:28">
      <c r="A16759" s="2"/>
      <c r="B16759" s="2"/>
      <c r="C16759" s="2"/>
      <c r="G16759" s="94"/>
      <c r="H16759" s="94"/>
      <c r="I16759" s="94"/>
      <c r="J16759" s="2"/>
      <c r="P16759" s="30"/>
      <c r="T16759" s="2"/>
      <c r="V16759" s="2"/>
      <c r="W16759" s="28"/>
      <c r="Y16759" s="30"/>
      <c r="Z16759" s="30"/>
      <c r="AB16759" s="6"/>
    </row>
    <row r="16760" spans="1:28">
      <c r="A16760" s="2"/>
      <c r="B16760" s="2"/>
      <c r="C16760" s="2"/>
      <c r="G16760" s="94"/>
      <c r="H16760" s="94"/>
      <c r="I16760" s="94"/>
      <c r="J16760" s="2"/>
      <c r="P16760" s="30"/>
      <c r="T16760" s="2"/>
      <c r="V16760" s="2"/>
      <c r="W16760" s="28"/>
      <c r="Y16760" s="30"/>
      <c r="Z16760" s="30"/>
      <c r="AB16760" s="6"/>
    </row>
    <row r="16761" spans="1:28">
      <c r="A16761" s="2"/>
      <c r="B16761" s="2"/>
      <c r="C16761" s="2"/>
      <c r="G16761" s="94"/>
      <c r="H16761" s="94"/>
      <c r="I16761" s="94"/>
      <c r="J16761" s="2"/>
      <c r="P16761" s="30"/>
      <c r="T16761" s="2"/>
      <c r="V16761" s="2"/>
      <c r="W16761" s="28"/>
      <c r="Y16761" s="30"/>
      <c r="Z16761" s="30"/>
      <c r="AB16761" s="6"/>
    </row>
    <row r="16762" spans="1:28">
      <c r="A16762" s="2"/>
      <c r="B16762" s="2"/>
      <c r="C16762" s="2"/>
      <c r="G16762" s="94"/>
      <c r="H16762" s="94"/>
      <c r="I16762" s="94"/>
      <c r="J16762" s="2"/>
      <c r="P16762" s="30"/>
      <c r="T16762" s="2"/>
      <c r="V16762" s="2"/>
      <c r="W16762" s="28"/>
      <c r="Y16762" s="30"/>
      <c r="Z16762" s="30"/>
      <c r="AB16762" s="6"/>
    </row>
    <row r="16763" spans="1:28">
      <c r="A16763" s="2"/>
      <c r="B16763" s="2"/>
      <c r="C16763" s="2"/>
      <c r="G16763" s="94"/>
      <c r="H16763" s="94"/>
      <c r="I16763" s="94"/>
      <c r="J16763" s="2"/>
      <c r="P16763" s="30"/>
      <c r="T16763" s="2"/>
      <c r="V16763" s="2"/>
      <c r="W16763" s="28"/>
      <c r="Y16763" s="30"/>
      <c r="Z16763" s="30"/>
      <c r="AB16763" s="6"/>
    </row>
    <row r="16764" spans="1:28">
      <c r="A16764" s="2"/>
      <c r="B16764" s="2"/>
      <c r="C16764" s="2"/>
      <c r="G16764" s="94"/>
      <c r="H16764" s="94"/>
      <c r="I16764" s="94"/>
      <c r="J16764" s="2"/>
      <c r="P16764" s="30"/>
      <c r="T16764" s="2"/>
      <c r="V16764" s="2"/>
      <c r="W16764" s="28"/>
      <c r="Y16764" s="30"/>
      <c r="Z16764" s="30"/>
      <c r="AB16764" s="6"/>
    </row>
    <row r="16765" spans="1:28">
      <c r="A16765" s="2"/>
      <c r="B16765" s="2"/>
      <c r="C16765" s="2"/>
      <c r="G16765" s="94"/>
      <c r="H16765" s="94"/>
      <c r="I16765" s="94"/>
      <c r="J16765" s="2"/>
      <c r="P16765" s="30"/>
      <c r="T16765" s="2"/>
      <c r="V16765" s="2"/>
      <c r="W16765" s="28"/>
      <c r="Y16765" s="30"/>
      <c r="Z16765" s="30"/>
      <c r="AB16765" s="6"/>
    </row>
    <row r="16766" spans="1:28">
      <c r="A16766" s="2"/>
      <c r="B16766" s="2"/>
      <c r="C16766" s="2"/>
      <c r="G16766" s="94"/>
      <c r="H16766" s="94"/>
      <c r="I16766" s="94"/>
      <c r="J16766" s="2"/>
      <c r="P16766" s="30"/>
      <c r="T16766" s="2"/>
      <c r="V16766" s="2"/>
      <c r="W16766" s="28"/>
      <c r="Y16766" s="30"/>
      <c r="Z16766" s="30"/>
      <c r="AB16766" s="6"/>
    </row>
    <row r="16767" spans="1:28">
      <c r="A16767" s="2"/>
      <c r="B16767" s="2"/>
      <c r="C16767" s="2"/>
      <c r="G16767" s="94"/>
      <c r="H16767" s="94"/>
      <c r="I16767" s="94"/>
      <c r="J16767" s="2"/>
      <c r="P16767" s="30"/>
      <c r="T16767" s="2"/>
      <c r="V16767" s="2"/>
      <c r="W16767" s="28"/>
      <c r="Y16767" s="30"/>
      <c r="Z16767" s="30"/>
      <c r="AB16767" s="6"/>
    </row>
    <row r="16768" spans="1:28">
      <c r="A16768" s="2"/>
      <c r="B16768" s="2"/>
      <c r="C16768" s="2"/>
      <c r="G16768" s="94"/>
      <c r="H16768" s="94"/>
      <c r="I16768" s="94"/>
      <c r="J16768" s="2"/>
      <c r="P16768" s="30"/>
      <c r="T16768" s="2"/>
      <c r="V16768" s="2"/>
      <c r="W16768" s="28"/>
      <c r="Y16768" s="30"/>
      <c r="Z16768" s="30"/>
      <c r="AB16768" s="6"/>
    </row>
    <row r="16769" spans="1:28">
      <c r="A16769" s="2"/>
      <c r="B16769" s="2"/>
      <c r="C16769" s="2"/>
      <c r="G16769" s="94"/>
      <c r="H16769" s="94"/>
      <c r="I16769" s="94"/>
      <c r="J16769" s="2"/>
      <c r="P16769" s="30"/>
      <c r="T16769" s="2"/>
      <c r="V16769" s="2"/>
      <c r="W16769" s="28"/>
      <c r="Y16769" s="30"/>
      <c r="Z16769" s="30"/>
      <c r="AB16769" s="6"/>
    </row>
    <row r="16770" spans="1:28">
      <c r="A16770" s="2"/>
      <c r="B16770" s="2"/>
      <c r="C16770" s="2"/>
      <c r="G16770" s="94"/>
      <c r="H16770" s="94"/>
      <c r="I16770" s="94"/>
      <c r="J16770" s="2"/>
      <c r="P16770" s="30"/>
      <c r="T16770" s="2"/>
      <c r="V16770" s="2"/>
      <c r="W16770" s="28"/>
      <c r="Y16770" s="30"/>
      <c r="Z16770" s="30"/>
      <c r="AB16770" s="6"/>
    </row>
    <row r="16771" spans="1:28">
      <c r="A16771" s="2"/>
      <c r="B16771" s="2"/>
      <c r="C16771" s="2"/>
      <c r="G16771" s="94"/>
      <c r="H16771" s="94"/>
      <c r="I16771" s="94"/>
      <c r="J16771" s="2"/>
      <c r="P16771" s="30"/>
      <c r="T16771" s="2"/>
      <c r="V16771" s="2"/>
      <c r="W16771" s="28"/>
      <c r="Y16771" s="30"/>
      <c r="Z16771" s="30"/>
      <c r="AB16771" s="6"/>
    </row>
    <row r="16772" spans="1:28">
      <c r="A16772" s="2"/>
      <c r="B16772" s="2"/>
      <c r="C16772" s="2"/>
      <c r="G16772" s="94"/>
      <c r="H16772" s="94"/>
      <c r="I16772" s="94"/>
      <c r="J16772" s="2"/>
      <c r="P16772" s="30"/>
      <c r="T16772" s="2"/>
      <c r="V16772" s="2"/>
      <c r="W16772" s="28"/>
      <c r="Y16772" s="30"/>
      <c r="Z16772" s="30"/>
      <c r="AB16772" s="6"/>
    </row>
    <row r="16773" spans="1:28">
      <c r="A16773" s="2"/>
      <c r="B16773" s="2"/>
      <c r="C16773" s="2"/>
      <c r="G16773" s="94"/>
      <c r="H16773" s="94"/>
      <c r="I16773" s="94"/>
      <c r="J16773" s="2"/>
      <c r="P16773" s="30"/>
      <c r="T16773" s="2"/>
      <c r="V16773" s="2"/>
      <c r="W16773" s="28"/>
      <c r="Y16773" s="30"/>
      <c r="Z16773" s="30"/>
      <c r="AB16773" s="6"/>
    </row>
    <row r="16774" spans="1:28">
      <c r="A16774" s="2"/>
      <c r="B16774" s="2"/>
      <c r="C16774" s="2"/>
      <c r="G16774" s="94"/>
      <c r="H16774" s="94"/>
      <c r="I16774" s="94"/>
      <c r="J16774" s="2"/>
      <c r="P16774" s="30"/>
      <c r="T16774" s="2"/>
      <c r="V16774" s="2"/>
      <c r="W16774" s="28"/>
      <c r="Y16774" s="30"/>
      <c r="Z16774" s="30"/>
      <c r="AB16774" s="6"/>
    </row>
    <row r="16775" spans="1:28">
      <c r="A16775" s="2"/>
      <c r="B16775" s="2"/>
      <c r="C16775" s="2"/>
      <c r="G16775" s="94"/>
      <c r="H16775" s="94"/>
      <c r="I16775" s="94"/>
      <c r="J16775" s="2"/>
      <c r="P16775" s="30"/>
      <c r="T16775" s="2"/>
      <c r="V16775" s="2"/>
      <c r="W16775" s="28"/>
      <c r="Y16775" s="30"/>
      <c r="Z16775" s="30"/>
      <c r="AB16775" s="6"/>
    </row>
    <row r="16776" spans="1:28">
      <c r="A16776" s="2"/>
      <c r="B16776" s="2"/>
      <c r="C16776" s="2"/>
      <c r="G16776" s="94"/>
      <c r="H16776" s="94"/>
      <c r="I16776" s="94"/>
      <c r="J16776" s="2"/>
      <c r="P16776" s="30"/>
      <c r="T16776" s="2"/>
      <c r="V16776" s="2"/>
      <c r="W16776" s="28"/>
      <c r="Y16776" s="30"/>
      <c r="Z16776" s="30"/>
      <c r="AB16776" s="6"/>
    </row>
    <row r="16777" spans="1:28">
      <c r="A16777" s="2"/>
      <c r="B16777" s="2"/>
      <c r="C16777" s="2"/>
      <c r="G16777" s="94"/>
      <c r="H16777" s="94"/>
      <c r="I16777" s="94"/>
      <c r="J16777" s="2"/>
      <c r="P16777" s="30"/>
      <c r="T16777" s="2"/>
      <c r="V16777" s="2"/>
      <c r="W16777" s="28"/>
      <c r="Y16777" s="30"/>
      <c r="Z16777" s="30"/>
      <c r="AB16777" s="6"/>
    </row>
    <row r="16778" spans="1:28">
      <c r="A16778" s="2"/>
      <c r="B16778" s="2"/>
      <c r="C16778" s="2"/>
      <c r="G16778" s="94"/>
      <c r="H16778" s="94"/>
      <c r="I16778" s="94"/>
      <c r="J16778" s="2"/>
      <c r="P16778" s="30"/>
      <c r="T16778" s="2"/>
      <c r="V16778" s="2"/>
      <c r="W16778" s="28"/>
      <c r="Y16778" s="30"/>
      <c r="Z16778" s="30"/>
      <c r="AB16778" s="6"/>
    </row>
    <row r="16779" spans="1:28">
      <c r="A16779" s="2"/>
      <c r="B16779" s="2"/>
      <c r="C16779" s="2"/>
      <c r="G16779" s="94"/>
      <c r="H16779" s="94"/>
      <c r="I16779" s="94"/>
      <c r="J16779" s="2"/>
      <c r="P16779" s="30"/>
      <c r="T16779" s="2"/>
      <c r="V16779" s="2"/>
      <c r="W16779" s="28"/>
      <c r="Y16779" s="30"/>
      <c r="Z16779" s="30"/>
      <c r="AB16779" s="6"/>
    </row>
    <row r="16780" spans="1:28">
      <c r="A16780" s="2"/>
      <c r="B16780" s="2"/>
      <c r="C16780" s="2"/>
      <c r="G16780" s="94"/>
      <c r="H16780" s="94"/>
      <c r="I16780" s="94"/>
      <c r="J16780" s="2"/>
      <c r="P16780" s="30"/>
      <c r="T16780" s="2"/>
      <c r="V16780" s="2"/>
      <c r="W16780" s="28"/>
      <c r="Y16780" s="30"/>
      <c r="Z16780" s="30"/>
      <c r="AB16780" s="6"/>
    </row>
    <row r="16781" spans="1:28">
      <c r="A16781" s="2"/>
      <c r="B16781" s="2"/>
      <c r="C16781" s="2"/>
      <c r="G16781" s="94"/>
      <c r="H16781" s="94"/>
      <c r="I16781" s="94"/>
      <c r="J16781" s="2"/>
      <c r="P16781" s="30"/>
      <c r="T16781" s="2"/>
      <c r="V16781" s="2"/>
      <c r="W16781" s="28"/>
      <c r="Y16781" s="30"/>
      <c r="Z16781" s="30"/>
      <c r="AB16781" s="6"/>
    </row>
    <row r="16782" spans="1:28">
      <c r="A16782" s="2"/>
      <c r="B16782" s="2"/>
      <c r="C16782" s="2"/>
      <c r="G16782" s="94"/>
      <c r="H16782" s="94"/>
      <c r="I16782" s="94"/>
      <c r="J16782" s="2"/>
      <c r="P16782" s="30"/>
      <c r="T16782" s="2"/>
      <c r="V16782" s="2"/>
      <c r="W16782" s="28"/>
      <c r="Y16782" s="30"/>
      <c r="Z16782" s="30"/>
      <c r="AB16782" s="6"/>
    </row>
    <row r="16783" spans="1:28">
      <c r="A16783" s="2"/>
      <c r="B16783" s="2"/>
      <c r="C16783" s="2"/>
      <c r="G16783" s="94"/>
      <c r="H16783" s="94"/>
      <c r="I16783" s="94"/>
      <c r="J16783" s="2"/>
      <c r="P16783" s="30"/>
      <c r="T16783" s="2"/>
      <c r="V16783" s="2"/>
      <c r="W16783" s="28"/>
      <c r="Y16783" s="30"/>
      <c r="Z16783" s="30"/>
      <c r="AB16783" s="6"/>
    </row>
    <row r="16784" spans="1:28">
      <c r="A16784" s="2"/>
      <c r="B16784" s="2"/>
      <c r="C16784" s="2"/>
      <c r="G16784" s="94"/>
      <c r="H16784" s="94"/>
      <c r="I16784" s="94"/>
      <c r="J16784" s="2"/>
      <c r="P16784" s="30"/>
      <c r="T16784" s="2"/>
      <c r="V16784" s="2"/>
      <c r="W16784" s="28"/>
      <c r="Y16784" s="30"/>
      <c r="Z16784" s="30"/>
      <c r="AB16784" s="6"/>
    </row>
    <row r="16785" spans="1:28">
      <c r="A16785" s="2"/>
      <c r="B16785" s="2"/>
      <c r="C16785" s="2"/>
      <c r="G16785" s="94"/>
      <c r="H16785" s="94"/>
      <c r="I16785" s="94"/>
      <c r="J16785" s="2"/>
      <c r="P16785" s="30"/>
      <c r="T16785" s="2"/>
      <c r="V16785" s="2"/>
      <c r="W16785" s="28"/>
      <c r="Y16785" s="30"/>
      <c r="Z16785" s="30"/>
      <c r="AB16785" s="6"/>
    </row>
    <row r="16786" spans="1:28">
      <c r="A16786" s="2"/>
      <c r="B16786" s="2"/>
      <c r="C16786" s="2"/>
      <c r="G16786" s="94"/>
      <c r="H16786" s="94"/>
      <c r="I16786" s="94"/>
      <c r="J16786" s="2"/>
      <c r="P16786" s="30"/>
      <c r="T16786" s="2"/>
      <c r="V16786" s="2"/>
      <c r="W16786" s="28"/>
      <c r="Y16786" s="30"/>
      <c r="Z16786" s="30"/>
      <c r="AB16786" s="6"/>
    </row>
    <row r="16787" spans="1:28">
      <c r="A16787" s="2"/>
      <c r="B16787" s="2"/>
      <c r="C16787" s="2"/>
      <c r="G16787" s="94"/>
      <c r="H16787" s="94"/>
      <c r="I16787" s="94"/>
      <c r="J16787" s="2"/>
      <c r="P16787" s="30"/>
      <c r="T16787" s="2"/>
      <c r="V16787" s="2"/>
      <c r="W16787" s="28"/>
      <c r="Y16787" s="30"/>
      <c r="Z16787" s="30"/>
      <c r="AB16787" s="6"/>
    </row>
    <row r="16788" spans="1:28">
      <c r="A16788" s="2"/>
      <c r="B16788" s="2"/>
      <c r="C16788" s="2"/>
      <c r="G16788" s="94"/>
      <c r="H16788" s="94"/>
      <c r="I16788" s="94"/>
      <c r="J16788" s="2"/>
      <c r="P16788" s="30"/>
      <c r="T16788" s="2"/>
      <c r="V16788" s="2"/>
      <c r="W16788" s="28"/>
      <c r="Y16788" s="30"/>
      <c r="Z16788" s="30"/>
      <c r="AB16788" s="6"/>
    </row>
    <row r="16789" spans="1:28">
      <c r="A16789" s="2"/>
      <c r="B16789" s="2"/>
      <c r="C16789" s="2"/>
      <c r="G16789" s="94"/>
      <c r="H16789" s="94"/>
      <c r="I16789" s="94"/>
      <c r="J16789" s="2"/>
      <c r="P16789" s="30"/>
      <c r="T16789" s="2"/>
      <c r="V16789" s="2"/>
      <c r="W16789" s="28"/>
      <c r="Y16789" s="30"/>
      <c r="Z16789" s="30"/>
      <c r="AB16789" s="6"/>
    </row>
    <row r="16790" spans="1:28">
      <c r="A16790" s="2"/>
      <c r="B16790" s="2"/>
      <c r="C16790" s="2"/>
      <c r="G16790" s="94"/>
      <c r="H16790" s="94"/>
      <c r="I16790" s="94"/>
      <c r="J16790" s="2"/>
      <c r="P16790" s="30"/>
      <c r="T16790" s="2"/>
      <c r="V16790" s="2"/>
      <c r="W16790" s="28"/>
      <c r="Y16790" s="30"/>
      <c r="Z16790" s="30"/>
      <c r="AB16790" s="6"/>
    </row>
    <row r="16791" spans="1:28">
      <c r="A16791" s="2"/>
      <c r="B16791" s="2"/>
      <c r="C16791" s="2"/>
      <c r="G16791" s="94"/>
      <c r="H16791" s="94"/>
      <c r="I16791" s="94"/>
      <c r="J16791" s="2"/>
      <c r="P16791" s="30"/>
      <c r="T16791" s="2"/>
      <c r="V16791" s="2"/>
      <c r="W16791" s="28"/>
      <c r="Y16791" s="30"/>
      <c r="Z16791" s="30"/>
      <c r="AB16791" s="6"/>
    </row>
    <row r="16792" spans="1:28">
      <c r="A16792" s="2"/>
      <c r="B16792" s="2"/>
      <c r="C16792" s="2"/>
      <c r="G16792" s="94"/>
      <c r="H16792" s="94"/>
      <c r="I16792" s="94"/>
      <c r="J16792" s="2"/>
      <c r="P16792" s="30"/>
      <c r="T16792" s="2"/>
      <c r="V16792" s="2"/>
      <c r="W16792" s="28"/>
      <c r="Y16792" s="30"/>
      <c r="Z16792" s="30"/>
      <c r="AB16792" s="6"/>
    </row>
    <row r="16793" spans="1:28">
      <c r="A16793" s="2"/>
      <c r="B16793" s="2"/>
      <c r="C16793" s="2"/>
      <c r="G16793" s="94"/>
      <c r="H16793" s="94"/>
      <c r="I16793" s="94"/>
      <c r="J16793" s="2"/>
      <c r="P16793" s="30"/>
      <c r="T16793" s="2"/>
      <c r="V16793" s="2"/>
      <c r="W16793" s="28"/>
      <c r="Y16793" s="30"/>
      <c r="Z16793" s="30"/>
      <c r="AB16793" s="6"/>
    </row>
    <row r="16794" spans="1:28">
      <c r="A16794" s="2"/>
      <c r="B16794" s="2"/>
      <c r="C16794" s="2"/>
      <c r="G16794" s="94"/>
      <c r="H16794" s="94"/>
      <c r="I16794" s="94"/>
      <c r="J16794" s="2"/>
      <c r="P16794" s="30"/>
      <c r="T16794" s="2"/>
      <c r="V16794" s="2"/>
      <c r="W16794" s="28"/>
      <c r="Y16794" s="30"/>
      <c r="Z16794" s="30"/>
      <c r="AB16794" s="6"/>
    </row>
    <row r="16795" spans="1:28">
      <c r="A16795" s="2"/>
      <c r="B16795" s="2"/>
      <c r="C16795" s="2"/>
      <c r="G16795" s="94"/>
      <c r="H16795" s="94"/>
      <c r="I16795" s="94"/>
      <c r="J16795" s="2"/>
      <c r="P16795" s="30"/>
      <c r="T16795" s="2"/>
      <c r="V16795" s="2"/>
      <c r="W16795" s="28"/>
      <c r="Y16795" s="30"/>
      <c r="Z16795" s="30"/>
      <c r="AB16795" s="6"/>
    </row>
    <row r="16796" spans="1:28">
      <c r="A16796" s="2"/>
      <c r="B16796" s="2"/>
      <c r="C16796" s="2"/>
      <c r="G16796" s="94"/>
      <c r="H16796" s="94"/>
      <c r="I16796" s="94"/>
      <c r="J16796" s="2"/>
      <c r="P16796" s="30"/>
      <c r="T16796" s="2"/>
      <c r="V16796" s="2"/>
      <c r="W16796" s="28"/>
      <c r="Y16796" s="30"/>
      <c r="Z16796" s="30"/>
      <c r="AB16796" s="6"/>
    </row>
    <row r="16797" spans="1:28">
      <c r="A16797" s="2"/>
      <c r="B16797" s="2"/>
      <c r="C16797" s="2"/>
      <c r="G16797" s="94"/>
      <c r="H16797" s="94"/>
      <c r="I16797" s="94"/>
      <c r="J16797" s="2"/>
      <c r="P16797" s="30"/>
      <c r="T16797" s="2"/>
      <c r="V16797" s="2"/>
      <c r="W16797" s="28"/>
      <c r="Y16797" s="30"/>
      <c r="Z16797" s="30"/>
      <c r="AB16797" s="6"/>
    </row>
    <row r="16798" spans="1:28">
      <c r="A16798" s="2"/>
      <c r="B16798" s="2"/>
      <c r="C16798" s="2"/>
      <c r="G16798" s="94"/>
      <c r="H16798" s="94"/>
      <c r="I16798" s="94"/>
      <c r="J16798" s="2"/>
      <c r="P16798" s="30"/>
      <c r="T16798" s="2"/>
      <c r="V16798" s="2"/>
      <c r="W16798" s="28"/>
      <c r="Y16798" s="30"/>
      <c r="Z16798" s="30"/>
      <c r="AB16798" s="6"/>
    </row>
    <row r="16799" spans="1:28">
      <c r="A16799" s="2"/>
      <c r="B16799" s="2"/>
      <c r="C16799" s="2"/>
      <c r="G16799" s="94"/>
      <c r="H16799" s="94"/>
      <c r="I16799" s="94"/>
      <c r="J16799" s="2"/>
      <c r="P16799" s="30"/>
      <c r="T16799" s="2"/>
      <c r="V16799" s="2"/>
      <c r="W16799" s="28"/>
      <c r="Y16799" s="30"/>
      <c r="Z16799" s="30"/>
      <c r="AB16799" s="6"/>
    </row>
    <row r="16800" spans="1:28">
      <c r="A16800" s="2"/>
      <c r="B16800" s="2"/>
      <c r="C16800" s="2"/>
      <c r="G16800" s="94"/>
      <c r="H16800" s="94"/>
      <c r="I16800" s="94"/>
      <c r="J16800" s="2"/>
      <c r="P16800" s="30"/>
      <c r="T16800" s="2"/>
      <c r="V16800" s="2"/>
      <c r="W16800" s="28"/>
      <c r="Y16800" s="30"/>
      <c r="Z16800" s="30"/>
      <c r="AB16800" s="6"/>
    </row>
    <row r="16801" spans="1:28">
      <c r="A16801" s="2"/>
      <c r="B16801" s="2"/>
      <c r="C16801" s="2"/>
      <c r="G16801" s="94"/>
      <c r="H16801" s="94"/>
      <c r="I16801" s="94"/>
      <c r="J16801" s="2"/>
      <c r="P16801" s="30"/>
      <c r="T16801" s="2"/>
      <c r="V16801" s="2"/>
      <c r="W16801" s="28"/>
      <c r="Y16801" s="30"/>
      <c r="Z16801" s="30"/>
      <c r="AB16801" s="6"/>
    </row>
    <row r="16802" spans="1:28">
      <c r="A16802" s="2"/>
      <c r="B16802" s="2"/>
      <c r="C16802" s="2"/>
      <c r="G16802" s="94"/>
      <c r="H16802" s="94"/>
      <c r="I16802" s="94"/>
      <c r="J16802" s="2"/>
      <c r="P16802" s="30"/>
      <c r="T16802" s="2"/>
      <c r="V16802" s="2"/>
      <c r="W16802" s="28"/>
      <c r="Y16802" s="30"/>
      <c r="Z16802" s="30"/>
      <c r="AB16802" s="6"/>
    </row>
    <row r="16803" spans="1:28">
      <c r="A16803" s="2"/>
      <c r="B16803" s="2"/>
      <c r="C16803" s="2"/>
      <c r="G16803" s="94"/>
      <c r="H16803" s="94"/>
      <c r="I16803" s="94"/>
      <c r="J16803" s="2"/>
      <c r="P16803" s="30"/>
      <c r="T16803" s="2"/>
      <c r="V16803" s="2"/>
      <c r="W16803" s="28"/>
      <c r="Y16803" s="30"/>
      <c r="Z16803" s="30"/>
      <c r="AB16803" s="6"/>
    </row>
    <row r="16804" spans="1:28">
      <c r="A16804" s="2"/>
      <c r="B16804" s="2"/>
      <c r="C16804" s="2"/>
      <c r="G16804" s="94"/>
      <c r="H16804" s="94"/>
      <c r="I16804" s="94"/>
      <c r="J16804" s="2"/>
      <c r="P16804" s="30"/>
      <c r="T16804" s="2"/>
      <c r="V16804" s="2"/>
      <c r="W16804" s="28"/>
      <c r="Y16804" s="30"/>
      <c r="Z16804" s="30"/>
      <c r="AB16804" s="6"/>
    </row>
    <row r="16805" spans="1:28">
      <c r="A16805" s="2"/>
      <c r="B16805" s="2"/>
      <c r="C16805" s="2"/>
      <c r="G16805" s="94"/>
      <c r="H16805" s="94"/>
      <c r="I16805" s="94"/>
      <c r="J16805" s="2"/>
      <c r="P16805" s="30"/>
      <c r="T16805" s="2"/>
      <c r="V16805" s="2"/>
      <c r="W16805" s="28"/>
      <c r="Y16805" s="30"/>
      <c r="Z16805" s="30"/>
      <c r="AB16805" s="6"/>
    </row>
    <row r="16806" spans="1:28">
      <c r="A16806" s="2"/>
      <c r="B16806" s="2"/>
      <c r="C16806" s="2"/>
      <c r="G16806" s="94"/>
      <c r="H16806" s="94"/>
      <c r="I16806" s="94"/>
      <c r="J16806" s="2"/>
      <c r="P16806" s="30"/>
      <c r="T16806" s="2"/>
      <c r="V16806" s="2"/>
      <c r="W16806" s="28"/>
      <c r="Y16806" s="30"/>
      <c r="Z16806" s="30"/>
      <c r="AB16806" s="6"/>
    </row>
    <row r="16807" spans="1:28">
      <c r="A16807" s="2"/>
      <c r="B16807" s="2"/>
      <c r="C16807" s="2"/>
      <c r="G16807" s="94"/>
      <c r="H16807" s="94"/>
      <c r="I16807" s="94"/>
      <c r="J16807" s="2"/>
      <c r="P16807" s="30"/>
      <c r="T16807" s="2"/>
      <c r="V16807" s="2"/>
      <c r="W16807" s="28"/>
      <c r="Y16807" s="30"/>
      <c r="Z16807" s="30"/>
      <c r="AB16807" s="6"/>
    </row>
    <row r="16808" spans="1:28">
      <c r="A16808" s="2"/>
      <c r="B16808" s="2"/>
      <c r="C16808" s="2"/>
      <c r="G16808" s="94"/>
      <c r="H16808" s="94"/>
      <c r="I16808" s="94"/>
      <c r="J16808" s="2"/>
      <c r="P16808" s="30"/>
      <c r="T16808" s="2"/>
      <c r="V16808" s="2"/>
      <c r="W16808" s="28"/>
      <c r="Y16808" s="30"/>
      <c r="Z16808" s="30"/>
      <c r="AB16808" s="6"/>
    </row>
    <row r="16809" spans="1:28">
      <c r="A16809" s="2"/>
      <c r="B16809" s="2"/>
      <c r="C16809" s="2"/>
      <c r="G16809" s="94"/>
      <c r="H16809" s="94"/>
      <c r="I16809" s="94"/>
      <c r="J16809" s="2"/>
      <c r="P16809" s="30"/>
      <c r="T16809" s="2"/>
      <c r="V16809" s="2"/>
      <c r="W16809" s="28"/>
      <c r="Y16809" s="30"/>
      <c r="Z16809" s="30"/>
      <c r="AB16809" s="6"/>
    </row>
    <row r="16810" spans="1:28">
      <c r="A16810" s="2"/>
      <c r="B16810" s="2"/>
      <c r="C16810" s="2"/>
      <c r="G16810" s="94"/>
      <c r="H16810" s="94"/>
      <c r="I16810" s="94"/>
      <c r="J16810" s="2"/>
      <c r="P16810" s="30"/>
      <c r="T16810" s="2"/>
      <c r="V16810" s="2"/>
      <c r="W16810" s="28"/>
      <c r="Y16810" s="30"/>
      <c r="Z16810" s="30"/>
      <c r="AB16810" s="6"/>
    </row>
    <row r="16811" spans="1:28">
      <c r="A16811" s="2"/>
      <c r="B16811" s="2"/>
      <c r="C16811" s="2"/>
      <c r="G16811" s="94"/>
      <c r="H16811" s="94"/>
      <c r="I16811" s="94"/>
      <c r="J16811" s="2"/>
      <c r="P16811" s="30"/>
      <c r="T16811" s="2"/>
      <c r="V16811" s="2"/>
      <c r="W16811" s="28"/>
      <c r="Y16811" s="30"/>
      <c r="Z16811" s="30"/>
      <c r="AB16811" s="6"/>
    </row>
    <row r="16812" spans="1:28">
      <c r="A16812" s="2"/>
      <c r="B16812" s="2"/>
      <c r="C16812" s="2"/>
      <c r="G16812" s="94"/>
      <c r="H16812" s="94"/>
      <c r="I16812" s="94"/>
      <c r="J16812" s="2"/>
      <c r="P16812" s="30"/>
      <c r="T16812" s="2"/>
      <c r="V16812" s="2"/>
      <c r="W16812" s="28"/>
      <c r="Y16812" s="30"/>
      <c r="Z16812" s="30"/>
      <c r="AB16812" s="6"/>
    </row>
    <row r="16813" spans="1:28">
      <c r="A16813" s="2"/>
      <c r="B16813" s="2"/>
      <c r="C16813" s="2"/>
      <c r="G16813" s="94"/>
      <c r="H16813" s="94"/>
      <c r="I16813" s="94"/>
      <c r="J16813" s="2"/>
      <c r="P16813" s="30"/>
      <c r="T16813" s="2"/>
      <c r="V16813" s="2"/>
      <c r="W16813" s="28"/>
      <c r="Y16813" s="30"/>
      <c r="Z16813" s="30"/>
      <c r="AB16813" s="6"/>
    </row>
    <row r="16814" spans="1:28">
      <c r="A16814" s="2"/>
      <c r="B16814" s="2"/>
      <c r="C16814" s="2"/>
      <c r="G16814" s="94"/>
      <c r="H16814" s="94"/>
      <c r="I16814" s="94"/>
      <c r="J16814" s="2"/>
      <c r="P16814" s="30"/>
      <c r="T16814" s="2"/>
      <c r="V16814" s="2"/>
      <c r="W16814" s="28"/>
      <c r="Y16814" s="30"/>
      <c r="Z16814" s="30"/>
      <c r="AB16814" s="6"/>
    </row>
    <row r="16815" spans="1:28">
      <c r="A16815" s="2"/>
      <c r="B16815" s="2"/>
      <c r="C16815" s="2"/>
      <c r="G16815" s="94"/>
      <c r="H16815" s="94"/>
      <c r="I16815" s="94"/>
      <c r="J16815" s="2"/>
      <c r="P16815" s="30"/>
      <c r="T16815" s="2"/>
      <c r="V16815" s="2"/>
      <c r="W16815" s="28"/>
      <c r="Y16815" s="30"/>
      <c r="Z16815" s="30"/>
      <c r="AB16815" s="6"/>
    </row>
    <row r="16816" spans="1:28">
      <c r="A16816" s="2"/>
      <c r="B16816" s="2"/>
      <c r="C16816" s="2"/>
      <c r="G16816" s="94"/>
      <c r="H16816" s="94"/>
      <c r="I16816" s="94"/>
      <c r="J16816" s="2"/>
      <c r="P16816" s="30"/>
      <c r="T16816" s="2"/>
      <c r="V16816" s="2"/>
      <c r="W16816" s="28"/>
      <c r="Y16816" s="30"/>
      <c r="Z16816" s="30"/>
      <c r="AB16816" s="6"/>
    </row>
    <row r="16817" spans="1:28">
      <c r="A16817" s="2"/>
      <c r="B16817" s="2"/>
      <c r="C16817" s="2"/>
      <c r="G16817" s="94"/>
      <c r="H16817" s="94"/>
      <c r="I16817" s="94"/>
      <c r="J16817" s="2"/>
      <c r="P16817" s="30"/>
      <c r="T16817" s="2"/>
      <c r="V16817" s="2"/>
      <c r="W16817" s="28"/>
      <c r="Y16817" s="30"/>
      <c r="Z16817" s="30"/>
      <c r="AB16817" s="6"/>
    </row>
    <row r="16818" spans="1:28">
      <c r="A16818" s="2"/>
      <c r="B16818" s="2"/>
      <c r="C16818" s="2"/>
      <c r="G16818" s="94"/>
      <c r="H16818" s="94"/>
      <c r="I16818" s="94"/>
      <c r="J16818" s="2"/>
      <c r="P16818" s="30"/>
      <c r="T16818" s="2"/>
      <c r="V16818" s="2"/>
      <c r="W16818" s="28"/>
      <c r="Y16818" s="30"/>
      <c r="Z16818" s="30"/>
      <c r="AB16818" s="6"/>
    </row>
    <row r="16819" spans="1:28">
      <c r="A16819" s="2"/>
      <c r="B16819" s="2"/>
      <c r="C16819" s="2"/>
      <c r="G16819" s="94"/>
      <c r="H16819" s="94"/>
      <c r="I16819" s="94"/>
      <c r="J16819" s="2"/>
      <c r="P16819" s="30"/>
      <c r="T16819" s="2"/>
      <c r="V16819" s="2"/>
      <c r="W16819" s="28"/>
      <c r="Y16819" s="30"/>
      <c r="Z16819" s="30"/>
      <c r="AB16819" s="6"/>
    </row>
    <row r="16820" spans="1:28">
      <c r="A16820" s="2"/>
      <c r="B16820" s="2"/>
      <c r="C16820" s="2"/>
      <c r="G16820" s="94"/>
      <c r="H16820" s="94"/>
      <c r="I16820" s="94"/>
      <c r="J16820" s="2"/>
      <c r="P16820" s="30"/>
      <c r="T16820" s="2"/>
      <c r="V16820" s="2"/>
      <c r="W16820" s="28"/>
      <c r="Y16820" s="30"/>
      <c r="Z16820" s="30"/>
      <c r="AB16820" s="6"/>
    </row>
    <row r="16821" spans="1:28">
      <c r="A16821" s="2"/>
      <c r="B16821" s="2"/>
      <c r="C16821" s="2"/>
      <c r="G16821" s="94"/>
      <c r="H16821" s="94"/>
      <c r="I16821" s="94"/>
      <c r="J16821" s="2"/>
      <c r="P16821" s="30"/>
      <c r="T16821" s="2"/>
      <c r="V16821" s="2"/>
      <c r="W16821" s="28"/>
      <c r="Y16821" s="30"/>
      <c r="Z16821" s="30"/>
      <c r="AB16821" s="6"/>
    </row>
    <row r="16822" spans="1:28">
      <c r="A16822" s="2"/>
      <c r="B16822" s="2"/>
      <c r="C16822" s="2"/>
      <c r="G16822" s="94"/>
      <c r="H16822" s="94"/>
      <c r="I16822" s="94"/>
      <c r="J16822" s="2"/>
      <c r="P16822" s="30"/>
      <c r="T16822" s="2"/>
      <c r="V16822" s="2"/>
      <c r="W16822" s="28"/>
      <c r="Y16822" s="30"/>
      <c r="Z16822" s="30"/>
      <c r="AB16822" s="6"/>
    </row>
    <row r="16823" spans="1:28">
      <c r="A16823" s="2"/>
      <c r="B16823" s="2"/>
      <c r="C16823" s="2"/>
      <c r="G16823" s="94"/>
      <c r="H16823" s="94"/>
      <c r="I16823" s="94"/>
      <c r="J16823" s="2"/>
      <c r="P16823" s="30"/>
      <c r="T16823" s="2"/>
      <c r="V16823" s="2"/>
      <c r="W16823" s="28"/>
      <c r="Y16823" s="30"/>
      <c r="Z16823" s="30"/>
      <c r="AB16823" s="6"/>
    </row>
    <row r="16824" spans="1:28">
      <c r="A16824" s="2"/>
      <c r="B16824" s="2"/>
      <c r="C16824" s="2"/>
      <c r="G16824" s="94"/>
      <c r="H16824" s="94"/>
      <c r="I16824" s="94"/>
      <c r="J16824" s="2"/>
      <c r="P16824" s="30"/>
      <c r="T16824" s="2"/>
      <c r="V16824" s="2"/>
      <c r="W16824" s="28"/>
      <c r="Y16824" s="30"/>
      <c r="Z16824" s="30"/>
      <c r="AB16824" s="6"/>
    </row>
    <row r="16825" spans="1:28">
      <c r="A16825" s="2"/>
      <c r="B16825" s="2"/>
      <c r="C16825" s="2"/>
      <c r="G16825" s="94"/>
      <c r="H16825" s="94"/>
      <c r="I16825" s="94"/>
      <c r="J16825" s="2"/>
      <c r="P16825" s="30"/>
      <c r="T16825" s="2"/>
      <c r="V16825" s="2"/>
      <c r="W16825" s="28"/>
      <c r="Y16825" s="30"/>
      <c r="Z16825" s="30"/>
      <c r="AB16825" s="6"/>
    </row>
    <row r="16826" spans="1:28">
      <c r="A16826" s="2"/>
      <c r="B16826" s="2"/>
      <c r="C16826" s="2"/>
      <c r="G16826" s="94"/>
      <c r="H16826" s="94"/>
      <c r="I16826" s="94"/>
      <c r="J16826" s="2"/>
      <c r="P16826" s="30"/>
      <c r="T16826" s="2"/>
      <c r="V16826" s="2"/>
      <c r="W16826" s="28"/>
      <c r="Y16826" s="30"/>
      <c r="Z16826" s="30"/>
      <c r="AB16826" s="6"/>
    </row>
    <row r="16827" spans="1:28">
      <c r="A16827" s="2"/>
      <c r="B16827" s="2"/>
      <c r="C16827" s="2"/>
      <c r="G16827" s="94"/>
      <c r="H16827" s="94"/>
      <c r="I16827" s="94"/>
      <c r="J16827" s="2"/>
      <c r="P16827" s="30"/>
      <c r="T16827" s="2"/>
      <c r="V16827" s="2"/>
      <c r="W16827" s="28"/>
      <c r="Y16827" s="30"/>
      <c r="Z16827" s="30"/>
      <c r="AB16827" s="6"/>
    </row>
    <row r="16828" spans="1:28">
      <c r="A16828" s="2"/>
      <c r="B16828" s="2"/>
      <c r="C16828" s="2"/>
      <c r="G16828" s="94"/>
      <c r="H16828" s="94"/>
      <c r="I16828" s="94"/>
      <c r="J16828" s="2"/>
      <c r="P16828" s="30"/>
      <c r="T16828" s="2"/>
      <c r="V16828" s="2"/>
      <c r="W16828" s="28"/>
      <c r="Y16828" s="30"/>
      <c r="Z16828" s="30"/>
      <c r="AB16828" s="6"/>
    </row>
    <row r="16829" spans="1:28">
      <c r="A16829" s="2"/>
      <c r="B16829" s="2"/>
      <c r="C16829" s="2"/>
      <c r="G16829" s="94"/>
      <c r="H16829" s="94"/>
      <c r="I16829" s="94"/>
      <c r="J16829" s="2"/>
      <c r="P16829" s="30"/>
      <c r="T16829" s="2"/>
      <c r="V16829" s="2"/>
      <c r="W16829" s="28"/>
      <c r="Y16829" s="30"/>
      <c r="Z16829" s="30"/>
      <c r="AB16829" s="6"/>
    </row>
    <row r="16830" spans="1:28">
      <c r="A16830" s="2"/>
      <c r="B16830" s="2"/>
      <c r="C16830" s="2"/>
      <c r="G16830" s="94"/>
      <c r="H16830" s="94"/>
      <c r="I16830" s="94"/>
      <c r="J16830" s="2"/>
      <c r="P16830" s="30"/>
      <c r="T16830" s="2"/>
      <c r="V16830" s="2"/>
      <c r="W16830" s="28"/>
      <c r="Y16830" s="30"/>
      <c r="Z16830" s="30"/>
      <c r="AB16830" s="6"/>
    </row>
    <row r="16831" spans="1:28">
      <c r="A16831" s="2"/>
      <c r="B16831" s="2"/>
      <c r="C16831" s="2"/>
      <c r="G16831" s="94"/>
      <c r="H16831" s="94"/>
      <c r="I16831" s="94"/>
      <c r="J16831" s="2"/>
      <c r="P16831" s="30"/>
      <c r="T16831" s="2"/>
      <c r="V16831" s="2"/>
      <c r="W16831" s="28"/>
      <c r="Y16831" s="30"/>
      <c r="Z16831" s="30"/>
      <c r="AB16831" s="6"/>
    </row>
    <row r="16832" spans="1:28">
      <c r="A16832" s="2"/>
      <c r="B16832" s="2"/>
      <c r="C16832" s="2"/>
      <c r="G16832" s="94"/>
      <c r="H16832" s="94"/>
      <c r="I16832" s="94"/>
      <c r="J16832" s="2"/>
      <c r="P16832" s="30"/>
      <c r="T16832" s="2"/>
      <c r="V16832" s="2"/>
      <c r="W16832" s="28"/>
      <c r="Y16832" s="30"/>
      <c r="Z16832" s="30"/>
      <c r="AB16832" s="6"/>
    </row>
    <row r="16833" spans="1:28">
      <c r="A16833" s="2"/>
      <c r="B16833" s="2"/>
      <c r="C16833" s="2"/>
      <c r="G16833" s="94"/>
      <c r="H16833" s="94"/>
      <c r="I16833" s="94"/>
      <c r="J16833" s="2"/>
      <c r="P16833" s="30"/>
      <c r="T16833" s="2"/>
      <c r="V16833" s="2"/>
      <c r="W16833" s="28"/>
      <c r="Y16833" s="30"/>
      <c r="Z16833" s="30"/>
      <c r="AB16833" s="6"/>
    </row>
    <row r="16834" spans="1:28">
      <c r="A16834" s="2"/>
      <c r="B16834" s="2"/>
      <c r="C16834" s="2"/>
      <c r="G16834" s="94"/>
      <c r="H16834" s="94"/>
      <c r="I16834" s="94"/>
      <c r="J16834" s="2"/>
      <c r="P16834" s="30"/>
      <c r="T16834" s="2"/>
      <c r="V16834" s="2"/>
      <c r="W16834" s="28"/>
      <c r="Y16834" s="30"/>
      <c r="Z16834" s="30"/>
      <c r="AB16834" s="6"/>
    </row>
    <row r="16835" spans="1:28">
      <c r="A16835" s="2"/>
      <c r="B16835" s="2"/>
      <c r="C16835" s="2"/>
      <c r="G16835" s="94"/>
      <c r="H16835" s="94"/>
      <c r="I16835" s="94"/>
      <c r="J16835" s="2"/>
      <c r="P16835" s="30"/>
      <c r="T16835" s="2"/>
      <c r="V16835" s="2"/>
      <c r="W16835" s="28"/>
      <c r="Y16835" s="30"/>
      <c r="Z16835" s="30"/>
      <c r="AB16835" s="6"/>
    </row>
    <row r="16836" spans="1:28">
      <c r="A16836" s="2"/>
      <c r="B16836" s="2"/>
      <c r="C16836" s="2"/>
      <c r="G16836" s="94"/>
      <c r="H16836" s="94"/>
      <c r="I16836" s="94"/>
      <c r="J16836" s="2"/>
      <c r="P16836" s="30"/>
      <c r="T16836" s="2"/>
      <c r="V16836" s="2"/>
      <c r="W16836" s="28"/>
      <c r="Y16836" s="30"/>
      <c r="Z16836" s="30"/>
      <c r="AB16836" s="6"/>
    </row>
    <row r="16837" spans="1:28">
      <c r="A16837" s="2"/>
      <c r="B16837" s="2"/>
      <c r="C16837" s="2"/>
      <c r="G16837" s="94"/>
      <c r="H16837" s="94"/>
      <c r="I16837" s="94"/>
      <c r="J16837" s="2"/>
      <c r="P16837" s="30"/>
      <c r="T16837" s="2"/>
      <c r="V16837" s="2"/>
      <c r="W16837" s="28"/>
      <c r="Y16837" s="30"/>
      <c r="Z16837" s="30"/>
      <c r="AB16837" s="6"/>
    </row>
    <row r="16838" spans="1:28">
      <c r="A16838" s="2"/>
      <c r="B16838" s="2"/>
      <c r="C16838" s="2"/>
      <c r="G16838" s="94"/>
      <c r="H16838" s="94"/>
      <c r="I16838" s="94"/>
      <c r="J16838" s="2"/>
      <c r="P16838" s="30"/>
      <c r="T16838" s="2"/>
      <c r="V16838" s="2"/>
      <c r="W16838" s="28"/>
      <c r="Y16838" s="30"/>
      <c r="Z16838" s="30"/>
      <c r="AB16838" s="6"/>
    </row>
    <row r="16839" spans="1:28">
      <c r="A16839" s="2"/>
      <c r="B16839" s="2"/>
      <c r="C16839" s="2"/>
      <c r="G16839" s="94"/>
      <c r="H16839" s="94"/>
      <c r="I16839" s="94"/>
      <c r="J16839" s="2"/>
      <c r="P16839" s="30"/>
      <c r="T16839" s="2"/>
      <c r="V16839" s="2"/>
      <c r="W16839" s="28"/>
      <c r="Y16839" s="30"/>
      <c r="Z16839" s="30"/>
      <c r="AB16839" s="6"/>
    </row>
    <row r="16840" spans="1:28">
      <c r="A16840" s="2"/>
      <c r="B16840" s="2"/>
      <c r="C16840" s="2"/>
      <c r="G16840" s="94"/>
      <c r="H16840" s="94"/>
      <c r="I16840" s="94"/>
      <c r="J16840" s="2"/>
      <c r="P16840" s="30"/>
      <c r="T16840" s="2"/>
      <c r="V16840" s="2"/>
      <c r="W16840" s="28"/>
      <c r="Y16840" s="30"/>
      <c r="Z16840" s="30"/>
      <c r="AB16840" s="6"/>
    </row>
    <row r="16841" spans="1:28">
      <c r="A16841" s="2"/>
      <c r="B16841" s="2"/>
      <c r="C16841" s="2"/>
      <c r="G16841" s="94"/>
      <c r="H16841" s="94"/>
      <c r="I16841" s="94"/>
      <c r="J16841" s="2"/>
      <c r="P16841" s="30"/>
      <c r="T16841" s="2"/>
      <c r="V16841" s="2"/>
      <c r="W16841" s="28"/>
      <c r="Y16841" s="30"/>
      <c r="Z16841" s="30"/>
      <c r="AB16841" s="6"/>
    </row>
    <row r="16842" spans="1:28">
      <c r="A16842" s="2"/>
      <c r="B16842" s="2"/>
      <c r="C16842" s="2"/>
      <c r="G16842" s="94"/>
      <c r="H16842" s="94"/>
      <c r="I16842" s="94"/>
      <c r="J16842" s="2"/>
      <c r="P16842" s="30"/>
      <c r="T16842" s="2"/>
      <c r="V16842" s="2"/>
      <c r="W16842" s="28"/>
      <c r="Y16842" s="30"/>
      <c r="Z16842" s="30"/>
      <c r="AB16842" s="6"/>
    </row>
    <row r="16843" spans="1:28">
      <c r="A16843" s="2"/>
      <c r="B16843" s="2"/>
      <c r="C16843" s="2"/>
      <c r="G16843" s="94"/>
      <c r="H16843" s="94"/>
      <c r="I16843" s="94"/>
      <c r="J16843" s="2"/>
      <c r="P16843" s="30"/>
      <c r="T16843" s="2"/>
      <c r="V16843" s="2"/>
      <c r="W16843" s="28"/>
      <c r="Y16843" s="30"/>
      <c r="Z16843" s="30"/>
      <c r="AB16843" s="6"/>
    </row>
    <row r="16844" spans="1:28">
      <c r="A16844" s="2"/>
      <c r="B16844" s="2"/>
      <c r="C16844" s="2"/>
      <c r="G16844" s="94"/>
      <c r="H16844" s="94"/>
      <c r="I16844" s="94"/>
      <c r="J16844" s="2"/>
      <c r="P16844" s="30"/>
      <c r="T16844" s="2"/>
      <c r="V16844" s="2"/>
      <c r="W16844" s="28"/>
      <c r="Y16844" s="30"/>
      <c r="Z16844" s="30"/>
      <c r="AB16844" s="6"/>
    </row>
    <row r="16845" spans="1:28">
      <c r="A16845" s="2"/>
      <c r="B16845" s="2"/>
      <c r="C16845" s="2"/>
      <c r="G16845" s="94"/>
      <c r="H16845" s="94"/>
      <c r="I16845" s="94"/>
      <c r="J16845" s="2"/>
      <c r="P16845" s="30"/>
      <c r="T16845" s="2"/>
      <c r="V16845" s="2"/>
      <c r="W16845" s="28"/>
      <c r="Y16845" s="30"/>
      <c r="Z16845" s="30"/>
      <c r="AB16845" s="6"/>
    </row>
    <row r="16846" spans="1:28">
      <c r="A16846" s="2"/>
      <c r="B16846" s="2"/>
      <c r="C16846" s="2"/>
      <c r="G16846" s="94"/>
      <c r="H16846" s="94"/>
      <c r="I16846" s="94"/>
      <c r="J16846" s="2"/>
      <c r="P16846" s="30"/>
      <c r="T16846" s="2"/>
      <c r="V16846" s="2"/>
      <c r="W16846" s="28"/>
      <c r="Y16846" s="30"/>
      <c r="Z16846" s="30"/>
      <c r="AB16846" s="6"/>
    </row>
    <row r="16847" spans="1:28">
      <c r="A16847" s="2"/>
      <c r="B16847" s="2"/>
      <c r="C16847" s="2"/>
      <c r="G16847" s="94"/>
      <c r="H16847" s="94"/>
      <c r="I16847" s="94"/>
      <c r="J16847" s="2"/>
      <c r="P16847" s="30"/>
      <c r="T16847" s="2"/>
      <c r="V16847" s="2"/>
      <c r="W16847" s="28"/>
      <c r="Y16847" s="30"/>
      <c r="Z16847" s="30"/>
      <c r="AB16847" s="6"/>
    </row>
    <row r="16848" spans="1:28">
      <c r="A16848" s="2"/>
      <c r="B16848" s="2"/>
      <c r="C16848" s="2"/>
      <c r="G16848" s="94"/>
      <c r="H16848" s="94"/>
      <c r="I16848" s="94"/>
      <c r="J16848" s="2"/>
      <c r="P16848" s="30"/>
      <c r="T16848" s="2"/>
      <c r="V16848" s="2"/>
      <c r="W16848" s="28"/>
      <c r="Y16848" s="30"/>
      <c r="Z16848" s="30"/>
      <c r="AB16848" s="6"/>
    </row>
    <row r="16849" spans="1:28">
      <c r="A16849" s="2"/>
      <c r="B16849" s="2"/>
      <c r="C16849" s="2"/>
      <c r="G16849" s="94"/>
      <c r="H16849" s="94"/>
      <c r="I16849" s="94"/>
      <c r="J16849" s="2"/>
      <c r="P16849" s="30"/>
      <c r="T16849" s="2"/>
      <c r="V16849" s="2"/>
      <c r="W16849" s="28"/>
      <c r="Y16849" s="30"/>
      <c r="Z16849" s="30"/>
      <c r="AB16849" s="6"/>
    </row>
    <row r="16850" spans="1:28">
      <c r="A16850" s="2"/>
      <c r="B16850" s="2"/>
      <c r="C16850" s="2"/>
      <c r="G16850" s="94"/>
      <c r="H16850" s="94"/>
      <c r="I16850" s="94"/>
      <c r="J16850" s="2"/>
      <c r="P16850" s="30"/>
      <c r="T16850" s="2"/>
      <c r="V16850" s="2"/>
      <c r="W16850" s="28"/>
      <c r="Y16850" s="30"/>
      <c r="Z16850" s="30"/>
      <c r="AB16850" s="6"/>
    </row>
    <row r="16851" spans="1:28">
      <c r="A16851" s="2"/>
      <c r="B16851" s="2"/>
      <c r="C16851" s="2"/>
      <c r="G16851" s="94"/>
      <c r="H16851" s="94"/>
      <c r="I16851" s="94"/>
      <c r="J16851" s="2"/>
      <c r="P16851" s="30"/>
      <c r="T16851" s="2"/>
      <c r="V16851" s="2"/>
      <c r="W16851" s="28"/>
      <c r="Y16851" s="30"/>
      <c r="Z16851" s="30"/>
      <c r="AB16851" s="6"/>
    </row>
    <row r="16852" spans="1:28">
      <c r="A16852" s="2"/>
      <c r="B16852" s="2"/>
      <c r="C16852" s="2"/>
      <c r="G16852" s="94"/>
      <c r="H16852" s="94"/>
      <c r="I16852" s="94"/>
      <c r="J16852" s="2"/>
      <c r="P16852" s="30"/>
      <c r="T16852" s="2"/>
      <c r="V16852" s="2"/>
      <c r="W16852" s="28"/>
      <c r="Y16852" s="30"/>
      <c r="Z16852" s="30"/>
      <c r="AB16852" s="6"/>
    </row>
    <row r="16853" spans="1:28">
      <c r="A16853" s="2"/>
      <c r="B16853" s="2"/>
      <c r="C16853" s="2"/>
      <c r="G16853" s="94"/>
      <c r="H16853" s="94"/>
      <c r="I16853" s="94"/>
      <c r="J16853" s="2"/>
      <c r="P16853" s="30"/>
      <c r="T16853" s="2"/>
      <c r="V16853" s="2"/>
      <c r="W16853" s="28"/>
      <c r="Y16853" s="30"/>
      <c r="Z16853" s="30"/>
      <c r="AB16853" s="6"/>
    </row>
    <row r="16854" spans="1:28">
      <c r="A16854" s="2"/>
      <c r="B16854" s="2"/>
      <c r="C16854" s="2"/>
      <c r="G16854" s="94"/>
      <c r="H16854" s="94"/>
      <c r="I16854" s="94"/>
      <c r="J16854" s="2"/>
      <c r="P16854" s="30"/>
      <c r="T16854" s="2"/>
      <c r="V16854" s="2"/>
      <c r="W16854" s="28"/>
      <c r="Y16854" s="30"/>
      <c r="Z16854" s="30"/>
      <c r="AB16854" s="6"/>
    </row>
    <row r="16855" spans="1:28">
      <c r="A16855" s="2"/>
      <c r="B16855" s="2"/>
      <c r="C16855" s="2"/>
      <c r="G16855" s="94"/>
      <c r="H16855" s="94"/>
      <c r="I16855" s="94"/>
      <c r="J16855" s="2"/>
      <c r="P16855" s="30"/>
      <c r="T16855" s="2"/>
      <c r="V16855" s="2"/>
      <c r="W16855" s="28"/>
      <c r="Y16855" s="30"/>
      <c r="Z16855" s="30"/>
      <c r="AB16855" s="6"/>
    </row>
    <row r="16856" spans="1:28">
      <c r="A16856" s="2"/>
      <c r="B16856" s="2"/>
      <c r="C16856" s="2"/>
      <c r="G16856" s="94"/>
      <c r="H16856" s="94"/>
      <c r="I16856" s="94"/>
      <c r="J16856" s="2"/>
      <c r="P16856" s="30"/>
      <c r="T16856" s="2"/>
      <c r="V16856" s="2"/>
      <c r="W16856" s="28"/>
      <c r="Y16856" s="30"/>
      <c r="Z16856" s="30"/>
      <c r="AB16856" s="6"/>
    </row>
    <row r="16857" spans="1:28">
      <c r="A16857" s="2"/>
      <c r="B16857" s="2"/>
      <c r="C16857" s="2"/>
      <c r="G16857" s="94"/>
      <c r="H16857" s="94"/>
      <c r="I16857" s="94"/>
      <c r="J16857" s="2"/>
      <c r="P16857" s="30"/>
      <c r="T16857" s="2"/>
      <c r="V16857" s="2"/>
      <c r="W16857" s="28"/>
      <c r="Y16857" s="30"/>
      <c r="Z16857" s="30"/>
      <c r="AB16857" s="6"/>
    </row>
    <row r="16858" spans="1:28">
      <c r="A16858" s="2"/>
      <c r="B16858" s="2"/>
      <c r="C16858" s="2"/>
      <c r="G16858" s="94"/>
      <c r="H16858" s="94"/>
      <c r="I16858" s="94"/>
      <c r="J16858" s="2"/>
      <c r="P16858" s="30"/>
      <c r="T16858" s="2"/>
      <c r="V16858" s="2"/>
      <c r="W16858" s="28"/>
      <c r="Y16858" s="30"/>
      <c r="Z16858" s="30"/>
      <c r="AB16858" s="6"/>
    </row>
    <row r="16859" spans="1:28">
      <c r="A16859" s="2"/>
      <c r="B16859" s="2"/>
      <c r="C16859" s="2"/>
      <c r="G16859" s="94"/>
      <c r="H16859" s="94"/>
      <c r="I16859" s="94"/>
      <c r="J16859" s="2"/>
      <c r="P16859" s="30"/>
      <c r="T16859" s="2"/>
      <c r="V16859" s="2"/>
      <c r="W16859" s="28"/>
      <c r="Y16859" s="30"/>
      <c r="Z16859" s="30"/>
      <c r="AB16859" s="6"/>
    </row>
    <row r="16860" spans="1:28">
      <c r="A16860" s="2"/>
      <c r="B16860" s="2"/>
      <c r="C16860" s="2"/>
      <c r="G16860" s="94"/>
      <c r="H16860" s="94"/>
      <c r="I16860" s="94"/>
      <c r="J16860" s="2"/>
      <c r="P16860" s="30"/>
      <c r="T16860" s="2"/>
      <c r="V16860" s="2"/>
      <c r="W16860" s="28"/>
      <c r="Y16860" s="30"/>
      <c r="Z16860" s="30"/>
      <c r="AB16860" s="6"/>
    </row>
    <row r="16861" spans="1:28">
      <c r="A16861" s="2"/>
      <c r="B16861" s="2"/>
      <c r="C16861" s="2"/>
      <c r="G16861" s="94"/>
      <c r="H16861" s="94"/>
      <c r="I16861" s="94"/>
      <c r="J16861" s="2"/>
      <c r="P16861" s="30"/>
      <c r="T16861" s="2"/>
      <c r="V16861" s="2"/>
      <c r="W16861" s="28"/>
      <c r="Y16861" s="30"/>
      <c r="Z16861" s="30"/>
      <c r="AB16861" s="6"/>
    </row>
    <row r="16862" spans="1:28">
      <c r="A16862" s="2"/>
      <c r="B16862" s="2"/>
      <c r="C16862" s="2"/>
      <c r="G16862" s="94"/>
      <c r="H16862" s="94"/>
      <c r="I16862" s="94"/>
      <c r="J16862" s="2"/>
      <c r="P16862" s="30"/>
      <c r="T16862" s="2"/>
      <c r="V16862" s="2"/>
      <c r="W16862" s="28"/>
      <c r="Y16862" s="30"/>
      <c r="Z16862" s="30"/>
      <c r="AB16862" s="6"/>
    </row>
    <row r="16863" spans="1:28">
      <c r="A16863" s="2"/>
      <c r="B16863" s="2"/>
      <c r="C16863" s="2"/>
      <c r="G16863" s="94"/>
      <c r="H16863" s="94"/>
      <c r="I16863" s="94"/>
      <c r="J16863" s="2"/>
      <c r="P16863" s="30"/>
      <c r="T16863" s="2"/>
      <c r="V16863" s="2"/>
      <c r="W16863" s="28"/>
      <c r="Y16863" s="30"/>
      <c r="Z16863" s="30"/>
      <c r="AB16863" s="6"/>
    </row>
    <row r="16864" spans="1:28">
      <c r="A16864" s="2"/>
      <c r="B16864" s="2"/>
      <c r="C16864" s="2"/>
      <c r="G16864" s="94"/>
      <c r="H16864" s="94"/>
      <c r="I16864" s="94"/>
      <c r="J16864" s="2"/>
      <c r="P16864" s="30"/>
      <c r="T16864" s="2"/>
      <c r="V16864" s="2"/>
      <c r="W16864" s="28"/>
      <c r="Y16864" s="30"/>
      <c r="Z16864" s="30"/>
      <c r="AB16864" s="6"/>
    </row>
    <row r="16865" spans="1:28">
      <c r="A16865" s="2"/>
      <c r="B16865" s="2"/>
      <c r="C16865" s="2"/>
      <c r="G16865" s="94"/>
      <c r="H16865" s="94"/>
      <c r="I16865" s="94"/>
      <c r="J16865" s="2"/>
      <c r="P16865" s="30"/>
      <c r="T16865" s="2"/>
      <c r="V16865" s="2"/>
      <c r="W16865" s="28"/>
      <c r="Y16865" s="30"/>
      <c r="Z16865" s="30"/>
      <c r="AB16865" s="6"/>
    </row>
    <row r="16866" spans="1:28">
      <c r="A16866" s="2"/>
      <c r="B16866" s="2"/>
      <c r="C16866" s="2"/>
      <c r="G16866" s="94"/>
      <c r="H16866" s="94"/>
      <c r="I16866" s="94"/>
      <c r="J16866" s="2"/>
      <c r="P16866" s="30"/>
      <c r="T16866" s="2"/>
      <c r="V16866" s="2"/>
      <c r="W16866" s="28"/>
      <c r="Y16866" s="30"/>
      <c r="Z16866" s="30"/>
      <c r="AB16866" s="6"/>
    </row>
    <row r="16867" spans="1:28">
      <c r="A16867" s="2"/>
      <c r="B16867" s="2"/>
      <c r="C16867" s="2"/>
      <c r="G16867" s="94"/>
      <c r="H16867" s="94"/>
      <c r="I16867" s="94"/>
      <c r="J16867" s="2"/>
      <c r="P16867" s="30"/>
      <c r="T16867" s="2"/>
      <c r="V16867" s="2"/>
      <c r="W16867" s="28"/>
      <c r="Y16867" s="30"/>
      <c r="Z16867" s="30"/>
      <c r="AB16867" s="6"/>
    </row>
    <row r="16868" spans="1:28">
      <c r="A16868" s="2"/>
      <c r="B16868" s="2"/>
      <c r="C16868" s="2"/>
      <c r="G16868" s="94"/>
      <c r="H16868" s="94"/>
      <c r="I16868" s="94"/>
      <c r="J16868" s="2"/>
      <c r="P16868" s="30"/>
      <c r="T16868" s="2"/>
      <c r="V16868" s="2"/>
      <c r="W16868" s="28"/>
      <c r="Y16868" s="30"/>
      <c r="Z16868" s="30"/>
      <c r="AB16868" s="6"/>
    </row>
    <row r="16869" spans="1:28">
      <c r="A16869" s="2"/>
      <c r="B16869" s="2"/>
      <c r="C16869" s="2"/>
      <c r="G16869" s="94"/>
      <c r="H16869" s="94"/>
      <c r="I16869" s="94"/>
      <c r="J16869" s="2"/>
      <c r="P16869" s="30"/>
      <c r="T16869" s="2"/>
      <c r="V16869" s="2"/>
      <c r="W16869" s="28"/>
      <c r="Y16869" s="30"/>
      <c r="Z16869" s="30"/>
      <c r="AB16869" s="6"/>
    </row>
    <row r="16870" spans="1:28">
      <c r="A16870" s="2"/>
      <c r="B16870" s="2"/>
      <c r="C16870" s="2"/>
      <c r="G16870" s="94"/>
      <c r="H16870" s="94"/>
      <c r="I16870" s="94"/>
      <c r="J16870" s="2"/>
      <c r="P16870" s="30"/>
      <c r="T16870" s="2"/>
      <c r="V16870" s="2"/>
      <c r="W16870" s="28"/>
      <c r="Y16870" s="30"/>
      <c r="Z16870" s="30"/>
      <c r="AB16870" s="6"/>
    </row>
    <row r="16871" spans="1:28">
      <c r="A16871" s="2"/>
      <c r="B16871" s="2"/>
      <c r="C16871" s="2"/>
      <c r="G16871" s="94"/>
      <c r="H16871" s="94"/>
      <c r="I16871" s="94"/>
      <c r="J16871" s="2"/>
      <c r="P16871" s="30"/>
      <c r="T16871" s="2"/>
      <c r="V16871" s="2"/>
      <c r="W16871" s="28"/>
      <c r="Y16871" s="30"/>
      <c r="Z16871" s="30"/>
      <c r="AB16871" s="6"/>
    </row>
    <row r="16872" spans="1:28">
      <c r="A16872" s="2"/>
      <c r="B16872" s="2"/>
      <c r="C16872" s="2"/>
      <c r="G16872" s="94"/>
      <c r="H16872" s="94"/>
      <c r="I16872" s="94"/>
      <c r="J16872" s="2"/>
      <c r="P16872" s="30"/>
      <c r="T16872" s="2"/>
      <c r="V16872" s="2"/>
      <c r="W16872" s="28"/>
      <c r="Y16872" s="30"/>
      <c r="Z16872" s="30"/>
      <c r="AB16872" s="6"/>
    </row>
    <row r="16873" spans="1:28">
      <c r="A16873" s="2"/>
      <c r="B16873" s="2"/>
      <c r="C16873" s="2"/>
      <c r="G16873" s="94"/>
      <c r="H16873" s="94"/>
      <c r="I16873" s="94"/>
      <c r="J16873" s="2"/>
      <c r="P16873" s="30"/>
      <c r="T16873" s="2"/>
      <c r="V16873" s="2"/>
      <c r="W16873" s="28"/>
      <c r="Y16873" s="30"/>
      <c r="Z16873" s="30"/>
      <c r="AB16873" s="6"/>
    </row>
    <row r="16874" spans="1:28">
      <c r="A16874" s="2"/>
      <c r="B16874" s="2"/>
      <c r="C16874" s="2"/>
      <c r="G16874" s="94"/>
      <c r="H16874" s="94"/>
      <c r="I16874" s="94"/>
      <c r="J16874" s="2"/>
      <c r="P16874" s="30"/>
      <c r="T16874" s="2"/>
      <c r="V16874" s="2"/>
      <c r="W16874" s="28"/>
      <c r="Y16874" s="30"/>
      <c r="Z16874" s="30"/>
      <c r="AB16874" s="6"/>
    </row>
    <row r="16875" spans="1:28">
      <c r="A16875" s="2"/>
      <c r="B16875" s="2"/>
      <c r="C16875" s="2"/>
      <c r="G16875" s="94"/>
      <c r="H16875" s="94"/>
      <c r="I16875" s="94"/>
      <c r="J16875" s="2"/>
      <c r="P16875" s="30"/>
      <c r="T16875" s="2"/>
      <c r="V16875" s="2"/>
      <c r="W16875" s="28"/>
      <c r="Y16875" s="30"/>
      <c r="Z16875" s="30"/>
      <c r="AB16875" s="6"/>
    </row>
    <row r="16876" spans="1:28">
      <c r="A16876" s="2"/>
      <c r="B16876" s="2"/>
      <c r="C16876" s="2"/>
      <c r="G16876" s="94"/>
      <c r="H16876" s="94"/>
      <c r="I16876" s="94"/>
      <c r="J16876" s="2"/>
      <c r="P16876" s="30"/>
      <c r="T16876" s="2"/>
      <c r="V16876" s="2"/>
      <c r="W16876" s="28"/>
      <c r="Y16876" s="30"/>
      <c r="Z16876" s="30"/>
      <c r="AB16876" s="6"/>
    </row>
    <row r="16877" spans="1:28">
      <c r="A16877" s="2"/>
      <c r="B16877" s="2"/>
      <c r="C16877" s="2"/>
      <c r="G16877" s="94"/>
      <c r="H16877" s="94"/>
      <c r="I16877" s="94"/>
      <c r="J16877" s="2"/>
      <c r="P16877" s="30"/>
      <c r="T16877" s="2"/>
      <c r="V16877" s="2"/>
      <c r="W16877" s="28"/>
      <c r="Y16877" s="30"/>
      <c r="Z16877" s="30"/>
      <c r="AB16877" s="6"/>
    </row>
    <row r="16878" spans="1:28">
      <c r="A16878" s="2"/>
      <c r="B16878" s="2"/>
      <c r="C16878" s="2"/>
      <c r="G16878" s="94"/>
      <c r="H16878" s="94"/>
      <c r="I16878" s="94"/>
      <c r="J16878" s="2"/>
      <c r="P16878" s="30"/>
      <c r="T16878" s="2"/>
      <c r="V16878" s="2"/>
      <c r="W16878" s="28"/>
      <c r="Y16878" s="30"/>
      <c r="Z16878" s="30"/>
      <c r="AB16878" s="6"/>
    </row>
    <row r="16879" spans="1:28">
      <c r="A16879" s="2"/>
      <c r="B16879" s="2"/>
      <c r="C16879" s="2"/>
      <c r="G16879" s="94"/>
      <c r="H16879" s="94"/>
      <c r="I16879" s="94"/>
      <c r="J16879" s="2"/>
      <c r="P16879" s="30"/>
      <c r="T16879" s="2"/>
      <c r="V16879" s="2"/>
      <c r="W16879" s="28"/>
      <c r="Y16879" s="30"/>
      <c r="Z16879" s="30"/>
      <c r="AB16879" s="6"/>
    </row>
    <row r="16880" spans="1:28">
      <c r="A16880" s="2"/>
      <c r="B16880" s="2"/>
      <c r="C16880" s="2"/>
      <c r="G16880" s="94"/>
      <c r="H16880" s="94"/>
      <c r="I16880" s="94"/>
      <c r="J16880" s="2"/>
      <c r="P16880" s="30"/>
      <c r="T16880" s="2"/>
      <c r="V16880" s="2"/>
      <c r="W16880" s="28"/>
      <c r="Y16880" s="30"/>
      <c r="Z16880" s="30"/>
      <c r="AB16880" s="6"/>
    </row>
    <row r="16881" spans="1:28">
      <c r="A16881" s="2"/>
      <c r="B16881" s="2"/>
      <c r="C16881" s="2"/>
      <c r="G16881" s="94"/>
      <c r="H16881" s="94"/>
      <c r="I16881" s="94"/>
      <c r="J16881" s="2"/>
      <c r="P16881" s="30"/>
      <c r="T16881" s="2"/>
      <c r="V16881" s="2"/>
      <c r="W16881" s="28"/>
      <c r="Y16881" s="30"/>
      <c r="Z16881" s="30"/>
      <c r="AB16881" s="6"/>
    </row>
    <row r="16882" spans="1:28">
      <c r="A16882" s="2"/>
      <c r="B16882" s="2"/>
      <c r="C16882" s="2"/>
      <c r="G16882" s="94"/>
      <c r="H16882" s="94"/>
      <c r="I16882" s="94"/>
      <c r="J16882" s="2"/>
      <c r="P16882" s="30"/>
      <c r="T16882" s="2"/>
      <c r="V16882" s="2"/>
      <c r="W16882" s="28"/>
      <c r="Y16882" s="30"/>
      <c r="Z16882" s="30"/>
      <c r="AB16882" s="6"/>
    </row>
    <row r="16883" spans="1:28">
      <c r="A16883" s="2"/>
      <c r="B16883" s="2"/>
      <c r="C16883" s="2"/>
      <c r="G16883" s="94"/>
      <c r="H16883" s="94"/>
      <c r="I16883" s="94"/>
      <c r="J16883" s="2"/>
      <c r="P16883" s="30"/>
      <c r="T16883" s="2"/>
      <c r="V16883" s="2"/>
      <c r="W16883" s="28"/>
      <c r="Y16883" s="30"/>
      <c r="Z16883" s="30"/>
      <c r="AB16883" s="6"/>
    </row>
    <row r="16884" spans="1:28">
      <c r="A16884" s="2"/>
      <c r="B16884" s="2"/>
      <c r="C16884" s="2"/>
      <c r="G16884" s="94"/>
      <c r="H16884" s="94"/>
      <c r="I16884" s="94"/>
      <c r="J16884" s="2"/>
      <c r="P16884" s="30"/>
      <c r="T16884" s="2"/>
      <c r="V16884" s="2"/>
      <c r="W16884" s="28"/>
      <c r="Y16884" s="30"/>
      <c r="Z16884" s="30"/>
      <c r="AB16884" s="6"/>
    </row>
    <row r="16885" spans="1:28">
      <c r="A16885" s="2"/>
      <c r="B16885" s="2"/>
      <c r="C16885" s="2"/>
      <c r="G16885" s="94"/>
      <c r="H16885" s="94"/>
      <c r="I16885" s="94"/>
      <c r="J16885" s="2"/>
      <c r="P16885" s="30"/>
      <c r="T16885" s="2"/>
      <c r="V16885" s="2"/>
      <c r="W16885" s="28"/>
      <c r="Y16885" s="30"/>
      <c r="Z16885" s="30"/>
      <c r="AB16885" s="6"/>
    </row>
    <row r="16886" spans="1:28">
      <c r="A16886" s="2"/>
      <c r="B16886" s="2"/>
      <c r="C16886" s="2"/>
      <c r="G16886" s="94"/>
      <c r="H16886" s="94"/>
      <c r="I16886" s="94"/>
      <c r="J16886" s="2"/>
      <c r="P16886" s="30"/>
      <c r="T16886" s="2"/>
      <c r="V16886" s="2"/>
      <c r="W16886" s="28"/>
      <c r="Y16886" s="30"/>
      <c r="Z16886" s="30"/>
      <c r="AB16886" s="6"/>
    </row>
    <row r="16887" spans="1:28">
      <c r="A16887" s="2"/>
      <c r="B16887" s="2"/>
      <c r="C16887" s="2"/>
      <c r="G16887" s="94"/>
      <c r="H16887" s="94"/>
      <c r="I16887" s="94"/>
      <c r="J16887" s="2"/>
      <c r="P16887" s="30"/>
      <c r="T16887" s="2"/>
      <c r="V16887" s="2"/>
      <c r="W16887" s="28"/>
      <c r="Y16887" s="30"/>
      <c r="Z16887" s="30"/>
      <c r="AB16887" s="6"/>
    </row>
    <row r="16888" spans="1:28">
      <c r="A16888" s="2"/>
      <c r="B16888" s="2"/>
      <c r="C16888" s="2"/>
      <c r="G16888" s="94"/>
      <c r="H16888" s="94"/>
      <c r="I16888" s="94"/>
      <c r="J16888" s="2"/>
      <c r="P16888" s="30"/>
      <c r="T16888" s="2"/>
      <c r="V16888" s="2"/>
      <c r="W16888" s="28"/>
      <c r="Y16888" s="30"/>
      <c r="Z16888" s="30"/>
      <c r="AB16888" s="6"/>
    </row>
    <row r="16889" spans="1:28">
      <c r="A16889" s="2"/>
      <c r="B16889" s="2"/>
      <c r="C16889" s="2"/>
      <c r="G16889" s="94"/>
      <c r="H16889" s="94"/>
      <c r="I16889" s="94"/>
      <c r="J16889" s="2"/>
      <c r="P16889" s="30"/>
      <c r="T16889" s="2"/>
      <c r="V16889" s="2"/>
      <c r="W16889" s="28"/>
      <c r="Y16889" s="30"/>
      <c r="Z16889" s="30"/>
      <c r="AB16889" s="6"/>
    </row>
    <row r="16890" spans="1:28">
      <c r="A16890" s="2"/>
      <c r="B16890" s="2"/>
      <c r="C16890" s="2"/>
      <c r="G16890" s="94"/>
      <c r="H16890" s="94"/>
      <c r="I16890" s="94"/>
      <c r="J16890" s="2"/>
      <c r="P16890" s="30"/>
      <c r="T16890" s="2"/>
      <c r="V16890" s="2"/>
      <c r="W16890" s="28"/>
      <c r="Y16890" s="30"/>
      <c r="Z16890" s="30"/>
      <c r="AB16890" s="6"/>
    </row>
    <row r="16891" spans="1:28">
      <c r="A16891" s="2"/>
      <c r="B16891" s="2"/>
      <c r="C16891" s="2"/>
      <c r="G16891" s="94"/>
      <c r="H16891" s="94"/>
      <c r="I16891" s="94"/>
      <c r="J16891" s="2"/>
      <c r="P16891" s="30"/>
      <c r="T16891" s="2"/>
      <c r="V16891" s="2"/>
      <c r="W16891" s="28"/>
      <c r="Y16891" s="30"/>
      <c r="Z16891" s="30"/>
      <c r="AB16891" s="6"/>
    </row>
    <row r="16892" spans="1:28">
      <c r="A16892" s="2"/>
      <c r="B16892" s="2"/>
      <c r="C16892" s="2"/>
      <c r="G16892" s="94"/>
      <c r="H16892" s="94"/>
      <c r="I16892" s="94"/>
      <c r="J16892" s="2"/>
      <c r="P16892" s="30"/>
      <c r="T16892" s="2"/>
      <c r="V16892" s="2"/>
      <c r="W16892" s="28"/>
      <c r="Y16892" s="30"/>
      <c r="Z16892" s="30"/>
      <c r="AB16892" s="6"/>
    </row>
    <row r="16893" spans="1:28">
      <c r="A16893" s="2"/>
      <c r="B16893" s="2"/>
      <c r="C16893" s="2"/>
      <c r="G16893" s="94"/>
      <c r="H16893" s="94"/>
      <c r="I16893" s="94"/>
      <c r="J16893" s="2"/>
      <c r="P16893" s="30"/>
      <c r="T16893" s="2"/>
      <c r="V16893" s="2"/>
      <c r="W16893" s="28"/>
      <c r="Y16893" s="30"/>
      <c r="Z16893" s="30"/>
      <c r="AB16893" s="6"/>
    </row>
    <row r="16894" spans="1:28">
      <c r="A16894" s="2"/>
      <c r="B16894" s="2"/>
      <c r="C16894" s="2"/>
      <c r="G16894" s="94"/>
      <c r="H16894" s="94"/>
      <c r="I16894" s="94"/>
      <c r="J16894" s="2"/>
      <c r="P16894" s="30"/>
      <c r="T16894" s="2"/>
      <c r="V16894" s="2"/>
      <c r="W16894" s="28"/>
      <c r="Y16894" s="30"/>
      <c r="Z16894" s="30"/>
      <c r="AB16894" s="6"/>
    </row>
    <row r="16895" spans="1:28">
      <c r="A16895" s="2"/>
      <c r="B16895" s="2"/>
      <c r="C16895" s="2"/>
      <c r="G16895" s="94"/>
      <c r="H16895" s="94"/>
      <c r="I16895" s="94"/>
      <c r="J16895" s="2"/>
      <c r="P16895" s="30"/>
      <c r="T16895" s="2"/>
      <c r="V16895" s="2"/>
      <c r="W16895" s="28"/>
      <c r="Y16895" s="30"/>
      <c r="Z16895" s="30"/>
      <c r="AB16895" s="6"/>
    </row>
    <row r="16896" spans="1:28">
      <c r="A16896" s="2"/>
      <c r="B16896" s="2"/>
      <c r="C16896" s="2"/>
      <c r="G16896" s="94"/>
      <c r="H16896" s="94"/>
      <c r="I16896" s="94"/>
      <c r="J16896" s="2"/>
      <c r="P16896" s="30"/>
      <c r="T16896" s="2"/>
      <c r="V16896" s="2"/>
      <c r="W16896" s="28"/>
      <c r="Y16896" s="30"/>
      <c r="Z16896" s="30"/>
      <c r="AB16896" s="6"/>
    </row>
    <row r="16897" spans="1:28">
      <c r="A16897" s="2"/>
      <c r="B16897" s="2"/>
      <c r="C16897" s="2"/>
      <c r="G16897" s="94"/>
      <c r="H16897" s="94"/>
      <c r="I16897" s="94"/>
      <c r="J16897" s="2"/>
      <c r="P16897" s="30"/>
      <c r="T16897" s="2"/>
      <c r="V16897" s="2"/>
      <c r="W16897" s="28"/>
      <c r="Y16897" s="30"/>
      <c r="Z16897" s="30"/>
      <c r="AB16897" s="6"/>
    </row>
    <row r="16898" spans="1:28">
      <c r="A16898" s="2"/>
      <c r="B16898" s="2"/>
      <c r="C16898" s="2"/>
      <c r="G16898" s="94"/>
      <c r="H16898" s="94"/>
      <c r="I16898" s="94"/>
      <c r="J16898" s="2"/>
      <c r="P16898" s="30"/>
      <c r="T16898" s="2"/>
      <c r="V16898" s="2"/>
      <c r="W16898" s="28"/>
      <c r="Y16898" s="30"/>
      <c r="Z16898" s="30"/>
      <c r="AB16898" s="6"/>
    </row>
    <row r="16899" spans="1:28">
      <c r="A16899" s="2"/>
      <c r="B16899" s="2"/>
      <c r="C16899" s="2"/>
      <c r="G16899" s="94"/>
      <c r="H16899" s="94"/>
      <c r="I16899" s="94"/>
      <c r="J16899" s="2"/>
      <c r="P16899" s="30"/>
      <c r="T16899" s="2"/>
      <c r="V16899" s="2"/>
      <c r="W16899" s="28"/>
      <c r="Y16899" s="30"/>
      <c r="Z16899" s="30"/>
      <c r="AB16899" s="6"/>
    </row>
    <row r="16900" spans="1:28">
      <c r="A16900" s="2"/>
      <c r="B16900" s="2"/>
      <c r="C16900" s="2"/>
      <c r="G16900" s="94"/>
      <c r="H16900" s="94"/>
      <c r="I16900" s="94"/>
      <c r="J16900" s="2"/>
      <c r="P16900" s="30"/>
      <c r="T16900" s="2"/>
      <c r="V16900" s="2"/>
      <c r="W16900" s="28"/>
      <c r="Y16900" s="30"/>
      <c r="Z16900" s="30"/>
      <c r="AB16900" s="6"/>
    </row>
    <row r="16901" spans="1:28">
      <c r="A16901" s="2"/>
      <c r="B16901" s="2"/>
      <c r="C16901" s="2"/>
      <c r="G16901" s="94"/>
      <c r="H16901" s="94"/>
      <c r="I16901" s="94"/>
      <c r="J16901" s="2"/>
      <c r="P16901" s="30"/>
      <c r="T16901" s="2"/>
      <c r="V16901" s="2"/>
      <c r="W16901" s="28"/>
      <c r="Y16901" s="30"/>
      <c r="Z16901" s="30"/>
      <c r="AB16901" s="6"/>
    </row>
    <row r="16902" spans="1:28">
      <c r="A16902" s="2"/>
      <c r="B16902" s="2"/>
      <c r="C16902" s="2"/>
      <c r="G16902" s="94"/>
      <c r="H16902" s="94"/>
      <c r="I16902" s="94"/>
      <c r="J16902" s="2"/>
      <c r="P16902" s="30"/>
      <c r="T16902" s="2"/>
      <c r="V16902" s="2"/>
      <c r="W16902" s="28"/>
      <c r="Y16902" s="30"/>
      <c r="Z16902" s="30"/>
      <c r="AB16902" s="6"/>
    </row>
    <row r="16903" spans="1:28">
      <c r="A16903" s="2"/>
      <c r="B16903" s="2"/>
      <c r="C16903" s="2"/>
      <c r="G16903" s="94"/>
      <c r="H16903" s="94"/>
      <c r="I16903" s="94"/>
      <c r="J16903" s="2"/>
      <c r="P16903" s="30"/>
      <c r="T16903" s="2"/>
      <c r="V16903" s="2"/>
      <c r="W16903" s="28"/>
      <c r="Y16903" s="30"/>
      <c r="Z16903" s="30"/>
      <c r="AB16903" s="6"/>
    </row>
    <row r="16904" spans="1:28">
      <c r="A16904" s="2"/>
      <c r="B16904" s="2"/>
      <c r="C16904" s="2"/>
      <c r="G16904" s="94"/>
      <c r="H16904" s="94"/>
      <c r="I16904" s="94"/>
      <c r="J16904" s="2"/>
      <c r="P16904" s="30"/>
      <c r="T16904" s="2"/>
      <c r="V16904" s="2"/>
      <c r="W16904" s="28"/>
      <c r="Y16904" s="30"/>
      <c r="Z16904" s="30"/>
      <c r="AB16904" s="6"/>
    </row>
    <row r="16905" spans="1:28">
      <c r="A16905" s="2"/>
      <c r="B16905" s="2"/>
      <c r="C16905" s="2"/>
      <c r="G16905" s="94"/>
      <c r="H16905" s="94"/>
      <c r="I16905" s="94"/>
      <c r="J16905" s="2"/>
      <c r="P16905" s="30"/>
      <c r="T16905" s="2"/>
      <c r="V16905" s="2"/>
      <c r="W16905" s="28"/>
      <c r="Y16905" s="30"/>
      <c r="Z16905" s="30"/>
      <c r="AB16905" s="6"/>
    </row>
    <row r="16906" spans="1:28">
      <c r="A16906" s="2"/>
      <c r="B16906" s="2"/>
      <c r="C16906" s="2"/>
      <c r="G16906" s="94"/>
      <c r="H16906" s="94"/>
      <c r="I16906" s="94"/>
      <c r="J16906" s="2"/>
      <c r="P16906" s="30"/>
      <c r="T16906" s="2"/>
      <c r="V16906" s="2"/>
      <c r="W16906" s="28"/>
      <c r="Y16906" s="30"/>
      <c r="Z16906" s="30"/>
      <c r="AB16906" s="6"/>
    </row>
    <row r="16907" spans="1:28">
      <c r="A16907" s="2"/>
      <c r="B16907" s="2"/>
      <c r="C16907" s="2"/>
      <c r="G16907" s="94"/>
      <c r="H16907" s="94"/>
      <c r="I16907" s="94"/>
      <c r="J16907" s="2"/>
      <c r="P16907" s="30"/>
      <c r="T16907" s="2"/>
      <c r="V16907" s="2"/>
      <c r="W16907" s="28"/>
      <c r="Y16907" s="30"/>
      <c r="Z16907" s="30"/>
      <c r="AB16907" s="6"/>
    </row>
    <row r="16908" spans="1:28">
      <c r="A16908" s="2"/>
      <c r="B16908" s="2"/>
      <c r="C16908" s="2"/>
      <c r="G16908" s="94"/>
      <c r="H16908" s="94"/>
      <c r="I16908" s="94"/>
      <c r="J16908" s="2"/>
      <c r="P16908" s="30"/>
      <c r="T16908" s="2"/>
      <c r="V16908" s="2"/>
      <c r="W16908" s="28"/>
      <c r="Y16908" s="30"/>
      <c r="Z16908" s="30"/>
      <c r="AB16908" s="6"/>
    </row>
    <row r="16909" spans="1:28">
      <c r="A16909" s="2"/>
      <c r="B16909" s="2"/>
      <c r="C16909" s="2"/>
      <c r="G16909" s="94"/>
      <c r="H16909" s="94"/>
      <c r="I16909" s="94"/>
      <c r="J16909" s="2"/>
      <c r="P16909" s="30"/>
      <c r="T16909" s="2"/>
      <c r="V16909" s="2"/>
      <c r="W16909" s="28"/>
      <c r="Y16909" s="30"/>
      <c r="Z16909" s="30"/>
      <c r="AB16909" s="6"/>
    </row>
    <row r="16910" spans="1:28">
      <c r="A16910" s="2"/>
      <c r="B16910" s="2"/>
      <c r="C16910" s="2"/>
      <c r="G16910" s="94"/>
      <c r="H16910" s="94"/>
      <c r="I16910" s="94"/>
      <c r="J16910" s="2"/>
      <c r="P16910" s="30"/>
      <c r="T16910" s="2"/>
      <c r="V16910" s="2"/>
      <c r="W16910" s="28"/>
      <c r="Y16910" s="30"/>
      <c r="Z16910" s="30"/>
      <c r="AB16910" s="6"/>
    </row>
    <row r="16911" spans="1:28">
      <c r="A16911" s="2"/>
      <c r="B16911" s="2"/>
      <c r="C16911" s="2"/>
      <c r="G16911" s="94"/>
      <c r="H16911" s="94"/>
      <c r="I16911" s="94"/>
      <c r="J16911" s="2"/>
      <c r="P16911" s="30"/>
      <c r="T16911" s="2"/>
      <c r="V16911" s="2"/>
      <c r="W16911" s="28"/>
      <c r="Y16911" s="30"/>
      <c r="Z16911" s="30"/>
      <c r="AB16911" s="6"/>
    </row>
    <row r="16912" spans="1:28">
      <c r="A16912" s="2"/>
      <c r="B16912" s="2"/>
      <c r="C16912" s="2"/>
      <c r="G16912" s="94"/>
      <c r="H16912" s="94"/>
      <c r="I16912" s="94"/>
      <c r="J16912" s="2"/>
      <c r="P16912" s="30"/>
      <c r="T16912" s="2"/>
      <c r="V16912" s="2"/>
      <c r="W16912" s="28"/>
      <c r="Y16912" s="30"/>
      <c r="Z16912" s="30"/>
      <c r="AB16912" s="6"/>
    </row>
    <row r="16913" spans="1:28">
      <c r="A16913" s="2"/>
      <c r="B16913" s="2"/>
      <c r="C16913" s="2"/>
      <c r="G16913" s="94"/>
      <c r="H16913" s="94"/>
      <c r="I16913" s="94"/>
      <c r="J16913" s="2"/>
      <c r="P16913" s="30"/>
      <c r="T16913" s="2"/>
      <c r="V16913" s="2"/>
      <c r="W16913" s="28"/>
      <c r="Y16913" s="30"/>
      <c r="Z16913" s="30"/>
      <c r="AB16913" s="6"/>
    </row>
    <row r="16914" spans="1:28">
      <c r="A16914" s="2"/>
      <c r="B16914" s="2"/>
      <c r="C16914" s="2"/>
      <c r="G16914" s="94"/>
      <c r="H16914" s="94"/>
      <c r="I16914" s="94"/>
      <c r="J16914" s="2"/>
      <c r="P16914" s="30"/>
      <c r="T16914" s="2"/>
      <c r="V16914" s="2"/>
      <c r="W16914" s="28"/>
      <c r="Y16914" s="30"/>
      <c r="Z16914" s="30"/>
      <c r="AB16914" s="6"/>
    </row>
    <row r="16915" spans="1:28">
      <c r="A16915" s="2"/>
      <c r="B16915" s="2"/>
      <c r="C16915" s="2"/>
      <c r="G16915" s="94"/>
      <c r="H16915" s="94"/>
      <c r="I16915" s="94"/>
      <c r="J16915" s="2"/>
      <c r="P16915" s="30"/>
      <c r="T16915" s="2"/>
      <c r="V16915" s="2"/>
      <c r="W16915" s="28"/>
      <c r="Y16915" s="30"/>
      <c r="Z16915" s="30"/>
      <c r="AB16915" s="6"/>
    </row>
    <row r="16916" spans="1:28">
      <c r="A16916" s="2"/>
      <c r="B16916" s="2"/>
      <c r="C16916" s="2"/>
      <c r="G16916" s="94"/>
      <c r="H16916" s="94"/>
      <c r="I16916" s="94"/>
      <c r="J16916" s="2"/>
      <c r="P16916" s="30"/>
      <c r="T16916" s="2"/>
      <c r="V16916" s="2"/>
      <c r="W16916" s="28"/>
      <c r="Y16916" s="30"/>
      <c r="Z16916" s="30"/>
      <c r="AB16916" s="6"/>
    </row>
    <row r="16917" spans="1:28">
      <c r="A16917" s="2"/>
      <c r="B16917" s="2"/>
      <c r="C16917" s="2"/>
      <c r="G16917" s="94"/>
      <c r="H16917" s="94"/>
      <c r="I16917" s="94"/>
      <c r="J16917" s="2"/>
      <c r="P16917" s="30"/>
      <c r="T16917" s="2"/>
      <c r="V16917" s="2"/>
      <c r="W16917" s="28"/>
      <c r="Y16917" s="30"/>
      <c r="Z16917" s="30"/>
      <c r="AB16917" s="6"/>
    </row>
    <row r="16918" spans="1:28">
      <c r="A16918" s="2"/>
      <c r="B16918" s="2"/>
      <c r="C16918" s="2"/>
      <c r="G16918" s="94"/>
      <c r="H16918" s="94"/>
      <c r="I16918" s="94"/>
      <c r="J16918" s="2"/>
      <c r="P16918" s="30"/>
      <c r="T16918" s="2"/>
      <c r="V16918" s="2"/>
      <c r="W16918" s="28"/>
      <c r="Y16918" s="30"/>
      <c r="Z16918" s="30"/>
      <c r="AB16918" s="6"/>
    </row>
    <row r="16919" spans="1:28">
      <c r="A16919" s="2"/>
      <c r="B16919" s="2"/>
      <c r="C16919" s="2"/>
      <c r="G16919" s="94"/>
      <c r="H16919" s="94"/>
      <c r="I16919" s="94"/>
      <c r="J16919" s="2"/>
      <c r="P16919" s="30"/>
      <c r="T16919" s="2"/>
      <c r="V16919" s="2"/>
      <c r="W16919" s="28"/>
      <c r="Y16919" s="30"/>
      <c r="Z16919" s="30"/>
      <c r="AB16919" s="6"/>
    </row>
    <row r="16920" spans="1:28">
      <c r="A16920" s="2"/>
      <c r="B16920" s="2"/>
      <c r="C16920" s="2"/>
      <c r="G16920" s="94"/>
      <c r="H16920" s="94"/>
      <c r="I16920" s="94"/>
      <c r="J16920" s="2"/>
      <c r="P16920" s="30"/>
      <c r="T16920" s="2"/>
      <c r="V16920" s="2"/>
      <c r="W16920" s="28"/>
      <c r="Y16920" s="30"/>
      <c r="Z16920" s="30"/>
      <c r="AB16920" s="6"/>
    </row>
    <row r="16921" spans="1:28">
      <c r="A16921" s="2"/>
      <c r="B16921" s="2"/>
      <c r="C16921" s="2"/>
      <c r="G16921" s="94"/>
      <c r="H16921" s="94"/>
      <c r="I16921" s="94"/>
      <c r="J16921" s="2"/>
      <c r="P16921" s="30"/>
      <c r="T16921" s="2"/>
      <c r="V16921" s="2"/>
      <c r="W16921" s="28"/>
      <c r="Y16921" s="30"/>
      <c r="Z16921" s="30"/>
      <c r="AB16921" s="6"/>
    </row>
    <row r="16922" spans="1:28">
      <c r="A16922" s="2"/>
      <c r="B16922" s="2"/>
      <c r="C16922" s="2"/>
      <c r="G16922" s="94"/>
      <c r="H16922" s="94"/>
      <c r="I16922" s="94"/>
      <c r="J16922" s="2"/>
      <c r="P16922" s="30"/>
      <c r="T16922" s="2"/>
      <c r="V16922" s="2"/>
      <c r="W16922" s="28"/>
      <c r="Y16922" s="30"/>
      <c r="Z16922" s="30"/>
      <c r="AB16922" s="6"/>
    </row>
    <row r="16923" spans="1:28">
      <c r="A16923" s="2"/>
      <c r="B16923" s="2"/>
      <c r="C16923" s="2"/>
      <c r="G16923" s="94"/>
      <c r="H16923" s="94"/>
      <c r="I16923" s="94"/>
      <c r="J16923" s="2"/>
      <c r="P16923" s="30"/>
      <c r="T16923" s="2"/>
      <c r="V16923" s="2"/>
      <c r="W16923" s="28"/>
      <c r="Y16923" s="30"/>
      <c r="Z16923" s="30"/>
      <c r="AB16923" s="6"/>
    </row>
    <row r="16924" spans="1:28">
      <c r="A16924" s="2"/>
      <c r="B16924" s="2"/>
      <c r="C16924" s="2"/>
      <c r="G16924" s="94"/>
      <c r="H16924" s="94"/>
      <c r="I16924" s="94"/>
      <c r="J16924" s="2"/>
      <c r="P16924" s="30"/>
      <c r="T16924" s="2"/>
      <c r="V16924" s="2"/>
      <c r="W16924" s="28"/>
      <c r="Y16924" s="30"/>
      <c r="Z16924" s="30"/>
      <c r="AB16924" s="6"/>
    </row>
    <row r="16925" spans="1:28">
      <c r="A16925" s="2"/>
      <c r="B16925" s="2"/>
      <c r="C16925" s="2"/>
      <c r="G16925" s="94"/>
      <c r="H16925" s="94"/>
      <c r="I16925" s="94"/>
      <c r="J16925" s="2"/>
      <c r="P16925" s="30"/>
      <c r="T16925" s="2"/>
      <c r="V16925" s="2"/>
      <c r="W16925" s="28"/>
      <c r="Y16925" s="30"/>
      <c r="Z16925" s="30"/>
      <c r="AB16925" s="6"/>
    </row>
    <row r="16926" spans="1:28">
      <c r="A16926" s="2"/>
      <c r="B16926" s="2"/>
      <c r="C16926" s="2"/>
      <c r="G16926" s="94"/>
      <c r="H16926" s="94"/>
      <c r="I16926" s="94"/>
      <c r="J16926" s="2"/>
      <c r="P16926" s="30"/>
      <c r="T16926" s="2"/>
      <c r="V16926" s="2"/>
      <c r="W16926" s="28"/>
      <c r="Y16926" s="30"/>
      <c r="Z16926" s="30"/>
      <c r="AB16926" s="6"/>
    </row>
    <row r="16927" spans="1:28">
      <c r="A16927" s="2"/>
      <c r="B16927" s="2"/>
      <c r="C16927" s="2"/>
      <c r="G16927" s="94"/>
      <c r="H16927" s="94"/>
      <c r="I16927" s="94"/>
      <c r="J16927" s="2"/>
      <c r="P16927" s="30"/>
      <c r="T16927" s="2"/>
      <c r="V16927" s="2"/>
      <c r="W16927" s="28"/>
      <c r="Y16927" s="30"/>
      <c r="Z16927" s="30"/>
      <c r="AB16927" s="6"/>
    </row>
    <row r="16928" spans="1:28">
      <c r="A16928" s="2"/>
      <c r="B16928" s="2"/>
      <c r="C16928" s="2"/>
      <c r="G16928" s="94"/>
      <c r="H16928" s="94"/>
      <c r="I16928" s="94"/>
      <c r="J16928" s="2"/>
      <c r="P16928" s="30"/>
      <c r="T16928" s="2"/>
      <c r="V16928" s="2"/>
      <c r="W16928" s="28"/>
      <c r="Y16928" s="30"/>
      <c r="Z16928" s="30"/>
      <c r="AB16928" s="6"/>
    </row>
    <row r="16929" spans="1:28">
      <c r="A16929" s="2"/>
      <c r="B16929" s="2"/>
      <c r="C16929" s="2"/>
      <c r="G16929" s="94"/>
      <c r="H16929" s="94"/>
      <c r="I16929" s="94"/>
      <c r="J16929" s="2"/>
      <c r="P16929" s="30"/>
      <c r="T16929" s="2"/>
      <c r="V16929" s="2"/>
      <c r="W16929" s="28"/>
      <c r="Y16929" s="30"/>
      <c r="Z16929" s="30"/>
      <c r="AB16929" s="6"/>
    </row>
    <row r="16930" spans="1:28">
      <c r="A16930" s="2"/>
      <c r="B16930" s="2"/>
      <c r="C16930" s="2"/>
      <c r="G16930" s="94"/>
      <c r="H16930" s="94"/>
      <c r="I16930" s="94"/>
      <c r="J16930" s="2"/>
      <c r="P16930" s="30"/>
      <c r="T16930" s="2"/>
      <c r="V16930" s="2"/>
      <c r="W16930" s="28"/>
      <c r="Y16930" s="30"/>
      <c r="Z16930" s="30"/>
      <c r="AB16930" s="6"/>
    </row>
    <row r="16931" spans="1:28">
      <c r="A16931" s="2"/>
      <c r="B16931" s="2"/>
      <c r="C16931" s="2"/>
      <c r="G16931" s="94"/>
      <c r="H16931" s="94"/>
      <c r="I16931" s="94"/>
      <c r="J16931" s="2"/>
      <c r="P16931" s="30"/>
      <c r="T16931" s="2"/>
      <c r="V16931" s="2"/>
      <c r="W16931" s="28"/>
      <c r="Y16931" s="30"/>
      <c r="Z16931" s="30"/>
      <c r="AB16931" s="6"/>
    </row>
    <row r="16932" spans="1:28">
      <c r="A16932" s="2"/>
      <c r="B16932" s="2"/>
      <c r="C16932" s="2"/>
      <c r="G16932" s="94"/>
      <c r="H16932" s="94"/>
      <c r="I16932" s="94"/>
      <c r="J16932" s="2"/>
      <c r="P16932" s="30"/>
      <c r="T16932" s="2"/>
      <c r="V16932" s="2"/>
      <c r="W16932" s="28"/>
      <c r="Y16932" s="30"/>
      <c r="Z16932" s="30"/>
      <c r="AB16932" s="6"/>
    </row>
    <row r="16933" spans="1:28">
      <c r="A16933" s="2"/>
      <c r="B16933" s="2"/>
      <c r="C16933" s="2"/>
      <c r="G16933" s="94"/>
      <c r="H16933" s="94"/>
      <c r="I16933" s="94"/>
      <c r="J16933" s="2"/>
      <c r="P16933" s="30"/>
      <c r="T16933" s="2"/>
      <c r="V16933" s="2"/>
      <c r="W16933" s="28"/>
      <c r="Y16933" s="30"/>
      <c r="Z16933" s="30"/>
      <c r="AB16933" s="6"/>
    </row>
    <row r="16934" spans="1:28">
      <c r="A16934" s="2"/>
      <c r="B16934" s="2"/>
      <c r="C16934" s="2"/>
      <c r="G16934" s="94"/>
      <c r="H16934" s="94"/>
      <c r="I16934" s="94"/>
      <c r="J16934" s="2"/>
      <c r="P16934" s="30"/>
      <c r="T16934" s="2"/>
      <c r="V16934" s="2"/>
      <c r="W16934" s="28"/>
      <c r="Y16934" s="30"/>
      <c r="Z16934" s="30"/>
      <c r="AB16934" s="6"/>
    </row>
    <row r="16935" spans="1:28">
      <c r="A16935" s="2"/>
      <c r="B16935" s="2"/>
      <c r="C16935" s="2"/>
      <c r="G16935" s="94"/>
      <c r="H16935" s="94"/>
      <c r="I16935" s="94"/>
      <c r="J16935" s="2"/>
      <c r="P16935" s="30"/>
      <c r="T16935" s="2"/>
      <c r="V16935" s="2"/>
      <c r="W16935" s="28"/>
      <c r="Y16935" s="30"/>
      <c r="Z16935" s="30"/>
      <c r="AB16935" s="6"/>
    </row>
    <row r="16936" spans="1:28">
      <c r="A16936" s="2"/>
      <c r="B16936" s="2"/>
      <c r="C16936" s="2"/>
      <c r="G16936" s="94"/>
      <c r="H16936" s="94"/>
      <c r="I16936" s="94"/>
      <c r="J16936" s="2"/>
      <c r="P16936" s="30"/>
      <c r="T16936" s="2"/>
      <c r="V16936" s="2"/>
      <c r="W16936" s="28"/>
      <c r="Y16936" s="30"/>
      <c r="Z16936" s="30"/>
      <c r="AB16936" s="6"/>
    </row>
    <row r="16937" spans="1:28">
      <c r="A16937" s="2"/>
      <c r="B16937" s="2"/>
      <c r="C16937" s="2"/>
      <c r="G16937" s="94"/>
      <c r="H16937" s="94"/>
      <c r="I16937" s="94"/>
      <c r="J16937" s="2"/>
      <c r="P16937" s="30"/>
      <c r="T16937" s="2"/>
      <c r="V16937" s="2"/>
      <c r="W16937" s="28"/>
      <c r="Y16937" s="30"/>
      <c r="Z16937" s="30"/>
      <c r="AB16937" s="6"/>
    </row>
    <row r="16938" spans="1:28">
      <c r="A16938" s="2"/>
      <c r="B16938" s="2"/>
      <c r="C16938" s="2"/>
      <c r="G16938" s="94"/>
      <c r="H16938" s="94"/>
      <c r="I16938" s="94"/>
      <c r="J16938" s="2"/>
      <c r="P16938" s="30"/>
      <c r="T16938" s="2"/>
      <c r="V16938" s="2"/>
      <c r="W16938" s="28"/>
      <c r="Y16938" s="30"/>
      <c r="Z16938" s="30"/>
      <c r="AB16938" s="6"/>
    </row>
    <row r="16939" spans="1:28">
      <c r="A16939" s="2"/>
      <c r="B16939" s="2"/>
      <c r="C16939" s="2"/>
      <c r="G16939" s="94"/>
      <c r="H16939" s="94"/>
      <c r="I16939" s="94"/>
      <c r="J16939" s="2"/>
      <c r="P16939" s="30"/>
      <c r="T16939" s="2"/>
      <c r="V16939" s="2"/>
      <c r="W16939" s="28"/>
      <c r="Y16939" s="30"/>
      <c r="Z16939" s="30"/>
      <c r="AB16939" s="6"/>
    </row>
    <row r="16940" spans="1:28">
      <c r="A16940" s="2"/>
      <c r="B16940" s="2"/>
      <c r="C16940" s="2"/>
      <c r="G16940" s="94"/>
      <c r="H16940" s="94"/>
      <c r="I16940" s="94"/>
      <c r="J16940" s="2"/>
      <c r="P16940" s="30"/>
      <c r="T16940" s="2"/>
      <c r="V16940" s="2"/>
      <c r="W16940" s="28"/>
      <c r="Y16940" s="30"/>
      <c r="Z16940" s="30"/>
      <c r="AB16940" s="6"/>
    </row>
    <row r="16941" spans="1:28">
      <c r="A16941" s="2"/>
      <c r="B16941" s="2"/>
      <c r="C16941" s="2"/>
      <c r="G16941" s="94"/>
      <c r="H16941" s="94"/>
      <c r="I16941" s="94"/>
      <c r="J16941" s="2"/>
      <c r="P16941" s="30"/>
      <c r="T16941" s="2"/>
      <c r="V16941" s="2"/>
      <c r="W16941" s="28"/>
      <c r="Y16941" s="30"/>
      <c r="Z16941" s="30"/>
      <c r="AB16941" s="6"/>
    </row>
    <row r="16942" spans="1:28">
      <c r="A16942" s="2"/>
      <c r="B16942" s="2"/>
      <c r="C16942" s="2"/>
      <c r="G16942" s="94"/>
      <c r="H16942" s="94"/>
      <c r="I16942" s="94"/>
      <c r="J16942" s="2"/>
      <c r="P16942" s="30"/>
      <c r="T16942" s="2"/>
      <c r="V16942" s="2"/>
      <c r="W16942" s="28"/>
      <c r="Y16942" s="30"/>
      <c r="Z16942" s="30"/>
      <c r="AB16942" s="6"/>
    </row>
    <row r="16943" spans="1:28">
      <c r="A16943" s="2"/>
      <c r="B16943" s="2"/>
      <c r="C16943" s="2"/>
      <c r="G16943" s="94"/>
      <c r="H16943" s="94"/>
      <c r="I16943" s="94"/>
      <c r="J16943" s="2"/>
      <c r="P16943" s="30"/>
      <c r="T16943" s="2"/>
      <c r="V16943" s="2"/>
      <c r="W16943" s="28"/>
      <c r="Y16943" s="30"/>
      <c r="Z16943" s="30"/>
      <c r="AB16943" s="6"/>
    </row>
    <row r="16944" spans="1:28">
      <c r="A16944" s="2"/>
      <c r="B16944" s="2"/>
      <c r="C16944" s="2"/>
      <c r="G16944" s="94"/>
      <c r="H16944" s="94"/>
      <c r="I16944" s="94"/>
      <c r="J16944" s="2"/>
      <c r="P16944" s="30"/>
      <c r="T16944" s="2"/>
      <c r="V16944" s="2"/>
      <c r="W16944" s="28"/>
      <c r="Y16944" s="30"/>
      <c r="Z16944" s="30"/>
      <c r="AB16944" s="6"/>
    </row>
    <row r="16945" spans="1:28">
      <c r="A16945" s="2"/>
      <c r="B16945" s="2"/>
      <c r="C16945" s="2"/>
      <c r="G16945" s="94"/>
      <c r="H16945" s="94"/>
      <c r="I16945" s="94"/>
      <c r="J16945" s="2"/>
      <c r="P16945" s="30"/>
      <c r="T16945" s="2"/>
      <c r="V16945" s="2"/>
      <c r="W16945" s="28"/>
      <c r="Y16945" s="30"/>
      <c r="Z16945" s="30"/>
      <c r="AB16945" s="6"/>
    </row>
    <row r="16946" spans="1:28">
      <c r="A16946" s="2"/>
      <c r="B16946" s="2"/>
      <c r="C16946" s="2"/>
      <c r="G16946" s="94"/>
      <c r="H16946" s="94"/>
      <c r="I16946" s="94"/>
      <c r="J16946" s="2"/>
      <c r="P16946" s="30"/>
      <c r="T16946" s="2"/>
      <c r="V16946" s="2"/>
      <c r="W16946" s="28"/>
      <c r="Y16946" s="30"/>
      <c r="Z16946" s="30"/>
      <c r="AB16946" s="6"/>
    </row>
    <row r="16947" spans="1:28">
      <c r="A16947" s="2"/>
      <c r="B16947" s="2"/>
      <c r="C16947" s="2"/>
      <c r="G16947" s="94"/>
      <c r="H16947" s="94"/>
      <c r="I16947" s="94"/>
      <c r="J16947" s="2"/>
      <c r="P16947" s="30"/>
      <c r="T16947" s="2"/>
      <c r="V16947" s="2"/>
      <c r="W16947" s="28"/>
      <c r="Y16947" s="30"/>
      <c r="Z16947" s="30"/>
      <c r="AB16947" s="6"/>
    </row>
    <row r="16948" spans="1:28">
      <c r="A16948" s="2"/>
      <c r="B16948" s="2"/>
      <c r="C16948" s="2"/>
      <c r="G16948" s="94"/>
      <c r="H16948" s="94"/>
      <c r="I16948" s="94"/>
      <c r="J16948" s="2"/>
      <c r="P16948" s="30"/>
      <c r="T16948" s="2"/>
      <c r="V16948" s="2"/>
      <c r="W16948" s="28"/>
      <c r="Y16948" s="30"/>
      <c r="Z16948" s="30"/>
      <c r="AB16948" s="6"/>
    </row>
    <row r="16949" spans="1:28">
      <c r="A16949" s="2"/>
      <c r="B16949" s="2"/>
      <c r="C16949" s="2"/>
      <c r="G16949" s="94"/>
      <c r="H16949" s="94"/>
      <c r="I16949" s="94"/>
      <c r="J16949" s="2"/>
      <c r="P16949" s="30"/>
      <c r="T16949" s="2"/>
      <c r="V16949" s="2"/>
      <c r="W16949" s="28"/>
      <c r="Y16949" s="30"/>
      <c r="Z16949" s="30"/>
      <c r="AB16949" s="6"/>
    </row>
    <row r="16950" spans="1:28">
      <c r="A16950" s="2"/>
      <c r="B16950" s="2"/>
      <c r="C16950" s="2"/>
      <c r="G16950" s="94"/>
      <c r="H16950" s="94"/>
      <c r="I16950" s="94"/>
      <c r="J16950" s="2"/>
      <c r="P16950" s="30"/>
      <c r="T16950" s="2"/>
      <c r="V16950" s="2"/>
      <c r="W16950" s="28"/>
      <c r="Y16950" s="30"/>
      <c r="Z16950" s="30"/>
      <c r="AB16950" s="6"/>
    </row>
    <row r="16951" spans="1:28">
      <c r="A16951" s="2"/>
      <c r="B16951" s="2"/>
      <c r="C16951" s="2"/>
      <c r="G16951" s="94"/>
      <c r="H16951" s="94"/>
      <c r="I16951" s="94"/>
      <c r="J16951" s="2"/>
      <c r="P16951" s="30"/>
      <c r="T16951" s="2"/>
      <c r="V16951" s="2"/>
      <c r="W16951" s="28"/>
      <c r="Y16951" s="30"/>
      <c r="Z16951" s="30"/>
      <c r="AB16951" s="6"/>
    </row>
    <row r="16952" spans="1:28">
      <c r="A16952" s="2"/>
      <c r="B16952" s="2"/>
      <c r="C16952" s="2"/>
      <c r="G16952" s="94"/>
      <c r="H16952" s="94"/>
      <c r="I16952" s="94"/>
      <c r="J16952" s="2"/>
      <c r="P16952" s="30"/>
      <c r="T16952" s="2"/>
      <c r="V16952" s="2"/>
      <c r="W16952" s="28"/>
      <c r="Y16952" s="30"/>
      <c r="Z16952" s="30"/>
      <c r="AB16952" s="6"/>
    </row>
    <row r="16953" spans="1:28">
      <c r="A16953" s="2"/>
      <c r="B16953" s="2"/>
      <c r="C16953" s="2"/>
      <c r="G16953" s="94"/>
      <c r="H16953" s="94"/>
      <c r="I16953" s="94"/>
      <c r="J16953" s="2"/>
      <c r="P16953" s="30"/>
      <c r="T16953" s="2"/>
      <c r="V16953" s="2"/>
      <c r="W16953" s="28"/>
      <c r="Y16953" s="30"/>
      <c r="Z16953" s="30"/>
      <c r="AB16953" s="6"/>
    </row>
    <row r="16954" spans="1:28">
      <c r="A16954" s="2"/>
      <c r="B16954" s="2"/>
      <c r="C16954" s="2"/>
      <c r="G16954" s="94"/>
      <c r="H16954" s="94"/>
      <c r="I16954" s="94"/>
      <c r="J16954" s="2"/>
      <c r="P16954" s="30"/>
      <c r="T16954" s="2"/>
      <c r="V16954" s="2"/>
      <c r="W16954" s="28"/>
      <c r="Y16954" s="30"/>
      <c r="Z16954" s="30"/>
      <c r="AB16954" s="6"/>
    </row>
    <row r="16955" spans="1:28">
      <c r="A16955" s="2"/>
      <c r="B16955" s="2"/>
      <c r="C16955" s="2"/>
      <c r="G16955" s="94"/>
      <c r="H16955" s="94"/>
      <c r="I16955" s="94"/>
      <c r="J16955" s="2"/>
      <c r="P16955" s="30"/>
      <c r="T16955" s="2"/>
      <c r="V16955" s="2"/>
      <c r="W16955" s="28"/>
      <c r="Y16955" s="30"/>
      <c r="Z16955" s="30"/>
      <c r="AB16955" s="6"/>
    </row>
    <row r="16956" spans="1:28">
      <c r="A16956" s="2"/>
      <c r="B16956" s="2"/>
      <c r="C16956" s="2"/>
      <c r="G16956" s="94"/>
      <c r="H16956" s="94"/>
      <c r="I16956" s="94"/>
      <c r="J16956" s="2"/>
      <c r="P16956" s="30"/>
      <c r="T16956" s="2"/>
      <c r="V16956" s="2"/>
      <c r="W16956" s="28"/>
      <c r="Y16956" s="30"/>
      <c r="Z16956" s="30"/>
      <c r="AB16956" s="6"/>
    </row>
    <row r="16957" spans="1:28">
      <c r="A16957" s="2"/>
      <c r="B16957" s="2"/>
      <c r="C16957" s="2"/>
      <c r="G16957" s="94"/>
      <c r="H16957" s="94"/>
      <c r="I16957" s="94"/>
      <c r="J16957" s="2"/>
      <c r="P16957" s="30"/>
      <c r="T16957" s="2"/>
      <c r="V16957" s="2"/>
      <c r="W16957" s="28"/>
      <c r="Y16957" s="30"/>
      <c r="Z16957" s="30"/>
      <c r="AB16957" s="6"/>
    </row>
    <row r="16958" spans="1:28">
      <c r="A16958" s="2"/>
      <c r="B16958" s="2"/>
      <c r="C16958" s="2"/>
      <c r="G16958" s="94"/>
      <c r="H16958" s="94"/>
      <c r="I16958" s="94"/>
      <c r="J16958" s="2"/>
      <c r="P16958" s="30"/>
      <c r="T16958" s="2"/>
      <c r="V16958" s="2"/>
      <c r="W16958" s="28"/>
      <c r="Y16958" s="30"/>
      <c r="Z16958" s="30"/>
      <c r="AB16958" s="6"/>
    </row>
    <row r="16959" spans="1:28">
      <c r="A16959" s="2"/>
      <c r="B16959" s="2"/>
      <c r="C16959" s="2"/>
      <c r="G16959" s="94"/>
      <c r="H16959" s="94"/>
      <c r="I16959" s="94"/>
      <c r="J16959" s="2"/>
      <c r="P16959" s="30"/>
      <c r="T16959" s="2"/>
      <c r="V16959" s="2"/>
      <c r="W16959" s="28"/>
      <c r="Y16959" s="30"/>
      <c r="Z16959" s="30"/>
      <c r="AB16959" s="6"/>
    </row>
    <row r="16960" spans="1:28">
      <c r="A16960" s="2"/>
      <c r="B16960" s="2"/>
      <c r="C16960" s="2"/>
      <c r="G16960" s="94"/>
      <c r="H16960" s="94"/>
      <c r="I16960" s="94"/>
      <c r="J16960" s="2"/>
      <c r="P16960" s="30"/>
      <c r="T16960" s="2"/>
      <c r="V16960" s="2"/>
      <c r="W16960" s="28"/>
      <c r="Y16960" s="30"/>
      <c r="Z16960" s="30"/>
      <c r="AB16960" s="6"/>
    </row>
    <row r="16961" spans="1:28">
      <c r="A16961" s="2"/>
      <c r="B16961" s="2"/>
      <c r="C16961" s="2"/>
      <c r="G16961" s="94"/>
      <c r="H16961" s="94"/>
      <c r="I16961" s="94"/>
      <c r="J16961" s="2"/>
      <c r="P16961" s="30"/>
      <c r="T16961" s="2"/>
      <c r="V16961" s="2"/>
      <c r="W16961" s="28"/>
      <c r="Y16961" s="30"/>
      <c r="Z16961" s="30"/>
      <c r="AB16961" s="6"/>
    </row>
    <row r="16962" spans="1:28">
      <c r="A16962" s="2"/>
      <c r="B16962" s="2"/>
      <c r="C16962" s="2"/>
      <c r="G16962" s="94"/>
      <c r="H16962" s="94"/>
      <c r="I16962" s="94"/>
      <c r="J16962" s="2"/>
      <c r="P16962" s="30"/>
      <c r="T16962" s="2"/>
      <c r="V16962" s="2"/>
      <c r="W16962" s="28"/>
      <c r="Y16962" s="30"/>
      <c r="Z16962" s="30"/>
      <c r="AB16962" s="6"/>
    </row>
    <row r="16963" spans="1:28">
      <c r="A16963" s="2"/>
      <c r="B16963" s="2"/>
      <c r="C16963" s="2"/>
      <c r="G16963" s="94"/>
      <c r="H16963" s="94"/>
      <c r="I16963" s="94"/>
      <c r="J16963" s="2"/>
      <c r="P16963" s="30"/>
      <c r="T16963" s="2"/>
      <c r="V16963" s="2"/>
      <c r="W16963" s="28"/>
      <c r="Y16963" s="30"/>
      <c r="Z16963" s="30"/>
      <c r="AB16963" s="6"/>
    </row>
    <row r="16964" spans="1:28">
      <c r="A16964" s="2"/>
      <c r="B16964" s="2"/>
      <c r="C16964" s="2"/>
      <c r="G16964" s="94"/>
      <c r="H16964" s="94"/>
      <c r="I16964" s="94"/>
      <c r="J16964" s="2"/>
      <c r="P16964" s="30"/>
      <c r="T16964" s="2"/>
      <c r="V16964" s="2"/>
      <c r="W16964" s="28"/>
      <c r="Y16964" s="30"/>
      <c r="Z16964" s="30"/>
      <c r="AB16964" s="6"/>
    </row>
    <row r="16965" spans="1:28">
      <c r="A16965" s="2"/>
      <c r="B16965" s="2"/>
      <c r="C16965" s="2"/>
      <c r="G16965" s="94"/>
      <c r="H16965" s="94"/>
      <c r="I16965" s="94"/>
      <c r="J16965" s="2"/>
      <c r="P16965" s="30"/>
      <c r="T16965" s="2"/>
      <c r="V16965" s="2"/>
      <c r="W16965" s="28"/>
      <c r="Y16965" s="30"/>
      <c r="Z16965" s="30"/>
      <c r="AB16965" s="6"/>
    </row>
    <row r="16966" spans="1:28">
      <c r="A16966" s="2"/>
      <c r="B16966" s="2"/>
      <c r="C16966" s="2"/>
      <c r="G16966" s="94"/>
      <c r="H16966" s="94"/>
      <c r="I16966" s="94"/>
      <c r="J16966" s="2"/>
      <c r="P16966" s="30"/>
      <c r="T16966" s="2"/>
      <c r="V16966" s="2"/>
      <c r="W16966" s="28"/>
      <c r="Y16966" s="30"/>
      <c r="Z16966" s="30"/>
      <c r="AB16966" s="6"/>
    </row>
    <row r="16967" spans="1:28">
      <c r="A16967" s="2"/>
      <c r="B16967" s="2"/>
      <c r="C16967" s="2"/>
      <c r="G16967" s="94"/>
      <c r="H16967" s="94"/>
      <c r="I16967" s="94"/>
      <c r="J16967" s="2"/>
      <c r="P16967" s="30"/>
      <c r="T16967" s="2"/>
      <c r="V16967" s="2"/>
      <c r="W16967" s="28"/>
      <c r="Y16967" s="30"/>
      <c r="Z16967" s="30"/>
      <c r="AB16967" s="6"/>
    </row>
    <row r="16968" spans="1:28">
      <c r="A16968" s="2"/>
      <c r="B16968" s="2"/>
      <c r="C16968" s="2"/>
      <c r="G16968" s="94"/>
      <c r="H16968" s="94"/>
      <c r="I16968" s="94"/>
      <c r="J16968" s="2"/>
      <c r="P16968" s="30"/>
      <c r="T16968" s="2"/>
      <c r="V16968" s="2"/>
      <c r="W16968" s="28"/>
      <c r="Y16968" s="30"/>
      <c r="Z16968" s="30"/>
      <c r="AB16968" s="6"/>
    </row>
    <row r="16969" spans="1:28">
      <c r="A16969" s="2"/>
      <c r="B16969" s="2"/>
      <c r="C16969" s="2"/>
      <c r="G16969" s="94"/>
      <c r="H16969" s="94"/>
      <c r="I16969" s="94"/>
      <c r="J16969" s="2"/>
      <c r="P16969" s="30"/>
      <c r="T16969" s="2"/>
      <c r="V16969" s="2"/>
      <c r="W16969" s="28"/>
      <c r="Y16969" s="30"/>
      <c r="Z16969" s="30"/>
      <c r="AB16969" s="6"/>
    </row>
    <row r="16970" spans="1:28">
      <c r="A16970" s="2"/>
      <c r="B16970" s="2"/>
      <c r="C16970" s="2"/>
      <c r="G16970" s="94"/>
      <c r="H16970" s="94"/>
      <c r="I16970" s="94"/>
      <c r="J16970" s="2"/>
      <c r="P16970" s="30"/>
      <c r="T16970" s="2"/>
      <c r="V16970" s="2"/>
      <c r="W16970" s="28"/>
      <c r="Y16970" s="30"/>
      <c r="Z16970" s="30"/>
      <c r="AB16970" s="6"/>
    </row>
    <row r="16971" spans="1:28">
      <c r="A16971" s="2"/>
      <c r="B16971" s="2"/>
      <c r="C16971" s="2"/>
      <c r="G16971" s="94"/>
      <c r="H16971" s="94"/>
      <c r="I16971" s="94"/>
      <c r="J16971" s="2"/>
      <c r="P16971" s="30"/>
      <c r="T16971" s="2"/>
      <c r="V16971" s="2"/>
      <c r="W16971" s="28"/>
      <c r="Y16971" s="30"/>
      <c r="Z16971" s="30"/>
      <c r="AB16971" s="6"/>
    </row>
    <row r="16972" spans="1:28">
      <c r="A16972" s="2"/>
      <c r="B16972" s="2"/>
      <c r="C16972" s="2"/>
      <c r="G16972" s="94"/>
      <c r="H16972" s="94"/>
      <c r="I16972" s="94"/>
      <c r="J16972" s="2"/>
      <c r="P16972" s="30"/>
      <c r="T16972" s="2"/>
      <c r="V16972" s="2"/>
      <c r="W16972" s="28"/>
      <c r="Y16972" s="30"/>
      <c r="Z16972" s="30"/>
      <c r="AB16972" s="6"/>
    </row>
    <row r="16973" spans="1:28">
      <c r="A16973" s="2"/>
      <c r="B16973" s="2"/>
      <c r="C16973" s="2"/>
      <c r="G16973" s="94"/>
      <c r="H16973" s="94"/>
      <c r="I16973" s="94"/>
      <c r="J16973" s="2"/>
      <c r="P16973" s="30"/>
      <c r="T16973" s="2"/>
      <c r="V16973" s="2"/>
      <c r="W16973" s="28"/>
      <c r="Y16973" s="30"/>
      <c r="Z16973" s="30"/>
      <c r="AB16973" s="6"/>
    </row>
    <row r="16974" spans="1:28">
      <c r="A16974" s="2"/>
      <c r="B16974" s="2"/>
      <c r="C16974" s="2"/>
      <c r="G16974" s="94"/>
      <c r="H16974" s="94"/>
      <c r="I16974" s="94"/>
      <c r="J16974" s="2"/>
      <c r="P16974" s="30"/>
      <c r="T16974" s="2"/>
      <c r="V16974" s="2"/>
      <c r="W16974" s="28"/>
      <c r="Y16974" s="30"/>
      <c r="Z16974" s="30"/>
      <c r="AB16974" s="6"/>
    </row>
    <row r="16975" spans="1:28">
      <c r="A16975" s="2"/>
      <c r="B16975" s="2"/>
      <c r="C16975" s="2"/>
      <c r="G16975" s="94"/>
      <c r="H16975" s="94"/>
      <c r="I16975" s="94"/>
      <c r="J16975" s="2"/>
      <c r="P16975" s="30"/>
      <c r="T16975" s="2"/>
      <c r="V16975" s="2"/>
      <c r="W16975" s="28"/>
      <c r="Y16975" s="30"/>
      <c r="Z16975" s="30"/>
      <c r="AB16975" s="6"/>
    </row>
    <row r="16976" spans="1:28">
      <c r="A16976" s="2"/>
      <c r="B16976" s="2"/>
      <c r="C16976" s="2"/>
      <c r="G16976" s="94"/>
      <c r="H16976" s="94"/>
      <c r="I16976" s="94"/>
      <c r="J16976" s="2"/>
      <c r="P16976" s="30"/>
      <c r="T16976" s="2"/>
      <c r="V16976" s="2"/>
      <c r="W16976" s="28"/>
      <c r="Y16976" s="30"/>
      <c r="Z16976" s="30"/>
      <c r="AB16976" s="6"/>
    </row>
    <row r="16977" spans="1:28">
      <c r="A16977" s="2"/>
      <c r="B16977" s="2"/>
      <c r="C16977" s="2"/>
      <c r="G16977" s="94"/>
      <c r="H16977" s="94"/>
      <c r="I16977" s="94"/>
      <c r="J16977" s="2"/>
      <c r="P16977" s="30"/>
      <c r="T16977" s="2"/>
      <c r="V16977" s="2"/>
      <c r="W16977" s="28"/>
      <c r="Y16977" s="30"/>
      <c r="Z16977" s="30"/>
      <c r="AB16977" s="6"/>
    </row>
    <row r="16978" spans="1:28">
      <c r="A16978" s="2"/>
      <c r="B16978" s="2"/>
      <c r="C16978" s="2"/>
      <c r="G16978" s="94"/>
      <c r="H16978" s="94"/>
      <c r="I16978" s="94"/>
      <c r="J16978" s="2"/>
      <c r="P16978" s="30"/>
      <c r="T16978" s="2"/>
      <c r="V16978" s="2"/>
      <c r="W16978" s="28"/>
      <c r="Y16978" s="30"/>
      <c r="Z16978" s="30"/>
      <c r="AB16978" s="6"/>
    </row>
    <row r="16979" spans="1:28">
      <c r="A16979" s="2"/>
      <c r="B16979" s="2"/>
      <c r="C16979" s="2"/>
      <c r="G16979" s="94"/>
      <c r="H16979" s="94"/>
      <c r="I16979" s="94"/>
      <c r="J16979" s="2"/>
      <c r="P16979" s="30"/>
      <c r="T16979" s="2"/>
      <c r="V16979" s="2"/>
      <c r="W16979" s="28"/>
      <c r="Y16979" s="30"/>
      <c r="Z16979" s="30"/>
      <c r="AB16979" s="6"/>
    </row>
    <row r="16980" spans="1:28">
      <c r="A16980" s="2"/>
      <c r="B16980" s="2"/>
      <c r="C16980" s="2"/>
      <c r="G16980" s="94"/>
      <c r="H16980" s="94"/>
      <c r="I16980" s="94"/>
      <c r="J16980" s="2"/>
      <c r="P16980" s="30"/>
      <c r="T16980" s="2"/>
      <c r="V16980" s="2"/>
      <c r="W16980" s="28"/>
      <c r="Y16980" s="30"/>
      <c r="Z16980" s="30"/>
      <c r="AB16980" s="6"/>
    </row>
    <row r="16981" spans="1:28">
      <c r="A16981" s="2"/>
      <c r="B16981" s="2"/>
      <c r="C16981" s="2"/>
      <c r="G16981" s="94"/>
      <c r="H16981" s="94"/>
      <c r="I16981" s="94"/>
      <c r="J16981" s="2"/>
      <c r="P16981" s="30"/>
      <c r="T16981" s="2"/>
      <c r="V16981" s="2"/>
      <c r="W16981" s="28"/>
      <c r="Y16981" s="30"/>
      <c r="Z16981" s="30"/>
      <c r="AB16981" s="6"/>
    </row>
    <row r="16982" spans="1:28">
      <c r="A16982" s="2"/>
      <c r="B16982" s="2"/>
      <c r="C16982" s="2"/>
      <c r="G16982" s="94"/>
      <c r="H16982" s="94"/>
      <c r="I16982" s="94"/>
      <c r="J16982" s="2"/>
      <c r="P16982" s="30"/>
      <c r="T16982" s="2"/>
      <c r="V16982" s="2"/>
      <c r="W16982" s="28"/>
      <c r="Y16982" s="30"/>
      <c r="Z16982" s="30"/>
      <c r="AB16982" s="6"/>
    </row>
    <row r="16983" spans="1:28">
      <c r="A16983" s="2"/>
      <c r="B16983" s="2"/>
      <c r="C16983" s="2"/>
      <c r="G16983" s="94"/>
      <c r="H16983" s="94"/>
      <c r="I16983" s="94"/>
      <c r="J16983" s="2"/>
      <c r="P16983" s="30"/>
      <c r="T16983" s="2"/>
      <c r="V16983" s="2"/>
      <c r="W16983" s="28"/>
      <c r="Y16983" s="30"/>
      <c r="Z16983" s="30"/>
      <c r="AB16983" s="6"/>
    </row>
    <row r="16984" spans="1:28">
      <c r="A16984" s="2"/>
      <c r="B16984" s="2"/>
      <c r="C16984" s="2"/>
      <c r="G16984" s="94"/>
      <c r="H16984" s="94"/>
      <c r="I16984" s="94"/>
      <c r="J16984" s="2"/>
      <c r="P16984" s="30"/>
      <c r="T16984" s="2"/>
      <c r="V16984" s="2"/>
      <c r="W16984" s="28"/>
      <c r="Y16984" s="30"/>
      <c r="Z16984" s="30"/>
      <c r="AB16984" s="6"/>
    </row>
    <row r="16985" spans="1:28">
      <c r="A16985" s="2"/>
      <c r="B16985" s="2"/>
      <c r="C16985" s="2"/>
      <c r="G16985" s="94"/>
      <c r="H16985" s="94"/>
      <c r="I16985" s="94"/>
      <c r="J16985" s="2"/>
      <c r="P16985" s="30"/>
      <c r="T16985" s="2"/>
      <c r="V16985" s="2"/>
      <c r="W16985" s="28"/>
      <c r="Y16985" s="30"/>
      <c r="Z16985" s="30"/>
      <c r="AB16985" s="6"/>
    </row>
    <row r="16986" spans="1:28">
      <c r="A16986" s="2"/>
      <c r="B16986" s="2"/>
      <c r="C16986" s="2"/>
      <c r="G16986" s="94"/>
      <c r="H16986" s="94"/>
      <c r="I16986" s="94"/>
      <c r="J16986" s="2"/>
      <c r="P16986" s="30"/>
      <c r="T16986" s="2"/>
      <c r="V16986" s="2"/>
      <c r="W16986" s="28"/>
      <c r="Y16986" s="30"/>
      <c r="Z16986" s="30"/>
      <c r="AB16986" s="6"/>
    </row>
    <row r="16987" spans="1:28">
      <c r="A16987" s="2"/>
      <c r="B16987" s="2"/>
      <c r="C16987" s="2"/>
      <c r="G16987" s="94"/>
      <c r="H16987" s="94"/>
      <c r="I16987" s="94"/>
      <c r="J16987" s="2"/>
      <c r="P16987" s="30"/>
      <c r="T16987" s="2"/>
      <c r="V16987" s="2"/>
      <c r="W16987" s="28"/>
      <c r="Y16987" s="30"/>
      <c r="Z16987" s="30"/>
      <c r="AB16987" s="6"/>
    </row>
    <row r="16988" spans="1:28">
      <c r="A16988" s="2"/>
      <c r="B16988" s="2"/>
      <c r="C16988" s="2"/>
      <c r="G16988" s="94"/>
      <c r="H16988" s="94"/>
      <c r="I16988" s="94"/>
      <c r="J16988" s="2"/>
      <c r="P16988" s="30"/>
      <c r="T16988" s="2"/>
      <c r="V16988" s="2"/>
      <c r="W16988" s="28"/>
      <c r="Y16988" s="30"/>
      <c r="Z16988" s="30"/>
      <c r="AB16988" s="6"/>
    </row>
    <row r="16989" spans="1:28">
      <c r="A16989" s="2"/>
      <c r="B16989" s="2"/>
      <c r="C16989" s="2"/>
      <c r="G16989" s="94"/>
      <c r="H16989" s="94"/>
      <c r="I16989" s="94"/>
      <c r="J16989" s="2"/>
      <c r="P16989" s="30"/>
      <c r="T16989" s="2"/>
      <c r="V16989" s="2"/>
      <c r="W16989" s="28"/>
      <c r="Y16989" s="30"/>
      <c r="Z16989" s="30"/>
      <c r="AB16989" s="6"/>
    </row>
    <row r="16990" spans="1:28">
      <c r="A16990" s="2"/>
      <c r="B16990" s="2"/>
      <c r="C16990" s="2"/>
      <c r="G16990" s="94"/>
      <c r="H16990" s="94"/>
      <c r="I16990" s="94"/>
      <c r="J16990" s="2"/>
      <c r="P16990" s="30"/>
      <c r="T16990" s="2"/>
      <c r="V16990" s="2"/>
      <c r="W16990" s="28"/>
      <c r="Y16990" s="30"/>
      <c r="Z16990" s="30"/>
      <c r="AB16990" s="6"/>
    </row>
    <row r="16991" spans="1:28">
      <c r="A16991" s="2"/>
      <c r="B16991" s="2"/>
      <c r="C16991" s="2"/>
      <c r="G16991" s="94"/>
      <c r="H16991" s="94"/>
      <c r="I16991" s="94"/>
      <c r="J16991" s="2"/>
      <c r="P16991" s="30"/>
      <c r="T16991" s="2"/>
      <c r="V16991" s="2"/>
      <c r="W16991" s="28"/>
      <c r="Y16991" s="30"/>
      <c r="Z16991" s="30"/>
      <c r="AB16991" s="6"/>
    </row>
    <row r="16992" spans="1:28">
      <c r="A16992" s="2"/>
      <c r="B16992" s="2"/>
      <c r="C16992" s="2"/>
      <c r="G16992" s="94"/>
      <c r="H16992" s="94"/>
      <c r="I16992" s="94"/>
      <c r="J16992" s="2"/>
      <c r="P16992" s="30"/>
      <c r="T16992" s="2"/>
      <c r="V16992" s="2"/>
      <c r="W16992" s="28"/>
      <c r="Y16992" s="30"/>
      <c r="Z16992" s="30"/>
      <c r="AB16992" s="6"/>
    </row>
    <row r="16993" spans="1:28">
      <c r="A16993" s="2"/>
      <c r="B16993" s="2"/>
      <c r="C16993" s="2"/>
      <c r="G16993" s="94"/>
      <c r="H16993" s="94"/>
      <c r="I16993" s="94"/>
      <c r="J16993" s="2"/>
      <c r="P16993" s="30"/>
      <c r="T16993" s="2"/>
      <c r="V16993" s="2"/>
      <c r="W16993" s="28"/>
      <c r="Y16993" s="30"/>
      <c r="Z16993" s="30"/>
      <c r="AB16993" s="6"/>
    </row>
    <row r="16994" spans="1:28">
      <c r="A16994" s="2"/>
      <c r="B16994" s="2"/>
      <c r="C16994" s="2"/>
      <c r="G16994" s="94"/>
      <c r="H16994" s="94"/>
      <c r="I16994" s="94"/>
      <c r="J16994" s="2"/>
      <c r="P16994" s="30"/>
      <c r="T16994" s="2"/>
      <c r="V16994" s="2"/>
      <c r="W16994" s="28"/>
      <c r="Y16994" s="30"/>
      <c r="Z16994" s="30"/>
      <c r="AB16994" s="6"/>
    </row>
    <row r="16995" spans="1:28">
      <c r="A16995" s="2"/>
      <c r="B16995" s="2"/>
      <c r="C16995" s="2"/>
      <c r="G16995" s="94"/>
      <c r="H16995" s="94"/>
      <c r="I16995" s="94"/>
      <c r="J16995" s="2"/>
      <c r="P16995" s="30"/>
      <c r="T16995" s="2"/>
      <c r="V16995" s="2"/>
      <c r="W16995" s="28"/>
      <c r="Y16995" s="30"/>
      <c r="Z16995" s="30"/>
      <c r="AB16995" s="6"/>
    </row>
    <row r="16996" spans="1:28">
      <c r="A16996" s="2"/>
      <c r="B16996" s="2"/>
      <c r="C16996" s="2"/>
      <c r="G16996" s="94"/>
      <c r="H16996" s="94"/>
      <c r="I16996" s="94"/>
      <c r="J16996" s="2"/>
      <c r="P16996" s="30"/>
      <c r="T16996" s="2"/>
      <c r="V16996" s="2"/>
      <c r="W16996" s="28"/>
      <c r="Y16996" s="30"/>
      <c r="Z16996" s="30"/>
      <c r="AB16996" s="6"/>
    </row>
    <row r="16997" spans="1:28">
      <c r="A16997" s="2"/>
      <c r="B16997" s="2"/>
      <c r="C16997" s="2"/>
      <c r="G16997" s="94"/>
      <c r="H16997" s="94"/>
      <c r="I16997" s="94"/>
      <c r="J16997" s="2"/>
      <c r="P16997" s="30"/>
      <c r="T16997" s="2"/>
      <c r="V16997" s="2"/>
      <c r="W16997" s="28"/>
      <c r="Y16997" s="30"/>
      <c r="Z16997" s="30"/>
      <c r="AB16997" s="6"/>
    </row>
    <row r="16998" spans="1:28">
      <c r="A16998" s="2"/>
      <c r="B16998" s="2"/>
      <c r="C16998" s="2"/>
      <c r="G16998" s="94"/>
      <c r="H16998" s="94"/>
      <c r="I16998" s="94"/>
      <c r="J16998" s="2"/>
      <c r="P16998" s="30"/>
      <c r="T16998" s="2"/>
      <c r="V16998" s="2"/>
      <c r="W16998" s="28"/>
      <c r="Y16998" s="30"/>
      <c r="Z16998" s="30"/>
      <c r="AB16998" s="6"/>
    </row>
    <row r="16999" spans="1:28">
      <c r="A16999" s="2"/>
      <c r="B16999" s="2"/>
      <c r="C16999" s="2"/>
      <c r="G16999" s="94"/>
      <c r="H16999" s="94"/>
      <c r="I16999" s="94"/>
      <c r="J16999" s="2"/>
      <c r="P16999" s="30"/>
      <c r="T16999" s="2"/>
      <c r="V16999" s="2"/>
      <c r="W16999" s="28"/>
      <c r="Y16999" s="30"/>
      <c r="Z16999" s="30"/>
      <c r="AB16999" s="6"/>
    </row>
    <row r="17000" spans="1:28">
      <c r="A17000" s="2"/>
      <c r="B17000" s="2"/>
      <c r="C17000" s="2"/>
      <c r="G17000" s="94"/>
      <c r="H17000" s="94"/>
      <c r="I17000" s="94"/>
      <c r="J17000" s="2"/>
      <c r="P17000" s="30"/>
      <c r="T17000" s="2"/>
      <c r="V17000" s="2"/>
      <c r="W17000" s="28"/>
      <c r="Y17000" s="30"/>
      <c r="Z17000" s="30"/>
      <c r="AB17000" s="6"/>
    </row>
    <row r="17001" spans="1:28">
      <c r="A17001" s="2"/>
      <c r="B17001" s="2"/>
      <c r="C17001" s="2"/>
      <c r="G17001" s="94"/>
      <c r="H17001" s="94"/>
      <c r="I17001" s="94"/>
      <c r="J17001" s="2"/>
      <c r="P17001" s="30"/>
      <c r="T17001" s="2"/>
      <c r="V17001" s="2"/>
      <c r="W17001" s="28"/>
      <c r="Y17001" s="30"/>
      <c r="Z17001" s="30"/>
      <c r="AB17001" s="6"/>
    </row>
    <row r="17002" spans="1:28">
      <c r="A17002" s="2"/>
      <c r="B17002" s="2"/>
      <c r="C17002" s="2"/>
      <c r="G17002" s="94"/>
      <c r="H17002" s="94"/>
      <c r="I17002" s="94"/>
      <c r="J17002" s="2"/>
      <c r="P17002" s="30"/>
      <c r="T17002" s="2"/>
      <c r="V17002" s="2"/>
      <c r="W17002" s="28"/>
      <c r="Y17002" s="30"/>
      <c r="Z17002" s="30"/>
      <c r="AB17002" s="6"/>
    </row>
    <row r="17003" spans="1:28">
      <c r="A17003" s="2"/>
      <c r="B17003" s="2"/>
      <c r="C17003" s="2"/>
      <c r="G17003" s="94"/>
      <c r="H17003" s="94"/>
      <c r="I17003" s="94"/>
      <c r="J17003" s="2"/>
      <c r="P17003" s="30"/>
      <c r="T17003" s="2"/>
      <c r="V17003" s="2"/>
      <c r="W17003" s="28"/>
      <c r="Y17003" s="30"/>
      <c r="Z17003" s="30"/>
      <c r="AB17003" s="6"/>
    </row>
    <row r="17004" spans="1:28">
      <c r="A17004" s="2"/>
      <c r="B17004" s="2"/>
      <c r="C17004" s="2"/>
      <c r="G17004" s="94"/>
      <c r="H17004" s="94"/>
      <c r="I17004" s="94"/>
      <c r="J17004" s="2"/>
      <c r="P17004" s="30"/>
      <c r="T17004" s="2"/>
      <c r="V17004" s="2"/>
      <c r="W17004" s="28"/>
      <c r="Y17004" s="30"/>
      <c r="Z17004" s="30"/>
      <c r="AB17004" s="6"/>
    </row>
    <row r="17005" spans="1:28">
      <c r="A17005" s="2"/>
      <c r="B17005" s="2"/>
      <c r="C17005" s="2"/>
      <c r="G17005" s="94"/>
      <c r="H17005" s="94"/>
      <c r="I17005" s="94"/>
      <c r="J17005" s="2"/>
      <c r="P17005" s="30"/>
      <c r="T17005" s="2"/>
      <c r="V17005" s="2"/>
      <c r="W17005" s="28"/>
      <c r="Y17005" s="30"/>
      <c r="Z17005" s="30"/>
      <c r="AB17005" s="6"/>
    </row>
    <row r="17006" spans="1:28">
      <c r="A17006" s="2"/>
      <c r="B17006" s="2"/>
      <c r="C17006" s="2"/>
      <c r="G17006" s="94"/>
      <c r="H17006" s="94"/>
      <c r="I17006" s="94"/>
      <c r="J17006" s="2"/>
      <c r="P17006" s="30"/>
      <c r="T17006" s="2"/>
      <c r="V17006" s="2"/>
      <c r="W17006" s="28"/>
      <c r="Y17006" s="30"/>
      <c r="Z17006" s="30"/>
      <c r="AB17006" s="6"/>
    </row>
    <row r="17007" spans="1:28">
      <c r="A17007" s="2"/>
      <c r="B17007" s="2"/>
      <c r="C17007" s="2"/>
      <c r="G17007" s="94"/>
      <c r="H17007" s="94"/>
      <c r="I17007" s="94"/>
      <c r="J17007" s="2"/>
      <c r="P17007" s="30"/>
      <c r="T17007" s="2"/>
      <c r="V17007" s="2"/>
      <c r="W17007" s="28"/>
      <c r="Y17007" s="30"/>
      <c r="Z17007" s="30"/>
      <c r="AB17007" s="6"/>
    </row>
    <row r="17008" spans="1:28">
      <c r="A17008" s="2"/>
      <c r="B17008" s="2"/>
      <c r="C17008" s="2"/>
      <c r="G17008" s="94"/>
      <c r="H17008" s="94"/>
      <c r="I17008" s="94"/>
      <c r="J17008" s="2"/>
      <c r="P17008" s="30"/>
      <c r="T17008" s="2"/>
      <c r="V17008" s="2"/>
      <c r="W17008" s="28"/>
      <c r="Y17008" s="30"/>
      <c r="Z17008" s="30"/>
      <c r="AB17008" s="6"/>
    </row>
    <row r="17009" spans="1:28">
      <c r="A17009" s="2"/>
      <c r="B17009" s="2"/>
      <c r="C17009" s="2"/>
      <c r="G17009" s="94"/>
      <c r="H17009" s="94"/>
      <c r="I17009" s="94"/>
      <c r="J17009" s="2"/>
      <c r="P17009" s="30"/>
      <c r="T17009" s="2"/>
      <c r="V17009" s="2"/>
      <c r="W17009" s="28"/>
      <c r="Y17009" s="30"/>
      <c r="Z17009" s="30"/>
      <c r="AB17009" s="6"/>
    </row>
    <row r="17010" spans="1:28">
      <c r="A17010" s="2"/>
      <c r="B17010" s="2"/>
      <c r="C17010" s="2"/>
      <c r="G17010" s="94"/>
      <c r="H17010" s="94"/>
      <c r="I17010" s="94"/>
      <c r="J17010" s="2"/>
      <c r="P17010" s="30"/>
      <c r="T17010" s="2"/>
      <c r="V17010" s="2"/>
      <c r="W17010" s="28"/>
      <c r="Y17010" s="30"/>
      <c r="Z17010" s="30"/>
      <c r="AB17010" s="6"/>
    </row>
    <row r="17011" spans="1:28">
      <c r="A17011" s="2"/>
      <c r="B17011" s="2"/>
      <c r="C17011" s="2"/>
      <c r="G17011" s="94"/>
      <c r="H17011" s="94"/>
      <c r="I17011" s="94"/>
      <c r="J17011" s="2"/>
      <c r="P17011" s="30"/>
      <c r="T17011" s="2"/>
      <c r="V17011" s="2"/>
      <c r="W17011" s="28"/>
      <c r="Y17011" s="30"/>
      <c r="Z17011" s="30"/>
      <c r="AB17011" s="6"/>
    </row>
    <row r="17012" spans="1:28">
      <c r="A17012" s="2"/>
      <c r="B17012" s="2"/>
      <c r="C17012" s="2"/>
      <c r="G17012" s="94"/>
      <c r="H17012" s="94"/>
      <c r="I17012" s="94"/>
      <c r="J17012" s="2"/>
      <c r="P17012" s="30"/>
      <c r="T17012" s="2"/>
      <c r="V17012" s="2"/>
      <c r="W17012" s="28"/>
      <c r="Y17012" s="30"/>
      <c r="Z17012" s="30"/>
      <c r="AB17012" s="6"/>
    </row>
    <row r="17013" spans="1:28">
      <c r="A17013" s="2"/>
      <c r="B17013" s="2"/>
      <c r="C17013" s="2"/>
      <c r="G17013" s="94"/>
      <c r="H17013" s="94"/>
      <c r="I17013" s="94"/>
      <c r="J17013" s="2"/>
      <c r="P17013" s="30"/>
      <c r="T17013" s="2"/>
      <c r="V17013" s="2"/>
      <c r="W17013" s="28"/>
      <c r="Y17013" s="30"/>
      <c r="Z17013" s="30"/>
      <c r="AB17013" s="6"/>
    </row>
    <row r="17014" spans="1:28">
      <c r="A17014" s="2"/>
      <c r="B17014" s="2"/>
      <c r="C17014" s="2"/>
      <c r="G17014" s="94"/>
      <c r="H17014" s="94"/>
      <c r="I17014" s="94"/>
      <c r="J17014" s="2"/>
      <c r="P17014" s="30"/>
      <c r="T17014" s="2"/>
      <c r="V17014" s="2"/>
      <c r="W17014" s="28"/>
      <c r="Y17014" s="30"/>
      <c r="Z17014" s="30"/>
      <c r="AB17014" s="6"/>
    </row>
    <row r="17015" spans="1:28">
      <c r="A17015" s="2"/>
      <c r="B17015" s="2"/>
      <c r="C17015" s="2"/>
      <c r="G17015" s="94"/>
      <c r="H17015" s="94"/>
      <c r="I17015" s="94"/>
      <c r="J17015" s="2"/>
      <c r="P17015" s="30"/>
      <c r="T17015" s="2"/>
      <c r="V17015" s="2"/>
      <c r="W17015" s="28"/>
      <c r="Y17015" s="30"/>
      <c r="Z17015" s="30"/>
      <c r="AB17015" s="6"/>
    </row>
    <row r="17016" spans="1:28">
      <c r="A17016" s="2"/>
      <c r="B17016" s="2"/>
      <c r="C17016" s="2"/>
      <c r="G17016" s="94"/>
      <c r="H17016" s="94"/>
      <c r="I17016" s="94"/>
      <c r="J17016" s="2"/>
      <c r="P17016" s="30"/>
      <c r="T17016" s="2"/>
      <c r="V17016" s="2"/>
      <c r="W17016" s="28"/>
      <c r="Y17016" s="30"/>
      <c r="Z17016" s="30"/>
      <c r="AB17016" s="6"/>
    </row>
    <row r="17017" spans="1:28">
      <c r="A17017" s="2"/>
      <c r="B17017" s="2"/>
      <c r="C17017" s="2"/>
      <c r="G17017" s="94"/>
      <c r="H17017" s="94"/>
      <c r="I17017" s="94"/>
      <c r="J17017" s="2"/>
      <c r="P17017" s="30"/>
      <c r="T17017" s="2"/>
      <c r="V17017" s="2"/>
      <c r="W17017" s="28"/>
      <c r="Y17017" s="30"/>
      <c r="Z17017" s="30"/>
      <c r="AB17017" s="6"/>
    </row>
    <row r="17018" spans="1:28">
      <c r="A17018" s="2"/>
      <c r="B17018" s="2"/>
      <c r="C17018" s="2"/>
      <c r="G17018" s="94"/>
      <c r="H17018" s="94"/>
      <c r="I17018" s="94"/>
      <c r="J17018" s="2"/>
      <c r="P17018" s="30"/>
      <c r="T17018" s="2"/>
      <c r="V17018" s="2"/>
      <c r="W17018" s="28"/>
      <c r="Y17018" s="30"/>
      <c r="Z17018" s="30"/>
      <c r="AB17018" s="6"/>
    </row>
    <row r="17019" spans="1:28">
      <c r="A17019" s="2"/>
      <c r="B17019" s="2"/>
      <c r="C17019" s="2"/>
      <c r="G17019" s="94"/>
      <c r="H17019" s="94"/>
      <c r="I17019" s="94"/>
      <c r="J17019" s="2"/>
      <c r="P17019" s="30"/>
      <c r="T17019" s="2"/>
      <c r="V17019" s="2"/>
      <c r="W17019" s="28"/>
      <c r="Y17019" s="30"/>
      <c r="Z17019" s="30"/>
      <c r="AB17019" s="6"/>
    </row>
    <row r="17020" spans="1:28">
      <c r="A17020" s="2"/>
      <c r="B17020" s="2"/>
      <c r="C17020" s="2"/>
      <c r="G17020" s="94"/>
      <c r="H17020" s="94"/>
      <c r="I17020" s="94"/>
      <c r="J17020" s="2"/>
      <c r="P17020" s="30"/>
      <c r="T17020" s="2"/>
      <c r="V17020" s="2"/>
      <c r="W17020" s="28"/>
      <c r="Y17020" s="30"/>
      <c r="Z17020" s="30"/>
      <c r="AB17020" s="6"/>
    </row>
    <row r="17021" spans="1:28">
      <c r="A17021" s="2"/>
      <c r="B17021" s="2"/>
      <c r="C17021" s="2"/>
      <c r="G17021" s="94"/>
      <c r="H17021" s="94"/>
      <c r="I17021" s="94"/>
      <c r="J17021" s="2"/>
      <c r="P17021" s="30"/>
      <c r="T17021" s="2"/>
      <c r="V17021" s="2"/>
      <c r="W17021" s="28"/>
      <c r="Y17021" s="30"/>
      <c r="Z17021" s="30"/>
      <c r="AB17021" s="6"/>
    </row>
    <row r="17022" spans="1:28">
      <c r="A17022" s="2"/>
      <c r="B17022" s="2"/>
      <c r="C17022" s="2"/>
      <c r="G17022" s="94"/>
      <c r="H17022" s="94"/>
      <c r="I17022" s="94"/>
      <c r="J17022" s="2"/>
      <c r="P17022" s="30"/>
      <c r="T17022" s="2"/>
      <c r="V17022" s="2"/>
      <c r="W17022" s="28"/>
      <c r="Y17022" s="30"/>
      <c r="Z17022" s="30"/>
      <c r="AB17022" s="6"/>
    </row>
    <row r="17023" spans="1:28">
      <c r="A17023" s="2"/>
      <c r="B17023" s="2"/>
      <c r="C17023" s="2"/>
      <c r="G17023" s="94"/>
      <c r="H17023" s="94"/>
      <c r="I17023" s="94"/>
      <c r="J17023" s="2"/>
      <c r="P17023" s="30"/>
      <c r="T17023" s="2"/>
      <c r="V17023" s="2"/>
      <c r="W17023" s="28"/>
      <c r="Y17023" s="30"/>
      <c r="Z17023" s="30"/>
      <c r="AB17023" s="6"/>
    </row>
    <row r="17024" spans="1:28">
      <c r="A17024" s="2"/>
      <c r="B17024" s="2"/>
      <c r="C17024" s="2"/>
      <c r="G17024" s="94"/>
      <c r="H17024" s="94"/>
      <c r="I17024" s="94"/>
      <c r="J17024" s="2"/>
      <c r="P17024" s="30"/>
      <c r="T17024" s="2"/>
      <c r="V17024" s="2"/>
      <c r="W17024" s="28"/>
      <c r="Y17024" s="30"/>
      <c r="Z17024" s="30"/>
      <c r="AB17024" s="6"/>
    </row>
    <row r="17025" spans="1:28">
      <c r="A17025" s="2"/>
      <c r="B17025" s="2"/>
      <c r="C17025" s="2"/>
      <c r="G17025" s="94"/>
      <c r="H17025" s="94"/>
      <c r="I17025" s="94"/>
      <c r="J17025" s="2"/>
      <c r="P17025" s="30"/>
      <c r="T17025" s="2"/>
      <c r="V17025" s="2"/>
      <c r="W17025" s="28"/>
      <c r="Y17025" s="30"/>
      <c r="Z17025" s="30"/>
      <c r="AB17025" s="6"/>
    </row>
    <row r="17026" spans="1:28">
      <c r="A17026" s="2"/>
      <c r="B17026" s="2"/>
      <c r="C17026" s="2"/>
      <c r="G17026" s="94"/>
      <c r="H17026" s="94"/>
      <c r="I17026" s="94"/>
      <c r="J17026" s="2"/>
      <c r="P17026" s="30"/>
      <c r="T17026" s="2"/>
      <c r="V17026" s="2"/>
      <c r="W17026" s="28"/>
      <c r="Y17026" s="30"/>
      <c r="Z17026" s="30"/>
      <c r="AB17026" s="6"/>
    </row>
    <row r="17027" spans="1:28">
      <c r="A17027" s="2"/>
      <c r="B17027" s="2"/>
      <c r="C17027" s="2"/>
      <c r="G17027" s="94"/>
      <c r="H17027" s="94"/>
      <c r="I17027" s="94"/>
      <c r="J17027" s="2"/>
      <c r="P17027" s="30"/>
      <c r="T17027" s="2"/>
      <c r="V17027" s="2"/>
      <c r="W17027" s="28"/>
      <c r="Y17027" s="30"/>
      <c r="Z17027" s="30"/>
      <c r="AB17027" s="6"/>
    </row>
    <row r="17028" spans="1:28">
      <c r="A17028" s="2"/>
      <c r="B17028" s="2"/>
      <c r="C17028" s="2"/>
      <c r="G17028" s="94"/>
      <c r="H17028" s="94"/>
      <c r="I17028" s="94"/>
      <c r="J17028" s="2"/>
      <c r="P17028" s="30"/>
      <c r="T17028" s="2"/>
      <c r="V17028" s="2"/>
      <c r="W17028" s="28"/>
      <c r="Y17028" s="30"/>
      <c r="Z17028" s="30"/>
      <c r="AB17028" s="6"/>
    </row>
    <row r="17029" spans="1:28">
      <c r="A17029" s="2"/>
      <c r="B17029" s="2"/>
      <c r="C17029" s="2"/>
      <c r="G17029" s="94"/>
      <c r="H17029" s="94"/>
      <c r="I17029" s="94"/>
      <c r="J17029" s="2"/>
      <c r="P17029" s="30"/>
      <c r="T17029" s="2"/>
      <c r="V17029" s="2"/>
      <c r="W17029" s="28"/>
      <c r="Y17029" s="30"/>
      <c r="Z17029" s="30"/>
      <c r="AB17029" s="6"/>
    </row>
    <row r="17030" spans="1:28">
      <c r="A17030" s="2"/>
      <c r="B17030" s="2"/>
      <c r="C17030" s="2"/>
      <c r="G17030" s="94"/>
      <c r="H17030" s="94"/>
      <c r="I17030" s="94"/>
      <c r="J17030" s="2"/>
      <c r="P17030" s="30"/>
      <c r="T17030" s="2"/>
      <c r="V17030" s="2"/>
      <c r="W17030" s="28"/>
      <c r="Y17030" s="30"/>
      <c r="Z17030" s="30"/>
      <c r="AB17030" s="6"/>
    </row>
    <row r="17031" spans="1:28">
      <c r="A17031" s="2"/>
      <c r="B17031" s="2"/>
      <c r="C17031" s="2"/>
      <c r="G17031" s="94"/>
      <c r="H17031" s="94"/>
      <c r="I17031" s="94"/>
      <c r="J17031" s="2"/>
      <c r="P17031" s="30"/>
      <c r="T17031" s="2"/>
      <c r="V17031" s="2"/>
      <c r="W17031" s="28"/>
      <c r="Y17031" s="30"/>
      <c r="Z17031" s="30"/>
      <c r="AB17031" s="6"/>
    </row>
    <row r="17032" spans="1:28">
      <c r="A17032" s="2"/>
      <c r="B17032" s="2"/>
      <c r="C17032" s="2"/>
      <c r="G17032" s="94"/>
      <c r="H17032" s="94"/>
      <c r="I17032" s="94"/>
      <c r="J17032" s="2"/>
      <c r="P17032" s="30"/>
      <c r="T17032" s="2"/>
      <c r="V17032" s="2"/>
      <c r="W17032" s="28"/>
      <c r="Y17032" s="30"/>
      <c r="Z17032" s="30"/>
      <c r="AB17032" s="6"/>
    </row>
    <row r="17033" spans="1:28">
      <c r="A17033" s="2"/>
      <c r="B17033" s="2"/>
      <c r="C17033" s="2"/>
      <c r="G17033" s="94"/>
      <c r="H17033" s="94"/>
      <c r="I17033" s="94"/>
      <c r="J17033" s="2"/>
      <c r="P17033" s="30"/>
      <c r="T17033" s="2"/>
      <c r="V17033" s="2"/>
      <c r="W17033" s="28"/>
      <c r="Y17033" s="30"/>
      <c r="Z17033" s="30"/>
      <c r="AB17033" s="6"/>
    </row>
    <row r="17034" spans="1:28">
      <c r="A17034" s="2"/>
      <c r="B17034" s="2"/>
      <c r="C17034" s="2"/>
      <c r="G17034" s="94"/>
      <c r="H17034" s="94"/>
      <c r="I17034" s="94"/>
      <c r="J17034" s="2"/>
      <c r="P17034" s="30"/>
      <c r="T17034" s="2"/>
      <c r="V17034" s="2"/>
      <c r="W17034" s="28"/>
      <c r="Y17034" s="30"/>
      <c r="Z17034" s="30"/>
      <c r="AB17034" s="6"/>
    </row>
    <row r="17035" spans="1:28">
      <c r="A17035" s="2"/>
      <c r="B17035" s="2"/>
      <c r="C17035" s="2"/>
      <c r="G17035" s="94"/>
      <c r="H17035" s="94"/>
      <c r="I17035" s="94"/>
      <c r="J17035" s="2"/>
      <c r="P17035" s="30"/>
      <c r="T17035" s="2"/>
      <c r="V17035" s="2"/>
      <c r="W17035" s="28"/>
      <c r="Y17035" s="30"/>
      <c r="Z17035" s="30"/>
      <c r="AB17035" s="6"/>
    </row>
    <row r="17036" spans="1:28">
      <c r="A17036" s="2"/>
      <c r="B17036" s="2"/>
      <c r="C17036" s="2"/>
      <c r="G17036" s="94"/>
      <c r="H17036" s="94"/>
      <c r="I17036" s="94"/>
      <c r="J17036" s="2"/>
      <c r="P17036" s="30"/>
      <c r="T17036" s="2"/>
      <c r="V17036" s="2"/>
      <c r="W17036" s="28"/>
      <c r="Y17036" s="30"/>
      <c r="Z17036" s="30"/>
      <c r="AB17036" s="6"/>
    </row>
    <row r="17037" spans="1:28">
      <c r="A17037" s="2"/>
      <c r="B17037" s="2"/>
      <c r="C17037" s="2"/>
      <c r="G17037" s="94"/>
      <c r="H17037" s="94"/>
      <c r="I17037" s="94"/>
      <c r="J17037" s="2"/>
      <c r="P17037" s="30"/>
      <c r="T17037" s="2"/>
      <c r="V17037" s="2"/>
      <c r="W17037" s="28"/>
      <c r="Y17037" s="30"/>
      <c r="Z17037" s="30"/>
      <c r="AB17037" s="6"/>
    </row>
    <row r="17038" spans="1:28">
      <c r="A17038" s="2"/>
      <c r="B17038" s="2"/>
      <c r="C17038" s="2"/>
      <c r="G17038" s="94"/>
      <c r="H17038" s="94"/>
      <c r="I17038" s="94"/>
      <c r="J17038" s="2"/>
      <c r="P17038" s="30"/>
      <c r="T17038" s="2"/>
      <c r="V17038" s="2"/>
      <c r="W17038" s="28"/>
      <c r="Y17038" s="30"/>
      <c r="Z17038" s="30"/>
      <c r="AB17038" s="6"/>
    </row>
    <row r="17039" spans="1:28">
      <c r="A17039" s="2"/>
      <c r="B17039" s="2"/>
      <c r="C17039" s="2"/>
      <c r="G17039" s="94"/>
      <c r="H17039" s="94"/>
      <c r="I17039" s="94"/>
      <c r="J17039" s="2"/>
      <c r="P17039" s="30"/>
      <c r="T17039" s="2"/>
      <c r="V17039" s="2"/>
      <c r="W17039" s="28"/>
      <c r="Y17039" s="30"/>
      <c r="Z17039" s="30"/>
      <c r="AB17039" s="6"/>
    </row>
    <row r="17040" spans="1:28">
      <c r="A17040" s="2"/>
      <c r="B17040" s="2"/>
      <c r="C17040" s="2"/>
      <c r="G17040" s="94"/>
      <c r="H17040" s="94"/>
      <c r="I17040" s="94"/>
      <c r="J17040" s="2"/>
      <c r="P17040" s="30"/>
      <c r="T17040" s="2"/>
      <c r="V17040" s="2"/>
      <c r="W17040" s="28"/>
      <c r="Y17040" s="30"/>
      <c r="Z17040" s="30"/>
      <c r="AB17040" s="6"/>
    </row>
    <row r="17041" spans="1:28">
      <c r="A17041" s="2"/>
      <c r="B17041" s="2"/>
      <c r="C17041" s="2"/>
      <c r="G17041" s="94"/>
      <c r="H17041" s="94"/>
      <c r="I17041" s="94"/>
      <c r="J17041" s="2"/>
      <c r="P17041" s="30"/>
      <c r="T17041" s="2"/>
      <c r="V17041" s="2"/>
      <c r="W17041" s="28"/>
      <c r="Y17041" s="30"/>
      <c r="Z17041" s="30"/>
      <c r="AB17041" s="6"/>
    </row>
    <row r="17042" spans="1:28">
      <c r="A17042" s="2"/>
      <c r="B17042" s="2"/>
      <c r="C17042" s="2"/>
      <c r="G17042" s="94"/>
      <c r="H17042" s="94"/>
      <c r="I17042" s="94"/>
      <c r="J17042" s="2"/>
      <c r="P17042" s="30"/>
      <c r="T17042" s="2"/>
      <c r="V17042" s="2"/>
      <c r="W17042" s="28"/>
      <c r="Y17042" s="30"/>
      <c r="Z17042" s="30"/>
      <c r="AB17042" s="6"/>
    </row>
    <row r="17043" spans="1:28">
      <c r="A17043" s="2"/>
      <c r="B17043" s="2"/>
      <c r="C17043" s="2"/>
      <c r="G17043" s="94"/>
      <c r="H17043" s="94"/>
      <c r="I17043" s="94"/>
      <c r="J17043" s="2"/>
      <c r="P17043" s="30"/>
      <c r="T17043" s="2"/>
      <c r="V17043" s="2"/>
      <c r="W17043" s="28"/>
      <c r="Y17043" s="30"/>
      <c r="Z17043" s="30"/>
      <c r="AB17043" s="6"/>
    </row>
    <row r="17044" spans="1:28">
      <c r="A17044" s="2"/>
      <c r="B17044" s="2"/>
      <c r="C17044" s="2"/>
      <c r="G17044" s="94"/>
      <c r="H17044" s="94"/>
      <c r="I17044" s="94"/>
      <c r="J17044" s="2"/>
      <c r="P17044" s="30"/>
      <c r="T17044" s="2"/>
      <c r="V17044" s="2"/>
      <c r="W17044" s="28"/>
      <c r="Y17044" s="30"/>
      <c r="Z17044" s="30"/>
      <c r="AB17044" s="6"/>
    </row>
    <row r="17045" spans="1:28">
      <c r="A17045" s="2"/>
      <c r="B17045" s="2"/>
      <c r="C17045" s="2"/>
      <c r="G17045" s="94"/>
      <c r="H17045" s="94"/>
      <c r="I17045" s="94"/>
      <c r="J17045" s="2"/>
      <c r="P17045" s="30"/>
      <c r="T17045" s="2"/>
      <c r="V17045" s="2"/>
      <c r="W17045" s="28"/>
      <c r="Y17045" s="30"/>
      <c r="Z17045" s="30"/>
      <c r="AB17045" s="6"/>
    </row>
    <row r="17046" spans="1:28">
      <c r="A17046" s="2"/>
      <c r="B17046" s="2"/>
      <c r="C17046" s="2"/>
      <c r="G17046" s="94"/>
      <c r="H17046" s="94"/>
      <c r="I17046" s="94"/>
      <c r="J17046" s="2"/>
      <c r="P17046" s="30"/>
      <c r="T17046" s="2"/>
      <c r="V17046" s="2"/>
      <c r="W17046" s="28"/>
      <c r="Y17046" s="30"/>
      <c r="Z17046" s="30"/>
      <c r="AB17046" s="6"/>
    </row>
    <row r="17047" spans="1:28">
      <c r="A17047" s="2"/>
      <c r="B17047" s="2"/>
      <c r="C17047" s="2"/>
      <c r="G17047" s="94"/>
      <c r="H17047" s="94"/>
      <c r="I17047" s="94"/>
      <c r="J17047" s="2"/>
      <c r="P17047" s="30"/>
      <c r="T17047" s="2"/>
      <c r="V17047" s="2"/>
      <c r="W17047" s="28"/>
      <c r="Y17047" s="30"/>
      <c r="Z17047" s="30"/>
      <c r="AB17047" s="6"/>
    </row>
    <row r="17048" spans="1:28">
      <c r="A17048" s="2"/>
      <c r="B17048" s="2"/>
      <c r="C17048" s="2"/>
      <c r="G17048" s="94"/>
      <c r="H17048" s="94"/>
      <c r="I17048" s="94"/>
      <c r="J17048" s="2"/>
      <c r="P17048" s="30"/>
      <c r="T17048" s="2"/>
      <c r="V17048" s="2"/>
      <c r="W17048" s="28"/>
      <c r="Y17048" s="30"/>
      <c r="Z17048" s="30"/>
      <c r="AB17048" s="6"/>
    </row>
    <row r="17049" spans="1:28">
      <c r="A17049" s="2"/>
      <c r="B17049" s="2"/>
      <c r="C17049" s="2"/>
      <c r="G17049" s="94"/>
      <c r="H17049" s="94"/>
      <c r="I17049" s="94"/>
      <c r="J17049" s="2"/>
      <c r="P17049" s="30"/>
      <c r="T17049" s="2"/>
      <c r="V17049" s="2"/>
      <c r="W17049" s="28"/>
      <c r="Y17049" s="30"/>
      <c r="Z17049" s="30"/>
      <c r="AB17049" s="6"/>
    </row>
    <row r="17050" spans="1:28">
      <c r="A17050" s="2"/>
      <c r="B17050" s="2"/>
      <c r="C17050" s="2"/>
      <c r="G17050" s="94"/>
      <c r="H17050" s="94"/>
      <c r="I17050" s="94"/>
      <c r="J17050" s="2"/>
      <c r="P17050" s="30"/>
      <c r="T17050" s="2"/>
      <c r="V17050" s="2"/>
      <c r="W17050" s="28"/>
      <c r="Y17050" s="30"/>
      <c r="Z17050" s="30"/>
      <c r="AB17050" s="6"/>
    </row>
    <row r="17051" spans="1:28">
      <c r="A17051" s="2"/>
      <c r="B17051" s="2"/>
      <c r="C17051" s="2"/>
      <c r="G17051" s="94"/>
      <c r="H17051" s="94"/>
      <c r="I17051" s="94"/>
      <c r="J17051" s="2"/>
      <c r="P17051" s="30"/>
      <c r="T17051" s="2"/>
      <c r="V17051" s="2"/>
      <c r="W17051" s="28"/>
      <c r="Y17051" s="30"/>
      <c r="Z17051" s="30"/>
      <c r="AB17051" s="6"/>
    </row>
    <row r="17052" spans="1:28">
      <c r="A17052" s="2"/>
      <c r="B17052" s="2"/>
      <c r="C17052" s="2"/>
      <c r="G17052" s="94"/>
      <c r="H17052" s="94"/>
      <c r="I17052" s="94"/>
      <c r="J17052" s="2"/>
      <c r="P17052" s="30"/>
      <c r="T17052" s="2"/>
      <c r="V17052" s="2"/>
      <c r="W17052" s="28"/>
      <c r="Y17052" s="30"/>
      <c r="Z17052" s="30"/>
      <c r="AB17052" s="6"/>
    </row>
    <row r="17053" spans="1:28">
      <c r="A17053" s="2"/>
      <c r="B17053" s="2"/>
      <c r="C17053" s="2"/>
      <c r="G17053" s="94"/>
      <c r="H17053" s="94"/>
      <c r="I17053" s="94"/>
      <c r="J17053" s="2"/>
      <c r="P17053" s="30"/>
      <c r="T17053" s="2"/>
      <c r="V17053" s="2"/>
      <c r="W17053" s="28"/>
      <c r="Y17053" s="30"/>
      <c r="Z17053" s="30"/>
      <c r="AB17053" s="6"/>
    </row>
    <row r="17054" spans="1:28">
      <c r="A17054" s="2"/>
      <c r="B17054" s="2"/>
      <c r="C17054" s="2"/>
      <c r="G17054" s="94"/>
      <c r="H17054" s="94"/>
      <c r="I17054" s="94"/>
      <c r="J17054" s="2"/>
      <c r="P17054" s="30"/>
      <c r="T17054" s="2"/>
      <c r="V17054" s="2"/>
      <c r="W17054" s="28"/>
      <c r="Y17054" s="30"/>
      <c r="Z17054" s="30"/>
      <c r="AB17054" s="6"/>
    </row>
    <row r="17055" spans="1:28">
      <c r="A17055" s="2"/>
      <c r="B17055" s="2"/>
      <c r="C17055" s="2"/>
      <c r="G17055" s="94"/>
      <c r="H17055" s="94"/>
      <c r="I17055" s="94"/>
      <c r="J17055" s="2"/>
      <c r="P17055" s="30"/>
      <c r="T17055" s="2"/>
      <c r="V17055" s="2"/>
      <c r="W17055" s="28"/>
      <c r="Y17055" s="30"/>
      <c r="Z17055" s="30"/>
      <c r="AB17055" s="6"/>
    </row>
    <row r="17056" spans="1:28">
      <c r="A17056" s="2"/>
      <c r="B17056" s="2"/>
      <c r="C17056" s="2"/>
      <c r="G17056" s="94"/>
      <c r="H17056" s="94"/>
      <c r="I17056" s="94"/>
      <c r="J17056" s="2"/>
      <c r="P17056" s="30"/>
      <c r="T17056" s="2"/>
      <c r="V17056" s="2"/>
      <c r="W17056" s="28"/>
      <c r="Y17056" s="30"/>
      <c r="Z17056" s="30"/>
      <c r="AB17056" s="6"/>
    </row>
    <row r="17057" spans="1:28">
      <c r="A17057" s="2"/>
      <c r="B17057" s="2"/>
      <c r="C17057" s="2"/>
      <c r="G17057" s="94"/>
      <c r="H17057" s="94"/>
      <c r="I17057" s="94"/>
      <c r="J17057" s="2"/>
      <c r="P17057" s="30"/>
      <c r="T17057" s="2"/>
      <c r="V17057" s="2"/>
      <c r="W17057" s="28"/>
      <c r="Y17057" s="30"/>
      <c r="Z17057" s="30"/>
      <c r="AB17057" s="6"/>
    </row>
    <row r="17058" spans="1:28">
      <c r="A17058" s="2"/>
      <c r="B17058" s="2"/>
      <c r="C17058" s="2"/>
      <c r="G17058" s="94"/>
      <c r="H17058" s="94"/>
      <c r="I17058" s="94"/>
      <c r="J17058" s="2"/>
      <c r="P17058" s="30"/>
      <c r="T17058" s="2"/>
      <c r="V17058" s="2"/>
      <c r="W17058" s="28"/>
      <c r="Y17058" s="30"/>
      <c r="Z17058" s="30"/>
      <c r="AB17058" s="6"/>
    </row>
    <row r="17059" spans="1:28">
      <c r="A17059" s="2"/>
      <c r="B17059" s="2"/>
      <c r="C17059" s="2"/>
      <c r="G17059" s="94"/>
      <c r="H17059" s="94"/>
      <c r="I17059" s="94"/>
      <c r="J17059" s="2"/>
      <c r="P17059" s="30"/>
      <c r="T17059" s="2"/>
      <c r="V17059" s="2"/>
      <c r="W17059" s="28"/>
      <c r="Y17059" s="30"/>
      <c r="Z17059" s="30"/>
      <c r="AB17059" s="6"/>
    </row>
    <row r="17060" spans="1:28">
      <c r="A17060" s="2"/>
      <c r="B17060" s="2"/>
      <c r="C17060" s="2"/>
      <c r="G17060" s="94"/>
      <c r="H17060" s="94"/>
      <c r="I17060" s="94"/>
      <c r="J17060" s="2"/>
      <c r="P17060" s="30"/>
      <c r="T17060" s="2"/>
      <c r="V17060" s="2"/>
      <c r="W17060" s="28"/>
      <c r="Y17060" s="30"/>
      <c r="Z17060" s="30"/>
      <c r="AB17060" s="6"/>
    </row>
    <row r="17061" spans="1:28">
      <c r="A17061" s="2"/>
      <c r="B17061" s="2"/>
      <c r="C17061" s="2"/>
      <c r="G17061" s="94"/>
      <c r="H17061" s="94"/>
      <c r="I17061" s="94"/>
      <c r="J17061" s="2"/>
      <c r="P17061" s="30"/>
      <c r="T17061" s="2"/>
      <c r="V17061" s="2"/>
      <c r="W17061" s="28"/>
      <c r="Y17061" s="30"/>
      <c r="Z17061" s="30"/>
      <c r="AB17061" s="6"/>
    </row>
    <row r="17062" spans="1:28">
      <c r="A17062" s="2"/>
      <c r="B17062" s="2"/>
      <c r="C17062" s="2"/>
      <c r="G17062" s="94"/>
      <c r="H17062" s="94"/>
      <c r="I17062" s="94"/>
      <c r="J17062" s="2"/>
      <c r="P17062" s="30"/>
      <c r="T17062" s="2"/>
      <c r="V17062" s="2"/>
      <c r="W17062" s="28"/>
      <c r="Y17062" s="30"/>
      <c r="Z17062" s="30"/>
      <c r="AB17062" s="6"/>
    </row>
    <row r="17063" spans="1:28">
      <c r="A17063" s="2"/>
      <c r="B17063" s="2"/>
      <c r="C17063" s="2"/>
      <c r="G17063" s="94"/>
      <c r="H17063" s="94"/>
      <c r="I17063" s="94"/>
      <c r="J17063" s="2"/>
      <c r="P17063" s="30"/>
      <c r="T17063" s="2"/>
      <c r="V17063" s="2"/>
      <c r="W17063" s="28"/>
      <c r="Y17063" s="30"/>
      <c r="Z17063" s="30"/>
      <c r="AB17063" s="6"/>
    </row>
    <row r="17064" spans="1:28">
      <c r="A17064" s="2"/>
      <c r="B17064" s="2"/>
      <c r="C17064" s="2"/>
      <c r="G17064" s="94"/>
      <c r="H17064" s="94"/>
      <c r="I17064" s="94"/>
      <c r="J17064" s="2"/>
      <c r="P17064" s="30"/>
      <c r="T17064" s="2"/>
      <c r="V17064" s="2"/>
      <c r="W17064" s="28"/>
      <c r="Y17064" s="30"/>
      <c r="Z17064" s="30"/>
      <c r="AB17064" s="6"/>
    </row>
    <row r="17065" spans="1:28">
      <c r="A17065" s="2"/>
      <c r="B17065" s="2"/>
      <c r="C17065" s="2"/>
      <c r="G17065" s="94"/>
      <c r="H17065" s="94"/>
      <c r="I17065" s="94"/>
      <c r="J17065" s="2"/>
      <c r="P17065" s="30"/>
      <c r="T17065" s="2"/>
      <c r="V17065" s="2"/>
      <c r="W17065" s="28"/>
      <c r="Y17065" s="30"/>
      <c r="Z17065" s="30"/>
      <c r="AB17065" s="6"/>
    </row>
    <row r="17066" spans="1:28">
      <c r="A17066" s="2"/>
      <c r="B17066" s="2"/>
      <c r="C17066" s="2"/>
      <c r="G17066" s="94"/>
      <c r="H17066" s="94"/>
      <c r="I17066" s="94"/>
      <c r="J17066" s="2"/>
      <c r="P17066" s="30"/>
      <c r="T17066" s="2"/>
      <c r="V17066" s="2"/>
      <c r="W17066" s="28"/>
      <c r="Y17066" s="30"/>
      <c r="Z17066" s="30"/>
      <c r="AB17066" s="6"/>
    </row>
    <row r="17067" spans="1:28">
      <c r="A17067" s="2"/>
      <c r="B17067" s="2"/>
      <c r="C17067" s="2"/>
      <c r="G17067" s="94"/>
      <c r="H17067" s="94"/>
      <c r="I17067" s="94"/>
      <c r="J17067" s="2"/>
      <c r="P17067" s="30"/>
      <c r="T17067" s="2"/>
      <c r="V17067" s="2"/>
      <c r="W17067" s="28"/>
      <c r="Y17067" s="30"/>
      <c r="Z17067" s="30"/>
      <c r="AB17067" s="6"/>
    </row>
    <row r="17068" spans="1:28">
      <c r="A17068" s="2"/>
      <c r="B17068" s="2"/>
      <c r="C17068" s="2"/>
      <c r="G17068" s="94"/>
      <c r="H17068" s="94"/>
      <c r="I17068" s="94"/>
      <c r="J17068" s="2"/>
      <c r="P17068" s="30"/>
      <c r="T17068" s="2"/>
      <c r="V17068" s="2"/>
      <c r="W17068" s="28"/>
      <c r="Y17068" s="30"/>
      <c r="Z17068" s="30"/>
      <c r="AB17068" s="6"/>
    </row>
    <row r="17069" spans="1:28">
      <c r="A17069" s="2"/>
      <c r="B17069" s="2"/>
      <c r="C17069" s="2"/>
      <c r="G17069" s="94"/>
      <c r="H17069" s="94"/>
      <c r="I17069" s="94"/>
      <c r="J17069" s="2"/>
      <c r="P17069" s="30"/>
      <c r="T17069" s="2"/>
      <c r="V17069" s="2"/>
      <c r="W17069" s="28"/>
      <c r="Y17069" s="30"/>
      <c r="Z17069" s="30"/>
      <c r="AB17069" s="6"/>
    </row>
    <row r="17070" spans="1:28">
      <c r="A17070" s="2"/>
      <c r="B17070" s="2"/>
      <c r="C17070" s="2"/>
      <c r="G17070" s="94"/>
      <c r="H17070" s="94"/>
      <c r="I17070" s="94"/>
      <c r="J17070" s="2"/>
      <c r="P17070" s="30"/>
      <c r="T17070" s="2"/>
      <c r="V17070" s="2"/>
      <c r="W17070" s="28"/>
      <c r="Y17070" s="30"/>
      <c r="Z17070" s="30"/>
      <c r="AB17070" s="6"/>
    </row>
    <row r="17071" spans="1:28">
      <c r="A17071" s="2"/>
      <c r="B17071" s="2"/>
      <c r="C17071" s="2"/>
      <c r="G17071" s="94"/>
      <c r="H17071" s="94"/>
      <c r="I17071" s="94"/>
      <c r="J17071" s="2"/>
      <c r="P17071" s="30"/>
      <c r="T17071" s="2"/>
      <c r="V17071" s="2"/>
      <c r="W17071" s="28"/>
      <c r="Y17071" s="30"/>
      <c r="Z17071" s="30"/>
      <c r="AB17071" s="6"/>
    </row>
    <row r="17072" spans="1:28">
      <c r="A17072" s="2"/>
      <c r="B17072" s="2"/>
      <c r="C17072" s="2"/>
      <c r="G17072" s="94"/>
      <c r="H17072" s="94"/>
      <c r="I17072" s="94"/>
      <c r="J17072" s="2"/>
      <c r="P17072" s="30"/>
      <c r="T17072" s="2"/>
      <c r="V17072" s="2"/>
      <c r="W17072" s="28"/>
      <c r="Y17072" s="30"/>
      <c r="Z17072" s="30"/>
      <c r="AB17072" s="6"/>
    </row>
    <row r="17073" spans="1:28">
      <c r="A17073" s="2"/>
      <c r="B17073" s="2"/>
      <c r="C17073" s="2"/>
      <c r="G17073" s="94"/>
      <c r="H17073" s="94"/>
      <c r="I17073" s="94"/>
      <c r="J17073" s="2"/>
      <c r="P17073" s="30"/>
      <c r="T17073" s="2"/>
      <c r="V17073" s="2"/>
      <c r="W17073" s="28"/>
      <c r="Y17073" s="30"/>
      <c r="Z17073" s="30"/>
      <c r="AB17073" s="6"/>
    </row>
    <row r="17074" spans="1:28">
      <c r="A17074" s="2"/>
      <c r="B17074" s="2"/>
      <c r="C17074" s="2"/>
      <c r="G17074" s="94"/>
      <c r="H17074" s="94"/>
      <c r="I17074" s="94"/>
      <c r="J17074" s="2"/>
      <c r="P17074" s="30"/>
      <c r="T17074" s="2"/>
      <c r="V17074" s="2"/>
      <c r="W17074" s="28"/>
      <c r="Y17074" s="30"/>
      <c r="Z17074" s="30"/>
      <c r="AB17074" s="6"/>
    </row>
    <row r="17075" spans="1:28">
      <c r="A17075" s="2"/>
      <c r="B17075" s="2"/>
      <c r="C17075" s="2"/>
      <c r="G17075" s="94"/>
      <c r="H17075" s="94"/>
      <c r="I17075" s="94"/>
      <c r="J17075" s="2"/>
      <c r="P17075" s="30"/>
      <c r="T17075" s="2"/>
      <c r="V17075" s="2"/>
      <c r="W17075" s="28"/>
      <c r="Y17075" s="30"/>
      <c r="Z17075" s="30"/>
      <c r="AB17075" s="6"/>
    </row>
    <row r="17076" spans="1:28">
      <c r="A17076" s="2"/>
      <c r="B17076" s="2"/>
      <c r="C17076" s="2"/>
      <c r="G17076" s="94"/>
      <c r="H17076" s="94"/>
      <c r="I17076" s="94"/>
      <c r="J17076" s="2"/>
      <c r="P17076" s="30"/>
      <c r="T17076" s="2"/>
      <c r="V17076" s="2"/>
      <c r="W17076" s="28"/>
      <c r="Y17076" s="30"/>
      <c r="Z17076" s="30"/>
      <c r="AB17076" s="6"/>
    </row>
    <row r="17077" spans="1:28">
      <c r="A17077" s="2"/>
      <c r="B17077" s="2"/>
      <c r="C17077" s="2"/>
      <c r="G17077" s="94"/>
      <c r="H17077" s="94"/>
      <c r="I17077" s="94"/>
      <c r="J17077" s="2"/>
      <c r="P17077" s="30"/>
      <c r="T17077" s="2"/>
      <c r="V17077" s="2"/>
      <c r="W17077" s="28"/>
      <c r="Y17077" s="30"/>
      <c r="Z17077" s="30"/>
      <c r="AB17077" s="6"/>
    </row>
    <row r="17078" spans="1:28">
      <c r="A17078" s="2"/>
      <c r="B17078" s="2"/>
      <c r="C17078" s="2"/>
      <c r="G17078" s="94"/>
      <c r="H17078" s="94"/>
      <c r="I17078" s="94"/>
      <c r="J17078" s="2"/>
      <c r="P17078" s="30"/>
      <c r="T17078" s="2"/>
      <c r="V17078" s="2"/>
      <c r="W17078" s="28"/>
      <c r="Y17078" s="30"/>
      <c r="Z17078" s="30"/>
      <c r="AB17078" s="6"/>
    </row>
    <row r="17079" spans="1:28">
      <c r="A17079" s="2"/>
      <c r="B17079" s="2"/>
      <c r="C17079" s="2"/>
      <c r="G17079" s="94"/>
      <c r="H17079" s="94"/>
      <c r="I17079" s="94"/>
      <c r="J17079" s="2"/>
      <c r="P17079" s="30"/>
      <c r="T17079" s="2"/>
      <c r="V17079" s="2"/>
      <c r="W17079" s="28"/>
      <c r="Y17079" s="30"/>
      <c r="Z17079" s="30"/>
      <c r="AB17079" s="6"/>
    </row>
    <row r="17080" spans="1:28">
      <c r="A17080" s="2"/>
      <c r="B17080" s="2"/>
      <c r="C17080" s="2"/>
      <c r="G17080" s="94"/>
      <c r="H17080" s="94"/>
      <c r="I17080" s="94"/>
      <c r="J17080" s="2"/>
      <c r="P17080" s="30"/>
      <c r="T17080" s="2"/>
      <c r="V17080" s="2"/>
      <c r="W17080" s="28"/>
      <c r="Y17080" s="30"/>
      <c r="Z17080" s="30"/>
      <c r="AB17080" s="6"/>
    </row>
    <row r="17081" spans="1:28">
      <c r="A17081" s="2"/>
      <c r="B17081" s="2"/>
      <c r="C17081" s="2"/>
      <c r="G17081" s="94"/>
      <c r="H17081" s="94"/>
      <c r="I17081" s="94"/>
      <c r="J17081" s="2"/>
      <c r="P17081" s="30"/>
      <c r="T17081" s="2"/>
      <c r="V17081" s="2"/>
      <c r="W17081" s="28"/>
      <c r="Y17081" s="30"/>
      <c r="Z17081" s="30"/>
      <c r="AB17081" s="6"/>
    </row>
    <row r="17082" spans="1:28">
      <c r="A17082" s="2"/>
      <c r="B17082" s="2"/>
      <c r="C17082" s="2"/>
      <c r="G17082" s="94"/>
      <c r="H17082" s="94"/>
      <c r="I17082" s="94"/>
      <c r="J17082" s="2"/>
      <c r="P17082" s="30"/>
      <c r="T17082" s="2"/>
      <c r="V17082" s="2"/>
      <c r="W17082" s="28"/>
      <c r="Y17082" s="30"/>
      <c r="Z17082" s="30"/>
      <c r="AB17082" s="6"/>
    </row>
    <row r="17083" spans="1:28">
      <c r="A17083" s="2"/>
      <c r="B17083" s="2"/>
      <c r="C17083" s="2"/>
      <c r="G17083" s="94"/>
      <c r="H17083" s="94"/>
      <c r="I17083" s="94"/>
      <c r="J17083" s="2"/>
      <c r="P17083" s="30"/>
      <c r="T17083" s="2"/>
      <c r="V17083" s="2"/>
      <c r="W17083" s="28"/>
      <c r="Y17083" s="30"/>
      <c r="Z17083" s="30"/>
      <c r="AB17083" s="6"/>
    </row>
    <row r="17084" spans="1:28">
      <c r="A17084" s="2"/>
      <c r="B17084" s="2"/>
      <c r="C17084" s="2"/>
      <c r="G17084" s="94"/>
      <c r="H17084" s="94"/>
      <c r="I17084" s="94"/>
      <c r="J17084" s="2"/>
      <c r="P17084" s="30"/>
      <c r="T17084" s="2"/>
      <c r="V17084" s="2"/>
      <c r="W17084" s="28"/>
      <c r="Y17084" s="30"/>
      <c r="Z17084" s="30"/>
      <c r="AB17084" s="6"/>
    </row>
    <row r="17085" spans="1:28">
      <c r="A17085" s="2"/>
      <c r="B17085" s="2"/>
      <c r="C17085" s="2"/>
      <c r="G17085" s="94"/>
      <c r="H17085" s="94"/>
      <c r="I17085" s="94"/>
      <c r="J17085" s="2"/>
      <c r="P17085" s="30"/>
      <c r="T17085" s="2"/>
      <c r="V17085" s="2"/>
      <c r="W17085" s="28"/>
      <c r="Y17085" s="30"/>
      <c r="Z17085" s="30"/>
      <c r="AB17085" s="6"/>
    </row>
    <row r="17086" spans="1:28">
      <c r="A17086" s="2"/>
      <c r="B17086" s="2"/>
      <c r="C17086" s="2"/>
      <c r="G17086" s="94"/>
      <c r="H17086" s="94"/>
      <c r="I17086" s="94"/>
      <c r="J17086" s="2"/>
      <c r="P17086" s="30"/>
      <c r="T17086" s="2"/>
      <c r="V17086" s="2"/>
      <c r="W17086" s="28"/>
      <c r="Y17086" s="30"/>
      <c r="Z17086" s="30"/>
      <c r="AB17086" s="6"/>
    </row>
    <row r="17087" spans="1:28">
      <c r="A17087" s="2"/>
      <c r="B17087" s="2"/>
      <c r="C17087" s="2"/>
      <c r="G17087" s="94"/>
      <c r="H17087" s="94"/>
      <c r="I17087" s="94"/>
      <c r="J17087" s="2"/>
      <c r="P17087" s="30"/>
      <c r="T17087" s="2"/>
      <c r="V17087" s="2"/>
      <c r="W17087" s="28"/>
      <c r="Y17087" s="30"/>
      <c r="Z17087" s="30"/>
      <c r="AB17087" s="6"/>
    </row>
    <row r="17088" spans="1:28">
      <c r="A17088" s="2"/>
      <c r="B17088" s="2"/>
      <c r="C17088" s="2"/>
      <c r="G17088" s="94"/>
      <c r="H17088" s="94"/>
      <c r="I17088" s="94"/>
      <c r="J17088" s="2"/>
      <c r="P17088" s="30"/>
      <c r="T17088" s="2"/>
      <c r="V17088" s="2"/>
      <c r="W17088" s="28"/>
      <c r="Y17088" s="30"/>
      <c r="Z17088" s="30"/>
      <c r="AB17088" s="6"/>
    </row>
    <row r="17089" spans="1:28">
      <c r="A17089" s="2"/>
      <c r="B17089" s="2"/>
      <c r="C17089" s="2"/>
      <c r="G17089" s="94"/>
      <c r="H17089" s="94"/>
      <c r="I17089" s="94"/>
      <c r="J17089" s="2"/>
      <c r="P17089" s="30"/>
      <c r="T17089" s="2"/>
      <c r="V17089" s="2"/>
      <c r="W17089" s="28"/>
      <c r="Y17089" s="30"/>
      <c r="Z17089" s="30"/>
      <c r="AB17089" s="6"/>
    </row>
    <row r="17090" spans="1:28">
      <c r="A17090" s="2"/>
      <c r="B17090" s="2"/>
      <c r="C17090" s="2"/>
      <c r="G17090" s="94"/>
      <c r="H17090" s="94"/>
      <c r="I17090" s="94"/>
      <c r="J17090" s="2"/>
      <c r="P17090" s="30"/>
      <c r="T17090" s="2"/>
      <c r="V17090" s="2"/>
      <c r="W17090" s="28"/>
      <c r="Y17090" s="30"/>
      <c r="Z17090" s="30"/>
      <c r="AB17090" s="6"/>
    </row>
    <row r="17091" spans="1:28">
      <c r="A17091" s="2"/>
      <c r="B17091" s="2"/>
      <c r="C17091" s="2"/>
      <c r="G17091" s="94"/>
      <c r="H17091" s="94"/>
      <c r="I17091" s="94"/>
      <c r="J17091" s="2"/>
      <c r="P17091" s="30"/>
      <c r="T17091" s="2"/>
      <c r="V17091" s="2"/>
      <c r="W17091" s="28"/>
      <c r="Y17091" s="30"/>
      <c r="Z17091" s="30"/>
      <c r="AB17091" s="6"/>
    </row>
    <row r="17092" spans="1:28">
      <c r="A17092" s="2"/>
      <c r="B17092" s="2"/>
      <c r="C17092" s="2"/>
      <c r="G17092" s="94"/>
      <c r="H17092" s="94"/>
      <c r="I17092" s="94"/>
      <c r="J17092" s="2"/>
      <c r="P17092" s="30"/>
      <c r="T17092" s="2"/>
      <c r="V17092" s="2"/>
      <c r="W17092" s="28"/>
      <c r="Y17092" s="30"/>
      <c r="Z17092" s="30"/>
      <c r="AB17092" s="6"/>
    </row>
    <row r="17093" spans="1:28">
      <c r="A17093" s="2"/>
      <c r="B17093" s="2"/>
      <c r="C17093" s="2"/>
      <c r="G17093" s="94"/>
      <c r="H17093" s="94"/>
      <c r="I17093" s="94"/>
      <c r="J17093" s="2"/>
      <c r="P17093" s="30"/>
      <c r="T17093" s="2"/>
      <c r="V17093" s="2"/>
      <c r="W17093" s="28"/>
      <c r="Y17093" s="30"/>
      <c r="Z17093" s="30"/>
      <c r="AB17093" s="6"/>
    </row>
    <row r="17094" spans="1:28">
      <c r="A17094" s="2"/>
      <c r="B17094" s="2"/>
      <c r="C17094" s="2"/>
      <c r="G17094" s="94"/>
      <c r="H17094" s="94"/>
      <c r="I17094" s="94"/>
      <c r="J17094" s="2"/>
      <c r="P17094" s="30"/>
      <c r="T17094" s="2"/>
      <c r="V17094" s="2"/>
      <c r="W17094" s="28"/>
      <c r="Y17094" s="30"/>
      <c r="Z17094" s="30"/>
      <c r="AB17094" s="6"/>
    </row>
    <row r="17095" spans="1:28">
      <c r="A17095" s="2"/>
      <c r="B17095" s="2"/>
      <c r="C17095" s="2"/>
      <c r="G17095" s="94"/>
      <c r="H17095" s="94"/>
      <c r="I17095" s="94"/>
      <c r="J17095" s="2"/>
      <c r="P17095" s="30"/>
      <c r="T17095" s="2"/>
      <c r="V17095" s="2"/>
      <c r="W17095" s="28"/>
      <c r="Y17095" s="30"/>
      <c r="Z17095" s="30"/>
      <c r="AB17095" s="6"/>
    </row>
    <row r="17096" spans="1:28">
      <c r="A17096" s="2"/>
      <c r="B17096" s="2"/>
      <c r="C17096" s="2"/>
      <c r="G17096" s="94"/>
      <c r="H17096" s="94"/>
      <c r="I17096" s="94"/>
      <c r="J17096" s="2"/>
      <c r="P17096" s="30"/>
      <c r="T17096" s="2"/>
      <c r="V17096" s="2"/>
      <c r="W17096" s="28"/>
      <c r="Y17096" s="30"/>
      <c r="Z17096" s="30"/>
      <c r="AB17096" s="6"/>
    </row>
    <row r="17097" spans="1:28">
      <c r="A17097" s="2"/>
      <c r="B17097" s="2"/>
      <c r="C17097" s="2"/>
      <c r="G17097" s="94"/>
      <c r="H17097" s="94"/>
      <c r="I17097" s="94"/>
      <c r="J17097" s="2"/>
      <c r="P17097" s="30"/>
      <c r="T17097" s="2"/>
      <c r="V17097" s="2"/>
      <c r="W17097" s="28"/>
      <c r="Y17097" s="30"/>
      <c r="Z17097" s="30"/>
      <c r="AB17097" s="6"/>
    </row>
    <row r="17098" spans="1:28">
      <c r="A17098" s="2"/>
      <c r="B17098" s="2"/>
      <c r="C17098" s="2"/>
      <c r="G17098" s="94"/>
      <c r="H17098" s="94"/>
      <c r="I17098" s="94"/>
      <c r="J17098" s="2"/>
      <c r="P17098" s="30"/>
      <c r="T17098" s="2"/>
      <c r="V17098" s="2"/>
      <c r="W17098" s="28"/>
      <c r="Y17098" s="30"/>
      <c r="Z17098" s="30"/>
      <c r="AB17098" s="6"/>
    </row>
    <row r="17099" spans="1:28">
      <c r="A17099" s="2"/>
      <c r="B17099" s="2"/>
      <c r="C17099" s="2"/>
      <c r="G17099" s="94"/>
      <c r="H17099" s="94"/>
      <c r="I17099" s="94"/>
      <c r="J17099" s="2"/>
      <c r="P17099" s="30"/>
      <c r="T17099" s="2"/>
      <c r="V17099" s="2"/>
      <c r="W17099" s="28"/>
      <c r="Y17099" s="30"/>
      <c r="Z17099" s="30"/>
      <c r="AB17099" s="6"/>
    </row>
    <row r="17100" spans="1:28">
      <c r="A17100" s="2"/>
      <c r="B17100" s="2"/>
      <c r="C17100" s="2"/>
      <c r="G17100" s="94"/>
      <c r="H17100" s="94"/>
      <c r="I17100" s="94"/>
      <c r="J17100" s="2"/>
      <c r="P17100" s="30"/>
      <c r="T17100" s="2"/>
      <c r="V17100" s="2"/>
      <c r="W17100" s="28"/>
      <c r="Y17100" s="30"/>
      <c r="Z17100" s="30"/>
      <c r="AB17100" s="6"/>
    </row>
    <row r="17101" spans="1:28">
      <c r="A17101" s="2"/>
      <c r="B17101" s="2"/>
      <c r="C17101" s="2"/>
      <c r="G17101" s="94"/>
      <c r="H17101" s="94"/>
      <c r="I17101" s="94"/>
      <c r="J17101" s="2"/>
      <c r="P17101" s="30"/>
      <c r="T17101" s="2"/>
      <c r="V17101" s="2"/>
      <c r="W17101" s="28"/>
      <c r="Y17101" s="30"/>
      <c r="Z17101" s="30"/>
      <c r="AB17101" s="6"/>
    </row>
    <row r="17102" spans="1:28">
      <c r="A17102" s="2"/>
      <c r="B17102" s="2"/>
      <c r="C17102" s="2"/>
      <c r="G17102" s="94"/>
      <c r="H17102" s="94"/>
      <c r="I17102" s="94"/>
      <c r="J17102" s="2"/>
      <c r="P17102" s="30"/>
      <c r="T17102" s="2"/>
      <c r="V17102" s="2"/>
      <c r="W17102" s="28"/>
      <c r="Y17102" s="30"/>
      <c r="Z17102" s="30"/>
      <c r="AB17102" s="6"/>
    </row>
    <row r="17103" spans="1:28">
      <c r="A17103" s="2"/>
      <c r="B17103" s="2"/>
      <c r="C17103" s="2"/>
      <c r="G17103" s="94"/>
      <c r="H17103" s="94"/>
      <c r="I17103" s="94"/>
      <c r="J17103" s="2"/>
      <c r="P17103" s="30"/>
      <c r="T17103" s="2"/>
      <c r="V17103" s="2"/>
      <c r="W17103" s="28"/>
      <c r="Y17103" s="30"/>
      <c r="Z17103" s="30"/>
      <c r="AB17103" s="6"/>
    </row>
    <row r="17104" spans="1:28">
      <c r="A17104" s="2"/>
      <c r="B17104" s="2"/>
      <c r="C17104" s="2"/>
      <c r="G17104" s="94"/>
      <c r="H17104" s="94"/>
      <c r="I17104" s="94"/>
      <c r="J17104" s="2"/>
      <c r="P17104" s="30"/>
      <c r="T17104" s="2"/>
      <c r="V17104" s="2"/>
      <c r="W17104" s="28"/>
      <c r="Y17104" s="30"/>
      <c r="Z17104" s="30"/>
      <c r="AB17104" s="6"/>
    </row>
    <row r="17105" spans="1:28">
      <c r="A17105" s="2"/>
      <c r="B17105" s="2"/>
      <c r="C17105" s="2"/>
      <c r="G17105" s="94"/>
      <c r="H17105" s="94"/>
      <c r="I17105" s="94"/>
      <c r="J17105" s="2"/>
      <c r="P17105" s="30"/>
      <c r="T17105" s="2"/>
      <c r="V17105" s="2"/>
      <c r="W17105" s="28"/>
      <c r="Y17105" s="30"/>
      <c r="Z17105" s="30"/>
      <c r="AB17105" s="6"/>
    </row>
    <row r="17106" spans="1:28">
      <c r="A17106" s="2"/>
      <c r="B17106" s="2"/>
      <c r="C17106" s="2"/>
      <c r="G17106" s="94"/>
      <c r="H17106" s="94"/>
      <c r="I17106" s="94"/>
      <c r="J17106" s="2"/>
      <c r="P17106" s="30"/>
      <c r="T17106" s="2"/>
      <c r="V17106" s="2"/>
      <c r="W17106" s="28"/>
      <c r="Y17106" s="30"/>
      <c r="Z17106" s="30"/>
      <c r="AB17106" s="6"/>
    </row>
    <row r="17107" spans="1:28">
      <c r="A17107" s="2"/>
      <c r="B17107" s="2"/>
      <c r="C17107" s="2"/>
      <c r="G17107" s="94"/>
      <c r="H17107" s="94"/>
      <c r="I17107" s="94"/>
      <c r="J17107" s="2"/>
      <c r="P17107" s="30"/>
      <c r="T17107" s="2"/>
      <c r="V17107" s="2"/>
      <c r="W17107" s="28"/>
      <c r="Y17107" s="30"/>
      <c r="Z17107" s="30"/>
      <c r="AB17107" s="6"/>
    </row>
    <row r="17108" spans="1:28">
      <c r="A17108" s="2"/>
      <c r="B17108" s="2"/>
      <c r="C17108" s="2"/>
      <c r="G17108" s="94"/>
      <c r="H17108" s="94"/>
      <c r="I17108" s="94"/>
      <c r="J17108" s="2"/>
      <c r="P17108" s="30"/>
      <c r="T17108" s="2"/>
      <c r="V17108" s="2"/>
      <c r="W17108" s="28"/>
      <c r="Y17108" s="30"/>
      <c r="Z17108" s="30"/>
      <c r="AB17108" s="6"/>
    </row>
    <row r="17109" spans="1:28">
      <c r="A17109" s="2"/>
      <c r="B17109" s="2"/>
      <c r="C17109" s="2"/>
      <c r="G17109" s="94"/>
      <c r="H17109" s="94"/>
      <c r="I17109" s="94"/>
      <c r="J17109" s="2"/>
      <c r="P17109" s="30"/>
      <c r="T17109" s="2"/>
      <c r="V17109" s="2"/>
      <c r="W17109" s="28"/>
      <c r="Y17109" s="30"/>
      <c r="Z17109" s="30"/>
      <c r="AB17109" s="6"/>
    </row>
    <row r="17110" spans="1:28">
      <c r="A17110" s="2"/>
      <c r="B17110" s="2"/>
      <c r="C17110" s="2"/>
      <c r="G17110" s="94"/>
      <c r="H17110" s="94"/>
      <c r="I17110" s="94"/>
      <c r="J17110" s="2"/>
      <c r="P17110" s="30"/>
      <c r="T17110" s="2"/>
      <c r="V17110" s="2"/>
      <c r="W17110" s="28"/>
      <c r="Y17110" s="30"/>
      <c r="Z17110" s="30"/>
      <c r="AB17110" s="6"/>
    </row>
    <row r="17111" spans="1:28">
      <c r="A17111" s="2"/>
      <c r="B17111" s="2"/>
      <c r="C17111" s="2"/>
      <c r="G17111" s="94"/>
      <c r="H17111" s="94"/>
      <c r="I17111" s="94"/>
      <c r="J17111" s="2"/>
      <c r="P17111" s="30"/>
      <c r="T17111" s="2"/>
      <c r="V17111" s="2"/>
      <c r="W17111" s="28"/>
      <c r="Y17111" s="30"/>
      <c r="Z17111" s="30"/>
      <c r="AB17111" s="6"/>
    </row>
    <row r="17112" spans="1:28">
      <c r="A17112" s="2"/>
      <c r="B17112" s="2"/>
      <c r="C17112" s="2"/>
      <c r="G17112" s="94"/>
      <c r="H17112" s="94"/>
      <c r="I17112" s="94"/>
      <c r="J17112" s="2"/>
      <c r="P17112" s="30"/>
      <c r="T17112" s="2"/>
      <c r="V17112" s="2"/>
      <c r="W17112" s="28"/>
      <c r="Y17112" s="30"/>
      <c r="Z17112" s="30"/>
      <c r="AB17112" s="6"/>
    </row>
    <row r="17113" spans="1:28">
      <c r="A17113" s="2"/>
      <c r="B17113" s="2"/>
      <c r="C17113" s="2"/>
      <c r="G17113" s="94"/>
      <c r="H17113" s="94"/>
      <c r="I17113" s="94"/>
      <c r="J17113" s="2"/>
      <c r="P17113" s="30"/>
      <c r="T17113" s="2"/>
      <c r="V17113" s="2"/>
      <c r="W17113" s="28"/>
      <c r="Y17113" s="30"/>
      <c r="Z17113" s="30"/>
      <c r="AB17113" s="6"/>
    </row>
    <row r="17114" spans="1:28">
      <c r="A17114" s="2"/>
      <c r="B17114" s="2"/>
      <c r="C17114" s="2"/>
      <c r="G17114" s="94"/>
      <c r="H17114" s="94"/>
      <c r="I17114" s="94"/>
      <c r="J17114" s="2"/>
      <c r="P17114" s="30"/>
      <c r="T17114" s="2"/>
      <c r="V17114" s="2"/>
      <c r="W17114" s="28"/>
      <c r="Y17114" s="30"/>
      <c r="Z17114" s="30"/>
      <c r="AB17114" s="6"/>
    </row>
    <row r="17115" spans="1:28">
      <c r="A17115" s="2"/>
      <c r="B17115" s="2"/>
      <c r="C17115" s="2"/>
      <c r="G17115" s="94"/>
      <c r="H17115" s="94"/>
      <c r="I17115" s="94"/>
      <c r="J17115" s="2"/>
      <c r="P17115" s="30"/>
      <c r="T17115" s="2"/>
      <c r="V17115" s="2"/>
      <c r="W17115" s="28"/>
      <c r="Y17115" s="30"/>
      <c r="Z17115" s="30"/>
      <c r="AB17115" s="6"/>
    </row>
    <row r="17116" spans="1:28">
      <c r="A17116" s="2"/>
      <c r="B17116" s="2"/>
      <c r="C17116" s="2"/>
      <c r="G17116" s="94"/>
      <c r="H17116" s="94"/>
      <c r="I17116" s="94"/>
      <c r="J17116" s="2"/>
      <c r="P17116" s="30"/>
      <c r="T17116" s="2"/>
      <c r="V17116" s="2"/>
      <c r="W17116" s="28"/>
      <c r="Y17116" s="30"/>
      <c r="Z17116" s="30"/>
      <c r="AB17116" s="6"/>
    </row>
    <row r="17117" spans="1:28">
      <c r="A17117" s="2"/>
      <c r="B17117" s="2"/>
      <c r="C17117" s="2"/>
      <c r="G17117" s="94"/>
      <c r="H17117" s="94"/>
      <c r="I17117" s="94"/>
      <c r="J17117" s="2"/>
      <c r="P17117" s="30"/>
      <c r="T17117" s="2"/>
      <c r="V17117" s="2"/>
      <c r="W17117" s="28"/>
      <c r="Y17117" s="30"/>
      <c r="Z17117" s="30"/>
      <c r="AB17117" s="6"/>
    </row>
    <row r="17118" spans="1:28">
      <c r="A17118" s="2"/>
      <c r="B17118" s="2"/>
      <c r="C17118" s="2"/>
      <c r="G17118" s="94"/>
      <c r="H17118" s="94"/>
      <c r="I17118" s="94"/>
      <c r="J17118" s="2"/>
      <c r="P17118" s="30"/>
      <c r="T17118" s="2"/>
      <c r="V17118" s="2"/>
      <c r="W17118" s="28"/>
      <c r="Y17118" s="30"/>
      <c r="Z17118" s="30"/>
      <c r="AB17118" s="6"/>
    </row>
    <row r="17119" spans="1:28">
      <c r="A17119" s="2"/>
      <c r="B17119" s="2"/>
      <c r="C17119" s="2"/>
      <c r="G17119" s="94"/>
      <c r="H17119" s="94"/>
      <c r="I17119" s="94"/>
      <c r="J17119" s="2"/>
      <c r="P17119" s="30"/>
      <c r="T17119" s="2"/>
      <c r="V17119" s="2"/>
      <c r="W17119" s="28"/>
      <c r="Y17119" s="30"/>
      <c r="Z17119" s="30"/>
      <c r="AB17119" s="6"/>
    </row>
    <row r="17120" spans="1:28">
      <c r="A17120" s="2"/>
      <c r="B17120" s="2"/>
      <c r="C17120" s="2"/>
      <c r="G17120" s="94"/>
      <c r="H17120" s="94"/>
      <c r="I17120" s="94"/>
      <c r="J17120" s="2"/>
      <c r="P17120" s="30"/>
      <c r="T17120" s="2"/>
      <c r="V17120" s="2"/>
      <c r="W17120" s="28"/>
      <c r="Y17120" s="30"/>
      <c r="Z17120" s="30"/>
      <c r="AB17120" s="6"/>
    </row>
    <row r="17121" spans="1:28">
      <c r="A17121" s="2"/>
      <c r="B17121" s="2"/>
      <c r="C17121" s="2"/>
      <c r="G17121" s="94"/>
      <c r="H17121" s="94"/>
      <c r="I17121" s="94"/>
      <c r="J17121" s="2"/>
      <c r="P17121" s="30"/>
      <c r="T17121" s="2"/>
      <c r="V17121" s="2"/>
      <c r="W17121" s="28"/>
      <c r="Y17121" s="30"/>
      <c r="Z17121" s="30"/>
      <c r="AB17121" s="6"/>
    </row>
    <row r="17122" spans="1:28">
      <c r="A17122" s="2"/>
      <c r="B17122" s="2"/>
      <c r="C17122" s="2"/>
      <c r="G17122" s="94"/>
      <c r="H17122" s="94"/>
      <c r="I17122" s="94"/>
      <c r="J17122" s="2"/>
      <c r="P17122" s="30"/>
      <c r="T17122" s="2"/>
      <c r="V17122" s="2"/>
      <c r="W17122" s="28"/>
      <c r="Y17122" s="30"/>
      <c r="Z17122" s="30"/>
      <c r="AB17122" s="6"/>
    </row>
    <row r="17123" spans="1:28">
      <c r="A17123" s="2"/>
      <c r="B17123" s="2"/>
      <c r="C17123" s="2"/>
      <c r="G17123" s="94"/>
      <c r="H17123" s="94"/>
      <c r="I17123" s="94"/>
      <c r="J17123" s="2"/>
      <c r="P17123" s="30"/>
      <c r="T17123" s="2"/>
      <c r="V17123" s="2"/>
      <c r="W17123" s="28"/>
      <c r="Y17123" s="30"/>
      <c r="Z17123" s="30"/>
      <c r="AB17123" s="6"/>
    </row>
    <row r="17124" spans="1:28">
      <c r="A17124" s="2"/>
      <c r="B17124" s="2"/>
      <c r="C17124" s="2"/>
      <c r="G17124" s="94"/>
      <c r="H17124" s="94"/>
      <c r="I17124" s="94"/>
      <c r="J17124" s="2"/>
      <c r="P17124" s="30"/>
      <c r="T17124" s="2"/>
      <c r="V17124" s="2"/>
      <c r="W17124" s="28"/>
      <c r="Y17124" s="30"/>
      <c r="Z17124" s="30"/>
      <c r="AB17124" s="6"/>
    </row>
    <row r="17125" spans="1:28">
      <c r="A17125" s="2"/>
      <c r="B17125" s="2"/>
      <c r="C17125" s="2"/>
      <c r="G17125" s="94"/>
      <c r="H17125" s="94"/>
      <c r="I17125" s="94"/>
      <c r="J17125" s="2"/>
      <c r="P17125" s="30"/>
      <c r="T17125" s="2"/>
      <c r="V17125" s="2"/>
      <c r="W17125" s="28"/>
      <c r="Y17125" s="30"/>
      <c r="Z17125" s="30"/>
      <c r="AB17125" s="6"/>
    </row>
    <row r="17126" spans="1:28">
      <c r="A17126" s="2"/>
      <c r="B17126" s="2"/>
      <c r="C17126" s="2"/>
      <c r="G17126" s="94"/>
      <c r="H17126" s="94"/>
      <c r="I17126" s="94"/>
      <c r="J17126" s="2"/>
      <c r="P17126" s="30"/>
      <c r="T17126" s="2"/>
      <c r="V17126" s="2"/>
      <c r="W17126" s="28"/>
      <c r="Y17126" s="30"/>
      <c r="Z17126" s="30"/>
      <c r="AB17126" s="6"/>
    </row>
    <row r="17127" spans="1:28">
      <c r="A17127" s="2"/>
      <c r="B17127" s="2"/>
      <c r="C17127" s="2"/>
      <c r="G17127" s="94"/>
      <c r="H17127" s="94"/>
      <c r="I17127" s="94"/>
      <c r="J17127" s="2"/>
      <c r="P17127" s="30"/>
      <c r="T17127" s="2"/>
      <c r="V17127" s="2"/>
      <c r="W17127" s="28"/>
      <c r="Y17127" s="30"/>
      <c r="Z17127" s="30"/>
      <c r="AB17127" s="6"/>
    </row>
    <row r="17128" spans="1:28">
      <c r="A17128" s="2"/>
      <c r="B17128" s="2"/>
      <c r="C17128" s="2"/>
      <c r="G17128" s="94"/>
      <c r="H17128" s="94"/>
      <c r="I17128" s="94"/>
      <c r="J17128" s="2"/>
      <c r="P17128" s="30"/>
      <c r="T17128" s="2"/>
      <c r="V17128" s="2"/>
      <c r="W17128" s="28"/>
      <c r="Y17128" s="30"/>
      <c r="Z17128" s="30"/>
      <c r="AB17128" s="6"/>
    </row>
    <row r="17129" spans="1:28">
      <c r="A17129" s="2"/>
      <c r="B17129" s="2"/>
      <c r="C17129" s="2"/>
      <c r="G17129" s="94"/>
      <c r="H17129" s="94"/>
      <c r="I17129" s="94"/>
      <c r="J17129" s="2"/>
      <c r="P17129" s="30"/>
      <c r="T17129" s="2"/>
      <c r="V17129" s="2"/>
      <c r="W17129" s="28"/>
      <c r="Y17129" s="30"/>
      <c r="Z17129" s="30"/>
      <c r="AB17129" s="6"/>
    </row>
    <row r="17130" spans="1:28">
      <c r="A17130" s="2"/>
      <c r="B17130" s="2"/>
      <c r="C17130" s="2"/>
      <c r="G17130" s="94"/>
      <c r="H17130" s="94"/>
      <c r="I17130" s="94"/>
      <c r="J17130" s="2"/>
      <c r="P17130" s="30"/>
      <c r="T17130" s="2"/>
      <c r="V17130" s="2"/>
      <c r="W17130" s="28"/>
      <c r="Y17130" s="30"/>
      <c r="Z17130" s="30"/>
      <c r="AB17130" s="6"/>
    </row>
    <row r="17131" spans="1:28">
      <c r="A17131" s="2"/>
      <c r="B17131" s="2"/>
      <c r="C17131" s="2"/>
      <c r="G17131" s="94"/>
      <c r="H17131" s="94"/>
      <c r="I17131" s="94"/>
      <c r="J17131" s="2"/>
      <c r="P17131" s="30"/>
      <c r="T17131" s="2"/>
      <c r="V17131" s="2"/>
      <c r="W17131" s="28"/>
      <c r="Y17131" s="30"/>
      <c r="Z17131" s="30"/>
      <c r="AB17131" s="6"/>
    </row>
    <row r="17132" spans="1:28">
      <c r="A17132" s="2"/>
      <c r="B17132" s="2"/>
      <c r="C17132" s="2"/>
      <c r="G17132" s="94"/>
      <c r="H17132" s="94"/>
      <c r="I17132" s="94"/>
      <c r="J17132" s="2"/>
      <c r="P17132" s="30"/>
      <c r="T17132" s="2"/>
      <c r="V17132" s="2"/>
      <c r="W17132" s="28"/>
      <c r="Y17132" s="30"/>
      <c r="Z17132" s="30"/>
      <c r="AB17132" s="6"/>
    </row>
    <row r="17133" spans="1:28">
      <c r="A17133" s="2"/>
      <c r="B17133" s="2"/>
      <c r="C17133" s="2"/>
      <c r="G17133" s="94"/>
      <c r="H17133" s="94"/>
      <c r="I17133" s="94"/>
      <c r="J17133" s="2"/>
      <c r="P17133" s="30"/>
      <c r="T17133" s="2"/>
      <c r="V17133" s="2"/>
      <c r="W17133" s="28"/>
      <c r="Y17133" s="30"/>
      <c r="Z17133" s="30"/>
      <c r="AB17133" s="6"/>
    </row>
    <row r="17134" spans="1:28">
      <c r="A17134" s="2"/>
      <c r="B17134" s="2"/>
      <c r="C17134" s="2"/>
      <c r="G17134" s="94"/>
      <c r="H17134" s="94"/>
      <c r="I17134" s="94"/>
      <c r="J17134" s="2"/>
      <c r="P17134" s="30"/>
      <c r="T17134" s="2"/>
      <c r="V17134" s="2"/>
      <c r="W17134" s="28"/>
      <c r="Y17134" s="30"/>
      <c r="Z17134" s="30"/>
      <c r="AB17134" s="6"/>
    </row>
    <row r="17135" spans="1:28">
      <c r="A17135" s="2"/>
      <c r="B17135" s="2"/>
      <c r="C17135" s="2"/>
      <c r="G17135" s="94"/>
      <c r="H17135" s="94"/>
      <c r="I17135" s="94"/>
      <c r="J17135" s="2"/>
      <c r="P17135" s="30"/>
      <c r="T17135" s="2"/>
      <c r="V17135" s="2"/>
      <c r="W17135" s="28"/>
      <c r="Y17135" s="30"/>
      <c r="Z17135" s="30"/>
      <c r="AB17135" s="6"/>
    </row>
    <row r="17136" spans="1:28">
      <c r="A17136" s="2"/>
      <c r="B17136" s="2"/>
      <c r="C17136" s="2"/>
      <c r="G17136" s="94"/>
      <c r="H17136" s="94"/>
      <c r="I17136" s="94"/>
      <c r="J17136" s="2"/>
      <c r="P17136" s="30"/>
      <c r="T17136" s="2"/>
      <c r="V17136" s="2"/>
      <c r="W17136" s="28"/>
      <c r="Y17136" s="30"/>
      <c r="Z17136" s="30"/>
      <c r="AB17136" s="6"/>
    </row>
    <row r="17137" spans="1:28">
      <c r="A17137" s="2"/>
      <c r="B17137" s="2"/>
      <c r="C17137" s="2"/>
      <c r="G17137" s="94"/>
      <c r="H17137" s="94"/>
      <c r="I17137" s="94"/>
      <c r="J17137" s="2"/>
      <c r="P17137" s="30"/>
      <c r="T17137" s="2"/>
      <c r="V17137" s="2"/>
      <c r="W17137" s="28"/>
      <c r="Y17137" s="30"/>
      <c r="Z17137" s="30"/>
      <c r="AB17137" s="6"/>
    </row>
    <row r="17138" spans="1:28">
      <c r="A17138" s="2"/>
      <c r="B17138" s="2"/>
      <c r="C17138" s="2"/>
      <c r="G17138" s="94"/>
      <c r="H17138" s="94"/>
      <c r="I17138" s="94"/>
      <c r="J17138" s="2"/>
      <c r="P17138" s="30"/>
      <c r="T17138" s="2"/>
      <c r="V17138" s="2"/>
      <c r="W17138" s="28"/>
      <c r="Y17138" s="30"/>
      <c r="Z17138" s="30"/>
      <c r="AB17138" s="6"/>
    </row>
    <row r="17139" spans="1:28">
      <c r="A17139" s="2"/>
      <c r="B17139" s="2"/>
      <c r="C17139" s="2"/>
      <c r="G17139" s="94"/>
      <c r="H17139" s="94"/>
      <c r="I17139" s="94"/>
      <c r="J17139" s="2"/>
      <c r="P17139" s="30"/>
      <c r="T17139" s="2"/>
      <c r="V17139" s="2"/>
      <c r="W17139" s="28"/>
      <c r="Y17139" s="30"/>
      <c r="Z17139" s="30"/>
      <c r="AB17139" s="6"/>
    </row>
    <row r="17140" spans="1:28">
      <c r="A17140" s="2"/>
      <c r="B17140" s="2"/>
      <c r="C17140" s="2"/>
      <c r="G17140" s="94"/>
      <c r="H17140" s="94"/>
      <c r="I17140" s="94"/>
      <c r="J17140" s="2"/>
      <c r="P17140" s="30"/>
      <c r="T17140" s="2"/>
      <c r="V17140" s="2"/>
      <c r="W17140" s="28"/>
      <c r="Y17140" s="30"/>
      <c r="Z17140" s="30"/>
      <c r="AB17140" s="6"/>
    </row>
    <row r="17141" spans="1:28">
      <c r="A17141" s="2"/>
      <c r="B17141" s="2"/>
      <c r="C17141" s="2"/>
      <c r="G17141" s="94"/>
      <c r="H17141" s="94"/>
      <c r="I17141" s="94"/>
      <c r="J17141" s="2"/>
      <c r="P17141" s="30"/>
      <c r="T17141" s="2"/>
      <c r="V17141" s="2"/>
      <c r="W17141" s="28"/>
      <c r="Y17141" s="30"/>
      <c r="Z17141" s="30"/>
      <c r="AB17141" s="6"/>
    </row>
    <row r="17142" spans="1:28">
      <c r="A17142" s="2"/>
      <c r="B17142" s="2"/>
      <c r="C17142" s="2"/>
      <c r="G17142" s="94"/>
      <c r="H17142" s="94"/>
      <c r="I17142" s="94"/>
      <c r="J17142" s="2"/>
      <c r="P17142" s="30"/>
      <c r="T17142" s="2"/>
      <c r="V17142" s="2"/>
      <c r="W17142" s="28"/>
      <c r="Y17142" s="30"/>
      <c r="Z17142" s="30"/>
      <c r="AB17142" s="6"/>
    </row>
    <row r="17143" spans="1:28">
      <c r="A17143" s="2"/>
      <c r="B17143" s="2"/>
      <c r="C17143" s="2"/>
      <c r="G17143" s="94"/>
      <c r="H17143" s="94"/>
      <c r="I17143" s="94"/>
      <c r="J17143" s="2"/>
      <c r="P17143" s="30"/>
      <c r="T17143" s="2"/>
      <c r="V17143" s="2"/>
      <c r="W17143" s="28"/>
      <c r="Y17143" s="30"/>
      <c r="Z17143" s="30"/>
      <c r="AB17143" s="6"/>
    </row>
    <row r="17144" spans="1:28">
      <c r="A17144" s="2"/>
      <c r="B17144" s="2"/>
      <c r="C17144" s="2"/>
      <c r="G17144" s="94"/>
      <c r="H17144" s="94"/>
      <c r="I17144" s="94"/>
      <c r="J17144" s="2"/>
      <c r="P17144" s="30"/>
      <c r="T17144" s="2"/>
      <c r="V17144" s="2"/>
      <c r="W17144" s="28"/>
      <c r="Y17144" s="30"/>
      <c r="Z17144" s="30"/>
      <c r="AB17144" s="6"/>
    </row>
    <row r="17145" spans="1:28">
      <c r="A17145" s="2"/>
      <c r="B17145" s="2"/>
      <c r="C17145" s="2"/>
      <c r="G17145" s="94"/>
      <c r="H17145" s="94"/>
      <c r="I17145" s="94"/>
      <c r="J17145" s="2"/>
      <c r="P17145" s="30"/>
      <c r="T17145" s="2"/>
      <c r="V17145" s="2"/>
      <c r="W17145" s="28"/>
      <c r="Y17145" s="30"/>
      <c r="Z17145" s="30"/>
      <c r="AB17145" s="6"/>
    </row>
    <row r="17146" spans="1:28">
      <c r="A17146" s="2"/>
      <c r="B17146" s="2"/>
      <c r="C17146" s="2"/>
      <c r="G17146" s="94"/>
      <c r="H17146" s="94"/>
      <c r="I17146" s="94"/>
      <c r="J17146" s="2"/>
      <c r="P17146" s="30"/>
      <c r="T17146" s="2"/>
      <c r="V17146" s="2"/>
      <c r="W17146" s="28"/>
      <c r="Y17146" s="30"/>
      <c r="Z17146" s="30"/>
      <c r="AB17146" s="6"/>
    </row>
    <row r="17147" spans="1:28">
      <c r="A17147" s="2"/>
      <c r="B17147" s="2"/>
      <c r="C17147" s="2"/>
      <c r="G17147" s="94"/>
      <c r="H17147" s="94"/>
      <c r="I17147" s="94"/>
      <c r="J17147" s="2"/>
      <c r="P17147" s="30"/>
      <c r="T17147" s="2"/>
      <c r="V17147" s="2"/>
      <c r="W17147" s="28"/>
      <c r="Y17147" s="30"/>
      <c r="Z17147" s="30"/>
      <c r="AB17147" s="6"/>
    </row>
    <row r="17148" spans="1:28">
      <c r="A17148" s="2"/>
      <c r="B17148" s="2"/>
      <c r="C17148" s="2"/>
      <c r="G17148" s="94"/>
      <c r="H17148" s="94"/>
      <c r="I17148" s="94"/>
      <c r="J17148" s="2"/>
      <c r="P17148" s="30"/>
      <c r="T17148" s="2"/>
      <c r="V17148" s="2"/>
      <c r="W17148" s="28"/>
      <c r="Y17148" s="30"/>
      <c r="Z17148" s="30"/>
      <c r="AB17148" s="6"/>
    </row>
    <row r="17149" spans="1:28">
      <c r="A17149" s="2"/>
      <c r="B17149" s="2"/>
      <c r="C17149" s="2"/>
      <c r="G17149" s="94"/>
      <c r="H17149" s="94"/>
      <c r="I17149" s="94"/>
      <c r="J17149" s="2"/>
      <c r="P17149" s="30"/>
      <c r="T17149" s="2"/>
      <c r="V17149" s="2"/>
      <c r="W17149" s="28"/>
      <c r="Y17149" s="30"/>
      <c r="Z17149" s="30"/>
      <c r="AB17149" s="6"/>
    </row>
    <row r="17150" spans="1:28">
      <c r="A17150" s="2"/>
      <c r="B17150" s="2"/>
      <c r="C17150" s="2"/>
      <c r="G17150" s="94"/>
      <c r="H17150" s="94"/>
      <c r="I17150" s="94"/>
      <c r="J17150" s="2"/>
      <c r="P17150" s="30"/>
      <c r="T17150" s="2"/>
      <c r="V17150" s="2"/>
      <c r="W17150" s="28"/>
      <c r="Y17150" s="30"/>
      <c r="Z17150" s="30"/>
      <c r="AB17150" s="6"/>
    </row>
    <row r="17151" spans="1:28">
      <c r="A17151" s="2"/>
      <c r="B17151" s="2"/>
      <c r="C17151" s="2"/>
      <c r="G17151" s="94"/>
      <c r="H17151" s="94"/>
      <c r="I17151" s="94"/>
      <c r="J17151" s="2"/>
      <c r="P17151" s="30"/>
      <c r="T17151" s="2"/>
      <c r="V17151" s="2"/>
      <c r="W17151" s="28"/>
      <c r="Y17151" s="30"/>
      <c r="Z17151" s="30"/>
      <c r="AB17151" s="6"/>
    </row>
    <row r="17152" spans="1:28">
      <c r="A17152" s="2"/>
      <c r="B17152" s="2"/>
      <c r="C17152" s="2"/>
      <c r="G17152" s="94"/>
      <c r="H17152" s="94"/>
      <c r="I17152" s="94"/>
      <c r="J17152" s="2"/>
      <c r="P17152" s="30"/>
      <c r="T17152" s="2"/>
      <c r="V17152" s="2"/>
      <c r="W17152" s="28"/>
      <c r="Y17152" s="30"/>
      <c r="Z17152" s="30"/>
      <c r="AB17152" s="6"/>
    </row>
    <row r="17153" spans="1:28">
      <c r="A17153" s="2"/>
      <c r="B17153" s="2"/>
      <c r="C17153" s="2"/>
      <c r="G17153" s="94"/>
      <c r="H17153" s="94"/>
      <c r="I17153" s="94"/>
      <c r="J17153" s="2"/>
      <c r="P17153" s="30"/>
      <c r="T17153" s="2"/>
      <c r="V17153" s="2"/>
      <c r="W17153" s="28"/>
      <c r="Y17153" s="30"/>
      <c r="Z17153" s="30"/>
      <c r="AB17153" s="6"/>
    </row>
    <row r="17154" spans="1:28">
      <c r="A17154" s="2"/>
      <c r="B17154" s="2"/>
      <c r="C17154" s="2"/>
      <c r="G17154" s="94"/>
      <c r="H17154" s="94"/>
      <c r="I17154" s="94"/>
      <c r="J17154" s="2"/>
      <c r="P17154" s="30"/>
      <c r="T17154" s="2"/>
      <c r="V17154" s="2"/>
      <c r="W17154" s="28"/>
      <c r="Y17154" s="30"/>
      <c r="Z17154" s="30"/>
      <c r="AB17154" s="6"/>
    </row>
    <row r="17155" spans="1:28">
      <c r="A17155" s="2"/>
      <c r="B17155" s="2"/>
      <c r="C17155" s="2"/>
      <c r="G17155" s="94"/>
      <c r="H17155" s="94"/>
      <c r="I17155" s="94"/>
      <c r="J17155" s="2"/>
      <c r="P17155" s="30"/>
      <c r="T17155" s="2"/>
      <c r="V17155" s="2"/>
      <c r="W17155" s="28"/>
      <c r="Y17155" s="30"/>
      <c r="Z17155" s="30"/>
      <c r="AB17155" s="6"/>
    </row>
    <row r="17156" spans="1:28">
      <c r="A17156" s="2"/>
      <c r="B17156" s="2"/>
      <c r="C17156" s="2"/>
      <c r="G17156" s="94"/>
      <c r="H17156" s="94"/>
      <c r="I17156" s="94"/>
      <c r="J17156" s="2"/>
      <c r="P17156" s="30"/>
      <c r="T17156" s="2"/>
      <c r="V17156" s="2"/>
      <c r="W17156" s="28"/>
      <c r="Y17156" s="30"/>
      <c r="Z17156" s="30"/>
      <c r="AB17156" s="6"/>
    </row>
    <row r="17157" spans="1:28">
      <c r="A17157" s="2"/>
      <c r="B17157" s="2"/>
      <c r="C17157" s="2"/>
      <c r="G17157" s="94"/>
      <c r="H17157" s="94"/>
      <c r="I17157" s="94"/>
      <c r="J17157" s="2"/>
      <c r="P17157" s="30"/>
      <c r="T17157" s="2"/>
      <c r="V17157" s="2"/>
      <c r="W17157" s="28"/>
      <c r="Y17157" s="30"/>
      <c r="Z17157" s="30"/>
      <c r="AB17157" s="6"/>
    </row>
    <row r="17158" spans="1:28">
      <c r="A17158" s="2"/>
      <c r="B17158" s="2"/>
      <c r="C17158" s="2"/>
      <c r="G17158" s="94"/>
      <c r="H17158" s="94"/>
      <c r="I17158" s="94"/>
      <c r="J17158" s="2"/>
      <c r="P17158" s="30"/>
      <c r="T17158" s="2"/>
      <c r="V17158" s="2"/>
      <c r="W17158" s="28"/>
      <c r="Y17158" s="30"/>
      <c r="Z17158" s="30"/>
      <c r="AB17158" s="6"/>
    </row>
    <row r="17159" spans="1:28">
      <c r="A17159" s="2"/>
      <c r="B17159" s="2"/>
      <c r="C17159" s="2"/>
      <c r="G17159" s="94"/>
      <c r="H17159" s="94"/>
      <c r="I17159" s="94"/>
      <c r="J17159" s="2"/>
      <c r="P17159" s="30"/>
      <c r="T17159" s="2"/>
      <c r="V17159" s="2"/>
      <c r="W17159" s="28"/>
      <c r="Y17159" s="30"/>
      <c r="Z17159" s="30"/>
      <c r="AB17159" s="6"/>
    </row>
    <row r="17160" spans="1:28">
      <c r="A17160" s="2"/>
      <c r="B17160" s="2"/>
      <c r="C17160" s="2"/>
      <c r="G17160" s="94"/>
      <c r="H17160" s="94"/>
      <c r="I17160" s="94"/>
      <c r="J17160" s="2"/>
      <c r="P17160" s="30"/>
      <c r="T17160" s="2"/>
      <c r="V17160" s="2"/>
      <c r="W17160" s="28"/>
      <c r="Y17160" s="30"/>
      <c r="Z17160" s="30"/>
      <c r="AB17160" s="6"/>
    </row>
    <row r="17161" spans="1:28">
      <c r="A17161" s="2"/>
      <c r="B17161" s="2"/>
      <c r="C17161" s="2"/>
      <c r="G17161" s="94"/>
      <c r="H17161" s="94"/>
      <c r="I17161" s="94"/>
      <c r="J17161" s="2"/>
      <c r="P17161" s="30"/>
      <c r="T17161" s="2"/>
      <c r="V17161" s="2"/>
      <c r="W17161" s="28"/>
      <c r="Y17161" s="30"/>
      <c r="Z17161" s="30"/>
      <c r="AB17161" s="6"/>
    </row>
    <row r="17162" spans="1:28">
      <c r="A17162" s="2"/>
      <c r="B17162" s="2"/>
      <c r="C17162" s="2"/>
      <c r="G17162" s="94"/>
      <c r="H17162" s="94"/>
      <c r="I17162" s="94"/>
      <c r="J17162" s="2"/>
      <c r="P17162" s="30"/>
      <c r="T17162" s="2"/>
      <c r="V17162" s="2"/>
      <c r="W17162" s="28"/>
      <c r="Y17162" s="30"/>
      <c r="Z17162" s="30"/>
      <c r="AB17162" s="6"/>
    </row>
    <row r="17163" spans="1:28">
      <c r="A17163" s="2"/>
      <c r="B17163" s="2"/>
      <c r="C17163" s="2"/>
      <c r="G17163" s="94"/>
      <c r="H17163" s="94"/>
      <c r="I17163" s="94"/>
      <c r="J17163" s="2"/>
      <c r="P17163" s="30"/>
      <c r="T17163" s="2"/>
      <c r="V17163" s="2"/>
      <c r="W17163" s="28"/>
      <c r="Y17163" s="30"/>
      <c r="Z17163" s="30"/>
      <c r="AB17163" s="6"/>
    </row>
    <row r="17164" spans="1:28">
      <c r="A17164" s="2"/>
      <c r="B17164" s="2"/>
      <c r="C17164" s="2"/>
      <c r="G17164" s="94"/>
      <c r="H17164" s="94"/>
      <c r="I17164" s="94"/>
      <c r="J17164" s="2"/>
      <c r="P17164" s="30"/>
      <c r="T17164" s="2"/>
      <c r="V17164" s="2"/>
      <c r="W17164" s="28"/>
      <c r="Y17164" s="30"/>
      <c r="Z17164" s="30"/>
      <c r="AB17164" s="6"/>
    </row>
    <row r="17165" spans="1:28">
      <c r="A17165" s="2"/>
      <c r="B17165" s="2"/>
      <c r="C17165" s="2"/>
      <c r="G17165" s="94"/>
      <c r="H17165" s="94"/>
      <c r="I17165" s="94"/>
      <c r="J17165" s="2"/>
      <c r="P17165" s="30"/>
      <c r="T17165" s="2"/>
      <c r="V17165" s="2"/>
      <c r="W17165" s="28"/>
      <c r="Y17165" s="30"/>
      <c r="Z17165" s="30"/>
      <c r="AB17165" s="6"/>
    </row>
    <row r="17166" spans="1:28">
      <c r="A17166" s="2"/>
      <c r="B17166" s="2"/>
      <c r="C17166" s="2"/>
      <c r="G17166" s="94"/>
      <c r="H17166" s="94"/>
      <c r="I17166" s="94"/>
      <c r="J17166" s="2"/>
      <c r="P17166" s="30"/>
      <c r="T17166" s="2"/>
      <c r="V17166" s="2"/>
      <c r="W17166" s="28"/>
      <c r="Y17166" s="30"/>
      <c r="Z17166" s="30"/>
      <c r="AB17166" s="6"/>
    </row>
    <row r="17167" spans="1:28">
      <c r="A17167" s="2"/>
      <c r="B17167" s="2"/>
      <c r="C17167" s="2"/>
      <c r="G17167" s="94"/>
      <c r="H17167" s="94"/>
      <c r="I17167" s="94"/>
      <c r="J17167" s="2"/>
      <c r="P17167" s="30"/>
      <c r="T17167" s="2"/>
      <c r="V17167" s="2"/>
      <c r="W17167" s="28"/>
      <c r="Y17167" s="30"/>
      <c r="Z17167" s="30"/>
      <c r="AB17167" s="6"/>
    </row>
    <row r="17168" spans="1:28">
      <c r="A17168" s="2"/>
      <c r="B17168" s="2"/>
      <c r="C17168" s="2"/>
      <c r="G17168" s="94"/>
      <c r="H17168" s="94"/>
      <c r="I17168" s="94"/>
      <c r="J17168" s="2"/>
      <c r="P17168" s="30"/>
      <c r="T17168" s="2"/>
      <c r="V17168" s="2"/>
      <c r="W17168" s="28"/>
      <c r="Y17168" s="30"/>
      <c r="Z17168" s="30"/>
      <c r="AB17168" s="6"/>
    </row>
    <row r="17169" spans="1:28">
      <c r="A17169" s="2"/>
      <c r="B17169" s="2"/>
      <c r="C17169" s="2"/>
      <c r="G17169" s="94"/>
      <c r="H17169" s="94"/>
      <c r="I17169" s="94"/>
      <c r="J17169" s="2"/>
      <c r="P17169" s="30"/>
      <c r="T17169" s="2"/>
      <c r="V17169" s="2"/>
      <c r="W17169" s="28"/>
      <c r="Y17169" s="30"/>
      <c r="Z17169" s="30"/>
      <c r="AB17169" s="6"/>
    </row>
    <row r="17170" spans="1:28">
      <c r="A17170" s="2"/>
      <c r="B17170" s="2"/>
      <c r="C17170" s="2"/>
      <c r="G17170" s="94"/>
      <c r="H17170" s="94"/>
      <c r="I17170" s="94"/>
      <c r="J17170" s="2"/>
      <c r="P17170" s="30"/>
      <c r="T17170" s="2"/>
      <c r="V17170" s="2"/>
      <c r="W17170" s="28"/>
      <c r="Y17170" s="30"/>
      <c r="Z17170" s="30"/>
      <c r="AB17170" s="6"/>
    </row>
    <row r="17171" spans="1:28">
      <c r="A17171" s="2"/>
      <c r="B17171" s="2"/>
      <c r="C17171" s="2"/>
      <c r="G17171" s="94"/>
      <c r="H17171" s="94"/>
      <c r="I17171" s="94"/>
      <c r="J17171" s="2"/>
      <c r="P17171" s="30"/>
      <c r="T17171" s="2"/>
      <c r="V17171" s="2"/>
      <c r="W17171" s="28"/>
      <c r="Y17171" s="30"/>
      <c r="Z17171" s="30"/>
      <c r="AB17171" s="6"/>
    </row>
    <row r="17172" spans="1:28">
      <c r="A17172" s="2"/>
      <c r="B17172" s="2"/>
      <c r="C17172" s="2"/>
      <c r="G17172" s="94"/>
      <c r="H17172" s="94"/>
      <c r="I17172" s="94"/>
      <c r="J17172" s="2"/>
      <c r="P17172" s="30"/>
      <c r="T17172" s="2"/>
      <c r="V17172" s="2"/>
      <c r="W17172" s="28"/>
      <c r="Y17172" s="30"/>
      <c r="Z17172" s="30"/>
      <c r="AB17172" s="6"/>
    </row>
    <row r="17173" spans="1:28">
      <c r="A17173" s="2"/>
      <c r="B17173" s="2"/>
      <c r="C17173" s="2"/>
      <c r="G17173" s="94"/>
      <c r="H17173" s="94"/>
      <c r="I17173" s="94"/>
      <c r="J17173" s="2"/>
      <c r="P17173" s="30"/>
      <c r="T17173" s="2"/>
      <c r="V17173" s="2"/>
      <c r="W17173" s="28"/>
      <c r="Y17173" s="30"/>
      <c r="Z17173" s="30"/>
      <c r="AB17173" s="6"/>
    </row>
    <row r="17174" spans="1:28">
      <c r="A17174" s="2"/>
      <c r="B17174" s="2"/>
      <c r="C17174" s="2"/>
      <c r="G17174" s="94"/>
      <c r="H17174" s="94"/>
      <c r="I17174" s="94"/>
      <c r="J17174" s="2"/>
      <c r="P17174" s="30"/>
      <c r="T17174" s="2"/>
      <c r="V17174" s="2"/>
      <c r="W17174" s="28"/>
      <c r="Y17174" s="30"/>
      <c r="Z17174" s="30"/>
      <c r="AB17174" s="6"/>
    </row>
    <row r="17175" spans="1:28">
      <c r="A17175" s="2"/>
      <c r="B17175" s="2"/>
      <c r="C17175" s="2"/>
      <c r="G17175" s="94"/>
      <c r="H17175" s="94"/>
      <c r="I17175" s="94"/>
      <c r="J17175" s="2"/>
      <c r="P17175" s="30"/>
      <c r="T17175" s="2"/>
      <c r="V17175" s="2"/>
      <c r="W17175" s="28"/>
      <c r="Y17175" s="30"/>
      <c r="Z17175" s="30"/>
      <c r="AB17175" s="6"/>
    </row>
    <row r="17176" spans="1:28">
      <c r="A17176" s="2"/>
      <c r="B17176" s="2"/>
      <c r="C17176" s="2"/>
      <c r="G17176" s="94"/>
      <c r="H17176" s="94"/>
      <c r="I17176" s="94"/>
      <c r="J17176" s="2"/>
      <c r="P17176" s="30"/>
      <c r="T17176" s="2"/>
      <c r="V17176" s="2"/>
      <c r="W17176" s="28"/>
      <c r="Y17176" s="30"/>
      <c r="Z17176" s="30"/>
      <c r="AB17176" s="6"/>
    </row>
    <row r="17177" spans="1:28">
      <c r="A17177" s="2"/>
      <c r="B17177" s="2"/>
      <c r="C17177" s="2"/>
      <c r="G17177" s="94"/>
      <c r="H17177" s="94"/>
      <c r="I17177" s="94"/>
      <c r="J17177" s="2"/>
      <c r="P17177" s="30"/>
      <c r="T17177" s="2"/>
      <c r="V17177" s="2"/>
      <c r="W17177" s="28"/>
      <c r="Y17177" s="30"/>
      <c r="Z17177" s="30"/>
      <c r="AB17177" s="6"/>
    </row>
    <row r="17178" spans="1:28">
      <c r="A17178" s="2"/>
      <c r="B17178" s="2"/>
      <c r="C17178" s="2"/>
      <c r="G17178" s="94"/>
      <c r="H17178" s="94"/>
      <c r="I17178" s="94"/>
      <c r="J17178" s="2"/>
      <c r="P17178" s="30"/>
      <c r="T17178" s="2"/>
      <c r="V17178" s="2"/>
      <c r="W17178" s="28"/>
      <c r="Y17178" s="30"/>
      <c r="Z17178" s="30"/>
      <c r="AB17178" s="6"/>
    </row>
    <row r="17179" spans="1:28">
      <c r="A17179" s="2"/>
      <c r="B17179" s="2"/>
      <c r="C17179" s="2"/>
      <c r="G17179" s="94"/>
      <c r="H17179" s="94"/>
      <c r="I17179" s="94"/>
      <c r="J17179" s="2"/>
      <c r="P17179" s="30"/>
      <c r="T17179" s="2"/>
      <c r="V17179" s="2"/>
      <c r="W17179" s="28"/>
      <c r="Y17179" s="30"/>
      <c r="Z17179" s="30"/>
      <c r="AB17179" s="6"/>
    </row>
    <row r="17180" spans="1:28">
      <c r="A17180" s="2"/>
      <c r="B17180" s="2"/>
      <c r="C17180" s="2"/>
      <c r="G17180" s="94"/>
      <c r="H17180" s="94"/>
      <c r="I17180" s="94"/>
      <c r="J17180" s="2"/>
      <c r="P17180" s="30"/>
      <c r="T17180" s="2"/>
      <c r="V17180" s="2"/>
      <c r="W17180" s="28"/>
      <c r="Y17180" s="30"/>
      <c r="Z17180" s="30"/>
      <c r="AB17180" s="6"/>
    </row>
    <row r="17181" spans="1:28">
      <c r="A17181" s="2"/>
      <c r="B17181" s="2"/>
      <c r="C17181" s="2"/>
      <c r="G17181" s="94"/>
      <c r="H17181" s="94"/>
      <c r="I17181" s="94"/>
      <c r="J17181" s="2"/>
      <c r="P17181" s="30"/>
      <c r="T17181" s="2"/>
      <c r="V17181" s="2"/>
      <c r="W17181" s="28"/>
      <c r="Y17181" s="30"/>
      <c r="Z17181" s="30"/>
      <c r="AB17181" s="6"/>
    </row>
    <row r="17182" spans="1:28">
      <c r="A17182" s="2"/>
      <c r="B17182" s="2"/>
      <c r="C17182" s="2"/>
      <c r="G17182" s="94"/>
      <c r="H17182" s="94"/>
      <c r="I17182" s="94"/>
      <c r="J17182" s="2"/>
      <c r="P17182" s="30"/>
      <c r="T17182" s="2"/>
      <c r="V17182" s="2"/>
      <c r="W17182" s="28"/>
      <c r="Y17182" s="30"/>
      <c r="Z17182" s="30"/>
      <c r="AB17182" s="6"/>
    </row>
    <row r="17183" spans="1:28">
      <c r="A17183" s="2"/>
      <c r="B17183" s="2"/>
      <c r="C17183" s="2"/>
      <c r="G17183" s="94"/>
      <c r="H17183" s="94"/>
      <c r="I17183" s="94"/>
      <c r="J17183" s="2"/>
      <c r="P17183" s="30"/>
      <c r="T17183" s="2"/>
      <c r="V17183" s="2"/>
      <c r="W17183" s="28"/>
      <c r="Y17183" s="30"/>
      <c r="Z17183" s="30"/>
      <c r="AB17183" s="6"/>
    </row>
    <row r="17184" spans="1:28">
      <c r="A17184" s="2"/>
      <c r="B17184" s="2"/>
      <c r="C17184" s="2"/>
      <c r="G17184" s="94"/>
      <c r="H17184" s="94"/>
      <c r="I17184" s="94"/>
      <c r="J17184" s="2"/>
      <c r="P17184" s="30"/>
      <c r="T17184" s="2"/>
      <c r="V17184" s="2"/>
      <c r="W17184" s="28"/>
      <c r="Y17184" s="30"/>
      <c r="Z17184" s="30"/>
      <c r="AB17184" s="6"/>
    </row>
    <row r="17185" spans="1:28">
      <c r="A17185" s="2"/>
      <c r="B17185" s="2"/>
      <c r="C17185" s="2"/>
      <c r="G17185" s="94"/>
      <c r="H17185" s="94"/>
      <c r="I17185" s="94"/>
      <c r="J17185" s="2"/>
      <c r="P17185" s="30"/>
      <c r="T17185" s="2"/>
      <c r="V17185" s="2"/>
      <c r="W17185" s="28"/>
      <c r="Y17185" s="30"/>
      <c r="Z17185" s="30"/>
      <c r="AB17185" s="6"/>
    </row>
    <row r="17186" spans="1:28">
      <c r="A17186" s="2"/>
      <c r="B17186" s="2"/>
      <c r="C17186" s="2"/>
      <c r="G17186" s="94"/>
      <c r="H17186" s="94"/>
      <c r="I17186" s="94"/>
      <c r="J17186" s="2"/>
      <c r="P17186" s="30"/>
      <c r="T17186" s="2"/>
      <c r="V17186" s="2"/>
      <c r="W17186" s="28"/>
      <c r="Y17186" s="30"/>
      <c r="Z17186" s="30"/>
      <c r="AB17186" s="6"/>
    </row>
    <row r="17187" spans="1:28">
      <c r="A17187" s="2"/>
      <c r="B17187" s="2"/>
      <c r="C17187" s="2"/>
      <c r="G17187" s="94"/>
      <c r="H17187" s="94"/>
      <c r="I17187" s="94"/>
      <c r="J17187" s="2"/>
      <c r="P17187" s="30"/>
      <c r="T17187" s="2"/>
      <c r="V17187" s="2"/>
      <c r="W17187" s="28"/>
      <c r="Y17187" s="30"/>
      <c r="Z17187" s="30"/>
      <c r="AB17187" s="6"/>
    </row>
    <row r="17188" spans="1:28">
      <c r="A17188" s="2"/>
      <c r="B17188" s="2"/>
      <c r="C17188" s="2"/>
      <c r="G17188" s="94"/>
      <c r="H17188" s="94"/>
      <c r="I17188" s="94"/>
      <c r="J17188" s="2"/>
      <c r="P17188" s="30"/>
      <c r="T17188" s="2"/>
      <c r="V17188" s="2"/>
      <c r="W17188" s="28"/>
      <c r="Y17188" s="30"/>
      <c r="Z17188" s="30"/>
      <c r="AB17188" s="6"/>
    </row>
    <row r="17189" spans="1:28">
      <c r="A17189" s="2"/>
      <c r="B17189" s="2"/>
      <c r="C17189" s="2"/>
      <c r="G17189" s="94"/>
      <c r="H17189" s="94"/>
      <c r="I17189" s="94"/>
      <c r="J17189" s="2"/>
      <c r="P17189" s="30"/>
      <c r="T17189" s="2"/>
      <c r="V17189" s="2"/>
      <c r="W17189" s="28"/>
      <c r="Y17189" s="30"/>
      <c r="Z17189" s="30"/>
      <c r="AB17189" s="6"/>
    </row>
    <row r="17190" spans="1:28">
      <c r="A17190" s="2"/>
      <c r="B17190" s="2"/>
      <c r="C17190" s="2"/>
      <c r="G17190" s="94"/>
      <c r="H17190" s="94"/>
      <c r="I17190" s="94"/>
      <c r="J17190" s="2"/>
      <c r="P17190" s="30"/>
      <c r="T17190" s="2"/>
      <c r="V17190" s="2"/>
      <c r="W17190" s="28"/>
      <c r="Y17190" s="30"/>
      <c r="Z17190" s="30"/>
      <c r="AB17190" s="6"/>
    </row>
    <row r="17191" spans="1:28">
      <c r="A17191" s="2"/>
      <c r="B17191" s="2"/>
      <c r="C17191" s="2"/>
      <c r="G17191" s="94"/>
      <c r="H17191" s="94"/>
      <c r="I17191" s="94"/>
      <c r="J17191" s="2"/>
      <c r="P17191" s="30"/>
      <c r="T17191" s="2"/>
      <c r="V17191" s="2"/>
      <c r="W17191" s="28"/>
      <c r="Y17191" s="30"/>
      <c r="Z17191" s="30"/>
      <c r="AB17191" s="6"/>
    </row>
    <row r="17192" spans="1:28">
      <c r="A17192" s="2"/>
      <c r="B17192" s="2"/>
      <c r="C17192" s="2"/>
      <c r="G17192" s="94"/>
      <c r="H17192" s="94"/>
      <c r="I17192" s="94"/>
      <c r="J17192" s="2"/>
      <c r="P17192" s="30"/>
      <c r="T17192" s="2"/>
      <c r="V17192" s="2"/>
      <c r="W17192" s="28"/>
      <c r="Y17192" s="30"/>
      <c r="Z17192" s="30"/>
      <c r="AB17192" s="6"/>
    </row>
    <row r="17193" spans="1:28">
      <c r="A17193" s="2"/>
      <c r="B17193" s="2"/>
      <c r="C17193" s="2"/>
      <c r="G17193" s="94"/>
      <c r="H17193" s="94"/>
      <c r="I17193" s="94"/>
      <c r="J17193" s="2"/>
      <c r="P17193" s="30"/>
      <c r="T17193" s="2"/>
      <c r="V17193" s="2"/>
      <c r="W17193" s="28"/>
      <c r="Y17193" s="30"/>
      <c r="Z17193" s="30"/>
      <c r="AB17193" s="6"/>
    </row>
    <row r="17194" spans="1:28">
      <c r="A17194" s="2"/>
      <c r="B17194" s="2"/>
      <c r="C17194" s="2"/>
      <c r="G17194" s="94"/>
      <c r="H17194" s="94"/>
      <c r="I17194" s="94"/>
      <c r="J17194" s="2"/>
      <c r="P17194" s="30"/>
      <c r="T17194" s="2"/>
      <c r="V17194" s="2"/>
      <c r="W17194" s="28"/>
      <c r="Y17194" s="30"/>
      <c r="Z17194" s="30"/>
      <c r="AB17194" s="6"/>
    </row>
    <row r="17195" spans="1:28">
      <c r="A17195" s="2"/>
      <c r="B17195" s="2"/>
      <c r="C17195" s="2"/>
      <c r="G17195" s="94"/>
      <c r="H17195" s="94"/>
      <c r="I17195" s="94"/>
      <c r="J17195" s="2"/>
      <c r="P17195" s="30"/>
      <c r="T17195" s="2"/>
      <c r="V17195" s="2"/>
      <c r="W17195" s="28"/>
      <c r="Y17195" s="30"/>
      <c r="Z17195" s="30"/>
      <c r="AB17195" s="6"/>
    </row>
    <row r="17196" spans="1:28">
      <c r="A17196" s="2"/>
      <c r="B17196" s="2"/>
      <c r="C17196" s="2"/>
      <c r="G17196" s="94"/>
      <c r="H17196" s="94"/>
      <c r="I17196" s="94"/>
      <c r="J17196" s="2"/>
      <c r="P17196" s="30"/>
      <c r="T17196" s="2"/>
      <c r="V17196" s="2"/>
      <c r="W17196" s="28"/>
      <c r="Y17196" s="30"/>
      <c r="Z17196" s="30"/>
      <c r="AB17196" s="6"/>
    </row>
    <row r="17197" spans="1:28">
      <c r="A17197" s="2"/>
      <c r="B17197" s="2"/>
      <c r="C17197" s="2"/>
      <c r="G17197" s="94"/>
      <c r="H17197" s="94"/>
      <c r="I17197" s="94"/>
      <c r="J17197" s="2"/>
      <c r="P17197" s="30"/>
      <c r="T17197" s="2"/>
      <c r="V17197" s="2"/>
      <c r="W17197" s="28"/>
      <c r="Y17197" s="30"/>
      <c r="Z17197" s="30"/>
      <c r="AB17197" s="6"/>
    </row>
    <row r="17198" spans="1:28">
      <c r="A17198" s="2"/>
      <c r="B17198" s="2"/>
      <c r="C17198" s="2"/>
      <c r="G17198" s="94"/>
      <c r="H17198" s="94"/>
      <c r="I17198" s="94"/>
      <c r="J17198" s="2"/>
      <c r="P17198" s="30"/>
      <c r="T17198" s="2"/>
      <c r="V17198" s="2"/>
      <c r="W17198" s="28"/>
      <c r="Y17198" s="30"/>
      <c r="Z17198" s="30"/>
      <c r="AB17198" s="6"/>
    </row>
    <row r="17199" spans="1:28">
      <c r="A17199" s="2"/>
      <c r="B17199" s="2"/>
      <c r="C17199" s="2"/>
      <c r="G17199" s="94"/>
      <c r="H17199" s="94"/>
      <c r="I17199" s="94"/>
      <c r="J17199" s="2"/>
      <c r="P17199" s="30"/>
      <c r="T17199" s="2"/>
      <c r="V17199" s="2"/>
      <c r="W17199" s="28"/>
      <c r="Y17199" s="30"/>
      <c r="Z17199" s="30"/>
      <c r="AB17199" s="6"/>
    </row>
    <row r="17200" spans="1:28">
      <c r="A17200" s="2"/>
      <c r="B17200" s="2"/>
      <c r="C17200" s="2"/>
      <c r="G17200" s="94"/>
      <c r="H17200" s="94"/>
      <c r="I17200" s="94"/>
      <c r="J17200" s="2"/>
      <c r="P17200" s="30"/>
      <c r="T17200" s="2"/>
      <c r="V17200" s="2"/>
      <c r="W17200" s="28"/>
      <c r="Y17200" s="30"/>
      <c r="Z17200" s="30"/>
      <c r="AB17200" s="6"/>
    </row>
    <row r="17201" spans="1:28">
      <c r="A17201" s="2"/>
      <c r="B17201" s="2"/>
      <c r="C17201" s="2"/>
      <c r="G17201" s="94"/>
      <c r="H17201" s="94"/>
      <c r="I17201" s="94"/>
      <c r="J17201" s="2"/>
      <c r="P17201" s="30"/>
      <c r="T17201" s="2"/>
      <c r="V17201" s="2"/>
      <c r="W17201" s="28"/>
      <c r="Y17201" s="30"/>
      <c r="Z17201" s="30"/>
      <c r="AB17201" s="6"/>
    </row>
    <row r="17202" spans="1:28">
      <c r="A17202" s="2"/>
      <c r="B17202" s="2"/>
      <c r="C17202" s="2"/>
      <c r="G17202" s="94"/>
      <c r="H17202" s="94"/>
      <c r="I17202" s="94"/>
      <c r="J17202" s="2"/>
      <c r="P17202" s="30"/>
      <c r="T17202" s="2"/>
      <c r="V17202" s="2"/>
      <c r="W17202" s="28"/>
      <c r="Y17202" s="30"/>
      <c r="Z17202" s="30"/>
      <c r="AB17202" s="6"/>
    </row>
    <row r="17203" spans="1:28">
      <c r="A17203" s="2"/>
      <c r="B17203" s="2"/>
      <c r="C17203" s="2"/>
      <c r="G17203" s="94"/>
      <c r="H17203" s="94"/>
      <c r="I17203" s="94"/>
      <c r="J17203" s="2"/>
      <c r="P17203" s="30"/>
      <c r="T17203" s="2"/>
      <c r="V17203" s="2"/>
      <c r="W17203" s="28"/>
      <c r="Y17203" s="30"/>
      <c r="Z17203" s="30"/>
      <c r="AB17203" s="6"/>
    </row>
    <row r="17204" spans="1:28">
      <c r="A17204" s="2"/>
      <c r="B17204" s="2"/>
      <c r="C17204" s="2"/>
      <c r="G17204" s="94"/>
      <c r="H17204" s="94"/>
      <c r="I17204" s="94"/>
      <c r="J17204" s="2"/>
      <c r="P17204" s="30"/>
      <c r="T17204" s="2"/>
      <c r="V17204" s="2"/>
      <c r="W17204" s="28"/>
      <c r="Y17204" s="30"/>
      <c r="Z17204" s="30"/>
      <c r="AB17204" s="6"/>
    </row>
    <row r="17205" spans="1:28">
      <c r="A17205" s="2"/>
      <c r="B17205" s="2"/>
      <c r="C17205" s="2"/>
      <c r="G17205" s="94"/>
      <c r="H17205" s="94"/>
      <c r="I17205" s="94"/>
      <c r="J17205" s="2"/>
      <c r="P17205" s="30"/>
      <c r="T17205" s="2"/>
      <c r="V17205" s="2"/>
      <c r="W17205" s="28"/>
      <c r="Y17205" s="30"/>
      <c r="Z17205" s="30"/>
      <c r="AB17205" s="6"/>
    </row>
    <row r="17206" spans="1:28">
      <c r="A17206" s="2"/>
      <c r="B17206" s="2"/>
      <c r="C17206" s="2"/>
      <c r="G17206" s="94"/>
      <c r="H17206" s="94"/>
      <c r="I17206" s="94"/>
      <c r="J17206" s="2"/>
      <c r="P17206" s="30"/>
      <c r="T17206" s="2"/>
      <c r="V17206" s="2"/>
      <c r="W17206" s="28"/>
      <c r="Y17206" s="30"/>
      <c r="Z17206" s="30"/>
      <c r="AB17206" s="6"/>
    </row>
    <row r="17207" spans="1:28">
      <c r="A17207" s="2"/>
      <c r="B17207" s="2"/>
      <c r="C17207" s="2"/>
      <c r="G17207" s="94"/>
      <c r="H17207" s="94"/>
      <c r="I17207" s="94"/>
      <c r="J17207" s="2"/>
      <c r="P17207" s="30"/>
      <c r="T17207" s="2"/>
      <c r="V17207" s="2"/>
      <c r="W17207" s="28"/>
      <c r="Y17207" s="30"/>
      <c r="Z17207" s="30"/>
      <c r="AB17207" s="6"/>
    </row>
    <row r="17208" spans="1:28">
      <c r="A17208" s="2"/>
      <c r="B17208" s="2"/>
      <c r="C17208" s="2"/>
      <c r="G17208" s="94"/>
      <c r="H17208" s="94"/>
      <c r="I17208" s="94"/>
      <c r="J17208" s="2"/>
      <c r="P17208" s="30"/>
      <c r="T17208" s="2"/>
      <c r="V17208" s="2"/>
      <c r="W17208" s="28"/>
      <c r="Y17208" s="30"/>
      <c r="Z17208" s="30"/>
      <c r="AB17208" s="6"/>
    </row>
    <row r="17209" spans="1:28">
      <c r="A17209" s="2"/>
      <c r="B17209" s="2"/>
      <c r="C17209" s="2"/>
      <c r="G17209" s="94"/>
      <c r="H17209" s="94"/>
      <c r="I17209" s="94"/>
      <c r="J17209" s="2"/>
      <c r="P17209" s="30"/>
      <c r="T17209" s="2"/>
      <c r="V17209" s="2"/>
      <c r="W17209" s="28"/>
      <c r="Y17209" s="30"/>
      <c r="Z17209" s="30"/>
      <c r="AB17209" s="6"/>
    </row>
    <row r="17210" spans="1:28">
      <c r="A17210" s="2"/>
      <c r="B17210" s="2"/>
      <c r="C17210" s="2"/>
      <c r="G17210" s="94"/>
      <c r="H17210" s="94"/>
      <c r="I17210" s="94"/>
      <c r="J17210" s="2"/>
      <c r="P17210" s="30"/>
      <c r="T17210" s="2"/>
      <c r="V17210" s="2"/>
      <c r="W17210" s="28"/>
      <c r="Y17210" s="30"/>
      <c r="Z17210" s="30"/>
      <c r="AB17210" s="6"/>
    </row>
    <row r="17211" spans="1:28">
      <c r="A17211" s="2"/>
      <c r="B17211" s="2"/>
      <c r="C17211" s="2"/>
      <c r="G17211" s="94"/>
      <c r="H17211" s="94"/>
      <c r="I17211" s="94"/>
      <c r="J17211" s="2"/>
      <c r="P17211" s="30"/>
      <c r="T17211" s="2"/>
      <c r="V17211" s="2"/>
      <c r="W17211" s="28"/>
      <c r="Y17211" s="30"/>
      <c r="Z17211" s="30"/>
      <c r="AB17211" s="6"/>
    </row>
    <row r="17212" spans="1:28">
      <c r="A17212" s="2"/>
      <c r="B17212" s="2"/>
      <c r="C17212" s="2"/>
      <c r="G17212" s="94"/>
      <c r="H17212" s="94"/>
      <c r="I17212" s="94"/>
      <c r="J17212" s="2"/>
      <c r="P17212" s="30"/>
      <c r="T17212" s="2"/>
      <c r="V17212" s="2"/>
      <c r="W17212" s="28"/>
      <c r="Y17212" s="30"/>
      <c r="Z17212" s="30"/>
      <c r="AB17212" s="6"/>
    </row>
    <row r="17213" spans="1:28">
      <c r="A17213" s="2"/>
      <c r="B17213" s="2"/>
      <c r="C17213" s="2"/>
      <c r="G17213" s="94"/>
      <c r="H17213" s="94"/>
      <c r="I17213" s="94"/>
      <c r="J17213" s="2"/>
      <c r="P17213" s="30"/>
      <c r="T17213" s="2"/>
      <c r="V17213" s="2"/>
      <c r="W17213" s="28"/>
      <c r="Y17213" s="30"/>
      <c r="Z17213" s="30"/>
      <c r="AB17213" s="6"/>
    </row>
    <row r="17214" spans="1:28">
      <c r="A17214" s="2"/>
      <c r="B17214" s="2"/>
      <c r="C17214" s="2"/>
      <c r="G17214" s="94"/>
      <c r="H17214" s="94"/>
      <c r="I17214" s="94"/>
      <c r="J17214" s="2"/>
      <c r="P17214" s="30"/>
      <c r="T17214" s="2"/>
      <c r="V17214" s="2"/>
      <c r="W17214" s="28"/>
      <c r="Y17214" s="30"/>
      <c r="Z17214" s="30"/>
      <c r="AB17214" s="6"/>
    </row>
    <row r="17215" spans="1:28">
      <c r="A17215" s="2"/>
      <c r="B17215" s="2"/>
      <c r="C17215" s="2"/>
      <c r="G17215" s="94"/>
      <c r="H17215" s="94"/>
      <c r="I17215" s="94"/>
      <c r="J17215" s="2"/>
      <c r="P17215" s="30"/>
      <c r="T17215" s="2"/>
      <c r="V17215" s="2"/>
      <c r="W17215" s="28"/>
      <c r="Y17215" s="30"/>
      <c r="Z17215" s="30"/>
      <c r="AB17215" s="6"/>
    </row>
    <row r="17216" spans="1:28">
      <c r="A17216" s="2"/>
      <c r="B17216" s="2"/>
      <c r="C17216" s="2"/>
      <c r="G17216" s="94"/>
      <c r="H17216" s="94"/>
      <c r="I17216" s="94"/>
      <c r="J17216" s="2"/>
      <c r="P17216" s="30"/>
      <c r="T17216" s="2"/>
      <c r="V17216" s="2"/>
      <c r="W17216" s="28"/>
      <c r="Y17216" s="30"/>
      <c r="Z17216" s="30"/>
      <c r="AB17216" s="6"/>
    </row>
    <row r="17217" spans="1:28">
      <c r="A17217" s="2"/>
      <c r="B17217" s="2"/>
      <c r="C17217" s="2"/>
      <c r="G17217" s="94"/>
      <c r="H17217" s="94"/>
      <c r="I17217" s="94"/>
      <c r="J17217" s="2"/>
      <c r="P17217" s="30"/>
      <c r="T17217" s="2"/>
      <c r="V17217" s="2"/>
      <c r="W17217" s="28"/>
      <c r="Y17217" s="30"/>
      <c r="Z17217" s="30"/>
      <c r="AB17217" s="6"/>
    </row>
    <row r="17218" spans="1:28">
      <c r="A17218" s="2"/>
      <c r="B17218" s="2"/>
      <c r="C17218" s="2"/>
      <c r="G17218" s="94"/>
      <c r="H17218" s="94"/>
      <c r="I17218" s="94"/>
      <c r="J17218" s="2"/>
      <c r="P17218" s="30"/>
      <c r="T17218" s="2"/>
      <c r="V17218" s="2"/>
      <c r="W17218" s="28"/>
      <c r="Y17218" s="30"/>
      <c r="Z17218" s="30"/>
      <c r="AB17218" s="6"/>
    </row>
    <row r="17219" spans="1:28">
      <c r="A17219" s="2"/>
      <c r="B17219" s="2"/>
      <c r="C17219" s="2"/>
      <c r="G17219" s="94"/>
      <c r="H17219" s="94"/>
      <c r="I17219" s="94"/>
      <c r="J17219" s="2"/>
      <c r="P17219" s="30"/>
      <c r="T17219" s="2"/>
      <c r="V17219" s="2"/>
      <c r="W17219" s="28"/>
      <c r="Y17219" s="30"/>
      <c r="Z17219" s="30"/>
      <c r="AB17219" s="6"/>
    </row>
    <row r="17220" spans="1:28">
      <c r="A17220" s="2"/>
      <c r="B17220" s="2"/>
      <c r="C17220" s="2"/>
      <c r="G17220" s="94"/>
      <c r="H17220" s="94"/>
      <c r="I17220" s="94"/>
      <c r="J17220" s="2"/>
      <c r="P17220" s="30"/>
      <c r="T17220" s="2"/>
      <c r="V17220" s="2"/>
      <c r="W17220" s="28"/>
      <c r="Y17220" s="30"/>
      <c r="Z17220" s="30"/>
      <c r="AB17220" s="6"/>
    </row>
    <row r="17221" spans="1:28">
      <c r="A17221" s="2"/>
      <c r="B17221" s="2"/>
      <c r="C17221" s="2"/>
      <c r="G17221" s="94"/>
      <c r="H17221" s="94"/>
      <c r="I17221" s="94"/>
      <c r="J17221" s="2"/>
      <c r="P17221" s="30"/>
      <c r="T17221" s="2"/>
      <c r="V17221" s="2"/>
      <c r="W17221" s="28"/>
      <c r="Y17221" s="30"/>
      <c r="Z17221" s="30"/>
      <c r="AB17221" s="6"/>
    </row>
    <row r="17222" spans="1:28">
      <c r="A17222" s="2"/>
      <c r="B17222" s="2"/>
      <c r="C17222" s="2"/>
      <c r="G17222" s="94"/>
      <c r="H17222" s="94"/>
      <c r="I17222" s="94"/>
      <c r="J17222" s="2"/>
      <c r="P17222" s="30"/>
      <c r="T17222" s="2"/>
      <c r="V17222" s="2"/>
      <c r="W17222" s="28"/>
      <c r="Y17222" s="30"/>
      <c r="Z17222" s="30"/>
      <c r="AB17222" s="6"/>
    </row>
    <row r="17223" spans="1:28">
      <c r="A17223" s="2"/>
      <c r="B17223" s="2"/>
      <c r="C17223" s="2"/>
      <c r="G17223" s="94"/>
      <c r="H17223" s="94"/>
      <c r="I17223" s="94"/>
      <c r="J17223" s="2"/>
      <c r="P17223" s="30"/>
      <c r="T17223" s="2"/>
      <c r="V17223" s="2"/>
      <c r="W17223" s="28"/>
      <c r="Y17223" s="30"/>
      <c r="Z17223" s="30"/>
      <c r="AB17223" s="6"/>
    </row>
    <row r="17224" spans="1:28">
      <c r="A17224" s="2"/>
      <c r="B17224" s="2"/>
      <c r="C17224" s="2"/>
      <c r="G17224" s="94"/>
      <c r="H17224" s="94"/>
      <c r="I17224" s="94"/>
      <c r="J17224" s="2"/>
      <c r="P17224" s="30"/>
      <c r="T17224" s="2"/>
      <c r="V17224" s="2"/>
      <c r="W17224" s="28"/>
      <c r="Y17224" s="30"/>
      <c r="Z17224" s="30"/>
      <c r="AB17224" s="6"/>
    </row>
    <row r="17225" spans="1:28">
      <c r="A17225" s="2"/>
      <c r="B17225" s="2"/>
      <c r="C17225" s="2"/>
      <c r="G17225" s="94"/>
      <c r="H17225" s="94"/>
      <c r="I17225" s="94"/>
      <c r="J17225" s="2"/>
      <c r="P17225" s="30"/>
      <c r="T17225" s="2"/>
      <c r="V17225" s="2"/>
      <c r="W17225" s="28"/>
      <c r="Y17225" s="30"/>
      <c r="Z17225" s="30"/>
      <c r="AB17225" s="6"/>
    </row>
    <row r="17226" spans="1:28">
      <c r="A17226" s="2"/>
      <c r="B17226" s="2"/>
      <c r="C17226" s="2"/>
      <c r="G17226" s="94"/>
      <c r="H17226" s="94"/>
      <c r="I17226" s="94"/>
      <c r="J17226" s="2"/>
      <c r="P17226" s="30"/>
      <c r="T17226" s="2"/>
      <c r="V17226" s="2"/>
      <c r="W17226" s="28"/>
      <c r="Y17226" s="30"/>
      <c r="Z17226" s="30"/>
      <c r="AB17226" s="6"/>
    </row>
    <row r="17227" spans="1:28">
      <c r="A17227" s="2"/>
      <c r="B17227" s="2"/>
      <c r="C17227" s="2"/>
      <c r="G17227" s="94"/>
      <c r="H17227" s="94"/>
      <c r="I17227" s="94"/>
      <c r="J17227" s="2"/>
      <c r="P17227" s="30"/>
      <c r="T17227" s="2"/>
      <c r="V17227" s="2"/>
      <c r="W17227" s="28"/>
      <c r="Y17227" s="30"/>
      <c r="Z17227" s="30"/>
      <c r="AB17227" s="6"/>
    </row>
    <row r="17228" spans="1:28">
      <c r="A17228" s="2"/>
      <c r="B17228" s="2"/>
      <c r="C17228" s="2"/>
      <c r="G17228" s="94"/>
      <c r="H17228" s="94"/>
      <c r="I17228" s="94"/>
      <c r="J17228" s="2"/>
      <c r="P17228" s="30"/>
      <c r="T17228" s="2"/>
      <c r="V17228" s="2"/>
      <c r="W17228" s="28"/>
      <c r="Y17228" s="30"/>
      <c r="Z17228" s="30"/>
      <c r="AB17228" s="6"/>
    </row>
    <row r="17229" spans="1:28">
      <c r="A17229" s="2"/>
      <c r="B17229" s="2"/>
      <c r="C17229" s="2"/>
      <c r="G17229" s="94"/>
      <c r="H17229" s="94"/>
      <c r="I17229" s="94"/>
      <c r="J17229" s="2"/>
      <c r="P17229" s="30"/>
      <c r="T17229" s="2"/>
      <c r="V17229" s="2"/>
      <c r="W17229" s="28"/>
      <c r="Y17229" s="30"/>
      <c r="Z17229" s="30"/>
      <c r="AB17229" s="6"/>
    </row>
    <row r="17230" spans="1:28">
      <c r="A17230" s="2"/>
      <c r="B17230" s="2"/>
      <c r="C17230" s="2"/>
      <c r="G17230" s="94"/>
      <c r="H17230" s="94"/>
      <c r="I17230" s="94"/>
      <c r="J17230" s="2"/>
      <c r="P17230" s="30"/>
      <c r="T17230" s="2"/>
      <c r="V17230" s="2"/>
      <c r="W17230" s="28"/>
      <c r="Y17230" s="30"/>
      <c r="Z17230" s="30"/>
      <c r="AB17230" s="6"/>
    </row>
    <row r="17231" spans="1:28">
      <c r="A17231" s="2"/>
      <c r="B17231" s="2"/>
      <c r="C17231" s="2"/>
      <c r="G17231" s="94"/>
      <c r="H17231" s="94"/>
      <c r="I17231" s="94"/>
      <c r="J17231" s="2"/>
      <c r="P17231" s="30"/>
      <c r="T17231" s="2"/>
      <c r="V17231" s="2"/>
      <c r="W17231" s="28"/>
      <c r="Y17231" s="30"/>
      <c r="Z17231" s="30"/>
      <c r="AB17231" s="6"/>
    </row>
    <row r="17232" spans="1:28">
      <c r="A17232" s="2"/>
      <c r="B17232" s="2"/>
      <c r="C17232" s="2"/>
      <c r="G17232" s="94"/>
      <c r="H17232" s="94"/>
      <c r="I17232" s="94"/>
      <c r="J17232" s="2"/>
      <c r="P17232" s="30"/>
      <c r="T17232" s="2"/>
      <c r="V17232" s="2"/>
      <c r="W17232" s="28"/>
      <c r="Y17232" s="30"/>
      <c r="Z17232" s="30"/>
      <c r="AB17232" s="6"/>
    </row>
    <row r="17233" spans="1:28">
      <c r="A17233" s="2"/>
      <c r="B17233" s="2"/>
      <c r="C17233" s="2"/>
      <c r="G17233" s="94"/>
      <c r="H17233" s="94"/>
      <c r="I17233" s="94"/>
      <c r="J17233" s="2"/>
      <c r="P17233" s="30"/>
      <c r="T17233" s="2"/>
      <c r="V17233" s="2"/>
      <c r="W17233" s="28"/>
      <c r="Y17233" s="30"/>
      <c r="Z17233" s="30"/>
      <c r="AB17233" s="6"/>
    </row>
    <row r="17234" spans="1:28">
      <c r="A17234" s="2"/>
      <c r="B17234" s="2"/>
      <c r="C17234" s="2"/>
      <c r="G17234" s="94"/>
      <c r="H17234" s="94"/>
      <c r="I17234" s="94"/>
      <c r="J17234" s="2"/>
      <c r="P17234" s="30"/>
      <c r="T17234" s="2"/>
      <c r="V17234" s="2"/>
      <c r="W17234" s="28"/>
      <c r="Y17234" s="30"/>
      <c r="Z17234" s="30"/>
      <c r="AB17234" s="6"/>
    </row>
    <row r="17235" spans="1:28">
      <c r="A17235" s="2"/>
      <c r="B17235" s="2"/>
      <c r="C17235" s="2"/>
      <c r="G17235" s="94"/>
      <c r="H17235" s="94"/>
      <c r="I17235" s="94"/>
      <c r="J17235" s="2"/>
      <c r="P17235" s="30"/>
      <c r="T17235" s="2"/>
      <c r="V17235" s="2"/>
      <c r="W17235" s="28"/>
      <c r="Y17235" s="30"/>
      <c r="Z17235" s="30"/>
      <c r="AB17235" s="6"/>
    </row>
    <row r="17236" spans="1:28">
      <c r="A17236" s="2"/>
      <c r="B17236" s="2"/>
      <c r="C17236" s="2"/>
      <c r="G17236" s="94"/>
      <c r="H17236" s="94"/>
      <c r="I17236" s="94"/>
      <c r="J17236" s="2"/>
      <c r="P17236" s="30"/>
      <c r="T17236" s="2"/>
      <c r="V17236" s="2"/>
      <c r="W17236" s="28"/>
      <c r="Y17236" s="30"/>
      <c r="Z17236" s="30"/>
      <c r="AB17236" s="6"/>
    </row>
    <row r="17237" spans="1:28">
      <c r="A17237" s="2"/>
      <c r="B17237" s="2"/>
      <c r="C17237" s="2"/>
      <c r="G17237" s="94"/>
      <c r="H17237" s="94"/>
      <c r="I17237" s="94"/>
      <c r="J17237" s="2"/>
      <c r="P17237" s="30"/>
      <c r="T17237" s="2"/>
      <c r="V17237" s="2"/>
      <c r="W17237" s="28"/>
      <c r="Y17237" s="30"/>
      <c r="Z17237" s="30"/>
      <c r="AB17237" s="6"/>
    </row>
    <row r="17238" spans="1:28">
      <c r="A17238" s="2"/>
      <c r="B17238" s="2"/>
      <c r="C17238" s="2"/>
      <c r="G17238" s="94"/>
      <c r="H17238" s="94"/>
      <c r="I17238" s="94"/>
      <c r="J17238" s="2"/>
      <c r="P17238" s="30"/>
      <c r="T17238" s="2"/>
      <c r="V17238" s="2"/>
      <c r="W17238" s="28"/>
      <c r="Y17238" s="30"/>
      <c r="Z17238" s="30"/>
      <c r="AB17238" s="6"/>
    </row>
    <row r="17239" spans="1:28">
      <c r="A17239" s="2"/>
      <c r="B17239" s="2"/>
      <c r="C17239" s="2"/>
      <c r="G17239" s="94"/>
      <c r="H17239" s="94"/>
      <c r="I17239" s="94"/>
      <c r="J17239" s="2"/>
      <c r="P17239" s="30"/>
      <c r="T17239" s="2"/>
      <c r="V17239" s="2"/>
      <c r="W17239" s="28"/>
      <c r="Y17239" s="30"/>
      <c r="Z17239" s="30"/>
      <c r="AB17239" s="6"/>
    </row>
    <row r="17240" spans="1:28">
      <c r="A17240" s="2"/>
      <c r="B17240" s="2"/>
      <c r="C17240" s="2"/>
      <c r="G17240" s="94"/>
      <c r="H17240" s="94"/>
      <c r="I17240" s="94"/>
      <c r="J17240" s="2"/>
      <c r="P17240" s="30"/>
      <c r="T17240" s="2"/>
      <c r="V17240" s="2"/>
      <c r="W17240" s="28"/>
      <c r="Y17240" s="30"/>
      <c r="Z17240" s="30"/>
      <c r="AB17240" s="6"/>
    </row>
    <row r="17241" spans="1:28">
      <c r="A17241" s="2"/>
      <c r="B17241" s="2"/>
      <c r="C17241" s="2"/>
      <c r="G17241" s="94"/>
      <c r="H17241" s="94"/>
      <c r="I17241" s="94"/>
      <c r="J17241" s="2"/>
      <c r="P17241" s="30"/>
      <c r="T17241" s="2"/>
      <c r="V17241" s="2"/>
      <c r="W17241" s="28"/>
      <c r="Y17241" s="30"/>
      <c r="Z17241" s="30"/>
      <c r="AB17241" s="6"/>
    </row>
    <row r="17242" spans="1:28">
      <c r="A17242" s="2"/>
      <c r="B17242" s="2"/>
      <c r="C17242" s="2"/>
      <c r="G17242" s="94"/>
      <c r="H17242" s="94"/>
      <c r="I17242" s="94"/>
      <c r="J17242" s="2"/>
      <c r="P17242" s="30"/>
      <c r="T17242" s="2"/>
      <c r="V17242" s="2"/>
      <c r="W17242" s="28"/>
      <c r="Y17242" s="30"/>
      <c r="Z17242" s="30"/>
      <c r="AB17242" s="6"/>
    </row>
    <row r="17243" spans="1:28">
      <c r="A17243" s="2"/>
      <c r="B17243" s="2"/>
      <c r="C17243" s="2"/>
      <c r="G17243" s="94"/>
      <c r="H17243" s="94"/>
      <c r="I17243" s="94"/>
      <c r="J17243" s="2"/>
      <c r="P17243" s="30"/>
      <c r="T17243" s="2"/>
      <c r="V17243" s="2"/>
      <c r="W17243" s="28"/>
      <c r="Y17243" s="30"/>
      <c r="Z17243" s="30"/>
      <c r="AB17243" s="6"/>
    </row>
    <row r="17244" spans="1:28">
      <c r="A17244" s="2"/>
      <c r="B17244" s="2"/>
      <c r="C17244" s="2"/>
      <c r="G17244" s="94"/>
      <c r="H17244" s="94"/>
      <c r="I17244" s="94"/>
      <c r="J17244" s="2"/>
      <c r="P17244" s="30"/>
      <c r="T17244" s="2"/>
      <c r="V17244" s="2"/>
      <c r="W17244" s="28"/>
      <c r="Y17244" s="30"/>
      <c r="Z17244" s="30"/>
      <c r="AB17244" s="6"/>
    </row>
    <row r="17245" spans="1:28">
      <c r="A17245" s="2"/>
      <c r="B17245" s="2"/>
      <c r="C17245" s="2"/>
      <c r="G17245" s="94"/>
      <c r="H17245" s="94"/>
      <c r="I17245" s="94"/>
      <c r="J17245" s="2"/>
      <c r="P17245" s="30"/>
      <c r="T17245" s="2"/>
      <c r="V17245" s="2"/>
      <c r="W17245" s="28"/>
      <c r="Y17245" s="30"/>
      <c r="Z17245" s="30"/>
      <c r="AB17245" s="6"/>
    </row>
    <row r="17246" spans="1:28">
      <c r="A17246" s="2"/>
      <c r="B17246" s="2"/>
      <c r="C17246" s="2"/>
      <c r="G17246" s="94"/>
      <c r="H17246" s="94"/>
      <c r="I17246" s="94"/>
      <c r="J17246" s="2"/>
      <c r="P17246" s="30"/>
      <c r="T17246" s="2"/>
      <c r="V17246" s="2"/>
      <c r="W17246" s="28"/>
      <c r="Y17246" s="30"/>
      <c r="Z17246" s="30"/>
      <c r="AB17246" s="6"/>
    </row>
    <row r="17247" spans="1:28">
      <c r="A17247" s="2"/>
      <c r="B17247" s="2"/>
      <c r="C17247" s="2"/>
      <c r="G17247" s="94"/>
      <c r="H17247" s="94"/>
      <c r="I17247" s="94"/>
      <c r="J17247" s="2"/>
      <c r="P17247" s="30"/>
      <c r="T17247" s="2"/>
      <c r="V17247" s="2"/>
      <c r="W17247" s="28"/>
      <c r="Y17247" s="30"/>
      <c r="Z17247" s="30"/>
      <c r="AB17247" s="6"/>
    </row>
    <row r="17248" spans="1:28">
      <c r="A17248" s="2"/>
      <c r="B17248" s="2"/>
      <c r="C17248" s="2"/>
      <c r="G17248" s="94"/>
      <c r="H17248" s="94"/>
      <c r="I17248" s="94"/>
      <c r="J17248" s="2"/>
      <c r="P17248" s="30"/>
      <c r="T17248" s="2"/>
      <c r="V17248" s="2"/>
      <c r="W17248" s="28"/>
      <c r="Y17248" s="30"/>
      <c r="Z17248" s="30"/>
      <c r="AB17248" s="6"/>
    </row>
    <row r="17249" spans="1:28">
      <c r="A17249" s="2"/>
      <c r="B17249" s="2"/>
      <c r="C17249" s="2"/>
      <c r="G17249" s="94"/>
      <c r="H17249" s="94"/>
      <c r="I17249" s="94"/>
      <c r="J17249" s="2"/>
      <c r="P17249" s="30"/>
      <c r="T17249" s="2"/>
      <c r="V17249" s="2"/>
      <c r="W17249" s="28"/>
      <c r="Y17249" s="30"/>
      <c r="Z17249" s="30"/>
      <c r="AB17249" s="6"/>
    </row>
    <row r="17250" spans="1:28">
      <c r="A17250" s="2"/>
      <c r="B17250" s="2"/>
      <c r="C17250" s="2"/>
      <c r="G17250" s="94"/>
      <c r="H17250" s="94"/>
      <c r="I17250" s="94"/>
      <c r="J17250" s="2"/>
      <c r="P17250" s="30"/>
      <c r="T17250" s="2"/>
      <c r="V17250" s="2"/>
      <c r="W17250" s="28"/>
      <c r="Y17250" s="30"/>
      <c r="Z17250" s="30"/>
      <c r="AB17250" s="6"/>
    </row>
    <row r="17251" spans="1:28">
      <c r="A17251" s="2"/>
      <c r="B17251" s="2"/>
      <c r="C17251" s="2"/>
      <c r="G17251" s="94"/>
      <c r="H17251" s="94"/>
      <c r="I17251" s="94"/>
      <c r="J17251" s="2"/>
      <c r="P17251" s="30"/>
      <c r="T17251" s="2"/>
      <c r="V17251" s="2"/>
      <c r="W17251" s="28"/>
      <c r="Y17251" s="30"/>
      <c r="Z17251" s="30"/>
      <c r="AB17251" s="6"/>
    </row>
    <row r="17252" spans="1:28">
      <c r="A17252" s="2"/>
      <c r="B17252" s="2"/>
      <c r="C17252" s="2"/>
      <c r="G17252" s="94"/>
      <c r="H17252" s="94"/>
      <c r="I17252" s="94"/>
      <c r="J17252" s="2"/>
      <c r="P17252" s="30"/>
      <c r="T17252" s="2"/>
      <c r="V17252" s="2"/>
      <c r="W17252" s="28"/>
      <c r="Y17252" s="30"/>
      <c r="Z17252" s="30"/>
      <c r="AB17252" s="6"/>
    </row>
    <row r="17253" spans="1:28">
      <c r="A17253" s="2"/>
      <c r="B17253" s="2"/>
      <c r="C17253" s="2"/>
      <c r="G17253" s="94"/>
      <c r="H17253" s="94"/>
      <c r="I17253" s="94"/>
      <c r="J17253" s="2"/>
      <c r="P17253" s="30"/>
      <c r="T17253" s="2"/>
      <c r="V17253" s="2"/>
      <c r="W17253" s="28"/>
      <c r="Y17253" s="30"/>
      <c r="Z17253" s="30"/>
      <c r="AB17253" s="6"/>
    </row>
    <row r="17254" spans="1:28">
      <c r="A17254" s="2"/>
      <c r="B17254" s="2"/>
      <c r="C17254" s="2"/>
      <c r="G17254" s="94"/>
      <c r="H17254" s="94"/>
      <c r="I17254" s="94"/>
      <c r="J17254" s="2"/>
      <c r="P17254" s="30"/>
      <c r="T17254" s="2"/>
      <c r="V17254" s="2"/>
      <c r="W17254" s="28"/>
      <c r="Y17254" s="30"/>
      <c r="Z17254" s="30"/>
      <c r="AB17254" s="6"/>
    </row>
    <row r="17255" spans="1:28">
      <c r="A17255" s="2"/>
      <c r="B17255" s="2"/>
      <c r="C17255" s="2"/>
      <c r="G17255" s="94"/>
      <c r="H17255" s="94"/>
      <c r="I17255" s="94"/>
      <c r="J17255" s="2"/>
      <c r="P17255" s="30"/>
      <c r="T17255" s="2"/>
      <c r="V17255" s="2"/>
      <c r="W17255" s="28"/>
      <c r="Y17255" s="30"/>
      <c r="Z17255" s="30"/>
      <c r="AB17255" s="6"/>
    </row>
    <row r="17256" spans="1:28">
      <c r="A17256" s="2"/>
      <c r="B17256" s="2"/>
      <c r="C17256" s="2"/>
      <c r="G17256" s="94"/>
      <c r="H17256" s="94"/>
      <c r="I17256" s="94"/>
      <c r="J17256" s="2"/>
      <c r="P17256" s="30"/>
      <c r="T17256" s="2"/>
      <c r="V17256" s="2"/>
      <c r="W17256" s="28"/>
      <c r="Y17256" s="30"/>
      <c r="Z17256" s="30"/>
      <c r="AB17256" s="6"/>
    </row>
    <row r="17257" spans="1:28">
      <c r="A17257" s="2"/>
      <c r="B17257" s="2"/>
      <c r="C17257" s="2"/>
      <c r="G17257" s="94"/>
      <c r="H17257" s="94"/>
      <c r="I17257" s="94"/>
      <c r="J17257" s="2"/>
      <c r="P17257" s="30"/>
      <c r="T17257" s="2"/>
      <c r="V17257" s="2"/>
      <c r="W17257" s="28"/>
      <c r="Y17257" s="30"/>
      <c r="Z17257" s="30"/>
      <c r="AB17257" s="6"/>
    </row>
    <row r="17258" spans="1:28">
      <c r="A17258" s="2"/>
      <c r="B17258" s="2"/>
      <c r="C17258" s="2"/>
      <c r="G17258" s="94"/>
      <c r="H17258" s="94"/>
      <c r="I17258" s="94"/>
      <c r="J17258" s="2"/>
      <c r="P17258" s="30"/>
      <c r="T17258" s="2"/>
      <c r="V17258" s="2"/>
      <c r="W17258" s="28"/>
      <c r="Y17258" s="30"/>
      <c r="Z17258" s="30"/>
      <c r="AB17258" s="6"/>
    </row>
    <row r="17259" spans="1:28">
      <c r="A17259" s="2"/>
      <c r="B17259" s="2"/>
      <c r="C17259" s="2"/>
      <c r="G17259" s="94"/>
      <c r="H17259" s="94"/>
      <c r="I17259" s="94"/>
      <c r="J17259" s="2"/>
      <c r="P17259" s="30"/>
      <c r="T17259" s="2"/>
      <c r="V17259" s="2"/>
      <c r="W17259" s="28"/>
      <c r="Y17259" s="30"/>
      <c r="Z17259" s="30"/>
      <c r="AB17259" s="6"/>
    </row>
    <row r="17260" spans="1:28">
      <c r="A17260" s="2"/>
      <c r="B17260" s="2"/>
      <c r="C17260" s="2"/>
      <c r="G17260" s="94"/>
      <c r="H17260" s="94"/>
      <c r="I17260" s="94"/>
      <c r="J17260" s="2"/>
      <c r="P17260" s="30"/>
      <c r="T17260" s="2"/>
      <c r="V17260" s="2"/>
      <c r="W17260" s="28"/>
      <c r="Y17260" s="30"/>
      <c r="Z17260" s="30"/>
      <c r="AB17260" s="6"/>
    </row>
    <row r="17261" spans="1:28">
      <c r="A17261" s="2"/>
      <c r="B17261" s="2"/>
      <c r="C17261" s="2"/>
      <c r="G17261" s="94"/>
      <c r="H17261" s="94"/>
      <c r="I17261" s="94"/>
      <c r="J17261" s="2"/>
      <c r="P17261" s="30"/>
      <c r="T17261" s="2"/>
      <c r="V17261" s="2"/>
      <c r="W17261" s="28"/>
      <c r="Y17261" s="30"/>
      <c r="Z17261" s="30"/>
      <c r="AB17261" s="6"/>
    </row>
    <row r="17262" spans="1:28">
      <c r="A17262" s="2"/>
      <c r="B17262" s="2"/>
      <c r="C17262" s="2"/>
      <c r="G17262" s="94"/>
      <c r="H17262" s="94"/>
      <c r="I17262" s="94"/>
      <c r="J17262" s="2"/>
      <c r="P17262" s="30"/>
      <c r="T17262" s="2"/>
      <c r="V17262" s="2"/>
      <c r="W17262" s="28"/>
      <c r="Y17262" s="30"/>
      <c r="Z17262" s="30"/>
      <c r="AB17262" s="6"/>
    </row>
    <row r="17263" spans="1:28">
      <c r="A17263" s="2"/>
      <c r="B17263" s="2"/>
      <c r="C17263" s="2"/>
      <c r="G17263" s="94"/>
      <c r="H17263" s="94"/>
      <c r="I17263" s="94"/>
      <c r="J17263" s="2"/>
      <c r="P17263" s="30"/>
      <c r="T17263" s="2"/>
      <c r="V17263" s="2"/>
      <c r="W17263" s="28"/>
      <c r="Y17263" s="30"/>
      <c r="Z17263" s="30"/>
      <c r="AB17263" s="6"/>
    </row>
    <row r="17264" spans="1:28">
      <c r="A17264" s="2"/>
      <c r="B17264" s="2"/>
      <c r="C17264" s="2"/>
      <c r="G17264" s="94"/>
      <c r="H17264" s="94"/>
      <c r="I17264" s="94"/>
      <c r="J17264" s="2"/>
      <c r="P17264" s="30"/>
      <c r="T17264" s="2"/>
      <c r="V17264" s="2"/>
      <c r="W17264" s="28"/>
      <c r="Y17264" s="30"/>
      <c r="Z17264" s="30"/>
      <c r="AB17264" s="6"/>
    </row>
    <row r="17265" spans="1:28">
      <c r="A17265" s="2"/>
      <c r="B17265" s="2"/>
      <c r="C17265" s="2"/>
      <c r="G17265" s="94"/>
      <c r="H17265" s="94"/>
      <c r="I17265" s="94"/>
      <c r="J17265" s="2"/>
      <c r="P17265" s="30"/>
      <c r="T17265" s="2"/>
      <c r="V17265" s="2"/>
      <c r="W17265" s="28"/>
      <c r="Y17265" s="30"/>
      <c r="Z17265" s="30"/>
      <c r="AB17265" s="6"/>
    </row>
    <row r="17266" spans="1:28">
      <c r="A17266" s="2"/>
      <c r="B17266" s="2"/>
      <c r="C17266" s="2"/>
      <c r="G17266" s="94"/>
      <c r="H17266" s="94"/>
      <c r="I17266" s="94"/>
      <c r="J17266" s="2"/>
      <c r="P17266" s="30"/>
      <c r="T17266" s="2"/>
      <c r="V17266" s="2"/>
      <c r="W17266" s="28"/>
      <c r="Y17266" s="30"/>
      <c r="Z17266" s="30"/>
      <c r="AB17266" s="6"/>
    </row>
    <row r="17267" spans="1:28">
      <c r="A17267" s="2"/>
      <c r="B17267" s="2"/>
      <c r="C17267" s="2"/>
      <c r="G17267" s="94"/>
      <c r="H17267" s="94"/>
      <c r="I17267" s="94"/>
      <c r="J17267" s="2"/>
      <c r="P17267" s="30"/>
      <c r="T17267" s="2"/>
      <c r="V17267" s="2"/>
      <c r="W17267" s="28"/>
      <c r="Y17267" s="30"/>
      <c r="Z17267" s="30"/>
      <c r="AB17267" s="6"/>
    </row>
    <row r="17268" spans="1:28">
      <c r="A17268" s="2"/>
      <c r="B17268" s="2"/>
      <c r="C17268" s="2"/>
      <c r="G17268" s="94"/>
      <c r="H17268" s="94"/>
      <c r="I17268" s="94"/>
      <c r="J17268" s="2"/>
      <c r="P17268" s="30"/>
      <c r="T17268" s="2"/>
      <c r="V17268" s="2"/>
      <c r="W17268" s="28"/>
      <c r="Y17268" s="30"/>
      <c r="Z17268" s="30"/>
      <c r="AB17268" s="6"/>
    </row>
    <row r="17269" spans="1:28">
      <c r="A17269" s="2"/>
      <c r="B17269" s="2"/>
      <c r="C17269" s="2"/>
      <c r="G17269" s="94"/>
      <c r="H17269" s="94"/>
      <c r="I17269" s="94"/>
      <c r="J17269" s="2"/>
      <c r="P17269" s="30"/>
      <c r="T17269" s="2"/>
      <c r="V17269" s="2"/>
      <c r="W17269" s="28"/>
      <c r="Y17269" s="30"/>
      <c r="Z17269" s="30"/>
      <c r="AB17269" s="6"/>
    </row>
    <row r="17270" spans="1:28">
      <c r="A17270" s="2"/>
      <c r="B17270" s="2"/>
      <c r="C17270" s="2"/>
      <c r="G17270" s="94"/>
      <c r="H17270" s="94"/>
      <c r="I17270" s="94"/>
      <c r="J17270" s="2"/>
      <c r="P17270" s="30"/>
      <c r="T17270" s="2"/>
      <c r="V17270" s="2"/>
      <c r="W17270" s="28"/>
      <c r="Y17270" s="30"/>
      <c r="Z17270" s="30"/>
      <c r="AB17270" s="6"/>
    </row>
    <row r="17271" spans="1:28">
      <c r="A17271" s="2"/>
      <c r="B17271" s="2"/>
      <c r="C17271" s="2"/>
      <c r="G17271" s="94"/>
      <c r="H17271" s="94"/>
      <c r="I17271" s="94"/>
      <c r="J17271" s="2"/>
      <c r="P17271" s="30"/>
      <c r="T17271" s="2"/>
      <c r="V17271" s="2"/>
      <c r="W17271" s="28"/>
      <c r="Y17271" s="30"/>
      <c r="Z17271" s="30"/>
      <c r="AB17271" s="6"/>
    </row>
    <row r="17272" spans="1:28">
      <c r="A17272" s="2"/>
      <c r="B17272" s="2"/>
      <c r="C17272" s="2"/>
      <c r="G17272" s="94"/>
      <c r="H17272" s="94"/>
      <c r="I17272" s="94"/>
      <c r="J17272" s="2"/>
      <c r="P17272" s="30"/>
      <c r="T17272" s="2"/>
      <c r="V17272" s="2"/>
      <c r="W17272" s="28"/>
      <c r="Y17272" s="30"/>
      <c r="Z17272" s="30"/>
      <c r="AB17272" s="6"/>
    </row>
    <row r="17273" spans="1:28">
      <c r="A17273" s="2"/>
      <c r="B17273" s="2"/>
      <c r="C17273" s="2"/>
      <c r="G17273" s="94"/>
      <c r="H17273" s="94"/>
      <c r="I17273" s="94"/>
      <c r="J17273" s="2"/>
      <c r="P17273" s="30"/>
      <c r="T17273" s="2"/>
      <c r="V17273" s="2"/>
      <c r="W17273" s="28"/>
      <c r="Y17273" s="30"/>
      <c r="Z17273" s="30"/>
      <c r="AB17273" s="6"/>
    </row>
    <row r="17274" spans="1:28">
      <c r="A17274" s="2"/>
      <c r="B17274" s="2"/>
      <c r="C17274" s="2"/>
      <c r="G17274" s="94"/>
      <c r="H17274" s="94"/>
      <c r="I17274" s="94"/>
      <c r="J17274" s="2"/>
      <c r="P17274" s="30"/>
      <c r="T17274" s="2"/>
      <c r="V17274" s="2"/>
      <c r="W17274" s="28"/>
      <c r="Y17274" s="30"/>
      <c r="Z17274" s="30"/>
      <c r="AB17274" s="6"/>
    </row>
    <row r="17275" spans="1:28">
      <c r="A17275" s="2"/>
      <c r="B17275" s="2"/>
      <c r="C17275" s="2"/>
      <c r="G17275" s="94"/>
      <c r="H17275" s="94"/>
      <c r="I17275" s="94"/>
      <c r="J17275" s="2"/>
      <c r="P17275" s="30"/>
      <c r="T17275" s="2"/>
      <c r="V17275" s="2"/>
      <c r="W17275" s="28"/>
      <c r="Y17275" s="30"/>
      <c r="Z17275" s="30"/>
      <c r="AB17275" s="6"/>
    </row>
    <row r="17276" spans="1:28">
      <c r="A17276" s="2"/>
      <c r="B17276" s="2"/>
      <c r="C17276" s="2"/>
      <c r="G17276" s="94"/>
      <c r="H17276" s="94"/>
      <c r="I17276" s="94"/>
      <c r="J17276" s="2"/>
      <c r="P17276" s="30"/>
      <c r="T17276" s="2"/>
      <c r="V17276" s="2"/>
      <c r="W17276" s="28"/>
      <c r="Y17276" s="30"/>
      <c r="Z17276" s="30"/>
      <c r="AB17276" s="6"/>
    </row>
    <row r="17277" spans="1:28">
      <c r="A17277" s="2"/>
      <c r="B17277" s="2"/>
      <c r="C17277" s="2"/>
      <c r="G17277" s="94"/>
      <c r="H17277" s="94"/>
      <c r="I17277" s="94"/>
      <c r="J17277" s="2"/>
      <c r="P17277" s="30"/>
      <c r="T17277" s="2"/>
      <c r="V17277" s="2"/>
      <c r="W17277" s="28"/>
      <c r="Y17277" s="30"/>
      <c r="Z17277" s="30"/>
      <c r="AB17277" s="6"/>
    </row>
    <row r="17278" spans="1:28">
      <c r="A17278" s="2"/>
      <c r="B17278" s="2"/>
      <c r="C17278" s="2"/>
      <c r="G17278" s="94"/>
      <c r="H17278" s="94"/>
      <c r="I17278" s="94"/>
      <c r="J17278" s="2"/>
      <c r="P17278" s="30"/>
      <c r="T17278" s="2"/>
      <c r="V17278" s="2"/>
      <c r="W17278" s="28"/>
      <c r="Y17278" s="30"/>
      <c r="Z17278" s="30"/>
      <c r="AB17278" s="6"/>
    </row>
    <row r="17279" spans="1:28">
      <c r="A17279" s="2"/>
      <c r="B17279" s="2"/>
      <c r="C17279" s="2"/>
      <c r="G17279" s="94"/>
      <c r="H17279" s="94"/>
      <c r="I17279" s="94"/>
      <c r="J17279" s="2"/>
      <c r="P17279" s="30"/>
      <c r="T17279" s="2"/>
      <c r="V17279" s="2"/>
      <c r="W17279" s="28"/>
      <c r="Y17279" s="30"/>
      <c r="Z17279" s="30"/>
      <c r="AB17279" s="6"/>
    </row>
    <row r="17280" spans="1:28">
      <c r="A17280" s="2"/>
      <c r="B17280" s="2"/>
      <c r="C17280" s="2"/>
      <c r="G17280" s="94"/>
      <c r="H17280" s="94"/>
      <c r="I17280" s="94"/>
      <c r="J17280" s="2"/>
      <c r="P17280" s="30"/>
      <c r="T17280" s="2"/>
      <c r="V17280" s="2"/>
      <c r="W17280" s="28"/>
      <c r="Y17280" s="30"/>
      <c r="Z17280" s="30"/>
      <c r="AB17280" s="6"/>
    </row>
    <row r="17281" spans="1:28">
      <c r="A17281" s="2"/>
      <c r="B17281" s="2"/>
      <c r="C17281" s="2"/>
      <c r="G17281" s="94"/>
      <c r="H17281" s="94"/>
      <c r="I17281" s="94"/>
      <c r="J17281" s="2"/>
      <c r="P17281" s="30"/>
      <c r="T17281" s="2"/>
      <c r="V17281" s="2"/>
      <c r="W17281" s="28"/>
      <c r="Y17281" s="30"/>
      <c r="Z17281" s="30"/>
      <c r="AB17281" s="6"/>
    </row>
    <row r="17282" spans="1:28">
      <c r="A17282" s="2"/>
      <c r="B17282" s="2"/>
      <c r="C17282" s="2"/>
      <c r="G17282" s="94"/>
      <c r="H17282" s="94"/>
      <c r="I17282" s="94"/>
      <c r="J17282" s="2"/>
      <c r="P17282" s="30"/>
      <c r="T17282" s="2"/>
      <c r="V17282" s="2"/>
      <c r="W17282" s="28"/>
      <c r="Y17282" s="30"/>
      <c r="Z17282" s="30"/>
      <c r="AB17282" s="6"/>
    </row>
    <row r="17283" spans="1:28">
      <c r="A17283" s="2"/>
      <c r="B17283" s="2"/>
      <c r="C17283" s="2"/>
      <c r="G17283" s="94"/>
      <c r="H17283" s="94"/>
      <c r="I17283" s="94"/>
      <c r="J17283" s="2"/>
      <c r="P17283" s="30"/>
      <c r="T17283" s="2"/>
      <c r="V17283" s="2"/>
      <c r="W17283" s="28"/>
      <c r="Y17283" s="30"/>
      <c r="Z17283" s="30"/>
      <c r="AB17283" s="6"/>
    </row>
    <row r="17284" spans="1:28">
      <c r="A17284" s="2"/>
      <c r="B17284" s="2"/>
      <c r="C17284" s="2"/>
      <c r="G17284" s="94"/>
      <c r="H17284" s="94"/>
      <c r="I17284" s="94"/>
      <c r="J17284" s="2"/>
      <c r="P17284" s="30"/>
      <c r="T17284" s="2"/>
      <c r="V17284" s="2"/>
      <c r="W17284" s="28"/>
      <c r="Y17284" s="30"/>
      <c r="Z17284" s="30"/>
      <c r="AB17284" s="6"/>
    </row>
    <row r="17285" spans="1:28">
      <c r="A17285" s="2"/>
      <c r="B17285" s="2"/>
      <c r="C17285" s="2"/>
      <c r="G17285" s="94"/>
      <c r="H17285" s="94"/>
      <c r="I17285" s="94"/>
      <c r="J17285" s="2"/>
      <c r="P17285" s="30"/>
      <c r="T17285" s="2"/>
      <c r="V17285" s="2"/>
      <c r="W17285" s="28"/>
      <c r="Y17285" s="30"/>
      <c r="Z17285" s="30"/>
      <c r="AB17285" s="6"/>
    </row>
    <row r="17286" spans="1:28">
      <c r="A17286" s="2"/>
      <c r="B17286" s="2"/>
      <c r="C17286" s="2"/>
      <c r="G17286" s="94"/>
      <c r="H17286" s="94"/>
      <c r="I17286" s="94"/>
      <c r="J17286" s="2"/>
      <c r="P17286" s="30"/>
      <c r="T17286" s="2"/>
      <c r="V17286" s="2"/>
      <c r="W17286" s="28"/>
      <c r="Y17286" s="30"/>
      <c r="Z17286" s="30"/>
      <c r="AB17286" s="6"/>
    </row>
    <row r="17287" spans="1:28">
      <c r="A17287" s="2"/>
      <c r="B17287" s="2"/>
      <c r="C17287" s="2"/>
      <c r="G17287" s="94"/>
      <c r="H17287" s="94"/>
      <c r="I17287" s="94"/>
      <c r="J17287" s="2"/>
      <c r="P17287" s="30"/>
      <c r="T17287" s="2"/>
      <c r="V17287" s="2"/>
      <c r="W17287" s="28"/>
      <c r="Y17287" s="30"/>
      <c r="Z17287" s="30"/>
      <c r="AB17287" s="6"/>
    </row>
    <row r="17288" spans="1:28">
      <c r="A17288" s="2"/>
      <c r="B17288" s="2"/>
      <c r="C17288" s="2"/>
      <c r="G17288" s="94"/>
      <c r="H17288" s="94"/>
      <c r="I17288" s="94"/>
      <c r="J17288" s="2"/>
      <c r="P17288" s="30"/>
      <c r="T17288" s="2"/>
      <c r="V17288" s="2"/>
      <c r="W17288" s="28"/>
      <c r="Y17288" s="30"/>
      <c r="Z17288" s="30"/>
      <c r="AB17288" s="6"/>
    </row>
    <row r="17289" spans="1:28">
      <c r="A17289" s="2"/>
      <c r="B17289" s="2"/>
      <c r="C17289" s="2"/>
      <c r="G17289" s="94"/>
      <c r="H17289" s="94"/>
      <c r="I17289" s="94"/>
      <c r="J17289" s="2"/>
      <c r="P17289" s="30"/>
      <c r="T17289" s="2"/>
      <c r="V17289" s="2"/>
      <c r="W17289" s="28"/>
      <c r="Y17289" s="30"/>
      <c r="Z17289" s="30"/>
      <c r="AB17289" s="6"/>
    </row>
    <row r="17290" spans="1:28">
      <c r="A17290" s="2"/>
      <c r="B17290" s="2"/>
      <c r="C17290" s="2"/>
      <c r="G17290" s="94"/>
      <c r="H17290" s="94"/>
      <c r="I17290" s="94"/>
      <c r="J17290" s="2"/>
      <c r="P17290" s="30"/>
      <c r="T17290" s="2"/>
      <c r="V17290" s="2"/>
      <c r="W17290" s="28"/>
      <c r="Y17290" s="30"/>
      <c r="Z17290" s="30"/>
      <c r="AB17290" s="6"/>
    </row>
    <row r="17291" spans="1:28">
      <c r="A17291" s="2"/>
      <c r="B17291" s="2"/>
      <c r="C17291" s="2"/>
      <c r="G17291" s="94"/>
      <c r="H17291" s="94"/>
      <c r="I17291" s="94"/>
      <c r="J17291" s="2"/>
      <c r="P17291" s="30"/>
      <c r="T17291" s="2"/>
      <c r="V17291" s="2"/>
      <c r="W17291" s="28"/>
      <c r="Y17291" s="30"/>
      <c r="Z17291" s="30"/>
      <c r="AB17291" s="6"/>
    </row>
    <row r="17292" spans="1:28">
      <c r="A17292" s="2"/>
      <c r="B17292" s="2"/>
      <c r="C17292" s="2"/>
      <c r="G17292" s="94"/>
      <c r="H17292" s="94"/>
      <c r="I17292" s="94"/>
      <c r="J17292" s="2"/>
      <c r="P17292" s="30"/>
      <c r="T17292" s="2"/>
      <c r="V17292" s="2"/>
      <c r="W17292" s="28"/>
      <c r="Y17292" s="30"/>
      <c r="Z17292" s="30"/>
      <c r="AB17292" s="6"/>
    </row>
    <row r="17293" spans="1:28">
      <c r="A17293" s="2"/>
      <c r="B17293" s="2"/>
      <c r="C17293" s="2"/>
      <c r="G17293" s="94"/>
      <c r="H17293" s="94"/>
      <c r="I17293" s="94"/>
      <c r="J17293" s="2"/>
      <c r="P17293" s="30"/>
      <c r="T17293" s="2"/>
      <c r="V17293" s="2"/>
      <c r="W17293" s="28"/>
      <c r="Y17293" s="30"/>
      <c r="Z17293" s="30"/>
      <c r="AB17293" s="6"/>
    </row>
    <row r="17294" spans="1:28">
      <c r="A17294" s="2"/>
      <c r="B17294" s="2"/>
      <c r="C17294" s="2"/>
      <c r="G17294" s="94"/>
      <c r="H17294" s="94"/>
      <c r="I17294" s="94"/>
      <c r="J17294" s="2"/>
      <c r="P17294" s="30"/>
      <c r="T17294" s="2"/>
      <c r="V17294" s="2"/>
      <c r="W17294" s="28"/>
      <c r="Y17294" s="30"/>
      <c r="Z17294" s="30"/>
      <c r="AB17294" s="6"/>
    </row>
    <row r="17295" spans="1:28">
      <c r="A17295" s="2"/>
      <c r="B17295" s="2"/>
      <c r="C17295" s="2"/>
      <c r="G17295" s="94"/>
      <c r="H17295" s="94"/>
      <c r="I17295" s="94"/>
      <c r="J17295" s="2"/>
      <c r="P17295" s="30"/>
      <c r="T17295" s="2"/>
      <c r="V17295" s="2"/>
      <c r="W17295" s="28"/>
      <c r="Y17295" s="30"/>
      <c r="Z17295" s="30"/>
      <c r="AB17295" s="6"/>
    </row>
    <row r="17296" spans="1:28">
      <c r="A17296" s="2"/>
      <c r="B17296" s="2"/>
      <c r="C17296" s="2"/>
      <c r="G17296" s="94"/>
      <c r="H17296" s="94"/>
      <c r="I17296" s="94"/>
      <c r="J17296" s="2"/>
      <c r="P17296" s="30"/>
      <c r="T17296" s="2"/>
      <c r="V17296" s="2"/>
      <c r="W17296" s="28"/>
      <c r="Y17296" s="30"/>
      <c r="Z17296" s="30"/>
      <c r="AB17296" s="6"/>
    </row>
    <row r="17297" spans="1:28">
      <c r="A17297" s="2"/>
      <c r="B17297" s="2"/>
      <c r="C17297" s="2"/>
      <c r="G17297" s="94"/>
      <c r="H17297" s="94"/>
      <c r="I17297" s="94"/>
      <c r="J17297" s="2"/>
      <c r="P17297" s="30"/>
      <c r="T17297" s="2"/>
      <c r="V17297" s="2"/>
      <c r="W17297" s="28"/>
      <c r="Y17297" s="30"/>
      <c r="Z17297" s="30"/>
      <c r="AB17297" s="6"/>
    </row>
    <row r="17298" spans="1:28">
      <c r="A17298" s="2"/>
      <c r="B17298" s="2"/>
      <c r="C17298" s="2"/>
      <c r="G17298" s="94"/>
      <c r="H17298" s="94"/>
      <c r="I17298" s="94"/>
      <c r="J17298" s="2"/>
      <c r="P17298" s="30"/>
      <c r="T17298" s="2"/>
      <c r="V17298" s="2"/>
      <c r="W17298" s="28"/>
      <c r="Y17298" s="30"/>
      <c r="Z17298" s="30"/>
      <c r="AB17298" s="6"/>
    </row>
    <row r="17299" spans="1:28">
      <c r="A17299" s="2"/>
      <c r="B17299" s="2"/>
      <c r="C17299" s="2"/>
      <c r="G17299" s="94"/>
      <c r="H17299" s="94"/>
      <c r="I17299" s="94"/>
      <c r="J17299" s="2"/>
      <c r="P17299" s="30"/>
      <c r="T17299" s="2"/>
      <c r="V17299" s="2"/>
      <c r="W17299" s="28"/>
      <c r="Y17299" s="30"/>
      <c r="Z17299" s="30"/>
      <c r="AB17299" s="6"/>
    </row>
    <row r="17300" spans="1:28">
      <c r="A17300" s="2"/>
      <c r="B17300" s="2"/>
      <c r="C17300" s="2"/>
      <c r="G17300" s="94"/>
      <c r="H17300" s="94"/>
      <c r="I17300" s="94"/>
      <c r="J17300" s="2"/>
      <c r="P17300" s="30"/>
      <c r="T17300" s="2"/>
      <c r="V17300" s="2"/>
      <c r="W17300" s="28"/>
      <c r="Y17300" s="30"/>
      <c r="Z17300" s="30"/>
      <c r="AB17300" s="6"/>
    </row>
    <row r="17301" spans="1:28">
      <c r="A17301" s="2"/>
      <c r="B17301" s="2"/>
      <c r="C17301" s="2"/>
      <c r="G17301" s="94"/>
      <c r="H17301" s="94"/>
      <c r="I17301" s="94"/>
      <c r="J17301" s="2"/>
      <c r="P17301" s="30"/>
      <c r="T17301" s="2"/>
      <c r="V17301" s="2"/>
      <c r="W17301" s="28"/>
      <c r="Y17301" s="30"/>
      <c r="Z17301" s="30"/>
      <c r="AB17301" s="6"/>
    </row>
    <row r="17302" spans="1:28">
      <c r="A17302" s="2"/>
      <c r="B17302" s="2"/>
      <c r="C17302" s="2"/>
      <c r="G17302" s="94"/>
      <c r="H17302" s="94"/>
      <c r="I17302" s="94"/>
      <c r="J17302" s="2"/>
      <c r="P17302" s="30"/>
      <c r="T17302" s="2"/>
      <c r="V17302" s="2"/>
      <c r="W17302" s="28"/>
      <c r="Y17302" s="30"/>
      <c r="Z17302" s="30"/>
      <c r="AB17302" s="6"/>
    </row>
    <row r="17303" spans="1:28">
      <c r="A17303" s="2"/>
      <c r="B17303" s="2"/>
      <c r="C17303" s="2"/>
      <c r="G17303" s="94"/>
      <c r="H17303" s="94"/>
      <c r="I17303" s="94"/>
      <c r="J17303" s="2"/>
      <c r="P17303" s="30"/>
      <c r="T17303" s="2"/>
      <c r="V17303" s="2"/>
      <c r="W17303" s="28"/>
      <c r="Y17303" s="30"/>
      <c r="Z17303" s="30"/>
      <c r="AB17303" s="6"/>
    </row>
    <row r="17304" spans="1:28">
      <c r="A17304" s="2"/>
      <c r="B17304" s="2"/>
      <c r="C17304" s="2"/>
      <c r="G17304" s="94"/>
      <c r="H17304" s="94"/>
      <c r="I17304" s="94"/>
      <c r="J17304" s="2"/>
      <c r="P17304" s="30"/>
      <c r="T17304" s="2"/>
      <c r="V17304" s="2"/>
      <c r="W17304" s="28"/>
      <c r="Y17304" s="30"/>
      <c r="Z17304" s="30"/>
      <c r="AB17304" s="6"/>
    </row>
    <row r="17305" spans="1:28">
      <c r="A17305" s="2"/>
      <c r="B17305" s="2"/>
      <c r="C17305" s="2"/>
      <c r="G17305" s="94"/>
      <c r="H17305" s="94"/>
      <c r="I17305" s="94"/>
      <c r="J17305" s="2"/>
      <c r="P17305" s="30"/>
      <c r="T17305" s="2"/>
      <c r="V17305" s="2"/>
      <c r="W17305" s="28"/>
      <c r="Y17305" s="30"/>
      <c r="Z17305" s="30"/>
      <c r="AB17305" s="6"/>
    </row>
    <row r="17306" spans="1:28">
      <c r="A17306" s="2"/>
      <c r="B17306" s="2"/>
      <c r="C17306" s="2"/>
      <c r="G17306" s="94"/>
      <c r="H17306" s="94"/>
      <c r="I17306" s="94"/>
      <c r="J17306" s="2"/>
      <c r="P17306" s="30"/>
      <c r="T17306" s="2"/>
      <c r="V17306" s="2"/>
      <c r="W17306" s="28"/>
      <c r="Y17306" s="30"/>
      <c r="Z17306" s="30"/>
      <c r="AB17306" s="6"/>
    </row>
    <row r="17307" spans="1:28">
      <c r="A17307" s="2"/>
      <c r="B17307" s="2"/>
      <c r="C17307" s="2"/>
      <c r="G17307" s="94"/>
      <c r="H17307" s="94"/>
      <c r="I17307" s="94"/>
      <c r="J17307" s="2"/>
      <c r="P17307" s="30"/>
      <c r="T17307" s="2"/>
      <c r="V17307" s="2"/>
      <c r="W17307" s="28"/>
      <c r="Y17307" s="30"/>
      <c r="Z17307" s="30"/>
      <c r="AB17307" s="6"/>
    </row>
    <row r="17308" spans="1:28">
      <c r="A17308" s="2"/>
      <c r="B17308" s="2"/>
      <c r="C17308" s="2"/>
      <c r="G17308" s="94"/>
      <c r="H17308" s="94"/>
      <c r="I17308" s="94"/>
      <c r="J17308" s="2"/>
      <c r="P17308" s="30"/>
      <c r="T17308" s="2"/>
      <c r="V17308" s="2"/>
      <c r="W17308" s="28"/>
      <c r="Y17308" s="30"/>
      <c r="Z17308" s="30"/>
      <c r="AB17308" s="6"/>
    </row>
    <row r="17309" spans="1:28">
      <c r="A17309" s="2"/>
      <c r="B17309" s="2"/>
      <c r="C17309" s="2"/>
      <c r="G17309" s="94"/>
      <c r="H17309" s="94"/>
      <c r="I17309" s="94"/>
      <c r="J17309" s="2"/>
      <c r="P17309" s="30"/>
      <c r="T17309" s="2"/>
      <c r="V17309" s="2"/>
      <c r="W17309" s="28"/>
      <c r="Y17309" s="30"/>
      <c r="Z17309" s="30"/>
      <c r="AB17309" s="6"/>
    </row>
    <row r="17310" spans="1:28">
      <c r="A17310" s="2"/>
      <c r="B17310" s="2"/>
      <c r="C17310" s="2"/>
      <c r="G17310" s="94"/>
      <c r="H17310" s="94"/>
      <c r="I17310" s="94"/>
      <c r="J17310" s="2"/>
      <c r="P17310" s="30"/>
      <c r="T17310" s="2"/>
      <c r="V17310" s="2"/>
      <c r="W17310" s="28"/>
      <c r="Y17310" s="30"/>
      <c r="Z17310" s="30"/>
      <c r="AB17310" s="6"/>
    </row>
    <row r="17311" spans="1:28">
      <c r="A17311" s="2"/>
      <c r="B17311" s="2"/>
      <c r="C17311" s="2"/>
      <c r="G17311" s="94"/>
      <c r="H17311" s="94"/>
      <c r="I17311" s="94"/>
      <c r="J17311" s="2"/>
      <c r="P17311" s="30"/>
      <c r="T17311" s="2"/>
      <c r="V17311" s="2"/>
      <c r="W17311" s="28"/>
      <c r="Y17311" s="30"/>
      <c r="Z17311" s="30"/>
      <c r="AB17311" s="6"/>
    </row>
    <row r="17312" spans="1:28">
      <c r="A17312" s="2"/>
      <c r="B17312" s="2"/>
      <c r="C17312" s="2"/>
      <c r="G17312" s="94"/>
      <c r="H17312" s="94"/>
      <c r="I17312" s="94"/>
      <c r="J17312" s="2"/>
      <c r="P17312" s="30"/>
      <c r="T17312" s="2"/>
      <c r="V17312" s="2"/>
      <c r="W17312" s="28"/>
      <c r="Y17312" s="30"/>
      <c r="Z17312" s="30"/>
      <c r="AB17312" s="6"/>
    </row>
    <row r="17313" spans="1:28">
      <c r="A17313" s="2"/>
      <c r="B17313" s="2"/>
      <c r="C17313" s="2"/>
      <c r="G17313" s="94"/>
      <c r="H17313" s="94"/>
      <c r="I17313" s="94"/>
      <c r="J17313" s="2"/>
      <c r="P17313" s="30"/>
      <c r="T17313" s="2"/>
      <c r="V17313" s="2"/>
      <c r="W17313" s="28"/>
      <c r="Y17313" s="30"/>
      <c r="Z17313" s="30"/>
      <c r="AB17313" s="6"/>
    </row>
    <row r="17314" spans="1:28">
      <c r="A17314" s="2"/>
      <c r="B17314" s="2"/>
      <c r="C17314" s="2"/>
      <c r="G17314" s="94"/>
      <c r="H17314" s="94"/>
      <c r="I17314" s="94"/>
      <c r="J17314" s="2"/>
      <c r="P17314" s="30"/>
      <c r="T17314" s="2"/>
      <c r="V17314" s="2"/>
      <c r="W17314" s="28"/>
      <c r="Y17314" s="30"/>
      <c r="Z17314" s="30"/>
      <c r="AB17314" s="6"/>
    </row>
    <row r="17315" spans="1:28">
      <c r="A17315" s="2"/>
      <c r="B17315" s="2"/>
      <c r="C17315" s="2"/>
      <c r="G17315" s="94"/>
      <c r="H17315" s="94"/>
      <c r="I17315" s="94"/>
      <c r="J17315" s="2"/>
      <c r="P17315" s="30"/>
      <c r="T17315" s="2"/>
      <c r="V17315" s="2"/>
      <c r="W17315" s="28"/>
      <c r="Y17315" s="30"/>
      <c r="Z17315" s="30"/>
      <c r="AB17315" s="6"/>
    </row>
    <row r="17316" spans="1:28">
      <c r="A17316" s="2"/>
      <c r="B17316" s="2"/>
      <c r="C17316" s="2"/>
      <c r="G17316" s="94"/>
      <c r="H17316" s="94"/>
      <c r="I17316" s="94"/>
      <c r="J17316" s="2"/>
      <c r="P17316" s="30"/>
      <c r="T17316" s="2"/>
      <c r="V17316" s="2"/>
      <c r="W17316" s="28"/>
      <c r="Y17316" s="30"/>
      <c r="Z17316" s="30"/>
      <c r="AB17316" s="6"/>
    </row>
    <row r="17317" spans="1:28">
      <c r="A17317" s="2"/>
      <c r="B17317" s="2"/>
      <c r="C17317" s="2"/>
      <c r="G17317" s="94"/>
      <c r="H17317" s="94"/>
      <c r="I17317" s="94"/>
      <c r="J17317" s="2"/>
      <c r="P17317" s="30"/>
      <c r="T17317" s="2"/>
      <c r="V17317" s="2"/>
      <c r="W17317" s="28"/>
      <c r="Y17317" s="30"/>
      <c r="Z17317" s="30"/>
      <c r="AB17317" s="6"/>
    </row>
    <row r="17318" spans="1:28">
      <c r="A17318" s="2"/>
      <c r="B17318" s="2"/>
      <c r="C17318" s="2"/>
      <c r="G17318" s="94"/>
      <c r="H17318" s="94"/>
      <c r="I17318" s="94"/>
      <c r="J17318" s="2"/>
      <c r="P17318" s="30"/>
      <c r="T17318" s="2"/>
      <c r="V17318" s="2"/>
      <c r="W17318" s="28"/>
      <c r="Y17318" s="30"/>
      <c r="Z17318" s="30"/>
      <c r="AB17318" s="6"/>
    </row>
    <row r="17319" spans="1:28">
      <c r="A17319" s="2"/>
      <c r="B17319" s="2"/>
      <c r="C17319" s="2"/>
      <c r="G17319" s="94"/>
      <c r="H17319" s="94"/>
      <c r="I17319" s="94"/>
      <c r="J17319" s="2"/>
      <c r="P17319" s="30"/>
      <c r="T17319" s="2"/>
      <c r="V17319" s="2"/>
      <c r="W17319" s="28"/>
      <c r="Y17319" s="30"/>
      <c r="Z17319" s="30"/>
      <c r="AB17319" s="6"/>
    </row>
    <row r="17320" spans="1:28">
      <c r="A17320" s="2"/>
      <c r="B17320" s="2"/>
      <c r="C17320" s="2"/>
      <c r="G17320" s="94"/>
      <c r="H17320" s="94"/>
      <c r="I17320" s="94"/>
      <c r="J17320" s="2"/>
      <c r="P17320" s="30"/>
      <c r="T17320" s="2"/>
      <c r="V17320" s="2"/>
      <c r="W17320" s="28"/>
      <c r="Y17320" s="30"/>
      <c r="Z17320" s="30"/>
      <c r="AB17320" s="6"/>
    </row>
    <row r="17321" spans="1:28">
      <c r="A17321" s="2"/>
      <c r="B17321" s="2"/>
      <c r="C17321" s="2"/>
      <c r="G17321" s="94"/>
      <c r="H17321" s="94"/>
      <c r="I17321" s="94"/>
      <c r="J17321" s="2"/>
      <c r="P17321" s="30"/>
      <c r="T17321" s="2"/>
      <c r="V17321" s="2"/>
      <c r="W17321" s="28"/>
      <c r="Y17321" s="30"/>
      <c r="Z17321" s="30"/>
      <c r="AB17321" s="6"/>
    </row>
    <row r="17322" spans="1:28">
      <c r="A17322" s="2"/>
      <c r="B17322" s="2"/>
      <c r="C17322" s="2"/>
      <c r="G17322" s="94"/>
      <c r="H17322" s="94"/>
      <c r="I17322" s="94"/>
      <c r="J17322" s="2"/>
      <c r="P17322" s="30"/>
      <c r="T17322" s="2"/>
      <c r="V17322" s="2"/>
      <c r="W17322" s="28"/>
      <c r="Y17322" s="30"/>
      <c r="Z17322" s="30"/>
      <c r="AB17322" s="6"/>
    </row>
    <row r="17323" spans="1:28">
      <c r="A17323" s="2"/>
      <c r="B17323" s="2"/>
      <c r="C17323" s="2"/>
      <c r="G17323" s="94"/>
      <c r="H17323" s="94"/>
      <c r="I17323" s="94"/>
      <c r="J17323" s="2"/>
      <c r="P17323" s="30"/>
      <c r="T17323" s="2"/>
      <c r="V17323" s="2"/>
      <c r="W17323" s="28"/>
      <c r="Y17323" s="30"/>
      <c r="Z17323" s="30"/>
      <c r="AB17323" s="6"/>
    </row>
    <row r="17324" spans="1:28">
      <c r="A17324" s="2"/>
      <c r="B17324" s="2"/>
      <c r="C17324" s="2"/>
      <c r="G17324" s="94"/>
      <c r="H17324" s="94"/>
      <c r="I17324" s="94"/>
      <c r="J17324" s="2"/>
      <c r="P17324" s="30"/>
      <c r="T17324" s="2"/>
      <c r="V17324" s="2"/>
      <c r="W17324" s="28"/>
      <c r="Y17324" s="30"/>
      <c r="Z17324" s="30"/>
      <c r="AB17324" s="6"/>
    </row>
    <row r="17325" spans="1:28">
      <c r="A17325" s="2"/>
      <c r="B17325" s="2"/>
      <c r="C17325" s="2"/>
      <c r="G17325" s="94"/>
      <c r="H17325" s="94"/>
      <c r="I17325" s="94"/>
      <c r="J17325" s="2"/>
      <c r="P17325" s="30"/>
      <c r="T17325" s="2"/>
      <c r="V17325" s="2"/>
      <c r="W17325" s="28"/>
      <c r="Y17325" s="30"/>
      <c r="Z17325" s="30"/>
      <c r="AB17325" s="6"/>
    </row>
    <row r="17326" spans="1:28">
      <c r="A17326" s="2"/>
      <c r="B17326" s="2"/>
      <c r="C17326" s="2"/>
      <c r="G17326" s="94"/>
      <c r="H17326" s="94"/>
      <c r="I17326" s="94"/>
      <c r="J17326" s="2"/>
      <c r="P17326" s="30"/>
      <c r="T17326" s="2"/>
      <c r="V17326" s="2"/>
      <c r="W17326" s="28"/>
      <c r="Y17326" s="30"/>
      <c r="Z17326" s="30"/>
      <c r="AB17326" s="6"/>
    </row>
    <row r="17327" spans="1:28">
      <c r="A17327" s="2"/>
      <c r="B17327" s="2"/>
      <c r="C17327" s="2"/>
      <c r="G17327" s="94"/>
      <c r="H17327" s="94"/>
      <c r="I17327" s="94"/>
      <c r="J17327" s="2"/>
      <c r="P17327" s="30"/>
      <c r="T17327" s="2"/>
      <c r="V17327" s="2"/>
      <c r="W17327" s="28"/>
      <c r="Y17327" s="30"/>
      <c r="Z17327" s="30"/>
      <c r="AB17327" s="6"/>
    </row>
    <row r="17328" spans="1:28">
      <c r="A17328" s="2"/>
      <c r="B17328" s="2"/>
      <c r="C17328" s="2"/>
      <c r="G17328" s="94"/>
      <c r="H17328" s="94"/>
      <c r="I17328" s="94"/>
      <c r="J17328" s="2"/>
      <c r="P17328" s="30"/>
      <c r="T17328" s="2"/>
      <c r="V17328" s="2"/>
      <c r="W17328" s="28"/>
      <c r="Y17328" s="30"/>
      <c r="Z17328" s="30"/>
      <c r="AB17328" s="6"/>
    </row>
    <row r="17329" spans="1:28">
      <c r="A17329" s="2"/>
      <c r="B17329" s="2"/>
      <c r="C17329" s="2"/>
      <c r="G17329" s="94"/>
      <c r="H17329" s="94"/>
      <c r="I17329" s="94"/>
      <c r="J17329" s="2"/>
      <c r="P17329" s="30"/>
      <c r="T17329" s="2"/>
      <c r="V17329" s="2"/>
      <c r="W17329" s="28"/>
      <c r="Y17329" s="30"/>
      <c r="Z17329" s="30"/>
      <c r="AB17329" s="6"/>
    </row>
    <row r="17330" spans="1:28">
      <c r="A17330" s="2"/>
      <c r="B17330" s="2"/>
      <c r="C17330" s="2"/>
      <c r="G17330" s="94"/>
      <c r="H17330" s="94"/>
      <c r="I17330" s="94"/>
      <c r="J17330" s="2"/>
      <c r="P17330" s="30"/>
      <c r="T17330" s="2"/>
      <c r="V17330" s="2"/>
      <c r="W17330" s="28"/>
      <c r="Y17330" s="30"/>
      <c r="Z17330" s="30"/>
      <c r="AB17330" s="6"/>
    </row>
    <row r="17331" spans="1:28">
      <c r="A17331" s="2"/>
      <c r="B17331" s="2"/>
      <c r="C17331" s="2"/>
      <c r="G17331" s="94"/>
      <c r="H17331" s="94"/>
      <c r="I17331" s="94"/>
      <c r="J17331" s="2"/>
      <c r="P17331" s="30"/>
      <c r="T17331" s="2"/>
      <c r="V17331" s="2"/>
      <c r="W17331" s="28"/>
      <c r="Y17331" s="30"/>
      <c r="Z17331" s="30"/>
      <c r="AB17331" s="6"/>
    </row>
    <row r="17332" spans="1:28">
      <c r="A17332" s="2"/>
      <c r="B17332" s="2"/>
      <c r="C17332" s="2"/>
      <c r="G17332" s="94"/>
      <c r="H17332" s="94"/>
      <c r="I17332" s="94"/>
      <c r="J17332" s="2"/>
      <c r="P17332" s="30"/>
      <c r="T17332" s="2"/>
      <c r="V17332" s="2"/>
      <c r="W17332" s="28"/>
      <c r="Y17332" s="30"/>
      <c r="Z17332" s="30"/>
      <c r="AB17332" s="6"/>
    </row>
    <row r="17333" spans="1:28">
      <c r="A17333" s="2"/>
      <c r="B17333" s="2"/>
      <c r="C17333" s="2"/>
      <c r="G17333" s="94"/>
      <c r="H17333" s="94"/>
      <c r="I17333" s="94"/>
      <c r="J17333" s="2"/>
      <c r="P17333" s="30"/>
      <c r="T17333" s="2"/>
      <c r="V17333" s="2"/>
      <c r="W17333" s="28"/>
      <c r="Y17333" s="30"/>
      <c r="Z17333" s="30"/>
      <c r="AB17333" s="6"/>
    </row>
    <row r="17334" spans="1:28">
      <c r="A17334" s="2"/>
      <c r="B17334" s="2"/>
      <c r="C17334" s="2"/>
      <c r="G17334" s="94"/>
      <c r="H17334" s="94"/>
      <c r="I17334" s="94"/>
      <c r="J17334" s="2"/>
      <c r="P17334" s="30"/>
      <c r="T17334" s="2"/>
      <c r="V17334" s="2"/>
      <c r="W17334" s="28"/>
      <c r="Y17334" s="30"/>
      <c r="Z17334" s="30"/>
      <c r="AB17334" s="6"/>
    </row>
    <row r="17335" spans="1:28">
      <c r="A17335" s="2"/>
      <c r="B17335" s="2"/>
      <c r="C17335" s="2"/>
      <c r="G17335" s="94"/>
      <c r="H17335" s="94"/>
      <c r="I17335" s="94"/>
      <c r="J17335" s="2"/>
      <c r="P17335" s="30"/>
      <c r="T17335" s="2"/>
      <c r="V17335" s="2"/>
      <c r="W17335" s="28"/>
      <c r="Y17335" s="30"/>
      <c r="Z17335" s="30"/>
      <c r="AB17335" s="6"/>
    </row>
    <row r="17336" spans="1:28">
      <c r="A17336" s="2"/>
      <c r="B17336" s="2"/>
      <c r="C17336" s="2"/>
      <c r="G17336" s="94"/>
      <c r="H17336" s="94"/>
      <c r="I17336" s="94"/>
      <c r="J17336" s="2"/>
      <c r="P17336" s="30"/>
      <c r="T17336" s="2"/>
      <c r="V17336" s="2"/>
      <c r="W17336" s="28"/>
      <c r="Y17336" s="30"/>
      <c r="Z17336" s="30"/>
      <c r="AB17336" s="6"/>
    </row>
    <row r="17337" spans="1:28">
      <c r="A17337" s="2"/>
      <c r="B17337" s="2"/>
      <c r="C17337" s="2"/>
      <c r="G17337" s="94"/>
      <c r="H17337" s="94"/>
      <c r="I17337" s="94"/>
      <c r="J17337" s="2"/>
      <c r="P17337" s="30"/>
      <c r="T17337" s="2"/>
      <c r="V17337" s="2"/>
      <c r="W17337" s="28"/>
      <c r="Y17337" s="30"/>
      <c r="Z17337" s="30"/>
      <c r="AB17337" s="6"/>
    </row>
    <row r="17338" spans="1:28">
      <c r="A17338" s="2"/>
      <c r="B17338" s="2"/>
      <c r="C17338" s="2"/>
      <c r="G17338" s="94"/>
      <c r="H17338" s="94"/>
      <c r="I17338" s="94"/>
      <c r="J17338" s="2"/>
      <c r="P17338" s="30"/>
      <c r="T17338" s="2"/>
      <c r="V17338" s="2"/>
      <c r="W17338" s="28"/>
      <c r="Y17338" s="30"/>
      <c r="Z17338" s="30"/>
      <c r="AB17338" s="6"/>
    </row>
    <row r="17339" spans="1:28">
      <c r="A17339" s="2"/>
      <c r="B17339" s="2"/>
      <c r="C17339" s="2"/>
      <c r="G17339" s="94"/>
      <c r="H17339" s="94"/>
      <c r="I17339" s="94"/>
      <c r="J17339" s="2"/>
      <c r="P17339" s="30"/>
      <c r="T17339" s="2"/>
      <c r="V17339" s="2"/>
      <c r="W17339" s="28"/>
      <c r="Y17339" s="30"/>
      <c r="Z17339" s="30"/>
      <c r="AB17339" s="6"/>
    </row>
    <row r="17340" spans="1:28">
      <c r="A17340" s="2"/>
      <c r="B17340" s="2"/>
      <c r="C17340" s="2"/>
      <c r="G17340" s="94"/>
      <c r="H17340" s="94"/>
      <c r="I17340" s="94"/>
      <c r="J17340" s="2"/>
      <c r="P17340" s="30"/>
      <c r="T17340" s="2"/>
      <c r="V17340" s="2"/>
      <c r="W17340" s="28"/>
      <c r="Y17340" s="30"/>
      <c r="Z17340" s="30"/>
      <c r="AB17340" s="6"/>
    </row>
    <row r="17341" spans="1:28">
      <c r="A17341" s="2"/>
      <c r="B17341" s="2"/>
      <c r="C17341" s="2"/>
      <c r="G17341" s="94"/>
      <c r="H17341" s="94"/>
      <c r="I17341" s="94"/>
      <c r="J17341" s="2"/>
      <c r="P17341" s="30"/>
      <c r="T17341" s="2"/>
      <c r="V17341" s="2"/>
      <c r="W17341" s="28"/>
      <c r="Y17341" s="30"/>
      <c r="Z17341" s="30"/>
      <c r="AB17341" s="6"/>
    </row>
    <row r="17342" spans="1:28">
      <c r="A17342" s="2"/>
      <c r="B17342" s="2"/>
      <c r="C17342" s="2"/>
      <c r="G17342" s="94"/>
      <c r="H17342" s="94"/>
      <c r="I17342" s="94"/>
      <c r="J17342" s="2"/>
      <c r="P17342" s="30"/>
      <c r="T17342" s="2"/>
      <c r="V17342" s="2"/>
      <c r="W17342" s="28"/>
      <c r="Y17342" s="30"/>
      <c r="Z17342" s="30"/>
      <c r="AB17342" s="6"/>
    </row>
    <row r="17343" spans="1:28">
      <c r="A17343" s="2"/>
      <c r="B17343" s="2"/>
      <c r="C17343" s="2"/>
      <c r="G17343" s="94"/>
      <c r="H17343" s="94"/>
      <c r="I17343" s="94"/>
      <c r="J17343" s="2"/>
      <c r="P17343" s="30"/>
      <c r="T17343" s="2"/>
      <c r="V17343" s="2"/>
      <c r="W17343" s="28"/>
      <c r="Y17343" s="30"/>
      <c r="Z17343" s="30"/>
      <c r="AB17343" s="6"/>
    </row>
    <row r="17344" spans="1:28">
      <c r="A17344" s="2"/>
      <c r="B17344" s="2"/>
      <c r="C17344" s="2"/>
      <c r="G17344" s="94"/>
      <c r="H17344" s="94"/>
      <c r="I17344" s="94"/>
      <c r="J17344" s="2"/>
      <c r="P17344" s="30"/>
      <c r="T17344" s="2"/>
      <c r="V17344" s="2"/>
      <c r="W17344" s="28"/>
      <c r="Y17344" s="30"/>
      <c r="Z17344" s="30"/>
      <c r="AB17344" s="6"/>
    </row>
    <row r="17345" spans="1:28">
      <c r="A17345" s="2"/>
      <c r="B17345" s="2"/>
      <c r="C17345" s="2"/>
      <c r="G17345" s="94"/>
      <c r="H17345" s="94"/>
      <c r="I17345" s="94"/>
      <c r="J17345" s="2"/>
      <c r="P17345" s="30"/>
      <c r="T17345" s="2"/>
      <c r="V17345" s="2"/>
      <c r="W17345" s="28"/>
      <c r="Y17345" s="30"/>
      <c r="Z17345" s="30"/>
      <c r="AB17345" s="6"/>
    </row>
    <row r="17346" spans="1:28">
      <c r="A17346" s="2"/>
      <c r="B17346" s="2"/>
      <c r="C17346" s="2"/>
      <c r="G17346" s="94"/>
      <c r="H17346" s="94"/>
      <c r="I17346" s="94"/>
      <c r="J17346" s="2"/>
      <c r="P17346" s="30"/>
      <c r="T17346" s="2"/>
      <c r="V17346" s="2"/>
      <c r="W17346" s="28"/>
      <c r="Y17346" s="30"/>
      <c r="Z17346" s="30"/>
      <c r="AB17346" s="6"/>
    </row>
    <row r="17347" spans="1:28">
      <c r="A17347" s="2"/>
      <c r="B17347" s="2"/>
      <c r="C17347" s="2"/>
      <c r="G17347" s="94"/>
      <c r="H17347" s="94"/>
      <c r="I17347" s="94"/>
      <c r="J17347" s="2"/>
      <c r="P17347" s="30"/>
      <c r="T17347" s="2"/>
      <c r="V17347" s="2"/>
      <c r="W17347" s="28"/>
      <c r="Y17347" s="30"/>
      <c r="Z17347" s="30"/>
      <c r="AB17347" s="6"/>
    </row>
    <row r="17348" spans="1:28">
      <c r="A17348" s="2"/>
      <c r="B17348" s="2"/>
      <c r="C17348" s="2"/>
      <c r="G17348" s="94"/>
      <c r="H17348" s="94"/>
      <c r="I17348" s="94"/>
      <c r="J17348" s="2"/>
      <c r="P17348" s="30"/>
      <c r="T17348" s="2"/>
      <c r="V17348" s="2"/>
      <c r="W17348" s="28"/>
      <c r="Y17348" s="30"/>
      <c r="Z17348" s="30"/>
      <c r="AB17348" s="6"/>
    </row>
    <row r="17349" spans="1:28">
      <c r="A17349" s="2"/>
      <c r="B17349" s="2"/>
      <c r="C17349" s="2"/>
      <c r="G17349" s="94"/>
      <c r="H17349" s="94"/>
      <c r="I17349" s="94"/>
      <c r="J17349" s="2"/>
      <c r="P17349" s="30"/>
      <c r="T17349" s="2"/>
      <c r="V17349" s="2"/>
      <c r="W17349" s="28"/>
      <c r="Y17349" s="30"/>
      <c r="Z17349" s="30"/>
      <c r="AB17349" s="6"/>
    </row>
    <row r="17350" spans="1:28">
      <c r="A17350" s="2"/>
      <c r="B17350" s="2"/>
      <c r="C17350" s="2"/>
      <c r="G17350" s="94"/>
      <c r="H17350" s="94"/>
      <c r="I17350" s="94"/>
      <c r="J17350" s="2"/>
      <c r="P17350" s="30"/>
      <c r="T17350" s="2"/>
      <c r="V17350" s="2"/>
      <c r="W17350" s="28"/>
      <c r="Y17350" s="30"/>
      <c r="Z17350" s="30"/>
      <c r="AB17350" s="6"/>
    </row>
    <row r="17351" spans="1:28">
      <c r="A17351" s="2"/>
      <c r="B17351" s="2"/>
      <c r="C17351" s="2"/>
      <c r="G17351" s="94"/>
      <c r="H17351" s="94"/>
      <c r="I17351" s="94"/>
      <c r="J17351" s="2"/>
      <c r="P17351" s="30"/>
      <c r="T17351" s="2"/>
      <c r="V17351" s="2"/>
      <c r="W17351" s="28"/>
      <c r="Y17351" s="30"/>
      <c r="Z17351" s="30"/>
      <c r="AB17351" s="6"/>
    </row>
    <row r="17352" spans="1:28">
      <c r="A17352" s="2"/>
      <c r="B17352" s="2"/>
      <c r="C17352" s="2"/>
      <c r="G17352" s="94"/>
      <c r="H17352" s="94"/>
      <c r="I17352" s="94"/>
      <c r="J17352" s="2"/>
      <c r="P17352" s="30"/>
      <c r="T17352" s="2"/>
      <c r="V17352" s="2"/>
      <c r="W17352" s="28"/>
      <c r="Y17352" s="30"/>
      <c r="Z17352" s="30"/>
      <c r="AB17352" s="6"/>
    </row>
    <row r="17353" spans="1:28">
      <c r="A17353" s="2"/>
      <c r="B17353" s="2"/>
      <c r="C17353" s="2"/>
      <c r="G17353" s="94"/>
      <c r="H17353" s="94"/>
      <c r="I17353" s="94"/>
      <c r="J17353" s="2"/>
      <c r="P17353" s="30"/>
      <c r="T17353" s="2"/>
      <c r="V17353" s="2"/>
      <c r="W17353" s="28"/>
      <c r="Y17353" s="30"/>
      <c r="Z17353" s="30"/>
      <c r="AB17353" s="6"/>
    </row>
    <row r="17354" spans="1:28">
      <c r="A17354" s="2"/>
      <c r="B17354" s="2"/>
      <c r="C17354" s="2"/>
      <c r="G17354" s="94"/>
      <c r="H17354" s="94"/>
      <c r="I17354" s="94"/>
      <c r="J17354" s="2"/>
      <c r="P17354" s="30"/>
      <c r="T17354" s="2"/>
      <c r="V17354" s="2"/>
      <c r="W17354" s="28"/>
      <c r="Y17354" s="30"/>
      <c r="Z17354" s="30"/>
      <c r="AB17354" s="6"/>
    </row>
    <row r="17355" spans="1:28">
      <c r="A17355" s="2"/>
      <c r="B17355" s="2"/>
      <c r="C17355" s="2"/>
      <c r="G17355" s="94"/>
      <c r="H17355" s="94"/>
      <c r="I17355" s="94"/>
      <c r="J17355" s="2"/>
      <c r="P17355" s="30"/>
      <c r="T17355" s="2"/>
      <c r="V17355" s="2"/>
      <c r="W17355" s="28"/>
      <c r="Y17355" s="30"/>
      <c r="Z17355" s="30"/>
      <c r="AB17355" s="6"/>
    </row>
    <row r="17356" spans="1:28">
      <c r="A17356" s="2"/>
      <c r="B17356" s="2"/>
      <c r="C17356" s="2"/>
      <c r="G17356" s="94"/>
      <c r="H17356" s="94"/>
      <c r="I17356" s="94"/>
      <c r="J17356" s="2"/>
      <c r="P17356" s="30"/>
      <c r="T17356" s="2"/>
      <c r="V17356" s="2"/>
      <c r="W17356" s="28"/>
      <c r="Y17356" s="30"/>
      <c r="Z17356" s="30"/>
      <c r="AB17356" s="6"/>
    </row>
    <row r="17357" spans="1:28">
      <c r="A17357" s="2"/>
      <c r="B17357" s="2"/>
      <c r="C17357" s="2"/>
      <c r="G17357" s="94"/>
      <c r="H17357" s="94"/>
      <c r="I17357" s="94"/>
      <c r="J17357" s="2"/>
      <c r="P17357" s="30"/>
      <c r="T17357" s="2"/>
      <c r="V17357" s="2"/>
      <c r="W17357" s="28"/>
      <c r="Y17357" s="30"/>
      <c r="Z17357" s="30"/>
      <c r="AB17357" s="6"/>
    </row>
    <row r="17358" spans="1:28">
      <c r="A17358" s="2"/>
      <c r="B17358" s="2"/>
      <c r="C17358" s="2"/>
      <c r="G17358" s="94"/>
      <c r="H17358" s="94"/>
      <c r="I17358" s="94"/>
      <c r="J17358" s="2"/>
      <c r="P17358" s="30"/>
      <c r="T17358" s="2"/>
      <c r="V17358" s="2"/>
      <c r="W17358" s="28"/>
      <c r="Y17358" s="30"/>
      <c r="Z17358" s="30"/>
      <c r="AB17358" s="6"/>
    </row>
    <row r="17359" spans="1:28">
      <c r="A17359" s="2"/>
      <c r="B17359" s="2"/>
      <c r="C17359" s="2"/>
      <c r="G17359" s="94"/>
      <c r="H17359" s="94"/>
      <c r="I17359" s="94"/>
      <c r="J17359" s="2"/>
      <c r="P17359" s="30"/>
      <c r="T17359" s="2"/>
      <c r="V17359" s="2"/>
      <c r="W17359" s="28"/>
      <c r="Y17359" s="30"/>
      <c r="Z17359" s="30"/>
      <c r="AB17359" s="6"/>
    </row>
    <row r="17360" spans="1:28">
      <c r="A17360" s="2"/>
      <c r="B17360" s="2"/>
      <c r="C17360" s="2"/>
      <c r="G17360" s="94"/>
      <c r="H17360" s="94"/>
      <c r="I17360" s="94"/>
      <c r="J17360" s="2"/>
      <c r="P17360" s="30"/>
      <c r="T17360" s="2"/>
      <c r="V17360" s="2"/>
      <c r="W17360" s="28"/>
      <c r="Y17360" s="30"/>
      <c r="Z17360" s="30"/>
      <c r="AB17360" s="6"/>
    </row>
    <row r="17361" spans="1:28">
      <c r="A17361" s="2"/>
      <c r="B17361" s="2"/>
      <c r="C17361" s="2"/>
      <c r="G17361" s="94"/>
      <c r="H17361" s="94"/>
      <c r="I17361" s="94"/>
      <c r="J17361" s="2"/>
      <c r="P17361" s="30"/>
      <c r="T17361" s="2"/>
      <c r="V17361" s="2"/>
      <c r="W17361" s="28"/>
      <c r="Y17361" s="30"/>
      <c r="Z17361" s="30"/>
      <c r="AB17361" s="6"/>
    </row>
    <row r="17362" spans="1:28">
      <c r="A17362" s="2"/>
      <c r="B17362" s="2"/>
      <c r="C17362" s="2"/>
      <c r="G17362" s="94"/>
      <c r="H17362" s="94"/>
      <c r="I17362" s="94"/>
      <c r="J17362" s="2"/>
      <c r="P17362" s="30"/>
      <c r="T17362" s="2"/>
      <c r="V17362" s="2"/>
      <c r="W17362" s="28"/>
      <c r="Y17362" s="30"/>
      <c r="Z17362" s="30"/>
      <c r="AB17362" s="6"/>
    </row>
    <row r="17363" spans="1:28">
      <c r="A17363" s="2"/>
      <c r="B17363" s="2"/>
      <c r="C17363" s="2"/>
      <c r="G17363" s="94"/>
      <c r="H17363" s="94"/>
      <c r="I17363" s="94"/>
      <c r="J17363" s="2"/>
      <c r="P17363" s="30"/>
      <c r="T17363" s="2"/>
      <c r="V17363" s="2"/>
      <c r="W17363" s="28"/>
      <c r="Y17363" s="30"/>
      <c r="Z17363" s="30"/>
      <c r="AB17363" s="6"/>
    </row>
    <row r="17364" spans="1:28">
      <c r="A17364" s="2"/>
      <c r="B17364" s="2"/>
      <c r="C17364" s="2"/>
      <c r="G17364" s="94"/>
      <c r="H17364" s="94"/>
      <c r="I17364" s="94"/>
      <c r="J17364" s="2"/>
      <c r="P17364" s="30"/>
      <c r="T17364" s="2"/>
      <c r="V17364" s="2"/>
      <c r="W17364" s="28"/>
      <c r="Y17364" s="30"/>
      <c r="Z17364" s="30"/>
      <c r="AB17364" s="6"/>
    </row>
    <row r="17365" spans="1:28">
      <c r="A17365" s="2"/>
      <c r="B17365" s="2"/>
      <c r="C17365" s="2"/>
      <c r="G17365" s="94"/>
      <c r="H17365" s="94"/>
      <c r="I17365" s="94"/>
      <c r="J17365" s="2"/>
      <c r="P17365" s="30"/>
      <c r="T17365" s="2"/>
      <c r="V17365" s="2"/>
      <c r="W17365" s="28"/>
      <c r="Y17365" s="30"/>
      <c r="Z17365" s="30"/>
      <c r="AB17365" s="6"/>
    </row>
    <row r="17366" spans="1:28">
      <c r="A17366" s="2"/>
      <c r="B17366" s="2"/>
      <c r="C17366" s="2"/>
      <c r="G17366" s="94"/>
      <c r="H17366" s="94"/>
      <c r="I17366" s="94"/>
      <c r="J17366" s="2"/>
      <c r="P17366" s="30"/>
      <c r="T17366" s="2"/>
      <c r="V17366" s="2"/>
      <c r="W17366" s="28"/>
      <c r="Y17366" s="30"/>
      <c r="Z17366" s="30"/>
      <c r="AB17366" s="6"/>
    </row>
    <row r="17367" spans="1:28">
      <c r="A17367" s="2"/>
      <c r="B17367" s="2"/>
      <c r="C17367" s="2"/>
      <c r="G17367" s="94"/>
      <c r="H17367" s="94"/>
      <c r="I17367" s="94"/>
      <c r="J17367" s="2"/>
      <c r="P17367" s="30"/>
      <c r="T17367" s="2"/>
      <c r="V17367" s="2"/>
      <c r="W17367" s="28"/>
      <c r="Y17367" s="30"/>
      <c r="Z17367" s="30"/>
      <c r="AB17367" s="6"/>
    </row>
    <row r="17368" spans="1:28">
      <c r="A17368" s="2"/>
      <c r="B17368" s="2"/>
      <c r="C17368" s="2"/>
      <c r="G17368" s="94"/>
      <c r="H17368" s="94"/>
      <c r="I17368" s="94"/>
      <c r="J17368" s="2"/>
      <c r="P17368" s="30"/>
      <c r="T17368" s="2"/>
      <c r="V17368" s="2"/>
      <c r="W17368" s="28"/>
      <c r="Y17368" s="30"/>
      <c r="Z17368" s="30"/>
      <c r="AB17368" s="6"/>
    </row>
    <row r="17369" spans="1:28">
      <c r="A17369" s="2"/>
      <c r="B17369" s="2"/>
      <c r="C17369" s="2"/>
      <c r="G17369" s="94"/>
      <c r="H17369" s="94"/>
      <c r="I17369" s="94"/>
      <c r="J17369" s="2"/>
      <c r="P17369" s="30"/>
      <c r="T17369" s="2"/>
      <c r="V17369" s="2"/>
      <c r="W17369" s="28"/>
      <c r="Y17369" s="30"/>
      <c r="Z17369" s="30"/>
      <c r="AB17369" s="6"/>
    </row>
    <row r="17370" spans="1:28">
      <c r="A17370" s="2"/>
      <c r="B17370" s="2"/>
      <c r="C17370" s="2"/>
      <c r="G17370" s="94"/>
      <c r="H17370" s="94"/>
      <c r="I17370" s="94"/>
      <c r="J17370" s="2"/>
      <c r="P17370" s="30"/>
      <c r="T17370" s="2"/>
      <c r="V17370" s="2"/>
      <c r="W17370" s="28"/>
      <c r="Y17370" s="30"/>
      <c r="Z17370" s="30"/>
      <c r="AB17370" s="6"/>
    </row>
    <row r="17371" spans="1:28">
      <c r="A17371" s="2"/>
      <c r="B17371" s="2"/>
      <c r="C17371" s="2"/>
      <c r="G17371" s="94"/>
      <c r="H17371" s="94"/>
      <c r="I17371" s="94"/>
      <c r="J17371" s="2"/>
      <c r="P17371" s="30"/>
      <c r="T17371" s="2"/>
      <c r="V17371" s="2"/>
      <c r="W17371" s="28"/>
      <c r="Y17371" s="30"/>
      <c r="Z17371" s="30"/>
      <c r="AB17371" s="6"/>
    </row>
    <row r="17372" spans="1:28">
      <c r="A17372" s="2"/>
      <c r="B17372" s="2"/>
      <c r="C17372" s="2"/>
      <c r="G17372" s="94"/>
      <c r="H17372" s="94"/>
      <c r="I17372" s="94"/>
      <c r="J17372" s="2"/>
      <c r="P17372" s="30"/>
      <c r="T17372" s="2"/>
      <c r="V17372" s="2"/>
      <c r="W17372" s="28"/>
      <c r="Y17372" s="30"/>
      <c r="Z17372" s="30"/>
      <c r="AB17372" s="6"/>
    </row>
    <row r="17373" spans="1:28">
      <c r="A17373" s="2"/>
      <c r="B17373" s="2"/>
      <c r="C17373" s="2"/>
      <c r="G17373" s="94"/>
      <c r="H17373" s="94"/>
      <c r="I17373" s="94"/>
      <c r="J17373" s="2"/>
      <c r="P17373" s="30"/>
      <c r="T17373" s="2"/>
      <c r="V17373" s="2"/>
      <c r="W17373" s="28"/>
      <c r="Y17373" s="30"/>
      <c r="Z17373" s="30"/>
      <c r="AB17373" s="6"/>
    </row>
    <row r="17374" spans="1:28">
      <c r="A17374" s="2"/>
      <c r="B17374" s="2"/>
      <c r="C17374" s="2"/>
      <c r="G17374" s="94"/>
      <c r="H17374" s="94"/>
      <c r="I17374" s="94"/>
      <c r="J17374" s="2"/>
      <c r="P17374" s="30"/>
      <c r="T17374" s="2"/>
      <c r="V17374" s="2"/>
      <c r="W17374" s="28"/>
      <c r="Y17374" s="30"/>
      <c r="Z17374" s="30"/>
      <c r="AB17374" s="6"/>
    </row>
    <row r="17375" spans="1:28">
      <c r="A17375" s="2"/>
      <c r="B17375" s="2"/>
      <c r="C17375" s="2"/>
      <c r="G17375" s="94"/>
      <c r="H17375" s="94"/>
      <c r="I17375" s="94"/>
      <c r="J17375" s="2"/>
      <c r="P17375" s="30"/>
      <c r="T17375" s="2"/>
      <c r="V17375" s="2"/>
      <c r="W17375" s="28"/>
      <c r="Y17375" s="30"/>
      <c r="Z17375" s="30"/>
      <c r="AB17375" s="6"/>
    </row>
    <row r="17376" spans="1:28">
      <c r="A17376" s="2"/>
      <c r="B17376" s="2"/>
      <c r="C17376" s="2"/>
      <c r="G17376" s="94"/>
      <c r="H17376" s="94"/>
      <c r="I17376" s="94"/>
      <c r="J17376" s="2"/>
      <c r="P17376" s="30"/>
      <c r="T17376" s="2"/>
      <c r="V17376" s="2"/>
      <c r="W17376" s="28"/>
      <c r="Y17376" s="30"/>
      <c r="Z17376" s="30"/>
      <c r="AB17376" s="6"/>
    </row>
    <row r="17377" spans="1:28">
      <c r="A17377" s="2"/>
      <c r="B17377" s="2"/>
      <c r="C17377" s="2"/>
      <c r="G17377" s="94"/>
      <c r="H17377" s="94"/>
      <c r="I17377" s="94"/>
      <c r="J17377" s="2"/>
      <c r="P17377" s="30"/>
      <c r="T17377" s="2"/>
      <c r="V17377" s="2"/>
      <c r="W17377" s="28"/>
      <c r="Y17377" s="30"/>
      <c r="Z17377" s="30"/>
      <c r="AB17377" s="6"/>
    </row>
    <row r="17378" spans="1:28">
      <c r="A17378" s="2"/>
      <c r="B17378" s="2"/>
      <c r="C17378" s="2"/>
      <c r="G17378" s="94"/>
      <c r="H17378" s="94"/>
      <c r="I17378" s="94"/>
      <c r="J17378" s="2"/>
      <c r="P17378" s="30"/>
      <c r="T17378" s="2"/>
      <c r="V17378" s="2"/>
      <c r="W17378" s="28"/>
      <c r="Y17378" s="30"/>
      <c r="Z17378" s="30"/>
      <c r="AB17378" s="6"/>
    </row>
    <row r="17379" spans="1:28">
      <c r="A17379" s="2"/>
      <c r="B17379" s="2"/>
      <c r="C17379" s="2"/>
      <c r="G17379" s="94"/>
      <c r="H17379" s="94"/>
      <c r="I17379" s="94"/>
      <c r="J17379" s="2"/>
      <c r="P17379" s="30"/>
      <c r="T17379" s="2"/>
      <c r="V17379" s="2"/>
      <c r="W17379" s="28"/>
      <c r="Y17379" s="30"/>
      <c r="Z17379" s="30"/>
      <c r="AB17379" s="6"/>
    </row>
    <row r="17380" spans="1:28">
      <c r="A17380" s="2"/>
      <c r="B17380" s="2"/>
      <c r="C17380" s="2"/>
      <c r="G17380" s="94"/>
      <c r="H17380" s="94"/>
      <c r="I17380" s="94"/>
      <c r="J17380" s="2"/>
      <c r="P17380" s="30"/>
      <c r="T17380" s="2"/>
      <c r="V17380" s="2"/>
      <c r="W17380" s="28"/>
      <c r="Y17380" s="30"/>
      <c r="Z17380" s="30"/>
      <c r="AB17380" s="6"/>
    </row>
    <row r="17381" spans="1:28">
      <c r="A17381" s="2"/>
      <c r="B17381" s="2"/>
      <c r="C17381" s="2"/>
      <c r="G17381" s="94"/>
      <c r="H17381" s="94"/>
      <c r="I17381" s="94"/>
      <c r="J17381" s="2"/>
      <c r="P17381" s="30"/>
      <c r="T17381" s="2"/>
      <c r="V17381" s="2"/>
      <c r="W17381" s="28"/>
      <c r="Y17381" s="30"/>
      <c r="Z17381" s="30"/>
      <c r="AB17381" s="6"/>
    </row>
    <row r="17382" spans="1:28">
      <c r="A17382" s="2"/>
      <c r="B17382" s="2"/>
      <c r="C17382" s="2"/>
      <c r="G17382" s="94"/>
      <c r="H17382" s="94"/>
      <c r="I17382" s="94"/>
      <c r="J17382" s="2"/>
      <c r="P17382" s="30"/>
      <c r="T17382" s="2"/>
      <c r="V17382" s="2"/>
      <c r="W17382" s="28"/>
      <c r="Y17382" s="30"/>
      <c r="Z17382" s="30"/>
      <c r="AB17382" s="6"/>
    </row>
    <row r="17383" spans="1:28">
      <c r="A17383" s="2"/>
      <c r="B17383" s="2"/>
      <c r="C17383" s="2"/>
      <c r="G17383" s="94"/>
      <c r="H17383" s="94"/>
      <c r="I17383" s="94"/>
      <c r="J17383" s="2"/>
      <c r="P17383" s="30"/>
      <c r="T17383" s="2"/>
      <c r="V17383" s="2"/>
      <c r="W17383" s="28"/>
      <c r="Y17383" s="30"/>
      <c r="Z17383" s="30"/>
      <c r="AB17383" s="6"/>
    </row>
    <row r="17384" spans="1:28">
      <c r="A17384" s="2"/>
      <c r="B17384" s="2"/>
      <c r="C17384" s="2"/>
      <c r="G17384" s="94"/>
      <c r="H17384" s="94"/>
      <c r="I17384" s="94"/>
      <c r="J17384" s="2"/>
      <c r="P17384" s="30"/>
      <c r="T17384" s="2"/>
      <c r="V17384" s="2"/>
      <c r="W17384" s="28"/>
      <c r="Y17384" s="30"/>
      <c r="Z17384" s="30"/>
      <c r="AB17384" s="6"/>
    </row>
    <row r="17385" spans="1:28">
      <c r="A17385" s="2"/>
      <c r="B17385" s="2"/>
      <c r="C17385" s="2"/>
      <c r="G17385" s="94"/>
      <c r="H17385" s="94"/>
      <c r="I17385" s="94"/>
      <c r="J17385" s="2"/>
      <c r="P17385" s="30"/>
      <c r="T17385" s="2"/>
      <c r="V17385" s="2"/>
      <c r="W17385" s="28"/>
      <c r="Y17385" s="30"/>
      <c r="Z17385" s="30"/>
      <c r="AB17385" s="6"/>
    </row>
    <row r="17386" spans="1:28">
      <c r="A17386" s="2"/>
      <c r="B17386" s="2"/>
      <c r="C17386" s="2"/>
      <c r="G17386" s="94"/>
      <c r="H17386" s="94"/>
      <c r="I17386" s="94"/>
      <c r="J17386" s="2"/>
      <c r="P17386" s="30"/>
      <c r="T17386" s="2"/>
      <c r="V17386" s="2"/>
      <c r="W17386" s="28"/>
      <c r="Y17386" s="30"/>
      <c r="Z17386" s="30"/>
      <c r="AB17386" s="6"/>
    </row>
    <row r="17387" spans="1:28">
      <c r="A17387" s="2"/>
      <c r="B17387" s="2"/>
      <c r="C17387" s="2"/>
      <c r="G17387" s="94"/>
      <c r="H17387" s="94"/>
      <c r="I17387" s="94"/>
      <c r="J17387" s="2"/>
      <c r="P17387" s="30"/>
      <c r="T17387" s="2"/>
      <c r="V17387" s="2"/>
      <c r="W17387" s="28"/>
      <c r="Y17387" s="30"/>
      <c r="Z17387" s="30"/>
      <c r="AB17387" s="6"/>
    </row>
    <row r="17388" spans="1:28">
      <c r="A17388" s="2"/>
      <c r="B17388" s="2"/>
      <c r="C17388" s="2"/>
      <c r="G17388" s="94"/>
      <c r="H17388" s="94"/>
      <c r="I17388" s="94"/>
      <c r="J17388" s="2"/>
      <c r="P17388" s="30"/>
      <c r="T17388" s="2"/>
      <c r="V17388" s="2"/>
      <c r="W17388" s="28"/>
      <c r="Y17388" s="30"/>
      <c r="Z17388" s="30"/>
      <c r="AB17388" s="6"/>
    </row>
    <row r="17389" spans="1:28">
      <c r="A17389" s="2"/>
      <c r="B17389" s="2"/>
      <c r="C17389" s="2"/>
      <c r="G17389" s="94"/>
      <c r="H17389" s="94"/>
      <c r="I17389" s="94"/>
      <c r="J17389" s="2"/>
      <c r="P17389" s="30"/>
      <c r="T17389" s="2"/>
      <c r="V17389" s="2"/>
      <c r="W17389" s="28"/>
      <c r="Y17389" s="30"/>
      <c r="Z17389" s="30"/>
      <c r="AB17389" s="6"/>
    </row>
    <row r="17390" spans="1:28">
      <c r="A17390" s="2"/>
      <c r="B17390" s="2"/>
      <c r="C17390" s="2"/>
      <c r="G17390" s="94"/>
      <c r="H17390" s="94"/>
      <c r="I17390" s="94"/>
      <c r="J17390" s="2"/>
      <c r="P17390" s="30"/>
      <c r="T17390" s="2"/>
      <c r="V17390" s="2"/>
      <c r="W17390" s="28"/>
      <c r="Y17390" s="30"/>
      <c r="Z17390" s="30"/>
      <c r="AB17390" s="6"/>
    </row>
    <row r="17391" spans="1:28">
      <c r="A17391" s="2"/>
      <c r="B17391" s="2"/>
      <c r="C17391" s="2"/>
      <c r="G17391" s="94"/>
      <c r="H17391" s="94"/>
      <c r="I17391" s="94"/>
      <c r="J17391" s="2"/>
      <c r="P17391" s="30"/>
      <c r="T17391" s="2"/>
      <c r="V17391" s="2"/>
      <c r="W17391" s="28"/>
      <c r="Y17391" s="30"/>
      <c r="Z17391" s="30"/>
      <c r="AB17391" s="6"/>
    </row>
    <row r="17392" spans="1:28">
      <c r="A17392" s="2"/>
      <c r="B17392" s="2"/>
      <c r="C17392" s="2"/>
      <c r="G17392" s="94"/>
      <c r="H17392" s="94"/>
      <c r="I17392" s="94"/>
      <c r="J17392" s="2"/>
      <c r="P17392" s="30"/>
      <c r="T17392" s="2"/>
      <c r="V17392" s="2"/>
      <c r="W17392" s="28"/>
      <c r="Y17392" s="30"/>
      <c r="Z17392" s="30"/>
      <c r="AB17392" s="6"/>
    </row>
    <row r="17393" spans="1:28">
      <c r="A17393" s="2"/>
      <c r="B17393" s="2"/>
      <c r="C17393" s="2"/>
      <c r="G17393" s="94"/>
      <c r="H17393" s="94"/>
      <c r="I17393" s="94"/>
      <c r="J17393" s="2"/>
      <c r="P17393" s="30"/>
      <c r="T17393" s="2"/>
      <c r="V17393" s="2"/>
      <c r="W17393" s="28"/>
      <c r="Y17393" s="30"/>
      <c r="Z17393" s="30"/>
      <c r="AB17393" s="6"/>
    </row>
    <row r="17394" spans="1:28">
      <c r="A17394" s="2"/>
      <c r="B17394" s="2"/>
      <c r="C17394" s="2"/>
      <c r="G17394" s="94"/>
      <c r="H17394" s="94"/>
      <c r="I17394" s="94"/>
      <c r="J17394" s="2"/>
      <c r="P17394" s="30"/>
      <c r="T17394" s="2"/>
      <c r="V17394" s="2"/>
      <c r="W17394" s="28"/>
      <c r="Y17394" s="30"/>
      <c r="Z17394" s="30"/>
      <c r="AB17394" s="6"/>
    </row>
    <row r="17395" spans="1:28">
      <c r="A17395" s="2"/>
      <c r="B17395" s="2"/>
      <c r="C17395" s="2"/>
      <c r="G17395" s="94"/>
      <c r="H17395" s="94"/>
      <c r="I17395" s="94"/>
      <c r="J17395" s="2"/>
      <c r="P17395" s="30"/>
      <c r="T17395" s="2"/>
      <c r="V17395" s="2"/>
      <c r="W17395" s="28"/>
      <c r="Y17395" s="30"/>
      <c r="Z17395" s="30"/>
      <c r="AB17395" s="6"/>
    </row>
    <row r="17396" spans="1:28">
      <c r="A17396" s="2"/>
      <c r="B17396" s="2"/>
      <c r="C17396" s="2"/>
      <c r="G17396" s="94"/>
      <c r="H17396" s="94"/>
      <c r="I17396" s="94"/>
      <c r="J17396" s="2"/>
      <c r="P17396" s="30"/>
      <c r="T17396" s="2"/>
      <c r="V17396" s="2"/>
      <c r="W17396" s="28"/>
      <c r="Y17396" s="30"/>
      <c r="Z17396" s="30"/>
      <c r="AB17396" s="6"/>
    </row>
    <row r="17397" spans="1:28">
      <c r="A17397" s="2"/>
      <c r="B17397" s="2"/>
      <c r="C17397" s="2"/>
      <c r="G17397" s="94"/>
      <c r="H17397" s="94"/>
      <c r="I17397" s="94"/>
      <c r="J17397" s="2"/>
      <c r="P17397" s="30"/>
      <c r="T17397" s="2"/>
      <c r="V17397" s="2"/>
      <c r="W17397" s="28"/>
      <c r="Y17397" s="30"/>
      <c r="Z17397" s="30"/>
      <c r="AB17397" s="6"/>
    </row>
    <row r="17398" spans="1:28">
      <c r="A17398" s="2"/>
      <c r="B17398" s="2"/>
      <c r="C17398" s="2"/>
      <c r="G17398" s="94"/>
      <c r="H17398" s="94"/>
      <c r="I17398" s="94"/>
      <c r="J17398" s="2"/>
      <c r="P17398" s="30"/>
      <c r="T17398" s="2"/>
      <c r="V17398" s="2"/>
      <c r="W17398" s="28"/>
      <c r="Y17398" s="30"/>
      <c r="Z17398" s="30"/>
      <c r="AB17398" s="6"/>
    </row>
    <row r="17399" spans="1:28">
      <c r="A17399" s="2"/>
      <c r="B17399" s="2"/>
      <c r="C17399" s="2"/>
      <c r="G17399" s="94"/>
      <c r="H17399" s="94"/>
      <c r="I17399" s="94"/>
      <c r="J17399" s="2"/>
      <c r="P17399" s="30"/>
      <c r="T17399" s="2"/>
      <c r="V17399" s="2"/>
      <c r="W17399" s="28"/>
      <c r="Y17399" s="30"/>
      <c r="Z17399" s="30"/>
      <c r="AB17399" s="6"/>
    </row>
    <row r="17400" spans="1:28">
      <c r="A17400" s="2"/>
      <c r="B17400" s="2"/>
      <c r="C17400" s="2"/>
      <c r="G17400" s="94"/>
      <c r="H17400" s="94"/>
      <c r="I17400" s="94"/>
      <c r="J17400" s="2"/>
      <c r="P17400" s="30"/>
      <c r="T17400" s="2"/>
      <c r="V17400" s="2"/>
      <c r="W17400" s="28"/>
      <c r="Y17400" s="30"/>
      <c r="Z17400" s="30"/>
      <c r="AB17400" s="6"/>
    </row>
    <row r="17401" spans="1:28">
      <c r="A17401" s="2"/>
      <c r="B17401" s="2"/>
      <c r="C17401" s="2"/>
      <c r="G17401" s="94"/>
      <c r="H17401" s="94"/>
      <c r="I17401" s="94"/>
      <c r="J17401" s="2"/>
      <c r="P17401" s="30"/>
      <c r="T17401" s="2"/>
      <c r="V17401" s="2"/>
      <c r="W17401" s="28"/>
      <c r="Y17401" s="30"/>
      <c r="Z17401" s="30"/>
      <c r="AB17401" s="6"/>
    </row>
    <row r="17402" spans="1:28">
      <c r="A17402" s="2"/>
      <c r="B17402" s="2"/>
      <c r="C17402" s="2"/>
      <c r="G17402" s="94"/>
      <c r="H17402" s="94"/>
      <c r="I17402" s="94"/>
      <c r="J17402" s="2"/>
      <c r="P17402" s="30"/>
      <c r="T17402" s="2"/>
      <c r="V17402" s="2"/>
      <c r="W17402" s="28"/>
      <c r="Y17402" s="30"/>
      <c r="Z17402" s="30"/>
      <c r="AB17402" s="6"/>
    </row>
    <row r="17403" spans="1:28">
      <c r="A17403" s="2"/>
      <c r="B17403" s="2"/>
      <c r="C17403" s="2"/>
      <c r="G17403" s="94"/>
      <c r="H17403" s="94"/>
      <c r="I17403" s="94"/>
      <c r="J17403" s="2"/>
      <c r="P17403" s="30"/>
      <c r="T17403" s="2"/>
      <c r="V17403" s="2"/>
      <c r="W17403" s="28"/>
      <c r="Y17403" s="30"/>
      <c r="Z17403" s="30"/>
      <c r="AB17403" s="6"/>
    </row>
    <row r="17404" spans="1:28">
      <c r="A17404" s="2"/>
      <c r="B17404" s="2"/>
      <c r="C17404" s="2"/>
      <c r="G17404" s="94"/>
      <c r="H17404" s="94"/>
      <c r="I17404" s="94"/>
      <c r="J17404" s="2"/>
      <c r="P17404" s="30"/>
      <c r="T17404" s="2"/>
      <c r="V17404" s="2"/>
      <c r="W17404" s="28"/>
      <c r="Y17404" s="30"/>
      <c r="Z17404" s="30"/>
      <c r="AB17404" s="6"/>
    </row>
    <row r="17405" spans="1:28">
      <c r="A17405" s="2"/>
      <c r="B17405" s="2"/>
      <c r="C17405" s="2"/>
      <c r="G17405" s="94"/>
      <c r="H17405" s="94"/>
      <c r="I17405" s="94"/>
      <c r="J17405" s="2"/>
      <c r="P17405" s="30"/>
      <c r="T17405" s="2"/>
      <c r="V17405" s="2"/>
      <c r="W17405" s="28"/>
      <c r="Y17405" s="30"/>
      <c r="Z17405" s="30"/>
      <c r="AB17405" s="6"/>
    </row>
    <row r="17406" spans="1:28">
      <c r="A17406" s="2"/>
      <c r="B17406" s="2"/>
      <c r="C17406" s="2"/>
      <c r="G17406" s="94"/>
      <c r="H17406" s="94"/>
      <c r="I17406" s="94"/>
      <c r="J17406" s="2"/>
      <c r="P17406" s="30"/>
      <c r="T17406" s="2"/>
      <c r="V17406" s="2"/>
      <c r="W17406" s="28"/>
      <c r="Y17406" s="30"/>
      <c r="Z17406" s="30"/>
      <c r="AB17406" s="6"/>
    </row>
    <row r="17407" spans="1:28">
      <c r="A17407" s="2"/>
      <c r="B17407" s="2"/>
      <c r="C17407" s="2"/>
      <c r="G17407" s="94"/>
      <c r="H17407" s="94"/>
      <c r="I17407" s="94"/>
      <c r="J17407" s="2"/>
      <c r="P17407" s="30"/>
      <c r="T17407" s="2"/>
      <c r="V17407" s="2"/>
      <c r="W17407" s="28"/>
      <c r="Y17407" s="30"/>
      <c r="Z17407" s="30"/>
      <c r="AB17407" s="6"/>
    </row>
    <row r="17408" spans="1:28">
      <c r="A17408" s="2"/>
      <c r="B17408" s="2"/>
      <c r="C17408" s="2"/>
      <c r="G17408" s="94"/>
      <c r="H17408" s="94"/>
      <c r="I17408" s="94"/>
      <c r="J17408" s="2"/>
      <c r="P17408" s="30"/>
      <c r="T17408" s="2"/>
      <c r="V17408" s="2"/>
      <c r="W17408" s="28"/>
      <c r="Y17408" s="30"/>
      <c r="Z17408" s="30"/>
      <c r="AB17408" s="6"/>
    </row>
    <row r="17409" spans="1:28">
      <c r="A17409" s="2"/>
      <c r="B17409" s="2"/>
      <c r="C17409" s="2"/>
      <c r="G17409" s="94"/>
      <c r="H17409" s="94"/>
      <c r="I17409" s="94"/>
      <c r="J17409" s="2"/>
      <c r="P17409" s="30"/>
      <c r="T17409" s="2"/>
      <c r="V17409" s="2"/>
      <c r="W17409" s="28"/>
      <c r="Y17409" s="30"/>
      <c r="Z17409" s="30"/>
      <c r="AB17409" s="6"/>
    </row>
    <row r="17410" spans="1:28">
      <c r="A17410" s="2"/>
      <c r="B17410" s="2"/>
      <c r="C17410" s="2"/>
      <c r="G17410" s="94"/>
      <c r="H17410" s="94"/>
      <c r="I17410" s="94"/>
      <c r="J17410" s="2"/>
      <c r="P17410" s="30"/>
      <c r="T17410" s="2"/>
      <c r="V17410" s="2"/>
      <c r="W17410" s="28"/>
      <c r="Y17410" s="30"/>
      <c r="Z17410" s="30"/>
      <c r="AB17410" s="6"/>
    </row>
    <row r="17411" spans="1:28">
      <c r="A17411" s="2"/>
      <c r="B17411" s="2"/>
      <c r="C17411" s="2"/>
      <c r="G17411" s="94"/>
      <c r="H17411" s="94"/>
      <c r="I17411" s="94"/>
      <c r="J17411" s="2"/>
      <c r="P17411" s="30"/>
      <c r="T17411" s="2"/>
      <c r="V17411" s="2"/>
      <c r="W17411" s="28"/>
      <c r="Y17411" s="30"/>
      <c r="Z17411" s="30"/>
      <c r="AB17411" s="6"/>
    </row>
    <row r="17412" spans="1:28">
      <c r="A17412" s="2"/>
      <c r="B17412" s="2"/>
      <c r="C17412" s="2"/>
      <c r="G17412" s="94"/>
      <c r="H17412" s="94"/>
      <c r="I17412" s="94"/>
      <c r="J17412" s="2"/>
      <c r="P17412" s="30"/>
      <c r="T17412" s="2"/>
      <c r="V17412" s="2"/>
      <c r="W17412" s="28"/>
      <c r="Y17412" s="30"/>
      <c r="Z17412" s="30"/>
      <c r="AB17412" s="6"/>
    </row>
    <row r="17413" spans="1:28">
      <c r="A17413" s="2"/>
      <c r="B17413" s="2"/>
      <c r="C17413" s="2"/>
      <c r="G17413" s="94"/>
      <c r="H17413" s="94"/>
      <c r="I17413" s="94"/>
      <c r="J17413" s="2"/>
      <c r="P17413" s="30"/>
      <c r="T17413" s="2"/>
      <c r="V17413" s="2"/>
      <c r="W17413" s="28"/>
      <c r="Y17413" s="30"/>
      <c r="Z17413" s="30"/>
      <c r="AB17413" s="6"/>
    </row>
    <row r="17414" spans="1:28">
      <c r="A17414" s="2"/>
      <c r="B17414" s="2"/>
      <c r="C17414" s="2"/>
      <c r="G17414" s="94"/>
      <c r="H17414" s="94"/>
      <c r="I17414" s="94"/>
      <c r="J17414" s="2"/>
      <c r="P17414" s="30"/>
      <c r="T17414" s="2"/>
      <c r="V17414" s="2"/>
      <c r="W17414" s="28"/>
      <c r="Y17414" s="30"/>
      <c r="Z17414" s="30"/>
      <c r="AB17414" s="6"/>
    </row>
    <row r="17415" spans="1:28">
      <c r="A17415" s="2"/>
      <c r="B17415" s="2"/>
      <c r="C17415" s="2"/>
      <c r="G17415" s="94"/>
      <c r="H17415" s="94"/>
      <c r="I17415" s="94"/>
      <c r="J17415" s="2"/>
      <c r="P17415" s="30"/>
      <c r="T17415" s="2"/>
      <c r="V17415" s="2"/>
      <c r="W17415" s="28"/>
      <c r="Y17415" s="30"/>
      <c r="Z17415" s="30"/>
      <c r="AB17415" s="6"/>
    </row>
    <row r="17416" spans="1:28">
      <c r="A17416" s="2"/>
      <c r="B17416" s="2"/>
      <c r="C17416" s="2"/>
      <c r="G17416" s="94"/>
      <c r="H17416" s="94"/>
      <c r="I17416" s="94"/>
      <c r="J17416" s="2"/>
      <c r="P17416" s="30"/>
      <c r="T17416" s="2"/>
      <c r="V17416" s="2"/>
      <c r="W17416" s="28"/>
      <c r="Y17416" s="30"/>
      <c r="Z17416" s="30"/>
      <c r="AB17416" s="6"/>
    </row>
    <row r="17417" spans="1:28">
      <c r="A17417" s="2"/>
      <c r="B17417" s="2"/>
      <c r="C17417" s="2"/>
      <c r="G17417" s="94"/>
      <c r="H17417" s="94"/>
      <c r="I17417" s="94"/>
      <c r="J17417" s="2"/>
      <c r="P17417" s="30"/>
      <c r="T17417" s="2"/>
      <c r="V17417" s="2"/>
      <c r="W17417" s="28"/>
      <c r="Y17417" s="30"/>
      <c r="Z17417" s="30"/>
      <c r="AB17417" s="6"/>
    </row>
    <row r="17418" spans="1:28">
      <c r="A17418" s="2"/>
      <c r="B17418" s="2"/>
      <c r="C17418" s="2"/>
      <c r="G17418" s="94"/>
      <c r="H17418" s="94"/>
      <c r="I17418" s="94"/>
      <c r="J17418" s="2"/>
      <c r="P17418" s="30"/>
      <c r="T17418" s="2"/>
      <c r="V17418" s="2"/>
      <c r="W17418" s="28"/>
      <c r="Y17418" s="30"/>
      <c r="Z17418" s="30"/>
      <c r="AB17418" s="6"/>
    </row>
    <row r="17419" spans="1:28">
      <c r="A17419" s="2"/>
      <c r="B17419" s="2"/>
      <c r="C17419" s="2"/>
      <c r="G17419" s="94"/>
      <c r="H17419" s="94"/>
      <c r="I17419" s="94"/>
      <c r="J17419" s="2"/>
      <c r="P17419" s="30"/>
      <c r="T17419" s="2"/>
      <c r="V17419" s="2"/>
      <c r="W17419" s="28"/>
      <c r="Y17419" s="30"/>
      <c r="Z17419" s="30"/>
      <c r="AB17419" s="6"/>
    </row>
    <row r="17420" spans="1:28">
      <c r="A17420" s="2"/>
      <c r="B17420" s="2"/>
      <c r="C17420" s="2"/>
      <c r="G17420" s="94"/>
      <c r="H17420" s="94"/>
      <c r="I17420" s="94"/>
      <c r="J17420" s="2"/>
      <c r="P17420" s="30"/>
      <c r="T17420" s="2"/>
      <c r="V17420" s="2"/>
      <c r="W17420" s="28"/>
      <c r="Y17420" s="30"/>
      <c r="Z17420" s="30"/>
      <c r="AB17420" s="6"/>
    </row>
    <row r="17421" spans="1:28">
      <c r="A17421" s="2"/>
      <c r="B17421" s="2"/>
      <c r="C17421" s="2"/>
      <c r="G17421" s="94"/>
      <c r="H17421" s="94"/>
      <c r="I17421" s="94"/>
      <c r="J17421" s="2"/>
      <c r="P17421" s="30"/>
      <c r="T17421" s="2"/>
      <c r="V17421" s="2"/>
      <c r="W17421" s="28"/>
      <c r="Y17421" s="30"/>
      <c r="Z17421" s="30"/>
      <c r="AB17421" s="6"/>
    </row>
    <row r="17422" spans="1:28">
      <c r="A17422" s="2"/>
      <c r="B17422" s="2"/>
      <c r="C17422" s="2"/>
      <c r="G17422" s="94"/>
      <c r="H17422" s="94"/>
      <c r="I17422" s="94"/>
      <c r="J17422" s="2"/>
      <c r="P17422" s="30"/>
      <c r="T17422" s="2"/>
      <c r="V17422" s="2"/>
      <c r="W17422" s="28"/>
      <c r="Y17422" s="30"/>
      <c r="Z17422" s="30"/>
      <c r="AB17422" s="6"/>
    </row>
    <row r="17423" spans="1:28">
      <c r="A17423" s="2"/>
      <c r="B17423" s="2"/>
      <c r="C17423" s="2"/>
      <c r="G17423" s="94"/>
      <c r="H17423" s="94"/>
      <c r="I17423" s="94"/>
      <c r="J17423" s="2"/>
      <c r="P17423" s="30"/>
      <c r="T17423" s="2"/>
      <c r="V17423" s="2"/>
      <c r="W17423" s="28"/>
      <c r="Y17423" s="30"/>
      <c r="Z17423" s="30"/>
      <c r="AB17423" s="6"/>
    </row>
    <row r="17424" spans="1:28">
      <c r="A17424" s="2"/>
      <c r="B17424" s="2"/>
      <c r="C17424" s="2"/>
      <c r="G17424" s="94"/>
      <c r="H17424" s="94"/>
      <c r="I17424" s="94"/>
      <c r="J17424" s="2"/>
      <c r="P17424" s="30"/>
      <c r="T17424" s="2"/>
      <c r="V17424" s="2"/>
      <c r="W17424" s="28"/>
      <c r="Y17424" s="30"/>
      <c r="Z17424" s="30"/>
      <c r="AB17424" s="6"/>
    </row>
    <row r="17425" spans="1:28">
      <c r="A17425" s="2"/>
      <c r="B17425" s="2"/>
      <c r="C17425" s="2"/>
      <c r="G17425" s="94"/>
      <c r="H17425" s="94"/>
      <c r="I17425" s="94"/>
      <c r="J17425" s="2"/>
      <c r="P17425" s="30"/>
      <c r="T17425" s="2"/>
      <c r="V17425" s="2"/>
      <c r="W17425" s="28"/>
      <c r="Y17425" s="30"/>
      <c r="Z17425" s="30"/>
      <c r="AB17425" s="6"/>
    </row>
    <row r="17426" spans="1:28">
      <c r="A17426" s="2"/>
      <c r="B17426" s="2"/>
      <c r="C17426" s="2"/>
      <c r="G17426" s="94"/>
      <c r="H17426" s="94"/>
      <c r="I17426" s="94"/>
      <c r="J17426" s="2"/>
      <c r="P17426" s="30"/>
      <c r="T17426" s="2"/>
      <c r="V17426" s="2"/>
      <c r="W17426" s="28"/>
      <c r="Y17426" s="30"/>
      <c r="Z17426" s="30"/>
      <c r="AB17426" s="6"/>
    </row>
    <row r="17427" spans="1:28">
      <c r="A17427" s="2"/>
      <c r="B17427" s="2"/>
      <c r="C17427" s="2"/>
      <c r="G17427" s="94"/>
      <c r="H17427" s="94"/>
      <c r="I17427" s="94"/>
      <c r="J17427" s="2"/>
      <c r="P17427" s="30"/>
      <c r="T17427" s="2"/>
      <c r="V17427" s="2"/>
      <c r="W17427" s="28"/>
      <c r="Y17427" s="30"/>
      <c r="Z17427" s="30"/>
      <c r="AB17427" s="6"/>
    </row>
    <row r="17428" spans="1:28">
      <c r="A17428" s="2"/>
      <c r="B17428" s="2"/>
      <c r="C17428" s="2"/>
      <c r="G17428" s="94"/>
      <c r="H17428" s="94"/>
      <c r="I17428" s="94"/>
      <c r="J17428" s="2"/>
      <c r="P17428" s="30"/>
      <c r="T17428" s="2"/>
      <c r="V17428" s="2"/>
      <c r="W17428" s="28"/>
      <c r="Y17428" s="30"/>
      <c r="Z17428" s="30"/>
      <c r="AB17428" s="6"/>
    </row>
    <row r="17429" spans="1:28">
      <c r="A17429" s="2"/>
      <c r="B17429" s="2"/>
      <c r="C17429" s="2"/>
      <c r="G17429" s="94"/>
      <c r="H17429" s="94"/>
      <c r="I17429" s="94"/>
      <c r="J17429" s="2"/>
      <c r="P17429" s="30"/>
      <c r="T17429" s="2"/>
      <c r="V17429" s="2"/>
      <c r="W17429" s="28"/>
      <c r="Y17429" s="30"/>
      <c r="Z17429" s="30"/>
      <c r="AB17429" s="6"/>
    </row>
    <row r="17430" spans="1:28">
      <c r="A17430" s="2"/>
      <c r="B17430" s="2"/>
      <c r="C17430" s="2"/>
      <c r="G17430" s="94"/>
      <c r="H17430" s="94"/>
      <c r="I17430" s="94"/>
      <c r="J17430" s="2"/>
      <c r="P17430" s="30"/>
      <c r="T17430" s="2"/>
      <c r="V17430" s="2"/>
      <c r="W17430" s="28"/>
      <c r="Y17430" s="30"/>
      <c r="Z17430" s="30"/>
      <c r="AB17430" s="6"/>
    </row>
    <row r="17431" spans="1:28">
      <c r="A17431" s="2"/>
      <c r="B17431" s="2"/>
      <c r="C17431" s="2"/>
      <c r="G17431" s="94"/>
      <c r="H17431" s="94"/>
      <c r="I17431" s="94"/>
      <c r="J17431" s="2"/>
      <c r="P17431" s="30"/>
      <c r="T17431" s="2"/>
      <c r="V17431" s="2"/>
      <c r="W17431" s="28"/>
      <c r="Y17431" s="30"/>
      <c r="Z17431" s="30"/>
      <c r="AB17431" s="6"/>
    </row>
    <row r="17432" spans="1:28">
      <c r="A17432" s="2"/>
      <c r="B17432" s="2"/>
      <c r="C17432" s="2"/>
      <c r="G17432" s="94"/>
      <c r="H17432" s="94"/>
      <c r="I17432" s="94"/>
      <c r="J17432" s="2"/>
      <c r="P17432" s="30"/>
      <c r="T17432" s="2"/>
      <c r="V17432" s="2"/>
      <c r="W17432" s="28"/>
      <c r="Y17432" s="30"/>
      <c r="Z17432" s="30"/>
      <c r="AB17432" s="6"/>
    </row>
    <row r="17433" spans="1:28">
      <c r="A17433" s="2"/>
      <c r="B17433" s="2"/>
      <c r="C17433" s="2"/>
      <c r="G17433" s="94"/>
      <c r="H17433" s="94"/>
      <c r="I17433" s="94"/>
      <c r="J17433" s="2"/>
      <c r="P17433" s="30"/>
      <c r="T17433" s="2"/>
      <c r="V17433" s="2"/>
      <c r="W17433" s="28"/>
      <c r="Y17433" s="30"/>
      <c r="Z17433" s="30"/>
      <c r="AB17433" s="6"/>
    </row>
    <row r="17434" spans="1:28">
      <c r="A17434" s="2"/>
      <c r="B17434" s="2"/>
      <c r="C17434" s="2"/>
      <c r="G17434" s="94"/>
      <c r="H17434" s="94"/>
      <c r="I17434" s="94"/>
      <c r="J17434" s="2"/>
      <c r="P17434" s="30"/>
      <c r="T17434" s="2"/>
      <c r="V17434" s="2"/>
      <c r="W17434" s="28"/>
      <c r="Y17434" s="30"/>
      <c r="Z17434" s="30"/>
      <c r="AB17434" s="6"/>
    </row>
    <row r="17435" spans="1:28">
      <c r="A17435" s="2"/>
      <c r="B17435" s="2"/>
      <c r="C17435" s="2"/>
      <c r="G17435" s="94"/>
      <c r="H17435" s="94"/>
      <c r="I17435" s="94"/>
      <c r="J17435" s="2"/>
      <c r="P17435" s="30"/>
      <c r="T17435" s="2"/>
      <c r="V17435" s="2"/>
      <c r="W17435" s="28"/>
      <c r="Y17435" s="30"/>
      <c r="Z17435" s="30"/>
      <c r="AB17435" s="6"/>
    </row>
    <row r="17436" spans="1:28">
      <c r="A17436" s="2"/>
      <c r="B17436" s="2"/>
      <c r="C17436" s="2"/>
      <c r="G17436" s="94"/>
      <c r="H17436" s="94"/>
      <c r="I17436" s="94"/>
      <c r="J17436" s="2"/>
      <c r="P17436" s="30"/>
      <c r="T17436" s="2"/>
      <c r="V17436" s="2"/>
      <c r="W17436" s="28"/>
      <c r="Y17436" s="30"/>
      <c r="Z17436" s="30"/>
      <c r="AB17436" s="6"/>
    </row>
    <row r="17437" spans="1:28">
      <c r="A17437" s="2"/>
      <c r="B17437" s="2"/>
      <c r="C17437" s="2"/>
      <c r="G17437" s="94"/>
      <c r="H17437" s="94"/>
      <c r="I17437" s="94"/>
      <c r="J17437" s="2"/>
      <c r="P17437" s="30"/>
      <c r="T17437" s="2"/>
      <c r="V17437" s="2"/>
      <c r="W17437" s="28"/>
      <c r="Y17437" s="30"/>
      <c r="Z17437" s="30"/>
      <c r="AB17437" s="6"/>
    </row>
    <row r="17438" spans="1:28">
      <c r="A17438" s="2"/>
      <c r="B17438" s="2"/>
      <c r="C17438" s="2"/>
      <c r="G17438" s="94"/>
      <c r="H17438" s="94"/>
      <c r="I17438" s="94"/>
      <c r="J17438" s="2"/>
      <c r="P17438" s="30"/>
      <c r="T17438" s="2"/>
      <c r="V17438" s="2"/>
      <c r="W17438" s="28"/>
      <c r="Y17438" s="30"/>
      <c r="Z17438" s="30"/>
      <c r="AB17438" s="6"/>
    </row>
    <row r="17439" spans="1:28">
      <c r="A17439" s="2"/>
      <c r="B17439" s="2"/>
      <c r="C17439" s="2"/>
      <c r="G17439" s="94"/>
      <c r="H17439" s="94"/>
      <c r="I17439" s="94"/>
      <c r="J17439" s="2"/>
      <c r="P17439" s="30"/>
      <c r="T17439" s="2"/>
      <c r="V17439" s="2"/>
      <c r="W17439" s="28"/>
      <c r="Y17439" s="30"/>
      <c r="Z17439" s="30"/>
      <c r="AB17439" s="6"/>
    </row>
    <row r="17440" spans="1:28">
      <c r="A17440" s="2"/>
      <c r="B17440" s="2"/>
      <c r="C17440" s="2"/>
      <c r="G17440" s="94"/>
      <c r="H17440" s="94"/>
      <c r="I17440" s="94"/>
      <c r="J17440" s="2"/>
      <c r="P17440" s="30"/>
      <c r="T17440" s="2"/>
      <c r="V17440" s="2"/>
      <c r="W17440" s="28"/>
      <c r="Y17440" s="30"/>
      <c r="Z17440" s="30"/>
      <c r="AB17440" s="6"/>
    </row>
    <row r="17441" spans="1:28">
      <c r="A17441" s="2"/>
      <c r="B17441" s="2"/>
      <c r="C17441" s="2"/>
      <c r="G17441" s="94"/>
      <c r="H17441" s="94"/>
      <c r="I17441" s="94"/>
      <c r="J17441" s="2"/>
      <c r="P17441" s="30"/>
      <c r="T17441" s="2"/>
      <c r="V17441" s="2"/>
      <c r="W17441" s="28"/>
      <c r="Y17441" s="30"/>
      <c r="Z17441" s="30"/>
      <c r="AB17441" s="6"/>
    </row>
    <row r="17442" spans="1:28">
      <c r="A17442" s="2"/>
      <c r="B17442" s="2"/>
      <c r="C17442" s="2"/>
      <c r="G17442" s="94"/>
      <c r="H17442" s="94"/>
      <c r="I17442" s="94"/>
      <c r="J17442" s="2"/>
      <c r="P17442" s="30"/>
      <c r="T17442" s="2"/>
      <c r="V17442" s="2"/>
      <c r="W17442" s="28"/>
      <c r="Y17442" s="30"/>
      <c r="Z17442" s="30"/>
      <c r="AB17442" s="6"/>
    </row>
    <row r="17443" spans="1:28">
      <c r="A17443" s="2"/>
      <c r="B17443" s="2"/>
      <c r="C17443" s="2"/>
      <c r="G17443" s="94"/>
      <c r="H17443" s="94"/>
      <c r="I17443" s="94"/>
      <c r="J17443" s="2"/>
      <c r="P17443" s="30"/>
      <c r="T17443" s="2"/>
      <c r="V17443" s="2"/>
      <c r="W17443" s="28"/>
      <c r="Y17443" s="30"/>
      <c r="Z17443" s="30"/>
      <c r="AB17443" s="6"/>
    </row>
    <row r="17444" spans="1:28">
      <c r="A17444" s="2"/>
      <c r="B17444" s="2"/>
      <c r="C17444" s="2"/>
      <c r="G17444" s="94"/>
      <c r="H17444" s="94"/>
      <c r="I17444" s="94"/>
      <c r="J17444" s="2"/>
      <c r="P17444" s="30"/>
      <c r="T17444" s="2"/>
      <c r="V17444" s="2"/>
      <c r="W17444" s="28"/>
      <c r="Y17444" s="30"/>
      <c r="Z17444" s="30"/>
      <c r="AB17444" s="6"/>
    </row>
    <row r="17445" spans="1:28">
      <c r="A17445" s="2"/>
      <c r="B17445" s="2"/>
      <c r="C17445" s="2"/>
      <c r="G17445" s="94"/>
      <c r="H17445" s="94"/>
      <c r="I17445" s="94"/>
      <c r="J17445" s="2"/>
      <c r="P17445" s="30"/>
      <c r="T17445" s="2"/>
      <c r="V17445" s="2"/>
      <c r="W17445" s="28"/>
      <c r="Y17445" s="30"/>
      <c r="Z17445" s="30"/>
      <c r="AB17445" s="6"/>
    </row>
    <row r="17446" spans="1:28">
      <c r="A17446" s="2"/>
      <c r="B17446" s="2"/>
      <c r="C17446" s="2"/>
      <c r="G17446" s="94"/>
      <c r="H17446" s="94"/>
      <c r="I17446" s="94"/>
      <c r="J17446" s="2"/>
      <c r="P17446" s="30"/>
      <c r="T17446" s="2"/>
      <c r="V17446" s="2"/>
      <c r="W17446" s="28"/>
      <c r="Y17446" s="30"/>
      <c r="Z17446" s="30"/>
      <c r="AB17446" s="6"/>
    </row>
    <row r="17447" spans="1:28">
      <c r="A17447" s="2"/>
      <c r="B17447" s="2"/>
      <c r="C17447" s="2"/>
      <c r="G17447" s="94"/>
      <c r="H17447" s="94"/>
      <c r="I17447" s="94"/>
      <c r="J17447" s="2"/>
      <c r="P17447" s="30"/>
      <c r="T17447" s="2"/>
      <c r="V17447" s="2"/>
      <c r="W17447" s="28"/>
      <c r="Y17447" s="30"/>
      <c r="Z17447" s="30"/>
      <c r="AB17447" s="6"/>
    </row>
    <row r="17448" spans="1:28">
      <c r="A17448" s="2"/>
      <c r="B17448" s="2"/>
      <c r="C17448" s="2"/>
      <c r="G17448" s="94"/>
      <c r="H17448" s="94"/>
      <c r="I17448" s="94"/>
      <c r="J17448" s="2"/>
      <c r="P17448" s="30"/>
      <c r="T17448" s="2"/>
      <c r="V17448" s="2"/>
      <c r="W17448" s="28"/>
      <c r="Y17448" s="30"/>
      <c r="Z17448" s="30"/>
      <c r="AB17448" s="6"/>
    </row>
    <row r="17449" spans="1:28">
      <c r="A17449" s="2"/>
      <c r="B17449" s="2"/>
      <c r="C17449" s="2"/>
      <c r="G17449" s="94"/>
      <c r="H17449" s="94"/>
      <c r="I17449" s="94"/>
      <c r="J17449" s="2"/>
      <c r="P17449" s="30"/>
      <c r="T17449" s="2"/>
      <c r="V17449" s="2"/>
      <c r="W17449" s="28"/>
      <c r="Y17449" s="30"/>
      <c r="Z17449" s="30"/>
      <c r="AB17449" s="6"/>
    </row>
    <row r="17450" spans="1:28">
      <c r="A17450" s="2"/>
      <c r="B17450" s="2"/>
      <c r="C17450" s="2"/>
      <c r="G17450" s="94"/>
      <c r="H17450" s="94"/>
      <c r="I17450" s="94"/>
      <c r="J17450" s="2"/>
      <c r="P17450" s="30"/>
      <c r="T17450" s="2"/>
      <c r="V17450" s="2"/>
      <c r="W17450" s="28"/>
      <c r="Y17450" s="30"/>
      <c r="Z17450" s="30"/>
      <c r="AB17450" s="6"/>
    </row>
    <row r="17451" spans="1:28">
      <c r="A17451" s="2"/>
      <c r="B17451" s="2"/>
      <c r="C17451" s="2"/>
      <c r="G17451" s="94"/>
      <c r="H17451" s="94"/>
      <c r="I17451" s="94"/>
      <c r="J17451" s="2"/>
      <c r="P17451" s="30"/>
      <c r="T17451" s="2"/>
      <c r="V17451" s="2"/>
      <c r="W17451" s="28"/>
      <c r="Y17451" s="30"/>
      <c r="Z17451" s="30"/>
      <c r="AB17451" s="6"/>
    </row>
    <row r="17452" spans="1:28">
      <c r="A17452" s="2"/>
      <c r="B17452" s="2"/>
      <c r="C17452" s="2"/>
      <c r="G17452" s="94"/>
      <c r="H17452" s="94"/>
      <c r="I17452" s="94"/>
      <c r="J17452" s="2"/>
      <c r="P17452" s="30"/>
      <c r="T17452" s="2"/>
      <c r="V17452" s="2"/>
      <c r="W17452" s="28"/>
      <c r="Y17452" s="30"/>
      <c r="Z17452" s="30"/>
      <c r="AB17452" s="6"/>
    </row>
    <row r="17453" spans="1:28">
      <c r="A17453" s="2"/>
      <c r="B17453" s="2"/>
      <c r="C17453" s="2"/>
      <c r="G17453" s="94"/>
      <c r="H17453" s="94"/>
      <c r="I17453" s="94"/>
      <c r="J17453" s="2"/>
      <c r="P17453" s="30"/>
      <c r="T17453" s="2"/>
      <c r="V17453" s="2"/>
      <c r="W17453" s="28"/>
      <c r="Y17453" s="30"/>
      <c r="Z17453" s="30"/>
      <c r="AB17453" s="6"/>
    </row>
    <row r="17454" spans="1:28">
      <c r="A17454" s="2"/>
      <c r="B17454" s="2"/>
      <c r="C17454" s="2"/>
      <c r="G17454" s="94"/>
      <c r="H17454" s="94"/>
      <c r="I17454" s="94"/>
      <c r="J17454" s="2"/>
      <c r="P17454" s="30"/>
      <c r="T17454" s="2"/>
      <c r="V17454" s="2"/>
      <c r="W17454" s="28"/>
      <c r="Y17454" s="30"/>
      <c r="Z17454" s="30"/>
      <c r="AB17454" s="6"/>
    </row>
    <row r="17455" spans="1:28">
      <c r="A17455" s="2"/>
      <c r="B17455" s="2"/>
      <c r="C17455" s="2"/>
      <c r="G17455" s="94"/>
      <c r="H17455" s="94"/>
      <c r="I17455" s="94"/>
      <c r="J17455" s="2"/>
      <c r="P17455" s="30"/>
      <c r="T17455" s="2"/>
      <c r="V17455" s="2"/>
      <c r="W17455" s="28"/>
      <c r="Y17455" s="30"/>
      <c r="Z17455" s="30"/>
      <c r="AB17455" s="6"/>
    </row>
    <row r="17456" spans="1:28">
      <c r="A17456" s="2"/>
      <c r="B17456" s="2"/>
      <c r="C17456" s="2"/>
      <c r="G17456" s="94"/>
      <c r="H17456" s="94"/>
      <c r="I17456" s="94"/>
      <c r="J17456" s="2"/>
      <c r="P17456" s="30"/>
      <c r="T17456" s="2"/>
      <c r="V17456" s="2"/>
      <c r="W17456" s="28"/>
      <c r="Y17456" s="30"/>
      <c r="Z17456" s="30"/>
      <c r="AB17456" s="6"/>
    </row>
    <row r="17457" spans="1:28">
      <c r="A17457" s="2"/>
      <c r="B17457" s="2"/>
      <c r="C17457" s="2"/>
      <c r="G17457" s="94"/>
      <c r="H17457" s="94"/>
      <c r="I17457" s="94"/>
      <c r="J17457" s="2"/>
      <c r="P17457" s="30"/>
      <c r="T17457" s="2"/>
      <c r="V17457" s="2"/>
      <c r="W17457" s="28"/>
      <c r="Y17457" s="30"/>
      <c r="Z17457" s="30"/>
      <c r="AB17457" s="6"/>
    </row>
    <row r="17458" spans="1:28">
      <c r="A17458" s="2"/>
      <c r="B17458" s="2"/>
      <c r="C17458" s="2"/>
      <c r="G17458" s="94"/>
      <c r="H17458" s="94"/>
      <c r="I17458" s="94"/>
      <c r="J17458" s="2"/>
      <c r="P17458" s="30"/>
      <c r="T17458" s="2"/>
      <c r="V17458" s="2"/>
      <c r="W17458" s="28"/>
      <c r="Y17458" s="30"/>
      <c r="Z17458" s="30"/>
      <c r="AB17458" s="6"/>
    </row>
    <row r="17459" spans="1:28">
      <c r="A17459" s="2"/>
      <c r="B17459" s="2"/>
      <c r="C17459" s="2"/>
      <c r="G17459" s="94"/>
      <c r="H17459" s="94"/>
      <c r="I17459" s="94"/>
      <c r="J17459" s="2"/>
      <c r="P17459" s="30"/>
      <c r="T17459" s="2"/>
      <c r="V17459" s="2"/>
      <c r="W17459" s="28"/>
      <c r="Y17459" s="30"/>
      <c r="Z17459" s="30"/>
      <c r="AB17459" s="6"/>
    </row>
    <row r="17460" spans="1:28">
      <c r="A17460" s="2"/>
      <c r="B17460" s="2"/>
      <c r="C17460" s="2"/>
      <c r="G17460" s="94"/>
      <c r="H17460" s="94"/>
      <c r="I17460" s="94"/>
      <c r="J17460" s="2"/>
      <c r="P17460" s="30"/>
      <c r="T17460" s="2"/>
      <c r="V17460" s="2"/>
      <c r="W17460" s="28"/>
      <c r="Y17460" s="30"/>
      <c r="Z17460" s="30"/>
      <c r="AB17460" s="6"/>
    </row>
    <row r="17461" spans="1:28">
      <c r="A17461" s="2"/>
      <c r="B17461" s="2"/>
      <c r="C17461" s="2"/>
      <c r="G17461" s="94"/>
      <c r="H17461" s="94"/>
      <c r="I17461" s="94"/>
      <c r="J17461" s="2"/>
      <c r="P17461" s="30"/>
      <c r="T17461" s="2"/>
      <c r="V17461" s="2"/>
      <c r="W17461" s="28"/>
      <c r="Y17461" s="30"/>
      <c r="Z17461" s="30"/>
      <c r="AB17461" s="6"/>
    </row>
    <row r="17462" spans="1:28">
      <c r="A17462" s="2"/>
      <c r="B17462" s="2"/>
      <c r="C17462" s="2"/>
      <c r="G17462" s="94"/>
      <c r="H17462" s="94"/>
      <c r="I17462" s="94"/>
      <c r="J17462" s="2"/>
      <c r="P17462" s="30"/>
      <c r="T17462" s="2"/>
      <c r="V17462" s="2"/>
      <c r="W17462" s="28"/>
      <c r="Y17462" s="30"/>
      <c r="Z17462" s="30"/>
      <c r="AB17462" s="6"/>
    </row>
    <row r="17463" spans="1:28">
      <c r="A17463" s="2"/>
      <c r="B17463" s="2"/>
      <c r="C17463" s="2"/>
      <c r="G17463" s="94"/>
      <c r="H17463" s="94"/>
      <c r="I17463" s="94"/>
      <c r="J17463" s="2"/>
      <c r="P17463" s="30"/>
      <c r="T17463" s="2"/>
      <c r="V17463" s="2"/>
      <c r="W17463" s="28"/>
      <c r="Y17463" s="30"/>
      <c r="Z17463" s="30"/>
      <c r="AB17463" s="6"/>
    </row>
    <row r="17464" spans="1:28">
      <c r="A17464" s="2"/>
      <c r="B17464" s="2"/>
      <c r="C17464" s="2"/>
      <c r="G17464" s="94"/>
      <c r="H17464" s="94"/>
      <c r="I17464" s="94"/>
      <c r="J17464" s="2"/>
      <c r="P17464" s="30"/>
      <c r="T17464" s="2"/>
      <c r="V17464" s="2"/>
      <c r="W17464" s="28"/>
      <c r="Y17464" s="30"/>
      <c r="Z17464" s="30"/>
      <c r="AB17464" s="6"/>
    </row>
    <row r="17465" spans="1:28">
      <c r="A17465" s="2"/>
      <c r="B17465" s="2"/>
      <c r="C17465" s="2"/>
      <c r="G17465" s="94"/>
      <c r="H17465" s="94"/>
      <c r="I17465" s="94"/>
      <c r="J17465" s="2"/>
      <c r="P17465" s="30"/>
      <c r="T17465" s="2"/>
      <c r="V17465" s="2"/>
      <c r="W17465" s="28"/>
      <c r="Y17465" s="30"/>
      <c r="Z17465" s="30"/>
      <c r="AB17465" s="6"/>
    </row>
    <row r="17466" spans="1:28">
      <c r="A17466" s="2"/>
      <c r="B17466" s="2"/>
      <c r="C17466" s="2"/>
      <c r="G17466" s="94"/>
      <c r="H17466" s="94"/>
      <c r="I17466" s="94"/>
      <c r="J17466" s="2"/>
      <c r="P17466" s="30"/>
      <c r="T17466" s="2"/>
      <c r="V17466" s="2"/>
      <c r="W17466" s="28"/>
      <c r="Y17466" s="30"/>
      <c r="Z17466" s="30"/>
      <c r="AB17466" s="6"/>
    </row>
    <row r="17467" spans="1:28">
      <c r="A17467" s="2"/>
      <c r="B17467" s="2"/>
      <c r="C17467" s="2"/>
      <c r="G17467" s="94"/>
      <c r="H17467" s="94"/>
      <c r="I17467" s="94"/>
      <c r="J17467" s="2"/>
      <c r="P17467" s="30"/>
      <c r="T17467" s="2"/>
      <c r="V17467" s="2"/>
      <c r="W17467" s="28"/>
      <c r="Y17467" s="30"/>
      <c r="Z17467" s="30"/>
      <c r="AB17467" s="6"/>
    </row>
    <row r="17468" spans="1:28">
      <c r="A17468" s="2"/>
      <c r="B17468" s="2"/>
      <c r="C17468" s="2"/>
      <c r="G17468" s="94"/>
      <c r="H17468" s="94"/>
      <c r="I17468" s="94"/>
      <c r="J17468" s="2"/>
      <c r="P17468" s="30"/>
      <c r="T17468" s="2"/>
      <c r="V17468" s="2"/>
      <c r="W17468" s="28"/>
      <c r="Y17468" s="30"/>
      <c r="Z17468" s="30"/>
      <c r="AB17468" s="6"/>
    </row>
    <row r="17469" spans="1:28">
      <c r="A17469" s="2"/>
      <c r="B17469" s="2"/>
      <c r="C17469" s="2"/>
      <c r="G17469" s="94"/>
      <c r="H17469" s="94"/>
      <c r="I17469" s="94"/>
      <c r="J17469" s="2"/>
      <c r="P17469" s="30"/>
      <c r="T17469" s="2"/>
      <c r="V17469" s="2"/>
      <c r="W17469" s="28"/>
      <c r="Y17469" s="30"/>
      <c r="Z17469" s="30"/>
      <c r="AB17469" s="6"/>
    </row>
    <row r="17470" spans="1:28">
      <c r="A17470" s="2"/>
      <c r="B17470" s="2"/>
      <c r="C17470" s="2"/>
      <c r="G17470" s="94"/>
      <c r="H17470" s="94"/>
      <c r="I17470" s="94"/>
      <c r="J17470" s="2"/>
      <c r="P17470" s="30"/>
      <c r="T17470" s="2"/>
      <c r="V17470" s="2"/>
      <c r="W17470" s="28"/>
      <c r="Y17470" s="30"/>
      <c r="Z17470" s="30"/>
      <c r="AB17470" s="6"/>
    </row>
    <row r="17471" spans="1:28">
      <c r="A17471" s="2"/>
      <c r="B17471" s="2"/>
      <c r="C17471" s="2"/>
      <c r="G17471" s="94"/>
      <c r="H17471" s="94"/>
      <c r="I17471" s="94"/>
      <c r="J17471" s="2"/>
      <c r="P17471" s="30"/>
      <c r="T17471" s="2"/>
      <c r="V17471" s="2"/>
      <c r="W17471" s="28"/>
      <c r="Y17471" s="30"/>
      <c r="Z17471" s="30"/>
      <c r="AB17471" s="6"/>
    </row>
    <row r="17472" spans="1:28">
      <c r="A17472" s="2"/>
      <c r="B17472" s="2"/>
      <c r="C17472" s="2"/>
      <c r="G17472" s="94"/>
      <c r="H17472" s="94"/>
      <c r="I17472" s="94"/>
      <c r="J17472" s="2"/>
      <c r="P17472" s="30"/>
      <c r="T17472" s="2"/>
      <c r="V17472" s="2"/>
      <c r="W17472" s="28"/>
      <c r="Y17472" s="30"/>
      <c r="Z17472" s="30"/>
      <c r="AB17472" s="6"/>
    </row>
    <row r="17473" spans="1:28">
      <c r="A17473" s="2"/>
      <c r="B17473" s="2"/>
      <c r="C17473" s="2"/>
      <c r="G17473" s="94"/>
      <c r="H17473" s="94"/>
      <c r="I17473" s="94"/>
      <c r="J17473" s="2"/>
      <c r="P17473" s="30"/>
      <c r="T17473" s="2"/>
      <c r="V17473" s="2"/>
      <c r="W17473" s="28"/>
      <c r="Y17473" s="30"/>
      <c r="Z17473" s="30"/>
      <c r="AB17473" s="6"/>
    </row>
    <row r="17474" spans="1:28">
      <c r="A17474" s="2"/>
      <c r="B17474" s="2"/>
      <c r="C17474" s="2"/>
      <c r="G17474" s="94"/>
      <c r="H17474" s="94"/>
      <c r="I17474" s="94"/>
      <c r="J17474" s="2"/>
      <c r="P17474" s="30"/>
      <c r="T17474" s="2"/>
      <c r="V17474" s="2"/>
      <c r="W17474" s="28"/>
      <c r="Y17474" s="30"/>
      <c r="Z17474" s="30"/>
      <c r="AB17474" s="6"/>
    </row>
    <row r="17475" spans="1:28">
      <c r="A17475" s="2"/>
      <c r="B17475" s="2"/>
      <c r="C17475" s="2"/>
      <c r="G17475" s="94"/>
      <c r="H17475" s="94"/>
      <c r="I17475" s="94"/>
      <c r="J17475" s="2"/>
      <c r="P17475" s="30"/>
      <c r="T17475" s="2"/>
      <c r="V17475" s="2"/>
      <c r="W17475" s="28"/>
      <c r="Y17475" s="30"/>
      <c r="Z17475" s="30"/>
      <c r="AB17475" s="6"/>
    </row>
    <row r="17476" spans="1:28">
      <c r="A17476" s="2"/>
      <c r="B17476" s="2"/>
      <c r="C17476" s="2"/>
      <c r="G17476" s="94"/>
      <c r="H17476" s="94"/>
      <c r="I17476" s="94"/>
      <c r="J17476" s="2"/>
      <c r="P17476" s="30"/>
      <c r="T17476" s="2"/>
      <c r="V17476" s="2"/>
      <c r="W17476" s="28"/>
      <c r="Y17476" s="30"/>
      <c r="Z17476" s="30"/>
      <c r="AB17476" s="6"/>
    </row>
    <row r="17477" spans="1:28">
      <c r="A17477" s="2"/>
      <c r="B17477" s="2"/>
      <c r="C17477" s="2"/>
      <c r="G17477" s="94"/>
      <c r="H17477" s="94"/>
      <c r="I17477" s="94"/>
      <c r="J17477" s="2"/>
      <c r="P17477" s="30"/>
      <c r="T17477" s="2"/>
      <c r="V17477" s="2"/>
      <c r="W17477" s="28"/>
      <c r="Y17477" s="30"/>
      <c r="Z17477" s="30"/>
      <c r="AB17477" s="6"/>
    </row>
    <row r="17478" spans="1:28">
      <c r="A17478" s="2"/>
      <c r="B17478" s="2"/>
      <c r="C17478" s="2"/>
      <c r="G17478" s="94"/>
      <c r="H17478" s="94"/>
      <c r="I17478" s="94"/>
      <c r="J17478" s="2"/>
      <c r="P17478" s="30"/>
      <c r="T17478" s="2"/>
      <c r="V17478" s="2"/>
      <c r="W17478" s="28"/>
      <c r="Y17478" s="30"/>
      <c r="Z17478" s="30"/>
      <c r="AB17478" s="6"/>
    </row>
    <row r="17479" spans="1:28">
      <c r="A17479" s="2"/>
      <c r="B17479" s="2"/>
      <c r="C17479" s="2"/>
      <c r="G17479" s="94"/>
      <c r="H17479" s="94"/>
      <c r="I17479" s="94"/>
      <c r="J17479" s="2"/>
      <c r="P17479" s="30"/>
      <c r="T17479" s="2"/>
      <c r="V17479" s="2"/>
      <c r="W17479" s="28"/>
      <c r="Y17479" s="30"/>
      <c r="Z17479" s="30"/>
      <c r="AB17479" s="6"/>
    </row>
    <row r="17480" spans="1:28">
      <c r="A17480" s="2"/>
      <c r="B17480" s="2"/>
      <c r="C17480" s="2"/>
      <c r="G17480" s="94"/>
      <c r="H17480" s="94"/>
      <c r="I17480" s="94"/>
      <c r="J17480" s="2"/>
      <c r="P17480" s="30"/>
      <c r="T17480" s="2"/>
      <c r="V17480" s="2"/>
      <c r="W17480" s="28"/>
      <c r="Y17480" s="30"/>
      <c r="Z17480" s="30"/>
      <c r="AB17480" s="6"/>
    </row>
    <row r="17481" spans="1:28">
      <c r="A17481" s="2"/>
      <c r="B17481" s="2"/>
      <c r="C17481" s="2"/>
      <c r="G17481" s="94"/>
      <c r="H17481" s="94"/>
      <c r="I17481" s="94"/>
      <c r="J17481" s="2"/>
      <c r="P17481" s="30"/>
      <c r="T17481" s="2"/>
      <c r="V17481" s="2"/>
      <c r="W17481" s="28"/>
      <c r="Y17481" s="30"/>
      <c r="Z17481" s="30"/>
      <c r="AB17481" s="6"/>
    </row>
    <row r="17482" spans="1:28">
      <c r="A17482" s="2"/>
      <c r="B17482" s="2"/>
      <c r="C17482" s="2"/>
      <c r="G17482" s="94"/>
      <c r="H17482" s="94"/>
      <c r="I17482" s="94"/>
      <c r="J17482" s="2"/>
      <c r="P17482" s="30"/>
      <c r="T17482" s="2"/>
      <c r="V17482" s="2"/>
      <c r="W17482" s="28"/>
      <c r="Y17482" s="30"/>
      <c r="Z17482" s="30"/>
      <c r="AB17482" s="6"/>
    </row>
    <row r="17483" spans="1:28">
      <c r="A17483" s="2"/>
      <c r="B17483" s="2"/>
      <c r="C17483" s="2"/>
      <c r="G17483" s="94"/>
      <c r="H17483" s="94"/>
      <c r="I17483" s="94"/>
      <c r="J17483" s="2"/>
      <c r="P17483" s="30"/>
      <c r="T17483" s="2"/>
      <c r="V17483" s="2"/>
      <c r="W17483" s="28"/>
      <c r="Y17483" s="30"/>
      <c r="Z17483" s="30"/>
      <c r="AB17483" s="6"/>
    </row>
    <row r="17484" spans="1:28">
      <c r="A17484" s="2"/>
      <c r="B17484" s="2"/>
      <c r="C17484" s="2"/>
      <c r="G17484" s="94"/>
      <c r="H17484" s="94"/>
      <c r="I17484" s="94"/>
      <c r="J17484" s="2"/>
      <c r="P17484" s="30"/>
      <c r="T17484" s="2"/>
      <c r="V17484" s="2"/>
      <c r="W17484" s="28"/>
      <c r="Y17484" s="30"/>
      <c r="Z17484" s="30"/>
      <c r="AB17484" s="6"/>
    </row>
    <row r="17485" spans="1:28">
      <c r="A17485" s="2"/>
      <c r="B17485" s="2"/>
      <c r="C17485" s="2"/>
      <c r="G17485" s="94"/>
      <c r="H17485" s="94"/>
      <c r="I17485" s="94"/>
      <c r="J17485" s="2"/>
      <c r="P17485" s="30"/>
      <c r="T17485" s="2"/>
      <c r="V17485" s="2"/>
      <c r="W17485" s="28"/>
      <c r="Y17485" s="30"/>
      <c r="Z17485" s="30"/>
      <c r="AB17485" s="6"/>
    </row>
    <row r="17486" spans="1:28">
      <c r="A17486" s="2"/>
      <c r="B17486" s="2"/>
      <c r="C17486" s="2"/>
      <c r="G17486" s="94"/>
      <c r="H17486" s="94"/>
      <c r="I17486" s="94"/>
      <c r="J17486" s="2"/>
      <c r="P17486" s="30"/>
      <c r="T17486" s="2"/>
      <c r="V17486" s="2"/>
      <c r="W17486" s="28"/>
      <c r="Y17486" s="30"/>
      <c r="Z17486" s="30"/>
      <c r="AB17486" s="6"/>
    </row>
    <row r="17487" spans="1:28">
      <c r="A17487" s="2"/>
      <c r="B17487" s="2"/>
      <c r="C17487" s="2"/>
      <c r="G17487" s="94"/>
      <c r="H17487" s="94"/>
      <c r="I17487" s="94"/>
      <c r="J17487" s="2"/>
      <c r="P17487" s="30"/>
      <c r="T17487" s="2"/>
      <c r="V17487" s="2"/>
      <c r="W17487" s="28"/>
      <c r="Y17487" s="30"/>
      <c r="Z17487" s="30"/>
      <c r="AB17487" s="6"/>
    </row>
    <row r="17488" spans="1:28">
      <c r="A17488" s="2"/>
      <c r="B17488" s="2"/>
      <c r="C17488" s="2"/>
      <c r="G17488" s="94"/>
      <c r="H17488" s="94"/>
      <c r="I17488" s="94"/>
      <c r="J17488" s="2"/>
      <c r="P17488" s="30"/>
      <c r="T17488" s="2"/>
      <c r="V17488" s="2"/>
      <c r="W17488" s="28"/>
      <c r="Y17488" s="30"/>
      <c r="Z17488" s="30"/>
      <c r="AB17488" s="6"/>
    </row>
    <row r="17489" spans="1:28">
      <c r="A17489" s="2"/>
      <c r="B17489" s="2"/>
      <c r="C17489" s="2"/>
      <c r="G17489" s="94"/>
      <c r="H17489" s="94"/>
      <c r="I17489" s="94"/>
      <c r="J17489" s="2"/>
      <c r="P17489" s="30"/>
      <c r="T17489" s="2"/>
      <c r="V17489" s="2"/>
      <c r="W17489" s="28"/>
      <c r="Y17489" s="30"/>
      <c r="Z17489" s="30"/>
      <c r="AB17489" s="6"/>
    </row>
    <row r="17490" spans="1:28">
      <c r="A17490" s="2"/>
      <c r="B17490" s="2"/>
      <c r="C17490" s="2"/>
      <c r="G17490" s="94"/>
      <c r="H17490" s="94"/>
      <c r="I17490" s="94"/>
      <c r="J17490" s="2"/>
      <c r="P17490" s="30"/>
      <c r="T17490" s="2"/>
      <c r="V17490" s="2"/>
      <c r="W17490" s="28"/>
      <c r="Y17490" s="30"/>
      <c r="Z17490" s="30"/>
      <c r="AB17490" s="6"/>
    </row>
    <row r="17491" spans="1:28">
      <c r="A17491" s="2"/>
      <c r="B17491" s="2"/>
      <c r="C17491" s="2"/>
      <c r="G17491" s="94"/>
      <c r="H17491" s="94"/>
      <c r="I17491" s="94"/>
      <c r="J17491" s="2"/>
      <c r="P17491" s="30"/>
      <c r="T17491" s="2"/>
      <c r="V17491" s="2"/>
      <c r="W17491" s="28"/>
      <c r="Y17491" s="30"/>
      <c r="Z17491" s="30"/>
      <c r="AB17491" s="6"/>
    </row>
    <row r="17492" spans="1:28">
      <c r="A17492" s="2"/>
      <c r="B17492" s="2"/>
      <c r="C17492" s="2"/>
      <c r="G17492" s="94"/>
      <c r="H17492" s="94"/>
      <c r="I17492" s="94"/>
      <c r="J17492" s="2"/>
      <c r="P17492" s="30"/>
      <c r="T17492" s="2"/>
      <c r="V17492" s="2"/>
      <c r="W17492" s="28"/>
      <c r="Y17492" s="30"/>
      <c r="Z17492" s="30"/>
      <c r="AB17492" s="6"/>
    </row>
    <row r="17493" spans="1:28">
      <c r="A17493" s="2"/>
      <c r="B17493" s="2"/>
      <c r="C17493" s="2"/>
      <c r="G17493" s="94"/>
      <c r="H17493" s="94"/>
      <c r="I17493" s="94"/>
      <c r="J17493" s="2"/>
      <c r="P17493" s="30"/>
      <c r="T17493" s="2"/>
      <c r="V17493" s="2"/>
      <c r="W17493" s="28"/>
      <c r="Y17493" s="30"/>
      <c r="Z17493" s="30"/>
      <c r="AB17493" s="6"/>
    </row>
    <row r="17494" spans="1:28">
      <c r="A17494" s="2"/>
      <c r="B17494" s="2"/>
      <c r="C17494" s="2"/>
      <c r="G17494" s="94"/>
      <c r="H17494" s="94"/>
      <c r="I17494" s="94"/>
      <c r="J17494" s="2"/>
      <c r="P17494" s="30"/>
      <c r="T17494" s="2"/>
      <c r="V17494" s="2"/>
      <c r="W17494" s="28"/>
      <c r="Y17494" s="30"/>
      <c r="Z17494" s="30"/>
      <c r="AB17494" s="6"/>
    </row>
    <row r="17495" spans="1:28">
      <c r="A17495" s="2"/>
      <c r="B17495" s="2"/>
      <c r="C17495" s="2"/>
      <c r="G17495" s="94"/>
      <c r="H17495" s="94"/>
      <c r="I17495" s="94"/>
      <c r="J17495" s="2"/>
      <c r="P17495" s="30"/>
      <c r="T17495" s="2"/>
      <c r="V17495" s="2"/>
      <c r="W17495" s="28"/>
      <c r="Y17495" s="30"/>
      <c r="Z17495" s="30"/>
      <c r="AB17495" s="6"/>
    </row>
    <row r="17496" spans="1:28">
      <c r="A17496" s="2"/>
      <c r="B17496" s="2"/>
      <c r="C17496" s="2"/>
      <c r="G17496" s="94"/>
      <c r="H17496" s="94"/>
      <c r="I17496" s="94"/>
      <c r="J17496" s="2"/>
      <c r="P17496" s="30"/>
      <c r="T17496" s="2"/>
      <c r="V17496" s="2"/>
      <c r="W17496" s="28"/>
      <c r="Y17496" s="30"/>
      <c r="Z17496" s="30"/>
      <c r="AB17496" s="6"/>
    </row>
    <row r="17497" spans="1:28">
      <c r="A17497" s="2"/>
      <c r="B17497" s="2"/>
      <c r="C17497" s="2"/>
      <c r="G17497" s="94"/>
      <c r="H17497" s="94"/>
      <c r="I17497" s="94"/>
      <c r="J17497" s="2"/>
      <c r="P17497" s="30"/>
      <c r="T17497" s="2"/>
      <c r="V17497" s="2"/>
      <c r="W17497" s="28"/>
      <c r="Y17497" s="30"/>
      <c r="Z17497" s="30"/>
      <c r="AB17497" s="6"/>
    </row>
    <row r="17498" spans="1:28">
      <c r="A17498" s="2"/>
      <c r="B17498" s="2"/>
      <c r="C17498" s="2"/>
      <c r="G17498" s="94"/>
      <c r="H17498" s="94"/>
      <c r="I17498" s="94"/>
      <c r="J17498" s="2"/>
      <c r="P17498" s="30"/>
      <c r="T17498" s="2"/>
      <c r="V17498" s="2"/>
      <c r="W17498" s="28"/>
      <c r="Y17498" s="30"/>
      <c r="Z17498" s="30"/>
      <c r="AB17498" s="6"/>
    </row>
    <row r="17499" spans="1:28">
      <c r="A17499" s="2"/>
      <c r="B17499" s="2"/>
      <c r="C17499" s="2"/>
      <c r="G17499" s="94"/>
      <c r="H17499" s="94"/>
      <c r="I17499" s="94"/>
      <c r="J17499" s="2"/>
      <c r="P17499" s="30"/>
      <c r="T17499" s="2"/>
      <c r="V17499" s="2"/>
      <c r="W17499" s="28"/>
      <c r="Y17499" s="30"/>
      <c r="Z17499" s="30"/>
      <c r="AB17499" s="6"/>
    </row>
    <row r="17500" spans="1:28">
      <c r="A17500" s="2"/>
      <c r="B17500" s="2"/>
      <c r="C17500" s="2"/>
      <c r="G17500" s="94"/>
      <c r="H17500" s="94"/>
      <c r="I17500" s="94"/>
      <c r="J17500" s="2"/>
      <c r="P17500" s="30"/>
      <c r="T17500" s="2"/>
      <c r="V17500" s="2"/>
      <c r="W17500" s="28"/>
      <c r="Y17500" s="30"/>
      <c r="Z17500" s="30"/>
      <c r="AB17500" s="6"/>
    </row>
    <row r="17501" spans="1:28">
      <c r="A17501" s="2"/>
      <c r="B17501" s="2"/>
      <c r="C17501" s="2"/>
      <c r="G17501" s="94"/>
      <c r="H17501" s="94"/>
      <c r="I17501" s="94"/>
      <c r="J17501" s="2"/>
      <c r="P17501" s="30"/>
      <c r="T17501" s="2"/>
      <c r="V17501" s="2"/>
      <c r="W17501" s="28"/>
      <c r="Y17501" s="30"/>
      <c r="Z17501" s="30"/>
      <c r="AB17501" s="6"/>
    </row>
    <row r="17502" spans="1:28">
      <c r="A17502" s="2"/>
      <c r="B17502" s="2"/>
      <c r="C17502" s="2"/>
      <c r="G17502" s="94"/>
      <c r="H17502" s="94"/>
      <c r="I17502" s="94"/>
      <c r="J17502" s="2"/>
      <c r="P17502" s="30"/>
      <c r="T17502" s="2"/>
      <c r="V17502" s="2"/>
      <c r="W17502" s="28"/>
      <c r="Y17502" s="30"/>
      <c r="Z17502" s="30"/>
      <c r="AB17502" s="6"/>
    </row>
    <row r="17503" spans="1:28">
      <c r="A17503" s="2"/>
      <c r="B17503" s="2"/>
      <c r="C17503" s="2"/>
      <c r="G17503" s="94"/>
      <c r="H17503" s="94"/>
      <c r="I17503" s="94"/>
      <c r="J17503" s="2"/>
      <c r="P17503" s="30"/>
      <c r="T17503" s="2"/>
      <c r="V17503" s="2"/>
      <c r="W17503" s="28"/>
      <c r="Y17503" s="30"/>
      <c r="Z17503" s="30"/>
      <c r="AB17503" s="6"/>
    </row>
    <row r="17504" spans="1:28">
      <c r="A17504" s="2"/>
      <c r="B17504" s="2"/>
      <c r="C17504" s="2"/>
      <c r="G17504" s="94"/>
      <c r="H17504" s="94"/>
      <c r="I17504" s="94"/>
      <c r="J17504" s="2"/>
      <c r="P17504" s="30"/>
      <c r="T17504" s="2"/>
      <c r="V17504" s="2"/>
      <c r="W17504" s="28"/>
      <c r="Y17504" s="30"/>
      <c r="Z17504" s="30"/>
      <c r="AB17504" s="6"/>
    </row>
    <row r="17505" spans="1:28">
      <c r="A17505" s="2"/>
      <c r="B17505" s="2"/>
      <c r="C17505" s="2"/>
      <c r="G17505" s="94"/>
      <c r="H17505" s="94"/>
      <c r="I17505" s="94"/>
      <c r="J17505" s="2"/>
      <c r="P17505" s="30"/>
      <c r="T17505" s="2"/>
      <c r="V17505" s="2"/>
      <c r="W17505" s="28"/>
      <c r="Y17505" s="30"/>
      <c r="Z17505" s="30"/>
      <c r="AB17505" s="6"/>
    </row>
    <row r="17506" spans="1:28">
      <c r="A17506" s="2"/>
      <c r="B17506" s="2"/>
      <c r="C17506" s="2"/>
      <c r="G17506" s="94"/>
      <c r="H17506" s="94"/>
      <c r="I17506" s="94"/>
      <c r="J17506" s="2"/>
      <c r="P17506" s="30"/>
      <c r="T17506" s="2"/>
      <c r="V17506" s="2"/>
      <c r="W17506" s="28"/>
      <c r="Y17506" s="30"/>
      <c r="Z17506" s="30"/>
      <c r="AB17506" s="6"/>
    </row>
    <row r="17507" spans="1:28">
      <c r="A17507" s="2"/>
      <c r="B17507" s="2"/>
      <c r="C17507" s="2"/>
      <c r="G17507" s="94"/>
      <c r="H17507" s="94"/>
      <c r="I17507" s="94"/>
      <c r="J17507" s="2"/>
      <c r="P17507" s="30"/>
      <c r="T17507" s="2"/>
      <c r="V17507" s="2"/>
      <c r="W17507" s="28"/>
      <c r="Y17507" s="30"/>
      <c r="Z17507" s="30"/>
      <c r="AB17507" s="6"/>
    </row>
    <row r="17508" spans="1:28">
      <c r="A17508" s="2"/>
      <c r="B17508" s="2"/>
      <c r="C17508" s="2"/>
      <c r="G17508" s="94"/>
      <c r="H17508" s="94"/>
      <c r="I17508" s="94"/>
      <c r="J17508" s="2"/>
      <c r="P17508" s="30"/>
      <c r="T17508" s="2"/>
      <c r="V17508" s="2"/>
      <c r="W17508" s="28"/>
      <c r="Y17508" s="30"/>
      <c r="Z17508" s="30"/>
      <c r="AB17508" s="6"/>
    </row>
    <row r="17509" spans="1:28">
      <c r="A17509" s="2"/>
      <c r="B17509" s="2"/>
      <c r="C17509" s="2"/>
      <c r="G17509" s="94"/>
      <c r="H17509" s="94"/>
      <c r="I17509" s="94"/>
      <c r="J17509" s="2"/>
      <c r="P17509" s="30"/>
      <c r="T17509" s="2"/>
      <c r="V17509" s="2"/>
      <c r="W17509" s="28"/>
      <c r="Y17509" s="30"/>
      <c r="Z17509" s="30"/>
      <c r="AB17509" s="6"/>
    </row>
    <row r="17510" spans="1:28">
      <c r="A17510" s="2"/>
      <c r="B17510" s="2"/>
      <c r="C17510" s="2"/>
      <c r="G17510" s="94"/>
      <c r="H17510" s="94"/>
      <c r="I17510" s="94"/>
      <c r="J17510" s="2"/>
      <c r="P17510" s="30"/>
      <c r="T17510" s="2"/>
      <c r="V17510" s="2"/>
      <c r="W17510" s="28"/>
      <c r="Y17510" s="30"/>
      <c r="Z17510" s="30"/>
      <c r="AB17510" s="6"/>
    </row>
    <row r="17511" spans="1:28">
      <c r="A17511" s="2"/>
      <c r="B17511" s="2"/>
      <c r="C17511" s="2"/>
      <c r="G17511" s="94"/>
      <c r="H17511" s="94"/>
      <c r="I17511" s="94"/>
      <c r="J17511" s="2"/>
      <c r="P17511" s="30"/>
      <c r="T17511" s="2"/>
      <c r="V17511" s="2"/>
      <c r="W17511" s="28"/>
      <c r="Y17511" s="30"/>
      <c r="Z17511" s="30"/>
      <c r="AB17511" s="6"/>
    </row>
    <row r="17512" spans="1:28">
      <c r="A17512" s="2"/>
      <c r="B17512" s="2"/>
      <c r="C17512" s="2"/>
      <c r="G17512" s="94"/>
      <c r="H17512" s="94"/>
      <c r="I17512" s="94"/>
      <c r="J17512" s="2"/>
      <c r="P17512" s="30"/>
      <c r="T17512" s="2"/>
      <c r="V17512" s="2"/>
      <c r="W17512" s="28"/>
      <c r="Y17512" s="30"/>
      <c r="Z17512" s="30"/>
      <c r="AB17512" s="6"/>
    </row>
    <row r="17513" spans="1:28">
      <c r="A17513" s="2"/>
      <c r="B17513" s="2"/>
      <c r="C17513" s="2"/>
      <c r="G17513" s="94"/>
      <c r="H17513" s="94"/>
      <c r="I17513" s="94"/>
      <c r="J17513" s="2"/>
      <c r="P17513" s="30"/>
      <c r="T17513" s="2"/>
      <c r="V17513" s="2"/>
      <c r="W17513" s="28"/>
      <c r="Y17513" s="30"/>
      <c r="Z17513" s="30"/>
      <c r="AB17513" s="6"/>
    </row>
    <row r="17514" spans="1:28">
      <c r="A17514" s="2"/>
      <c r="B17514" s="2"/>
      <c r="C17514" s="2"/>
      <c r="G17514" s="94"/>
      <c r="H17514" s="94"/>
      <c r="I17514" s="94"/>
      <c r="J17514" s="2"/>
      <c r="P17514" s="30"/>
      <c r="T17514" s="2"/>
      <c r="V17514" s="2"/>
      <c r="W17514" s="28"/>
      <c r="Y17514" s="30"/>
      <c r="Z17514" s="30"/>
      <c r="AB17514" s="6"/>
    </row>
    <row r="17515" spans="1:28">
      <c r="A17515" s="2"/>
      <c r="B17515" s="2"/>
      <c r="C17515" s="2"/>
      <c r="G17515" s="94"/>
      <c r="H17515" s="94"/>
      <c r="I17515" s="94"/>
      <c r="J17515" s="2"/>
      <c r="P17515" s="30"/>
      <c r="T17515" s="2"/>
      <c r="V17515" s="2"/>
      <c r="W17515" s="28"/>
      <c r="Y17515" s="30"/>
      <c r="Z17515" s="30"/>
      <c r="AB17515" s="6"/>
    </row>
    <row r="17516" spans="1:28">
      <c r="A17516" s="2"/>
      <c r="B17516" s="2"/>
      <c r="C17516" s="2"/>
      <c r="G17516" s="94"/>
      <c r="H17516" s="94"/>
      <c r="I17516" s="94"/>
      <c r="J17516" s="2"/>
      <c r="P17516" s="30"/>
      <c r="T17516" s="2"/>
      <c r="V17516" s="2"/>
      <c r="W17516" s="28"/>
      <c r="Y17516" s="30"/>
      <c r="Z17516" s="30"/>
      <c r="AB17516" s="6"/>
    </row>
    <row r="17517" spans="1:28">
      <c r="A17517" s="2"/>
      <c r="B17517" s="2"/>
      <c r="C17517" s="2"/>
      <c r="G17517" s="94"/>
      <c r="H17517" s="94"/>
      <c r="I17517" s="94"/>
      <c r="J17517" s="2"/>
      <c r="P17517" s="30"/>
      <c r="T17517" s="2"/>
      <c r="V17517" s="2"/>
      <c r="W17517" s="28"/>
      <c r="Y17517" s="30"/>
      <c r="Z17517" s="30"/>
      <c r="AB17517" s="6"/>
    </row>
    <row r="17518" spans="1:28">
      <c r="A17518" s="2"/>
      <c r="B17518" s="2"/>
      <c r="C17518" s="2"/>
      <c r="G17518" s="94"/>
      <c r="H17518" s="94"/>
      <c r="I17518" s="94"/>
      <c r="J17518" s="2"/>
      <c r="P17518" s="30"/>
      <c r="T17518" s="2"/>
      <c r="V17518" s="2"/>
      <c r="W17518" s="28"/>
      <c r="Y17518" s="30"/>
      <c r="Z17518" s="30"/>
      <c r="AB17518" s="6"/>
    </row>
    <row r="17519" spans="1:28">
      <c r="A17519" s="2"/>
      <c r="B17519" s="2"/>
      <c r="C17519" s="2"/>
      <c r="G17519" s="94"/>
      <c r="H17519" s="94"/>
      <c r="I17519" s="94"/>
      <c r="J17519" s="2"/>
      <c r="P17519" s="30"/>
      <c r="T17519" s="2"/>
      <c r="V17519" s="2"/>
      <c r="W17519" s="28"/>
      <c r="Y17519" s="30"/>
      <c r="Z17519" s="30"/>
      <c r="AB17519" s="6"/>
    </row>
    <row r="17520" spans="1:28">
      <c r="A17520" s="2"/>
      <c r="B17520" s="2"/>
      <c r="C17520" s="2"/>
      <c r="G17520" s="94"/>
      <c r="H17520" s="94"/>
      <c r="I17520" s="94"/>
      <c r="J17520" s="2"/>
      <c r="P17520" s="30"/>
      <c r="T17520" s="2"/>
      <c r="V17520" s="2"/>
      <c r="W17520" s="28"/>
      <c r="Y17520" s="30"/>
      <c r="Z17520" s="30"/>
      <c r="AB17520" s="6"/>
    </row>
    <row r="17521" spans="1:28">
      <c r="A17521" s="2"/>
      <c r="B17521" s="2"/>
      <c r="C17521" s="2"/>
      <c r="G17521" s="94"/>
      <c r="H17521" s="94"/>
      <c r="I17521" s="94"/>
      <c r="J17521" s="2"/>
      <c r="P17521" s="30"/>
      <c r="T17521" s="2"/>
      <c r="V17521" s="2"/>
      <c r="W17521" s="28"/>
      <c r="Y17521" s="30"/>
      <c r="Z17521" s="30"/>
      <c r="AB17521" s="6"/>
    </row>
    <row r="17522" spans="1:28">
      <c r="A17522" s="2"/>
      <c r="B17522" s="2"/>
      <c r="C17522" s="2"/>
      <c r="G17522" s="94"/>
      <c r="H17522" s="94"/>
      <c r="I17522" s="94"/>
      <c r="J17522" s="2"/>
      <c r="P17522" s="30"/>
      <c r="T17522" s="2"/>
      <c r="V17522" s="2"/>
      <c r="W17522" s="28"/>
      <c r="Y17522" s="30"/>
      <c r="Z17522" s="30"/>
      <c r="AB17522" s="6"/>
    </row>
    <row r="17523" spans="1:28">
      <c r="A17523" s="2"/>
      <c r="B17523" s="2"/>
      <c r="C17523" s="2"/>
      <c r="G17523" s="94"/>
      <c r="H17523" s="94"/>
      <c r="I17523" s="94"/>
      <c r="J17523" s="2"/>
      <c r="P17523" s="30"/>
      <c r="T17523" s="2"/>
      <c r="V17523" s="2"/>
      <c r="W17523" s="28"/>
      <c r="Y17523" s="30"/>
      <c r="Z17523" s="30"/>
      <c r="AB17523" s="6"/>
    </row>
    <row r="17524" spans="1:28">
      <c r="A17524" s="2"/>
      <c r="B17524" s="2"/>
      <c r="C17524" s="2"/>
      <c r="G17524" s="94"/>
      <c r="H17524" s="94"/>
      <c r="I17524" s="94"/>
      <c r="J17524" s="2"/>
      <c r="P17524" s="30"/>
      <c r="T17524" s="2"/>
      <c r="V17524" s="2"/>
      <c r="W17524" s="28"/>
      <c r="Y17524" s="30"/>
      <c r="Z17524" s="30"/>
      <c r="AB17524" s="6"/>
    </row>
    <row r="17525" spans="1:28">
      <c r="A17525" s="2"/>
      <c r="B17525" s="2"/>
      <c r="C17525" s="2"/>
      <c r="G17525" s="94"/>
      <c r="H17525" s="94"/>
      <c r="I17525" s="94"/>
      <c r="J17525" s="2"/>
      <c r="P17525" s="30"/>
      <c r="T17525" s="2"/>
      <c r="V17525" s="2"/>
      <c r="W17525" s="28"/>
      <c r="Y17525" s="30"/>
      <c r="Z17525" s="30"/>
      <c r="AB17525" s="6"/>
    </row>
    <row r="17526" spans="1:28">
      <c r="A17526" s="2"/>
      <c r="B17526" s="2"/>
      <c r="C17526" s="2"/>
      <c r="G17526" s="94"/>
      <c r="H17526" s="94"/>
      <c r="I17526" s="94"/>
      <c r="J17526" s="2"/>
      <c r="P17526" s="30"/>
      <c r="T17526" s="2"/>
      <c r="V17526" s="2"/>
      <c r="W17526" s="28"/>
      <c r="Y17526" s="30"/>
      <c r="Z17526" s="30"/>
      <c r="AB17526" s="6"/>
    </row>
    <row r="17527" spans="1:28">
      <c r="A17527" s="2"/>
      <c r="B17527" s="2"/>
      <c r="C17527" s="2"/>
      <c r="G17527" s="94"/>
      <c r="H17527" s="94"/>
      <c r="I17527" s="94"/>
      <c r="J17527" s="2"/>
      <c r="P17527" s="30"/>
      <c r="T17527" s="2"/>
      <c r="V17527" s="2"/>
      <c r="W17527" s="28"/>
      <c r="Y17527" s="30"/>
      <c r="Z17527" s="30"/>
      <c r="AB17527" s="6"/>
    </row>
    <row r="17528" spans="1:28">
      <c r="A17528" s="2"/>
      <c r="B17528" s="2"/>
      <c r="C17528" s="2"/>
      <c r="G17528" s="94"/>
      <c r="H17528" s="94"/>
      <c r="I17528" s="94"/>
      <c r="J17528" s="2"/>
      <c r="P17528" s="30"/>
      <c r="T17528" s="2"/>
      <c r="V17528" s="2"/>
      <c r="W17528" s="28"/>
      <c r="Y17528" s="30"/>
      <c r="Z17528" s="30"/>
      <c r="AB17528" s="6"/>
    </row>
    <row r="17529" spans="1:28">
      <c r="A17529" s="2"/>
      <c r="B17529" s="2"/>
      <c r="C17529" s="2"/>
      <c r="G17529" s="94"/>
      <c r="H17529" s="94"/>
      <c r="I17529" s="94"/>
      <c r="J17529" s="2"/>
      <c r="P17529" s="30"/>
      <c r="T17529" s="2"/>
      <c r="V17529" s="2"/>
      <c r="W17529" s="28"/>
      <c r="Y17529" s="30"/>
      <c r="Z17529" s="30"/>
      <c r="AB17529" s="6"/>
    </row>
    <row r="17530" spans="1:28">
      <c r="A17530" s="2"/>
      <c r="B17530" s="2"/>
      <c r="C17530" s="2"/>
      <c r="G17530" s="94"/>
      <c r="H17530" s="94"/>
      <c r="I17530" s="94"/>
      <c r="J17530" s="2"/>
      <c r="P17530" s="30"/>
      <c r="T17530" s="2"/>
      <c r="V17530" s="2"/>
      <c r="W17530" s="28"/>
      <c r="Y17530" s="30"/>
      <c r="Z17530" s="30"/>
      <c r="AB17530" s="6"/>
    </row>
    <row r="17531" spans="1:28">
      <c r="A17531" s="2"/>
      <c r="B17531" s="2"/>
      <c r="C17531" s="2"/>
      <c r="G17531" s="94"/>
      <c r="H17531" s="94"/>
      <c r="I17531" s="94"/>
      <c r="J17531" s="2"/>
      <c r="P17531" s="30"/>
      <c r="T17531" s="2"/>
      <c r="V17531" s="2"/>
      <c r="W17531" s="28"/>
      <c r="Y17531" s="30"/>
      <c r="Z17531" s="30"/>
      <c r="AB17531" s="6"/>
    </row>
    <row r="17532" spans="1:28">
      <c r="A17532" s="2"/>
      <c r="B17532" s="2"/>
      <c r="C17532" s="2"/>
      <c r="G17532" s="94"/>
      <c r="H17532" s="94"/>
      <c r="I17532" s="94"/>
      <c r="J17532" s="2"/>
      <c r="P17532" s="30"/>
      <c r="T17532" s="2"/>
      <c r="V17532" s="2"/>
      <c r="W17532" s="28"/>
      <c r="Y17532" s="30"/>
      <c r="Z17532" s="30"/>
      <c r="AB17532" s="6"/>
    </row>
    <row r="17533" spans="1:28">
      <c r="A17533" s="2"/>
      <c r="B17533" s="2"/>
      <c r="C17533" s="2"/>
      <c r="G17533" s="94"/>
      <c r="H17533" s="94"/>
      <c r="I17533" s="94"/>
      <c r="J17533" s="2"/>
      <c r="P17533" s="30"/>
      <c r="T17533" s="2"/>
      <c r="V17533" s="2"/>
      <c r="W17533" s="28"/>
      <c r="Y17533" s="30"/>
      <c r="Z17533" s="30"/>
      <c r="AB17533" s="6"/>
    </row>
    <row r="17534" spans="1:28">
      <c r="A17534" s="2"/>
      <c r="B17534" s="2"/>
      <c r="C17534" s="2"/>
      <c r="G17534" s="94"/>
      <c r="H17534" s="94"/>
      <c r="I17534" s="94"/>
      <c r="J17534" s="2"/>
      <c r="P17534" s="30"/>
      <c r="T17534" s="2"/>
      <c r="V17534" s="2"/>
      <c r="W17534" s="28"/>
      <c r="Y17534" s="30"/>
      <c r="Z17534" s="30"/>
      <c r="AB17534" s="6"/>
    </row>
    <row r="17535" spans="1:28">
      <c r="A17535" s="2"/>
      <c r="B17535" s="2"/>
      <c r="C17535" s="2"/>
      <c r="G17535" s="94"/>
      <c r="H17535" s="94"/>
      <c r="I17535" s="94"/>
      <c r="J17535" s="2"/>
      <c r="P17535" s="30"/>
      <c r="T17535" s="2"/>
      <c r="V17535" s="2"/>
      <c r="W17535" s="28"/>
      <c r="Y17535" s="30"/>
      <c r="Z17535" s="30"/>
      <c r="AB17535" s="6"/>
    </row>
    <row r="17536" spans="1:28">
      <c r="A17536" s="2"/>
      <c r="B17536" s="2"/>
      <c r="C17536" s="2"/>
      <c r="G17536" s="94"/>
      <c r="H17536" s="94"/>
      <c r="I17536" s="94"/>
      <c r="J17536" s="2"/>
      <c r="P17536" s="30"/>
      <c r="T17536" s="2"/>
      <c r="V17536" s="2"/>
      <c r="W17536" s="28"/>
      <c r="Y17536" s="30"/>
      <c r="Z17536" s="30"/>
      <c r="AB17536" s="6"/>
    </row>
    <row r="17537" spans="1:28">
      <c r="A17537" s="2"/>
      <c r="B17537" s="2"/>
      <c r="C17537" s="2"/>
      <c r="G17537" s="94"/>
      <c r="H17537" s="94"/>
      <c r="I17537" s="94"/>
      <c r="J17537" s="2"/>
      <c r="P17537" s="30"/>
      <c r="T17537" s="2"/>
      <c r="V17537" s="2"/>
      <c r="W17537" s="28"/>
      <c r="Y17537" s="30"/>
      <c r="Z17537" s="30"/>
      <c r="AB17537" s="6"/>
    </row>
    <row r="17538" spans="1:28">
      <c r="A17538" s="2"/>
      <c r="B17538" s="2"/>
      <c r="C17538" s="2"/>
      <c r="G17538" s="94"/>
      <c r="H17538" s="94"/>
      <c r="I17538" s="94"/>
      <c r="J17538" s="2"/>
      <c r="P17538" s="30"/>
      <c r="T17538" s="2"/>
      <c r="V17538" s="2"/>
      <c r="W17538" s="28"/>
      <c r="Y17538" s="30"/>
      <c r="Z17538" s="30"/>
      <c r="AB17538" s="6"/>
    </row>
    <row r="17539" spans="1:28">
      <c r="A17539" s="2"/>
      <c r="B17539" s="2"/>
      <c r="C17539" s="2"/>
      <c r="G17539" s="94"/>
      <c r="H17539" s="94"/>
      <c r="I17539" s="94"/>
      <c r="J17539" s="2"/>
      <c r="P17539" s="30"/>
      <c r="T17539" s="2"/>
      <c r="V17539" s="2"/>
      <c r="W17539" s="28"/>
      <c r="Y17539" s="30"/>
      <c r="Z17539" s="30"/>
      <c r="AB17539" s="6"/>
    </row>
    <row r="17540" spans="1:28">
      <c r="A17540" s="2"/>
      <c r="B17540" s="2"/>
      <c r="C17540" s="2"/>
      <c r="G17540" s="94"/>
      <c r="H17540" s="94"/>
      <c r="I17540" s="94"/>
      <c r="J17540" s="2"/>
      <c r="P17540" s="30"/>
      <c r="T17540" s="2"/>
      <c r="V17540" s="2"/>
      <c r="W17540" s="28"/>
      <c r="Y17540" s="30"/>
      <c r="Z17540" s="30"/>
      <c r="AB17540" s="6"/>
    </row>
    <row r="17541" spans="1:28">
      <c r="A17541" s="2"/>
      <c r="B17541" s="2"/>
      <c r="C17541" s="2"/>
      <c r="G17541" s="94"/>
      <c r="H17541" s="94"/>
      <c r="I17541" s="94"/>
      <c r="J17541" s="2"/>
      <c r="P17541" s="30"/>
      <c r="T17541" s="2"/>
      <c r="V17541" s="2"/>
      <c r="W17541" s="28"/>
      <c r="Y17541" s="30"/>
      <c r="Z17541" s="30"/>
      <c r="AB17541" s="6"/>
    </row>
    <row r="17542" spans="1:28">
      <c r="A17542" s="2"/>
      <c r="B17542" s="2"/>
      <c r="C17542" s="2"/>
      <c r="G17542" s="94"/>
      <c r="H17542" s="94"/>
      <c r="I17542" s="94"/>
      <c r="J17542" s="2"/>
      <c r="P17542" s="30"/>
      <c r="T17542" s="2"/>
      <c r="V17542" s="2"/>
      <c r="W17542" s="28"/>
      <c r="Y17542" s="30"/>
      <c r="Z17542" s="30"/>
      <c r="AB17542" s="6"/>
    </row>
    <row r="17543" spans="1:28">
      <c r="A17543" s="2"/>
      <c r="B17543" s="2"/>
      <c r="C17543" s="2"/>
      <c r="G17543" s="94"/>
      <c r="H17543" s="94"/>
      <c r="I17543" s="94"/>
      <c r="J17543" s="2"/>
      <c r="P17543" s="30"/>
      <c r="T17543" s="2"/>
      <c r="V17543" s="2"/>
      <c r="W17543" s="28"/>
      <c r="Y17543" s="30"/>
      <c r="Z17543" s="30"/>
      <c r="AB17543" s="6"/>
    </row>
    <row r="17544" spans="1:28">
      <c r="A17544" s="2"/>
      <c r="B17544" s="2"/>
      <c r="C17544" s="2"/>
      <c r="G17544" s="94"/>
      <c r="H17544" s="94"/>
      <c r="I17544" s="94"/>
      <c r="J17544" s="2"/>
      <c r="P17544" s="30"/>
      <c r="T17544" s="2"/>
      <c r="V17544" s="2"/>
      <c r="W17544" s="28"/>
      <c r="Y17544" s="30"/>
      <c r="Z17544" s="30"/>
      <c r="AB17544" s="6"/>
    </row>
    <row r="17545" spans="1:28">
      <c r="A17545" s="2"/>
      <c r="B17545" s="2"/>
      <c r="C17545" s="2"/>
      <c r="G17545" s="94"/>
      <c r="H17545" s="94"/>
      <c r="I17545" s="94"/>
      <c r="J17545" s="2"/>
      <c r="P17545" s="30"/>
      <c r="T17545" s="2"/>
      <c r="V17545" s="2"/>
      <c r="W17545" s="28"/>
      <c r="Y17545" s="30"/>
      <c r="Z17545" s="30"/>
      <c r="AB17545" s="6"/>
    </row>
    <row r="17546" spans="1:28">
      <c r="A17546" s="2"/>
      <c r="B17546" s="2"/>
      <c r="C17546" s="2"/>
      <c r="G17546" s="94"/>
      <c r="H17546" s="94"/>
      <c r="I17546" s="94"/>
      <c r="J17546" s="2"/>
      <c r="P17546" s="30"/>
      <c r="T17546" s="2"/>
      <c r="V17546" s="2"/>
      <c r="W17546" s="28"/>
      <c r="Y17546" s="30"/>
      <c r="Z17546" s="30"/>
      <c r="AB17546" s="6"/>
    </row>
    <row r="17547" spans="1:28">
      <c r="A17547" s="2"/>
      <c r="B17547" s="2"/>
      <c r="C17547" s="2"/>
      <c r="G17547" s="94"/>
      <c r="H17547" s="94"/>
      <c r="I17547" s="94"/>
      <c r="J17547" s="2"/>
      <c r="P17547" s="30"/>
      <c r="T17547" s="2"/>
      <c r="V17547" s="2"/>
      <c r="W17547" s="28"/>
      <c r="Y17547" s="30"/>
      <c r="Z17547" s="30"/>
      <c r="AB17547" s="6"/>
    </row>
    <row r="17548" spans="1:28">
      <c r="A17548" s="2"/>
      <c r="B17548" s="2"/>
      <c r="C17548" s="2"/>
      <c r="G17548" s="94"/>
      <c r="H17548" s="94"/>
      <c r="I17548" s="94"/>
      <c r="J17548" s="2"/>
      <c r="P17548" s="30"/>
      <c r="T17548" s="2"/>
      <c r="V17548" s="2"/>
      <c r="W17548" s="28"/>
      <c r="Y17548" s="30"/>
      <c r="Z17548" s="30"/>
      <c r="AB17548" s="6"/>
    </row>
    <row r="17549" spans="1:28">
      <c r="A17549" s="2"/>
      <c r="B17549" s="2"/>
      <c r="C17549" s="2"/>
      <c r="G17549" s="94"/>
      <c r="H17549" s="94"/>
      <c r="I17549" s="94"/>
      <c r="J17549" s="2"/>
      <c r="P17549" s="30"/>
      <c r="T17549" s="2"/>
      <c r="V17549" s="2"/>
      <c r="W17549" s="28"/>
      <c r="Y17549" s="30"/>
      <c r="Z17549" s="30"/>
      <c r="AB17549" s="6"/>
    </row>
    <row r="17550" spans="1:28">
      <c r="A17550" s="2"/>
      <c r="B17550" s="2"/>
      <c r="C17550" s="2"/>
      <c r="G17550" s="94"/>
      <c r="H17550" s="94"/>
      <c r="I17550" s="94"/>
      <c r="J17550" s="2"/>
      <c r="P17550" s="30"/>
      <c r="T17550" s="2"/>
      <c r="V17550" s="2"/>
      <c r="W17550" s="28"/>
      <c r="Y17550" s="30"/>
      <c r="Z17550" s="30"/>
      <c r="AB17550" s="6"/>
    </row>
    <row r="17551" spans="1:28">
      <c r="A17551" s="2"/>
      <c r="B17551" s="2"/>
      <c r="C17551" s="2"/>
      <c r="G17551" s="94"/>
      <c r="H17551" s="94"/>
      <c r="I17551" s="94"/>
      <c r="J17551" s="2"/>
      <c r="P17551" s="30"/>
      <c r="T17551" s="2"/>
      <c r="V17551" s="2"/>
      <c r="W17551" s="28"/>
      <c r="Y17551" s="30"/>
      <c r="Z17551" s="30"/>
      <c r="AB17551" s="6"/>
    </row>
    <row r="17552" spans="1:28">
      <c r="A17552" s="2"/>
      <c r="B17552" s="2"/>
      <c r="C17552" s="2"/>
      <c r="G17552" s="94"/>
      <c r="H17552" s="94"/>
      <c r="I17552" s="94"/>
      <c r="J17552" s="2"/>
      <c r="P17552" s="30"/>
      <c r="T17552" s="2"/>
      <c r="V17552" s="2"/>
      <c r="W17552" s="28"/>
      <c r="Y17552" s="30"/>
      <c r="Z17552" s="30"/>
      <c r="AB17552" s="6"/>
    </row>
    <row r="17553" spans="1:28">
      <c r="A17553" s="2"/>
      <c r="B17553" s="2"/>
      <c r="C17553" s="2"/>
      <c r="G17553" s="94"/>
      <c r="H17553" s="94"/>
      <c r="I17553" s="94"/>
      <c r="J17553" s="2"/>
      <c r="P17553" s="30"/>
      <c r="T17553" s="2"/>
      <c r="V17553" s="2"/>
      <c r="W17553" s="28"/>
      <c r="Y17553" s="30"/>
      <c r="Z17553" s="30"/>
      <c r="AB17553" s="6"/>
    </row>
    <row r="17554" spans="1:28">
      <c r="A17554" s="2"/>
      <c r="B17554" s="2"/>
      <c r="C17554" s="2"/>
      <c r="G17554" s="94"/>
      <c r="H17554" s="94"/>
      <c r="I17554" s="94"/>
      <c r="J17554" s="2"/>
      <c r="P17554" s="30"/>
      <c r="T17554" s="2"/>
      <c r="V17554" s="2"/>
      <c r="W17554" s="28"/>
      <c r="Y17554" s="30"/>
      <c r="Z17554" s="30"/>
      <c r="AB17554" s="6"/>
    </row>
    <row r="17555" spans="1:28">
      <c r="A17555" s="2"/>
      <c r="B17555" s="2"/>
      <c r="C17555" s="2"/>
      <c r="G17555" s="94"/>
      <c r="H17555" s="94"/>
      <c r="I17555" s="94"/>
      <c r="J17555" s="2"/>
      <c r="P17555" s="30"/>
      <c r="T17555" s="2"/>
      <c r="V17555" s="2"/>
      <c r="W17555" s="28"/>
      <c r="Y17555" s="30"/>
      <c r="Z17555" s="30"/>
      <c r="AB17555" s="6"/>
    </row>
    <row r="17556" spans="1:28">
      <c r="A17556" s="2"/>
      <c r="B17556" s="2"/>
      <c r="C17556" s="2"/>
      <c r="G17556" s="94"/>
      <c r="H17556" s="94"/>
      <c r="I17556" s="94"/>
      <c r="J17556" s="2"/>
      <c r="P17556" s="30"/>
      <c r="T17556" s="2"/>
      <c r="V17556" s="2"/>
      <c r="W17556" s="28"/>
      <c r="Y17556" s="30"/>
      <c r="Z17556" s="30"/>
      <c r="AB17556" s="6"/>
    </row>
    <row r="17557" spans="1:28">
      <c r="A17557" s="2"/>
      <c r="B17557" s="2"/>
      <c r="C17557" s="2"/>
      <c r="G17557" s="94"/>
      <c r="H17557" s="94"/>
      <c r="I17557" s="94"/>
      <c r="J17557" s="2"/>
      <c r="P17557" s="30"/>
      <c r="T17557" s="2"/>
      <c r="V17557" s="2"/>
      <c r="W17557" s="28"/>
      <c r="Y17557" s="30"/>
      <c r="Z17557" s="30"/>
      <c r="AB17557" s="6"/>
    </row>
    <row r="17558" spans="1:28">
      <c r="A17558" s="2"/>
      <c r="B17558" s="2"/>
      <c r="C17558" s="2"/>
      <c r="G17558" s="94"/>
      <c r="H17558" s="94"/>
      <c r="I17558" s="94"/>
      <c r="J17558" s="2"/>
      <c r="P17558" s="30"/>
      <c r="T17558" s="2"/>
      <c r="V17558" s="2"/>
      <c r="W17558" s="28"/>
      <c r="Y17558" s="30"/>
      <c r="Z17558" s="30"/>
      <c r="AB17558" s="6"/>
    </row>
    <row r="17559" spans="1:28">
      <c r="A17559" s="2"/>
      <c r="B17559" s="2"/>
      <c r="C17559" s="2"/>
      <c r="G17559" s="94"/>
      <c r="H17559" s="94"/>
      <c r="I17559" s="94"/>
      <c r="J17559" s="2"/>
      <c r="P17559" s="30"/>
      <c r="T17559" s="2"/>
      <c r="V17559" s="2"/>
      <c r="W17559" s="28"/>
      <c r="Y17559" s="30"/>
      <c r="Z17559" s="30"/>
      <c r="AB17559" s="6"/>
    </row>
    <row r="17560" spans="1:28">
      <c r="A17560" s="2"/>
      <c r="B17560" s="2"/>
      <c r="C17560" s="2"/>
      <c r="G17560" s="94"/>
      <c r="H17560" s="94"/>
      <c r="I17560" s="94"/>
      <c r="J17560" s="2"/>
      <c r="P17560" s="30"/>
      <c r="T17560" s="2"/>
      <c r="V17560" s="2"/>
      <c r="W17560" s="28"/>
      <c r="Y17560" s="30"/>
      <c r="Z17560" s="30"/>
      <c r="AB17560" s="6"/>
    </row>
    <row r="17561" spans="1:28">
      <c r="A17561" s="2"/>
      <c r="B17561" s="2"/>
      <c r="C17561" s="2"/>
      <c r="G17561" s="94"/>
      <c r="H17561" s="94"/>
      <c r="I17561" s="94"/>
      <c r="J17561" s="2"/>
      <c r="P17561" s="30"/>
      <c r="T17561" s="2"/>
      <c r="V17561" s="2"/>
      <c r="W17561" s="28"/>
      <c r="Y17561" s="30"/>
      <c r="Z17561" s="30"/>
      <c r="AB17561" s="6"/>
    </row>
    <row r="17562" spans="1:28">
      <c r="A17562" s="2"/>
      <c r="B17562" s="2"/>
      <c r="C17562" s="2"/>
      <c r="G17562" s="94"/>
      <c r="H17562" s="94"/>
      <c r="I17562" s="94"/>
      <c r="J17562" s="2"/>
      <c r="P17562" s="30"/>
      <c r="T17562" s="2"/>
      <c r="V17562" s="2"/>
      <c r="W17562" s="28"/>
      <c r="Y17562" s="30"/>
      <c r="Z17562" s="30"/>
      <c r="AB17562" s="6"/>
    </row>
    <row r="17563" spans="1:28">
      <c r="A17563" s="2"/>
      <c r="B17563" s="2"/>
      <c r="C17563" s="2"/>
      <c r="G17563" s="94"/>
      <c r="H17563" s="94"/>
      <c r="I17563" s="94"/>
      <c r="J17563" s="2"/>
      <c r="P17563" s="30"/>
      <c r="T17563" s="2"/>
      <c r="V17563" s="2"/>
      <c r="W17563" s="28"/>
      <c r="Y17563" s="30"/>
      <c r="Z17563" s="30"/>
      <c r="AB17563" s="6"/>
    </row>
    <row r="17564" spans="1:28">
      <c r="A17564" s="2"/>
      <c r="B17564" s="2"/>
      <c r="C17564" s="2"/>
      <c r="G17564" s="94"/>
      <c r="H17564" s="94"/>
      <c r="I17564" s="94"/>
      <c r="J17564" s="2"/>
      <c r="P17564" s="30"/>
      <c r="T17564" s="2"/>
      <c r="V17564" s="2"/>
      <c r="W17564" s="28"/>
      <c r="Y17564" s="30"/>
      <c r="Z17564" s="30"/>
      <c r="AB17564" s="6"/>
    </row>
    <row r="17565" spans="1:28">
      <c r="A17565" s="2"/>
      <c r="B17565" s="2"/>
      <c r="C17565" s="2"/>
      <c r="G17565" s="94"/>
      <c r="H17565" s="94"/>
      <c r="I17565" s="94"/>
      <c r="J17565" s="2"/>
      <c r="P17565" s="30"/>
      <c r="T17565" s="2"/>
      <c r="V17565" s="2"/>
      <c r="W17565" s="28"/>
      <c r="Y17565" s="30"/>
      <c r="Z17565" s="30"/>
      <c r="AB17565" s="6"/>
    </row>
    <row r="17566" spans="1:28">
      <c r="A17566" s="2"/>
      <c r="B17566" s="2"/>
      <c r="C17566" s="2"/>
      <c r="G17566" s="94"/>
      <c r="H17566" s="94"/>
      <c r="I17566" s="94"/>
      <c r="J17566" s="2"/>
      <c r="P17566" s="30"/>
      <c r="T17566" s="2"/>
      <c r="V17566" s="2"/>
      <c r="W17566" s="28"/>
      <c r="Y17566" s="30"/>
      <c r="Z17566" s="30"/>
      <c r="AB17566" s="6"/>
    </row>
    <row r="17567" spans="1:28">
      <c r="A17567" s="2"/>
      <c r="B17567" s="2"/>
      <c r="C17567" s="2"/>
      <c r="G17567" s="94"/>
      <c r="H17567" s="94"/>
      <c r="I17567" s="94"/>
      <c r="J17567" s="2"/>
      <c r="P17567" s="30"/>
      <c r="T17567" s="2"/>
      <c r="V17567" s="2"/>
      <c r="W17567" s="28"/>
      <c r="Y17567" s="30"/>
      <c r="Z17567" s="30"/>
      <c r="AB17567" s="6"/>
    </row>
    <row r="17568" spans="1:28">
      <c r="A17568" s="2"/>
      <c r="B17568" s="2"/>
      <c r="C17568" s="2"/>
      <c r="G17568" s="94"/>
      <c r="H17568" s="94"/>
      <c r="I17568" s="94"/>
      <c r="J17568" s="2"/>
      <c r="P17568" s="30"/>
      <c r="T17568" s="2"/>
      <c r="V17568" s="2"/>
      <c r="W17568" s="28"/>
      <c r="Y17568" s="30"/>
      <c r="Z17568" s="30"/>
      <c r="AB17568" s="6"/>
    </row>
    <row r="17569" spans="1:28">
      <c r="A17569" s="2"/>
      <c r="B17569" s="2"/>
      <c r="C17569" s="2"/>
      <c r="G17569" s="94"/>
      <c r="H17569" s="94"/>
      <c r="I17569" s="94"/>
      <c r="J17569" s="2"/>
      <c r="P17569" s="30"/>
      <c r="T17569" s="2"/>
      <c r="V17569" s="2"/>
      <c r="W17569" s="28"/>
      <c r="Y17569" s="30"/>
      <c r="Z17569" s="30"/>
      <c r="AB17569" s="6"/>
    </row>
    <row r="17570" spans="1:28">
      <c r="A17570" s="2"/>
      <c r="B17570" s="2"/>
      <c r="C17570" s="2"/>
      <c r="G17570" s="94"/>
      <c r="H17570" s="94"/>
      <c r="I17570" s="94"/>
      <c r="J17570" s="2"/>
      <c r="P17570" s="30"/>
      <c r="T17570" s="2"/>
      <c r="V17570" s="2"/>
      <c r="W17570" s="28"/>
      <c r="Y17570" s="30"/>
      <c r="Z17570" s="30"/>
      <c r="AB17570" s="6"/>
    </row>
    <row r="17571" spans="1:28">
      <c r="A17571" s="2"/>
      <c r="B17571" s="2"/>
      <c r="C17571" s="2"/>
      <c r="G17571" s="94"/>
      <c r="H17571" s="94"/>
      <c r="I17571" s="94"/>
      <c r="J17571" s="2"/>
      <c r="P17571" s="30"/>
      <c r="T17571" s="2"/>
      <c r="V17571" s="2"/>
      <c r="W17571" s="28"/>
      <c r="Y17571" s="30"/>
      <c r="Z17571" s="30"/>
      <c r="AB17571" s="6"/>
    </row>
    <row r="17572" spans="1:28">
      <c r="A17572" s="2"/>
      <c r="B17572" s="2"/>
      <c r="C17572" s="2"/>
      <c r="G17572" s="94"/>
      <c r="H17572" s="94"/>
      <c r="I17572" s="94"/>
      <c r="J17572" s="2"/>
      <c r="P17572" s="30"/>
      <c r="T17572" s="2"/>
      <c r="V17572" s="2"/>
      <c r="W17572" s="28"/>
      <c r="Y17572" s="30"/>
      <c r="Z17572" s="30"/>
      <c r="AB17572" s="6"/>
    </row>
    <row r="17573" spans="1:28">
      <c r="A17573" s="2"/>
      <c r="B17573" s="2"/>
      <c r="C17573" s="2"/>
      <c r="G17573" s="94"/>
      <c r="H17573" s="94"/>
      <c r="I17573" s="94"/>
      <c r="J17573" s="2"/>
      <c r="P17573" s="30"/>
      <c r="T17573" s="2"/>
      <c r="V17573" s="2"/>
      <c r="W17573" s="28"/>
      <c r="Y17573" s="30"/>
      <c r="Z17573" s="30"/>
      <c r="AB17573" s="6"/>
    </row>
    <row r="17574" spans="1:28">
      <c r="A17574" s="2"/>
      <c r="B17574" s="2"/>
      <c r="C17574" s="2"/>
      <c r="G17574" s="94"/>
      <c r="H17574" s="94"/>
      <c r="I17574" s="94"/>
      <c r="J17574" s="2"/>
      <c r="P17574" s="30"/>
      <c r="T17574" s="2"/>
      <c r="V17574" s="2"/>
      <c r="W17574" s="28"/>
      <c r="Y17574" s="30"/>
      <c r="Z17574" s="30"/>
      <c r="AB17574" s="6"/>
    </row>
    <row r="17575" spans="1:28">
      <c r="A17575" s="2"/>
      <c r="B17575" s="2"/>
      <c r="C17575" s="2"/>
      <c r="G17575" s="94"/>
      <c r="H17575" s="94"/>
      <c r="I17575" s="94"/>
      <c r="J17575" s="2"/>
      <c r="P17575" s="30"/>
      <c r="T17575" s="2"/>
      <c r="V17575" s="2"/>
      <c r="W17575" s="28"/>
      <c r="Y17575" s="30"/>
      <c r="Z17575" s="30"/>
      <c r="AB17575" s="6"/>
    </row>
    <row r="17576" spans="1:28">
      <c r="A17576" s="2"/>
      <c r="B17576" s="2"/>
      <c r="C17576" s="2"/>
      <c r="G17576" s="94"/>
      <c r="H17576" s="94"/>
      <c r="I17576" s="94"/>
      <c r="J17576" s="2"/>
      <c r="P17576" s="30"/>
      <c r="T17576" s="2"/>
      <c r="V17576" s="2"/>
      <c r="W17576" s="28"/>
      <c r="Y17576" s="30"/>
      <c r="Z17576" s="30"/>
      <c r="AB17576" s="6"/>
    </row>
    <row r="17577" spans="1:28">
      <c r="A17577" s="2"/>
      <c r="B17577" s="2"/>
      <c r="C17577" s="2"/>
      <c r="G17577" s="94"/>
      <c r="H17577" s="94"/>
      <c r="I17577" s="94"/>
      <c r="J17577" s="2"/>
      <c r="P17577" s="30"/>
      <c r="T17577" s="2"/>
      <c r="V17577" s="2"/>
      <c r="W17577" s="28"/>
      <c r="Y17577" s="30"/>
      <c r="Z17577" s="30"/>
      <c r="AB17577" s="6"/>
    </row>
    <row r="17578" spans="1:28">
      <c r="A17578" s="2"/>
      <c r="B17578" s="2"/>
      <c r="C17578" s="2"/>
      <c r="G17578" s="94"/>
      <c r="H17578" s="94"/>
      <c r="I17578" s="94"/>
      <c r="J17578" s="2"/>
      <c r="P17578" s="30"/>
      <c r="T17578" s="2"/>
      <c r="V17578" s="2"/>
      <c r="W17578" s="28"/>
      <c r="Y17578" s="30"/>
      <c r="Z17578" s="30"/>
      <c r="AB17578" s="6"/>
    </row>
    <row r="17579" spans="1:28">
      <c r="A17579" s="2"/>
      <c r="B17579" s="2"/>
      <c r="C17579" s="2"/>
      <c r="G17579" s="94"/>
      <c r="H17579" s="94"/>
      <c r="I17579" s="94"/>
      <c r="J17579" s="2"/>
      <c r="P17579" s="30"/>
      <c r="T17579" s="2"/>
      <c r="V17579" s="2"/>
      <c r="W17579" s="28"/>
      <c r="Y17579" s="30"/>
      <c r="Z17579" s="30"/>
      <c r="AB17579" s="6"/>
    </row>
    <row r="17580" spans="1:28">
      <c r="A17580" s="2"/>
      <c r="B17580" s="2"/>
      <c r="C17580" s="2"/>
      <c r="G17580" s="94"/>
      <c r="H17580" s="94"/>
      <c r="I17580" s="94"/>
      <c r="J17580" s="2"/>
      <c r="P17580" s="30"/>
      <c r="T17580" s="2"/>
      <c r="V17580" s="2"/>
      <c r="W17580" s="28"/>
      <c r="Y17580" s="30"/>
      <c r="Z17580" s="30"/>
      <c r="AB17580" s="6"/>
    </row>
    <row r="17581" spans="1:28">
      <c r="A17581" s="2"/>
      <c r="B17581" s="2"/>
      <c r="C17581" s="2"/>
      <c r="G17581" s="94"/>
      <c r="H17581" s="94"/>
      <c r="I17581" s="94"/>
      <c r="J17581" s="2"/>
      <c r="P17581" s="30"/>
      <c r="T17581" s="2"/>
      <c r="V17581" s="2"/>
      <c r="W17581" s="28"/>
      <c r="Y17581" s="30"/>
      <c r="Z17581" s="30"/>
      <c r="AB17581" s="6"/>
    </row>
    <row r="17582" spans="1:28">
      <c r="A17582" s="2"/>
      <c r="B17582" s="2"/>
      <c r="C17582" s="2"/>
      <c r="G17582" s="94"/>
      <c r="H17582" s="94"/>
      <c r="I17582" s="94"/>
      <c r="J17582" s="2"/>
      <c r="P17582" s="30"/>
      <c r="T17582" s="2"/>
      <c r="V17582" s="2"/>
      <c r="W17582" s="28"/>
      <c r="Y17582" s="30"/>
      <c r="Z17582" s="30"/>
      <c r="AB17582" s="6"/>
    </row>
    <row r="17583" spans="1:28">
      <c r="A17583" s="2"/>
      <c r="B17583" s="2"/>
      <c r="C17583" s="2"/>
      <c r="G17583" s="94"/>
      <c r="H17583" s="94"/>
      <c r="I17583" s="94"/>
      <c r="J17583" s="2"/>
      <c r="P17583" s="30"/>
      <c r="T17583" s="2"/>
      <c r="V17583" s="2"/>
      <c r="W17583" s="28"/>
      <c r="Y17583" s="30"/>
      <c r="Z17583" s="30"/>
      <c r="AB17583" s="6"/>
    </row>
    <row r="17584" spans="1:28">
      <c r="A17584" s="2"/>
      <c r="B17584" s="2"/>
      <c r="C17584" s="2"/>
      <c r="G17584" s="94"/>
      <c r="H17584" s="94"/>
      <c r="I17584" s="94"/>
      <c r="J17584" s="2"/>
      <c r="P17584" s="30"/>
      <c r="T17584" s="2"/>
      <c r="V17584" s="2"/>
      <c r="W17584" s="28"/>
      <c r="Y17584" s="30"/>
      <c r="Z17584" s="30"/>
      <c r="AB17584" s="6"/>
    </row>
    <row r="17585" spans="1:28">
      <c r="A17585" s="2"/>
      <c r="B17585" s="2"/>
      <c r="C17585" s="2"/>
      <c r="G17585" s="94"/>
      <c r="H17585" s="94"/>
      <c r="I17585" s="94"/>
      <c r="J17585" s="2"/>
      <c r="P17585" s="30"/>
      <c r="T17585" s="2"/>
      <c r="V17585" s="2"/>
      <c r="W17585" s="28"/>
      <c r="Y17585" s="30"/>
      <c r="Z17585" s="30"/>
      <c r="AB17585" s="6"/>
    </row>
    <row r="17586" spans="1:28">
      <c r="A17586" s="2"/>
      <c r="B17586" s="2"/>
      <c r="C17586" s="2"/>
      <c r="G17586" s="94"/>
      <c r="H17586" s="94"/>
      <c r="I17586" s="94"/>
      <c r="J17586" s="2"/>
      <c r="P17586" s="30"/>
      <c r="T17586" s="2"/>
      <c r="V17586" s="2"/>
      <c r="W17586" s="28"/>
      <c r="Y17586" s="30"/>
      <c r="Z17586" s="30"/>
      <c r="AB17586" s="6"/>
    </row>
    <row r="17587" spans="1:28">
      <c r="A17587" s="2"/>
      <c r="B17587" s="2"/>
      <c r="C17587" s="2"/>
      <c r="G17587" s="94"/>
      <c r="H17587" s="94"/>
      <c r="I17587" s="94"/>
      <c r="J17587" s="2"/>
      <c r="P17587" s="30"/>
      <c r="T17587" s="2"/>
      <c r="V17587" s="2"/>
      <c r="W17587" s="28"/>
      <c r="Y17587" s="30"/>
      <c r="Z17587" s="30"/>
      <c r="AB17587" s="6"/>
    </row>
    <row r="17588" spans="1:28">
      <c r="A17588" s="2"/>
      <c r="B17588" s="2"/>
      <c r="C17588" s="2"/>
      <c r="G17588" s="94"/>
      <c r="H17588" s="94"/>
      <c r="I17588" s="94"/>
      <c r="J17588" s="2"/>
      <c r="P17588" s="30"/>
      <c r="T17588" s="2"/>
      <c r="V17588" s="2"/>
      <c r="W17588" s="28"/>
      <c r="Y17588" s="30"/>
      <c r="Z17588" s="30"/>
      <c r="AB17588" s="6"/>
    </row>
    <row r="17589" spans="1:28">
      <c r="A17589" s="2"/>
      <c r="B17589" s="2"/>
      <c r="C17589" s="2"/>
      <c r="G17589" s="94"/>
      <c r="H17589" s="94"/>
      <c r="I17589" s="94"/>
      <c r="J17589" s="2"/>
      <c r="P17589" s="30"/>
      <c r="T17589" s="2"/>
      <c r="V17589" s="2"/>
      <c r="W17589" s="28"/>
      <c r="Y17589" s="30"/>
      <c r="Z17589" s="30"/>
      <c r="AB17589" s="6"/>
    </row>
    <row r="17590" spans="1:28">
      <c r="A17590" s="2"/>
      <c r="B17590" s="2"/>
      <c r="C17590" s="2"/>
      <c r="G17590" s="94"/>
      <c r="H17590" s="94"/>
      <c r="I17590" s="94"/>
      <c r="J17590" s="2"/>
      <c r="P17590" s="30"/>
      <c r="T17590" s="2"/>
      <c r="V17590" s="2"/>
      <c r="W17590" s="28"/>
      <c r="Y17590" s="30"/>
      <c r="Z17590" s="30"/>
      <c r="AB17590" s="6"/>
    </row>
    <row r="17591" spans="1:28">
      <c r="A17591" s="2"/>
      <c r="B17591" s="2"/>
      <c r="C17591" s="2"/>
      <c r="G17591" s="94"/>
      <c r="H17591" s="94"/>
      <c r="I17591" s="94"/>
      <c r="J17591" s="2"/>
      <c r="P17591" s="30"/>
      <c r="T17591" s="2"/>
      <c r="V17591" s="2"/>
      <c r="W17591" s="28"/>
      <c r="Y17591" s="30"/>
      <c r="Z17591" s="30"/>
      <c r="AB17591" s="6"/>
    </row>
    <row r="17592" spans="1:28">
      <c r="A17592" s="2"/>
      <c r="B17592" s="2"/>
      <c r="C17592" s="2"/>
      <c r="G17592" s="94"/>
      <c r="H17592" s="94"/>
      <c r="I17592" s="94"/>
      <c r="J17592" s="2"/>
      <c r="P17592" s="30"/>
      <c r="T17592" s="2"/>
      <c r="V17592" s="2"/>
      <c r="W17592" s="28"/>
      <c r="Y17592" s="30"/>
      <c r="Z17592" s="30"/>
      <c r="AB17592" s="6"/>
    </row>
    <row r="17593" spans="1:28">
      <c r="A17593" s="2"/>
      <c r="B17593" s="2"/>
      <c r="C17593" s="2"/>
      <c r="G17593" s="94"/>
      <c r="H17593" s="94"/>
      <c r="I17593" s="94"/>
      <c r="J17593" s="2"/>
      <c r="P17593" s="30"/>
      <c r="T17593" s="2"/>
      <c r="V17593" s="2"/>
      <c r="W17593" s="28"/>
      <c r="Y17593" s="30"/>
      <c r="Z17593" s="30"/>
      <c r="AB17593" s="6"/>
    </row>
    <row r="17594" spans="1:28">
      <c r="A17594" s="2"/>
      <c r="B17594" s="2"/>
      <c r="C17594" s="2"/>
      <c r="G17594" s="94"/>
      <c r="H17594" s="94"/>
      <c r="I17594" s="94"/>
      <c r="J17594" s="2"/>
      <c r="P17594" s="30"/>
      <c r="T17594" s="2"/>
      <c r="V17594" s="2"/>
      <c r="W17594" s="28"/>
      <c r="Y17594" s="30"/>
      <c r="Z17594" s="30"/>
      <c r="AB17594" s="6"/>
    </row>
    <row r="17595" spans="1:28">
      <c r="A17595" s="2"/>
      <c r="B17595" s="2"/>
      <c r="C17595" s="2"/>
      <c r="G17595" s="94"/>
      <c r="H17595" s="94"/>
      <c r="I17595" s="94"/>
      <c r="J17595" s="2"/>
      <c r="P17595" s="30"/>
      <c r="T17595" s="2"/>
      <c r="V17595" s="2"/>
      <c r="W17595" s="28"/>
      <c r="Y17595" s="30"/>
      <c r="Z17595" s="30"/>
      <c r="AB17595" s="6"/>
    </row>
    <row r="17596" spans="1:28">
      <c r="A17596" s="2"/>
      <c r="B17596" s="2"/>
      <c r="C17596" s="2"/>
      <c r="G17596" s="94"/>
      <c r="H17596" s="94"/>
      <c r="I17596" s="94"/>
      <c r="J17596" s="2"/>
      <c r="P17596" s="30"/>
      <c r="T17596" s="2"/>
      <c r="V17596" s="2"/>
      <c r="W17596" s="28"/>
      <c r="Y17596" s="30"/>
      <c r="Z17596" s="30"/>
      <c r="AB17596" s="6"/>
    </row>
    <row r="17597" spans="1:28">
      <c r="A17597" s="2"/>
      <c r="B17597" s="2"/>
      <c r="C17597" s="2"/>
      <c r="G17597" s="94"/>
      <c r="H17597" s="94"/>
      <c r="I17597" s="94"/>
      <c r="J17597" s="2"/>
      <c r="P17597" s="30"/>
      <c r="T17597" s="2"/>
      <c r="V17597" s="2"/>
      <c r="W17597" s="28"/>
      <c r="Y17597" s="30"/>
      <c r="Z17597" s="30"/>
      <c r="AB17597" s="6"/>
    </row>
    <row r="17598" spans="1:28">
      <c r="A17598" s="2"/>
      <c r="B17598" s="2"/>
      <c r="C17598" s="2"/>
      <c r="G17598" s="94"/>
      <c r="H17598" s="94"/>
      <c r="I17598" s="94"/>
      <c r="J17598" s="2"/>
      <c r="P17598" s="30"/>
      <c r="T17598" s="2"/>
      <c r="V17598" s="2"/>
      <c r="W17598" s="28"/>
      <c r="Y17598" s="30"/>
      <c r="Z17598" s="30"/>
      <c r="AB17598" s="6"/>
    </row>
    <row r="17599" spans="1:28">
      <c r="A17599" s="2"/>
      <c r="B17599" s="2"/>
      <c r="C17599" s="2"/>
      <c r="G17599" s="94"/>
      <c r="H17599" s="94"/>
      <c r="I17599" s="94"/>
      <c r="J17599" s="2"/>
      <c r="P17599" s="30"/>
      <c r="T17599" s="2"/>
      <c r="V17599" s="2"/>
      <c r="W17599" s="28"/>
      <c r="Y17599" s="30"/>
      <c r="Z17599" s="30"/>
      <c r="AB17599" s="6"/>
    </row>
    <row r="17600" spans="1:28">
      <c r="A17600" s="2"/>
      <c r="B17600" s="2"/>
      <c r="C17600" s="2"/>
      <c r="G17600" s="94"/>
      <c r="H17600" s="94"/>
      <c r="I17600" s="94"/>
      <c r="J17600" s="2"/>
      <c r="P17600" s="30"/>
      <c r="T17600" s="2"/>
      <c r="V17600" s="2"/>
      <c r="W17600" s="28"/>
      <c r="Y17600" s="30"/>
      <c r="Z17600" s="30"/>
      <c r="AB17600" s="6"/>
    </row>
    <row r="17601" spans="1:28">
      <c r="A17601" s="2"/>
      <c r="B17601" s="2"/>
      <c r="C17601" s="2"/>
      <c r="G17601" s="94"/>
      <c r="H17601" s="94"/>
      <c r="I17601" s="94"/>
      <c r="J17601" s="2"/>
      <c r="P17601" s="30"/>
      <c r="T17601" s="2"/>
      <c r="V17601" s="2"/>
      <c r="W17601" s="28"/>
      <c r="Y17601" s="30"/>
      <c r="Z17601" s="30"/>
      <c r="AB17601" s="6"/>
    </row>
    <row r="17602" spans="1:28">
      <c r="A17602" s="2"/>
      <c r="B17602" s="2"/>
      <c r="C17602" s="2"/>
      <c r="G17602" s="94"/>
      <c r="H17602" s="94"/>
      <c r="I17602" s="94"/>
      <c r="J17602" s="2"/>
      <c r="P17602" s="30"/>
      <c r="T17602" s="2"/>
      <c r="V17602" s="2"/>
      <c r="W17602" s="28"/>
      <c r="Y17602" s="30"/>
      <c r="Z17602" s="30"/>
      <c r="AB17602" s="6"/>
    </row>
    <row r="17603" spans="1:28">
      <c r="A17603" s="2"/>
      <c r="B17603" s="2"/>
      <c r="C17603" s="2"/>
      <c r="G17603" s="94"/>
      <c r="H17603" s="94"/>
      <c r="I17603" s="94"/>
      <c r="J17603" s="2"/>
      <c r="P17603" s="30"/>
      <c r="T17603" s="2"/>
      <c r="V17603" s="2"/>
      <c r="W17603" s="28"/>
      <c r="Y17603" s="30"/>
      <c r="Z17603" s="30"/>
      <c r="AB17603" s="6"/>
    </row>
    <row r="17604" spans="1:28">
      <c r="A17604" s="2"/>
      <c r="B17604" s="2"/>
      <c r="C17604" s="2"/>
      <c r="G17604" s="94"/>
      <c r="H17604" s="94"/>
      <c r="I17604" s="94"/>
      <c r="J17604" s="2"/>
      <c r="P17604" s="30"/>
      <c r="T17604" s="2"/>
      <c r="V17604" s="2"/>
      <c r="W17604" s="28"/>
      <c r="Y17604" s="30"/>
      <c r="Z17604" s="30"/>
      <c r="AB17604" s="6"/>
    </row>
    <row r="17605" spans="1:28">
      <c r="A17605" s="2"/>
      <c r="B17605" s="2"/>
      <c r="C17605" s="2"/>
      <c r="G17605" s="94"/>
      <c r="H17605" s="94"/>
      <c r="I17605" s="94"/>
      <c r="J17605" s="2"/>
      <c r="P17605" s="30"/>
      <c r="T17605" s="2"/>
      <c r="V17605" s="2"/>
      <c r="W17605" s="28"/>
      <c r="Y17605" s="30"/>
      <c r="Z17605" s="30"/>
      <c r="AB17605" s="6"/>
    </row>
    <row r="17606" spans="1:28">
      <c r="A17606" s="2"/>
      <c r="B17606" s="2"/>
      <c r="C17606" s="2"/>
      <c r="G17606" s="94"/>
      <c r="H17606" s="94"/>
      <c r="I17606" s="94"/>
      <c r="J17606" s="2"/>
      <c r="P17606" s="30"/>
      <c r="T17606" s="2"/>
      <c r="V17606" s="2"/>
      <c r="W17606" s="28"/>
      <c r="Y17606" s="30"/>
      <c r="Z17606" s="30"/>
      <c r="AB17606" s="6"/>
    </row>
    <row r="17607" spans="1:28">
      <c r="A17607" s="2"/>
      <c r="B17607" s="2"/>
      <c r="C17607" s="2"/>
      <c r="G17607" s="94"/>
      <c r="H17607" s="94"/>
      <c r="I17607" s="94"/>
      <c r="J17607" s="2"/>
      <c r="P17607" s="30"/>
      <c r="T17607" s="2"/>
      <c r="V17607" s="2"/>
      <c r="W17607" s="28"/>
      <c r="Y17607" s="30"/>
      <c r="Z17607" s="30"/>
      <c r="AB17607" s="6"/>
    </row>
    <row r="17608" spans="1:28">
      <c r="A17608" s="2"/>
      <c r="B17608" s="2"/>
      <c r="C17608" s="2"/>
      <c r="G17608" s="94"/>
      <c r="H17608" s="94"/>
      <c r="I17608" s="94"/>
      <c r="J17608" s="2"/>
      <c r="P17608" s="30"/>
      <c r="T17608" s="2"/>
      <c r="V17608" s="2"/>
      <c r="W17608" s="28"/>
      <c r="Y17608" s="30"/>
      <c r="Z17608" s="30"/>
      <c r="AB17608" s="6"/>
    </row>
    <row r="17609" spans="1:28">
      <c r="A17609" s="2"/>
      <c r="B17609" s="2"/>
      <c r="C17609" s="2"/>
      <c r="G17609" s="94"/>
      <c r="H17609" s="94"/>
      <c r="I17609" s="94"/>
      <c r="J17609" s="2"/>
      <c r="P17609" s="30"/>
      <c r="T17609" s="2"/>
      <c r="V17609" s="2"/>
      <c r="W17609" s="28"/>
      <c r="Y17609" s="30"/>
      <c r="Z17609" s="30"/>
      <c r="AB17609" s="6"/>
    </row>
    <row r="17610" spans="1:28">
      <c r="A17610" s="2"/>
      <c r="B17610" s="2"/>
      <c r="C17610" s="2"/>
      <c r="G17610" s="94"/>
      <c r="H17610" s="94"/>
      <c r="I17610" s="94"/>
      <c r="J17610" s="2"/>
      <c r="P17610" s="30"/>
      <c r="T17610" s="2"/>
      <c r="V17610" s="2"/>
      <c r="W17610" s="28"/>
      <c r="Y17610" s="30"/>
      <c r="Z17610" s="30"/>
      <c r="AB17610" s="6"/>
    </row>
    <row r="17611" spans="1:28">
      <c r="A17611" s="2"/>
      <c r="B17611" s="2"/>
      <c r="C17611" s="2"/>
      <c r="G17611" s="94"/>
      <c r="H17611" s="94"/>
      <c r="I17611" s="94"/>
      <c r="J17611" s="2"/>
      <c r="P17611" s="30"/>
      <c r="T17611" s="2"/>
      <c r="V17611" s="2"/>
      <c r="W17611" s="28"/>
      <c r="Y17611" s="30"/>
      <c r="Z17611" s="30"/>
      <c r="AB17611" s="6"/>
    </row>
    <row r="17612" spans="1:28">
      <c r="A17612" s="2"/>
      <c r="B17612" s="2"/>
      <c r="C17612" s="2"/>
      <c r="G17612" s="94"/>
      <c r="H17612" s="94"/>
      <c r="I17612" s="94"/>
      <c r="J17612" s="2"/>
      <c r="P17612" s="30"/>
      <c r="T17612" s="2"/>
      <c r="V17612" s="2"/>
      <c r="W17612" s="28"/>
      <c r="Y17612" s="30"/>
      <c r="Z17612" s="30"/>
      <c r="AB17612" s="6"/>
    </row>
    <row r="17613" spans="1:28">
      <c r="A17613" s="2"/>
      <c r="B17613" s="2"/>
      <c r="C17613" s="2"/>
      <c r="G17613" s="94"/>
      <c r="H17613" s="94"/>
      <c r="I17613" s="94"/>
      <c r="J17613" s="2"/>
      <c r="P17613" s="30"/>
      <c r="T17613" s="2"/>
      <c r="V17613" s="2"/>
      <c r="W17613" s="28"/>
      <c r="Y17613" s="30"/>
      <c r="Z17613" s="30"/>
      <c r="AB17613" s="6"/>
    </row>
    <row r="17614" spans="1:28">
      <c r="A17614" s="2"/>
      <c r="B17614" s="2"/>
      <c r="C17614" s="2"/>
      <c r="G17614" s="94"/>
      <c r="H17614" s="94"/>
      <c r="I17614" s="94"/>
      <c r="J17614" s="2"/>
      <c r="P17614" s="30"/>
      <c r="T17614" s="2"/>
      <c r="V17614" s="2"/>
      <c r="W17614" s="28"/>
      <c r="Y17614" s="30"/>
      <c r="Z17614" s="30"/>
      <c r="AB17614" s="6"/>
    </row>
    <row r="17615" spans="1:28">
      <c r="A17615" s="2"/>
      <c r="B17615" s="2"/>
      <c r="C17615" s="2"/>
      <c r="G17615" s="94"/>
      <c r="H17615" s="94"/>
      <c r="I17615" s="94"/>
      <c r="J17615" s="2"/>
      <c r="P17615" s="30"/>
      <c r="T17615" s="2"/>
      <c r="V17615" s="2"/>
      <c r="W17615" s="28"/>
      <c r="Y17615" s="30"/>
      <c r="Z17615" s="30"/>
      <c r="AB17615" s="6"/>
    </row>
    <row r="17616" spans="1:28">
      <c r="A17616" s="2"/>
      <c r="B17616" s="2"/>
      <c r="C17616" s="2"/>
      <c r="G17616" s="94"/>
      <c r="H17616" s="94"/>
      <c r="I17616" s="94"/>
      <c r="J17616" s="2"/>
      <c r="P17616" s="30"/>
      <c r="T17616" s="2"/>
      <c r="V17616" s="2"/>
      <c r="W17616" s="28"/>
      <c r="Y17616" s="30"/>
      <c r="Z17616" s="30"/>
      <c r="AB17616" s="6"/>
    </row>
    <row r="17617" spans="1:28">
      <c r="A17617" s="2"/>
      <c r="B17617" s="2"/>
      <c r="C17617" s="2"/>
      <c r="G17617" s="94"/>
      <c r="H17617" s="94"/>
      <c r="I17617" s="94"/>
      <c r="J17617" s="2"/>
      <c r="P17617" s="30"/>
      <c r="T17617" s="2"/>
      <c r="V17617" s="2"/>
      <c r="W17617" s="28"/>
      <c r="Y17617" s="30"/>
      <c r="Z17617" s="30"/>
      <c r="AB17617" s="6"/>
    </row>
    <row r="17618" spans="1:28">
      <c r="A17618" s="2"/>
      <c r="B17618" s="2"/>
      <c r="C17618" s="2"/>
      <c r="G17618" s="94"/>
      <c r="H17618" s="94"/>
      <c r="I17618" s="94"/>
      <c r="J17618" s="2"/>
      <c r="P17618" s="30"/>
      <c r="T17618" s="2"/>
      <c r="V17618" s="2"/>
      <c r="W17618" s="28"/>
      <c r="Y17618" s="30"/>
      <c r="Z17618" s="30"/>
      <c r="AB17618" s="6"/>
    </row>
    <row r="17619" spans="1:28">
      <c r="A17619" s="2"/>
      <c r="B17619" s="2"/>
      <c r="C17619" s="2"/>
      <c r="G17619" s="94"/>
      <c r="H17619" s="94"/>
      <c r="I17619" s="94"/>
      <c r="J17619" s="2"/>
      <c r="P17619" s="30"/>
      <c r="T17619" s="2"/>
      <c r="V17619" s="2"/>
      <c r="W17619" s="28"/>
      <c r="Y17619" s="30"/>
      <c r="Z17619" s="30"/>
      <c r="AB17619" s="6"/>
    </row>
    <row r="17620" spans="1:28">
      <c r="A17620" s="2"/>
      <c r="B17620" s="2"/>
      <c r="C17620" s="2"/>
      <c r="G17620" s="94"/>
      <c r="H17620" s="94"/>
      <c r="I17620" s="94"/>
      <c r="J17620" s="2"/>
      <c r="P17620" s="30"/>
      <c r="T17620" s="2"/>
      <c r="V17620" s="2"/>
      <c r="W17620" s="28"/>
      <c r="Y17620" s="30"/>
      <c r="Z17620" s="30"/>
      <c r="AB17620" s="6"/>
    </row>
    <row r="17621" spans="1:28">
      <c r="A17621" s="2"/>
      <c r="B17621" s="2"/>
      <c r="C17621" s="2"/>
      <c r="G17621" s="94"/>
      <c r="H17621" s="94"/>
      <c r="I17621" s="94"/>
      <c r="J17621" s="2"/>
      <c r="P17621" s="30"/>
      <c r="T17621" s="2"/>
      <c r="V17621" s="2"/>
      <c r="W17621" s="28"/>
      <c r="Y17621" s="30"/>
      <c r="Z17621" s="30"/>
      <c r="AB17621" s="6"/>
    </row>
    <row r="17622" spans="1:28">
      <c r="A17622" s="2"/>
      <c r="B17622" s="2"/>
      <c r="C17622" s="2"/>
      <c r="G17622" s="94"/>
      <c r="H17622" s="94"/>
      <c r="I17622" s="94"/>
      <c r="J17622" s="2"/>
      <c r="P17622" s="30"/>
      <c r="T17622" s="2"/>
      <c r="V17622" s="2"/>
      <c r="W17622" s="28"/>
      <c r="Y17622" s="30"/>
      <c r="Z17622" s="30"/>
      <c r="AB17622" s="6"/>
    </row>
    <row r="17623" spans="1:28">
      <c r="A17623" s="2"/>
      <c r="B17623" s="2"/>
      <c r="C17623" s="2"/>
      <c r="G17623" s="94"/>
      <c r="H17623" s="94"/>
      <c r="I17623" s="94"/>
      <c r="J17623" s="2"/>
      <c r="P17623" s="30"/>
      <c r="T17623" s="2"/>
      <c r="V17623" s="2"/>
      <c r="W17623" s="28"/>
      <c r="Y17623" s="30"/>
      <c r="Z17623" s="30"/>
      <c r="AB17623" s="6"/>
    </row>
    <row r="17624" spans="1:28">
      <c r="A17624" s="2"/>
      <c r="B17624" s="2"/>
      <c r="C17624" s="2"/>
      <c r="G17624" s="94"/>
      <c r="H17624" s="94"/>
      <c r="I17624" s="94"/>
      <c r="J17624" s="2"/>
      <c r="P17624" s="30"/>
      <c r="T17624" s="2"/>
      <c r="V17624" s="2"/>
      <c r="W17624" s="28"/>
      <c r="Y17624" s="30"/>
      <c r="Z17624" s="30"/>
      <c r="AB17624" s="6"/>
    </row>
    <row r="17625" spans="1:28">
      <c r="A17625" s="2"/>
      <c r="B17625" s="2"/>
      <c r="C17625" s="2"/>
      <c r="G17625" s="94"/>
      <c r="H17625" s="94"/>
      <c r="I17625" s="94"/>
      <c r="J17625" s="2"/>
      <c r="P17625" s="30"/>
      <c r="T17625" s="2"/>
      <c r="V17625" s="2"/>
      <c r="W17625" s="28"/>
      <c r="Y17625" s="30"/>
      <c r="Z17625" s="30"/>
      <c r="AB17625" s="6"/>
    </row>
    <row r="17626" spans="1:28">
      <c r="A17626" s="2"/>
      <c r="B17626" s="2"/>
      <c r="C17626" s="2"/>
      <c r="G17626" s="94"/>
      <c r="H17626" s="94"/>
      <c r="I17626" s="94"/>
      <c r="J17626" s="2"/>
      <c r="P17626" s="30"/>
      <c r="T17626" s="2"/>
      <c r="V17626" s="2"/>
      <c r="W17626" s="28"/>
      <c r="Y17626" s="30"/>
      <c r="Z17626" s="30"/>
      <c r="AB17626" s="6"/>
    </row>
    <row r="17627" spans="1:28">
      <c r="A17627" s="2"/>
      <c r="B17627" s="2"/>
      <c r="C17627" s="2"/>
      <c r="G17627" s="94"/>
      <c r="H17627" s="94"/>
      <c r="I17627" s="94"/>
      <c r="J17627" s="2"/>
      <c r="P17627" s="30"/>
      <c r="T17627" s="2"/>
      <c r="V17627" s="2"/>
      <c r="W17627" s="28"/>
      <c r="Y17627" s="30"/>
      <c r="Z17627" s="30"/>
      <c r="AB17627" s="6"/>
    </row>
    <row r="17628" spans="1:28">
      <c r="A17628" s="2"/>
      <c r="B17628" s="2"/>
      <c r="C17628" s="2"/>
      <c r="G17628" s="94"/>
      <c r="H17628" s="94"/>
      <c r="I17628" s="94"/>
      <c r="J17628" s="2"/>
      <c r="P17628" s="30"/>
      <c r="T17628" s="2"/>
      <c r="V17628" s="2"/>
      <c r="W17628" s="28"/>
      <c r="Y17628" s="30"/>
      <c r="Z17628" s="30"/>
      <c r="AB17628" s="6"/>
    </row>
    <row r="17629" spans="1:28">
      <c r="A17629" s="2"/>
      <c r="B17629" s="2"/>
      <c r="C17629" s="2"/>
      <c r="G17629" s="94"/>
      <c r="H17629" s="94"/>
      <c r="I17629" s="94"/>
      <c r="J17629" s="2"/>
      <c r="P17629" s="30"/>
      <c r="T17629" s="2"/>
      <c r="V17629" s="2"/>
      <c r="W17629" s="28"/>
      <c r="Y17629" s="30"/>
      <c r="Z17629" s="30"/>
      <c r="AB17629" s="6"/>
    </row>
    <row r="17630" spans="1:28">
      <c r="A17630" s="2"/>
      <c r="B17630" s="2"/>
      <c r="C17630" s="2"/>
      <c r="G17630" s="94"/>
      <c r="H17630" s="94"/>
      <c r="I17630" s="94"/>
      <c r="J17630" s="2"/>
      <c r="P17630" s="30"/>
      <c r="T17630" s="2"/>
      <c r="V17630" s="2"/>
      <c r="W17630" s="28"/>
      <c r="Y17630" s="30"/>
      <c r="Z17630" s="30"/>
      <c r="AB17630" s="6"/>
    </row>
    <row r="17631" spans="1:28">
      <c r="A17631" s="2"/>
      <c r="B17631" s="2"/>
      <c r="C17631" s="2"/>
      <c r="G17631" s="94"/>
      <c r="H17631" s="94"/>
      <c r="I17631" s="94"/>
      <c r="J17631" s="2"/>
      <c r="P17631" s="30"/>
      <c r="T17631" s="2"/>
      <c r="V17631" s="2"/>
      <c r="W17631" s="28"/>
      <c r="Y17631" s="30"/>
      <c r="Z17631" s="30"/>
      <c r="AB17631" s="6"/>
    </row>
    <row r="17632" spans="1:28">
      <c r="A17632" s="2"/>
      <c r="B17632" s="2"/>
      <c r="C17632" s="2"/>
      <c r="G17632" s="94"/>
      <c r="H17632" s="94"/>
      <c r="I17632" s="94"/>
      <c r="J17632" s="2"/>
      <c r="P17632" s="30"/>
      <c r="T17632" s="2"/>
      <c r="V17632" s="2"/>
      <c r="W17632" s="28"/>
      <c r="Y17632" s="30"/>
      <c r="Z17632" s="30"/>
      <c r="AB17632" s="6"/>
    </row>
    <row r="17633" spans="1:28">
      <c r="A17633" s="2"/>
      <c r="B17633" s="2"/>
      <c r="C17633" s="2"/>
      <c r="G17633" s="94"/>
      <c r="H17633" s="94"/>
      <c r="I17633" s="94"/>
      <c r="J17633" s="2"/>
      <c r="P17633" s="30"/>
      <c r="T17633" s="2"/>
      <c r="V17633" s="2"/>
      <c r="W17633" s="28"/>
      <c r="Y17633" s="30"/>
      <c r="Z17633" s="30"/>
      <c r="AB17633" s="6"/>
    </row>
    <row r="17634" spans="1:28">
      <c r="A17634" s="2"/>
      <c r="B17634" s="2"/>
      <c r="C17634" s="2"/>
      <c r="G17634" s="94"/>
      <c r="H17634" s="94"/>
      <c r="I17634" s="94"/>
      <c r="J17634" s="2"/>
      <c r="P17634" s="30"/>
      <c r="T17634" s="2"/>
      <c r="V17634" s="2"/>
      <c r="W17634" s="28"/>
      <c r="Y17634" s="30"/>
      <c r="Z17634" s="30"/>
      <c r="AB17634" s="6"/>
    </row>
    <row r="17635" spans="1:28">
      <c r="A17635" s="2"/>
      <c r="B17635" s="2"/>
      <c r="C17635" s="2"/>
      <c r="G17635" s="94"/>
      <c r="H17635" s="94"/>
      <c r="I17635" s="94"/>
      <c r="J17635" s="2"/>
      <c r="P17635" s="30"/>
      <c r="T17635" s="2"/>
      <c r="V17635" s="2"/>
      <c r="W17635" s="28"/>
      <c r="Y17635" s="30"/>
      <c r="Z17635" s="30"/>
      <c r="AB17635" s="6"/>
    </row>
    <row r="17636" spans="1:28">
      <c r="A17636" s="2"/>
      <c r="B17636" s="2"/>
      <c r="C17636" s="2"/>
      <c r="G17636" s="94"/>
      <c r="H17636" s="94"/>
      <c r="I17636" s="94"/>
      <c r="J17636" s="2"/>
      <c r="P17636" s="30"/>
      <c r="T17636" s="2"/>
      <c r="V17636" s="2"/>
      <c r="W17636" s="28"/>
      <c r="Y17636" s="30"/>
      <c r="Z17636" s="30"/>
      <c r="AB17636" s="6"/>
    </row>
    <row r="17637" spans="1:28">
      <c r="A17637" s="2"/>
      <c r="B17637" s="2"/>
      <c r="C17637" s="2"/>
      <c r="G17637" s="94"/>
      <c r="H17637" s="94"/>
      <c r="I17637" s="94"/>
      <c r="J17637" s="2"/>
      <c r="P17637" s="30"/>
      <c r="T17637" s="2"/>
      <c r="V17637" s="2"/>
      <c r="W17637" s="28"/>
      <c r="Y17637" s="30"/>
      <c r="Z17637" s="30"/>
      <c r="AB17637" s="6"/>
    </row>
    <row r="17638" spans="1:28">
      <c r="A17638" s="2"/>
      <c r="B17638" s="2"/>
      <c r="C17638" s="2"/>
      <c r="G17638" s="94"/>
      <c r="H17638" s="94"/>
      <c r="I17638" s="94"/>
      <c r="J17638" s="2"/>
      <c r="P17638" s="30"/>
      <c r="T17638" s="2"/>
      <c r="V17638" s="2"/>
      <c r="W17638" s="28"/>
      <c r="Y17638" s="30"/>
      <c r="Z17638" s="30"/>
      <c r="AB17638" s="6"/>
    </row>
    <row r="17639" spans="1:28">
      <c r="A17639" s="2"/>
      <c r="B17639" s="2"/>
      <c r="C17639" s="2"/>
      <c r="G17639" s="94"/>
      <c r="H17639" s="94"/>
      <c r="I17639" s="94"/>
      <c r="J17639" s="2"/>
      <c r="P17639" s="30"/>
      <c r="T17639" s="2"/>
      <c r="V17639" s="2"/>
      <c r="W17639" s="28"/>
      <c r="Y17639" s="30"/>
      <c r="Z17639" s="30"/>
      <c r="AB17639" s="6"/>
    </row>
    <row r="17640" spans="1:28">
      <c r="A17640" s="2"/>
      <c r="B17640" s="2"/>
      <c r="C17640" s="2"/>
      <c r="G17640" s="94"/>
      <c r="H17640" s="94"/>
      <c r="I17640" s="94"/>
      <c r="J17640" s="2"/>
      <c r="P17640" s="30"/>
      <c r="T17640" s="2"/>
      <c r="V17640" s="2"/>
      <c r="W17640" s="28"/>
      <c r="Y17640" s="30"/>
      <c r="Z17640" s="30"/>
      <c r="AB17640" s="6"/>
    </row>
    <row r="17641" spans="1:28">
      <c r="A17641" s="2"/>
      <c r="B17641" s="2"/>
      <c r="C17641" s="2"/>
      <c r="G17641" s="94"/>
      <c r="H17641" s="94"/>
      <c r="I17641" s="94"/>
      <c r="J17641" s="2"/>
      <c r="P17641" s="30"/>
      <c r="T17641" s="2"/>
      <c r="V17641" s="2"/>
      <c r="W17641" s="28"/>
      <c r="Y17641" s="30"/>
      <c r="Z17641" s="30"/>
      <c r="AB17641" s="6"/>
    </row>
    <row r="17642" spans="1:28">
      <c r="A17642" s="2"/>
      <c r="B17642" s="2"/>
      <c r="C17642" s="2"/>
      <c r="G17642" s="94"/>
      <c r="H17642" s="94"/>
      <c r="I17642" s="94"/>
      <c r="J17642" s="2"/>
      <c r="P17642" s="30"/>
      <c r="T17642" s="2"/>
      <c r="V17642" s="2"/>
      <c r="W17642" s="28"/>
      <c r="Y17642" s="30"/>
      <c r="Z17642" s="30"/>
      <c r="AB17642" s="6"/>
    </row>
    <row r="17643" spans="1:28">
      <c r="A17643" s="2"/>
      <c r="B17643" s="2"/>
      <c r="C17643" s="2"/>
      <c r="G17643" s="94"/>
      <c r="H17643" s="94"/>
      <c r="I17643" s="94"/>
      <c r="J17643" s="2"/>
      <c r="P17643" s="30"/>
      <c r="T17643" s="2"/>
      <c r="V17643" s="2"/>
      <c r="W17643" s="28"/>
      <c r="Y17643" s="30"/>
      <c r="Z17643" s="30"/>
      <c r="AB17643" s="6"/>
    </row>
    <row r="17644" spans="1:28">
      <c r="A17644" s="2"/>
      <c r="B17644" s="2"/>
      <c r="C17644" s="2"/>
      <c r="G17644" s="94"/>
      <c r="H17644" s="94"/>
      <c r="I17644" s="94"/>
      <c r="J17644" s="2"/>
      <c r="P17644" s="30"/>
      <c r="T17644" s="2"/>
      <c r="V17644" s="2"/>
      <c r="W17644" s="28"/>
      <c r="Y17644" s="30"/>
      <c r="Z17644" s="30"/>
      <c r="AB17644" s="6"/>
    </row>
    <row r="17645" spans="1:28">
      <c r="A17645" s="2"/>
      <c r="B17645" s="2"/>
      <c r="C17645" s="2"/>
      <c r="G17645" s="94"/>
      <c r="H17645" s="94"/>
      <c r="I17645" s="94"/>
      <c r="J17645" s="2"/>
      <c r="P17645" s="30"/>
      <c r="T17645" s="2"/>
      <c r="V17645" s="2"/>
      <c r="W17645" s="28"/>
      <c r="Y17645" s="30"/>
      <c r="Z17645" s="30"/>
      <c r="AB17645" s="6"/>
    </row>
    <row r="17646" spans="1:28">
      <c r="A17646" s="2"/>
      <c r="B17646" s="2"/>
      <c r="C17646" s="2"/>
      <c r="G17646" s="94"/>
      <c r="H17646" s="94"/>
      <c r="I17646" s="94"/>
      <c r="J17646" s="2"/>
      <c r="P17646" s="30"/>
      <c r="T17646" s="2"/>
      <c r="V17646" s="2"/>
      <c r="W17646" s="28"/>
      <c r="Y17646" s="30"/>
      <c r="Z17646" s="30"/>
      <c r="AB17646" s="6"/>
    </row>
    <row r="17647" spans="1:28">
      <c r="A17647" s="2"/>
      <c r="B17647" s="2"/>
      <c r="C17647" s="2"/>
      <c r="G17647" s="94"/>
      <c r="H17647" s="94"/>
      <c r="I17647" s="94"/>
      <c r="J17647" s="2"/>
      <c r="P17647" s="30"/>
      <c r="T17647" s="2"/>
      <c r="V17647" s="2"/>
      <c r="W17647" s="28"/>
      <c r="Y17647" s="30"/>
      <c r="Z17647" s="30"/>
      <c r="AB17647" s="6"/>
    </row>
    <row r="17648" spans="1:28">
      <c r="A17648" s="2"/>
      <c r="B17648" s="2"/>
      <c r="C17648" s="2"/>
      <c r="G17648" s="94"/>
      <c r="H17648" s="94"/>
      <c r="I17648" s="94"/>
      <c r="J17648" s="2"/>
      <c r="P17648" s="30"/>
      <c r="T17648" s="2"/>
      <c r="V17648" s="2"/>
      <c r="W17648" s="28"/>
      <c r="Y17648" s="30"/>
      <c r="Z17648" s="30"/>
      <c r="AB17648" s="6"/>
    </row>
    <row r="17649" spans="1:28">
      <c r="A17649" s="2"/>
      <c r="B17649" s="2"/>
      <c r="C17649" s="2"/>
      <c r="G17649" s="94"/>
      <c r="H17649" s="94"/>
      <c r="I17649" s="94"/>
      <c r="J17649" s="2"/>
      <c r="P17649" s="30"/>
      <c r="T17649" s="2"/>
      <c r="V17649" s="2"/>
      <c r="W17649" s="28"/>
      <c r="Y17649" s="30"/>
      <c r="Z17649" s="30"/>
      <c r="AB17649" s="6"/>
    </row>
    <row r="17650" spans="1:28">
      <c r="A17650" s="2"/>
      <c r="B17650" s="2"/>
      <c r="C17650" s="2"/>
      <c r="G17650" s="94"/>
      <c r="H17650" s="94"/>
      <c r="I17650" s="94"/>
      <c r="J17650" s="2"/>
      <c r="P17650" s="30"/>
      <c r="T17650" s="2"/>
      <c r="V17650" s="2"/>
      <c r="W17650" s="28"/>
      <c r="Y17650" s="30"/>
      <c r="Z17650" s="30"/>
      <c r="AB17650" s="6"/>
    </row>
    <row r="17651" spans="1:28">
      <c r="A17651" s="2"/>
      <c r="B17651" s="2"/>
      <c r="C17651" s="2"/>
      <c r="G17651" s="94"/>
      <c r="H17651" s="94"/>
      <c r="I17651" s="94"/>
      <c r="J17651" s="2"/>
      <c r="P17651" s="30"/>
      <c r="T17651" s="2"/>
      <c r="V17651" s="2"/>
      <c r="W17651" s="28"/>
      <c r="Y17651" s="30"/>
      <c r="Z17651" s="30"/>
      <c r="AB17651" s="6"/>
    </row>
    <row r="17652" spans="1:28">
      <c r="A17652" s="2"/>
      <c r="B17652" s="2"/>
      <c r="C17652" s="2"/>
      <c r="G17652" s="94"/>
      <c r="H17652" s="94"/>
      <c r="I17652" s="94"/>
      <c r="J17652" s="2"/>
      <c r="P17652" s="30"/>
      <c r="T17652" s="2"/>
      <c r="V17652" s="2"/>
      <c r="W17652" s="28"/>
      <c r="Y17652" s="30"/>
      <c r="Z17652" s="30"/>
      <c r="AB17652" s="6"/>
    </row>
    <row r="17653" spans="1:28">
      <c r="A17653" s="2"/>
      <c r="B17653" s="2"/>
      <c r="C17653" s="2"/>
      <c r="G17653" s="94"/>
      <c r="H17653" s="94"/>
      <c r="I17653" s="94"/>
      <c r="J17653" s="2"/>
      <c r="P17653" s="30"/>
      <c r="T17653" s="2"/>
      <c r="V17653" s="2"/>
      <c r="W17653" s="28"/>
      <c r="Y17653" s="30"/>
      <c r="Z17653" s="30"/>
      <c r="AB17653" s="6"/>
    </row>
    <row r="17654" spans="1:28">
      <c r="A17654" s="2"/>
      <c r="B17654" s="2"/>
      <c r="C17654" s="2"/>
      <c r="G17654" s="94"/>
      <c r="H17654" s="94"/>
      <c r="I17654" s="94"/>
      <c r="J17654" s="2"/>
      <c r="P17654" s="30"/>
      <c r="T17654" s="2"/>
      <c r="V17654" s="2"/>
      <c r="W17654" s="28"/>
      <c r="Y17654" s="30"/>
      <c r="Z17654" s="30"/>
      <c r="AB17654" s="6"/>
    </row>
    <row r="17655" spans="1:28">
      <c r="A17655" s="2"/>
      <c r="B17655" s="2"/>
      <c r="C17655" s="2"/>
      <c r="G17655" s="94"/>
      <c r="H17655" s="94"/>
      <c r="I17655" s="94"/>
      <c r="J17655" s="2"/>
      <c r="P17655" s="30"/>
      <c r="T17655" s="2"/>
      <c r="V17655" s="2"/>
      <c r="W17655" s="28"/>
      <c r="Y17655" s="30"/>
      <c r="Z17655" s="30"/>
      <c r="AB17655" s="6"/>
    </row>
    <row r="17656" spans="1:28">
      <c r="A17656" s="2"/>
      <c r="B17656" s="2"/>
      <c r="C17656" s="2"/>
      <c r="G17656" s="94"/>
      <c r="H17656" s="94"/>
      <c r="I17656" s="94"/>
      <c r="J17656" s="2"/>
      <c r="P17656" s="30"/>
      <c r="T17656" s="2"/>
      <c r="V17656" s="2"/>
      <c r="W17656" s="28"/>
      <c r="Y17656" s="30"/>
      <c r="Z17656" s="30"/>
      <c r="AB17656" s="6"/>
    </row>
    <row r="17657" spans="1:28">
      <c r="A17657" s="2"/>
      <c r="B17657" s="2"/>
      <c r="C17657" s="2"/>
      <c r="G17657" s="94"/>
      <c r="H17657" s="94"/>
      <c r="I17657" s="94"/>
      <c r="J17657" s="2"/>
      <c r="P17657" s="30"/>
      <c r="T17657" s="2"/>
      <c r="V17657" s="2"/>
      <c r="W17657" s="28"/>
      <c r="Y17657" s="30"/>
      <c r="Z17657" s="30"/>
      <c r="AB17657" s="6"/>
    </row>
    <row r="17658" spans="1:28">
      <c r="A17658" s="2"/>
      <c r="B17658" s="2"/>
      <c r="C17658" s="2"/>
      <c r="G17658" s="94"/>
      <c r="H17658" s="94"/>
      <c r="I17658" s="94"/>
      <c r="J17658" s="2"/>
      <c r="P17658" s="30"/>
      <c r="T17658" s="2"/>
      <c r="V17658" s="2"/>
      <c r="W17658" s="28"/>
      <c r="Y17658" s="30"/>
      <c r="Z17658" s="30"/>
      <c r="AB17658" s="6"/>
    </row>
    <row r="17659" spans="1:28">
      <c r="A17659" s="2"/>
      <c r="B17659" s="2"/>
      <c r="C17659" s="2"/>
      <c r="G17659" s="94"/>
      <c r="H17659" s="94"/>
      <c r="I17659" s="94"/>
      <c r="J17659" s="2"/>
      <c r="P17659" s="30"/>
      <c r="T17659" s="2"/>
      <c r="V17659" s="2"/>
      <c r="W17659" s="28"/>
      <c r="Y17659" s="30"/>
      <c r="Z17659" s="30"/>
      <c r="AB17659" s="6"/>
    </row>
    <row r="17660" spans="1:28">
      <c r="A17660" s="2"/>
      <c r="B17660" s="2"/>
      <c r="C17660" s="2"/>
      <c r="G17660" s="94"/>
      <c r="H17660" s="94"/>
      <c r="I17660" s="94"/>
      <c r="J17660" s="2"/>
      <c r="P17660" s="30"/>
      <c r="T17660" s="2"/>
      <c r="V17660" s="2"/>
      <c r="W17660" s="28"/>
      <c r="Y17660" s="30"/>
      <c r="Z17660" s="30"/>
      <c r="AB17660" s="6"/>
    </row>
    <row r="17661" spans="1:28">
      <c r="A17661" s="2"/>
      <c r="B17661" s="2"/>
      <c r="C17661" s="2"/>
      <c r="G17661" s="94"/>
      <c r="H17661" s="94"/>
      <c r="I17661" s="94"/>
      <c r="J17661" s="2"/>
      <c r="P17661" s="30"/>
      <c r="T17661" s="2"/>
      <c r="V17661" s="2"/>
      <c r="W17661" s="28"/>
      <c r="Y17661" s="30"/>
      <c r="Z17661" s="30"/>
      <c r="AB17661" s="6"/>
    </row>
    <row r="17662" spans="1:28">
      <c r="A17662" s="2"/>
      <c r="B17662" s="2"/>
      <c r="C17662" s="2"/>
      <c r="G17662" s="94"/>
      <c r="H17662" s="94"/>
      <c r="I17662" s="94"/>
      <c r="J17662" s="2"/>
      <c r="P17662" s="30"/>
      <c r="T17662" s="2"/>
      <c r="V17662" s="2"/>
      <c r="W17662" s="28"/>
      <c r="Y17662" s="30"/>
      <c r="Z17662" s="30"/>
      <c r="AB17662" s="6"/>
    </row>
    <row r="17663" spans="1:28">
      <c r="A17663" s="2"/>
      <c r="B17663" s="2"/>
      <c r="C17663" s="2"/>
      <c r="G17663" s="94"/>
      <c r="H17663" s="94"/>
      <c r="I17663" s="94"/>
      <c r="J17663" s="2"/>
      <c r="P17663" s="30"/>
      <c r="T17663" s="2"/>
      <c r="V17663" s="2"/>
      <c r="W17663" s="28"/>
      <c r="Y17663" s="30"/>
      <c r="Z17663" s="30"/>
      <c r="AB17663" s="6"/>
    </row>
    <row r="17664" spans="1:28">
      <c r="A17664" s="2"/>
      <c r="B17664" s="2"/>
      <c r="C17664" s="2"/>
      <c r="G17664" s="94"/>
      <c r="H17664" s="94"/>
      <c r="I17664" s="94"/>
      <c r="J17664" s="2"/>
      <c r="P17664" s="30"/>
      <c r="T17664" s="2"/>
      <c r="V17664" s="2"/>
      <c r="W17664" s="28"/>
      <c r="Y17664" s="30"/>
      <c r="Z17664" s="30"/>
      <c r="AB17664" s="6"/>
    </row>
    <row r="17665" spans="1:28">
      <c r="A17665" s="2"/>
      <c r="B17665" s="2"/>
      <c r="C17665" s="2"/>
      <c r="G17665" s="94"/>
      <c r="H17665" s="94"/>
      <c r="I17665" s="94"/>
      <c r="J17665" s="2"/>
      <c r="P17665" s="30"/>
      <c r="T17665" s="2"/>
      <c r="V17665" s="2"/>
      <c r="W17665" s="28"/>
      <c r="Y17665" s="30"/>
      <c r="Z17665" s="30"/>
      <c r="AB17665" s="6"/>
    </row>
    <row r="17666" spans="1:28">
      <c r="A17666" s="2"/>
      <c r="B17666" s="2"/>
      <c r="C17666" s="2"/>
      <c r="G17666" s="94"/>
      <c r="H17666" s="94"/>
      <c r="I17666" s="94"/>
      <c r="J17666" s="2"/>
      <c r="P17666" s="30"/>
      <c r="T17666" s="2"/>
      <c r="V17666" s="2"/>
      <c r="W17666" s="28"/>
      <c r="Y17666" s="30"/>
      <c r="Z17666" s="30"/>
      <c r="AB17666" s="6"/>
    </row>
    <row r="17667" spans="1:28">
      <c r="A17667" s="2"/>
      <c r="B17667" s="2"/>
      <c r="C17667" s="2"/>
      <c r="G17667" s="94"/>
      <c r="H17667" s="94"/>
      <c r="I17667" s="94"/>
      <c r="J17667" s="2"/>
      <c r="P17667" s="30"/>
      <c r="T17667" s="2"/>
      <c r="V17667" s="2"/>
      <c r="W17667" s="28"/>
      <c r="Y17667" s="30"/>
      <c r="Z17667" s="30"/>
      <c r="AB17667" s="6"/>
    </row>
    <row r="17668" spans="1:28">
      <c r="A17668" s="2"/>
      <c r="B17668" s="2"/>
      <c r="C17668" s="2"/>
      <c r="G17668" s="94"/>
      <c r="H17668" s="94"/>
      <c r="I17668" s="94"/>
      <c r="J17668" s="2"/>
      <c r="P17668" s="30"/>
      <c r="T17668" s="2"/>
      <c r="V17668" s="2"/>
      <c r="W17668" s="28"/>
      <c r="Y17668" s="30"/>
      <c r="Z17668" s="30"/>
      <c r="AB17668" s="6"/>
    </row>
    <row r="17669" spans="1:28">
      <c r="A17669" s="2"/>
      <c r="B17669" s="2"/>
      <c r="C17669" s="2"/>
      <c r="G17669" s="94"/>
      <c r="H17669" s="94"/>
      <c r="I17669" s="94"/>
      <c r="J17669" s="2"/>
      <c r="P17669" s="30"/>
      <c r="T17669" s="2"/>
      <c r="V17669" s="2"/>
      <c r="W17669" s="28"/>
      <c r="Y17669" s="30"/>
      <c r="Z17669" s="30"/>
      <c r="AB17669" s="6"/>
    </row>
    <row r="17670" spans="1:28">
      <c r="A17670" s="2"/>
      <c r="B17670" s="2"/>
      <c r="C17670" s="2"/>
      <c r="G17670" s="94"/>
      <c r="H17670" s="94"/>
      <c r="I17670" s="94"/>
      <c r="J17670" s="2"/>
      <c r="P17670" s="30"/>
      <c r="T17670" s="2"/>
      <c r="V17670" s="2"/>
      <c r="W17670" s="28"/>
      <c r="Y17670" s="30"/>
      <c r="Z17670" s="30"/>
      <c r="AB17670" s="6"/>
    </row>
    <row r="17671" spans="1:28">
      <c r="A17671" s="2"/>
      <c r="B17671" s="2"/>
      <c r="C17671" s="2"/>
      <c r="G17671" s="94"/>
      <c r="H17671" s="94"/>
      <c r="I17671" s="94"/>
      <c r="J17671" s="2"/>
      <c r="P17671" s="30"/>
      <c r="T17671" s="2"/>
      <c r="V17671" s="2"/>
      <c r="W17671" s="28"/>
      <c r="Y17671" s="30"/>
      <c r="Z17671" s="30"/>
      <c r="AB17671" s="6"/>
    </row>
    <row r="17672" spans="1:28">
      <c r="A17672" s="2"/>
      <c r="B17672" s="2"/>
      <c r="C17672" s="2"/>
      <c r="G17672" s="94"/>
      <c r="H17672" s="94"/>
      <c r="I17672" s="94"/>
      <c r="J17672" s="2"/>
      <c r="P17672" s="30"/>
      <c r="T17672" s="2"/>
      <c r="V17672" s="2"/>
      <c r="W17672" s="28"/>
      <c r="Y17672" s="30"/>
      <c r="Z17672" s="30"/>
      <c r="AB17672" s="6"/>
    </row>
    <row r="17673" spans="1:28">
      <c r="A17673" s="2"/>
      <c r="B17673" s="2"/>
      <c r="C17673" s="2"/>
      <c r="G17673" s="94"/>
      <c r="H17673" s="94"/>
      <c r="I17673" s="94"/>
      <c r="J17673" s="2"/>
      <c r="P17673" s="30"/>
      <c r="T17673" s="2"/>
      <c r="V17673" s="2"/>
      <c r="W17673" s="28"/>
      <c r="Y17673" s="30"/>
      <c r="Z17673" s="30"/>
      <c r="AB17673" s="6"/>
    </row>
    <row r="17674" spans="1:28">
      <c r="A17674" s="2"/>
      <c r="B17674" s="2"/>
      <c r="C17674" s="2"/>
      <c r="G17674" s="94"/>
      <c r="H17674" s="94"/>
      <c r="I17674" s="94"/>
      <c r="J17674" s="2"/>
      <c r="P17674" s="30"/>
      <c r="T17674" s="2"/>
      <c r="V17674" s="2"/>
      <c r="W17674" s="28"/>
      <c r="Y17674" s="30"/>
      <c r="Z17674" s="30"/>
      <c r="AB17674" s="6"/>
    </row>
    <row r="17675" spans="1:28">
      <c r="A17675" s="2"/>
      <c r="B17675" s="2"/>
      <c r="C17675" s="2"/>
      <c r="G17675" s="94"/>
      <c r="H17675" s="94"/>
      <c r="I17675" s="94"/>
      <c r="J17675" s="2"/>
      <c r="P17675" s="30"/>
      <c r="T17675" s="2"/>
      <c r="V17675" s="2"/>
      <c r="W17675" s="28"/>
      <c r="Y17675" s="30"/>
      <c r="Z17675" s="30"/>
      <c r="AB17675" s="6"/>
    </row>
    <row r="17676" spans="1:28">
      <c r="A17676" s="2"/>
      <c r="B17676" s="2"/>
      <c r="C17676" s="2"/>
      <c r="G17676" s="94"/>
      <c r="H17676" s="94"/>
      <c r="I17676" s="94"/>
      <c r="J17676" s="2"/>
      <c r="P17676" s="30"/>
      <c r="T17676" s="2"/>
      <c r="V17676" s="2"/>
      <c r="W17676" s="28"/>
      <c r="Y17676" s="30"/>
      <c r="Z17676" s="30"/>
      <c r="AB17676" s="6"/>
    </row>
    <row r="17677" spans="1:28">
      <c r="A17677" s="2"/>
      <c r="B17677" s="2"/>
      <c r="C17677" s="2"/>
      <c r="G17677" s="94"/>
      <c r="H17677" s="94"/>
      <c r="I17677" s="94"/>
      <c r="J17677" s="2"/>
      <c r="P17677" s="30"/>
      <c r="T17677" s="2"/>
      <c r="V17677" s="2"/>
      <c r="W17677" s="28"/>
      <c r="Y17677" s="30"/>
      <c r="Z17677" s="30"/>
      <c r="AB17677" s="6"/>
    </row>
    <row r="17678" spans="1:28">
      <c r="A17678" s="2"/>
      <c r="B17678" s="2"/>
      <c r="C17678" s="2"/>
      <c r="G17678" s="94"/>
      <c r="H17678" s="94"/>
      <c r="I17678" s="94"/>
      <c r="J17678" s="2"/>
      <c r="P17678" s="30"/>
      <c r="T17678" s="2"/>
      <c r="V17678" s="2"/>
      <c r="W17678" s="28"/>
      <c r="Y17678" s="30"/>
      <c r="Z17678" s="30"/>
      <c r="AB17678" s="6"/>
    </row>
    <row r="17679" spans="1:28">
      <c r="A17679" s="2"/>
      <c r="B17679" s="2"/>
      <c r="C17679" s="2"/>
      <c r="G17679" s="94"/>
      <c r="H17679" s="94"/>
      <c r="I17679" s="94"/>
      <c r="J17679" s="2"/>
      <c r="P17679" s="30"/>
      <c r="T17679" s="2"/>
      <c r="V17679" s="2"/>
      <c r="W17679" s="28"/>
      <c r="Y17679" s="30"/>
      <c r="Z17679" s="30"/>
      <c r="AB17679" s="6"/>
    </row>
    <row r="17680" spans="1:28">
      <c r="A17680" s="2"/>
      <c r="B17680" s="2"/>
      <c r="C17680" s="2"/>
      <c r="G17680" s="94"/>
      <c r="H17680" s="94"/>
      <c r="I17680" s="94"/>
      <c r="J17680" s="2"/>
      <c r="P17680" s="30"/>
      <c r="T17680" s="2"/>
      <c r="V17680" s="2"/>
      <c r="W17680" s="28"/>
      <c r="Y17680" s="30"/>
      <c r="Z17680" s="30"/>
      <c r="AB17680" s="6"/>
    </row>
    <row r="17681" spans="1:28">
      <c r="A17681" s="2"/>
      <c r="B17681" s="2"/>
      <c r="C17681" s="2"/>
      <c r="G17681" s="94"/>
      <c r="H17681" s="94"/>
      <c r="I17681" s="94"/>
      <c r="J17681" s="2"/>
      <c r="P17681" s="30"/>
      <c r="T17681" s="2"/>
      <c r="V17681" s="2"/>
      <c r="W17681" s="28"/>
      <c r="Y17681" s="30"/>
      <c r="Z17681" s="30"/>
      <c r="AB17681" s="6"/>
    </row>
    <row r="17682" spans="1:28">
      <c r="A17682" s="2"/>
      <c r="B17682" s="2"/>
      <c r="C17682" s="2"/>
      <c r="G17682" s="94"/>
      <c r="H17682" s="94"/>
      <c r="I17682" s="94"/>
      <c r="J17682" s="2"/>
      <c r="P17682" s="30"/>
      <c r="T17682" s="2"/>
      <c r="V17682" s="2"/>
      <c r="W17682" s="28"/>
      <c r="Y17682" s="30"/>
      <c r="Z17682" s="30"/>
      <c r="AB17682" s="6"/>
    </row>
    <row r="17683" spans="1:28">
      <c r="A17683" s="2"/>
      <c r="B17683" s="2"/>
      <c r="C17683" s="2"/>
      <c r="G17683" s="94"/>
      <c r="H17683" s="94"/>
      <c r="I17683" s="94"/>
      <c r="J17683" s="2"/>
      <c r="P17683" s="30"/>
      <c r="T17683" s="2"/>
      <c r="V17683" s="2"/>
      <c r="W17683" s="28"/>
      <c r="Y17683" s="30"/>
      <c r="Z17683" s="30"/>
      <c r="AB17683" s="6"/>
    </row>
    <row r="17684" spans="1:28">
      <c r="A17684" s="2"/>
      <c r="B17684" s="2"/>
      <c r="C17684" s="2"/>
      <c r="G17684" s="94"/>
      <c r="H17684" s="94"/>
      <c r="I17684" s="94"/>
      <c r="J17684" s="2"/>
      <c r="P17684" s="30"/>
      <c r="T17684" s="2"/>
      <c r="V17684" s="2"/>
      <c r="W17684" s="28"/>
      <c r="Y17684" s="30"/>
      <c r="Z17684" s="30"/>
      <c r="AB17684" s="6"/>
    </row>
    <row r="17685" spans="1:28">
      <c r="A17685" s="2"/>
      <c r="B17685" s="2"/>
      <c r="C17685" s="2"/>
      <c r="G17685" s="94"/>
      <c r="H17685" s="94"/>
      <c r="I17685" s="94"/>
      <c r="J17685" s="2"/>
      <c r="P17685" s="30"/>
      <c r="T17685" s="2"/>
      <c r="V17685" s="2"/>
      <c r="W17685" s="28"/>
      <c r="Y17685" s="30"/>
      <c r="Z17685" s="30"/>
      <c r="AB17685" s="6"/>
    </row>
    <row r="17686" spans="1:28">
      <c r="A17686" s="2"/>
      <c r="B17686" s="2"/>
      <c r="C17686" s="2"/>
      <c r="G17686" s="94"/>
      <c r="H17686" s="94"/>
      <c r="I17686" s="94"/>
      <c r="J17686" s="2"/>
      <c r="P17686" s="30"/>
      <c r="T17686" s="2"/>
      <c r="V17686" s="2"/>
      <c r="W17686" s="28"/>
      <c r="Y17686" s="30"/>
      <c r="Z17686" s="30"/>
      <c r="AB17686" s="6"/>
    </row>
    <row r="17687" spans="1:28">
      <c r="A17687" s="2"/>
      <c r="B17687" s="2"/>
      <c r="C17687" s="2"/>
      <c r="G17687" s="94"/>
      <c r="H17687" s="94"/>
      <c r="I17687" s="94"/>
      <c r="J17687" s="2"/>
      <c r="P17687" s="30"/>
      <c r="T17687" s="2"/>
      <c r="V17687" s="2"/>
      <c r="W17687" s="28"/>
      <c r="Y17687" s="30"/>
      <c r="Z17687" s="30"/>
      <c r="AB17687" s="6"/>
    </row>
    <row r="17688" spans="1:28">
      <c r="A17688" s="2"/>
      <c r="B17688" s="2"/>
      <c r="C17688" s="2"/>
      <c r="G17688" s="94"/>
      <c r="H17688" s="94"/>
      <c r="I17688" s="94"/>
      <c r="J17688" s="2"/>
      <c r="P17688" s="30"/>
      <c r="T17688" s="2"/>
      <c r="V17688" s="2"/>
      <c r="W17688" s="28"/>
      <c r="Y17688" s="30"/>
      <c r="Z17688" s="30"/>
      <c r="AB17688" s="6"/>
    </row>
    <row r="17689" spans="1:28">
      <c r="A17689" s="2"/>
      <c r="B17689" s="2"/>
      <c r="C17689" s="2"/>
      <c r="G17689" s="94"/>
      <c r="H17689" s="94"/>
      <c r="I17689" s="94"/>
      <c r="J17689" s="2"/>
      <c r="P17689" s="30"/>
      <c r="T17689" s="2"/>
      <c r="V17689" s="2"/>
      <c r="W17689" s="28"/>
      <c r="Y17689" s="30"/>
      <c r="Z17689" s="30"/>
      <c r="AB17689" s="6"/>
    </row>
    <row r="17690" spans="1:28">
      <c r="A17690" s="2"/>
      <c r="B17690" s="2"/>
      <c r="C17690" s="2"/>
      <c r="G17690" s="94"/>
      <c r="H17690" s="94"/>
      <c r="I17690" s="94"/>
      <c r="J17690" s="2"/>
      <c r="P17690" s="30"/>
      <c r="T17690" s="2"/>
      <c r="V17690" s="2"/>
      <c r="W17690" s="28"/>
      <c r="Y17690" s="30"/>
      <c r="Z17690" s="30"/>
      <c r="AB17690" s="6"/>
    </row>
    <row r="17691" spans="1:28">
      <c r="A17691" s="2"/>
      <c r="B17691" s="2"/>
      <c r="C17691" s="2"/>
      <c r="G17691" s="94"/>
      <c r="H17691" s="94"/>
      <c r="I17691" s="94"/>
      <c r="J17691" s="2"/>
      <c r="P17691" s="30"/>
      <c r="T17691" s="2"/>
      <c r="V17691" s="2"/>
      <c r="W17691" s="28"/>
      <c r="Y17691" s="30"/>
      <c r="Z17691" s="30"/>
      <c r="AB17691" s="6"/>
    </row>
    <row r="17692" spans="1:28">
      <c r="A17692" s="2"/>
      <c r="B17692" s="2"/>
      <c r="C17692" s="2"/>
      <c r="G17692" s="94"/>
      <c r="H17692" s="94"/>
      <c r="I17692" s="94"/>
      <c r="J17692" s="2"/>
      <c r="P17692" s="30"/>
      <c r="T17692" s="2"/>
      <c r="V17692" s="2"/>
      <c r="W17692" s="28"/>
      <c r="Y17692" s="30"/>
      <c r="Z17692" s="30"/>
      <c r="AB17692" s="6"/>
    </row>
    <row r="17693" spans="1:28">
      <c r="A17693" s="2"/>
      <c r="B17693" s="2"/>
      <c r="C17693" s="2"/>
      <c r="G17693" s="94"/>
      <c r="H17693" s="94"/>
      <c r="I17693" s="94"/>
      <c r="J17693" s="2"/>
      <c r="P17693" s="30"/>
      <c r="T17693" s="2"/>
      <c r="V17693" s="2"/>
      <c r="W17693" s="28"/>
      <c r="Y17693" s="30"/>
      <c r="Z17693" s="30"/>
      <c r="AB17693" s="6"/>
    </row>
    <row r="17694" spans="1:28">
      <c r="A17694" s="2"/>
      <c r="B17694" s="2"/>
      <c r="C17694" s="2"/>
      <c r="G17694" s="94"/>
      <c r="H17694" s="94"/>
      <c r="I17694" s="94"/>
      <c r="J17694" s="2"/>
      <c r="P17694" s="30"/>
      <c r="T17694" s="2"/>
      <c r="V17694" s="2"/>
      <c r="W17694" s="28"/>
      <c r="Y17694" s="30"/>
      <c r="Z17694" s="30"/>
      <c r="AB17694" s="6"/>
    </row>
    <row r="17695" spans="1:28">
      <c r="A17695" s="2"/>
      <c r="B17695" s="2"/>
      <c r="C17695" s="2"/>
      <c r="G17695" s="94"/>
      <c r="H17695" s="94"/>
      <c r="I17695" s="94"/>
      <c r="J17695" s="2"/>
      <c r="P17695" s="30"/>
      <c r="T17695" s="2"/>
      <c r="V17695" s="2"/>
      <c r="W17695" s="28"/>
      <c r="Y17695" s="30"/>
      <c r="Z17695" s="30"/>
      <c r="AB17695" s="6"/>
    </row>
    <row r="17696" spans="1:28">
      <c r="A17696" s="2"/>
      <c r="B17696" s="2"/>
      <c r="C17696" s="2"/>
      <c r="G17696" s="94"/>
      <c r="H17696" s="94"/>
      <c r="I17696" s="94"/>
      <c r="J17696" s="2"/>
      <c r="P17696" s="30"/>
      <c r="T17696" s="2"/>
      <c r="V17696" s="2"/>
      <c r="W17696" s="28"/>
      <c r="Y17696" s="30"/>
      <c r="Z17696" s="30"/>
      <c r="AB17696" s="6"/>
    </row>
    <row r="17697" spans="1:28">
      <c r="A17697" s="2"/>
      <c r="B17697" s="2"/>
      <c r="C17697" s="2"/>
      <c r="G17697" s="94"/>
      <c r="H17697" s="94"/>
      <c r="I17697" s="94"/>
      <c r="J17697" s="2"/>
      <c r="P17697" s="30"/>
      <c r="T17697" s="2"/>
      <c r="V17697" s="2"/>
      <c r="W17697" s="28"/>
      <c r="Y17697" s="30"/>
      <c r="Z17697" s="30"/>
      <c r="AB17697" s="6"/>
    </row>
    <row r="17698" spans="1:28">
      <c r="A17698" s="2"/>
      <c r="B17698" s="2"/>
      <c r="C17698" s="2"/>
      <c r="G17698" s="94"/>
      <c r="H17698" s="94"/>
      <c r="I17698" s="94"/>
      <c r="J17698" s="2"/>
      <c r="P17698" s="30"/>
      <c r="T17698" s="2"/>
      <c r="V17698" s="2"/>
      <c r="W17698" s="28"/>
      <c r="Y17698" s="30"/>
      <c r="Z17698" s="30"/>
      <c r="AB17698" s="6"/>
    </row>
    <row r="17699" spans="1:28">
      <c r="A17699" s="2"/>
      <c r="B17699" s="2"/>
      <c r="C17699" s="2"/>
      <c r="G17699" s="94"/>
      <c r="H17699" s="94"/>
      <c r="I17699" s="94"/>
      <c r="J17699" s="2"/>
      <c r="P17699" s="30"/>
      <c r="T17699" s="2"/>
      <c r="V17699" s="2"/>
      <c r="W17699" s="28"/>
      <c r="Y17699" s="30"/>
      <c r="Z17699" s="30"/>
      <c r="AB17699" s="6"/>
    </row>
    <row r="17700" spans="1:28">
      <c r="A17700" s="2"/>
      <c r="B17700" s="2"/>
      <c r="C17700" s="2"/>
      <c r="G17700" s="94"/>
      <c r="H17700" s="94"/>
      <c r="I17700" s="94"/>
      <c r="J17700" s="2"/>
      <c r="P17700" s="30"/>
      <c r="T17700" s="2"/>
      <c r="V17700" s="2"/>
      <c r="W17700" s="28"/>
      <c r="Y17700" s="30"/>
      <c r="Z17700" s="30"/>
      <c r="AB17700" s="6"/>
    </row>
    <row r="17701" spans="1:28">
      <c r="A17701" s="2"/>
      <c r="B17701" s="2"/>
      <c r="C17701" s="2"/>
      <c r="G17701" s="94"/>
      <c r="H17701" s="94"/>
      <c r="I17701" s="94"/>
      <c r="J17701" s="2"/>
      <c r="P17701" s="30"/>
      <c r="T17701" s="2"/>
      <c r="V17701" s="2"/>
      <c r="W17701" s="28"/>
      <c r="Y17701" s="30"/>
      <c r="Z17701" s="30"/>
      <c r="AB17701" s="6"/>
    </row>
    <row r="17702" spans="1:28">
      <c r="A17702" s="2"/>
      <c r="B17702" s="2"/>
      <c r="C17702" s="2"/>
      <c r="G17702" s="94"/>
      <c r="H17702" s="94"/>
      <c r="I17702" s="94"/>
      <c r="J17702" s="2"/>
      <c r="P17702" s="30"/>
      <c r="T17702" s="2"/>
      <c r="V17702" s="2"/>
      <c r="W17702" s="28"/>
      <c r="Y17702" s="30"/>
      <c r="Z17702" s="30"/>
      <c r="AB17702" s="6"/>
    </row>
    <row r="17703" spans="1:28">
      <c r="A17703" s="2"/>
      <c r="B17703" s="2"/>
      <c r="C17703" s="2"/>
      <c r="G17703" s="94"/>
      <c r="H17703" s="94"/>
      <c r="I17703" s="94"/>
      <c r="J17703" s="2"/>
      <c r="P17703" s="30"/>
      <c r="T17703" s="2"/>
      <c r="V17703" s="2"/>
      <c r="W17703" s="28"/>
      <c r="Y17703" s="30"/>
      <c r="Z17703" s="30"/>
      <c r="AB17703" s="6"/>
    </row>
    <row r="17704" spans="1:28">
      <c r="A17704" s="2"/>
      <c r="B17704" s="2"/>
      <c r="C17704" s="2"/>
      <c r="G17704" s="94"/>
      <c r="H17704" s="94"/>
      <c r="I17704" s="94"/>
      <c r="J17704" s="2"/>
      <c r="P17704" s="30"/>
      <c r="T17704" s="2"/>
      <c r="V17704" s="2"/>
      <c r="W17704" s="28"/>
      <c r="Y17704" s="30"/>
      <c r="Z17704" s="30"/>
      <c r="AB17704" s="6"/>
    </row>
    <row r="17705" spans="1:28">
      <c r="A17705" s="2"/>
      <c r="B17705" s="2"/>
      <c r="C17705" s="2"/>
      <c r="G17705" s="94"/>
      <c r="H17705" s="94"/>
      <c r="I17705" s="94"/>
      <c r="J17705" s="2"/>
      <c r="P17705" s="30"/>
      <c r="T17705" s="2"/>
      <c r="V17705" s="2"/>
      <c r="W17705" s="28"/>
      <c r="Y17705" s="30"/>
      <c r="Z17705" s="30"/>
      <c r="AB17705" s="6"/>
    </row>
    <row r="17706" spans="1:28">
      <c r="A17706" s="2"/>
      <c r="B17706" s="2"/>
      <c r="C17706" s="2"/>
      <c r="G17706" s="94"/>
      <c r="H17706" s="94"/>
      <c r="I17706" s="94"/>
      <c r="J17706" s="2"/>
      <c r="P17706" s="30"/>
      <c r="T17706" s="2"/>
      <c r="V17706" s="2"/>
      <c r="W17706" s="28"/>
      <c r="Y17706" s="30"/>
      <c r="Z17706" s="30"/>
      <c r="AB17706" s="6"/>
    </row>
    <row r="17707" spans="1:28">
      <c r="A17707" s="2"/>
      <c r="B17707" s="2"/>
      <c r="C17707" s="2"/>
      <c r="G17707" s="94"/>
      <c r="H17707" s="94"/>
      <c r="I17707" s="94"/>
      <c r="J17707" s="2"/>
      <c r="P17707" s="30"/>
      <c r="T17707" s="2"/>
      <c r="V17707" s="2"/>
      <c r="W17707" s="28"/>
      <c r="Y17707" s="30"/>
      <c r="Z17707" s="30"/>
      <c r="AB17707" s="6"/>
    </row>
    <row r="17708" spans="1:28">
      <c r="A17708" s="2"/>
      <c r="B17708" s="2"/>
      <c r="C17708" s="2"/>
      <c r="G17708" s="94"/>
      <c r="H17708" s="94"/>
      <c r="I17708" s="94"/>
      <c r="J17708" s="2"/>
      <c r="P17708" s="30"/>
      <c r="T17708" s="2"/>
      <c r="V17708" s="2"/>
      <c r="W17708" s="28"/>
      <c r="Y17708" s="30"/>
      <c r="Z17708" s="30"/>
      <c r="AB17708" s="6"/>
    </row>
    <row r="17709" spans="1:28">
      <c r="A17709" s="2"/>
      <c r="B17709" s="2"/>
      <c r="C17709" s="2"/>
      <c r="G17709" s="94"/>
      <c r="H17709" s="94"/>
      <c r="I17709" s="94"/>
      <c r="J17709" s="2"/>
      <c r="P17709" s="30"/>
      <c r="T17709" s="2"/>
      <c r="V17709" s="2"/>
      <c r="W17709" s="28"/>
      <c r="Y17709" s="30"/>
      <c r="Z17709" s="30"/>
      <c r="AB17709" s="6"/>
    </row>
    <row r="17710" spans="1:28">
      <c r="A17710" s="2"/>
      <c r="B17710" s="2"/>
      <c r="C17710" s="2"/>
      <c r="G17710" s="94"/>
      <c r="H17710" s="94"/>
      <c r="I17710" s="94"/>
      <c r="J17710" s="2"/>
      <c r="P17710" s="30"/>
      <c r="T17710" s="2"/>
      <c r="V17710" s="2"/>
      <c r="W17710" s="28"/>
      <c r="Y17710" s="30"/>
      <c r="Z17710" s="30"/>
      <c r="AB17710" s="6"/>
    </row>
    <row r="17711" spans="1:28">
      <c r="A17711" s="2"/>
      <c r="B17711" s="2"/>
      <c r="C17711" s="2"/>
      <c r="G17711" s="94"/>
      <c r="H17711" s="94"/>
      <c r="I17711" s="94"/>
      <c r="J17711" s="2"/>
      <c r="P17711" s="30"/>
      <c r="T17711" s="2"/>
      <c r="V17711" s="2"/>
      <c r="W17711" s="28"/>
      <c r="Y17711" s="30"/>
      <c r="Z17711" s="30"/>
      <c r="AB17711" s="6"/>
    </row>
    <row r="17712" spans="1:28">
      <c r="A17712" s="2"/>
      <c r="B17712" s="2"/>
      <c r="C17712" s="2"/>
      <c r="G17712" s="94"/>
      <c r="H17712" s="94"/>
      <c r="I17712" s="94"/>
      <c r="J17712" s="2"/>
      <c r="P17712" s="30"/>
      <c r="T17712" s="2"/>
      <c r="V17712" s="2"/>
      <c r="W17712" s="28"/>
      <c r="Y17712" s="30"/>
      <c r="Z17712" s="30"/>
      <c r="AB17712" s="6"/>
    </row>
    <row r="17713" spans="1:28">
      <c r="A17713" s="2"/>
      <c r="B17713" s="2"/>
      <c r="C17713" s="2"/>
      <c r="G17713" s="94"/>
      <c r="H17713" s="94"/>
      <c r="I17713" s="94"/>
      <c r="J17713" s="2"/>
      <c r="P17713" s="30"/>
      <c r="T17713" s="2"/>
      <c r="V17713" s="2"/>
      <c r="W17713" s="28"/>
      <c r="Y17713" s="30"/>
      <c r="Z17713" s="30"/>
      <c r="AB17713" s="6"/>
    </row>
    <row r="17714" spans="1:28">
      <c r="A17714" s="2"/>
      <c r="B17714" s="2"/>
      <c r="C17714" s="2"/>
      <c r="G17714" s="94"/>
      <c r="H17714" s="94"/>
      <c r="I17714" s="94"/>
      <c r="J17714" s="2"/>
      <c r="P17714" s="30"/>
      <c r="T17714" s="2"/>
      <c r="V17714" s="2"/>
      <c r="W17714" s="28"/>
      <c r="Y17714" s="30"/>
      <c r="Z17714" s="30"/>
      <c r="AB17714" s="6"/>
    </row>
    <row r="17715" spans="1:28">
      <c r="A17715" s="2"/>
      <c r="B17715" s="2"/>
      <c r="C17715" s="2"/>
      <c r="G17715" s="94"/>
      <c r="H17715" s="94"/>
      <c r="I17715" s="94"/>
      <c r="J17715" s="2"/>
      <c r="P17715" s="30"/>
      <c r="T17715" s="2"/>
      <c r="V17715" s="2"/>
      <c r="W17715" s="28"/>
      <c r="Y17715" s="30"/>
      <c r="Z17715" s="30"/>
      <c r="AB17715" s="6"/>
    </row>
    <row r="17716" spans="1:28">
      <c r="A17716" s="2"/>
      <c r="B17716" s="2"/>
      <c r="C17716" s="2"/>
      <c r="G17716" s="94"/>
      <c r="H17716" s="94"/>
      <c r="I17716" s="94"/>
      <c r="J17716" s="2"/>
      <c r="P17716" s="30"/>
      <c r="T17716" s="2"/>
      <c r="V17716" s="2"/>
      <c r="W17716" s="28"/>
      <c r="Y17716" s="30"/>
      <c r="Z17716" s="30"/>
      <c r="AB17716" s="6"/>
    </row>
    <row r="17717" spans="1:28">
      <c r="A17717" s="2"/>
      <c r="B17717" s="2"/>
      <c r="C17717" s="2"/>
      <c r="G17717" s="94"/>
      <c r="H17717" s="94"/>
      <c r="I17717" s="94"/>
      <c r="J17717" s="2"/>
      <c r="P17717" s="30"/>
      <c r="T17717" s="2"/>
      <c r="V17717" s="2"/>
      <c r="W17717" s="28"/>
      <c r="Y17717" s="30"/>
      <c r="Z17717" s="30"/>
      <c r="AB17717" s="6"/>
    </row>
    <row r="17718" spans="1:28">
      <c r="A17718" s="2"/>
      <c r="B17718" s="2"/>
      <c r="C17718" s="2"/>
      <c r="G17718" s="94"/>
      <c r="H17718" s="94"/>
      <c r="I17718" s="94"/>
      <c r="J17718" s="2"/>
      <c r="P17718" s="30"/>
      <c r="T17718" s="2"/>
      <c r="V17718" s="2"/>
      <c r="W17718" s="28"/>
      <c r="Y17718" s="30"/>
      <c r="Z17718" s="30"/>
      <c r="AB17718" s="6"/>
    </row>
    <row r="17719" spans="1:28">
      <c r="A17719" s="2"/>
      <c r="B17719" s="2"/>
      <c r="C17719" s="2"/>
      <c r="G17719" s="94"/>
      <c r="H17719" s="94"/>
      <c r="I17719" s="94"/>
      <c r="J17719" s="2"/>
      <c r="P17719" s="30"/>
      <c r="T17719" s="2"/>
      <c r="V17719" s="2"/>
      <c r="W17719" s="28"/>
      <c r="Y17719" s="30"/>
      <c r="Z17719" s="30"/>
      <c r="AB17719" s="6"/>
    </row>
    <row r="17720" spans="1:28">
      <c r="A17720" s="2"/>
      <c r="B17720" s="2"/>
      <c r="C17720" s="2"/>
      <c r="G17720" s="94"/>
      <c r="H17720" s="94"/>
      <c r="I17720" s="94"/>
      <c r="J17720" s="2"/>
      <c r="P17720" s="30"/>
      <c r="T17720" s="2"/>
      <c r="V17720" s="2"/>
      <c r="W17720" s="28"/>
      <c r="Y17720" s="30"/>
      <c r="Z17720" s="30"/>
      <c r="AB17720" s="6"/>
    </row>
    <row r="17721" spans="1:28">
      <c r="A17721" s="2"/>
      <c r="B17721" s="2"/>
      <c r="C17721" s="2"/>
      <c r="G17721" s="94"/>
      <c r="H17721" s="94"/>
      <c r="I17721" s="94"/>
      <c r="J17721" s="2"/>
      <c r="P17721" s="30"/>
      <c r="T17721" s="2"/>
      <c r="V17721" s="2"/>
      <c r="W17721" s="28"/>
      <c r="Y17721" s="30"/>
      <c r="Z17721" s="30"/>
      <c r="AB17721" s="6"/>
    </row>
    <row r="17722" spans="1:28">
      <c r="A17722" s="2"/>
      <c r="B17722" s="2"/>
      <c r="C17722" s="2"/>
      <c r="G17722" s="94"/>
      <c r="H17722" s="94"/>
      <c r="I17722" s="94"/>
      <c r="J17722" s="2"/>
      <c r="P17722" s="30"/>
      <c r="T17722" s="2"/>
      <c r="V17722" s="2"/>
      <c r="W17722" s="28"/>
      <c r="Y17722" s="30"/>
      <c r="Z17722" s="30"/>
      <c r="AB17722" s="6"/>
    </row>
    <row r="17723" spans="1:28">
      <c r="A17723" s="2"/>
      <c r="B17723" s="2"/>
      <c r="C17723" s="2"/>
      <c r="G17723" s="94"/>
      <c r="H17723" s="94"/>
      <c r="I17723" s="94"/>
      <c r="J17723" s="2"/>
      <c r="P17723" s="30"/>
      <c r="T17723" s="2"/>
      <c r="V17723" s="2"/>
      <c r="W17723" s="28"/>
      <c r="Y17723" s="30"/>
      <c r="Z17723" s="30"/>
      <c r="AB17723" s="6"/>
    </row>
    <row r="17724" spans="1:28">
      <c r="A17724" s="2"/>
      <c r="B17724" s="2"/>
      <c r="C17724" s="2"/>
      <c r="G17724" s="94"/>
      <c r="H17724" s="94"/>
      <c r="I17724" s="94"/>
      <c r="J17724" s="2"/>
      <c r="P17724" s="30"/>
      <c r="T17724" s="2"/>
      <c r="V17724" s="2"/>
      <c r="W17724" s="28"/>
      <c r="Y17724" s="30"/>
      <c r="Z17724" s="30"/>
      <c r="AB17724" s="6"/>
    </row>
    <row r="17725" spans="1:28">
      <c r="A17725" s="2"/>
      <c r="B17725" s="2"/>
      <c r="C17725" s="2"/>
      <c r="G17725" s="94"/>
      <c r="H17725" s="94"/>
      <c r="I17725" s="94"/>
      <c r="J17725" s="2"/>
      <c r="P17725" s="30"/>
      <c r="T17725" s="2"/>
      <c r="V17725" s="2"/>
      <c r="W17725" s="28"/>
      <c r="Y17725" s="30"/>
      <c r="Z17725" s="30"/>
      <c r="AB17725" s="6"/>
    </row>
    <row r="17726" spans="1:28">
      <c r="A17726" s="2"/>
      <c r="B17726" s="2"/>
      <c r="C17726" s="2"/>
      <c r="G17726" s="94"/>
      <c r="H17726" s="94"/>
      <c r="I17726" s="94"/>
      <c r="J17726" s="2"/>
      <c r="P17726" s="30"/>
      <c r="T17726" s="2"/>
      <c r="V17726" s="2"/>
      <c r="W17726" s="28"/>
      <c r="Y17726" s="30"/>
      <c r="Z17726" s="30"/>
      <c r="AB17726" s="6"/>
    </row>
    <row r="17727" spans="1:28">
      <c r="A17727" s="2"/>
      <c r="B17727" s="2"/>
      <c r="C17727" s="2"/>
      <c r="G17727" s="94"/>
      <c r="H17727" s="94"/>
      <c r="I17727" s="94"/>
      <c r="J17727" s="2"/>
      <c r="P17727" s="30"/>
      <c r="T17727" s="2"/>
      <c r="V17727" s="2"/>
      <c r="W17727" s="28"/>
      <c r="Y17727" s="30"/>
      <c r="Z17727" s="30"/>
      <c r="AB17727" s="6"/>
    </row>
    <row r="17728" spans="1:28">
      <c r="A17728" s="2"/>
      <c r="B17728" s="2"/>
      <c r="C17728" s="2"/>
      <c r="G17728" s="94"/>
      <c r="H17728" s="94"/>
      <c r="I17728" s="94"/>
      <c r="J17728" s="2"/>
      <c r="P17728" s="30"/>
      <c r="T17728" s="2"/>
      <c r="V17728" s="2"/>
      <c r="W17728" s="28"/>
      <c r="Y17728" s="30"/>
      <c r="Z17728" s="30"/>
      <c r="AB17728" s="6"/>
    </row>
    <row r="17729" spans="1:28">
      <c r="A17729" s="2"/>
      <c r="B17729" s="2"/>
      <c r="C17729" s="2"/>
      <c r="G17729" s="94"/>
      <c r="H17729" s="94"/>
      <c r="I17729" s="94"/>
      <c r="J17729" s="2"/>
      <c r="P17729" s="30"/>
      <c r="T17729" s="2"/>
      <c r="V17729" s="2"/>
      <c r="W17729" s="28"/>
      <c r="Y17729" s="30"/>
      <c r="Z17729" s="30"/>
      <c r="AB17729" s="6"/>
    </row>
    <row r="17730" spans="1:28">
      <c r="A17730" s="2"/>
      <c r="B17730" s="2"/>
      <c r="C17730" s="2"/>
      <c r="G17730" s="94"/>
      <c r="H17730" s="94"/>
      <c r="I17730" s="94"/>
      <c r="J17730" s="2"/>
      <c r="P17730" s="30"/>
      <c r="T17730" s="2"/>
      <c r="V17730" s="2"/>
      <c r="W17730" s="28"/>
      <c r="Y17730" s="30"/>
      <c r="Z17730" s="30"/>
      <c r="AB17730" s="6"/>
    </row>
    <row r="17731" spans="1:28">
      <c r="A17731" s="2"/>
      <c r="B17731" s="2"/>
      <c r="C17731" s="2"/>
      <c r="G17731" s="94"/>
      <c r="H17731" s="94"/>
      <c r="I17731" s="94"/>
      <c r="J17731" s="2"/>
      <c r="P17731" s="30"/>
      <c r="T17731" s="2"/>
      <c r="V17731" s="2"/>
      <c r="W17731" s="28"/>
      <c r="Y17731" s="30"/>
      <c r="Z17731" s="30"/>
      <c r="AB17731" s="6"/>
    </row>
    <row r="17732" spans="1:28">
      <c r="A17732" s="2"/>
      <c r="B17732" s="2"/>
      <c r="C17732" s="2"/>
      <c r="G17732" s="94"/>
      <c r="H17732" s="94"/>
      <c r="I17732" s="94"/>
      <c r="J17732" s="2"/>
      <c r="P17732" s="30"/>
      <c r="T17732" s="2"/>
      <c r="V17732" s="2"/>
      <c r="W17732" s="28"/>
      <c r="Y17732" s="30"/>
      <c r="Z17732" s="30"/>
      <c r="AB17732" s="6"/>
    </row>
    <row r="17733" spans="1:28">
      <c r="A17733" s="2"/>
      <c r="B17733" s="2"/>
      <c r="C17733" s="2"/>
      <c r="G17733" s="94"/>
      <c r="H17733" s="94"/>
      <c r="I17733" s="94"/>
      <c r="J17733" s="2"/>
      <c r="P17733" s="30"/>
      <c r="T17733" s="2"/>
      <c r="V17733" s="2"/>
      <c r="W17733" s="28"/>
      <c r="Y17733" s="30"/>
      <c r="Z17733" s="30"/>
      <c r="AB17733" s="6"/>
    </row>
    <row r="17734" spans="1:28">
      <c r="A17734" s="2"/>
      <c r="B17734" s="2"/>
      <c r="C17734" s="2"/>
      <c r="G17734" s="94"/>
      <c r="H17734" s="94"/>
      <c r="I17734" s="94"/>
      <c r="J17734" s="2"/>
      <c r="P17734" s="30"/>
      <c r="T17734" s="2"/>
      <c r="V17734" s="2"/>
      <c r="W17734" s="28"/>
      <c r="Y17734" s="30"/>
      <c r="Z17734" s="30"/>
      <c r="AB17734" s="6"/>
    </row>
    <row r="17735" spans="1:28">
      <c r="A17735" s="2"/>
      <c r="B17735" s="2"/>
      <c r="C17735" s="2"/>
      <c r="G17735" s="94"/>
      <c r="H17735" s="94"/>
      <c r="I17735" s="94"/>
      <c r="J17735" s="2"/>
      <c r="P17735" s="30"/>
      <c r="T17735" s="2"/>
      <c r="V17735" s="2"/>
      <c r="W17735" s="28"/>
      <c r="Y17735" s="30"/>
      <c r="Z17735" s="30"/>
      <c r="AB17735" s="6"/>
    </row>
    <row r="17736" spans="1:28">
      <c r="A17736" s="2"/>
      <c r="B17736" s="2"/>
      <c r="C17736" s="2"/>
      <c r="G17736" s="94"/>
      <c r="H17736" s="94"/>
      <c r="I17736" s="94"/>
      <c r="J17736" s="2"/>
      <c r="P17736" s="30"/>
      <c r="T17736" s="2"/>
      <c r="V17736" s="2"/>
      <c r="W17736" s="28"/>
      <c r="Y17736" s="30"/>
      <c r="Z17736" s="30"/>
      <c r="AB17736" s="6"/>
    </row>
    <row r="17737" spans="1:28">
      <c r="A17737" s="2"/>
      <c r="B17737" s="2"/>
      <c r="C17737" s="2"/>
      <c r="G17737" s="94"/>
      <c r="H17737" s="94"/>
      <c r="I17737" s="94"/>
      <c r="J17737" s="2"/>
      <c r="P17737" s="30"/>
      <c r="T17737" s="2"/>
      <c r="V17737" s="2"/>
      <c r="W17737" s="28"/>
      <c r="Y17737" s="30"/>
      <c r="Z17737" s="30"/>
      <c r="AB17737" s="6"/>
    </row>
    <row r="17738" spans="1:28">
      <c r="A17738" s="2"/>
      <c r="B17738" s="2"/>
      <c r="C17738" s="2"/>
      <c r="G17738" s="94"/>
      <c r="H17738" s="94"/>
      <c r="I17738" s="94"/>
      <c r="J17738" s="2"/>
      <c r="P17738" s="30"/>
      <c r="T17738" s="2"/>
      <c r="V17738" s="2"/>
      <c r="W17738" s="28"/>
      <c r="Y17738" s="30"/>
      <c r="Z17738" s="30"/>
      <c r="AB17738" s="6"/>
    </row>
    <row r="17739" spans="1:28">
      <c r="A17739" s="2"/>
      <c r="B17739" s="2"/>
      <c r="C17739" s="2"/>
      <c r="G17739" s="94"/>
      <c r="H17739" s="94"/>
      <c r="I17739" s="94"/>
      <c r="J17739" s="2"/>
      <c r="P17739" s="30"/>
      <c r="T17739" s="2"/>
      <c r="V17739" s="2"/>
      <c r="W17739" s="28"/>
      <c r="Y17739" s="30"/>
      <c r="Z17739" s="30"/>
      <c r="AB17739" s="6"/>
    </row>
    <row r="17740" spans="1:28">
      <c r="A17740" s="2"/>
      <c r="B17740" s="2"/>
      <c r="C17740" s="2"/>
      <c r="G17740" s="94"/>
      <c r="H17740" s="94"/>
      <c r="I17740" s="94"/>
      <c r="J17740" s="2"/>
      <c r="P17740" s="30"/>
      <c r="T17740" s="2"/>
      <c r="V17740" s="2"/>
      <c r="W17740" s="28"/>
      <c r="Y17740" s="30"/>
      <c r="Z17740" s="30"/>
      <c r="AB17740" s="6"/>
    </row>
    <row r="17741" spans="1:28">
      <c r="A17741" s="2"/>
      <c r="B17741" s="2"/>
      <c r="C17741" s="2"/>
      <c r="G17741" s="94"/>
      <c r="H17741" s="94"/>
      <c r="I17741" s="94"/>
      <c r="J17741" s="2"/>
      <c r="P17741" s="30"/>
      <c r="T17741" s="2"/>
      <c r="V17741" s="2"/>
      <c r="W17741" s="28"/>
      <c r="Y17741" s="30"/>
      <c r="Z17741" s="30"/>
      <c r="AB17741" s="6"/>
    </row>
    <row r="17742" spans="1:28">
      <c r="A17742" s="2"/>
      <c r="B17742" s="2"/>
      <c r="C17742" s="2"/>
      <c r="G17742" s="94"/>
      <c r="H17742" s="94"/>
      <c r="I17742" s="94"/>
      <c r="J17742" s="2"/>
      <c r="P17742" s="30"/>
      <c r="T17742" s="2"/>
      <c r="V17742" s="2"/>
      <c r="W17742" s="28"/>
      <c r="Y17742" s="30"/>
      <c r="Z17742" s="30"/>
      <c r="AB17742" s="6"/>
    </row>
    <row r="17743" spans="1:28">
      <c r="A17743" s="2"/>
      <c r="B17743" s="2"/>
      <c r="C17743" s="2"/>
      <c r="G17743" s="94"/>
      <c r="H17743" s="94"/>
      <c r="I17743" s="94"/>
      <c r="J17743" s="2"/>
      <c r="P17743" s="30"/>
      <c r="T17743" s="2"/>
      <c r="V17743" s="2"/>
      <c r="W17743" s="28"/>
      <c r="Y17743" s="30"/>
      <c r="Z17743" s="30"/>
      <c r="AB17743" s="6"/>
    </row>
    <row r="17744" spans="1:28">
      <c r="A17744" s="2"/>
      <c r="B17744" s="2"/>
      <c r="C17744" s="2"/>
      <c r="G17744" s="94"/>
      <c r="H17744" s="94"/>
      <c r="I17744" s="94"/>
      <c r="J17744" s="2"/>
      <c r="P17744" s="30"/>
      <c r="T17744" s="2"/>
      <c r="V17744" s="2"/>
      <c r="W17744" s="28"/>
      <c r="Y17744" s="30"/>
      <c r="Z17744" s="30"/>
      <c r="AB17744" s="6"/>
    </row>
    <row r="17745" spans="1:28">
      <c r="A17745" s="2"/>
      <c r="B17745" s="2"/>
      <c r="C17745" s="2"/>
      <c r="G17745" s="94"/>
      <c r="H17745" s="94"/>
      <c r="I17745" s="94"/>
      <c r="J17745" s="2"/>
      <c r="P17745" s="30"/>
      <c r="T17745" s="2"/>
      <c r="V17745" s="2"/>
      <c r="W17745" s="28"/>
      <c r="Y17745" s="30"/>
      <c r="Z17745" s="30"/>
      <c r="AB17745" s="6"/>
    </row>
    <row r="17746" spans="1:28">
      <c r="A17746" s="2"/>
      <c r="B17746" s="2"/>
      <c r="C17746" s="2"/>
      <c r="G17746" s="94"/>
      <c r="H17746" s="94"/>
      <c r="I17746" s="94"/>
      <c r="J17746" s="2"/>
      <c r="P17746" s="30"/>
      <c r="T17746" s="2"/>
      <c r="V17746" s="2"/>
      <c r="W17746" s="28"/>
      <c r="Y17746" s="30"/>
      <c r="Z17746" s="30"/>
      <c r="AB17746" s="6"/>
    </row>
    <row r="17747" spans="1:28">
      <c r="A17747" s="2"/>
      <c r="B17747" s="2"/>
      <c r="C17747" s="2"/>
      <c r="G17747" s="94"/>
      <c r="H17747" s="94"/>
      <c r="I17747" s="94"/>
      <c r="J17747" s="2"/>
      <c r="P17747" s="30"/>
      <c r="T17747" s="2"/>
      <c r="V17747" s="2"/>
      <c r="W17747" s="28"/>
      <c r="Y17747" s="30"/>
      <c r="Z17747" s="30"/>
      <c r="AB17747" s="6"/>
    </row>
    <row r="17748" spans="1:28">
      <c r="A17748" s="2"/>
      <c r="B17748" s="2"/>
      <c r="C17748" s="2"/>
      <c r="G17748" s="94"/>
      <c r="H17748" s="94"/>
      <c r="I17748" s="94"/>
      <c r="J17748" s="2"/>
      <c r="P17748" s="30"/>
      <c r="T17748" s="2"/>
      <c r="V17748" s="2"/>
      <c r="W17748" s="28"/>
      <c r="Y17748" s="30"/>
      <c r="Z17748" s="30"/>
      <c r="AB17748" s="6"/>
    </row>
    <row r="17749" spans="1:28">
      <c r="A17749" s="2"/>
      <c r="B17749" s="2"/>
      <c r="C17749" s="2"/>
      <c r="G17749" s="94"/>
      <c r="H17749" s="94"/>
      <c r="I17749" s="94"/>
      <c r="J17749" s="2"/>
      <c r="P17749" s="30"/>
      <c r="T17749" s="2"/>
      <c r="V17749" s="2"/>
      <c r="W17749" s="28"/>
      <c r="Y17749" s="30"/>
      <c r="Z17749" s="30"/>
      <c r="AB17749" s="6"/>
    </row>
    <row r="17750" spans="1:28">
      <c r="A17750" s="2"/>
      <c r="B17750" s="2"/>
      <c r="C17750" s="2"/>
      <c r="G17750" s="94"/>
      <c r="H17750" s="94"/>
      <c r="I17750" s="94"/>
      <c r="J17750" s="2"/>
      <c r="P17750" s="30"/>
      <c r="T17750" s="2"/>
      <c r="V17750" s="2"/>
      <c r="W17750" s="28"/>
      <c r="Y17750" s="30"/>
      <c r="Z17750" s="30"/>
      <c r="AB17750" s="6"/>
    </row>
    <row r="17751" spans="1:28">
      <c r="A17751" s="2"/>
      <c r="B17751" s="2"/>
      <c r="C17751" s="2"/>
      <c r="G17751" s="94"/>
      <c r="H17751" s="94"/>
      <c r="I17751" s="94"/>
      <c r="J17751" s="2"/>
      <c r="P17751" s="30"/>
      <c r="T17751" s="2"/>
      <c r="V17751" s="2"/>
      <c r="W17751" s="28"/>
      <c r="Y17751" s="30"/>
      <c r="Z17751" s="30"/>
      <c r="AB17751" s="6"/>
    </row>
    <row r="17752" spans="1:28">
      <c r="A17752" s="2"/>
      <c r="B17752" s="2"/>
      <c r="C17752" s="2"/>
      <c r="G17752" s="94"/>
      <c r="H17752" s="94"/>
      <c r="I17752" s="94"/>
      <c r="J17752" s="2"/>
      <c r="P17752" s="30"/>
      <c r="T17752" s="2"/>
      <c r="V17752" s="2"/>
      <c r="W17752" s="28"/>
      <c r="Y17752" s="30"/>
      <c r="Z17752" s="30"/>
      <c r="AB17752" s="6"/>
    </row>
    <row r="17753" spans="1:28">
      <c r="A17753" s="2"/>
      <c r="B17753" s="2"/>
      <c r="C17753" s="2"/>
      <c r="G17753" s="94"/>
      <c r="H17753" s="94"/>
      <c r="I17753" s="94"/>
      <c r="J17753" s="2"/>
      <c r="P17753" s="30"/>
      <c r="T17753" s="2"/>
      <c r="V17753" s="2"/>
      <c r="W17753" s="28"/>
      <c r="Y17753" s="30"/>
      <c r="Z17753" s="30"/>
      <c r="AB17753" s="6"/>
    </row>
    <row r="17754" spans="1:28">
      <c r="A17754" s="2"/>
      <c r="B17754" s="2"/>
      <c r="C17754" s="2"/>
      <c r="G17754" s="94"/>
      <c r="H17754" s="94"/>
      <c r="I17754" s="94"/>
      <c r="J17754" s="2"/>
      <c r="P17754" s="30"/>
      <c r="T17754" s="2"/>
      <c r="V17754" s="2"/>
      <c r="W17754" s="28"/>
      <c r="Y17754" s="30"/>
      <c r="Z17754" s="30"/>
      <c r="AB17754" s="6"/>
    </row>
    <row r="17755" spans="1:28">
      <c r="A17755" s="2"/>
      <c r="B17755" s="2"/>
      <c r="C17755" s="2"/>
      <c r="G17755" s="94"/>
      <c r="H17755" s="94"/>
      <c r="I17755" s="94"/>
      <c r="J17755" s="2"/>
      <c r="P17755" s="30"/>
      <c r="T17755" s="2"/>
      <c r="V17755" s="2"/>
      <c r="W17755" s="28"/>
      <c r="Y17755" s="30"/>
      <c r="Z17755" s="30"/>
      <c r="AB17755" s="6"/>
    </row>
    <row r="17756" spans="1:28">
      <c r="A17756" s="2"/>
      <c r="B17756" s="2"/>
      <c r="C17756" s="2"/>
      <c r="G17756" s="94"/>
      <c r="H17756" s="94"/>
      <c r="I17756" s="94"/>
      <c r="J17756" s="2"/>
      <c r="P17756" s="30"/>
      <c r="T17756" s="2"/>
      <c r="V17756" s="2"/>
      <c r="W17756" s="28"/>
      <c r="Y17756" s="30"/>
      <c r="Z17756" s="30"/>
      <c r="AB17756" s="6"/>
    </row>
    <row r="17757" spans="1:28">
      <c r="A17757" s="2"/>
      <c r="B17757" s="2"/>
      <c r="C17757" s="2"/>
      <c r="G17757" s="94"/>
      <c r="H17757" s="94"/>
      <c r="I17757" s="94"/>
      <c r="J17757" s="2"/>
      <c r="P17757" s="30"/>
      <c r="T17757" s="2"/>
      <c r="V17757" s="2"/>
      <c r="W17757" s="28"/>
      <c r="Y17757" s="30"/>
      <c r="Z17757" s="30"/>
      <c r="AB17757" s="6"/>
    </row>
    <row r="17758" spans="1:28">
      <c r="A17758" s="2"/>
      <c r="B17758" s="2"/>
      <c r="C17758" s="2"/>
      <c r="G17758" s="94"/>
      <c r="H17758" s="94"/>
      <c r="I17758" s="94"/>
      <c r="J17758" s="2"/>
      <c r="P17758" s="30"/>
      <c r="T17758" s="2"/>
      <c r="V17758" s="2"/>
      <c r="W17758" s="28"/>
      <c r="Y17758" s="30"/>
      <c r="Z17758" s="30"/>
      <c r="AB17758" s="6"/>
    </row>
    <row r="17759" spans="1:28">
      <c r="A17759" s="2"/>
      <c r="B17759" s="2"/>
      <c r="C17759" s="2"/>
      <c r="G17759" s="94"/>
      <c r="H17759" s="94"/>
      <c r="I17759" s="94"/>
      <c r="J17759" s="2"/>
      <c r="P17759" s="30"/>
      <c r="T17759" s="2"/>
      <c r="V17759" s="2"/>
      <c r="W17759" s="28"/>
      <c r="Y17759" s="30"/>
      <c r="Z17759" s="30"/>
      <c r="AB17759" s="6"/>
    </row>
    <row r="17760" spans="1:28">
      <c r="A17760" s="2"/>
      <c r="B17760" s="2"/>
      <c r="C17760" s="2"/>
      <c r="G17760" s="94"/>
      <c r="H17760" s="94"/>
      <c r="I17760" s="94"/>
      <c r="J17760" s="2"/>
      <c r="P17760" s="30"/>
      <c r="T17760" s="2"/>
      <c r="V17760" s="2"/>
      <c r="W17760" s="28"/>
      <c r="Y17760" s="30"/>
      <c r="Z17760" s="30"/>
      <c r="AB17760" s="6"/>
    </row>
    <row r="17761" spans="1:28">
      <c r="A17761" s="2"/>
      <c r="B17761" s="2"/>
      <c r="C17761" s="2"/>
      <c r="G17761" s="94"/>
      <c r="H17761" s="94"/>
      <c r="I17761" s="94"/>
      <c r="J17761" s="2"/>
      <c r="P17761" s="30"/>
      <c r="T17761" s="2"/>
      <c r="V17761" s="2"/>
      <c r="W17761" s="28"/>
      <c r="Y17761" s="30"/>
      <c r="Z17761" s="30"/>
      <c r="AB17761" s="6"/>
    </row>
    <row r="17762" spans="1:28">
      <c r="A17762" s="2"/>
      <c r="B17762" s="2"/>
      <c r="C17762" s="2"/>
      <c r="G17762" s="94"/>
      <c r="H17762" s="94"/>
      <c r="I17762" s="94"/>
      <c r="J17762" s="2"/>
      <c r="P17762" s="30"/>
      <c r="T17762" s="2"/>
      <c r="V17762" s="2"/>
      <c r="W17762" s="28"/>
      <c r="Y17762" s="30"/>
      <c r="Z17762" s="30"/>
      <c r="AB17762" s="6"/>
    </row>
    <row r="17763" spans="1:28">
      <c r="A17763" s="2"/>
      <c r="B17763" s="2"/>
      <c r="C17763" s="2"/>
      <c r="G17763" s="94"/>
      <c r="H17763" s="94"/>
      <c r="I17763" s="94"/>
      <c r="J17763" s="2"/>
      <c r="P17763" s="30"/>
      <c r="T17763" s="2"/>
      <c r="V17763" s="2"/>
      <c r="W17763" s="28"/>
      <c r="Y17763" s="30"/>
      <c r="Z17763" s="30"/>
      <c r="AB17763" s="6"/>
    </row>
    <row r="17764" spans="1:28">
      <c r="A17764" s="2"/>
      <c r="B17764" s="2"/>
      <c r="C17764" s="2"/>
      <c r="G17764" s="94"/>
      <c r="H17764" s="94"/>
      <c r="I17764" s="94"/>
      <c r="J17764" s="2"/>
      <c r="P17764" s="30"/>
      <c r="T17764" s="2"/>
      <c r="V17764" s="2"/>
      <c r="W17764" s="28"/>
      <c r="Y17764" s="30"/>
      <c r="Z17764" s="30"/>
      <c r="AB17764" s="6"/>
    </row>
    <row r="17765" spans="1:28">
      <c r="A17765" s="2"/>
      <c r="B17765" s="2"/>
      <c r="C17765" s="2"/>
      <c r="G17765" s="94"/>
      <c r="H17765" s="94"/>
      <c r="I17765" s="94"/>
      <c r="J17765" s="2"/>
      <c r="P17765" s="30"/>
      <c r="T17765" s="2"/>
      <c r="V17765" s="2"/>
      <c r="W17765" s="28"/>
      <c r="Y17765" s="30"/>
      <c r="Z17765" s="30"/>
      <c r="AB17765" s="6"/>
    </row>
    <row r="17766" spans="1:28">
      <c r="A17766" s="2"/>
      <c r="B17766" s="2"/>
      <c r="C17766" s="2"/>
      <c r="G17766" s="94"/>
      <c r="H17766" s="94"/>
      <c r="I17766" s="94"/>
      <c r="J17766" s="2"/>
      <c r="P17766" s="30"/>
      <c r="T17766" s="2"/>
      <c r="V17766" s="2"/>
      <c r="W17766" s="28"/>
      <c r="Y17766" s="30"/>
      <c r="Z17766" s="30"/>
      <c r="AB17766" s="6"/>
    </row>
    <row r="17767" spans="1:28">
      <c r="A17767" s="2"/>
      <c r="B17767" s="2"/>
      <c r="C17767" s="2"/>
      <c r="G17767" s="94"/>
      <c r="H17767" s="94"/>
      <c r="I17767" s="94"/>
      <c r="J17767" s="2"/>
      <c r="P17767" s="30"/>
      <c r="T17767" s="2"/>
      <c r="V17767" s="2"/>
      <c r="W17767" s="28"/>
      <c r="Y17767" s="30"/>
      <c r="Z17767" s="30"/>
      <c r="AB17767" s="6"/>
    </row>
    <row r="17768" spans="1:28">
      <c r="A17768" s="2"/>
      <c r="B17768" s="2"/>
      <c r="C17768" s="2"/>
      <c r="G17768" s="94"/>
      <c r="H17768" s="94"/>
      <c r="I17768" s="94"/>
      <c r="J17768" s="2"/>
      <c r="P17768" s="30"/>
      <c r="T17768" s="2"/>
      <c r="V17768" s="2"/>
      <c r="W17768" s="28"/>
      <c r="Y17768" s="30"/>
      <c r="Z17768" s="30"/>
      <c r="AB17768" s="6"/>
    </row>
    <row r="17769" spans="1:28">
      <c r="A17769" s="2"/>
      <c r="B17769" s="2"/>
      <c r="C17769" s="2"/>
      <c r="G17769" s="94"/>
      <c r="H17769" s="94"/>
      <c r="I17769" s="94"/>
      <c r="J17769" s="2"/>
      <c r="P17769" s="30"/>
      <c r="T17769" s="2"/>
      <c r="V17769" s="2"/>
      <c r="W17769" s="28"/>
      <c r="Y17769" s="30"/>
      <c r="Z17769" s="30"/>
      <c r="AB17769" s="6"/>
    </row>
    <row r="17770" spans="1:28">
      <c r="A17770" s="2"/>
      <c r="B17770" s="2"/>
      <c r="C17770" s="2"/>
      <c r="G17770" s="94"/>
      <c r="H17770" s="94"/>
      <c r="I17770" s="94"/>
      <c r="J17770" s="2"/>
      <c r="P17770" s="30"/>
      <c r="T17770" s="2"/>
      <c r="V17770" s="2"/>
      <c r="W17770" s="28"/>
      <c r="Y17770" s="30"/>
      <c r="Z17770" s="30"/>
      <c r="AB17770" s="6"/>
    </row>
    <row r="17771" spans="1:28">
      <c r="A17771" s="2"/>
      <c r="B17771" s="2"/>
      <c r="C17771" s="2"/>
      <c r="G17771" s="94"/>
      <c r="H17771" s="94"/>
      <c r="I17771" s="94"/>
      <c r="J17771" s="2"/>
      <c r="P17771" s="30"/>
      <c r="T17771" s="2"/>
      <c r="V17771" s="2"/>
      <c r="W17771" s="28"/>
      <c r="Y17771" s="30"/>
      <c r="Z17771" s="30"/>
      <c r="AB17771" s="6"/>
    </row>
    <row r="17772" spans="1:28">
      <c r="A17772" s="2"/>
      <c r="B17772" s="2"/>
      <c r="C17772" s="2"/>
      <c r="G17772" s="94"/>
      <c r="H17772" s="94"/>
      <c r="I17772" s="94"/>
      <c r="J17772" s="2"/>
      <c r="P17772" s="30"/>
      <c r="T17772" s="2"/>
      <c r="V17772" s="2"/>
      <c r="W17772" s="28"/>
      <c r="Y17772" s="30"/>
      <c r="Z17772" s="30"/>
      <c r="AB17772" s="6"/>
    </row>
    <row r="17773" spans="1:28">
      <c r="A17773" s="2"/>
      <c r="B17773" s="2"/>
      <c r="C17773" s="2"/>
      <c r="G17773" s="94"/>
      <c r="H17773" s="94"/>
      <c r="I17773" s="94"/>
      <c r="J17773" s="2"/>
      <c r="P17773" s="30"/>
      <c r="T17773" s="2"/>
      <c r="V17773" s="2"/>
      <c r="W17773" s="28"/>
      <c r="Y17773" s="30"/>
      <c r="Z17773" s="30"/>
      <c r="AB17773" s="6"/>
    </row>
    <row r="17774" spans="1:28">
      <c r="A17774" s="2"/>
      <c r="B17774" s="2"/>
      <c r="C17774" s="2"/>
      <c r="G17774" s="94"/>
      <c r="H17774" s="94"/>
      <c r="I17774" s="94"/>
      <c r="J17774" s="2"/>
      <c r="P17774" s="30"/>
      <c r="T17774" s="2"/>
      <c r="V17774" s="2"/>
      <c r="W17774" s="28"/>
      <c r="Y17774" s="30"/>
      <c r="Z17774" s="30"/>
      <c r="AB17774" s="6"/>
    </row>
    <row r="17775" spans="1:28">
      <c r="A17775" s="2"/>
      <c r="B17775" s="2"/>
      <c r="C17775" s="2"/>
      <c r="G17775" s="94"/>
      <c r="H17775" s="94"/>
      <c r="I17775" s="94"/>
      <c r="J17775" s="2"/>
      <c r="P17775" s="30"/>
      <c r="T17775" s="2"/>
      <c r="V17775" s="2"/>
      <c r="W17775" s="28"/>
      <c r="Y17775" s="30"/>
      <c r="Z17775" s="30"/>
      <c r="AB17775" s="6"/>
    </row>
    <row r="17776" spans="1:28">
      <c r="A17776" s="2"/>
      <c r="B17776" s="2"/>
      <c r="C17776" s="2"/>
      <c r="G17776" s="94"/>
      <c r="H17776" s="94"/>
      <c r="I17776" s="94"/>
      <c r="J17776" s="2"/>
      <c r="P17776" s="30"/>
      <c r="T17776" s="2"/>
      <c r="V17776" s="2"/>
      <c r="W17776" s="28"/>
      <c r="Y17776" s="30"/>
      <c r="Z17776" s="30"/>
      <c r="AB17776" s="6"/>
    </row>
    <row r="17777" spans="1:28">
      <c r="A17777" s="2"/>
      <c r="B17777" s="2"/>
      <c r="C17777" s="2"/>
      <c r="G17777" s="94"/>
      <c r="H17777" s="94"/>
      <c r="I17777" s="94"/>
      <c r="J17777" s="2"/>
      <c r="P17777" s="30"/>
      <c r="T17777" s="2"/>
      <c r="V17777" s="2"/>
      <c r="W17777" s="28"/>
      <c r="Y17777" s="30"/>
      <c r="Z17777" s="30"/>
      <c r="AB17777" s="6"/>
    </row>
    <row r="17778" spans="1:28">
      <c r="A17778" s="2"/>
      <c r="B17778" s="2"/>
      <c r="C17778" s="2"/>
      <c r="G17778" s="94"/>
      <c r="H17778" s="94"/>
      <c r="I17778" s="94"/>
      <c r="J17778" s="2"/>
      <c r="P17778" s="30"/>
      <c r="T17778" s="2"/>
      <c r="V17778" s="2"/>
      <c r="W17778" s="28"/>
      <c r="Y17778" s="30"/>
      <c r="Z17778" s="30"/>
      <c r="AB17778" s="6"/>
    </row>
    <row r="17779" spans="1:28">
      <c r="A17779" s="2"/>
      <c r="B17779" s="2"/>
      <c r="C17779" s="2"/>
      <c r="G17779" s="94"/>
      <c r="H17779" s="94"/>
      <c r="I17779" s="94"/>
      <c r="J17779" s="2"/>
      <c r="P17779" s="30"/>
      <c r="T17779" s="2"/>
      <c r="V17779" s="2"/>
      <c r="W17779" s="28"/>
      <c r="Y17779" s="30"/>
      <c r="Z17779" s="30"/>
      <c r="AB17779" s="6"/>
    </row>
    <row r="17780" spans="1:28">
      <c r="A17780" s="2"/>
      <c r="B17780" s="2"/>
      <c r="C17780" s="2"/>
      <c r="G17780" s="94"/>
      <c r="H17780" s="94"/>
      <c r="I17780" s="94"/>
      <c r="J17780" s="2"/>
      <c r="P17780" s="30"/>
      <c r="T17780" s="2"/>
      <c r="V17780" s="2"/>
      <c r="W17780" s="28"/>
      <c r="Y17780" s="30"/>
      <c r="Z17780" s="30"/>
      <c r="AB17780" s="6"/>
    </row>
    <row r="17781" spans="1:28">
      <c r="A17781" s="2"/>
      <c r="B17781" s="2"/>
      <c r="C17781" s="2"/>
      <c r="G17781" s="94"/>
      <c r="H17781" s="94"/>
      <c r="I17781" s="94"/>
      <c r="J17781" s="2"/>
      <c r="P17781" s="30"/>
      <c r="T17781" s="2"/>
      <c r="V17781" s="2"/>
      <c r="W17781" s="28"/>
      <c r="Y17781" s="30"/>
      <c r="Z17781" s="30"/>
      <c r="AB17781" s="6"/>
    </row>
    <row r="17782" spans="1:28">
      <c r="A17782" s="2"/>
      <c r="B17782" s="2"/>
      <c r="C17782" s="2"/>
      <c r="G17782" s="94"/>
      <c r="H17782" s="94"/>
      <c r="I17782" s="94"/>
      <c r="J17782" s="2"/>
      <c r="P17782" s="30"/>
      <c r="T17782" s="2"/>
      <c r="V17782" s="2"/>
      <c r="W17782" s="28"/>
      <c r="Y17782" s="30"/>
      <c r="Z17782" s="30"/>
      <c r="AB17782" s="6"/>
    </row>
    <row r="17783" spans="1:28">
      <c r="A17783" s="2"/>
      <c r="B17783" s="2"/>
      <c r="C17783" s="2"/>
      <c r="G17783" s="94"/>
      <c r="H17783" s="94"/>
      <c r="I17783" s="94"/>
      <c r="J17783" s="2"/>
      <c r="P17783" s="30"/>
      <c r="T17783" s="2"/>
      <c r="V17783" s="2"/>
      <c r="W17783" s="28"/>
      <c r="Y17783" s="30"/>
      <c r="Z17783" s="30"/>
      <c r="AB17783" s="6"/>
    </row>
    <row r="17784" spans="1:28">
      <c r="A17784" s="2"/>
      <c r="B17784" s="2"/>
      <c r="C17784" s="2"/>
      <c r="G17784" s="94"/>
      <c r="H17784" s="94"/>
      <c r="I17784" s="94"/>
      <c r="J17784" s="2"/>
      <c r="P17784" s="30"/>
      <c r="T17784" s="2"/>
      <c r="V17784" s="2"/>
      <c r="W17784" s="28"/>
      <c r="Y17784" s="30"/>
      <c r="Z17784" s="30"/>
      <c r="AB17784" s="6"/>
    </row>
    <row r="17785" spans="1:28">
      <c r="A17785" s="2"/>
      <c r="B17785" s="2"/>
      <c r="C17785" s="2"/>
      <c r="G17785" s="94"/>
      <c r="H17785" s="94"/>
      <c r="I17785" s="94"/>
      <c r="J17785" s="2"/>
      <c r="P17785" s="30"/>
      <c r="T17785" s="2"/>
      <c r="V17785" s="2"/>
      <c r="W17785" s="28"/>
      <c r="Y17785" s="30"/>
      <c r="Z17785" s="30"/>
      <c r="AB17785" s="6"/>
    </row>
    <row r="17786" spans="1:28">
      <c r="A17786" s="2"/>
      <c r="B17786" s="2"/>
      <c r="C17786" s="2"/>
      <c r="G17786" s="94"/>
      <c r="H17786" s="94"/>
      <c r="I17786" s="94"/>
      <c r="J17786" s="2"/>
      <c r="P17786" s="30"/>
      <c r="T17786" s="2"/>
      <c r="V17786" s="2"/>
      <c r="W17786" s="28"/>
      <c r="Y17786" s="30"/>
      <c r="Z17786" s="30"/>
      <c r="AB17786" s="6"/>
    </row>
    <row r="17787" spans="1:28">
      <c r="A17787" s="2"/>
      <c r="B17787" s="2"/>
      <c r="C17787" s="2"/>
      <c r="G17787" s="94"/>
      <c r="H17787" s="94"/>
      <c r="I17787" s="94"/>
      <c r="J17787" s="2"/>
      <c r="P17787" s="30"/>
      <c r="T17787" s="2"/>
      <c r="V17787" s="2"/>
      <c r="W17787" s="28"/>
      <c r="Y17787" s="30"/>
      <c r="Z17787" s="30"/>
      <c r="AB17787" s="6"/>
    </row>
    <row r="17788" spans="1:28">
      <c r="A17788" s="2"/>
      <c r="B17788" s="2"/>
      <c r="C17788" s="2"/>
      <c r="G17788" s="94"/>
      <c r="H17788" s="94"/>
      <c r="I17788" s="94"/>
      <c r="J17788" s="2"/>
      <c r="P17788" s="30"/>
      <c r="T17788" s="2"/>
      <c r="V17788" s="2"/>
      <c r="W17788" s="28"/>
      <c r="Y17788" s="30"/>
      <c r="Z17788" s="30"/>
      <c r="AB17788" s="6"/>
    </row>
    <row r="17789" spans="1:28">
      <c r="A17789" s="2"/>
      <c r="B17789" s="2"/>
      <c r="C17789" s="2"/>
      <c r="G17789" s="94"/>
      <c r="H17789" s="94"/>
      <c r="I17789" s="94"/>
      <c r="J17789" s="2"/>
      <c r="P17789" s="30"/>
      <c r="T17789" s="2"/>
      <c r="V17789" s="2"/>
      <c r="W17789" s="28"/>
      <c r="Y17789" s="30"/>
      <c r="Z17789" s="30"/>
      <c r="AB17789" s="6"/>
    </row>
    <row r="17790" spans="1:28">
      <c r="A17790" s="2"/>
      <c r="B17790" s="2"/>
      <c r="C17790" s="2"/>
      <c r="G17790" s="94"/>
      <c r="H17790" s="94"/>
      <c r="I17790" s="94"/>
      <c r="J17790" s="2"/>
      <c r="P17790" s="30"/>
      <c r="T17790" s="2"/>
      <c r="V17790" s="2"/>
      <c r="W17790" s="28"/>
      <c r="Y17790" s="30"/>
      <c r="Z17790" s="30"/>
      <c r="AB17790" s="6"/>
    </row>
    <row r="17791" spans="1:28">
      <c r="A17791" s="2"/>
      <c r="B17791" s="2"/>
      <c r="C17791" s="2"/>
      <c r="G17791" s="94"/>
      <c r="H17791" s="94"/>
      <c r="I17791" s="94"/>
      <c r="J17791" s="2"/>
      <c r="P17791" s="30"/>
      <c r="T17791" s="2"/>
      <c r="V17791" s="2"/>
      <c r="W17791" s="28"/>
      <c r="Y17791" s="30"/>
      <c r="Z17791" s="30"/>
      <c r="AB17791" s="6"/>
    </row>
    <row r="17792" spans="1:28">
      <c r="A17792" s="2"/>
      <c r="B17792" s="2"/>
      <c r="C17792" s="2"/>
      <c r="G17792" s="94"/>
      <c r="H17792" s="94"/>
      <c r="I17792" s="94"/>
      <c r="J17792" s="2"/>
      <c r="P17792" s="30"/>
      <c r="T17792" s="2"/>
      <c r="V17792" s="2"/>
      <c r="W17792" s="28"/>
      <c r="Y17792" s="30"/>
      <c r="Z17792" s="30"/>
      <c r="AB17792" s="6"/>
    </row>
    <row r="17793" spans="1:28">
      <c r="A17793" s="2"/>
      <c r="B17793" s="2"/>
      <c r="C17793" s="2"/>
      <c r="G17793" s="94"/>
      <c r="H17793" s="94"/>
      <c r="I17793" s="94"/>
      <c r="J17793" s="2"/>
      <c r="P17793" s="30"/>
      <c r="T17793" s="2"/>
      <c r="V17793" s="2"/>
      <c r="W17793" s="28"/>
      <c r="Y17793" s="30"/>
      <c r="Z17793" s="30"/>
      <c r="AB17793" s="6"/>
    </row>
    <row r="17794" spans="1:28">
      <c r="A17794" s="2"/>
      <c r="B17794" s="2"/>
      <c r="C17794" s="2"/>
      <c r="G17794" s="94"/>
      <c r="H17794" s="94"/>
      <c r="I17794" s="94"/>
      <c r="J17794" s="2"/>
      <c r="P17794" s="30"/>
      <c r="T17794" s="2"/>
      <c r="V17794" s="2"/>
      <c r="W17794" s="28"/>
      <c r="Y17794" s="30"/>
      <c r="Z17794" s="30"/>
      <c r="AB17794" s="6"/>
    </row>
    <row r="17795" spans="1:28">
      <c r="A17795" s="2"/>
      <c r="B17795" s="2"/>
      <c r="C17795" s="2"/>
      <c r="G17795" s="94"/>
      <c r="H17795" s="94"/>
      <c r="I17795" s="94"/>
      <c r="J17795" s="2"/>
      <c r="P17795" s="30"/>
      <c r="T17795" s="2"/>
      <c r="V17795" s="2"/>
      <c r="W17795" s="28"/>
      <c r="Y17795" s="30"/>
      <c r="Z17795" s="30"/>
      <c r="AB17795" s="6"/>
    </row>
    <row r="17796" spans="1:28">
      <c r="A17796" s="2"/>
      <c r="B17796" s="2"/>
      <c r="C17796" s="2"/>
      <c r="G17796" s="94"/>
      <c r="H17796" s="94"/>
      <c r="I17796" s="94"/>
      <c r="J17796" s="2"/>
      <c r="P17796" s="30"/>
      <c r="T17796" s="2"/>
      <c r="V17796" s="2"/>
      <c r="W17796" s="28"/>
      <c r="Y17796" s="30"/>
      <c r="Z17796" s="30"/>
      <c r="AB17796" s="6"/>
    </row>
    <row r="17797" spans="1:28">
      <c r="A17797" s="2"/>
      <c r="B17797" s="2"/>
      <c r="C17797" s="2"/>
      <c r="G17797" s="94"/>
      <c r="H17797" s="94"/>
      <c r="I17797" s="94"/>
      <c r="J17797" s="2"/>
      <c r="P17797" s="30"/>
      <c r="T17797" s="2"/>
      <c r="V17797" s="2"/>
      <c r="W17797" s="28"/>
      <c r="Y17797" s="30"/>
      <c r="Z17797" s="30"/>
      <c r="AB17797" s="6"/>
    </row>
    <row r="17798" spans="1:28">
      <c r="A17798" s="2"/>
      <c r="B17798" s="2"/>
      <c r="C17798" s="2"/>
      <c r="G17798" s="94"/>
      <c r="H17798" s="94"/>
      <c r="I17798" s="94"/>
      <c r="J17798" s="2"/>
      <c r="P17798" s="30"/>
      <c r="T17798" s="2"/>
      <c r="V17798" s="2"/>
      <c r="W17798" s="28"/>
      <c r="Y17798" s="30"/>
      <c r="Z17798" s="30"/>
      <c r="AB17798" s="6"/>
    </row>
    <row r="17799" spans="1:28">
      <c r="A17799" s="2"/>
      <c r="B17799" s="2"/>
      <c r="C17799" s="2"/>
      <c r="G17799" s="94"/>
      <c r="H17799" s="94"/>
      <c r="I17799" s="94"/>
      <c r="J17799" s="2"/>
      <c r="P17799" s="30"/>
      <c r="T17799" s="2"/>
      <c r="V17799" s="2"/>
      <c r="W17799" s="28"/>
      <c r="Y17799" s="30"/>
      <c r="Z17799" s="30"/>
      <c r="AB17799" s="6"/>
    </row>
    <row r="17800" spans="1:28">
      <c r="A17800" s="2"/>
      <c r="B17800" s="2"/>
      <c r="C17800" s="2"/>
      <c r="G17800" s="94"/>
      <c r="H17800" s="94"/>
      <c r="I17800" s="94"/>
      <c r="J17800" s="2"/>
      <c r="P17800" s="30"/>
      <c r="T17800" s="2"/>
      <c r="V17800" s="2"/>
      <c r="W17800" s="28"/>
      <c r="Y17800" s="30"/>
      <c r="Z17800" s="30"/>
      <c r="AB17800" s="6"/>
    </row>
    <row r="17801" spans="1:28">
      <c r="A17801" s="2"/>
      <c r="B17801" s="2"/>
      <c r="C17801" s="2"/>
      <c r="G17801" s="94"/>
      <c r="H17801" s="94"/>
      <c r="I17801" s="94"/>
      <c r="J17801" s="2"/>
      <c r="P17801" s="30"/>
      <c r="T17801" s="2"/>
      <c r="V17801" s="2"/>
      <c r="W17801" s="28"/>
      <c r="Y17801" s="30"/>
      <c r="Z17801" s="30"/>
      <c r="AB17801" s="6"/>
    </row>
    <row r="17802" spans="1:28">
      <c r="A17802" s="2"/>
      <c r="B17802" s="2"/>
      <c r="C17802" s="2"/>
      <c r="G17802" s="94"/>
      <c r="H17802" s="94"/>
      <c r="I17802" s="94"/>
      <c r="J17802" s="2"/>
      <c r="P17802" s="30"/>
      <c r="T17802" s="2"/>
      <c r="V17802" s="2"/>
      <c r="W17802" s="28"/>
      <c r="Y17802" s="30"/>
      <c r="Z17802" s="30"/>
      <c r="AB17802" s="6"/>
    </row>
    <row r="17803" spans="1:28">
      <c r="A17803" s="2"/>
      <c r="B17803" s="2"/>
      <c r="C17803" s="2"/>
      <c r="G17803" s="94"/>
      <c r="H17803" s="94"/>
      <c r="I17803" s="94"/>
      <c r="J17803" s="2"/>
      <c r="P17803" s="30"/>
      <c r="T17803" s="2"/>
      <c r="V17803" s="2"/>
      <c r="W17803" s="28"/>
      <c r="Y17803" s="30"/>
      <c r="Z17803" s="30"/>
      <c r="AB17803" s="6"/>
    </row>
    <row r="17804" spans="1:28">
      <c r="A17804" s="2"/>
      <c r="B17804" s="2"/>
      <c r="C17804" s="2"/>
      <c r="G17804" s="94"/>
      <c r="H17804" s="94"/>
      <c r="I17804" s="94"/>
      <c r="J17804" s="2"/>
      <c r="P17804" s="30"/>
      <c r="T17804" s="2"/>
      <c r="V17804" s="2"/>
      <c r="W17804" s="28"/>
      <c r="Y17804" s="30"/>
      <c r="Z17804" s="30"/>
      <c r="AB17804" s="6"/>
    </row>
    <row r="17805" spans="1:28">
      <c r="A17805" s="2"/>
      <c r="B17805" s="2"/>
      <c r="C17805" s="2"/>
      <c r="G17805" s="94"/>
      <c r="H17805" s="94"/>
      <c r="I17805" s="94"/>
      <c r="J17805" s="2"/>
      <c r="P17805" s="30"/>
      <c r="T17805" s="2"/>
      <c r="V17805" s="2"/>
      <c r="W17805" s="28"/>
      <c r="Y17805" s="30"/>
      <c r="Z17805" s="30"/>
      <c r="AB17805" s="6"/>
    </row>
    <row r="17806" spans="1:28">
      <c r="A17806" s="2"/>
      <c r="B17806" s="2"/>
      <c r="C17806" s="2"/>
      <c r="G17806" s="94"/>
      <c r="H17806" s="94"/>
      <c r="I17806" s="94"/>
      <c r="J17806" s="2"/>
      <c r="P17806" s="30"/>
      <c r="T17806" s="2"/>
      <c r="V17806" s="2"/>
      <c r="W17806" s="28"/>
      <c r="Y17806" s="30"/>
      <c r="Z17806" s="30"/>
      <c r="AB17806" s="6"/>
    </row>
    <row r="17807" spans="1:28">
      <c r="A17807" s="2"/>
      <c r="B17807" s="2"/>
      <c r="C17807" s="2"/>
      <c r="G17807" s="94"/>
      <c r="H17807" s="94"/>
      <c r="I17807" s="94"/>
      <c r="J17807" s="2"/>
      <c r="P17807" s="30"/>
      <c r="T17807" s="2"/>
      <c r="V17807" s="2"/>
      <c r="W17807" s="28"/>
      <c r="Y17807" s="30"/>
      <c r="Z17807" s="30"/>
      <c r="AB17807" s="6"/>
    </row>
    <row r="17808" spans="1:28">
      <c r="A17808" s="2"/>
      <c r="B17808" s="2"/>
      <c r="C17808" s="2"/>
      <c r="G17808" s="94"/>
      <c r="H17808" s="94"/>
      <c r="I17808" s="94"/>
      <c r="J17808" s="2"/>
      <c r="P17808" s="30"/>
      <c r="T17808" s="2"/>
      <c r="V17808" s="2"/>
      <c r="W17808" s="28"/>
      <c r="Y17808" s="30"/>
      <c r="Z17808" s="30"/>
      <c r="AB17808" s="6"/>
    </row>
    <row r="17809" spans="1:28">
      <c r="A17809" s="2"/>
      <c r="B17809" s="2"/>
      <c r="C17809" s="2"/>
      <c r="G17809" s="94"/>
      <c r="H17809" s="94"/>
      <c r="I17809" s="94"/>
      <c r="J17809" s="2"/>
      <c r="P17809" s="30"/>
      <c r="T17809" s="2"/>
      <c r="V17809" s="2"/>
      <c r="W17809" s="28"/>
      <c r="Y17809" s="30"/>
      <c r="Z17809" s="30"/>
      <c r="AB17809" s="6"/>
    </row>
    <row r="17810" spans="1:28">
      <c r="A17810" s="2"/>
      <c r="B17810" s="2"/>
      <c r="C17810" s="2"/>
      <c r="G17810" s="94"/>
      <c r="H17810" s="94"/>
      <c r="I17810" s="94"/>
      <c r="J17810" s="2"/>
      <c r="P17810" s="30"/>
      <c r="T17810" s="2"/>
      <c r="V17810" s="2"/>
      <c r="W17810" s="28"/>
      <c r="Y17810" s="30"/>
      <c r="Z17810" s="30"/>
      <c r="AB17810" s="6"/>
    </row>
    <row r="17811" spans="1:28">
      <c r="A17811" s="2"/>
      <c r="B17811" s="2"/>
      <c r="C17811" s="2"/>
      <c r="G17811" s="94"/>
      <c r="H17811" s="94"/>
      <c r="I17811" s="94"/>
      <c r="J17811" s="2"/>
      <c r="P17811" s="30"/>
      <c r="T17811" s="2"/>
      <c r="V17811" s="2"/>
      <c r="W17811" s="28"/>
      <c r="Y17811" s="30"/>
      <c r="Z17811" s="30"/>
      <c r="AB17811" s="6"/>
    </row>
    <row r="17812" spans="1:28">
      <c r="A17812" s="2"/>
      <c r="B17812" s="2"/>
      <c r="C17812" s="2"/>
      <c r="G17812" s="94"/>
      <c r="H17812" s="94"/>
      <c r="I17812" s="94"/>
      <c r="J17812" s="2"/>
      <c r="P17812" s="30"/>
      <c r="T17812" s="2"/>
      <c r="V17812" s="2"/>
      <c r="W17812" s="28"/>
      <c r="Y17812" s="30"/>
      <c r="Z17812" s="30"/>
      <c r="AB17812" s="6"/>
    </row>
    <row r="17813" spans="1:28">
      <c r="A17813" s="2"/>
      <c r="B17813" s="2"/>
      <c r="C17813" s="2"/>
      <c r="G17813" s="94"/>
      <c r="H17813" s="94"/>
      <c r="I17813" s="94"/>
      <c r="J17813" s="2"/>
      <c r="P17813" s="30"/>
      <c r="T17813" s="2"/>
      <c r="V17813" s="2"/>
      <c r="W17813" s="28"/>
      <c r="Y17813" s="30"/>
      <c r="Z17813" s="30"/>
      <c r="AB17813" s="6"/>
    </row>
    <row r="17814" spans="1:28">
      <c r="A17814" s="2"/>
      <c r="B17814" s="2"/>
      <c r="C17814" s="2"/>
      <c r="G17814" s="94"/>
      <c r="H17814" s="94"/>
      <c r="I17814" s="94"/>
      <c r="J17814" s="2"/>
      <c r="P17814" s="30"/>
      <c r="T17814" s="2"/>
      <c r="V17814" s="2"/>
      <c r="W17814" s="28"/>
      <c r="Y17814" s="30"/>
      <c r="Z17814" s="30"/>
      <c r="AB17814" s="6"/>
    </row>
    <row r="17815" spans="1:28">
      <c r="A17815" s="2"/>
      <c r="B17815" s="2"/>
      <c r="C17815" s="2"/>
      <c r="G17815" s="94"/>
      <c r="H17815" s="94"/>
      <c r="I17815" s="94"/>
      <c r="J17815" s="2"/>
      <c r="P17815" s="30"/>
      <c r="T17815" s="2"/>
      <c r="V17815" s="2"/>
      <c r="W17815" s="28"/>
      <c r="Y17815" s="30"/>
      <c r="Z17815" s="30"/>
      <c r="AB17815" s="6"/>
    </row>
    <row r="17816" spans="1:28">
      <c r="A17816" s="2"/>
      <c r="B17816" s="2"/>
      <c r="C17816" s="2"/>
      <c r="G17816" s="94"/>
      <c r="H17816" s="94"/>
      <c r="I17816" s="94"/>
      <c r="J17816" s="2"/>
      <c r="P17816" s="30"/>
      <c r="T17816" s="2"/>
      <c r="V17816" s="2"/>
      <c r="W17816" s="28"/>
      <c r="Y17816" s="30"/>
      <c r="Z17816" s="30"/>
      <c r="AB17816" s="6"/>
    </row>
    <row r="17817" spans="1:28">
      <c r="A17817" s="2"/>
      <c r="B17817" s="2"/>
      <c r="C17817" s="2"/>
      <c r="G17817" s="94"/>
      <c r="H17817" s="94"/>
      <c r="I17817" s="94"/>
      <c r="J17817" s="2"/>
      <c r="P17817" s="30"/>
      <c r="T17817" s="2"/>
      <c r="V17817" s="2"/>
      <c r="W17817" s="28"/>
      <c r="Y17817" s="30"/>
      <c r="Z17817" s="30"/>
      <c r="AB17817" s="6"/>
    </row>
    <row r="17818" spans="1:28">
      <c r="A17818" s="2"/>
      <c r="B17818" s="2"/>
      <c r="C17818" s="2"/>
      <c r="G17818" s="94"/>
      <c r="H17818" s="94"/>
      <c r="I17818" s="94"/>
      <c r="J17818" s="2"/>
      <c r="P17818" s="30"/>
      <c r="T17818" s="2"/>
      <c r="V17818" s="2"/>
      <c r="W17818" s="28"/>
      <c r="Y17818" s="30"/>
      <c r="Z17818" s="30"/>
      <c r="AB17818" s="6"/>
    </row>
    <row r="17819" spans="1:28">
      <c r="A17819" s="2"/>
      <c r="B17819" s="2"/>
      <c r="C17819" s="2"/>
      <c r="G17819" s="94"/>
      <c r="H17819" s="94"/>
      <c r="I17819" s="94"/>
      <c r="J17819" s="2"/>
      <c r="P17819" s="30"/>
      <c r="T17819" s="2"/>
      <c r="V17819" s="2"/>
      <c r="W17819" s="28"/>
      <c r="Y17819" s="30"/>
      <c r="Z17819" s="30"/>
      <c r="AB17819" s="6"/>
    </row>
    <row r="17820" spans="1:28">
      <c r="A17820" s="2"/>
      <c r="B17820" s="2"/>
      <c r="C17820" s="2"/>
      <c r="G17820" s="94"/>
      <c r="H17820" s="94"/>
      <c r="I17820" s="94"/>
      <c r="J17820" s="2"/>
      <c r="P17820" s="30"/>
      <c r="T17820" s="2"/>
      <c r="V17820" s="2"/>
      <c r="W17820" s="28"/>
      <c r="Y17820" s="30"/>
      <c r="Z17820" s="30"/>
      <c r="AB17820" s="6"/>
    </row>
    <row r="17821" spans="1:28">
      <c r="A17821" s="2"/>
      <c r="B17821" s="2"/>
      <c r="C17821" s="2"/>
      <c r="G17821" s="94"/>
      <c r="H17821" s="94"/>
      <c r="I17821" s="94"/>
      <c r="J17821" s="2"/>
      <c r="P17821" s="30"/>
      <c r="T17821" s="2"/>
      <c r="V17821" s="2"/>
      <c r="W17821" s="28"/>
      <c r="Y17821" s="30"/>
      <c r="Z17821" s="30"/>
      <c r="AB17821" s="6"/>
    </row>
    <row r="17822" spans="1:28">
      <c r="A17822" s="2"/>
      <c r="B17822" s="2"/>
      <c r="C17822" s="2"/>
      <c r="G17822" s="94"/>
      <c r="H17822" s="94"/>
      <c r="I17822" s="94"/>
      <c r="J17822" s="2"/>
      <c r="P17822" s="30"/>
      <c r="T17822" s="2"/>
      <c r="V17822" s="2"/>
      <c r="W17822" s="28"/>
      <c r="Y17822" s="30"/>
      <c r="Z17822" s="30"/>
      <c r="AB17822" s="6"/>
    </row>
    <row r="17823" spans="1:28">
      <c r="A17823" s="2"/>
      <c r="B17823" s="2"/>
      <c r="C17823" s="2"/>
      <c r="G17823" s="94"/>
      <c r="H17823" s="94"/>
      <c r="I17823" s="94"/>
      <c r="J17823" s="2"/>
      <c r="P17823" s="30"/>
      <c r="T17823" s="2"/>
      <c r="V17823" s="2"/>
      <c r="W17823" s="28"/>
      <c r="Y17823" s="30"/>
      <c r="Z17823" s="30"/>
      <c r="AB17823" s="6"/>
    </row>
    <row r="17824" spans="1:28">
      <c r="A17824" s="2"/>
      <c r="B17824" s="2"/>
      <c r="C17824" s="2"/>
      <c r="G17824" s="94"/>
      <c r="H17824" s="94"/>
      <c r="I17824" s="94"/>
      <c r="J17824" s="2"/>
      <c r="P17824" s="30"/>
      <c r="T17824" s="2"/>
      <c r="V17824" s="2"/>
      <c r="W17824" s="28"/>
      <c r="Y17824" s="30"/>
      <c r="Z17824" s="30"/>
      <c r="AB17824" s="6"/>
    </row>
    <row r="17825" spans="1:28">
      <c r="A17825" s="2"/>
      <c r="B17825" s="2"/>
      <c r="C17825" s="2"/>
      <c r="G17825" s="94"/>
      <c r="H17825" s="94"/>
      <c r="I17825" s="94"/>
      <c r="J17825" s="2"/>
      <c r="P17825" s="30"/>
      <c r="T17825" s="2"/>
      <c r="V17825" s="2"/>
      <c r="W17825" s="28"/>
      <c r="Y17825" s="30"/>
      <c r="Z17825" s="30"/>
      <c r="AB17825" s="6"/>
    </row>
    <row r="17826" spans="1:28">
      <c r="A17826" s="2"/>
      <c r="B17826" s="2"/>
      <c r="C17826" s="2"/>
      <c r="G17826" s="94"/>
      <c r="H17826" s="94"/>
      <c r="I17826" s="94"/>
      <c r="J17826" s="2"/>
      <c r="P17826" s="30"/>
      <c r="T17826" s="2"/>
      <c r="V17826" s="2"/>
      <c r="W17826" s="28"/>
      <c r="Y17826" s="30"/>
      <c r="Z17826" s="30"/>
      <c r="AB17826" s="6"/>
    </row>
    <row r="17827" spans="1:28">
      <c r="A17827" s="2"/>
      <c r="B17827" s="2"/>
      <c r="C17827" s="2"/>
      <c r="G17827" s="94"/>
      <c r="H17827" s="94"/>
      <c r="I17827" s="94"/>
      <c r="J17827" s="2"/>
      <c r="P17827" s="30"/>
      <c r="T17827" s="2"/>
      <c r="V17827" s="2"/>
      <c r="W17827" s="28"/>
      <c r="Y17827" s="30"/>
      <c r="Z17827" s="30"/>
      <c r="AB17827" s="6"/>
    </row>
    <row r="17828" spans="1:28">
      <c r="A17828" s="2"/>
      <c r="B17828" s="2"/>
      <c r="C17828" s="2"/>
      <c r="G17828" s="94"/>
      <c r="H17828" s="94"/>
      <c r="I17828" s="94"/>
      <c r="J17828" s="2"/>
      <c r="P17828" s="30"/>
      <c r="T17828" s="2"/>
      <c r="V17828" s="2"/>
      <c r="W17828" s="28"/>
      <c r="Y17828" s="30"/>
      <c r="Z17828" s="30"/>
      <c r="AB17828" s="6"/>
    </row>
    <row r="17829" spans="1:28">
      <c r="A17829" s="2"/>
      <c r="B17829" s="2"/>
      <c r="C17829" s="2"/>
      <c r="G17829" s="94"/>
      <c r="H17829" s="94"/>
      <c r="I17829" s="94"/>
      <c r="J17829" s="2"/>
      <c r="P17829" s="30"/>
      <c r="T17829" s="2"/>
      <c r="V17829" s="2"/>
      <c r="W17829" s="28"/>
      <c r="Y17829" s="30"/>
      <c r="Z17829" s="30"/>
      <c r="AB17829" s="6"/>
    </row>
    <row r="17830" spans="1:28">
      <c r="A17830" s="2"/>
      <c r="B17830" s="2"/>
      <c r="C17830" s="2"/>
      <c r="G17830" s="94"/>
      <c r="H17830" s="94"/>
      <c r="I17830" s="94"/>
      <c r="J17830" s="2"/>
      <c r="P17830" s="30"/>
      <c r="T17830" s="2"/>
      <c r="V17830" s="2"/>
      <c r="W17830" s="28"/>
      <c r="Y17830" s="30"/>
      <c r="Z17830" s="30"/>
      <c r="AB17830" s="6"/>
    </row>
    <row r="17831" spans="1:28">
      <c r="A17831" s="2"/>
      <c r="B17831" s="2"/>
      <c r="C17831" s="2"/>
      <c r="G17831" s="94"/>
      <c r="H17831" s="94"/>
      <c r="I17831" s="94"/>
      <c r="J17831" s="2"/>
      <c r="P17831" s="30"/>
      <c r="T17831" s="2"/>
      <c r="V17831" s="2"/>
      <c r="W17831" s="28"/>
      <c r="Y17831" s="30"/>
      <c r="Z17831" s="30"/>
      <c r="AB17831" s="6"/>
    </row>
    <row r="17832" spans="1:28">
      <c r="A17832" s="2"/>
      <c r="B17832" s="2"/>
      <c r="C17832" s="2"/>
      <c r="G17832" s="94"/>
      <c r="H17832" s="94"/>
      <c r="I17832" s="94"/>
      <c r="J17832" s="2"/>
      <c r="P17832" s="30"/>
      <c r="T17832" s="2"/>
      <c r="V17832" s="2"/>
      <c r="W17832" s="28"/>
      <c r="Y17832" s="30"/>
      <c r="Z17832" s="30"/>
      <c r="AB17832" s="6"/>
    </row>
    <row r="17833" spans="1:28">
      <c r="A17833" s="2"/>
      <c r="B17833" s="2"/>
      <c r="C17833" s="2"/>
      <c r="G17833" s="94"/>
      <c r="H17833" s="94"/>
      <c r="I17833" s="94"/>
      <c r="J17833" s="2"/>
      <c r="P17833" s="30"/>
      <c r="T17833" s="2"/>
      <c r="V17833" s="2"/>
      <c r="W17833" s="28"/>
      <c r="Y17833" s="30"/>
      <c r="Z17833" s="30"/>
      <c r="AB17833" s="6"/>
    </row>
    <row r="17834" spans="1:28">
      <c r="A17834" s="2"/>
      <c r="B17834" s="2"/>
      <c r="C17834" s="2"/>
      <c r="G17834" s="94"/>
      <c r="H17834" s="94"/>
      <c r="I17834" s="94"/>
      <c r="J17834" s="2"/>
      <c r="P17834" s="30"/>
      <c r="T17834" s="2"/>
      <c r="V17834" s="2"/>
      <c r="W17834" s="28"/>
      <c r="Y17834" s="30"/>
      <c r="Z17834" s="30"/>
      <c r="AB17834" s="6"/>
    </row>
    <row r="17835" spans="1:28">
      <c r="A17835" s="2"/>
      <c r="B17835" s="2"/>
      <c r="C17835" s="2"/>
      <c r="G17835" s="94"/>
      <c r="H17835" s="94"/>
      <c r="I17835" s="94"/>
      <c r="J17835" s="2"/>
      <c r="P17835" s="30"/>
      <c r="T17835" s="2"/>
      <c r="V17835" s="2"/>
      <c r="W17835" s="28"/>
      <c r="Y17835" s="30"/>
      <c r="Z17835" s="30"/>
      <c r="AB17835" s="6"/>
    </row>
    <row r="17836" spans="1:28">
      <c r="A17836" s="2"/>
      <c r="B17836" s="2"/>
      <c r="C17836" s="2"/>
      <c r="G17836" s="94"/>
      <c r="H17836" s="94"/>
      <c r="I17836" s="94"/>
      <c r="J17836" s="2"/>
      <c r="P17836" s="30"/>
      <c r="T17836" s="2"/>
      <c r="V17836" s="2"/>
      <c r="W17836" s="28"/>
      <c r="Y17836" s="30"/>
      <c r="Z17836" s="30"/>
      <c r="AB17836" s="6"/>
    </row>
    <row r="17837" spans="1:28">
      <c r="A17837" s="2"/>
      <c r="B17837" s="2"/>
      <c r="C17837" s="2"/>
      <c r="G17837" s="94"/>
      <c r="H17837" s="94"/>
      <c r="I17837" s="94"/>
      <c r="J17837" s="2"/>
      <c r="P17837" s="30"/>
      <c r="T17837" s="2"/>
      <c r="V17837" s="2"/>
      <c r="W17837" s="28"/>
      <c r="Y17837" s="30"/>
      <c r="Z17837" s="30"/>
      <c r="AB17837" s="6"/>
    </row>
    <row r="17838" spans="1:28">
      <c r="A17838" s="2"/>
      <c r="B17838" s="2"/>
      <c r="C17838" s="2"/>
      <c r="G17838" s="94"/>
      <c r="H17838" s="94"/>
      <c r="I17838" s="94"/>
      <c r="J17838" s="2"/>
      <c r="P17838" s="30"/>
      <c r="T17838" s="2"/>
      <c r="V17838" s="2"/>
      <c r="W17838" s="28"/>
      <c r="Y17838" s="30"/>
      <c r="Z17838" s="30"/>
      <c r="AB17838" s="6"/>
    </row>
    <row r="17839" spans="1:28">
      <c r="A17839" s="2"/>
      <c r="B17839" s="2"/>
      <c r="C17839" s="2"/>
      <c r="G17839" s="94"/>
      <c r="H17839" s="94"/>
      <c r="I17839" s="94"/>
      <c r="J17839" s="2"/>
      <c r="P17839" s="30"/>
      <c r="T17839" s="2"/>
      <c r="V17839" s="2"/>
      <c r="W17839" s="28"/>
      <c r="Y17839" s="30"/>
      <c r="Z17839" s="30"/>
      <c r="AB17839" s="6"/>
    </row>
    <row r="17840" spans="1:28">
      <c r="A17840" s="2"/>
      <c r="B17840" s="2"/>
      <c r="C17840" s="2"/>
      <c r="G17840" s="94"/>
      <c r="H17840" s="94"/>
      <c r="I17840" s="94"/>
      <c r="J17840" s="2"/>
      <c r="P17840" s="30"/>
      <c r="T17840" s="2"/>
      <c r="V17840" s="2"/>
      <c r="W17840" s="28"/>
      <c r="Y17840" s="30"/>
      <c r="Z17840" s="30"/>
      <c r="AB17840" s="6"/>
    </row>
    <row r="17841" spans="1:28">
      <c r="A17841" s="2"/>
      <c r="B17841" s="2"/>
      <c r="C17841" s="2"/>
      <c r="G17841" s="94"/>
      <c r="H17841" s="94"/>
      <c r="I17841" s="94"/>
      <c r="J17841" s="2"/>
      <c r="P17841" s="30"/>
      <c r="T17841" s="2"/>
      <c r="V17841" s="2"/>
      <c r="W17841" s="28"/>
      <c r="Y17841" s="30"/>
      <c r="Z17841" s="30"/>
      <c r="AB17841" s="6"/>
    </row>
    <row r="17842" spans="1:28">
      <c r="A17842" s="2"/>
      <c r="B17842" s="2"/>
      <c r="C17842" s="2"/>
      <c r="G17842" s="94"/>
      <c r="H17842" s="94"/>
      <c r="I17842" s="94"/>
      <c r="J17842" s="2"/>
      <c r="P17842" s="30"/>
      <c r="T17842" s="2"/>
      <c r="V17842" s="2"/>
      <c r="W17842" s="28"/>
      <c r="Y17842" s="30"/>
      <c r="Z17842" s="30"/>
      <c r="AB17842" s="6"/>
    </row>
    <row r="17843" spans="1:28">
      <c r="A17843" s="2"/>
      <c r="B17843" s="2"/>
      <c r="C17843" s="2"/>
      <c r="G17843" s="94"/>
      <c r="H17843" s="94"/>
      <c r="I17843" s="94"/>
      <c r="J17843" s="2"/>
      <c r="P17843" s="30"/>
      <c r="T17843" s="2"/>
      <c r="V17843" s="2"/>
      <c r="W17843" s="28"/>
      <c r="Y17843" s="30"/>
      <c r="Z17843" s="30"/>
      <c r="AB17843" s="6"/>
    </row>
    <row r="17844" spans="1:28">
      <c r="A17844" s="2"/>
      <c r="B17844" s="2"/>
      <c r="C17844" s="2"/>
      <c r="G17844" s="94"/>
      <c r="H17844" s="94"/>
      <c r="I17844" s="94"/>
      <c r="J17844" s="2"/>
      <c r="P17844" s="30"/>
      <c r="T17844" s="2"/>
      <c r="V17844" s="2"/>
      <c r="W17844" s="28"/>
      <c r="Y17844" s="30"/>
      <c r="Z17844" s="30"/>
      <c r="AB17844" s="6"/>
    </row>
    <row r="17845" spans="1:28">
      <c r="A17845" s="2"/>
      <c r="B17845" s="2"/>
      <c r="C17845" s="2"/>
      <c r="G17845" s="94"/>
      <c r="H17845" s="94"/>
      <c r="I17845" s="94"/>
      <c r="J17845" s="2"/>
      <c r="P17845" s="30"/>
      <c r="T17845" s="2"/>
      <c r="V17845" s="2"/>
      <c r="W17845" s="28"/>
      <c r="Y17845" s="30"/>
      <c r="Z17845" s="30"/>
      <c r="AB17845" s="6"/>
    </row>
    <row r="17846" spans="1:28">
      <c r="A17846" s="2"/>
      <c r="B17846" s="2"/>
      <c r="C17846" s="2"/>
      <c r="G17846" s="94"/>
      <c r="H17846" s="94"/>
      <c r="I17846" s="94"/>
      <c r="J17846" s="2"/>
      <c r="P17846" s="30"/>
      <c r="T17846" s="2"/>
      <c r="V17846" s="2"/>
      <c r="W17846" s="28"/>
      <c r="Y17846" s="30"/>
      <c r="Z17846" s="30"/>
      <c r="AB17846" s="6"/>
    </row>
    <row r="17847" spans="1:28">
      <c r="A17847" s="2"/>
      <c r="B17847" s="2"/>
      <c r="C17847" s="2"/>
      <c r="G17847" s="94"/>
      <c r="H17847" s="94"/>
      <c r="I17847" s="94"/>
      <c r="J17847" s="2"/>
      <c r="P17847" s="30"/>
      <c r="T17847" s="2"/>
      <c r="V17847" s="2"/>
      <c r="W17847" s="28"/>
      <c r="Y17847" s="30"/>
      <c r="Z17847" s="30"/>
      <c r="AB17847" s="6"/>
    </row>
    <row r="17848" spans="1:28">
      <c r="A17848" s="2"/>
      <c r="B17848" s="2"/>
      <c r="C17848" s="2"/>
      <c r="G17848" s="94"/>
      <c r="H17848" s="94"/>
      <c r="I17848" s="94"/>
      <c r="J17848" s="2"/>
      <c r="P17848" s="30"/>
      <c r="T17848" s="2"/>
      <c r="V17848" s="2"/>
      <c r="W17848" s="28"/>
      <c r="Y17848" s="30"/>
      <c r="Z17848" s="30"/>
      <c r="AB17848" s="6"/>
    </row>
    <row r="17849" spans="1:28">
      <c r="A17849" s="2"/>
      <c r="B17849" s="2"/>
      <c r="C17849" s="2"/>
      <c r="G17849" s="94"/>
      <c r="H17849" s="94"/>
      <c r="I17849" s="94"/>
      <c r="J17849" s="2"/>
      <c r="P17849" s="30"/>
      <c r="T17849" s="2"/>
      <c r="V17849" s="2"/>
      <c r="W17849" s="28"/>
      <c r="Y17849" s="30"/>
      <c r="Z17849" s="30"/>
      <c r="AB17849" s="6"/>
    </row>
    <row r="17850" spans="1:28">
      <c r="A17850" s="2"/>
      <c r="B17850" s="2"/>
      <c r="C17850" s="2"/>
      <c r="G17850" s="94"/>
      <c r="H17850" s="94"/>
      <c r="I17850" s="94"/>
      <c r="J17850" s="2"/>
      <c r="P17850" s="30"/>
      <c r="T17850" s="2"/>
      <c r="V17850" s="2"/>
      <c r="W17850" s="28"/>
      <c r="Y17850" s="30"/>
      <c r="Z17850" s="30"/>
      <c r="AB17850" s="6"/>
    </row>
    <row r="17851" spans="1:28">
      <c r="A17851" s="2"/>
      <c r="B17851" s="2"/>
      <c r="C17851" s="2"/>
      <c r="G17851" s="94"/>
      <c r="H17851" s="94"/>
      <c r="I17851" s="94"/>
      <c r="J17851" s="2"/>
      <c r="P17851" s="30"/>
      <c r="T17851" s="2"/>
      <c r="V17851" s="2"/>
      <c r="W17851" s="28"/>
      <c r="Y17851" s="30"/>
      <c r="Z17851" s="30"/>
      <c r="AB17851" s="6"/>
    </row>
    <row r="17852" spans="1:28">
      <c r="A17852" s="2"/>
      <c r="B17852" s="2"/>
      <c r="C17852" s="2"/>
      <c r="G17852" s="94"/>
      <c r="H17852" s="94"/>
      <c r="I17852" s="94"/>
      <c r="J17852" s="2"/>
      <c r="P17852" s="30"/>
      <c r="T17852" s="2"/>
      <c r="V17852" s="2"/>
      <c r="W17852" s="28"/>
      <c r="Y17852" s="30"/>
      <c r="Z17852" s="30"/>
      <c r="AB17852" s="6"/>
    </row>
    <row r="17853" spans="1:28">
      <c r="A17853" s="2"/>
      <c r="B17853" s="2"/>
      <c r="C17853" s="2"/>
      <c r="G17853" s="94"/>
      <c r="H17853" s="94"/>
      <c r="I17853" s="94"/>
      <c r="J17853" s="2"/>
      <c r="P17853" s="30"/>
      <c r="T17853" s="2"/>
      <c r="V17853" s="2"/>
      <c r="W17853" s="28"/>
      <c r="Y17853" s="30"/>
      <c r="Z17853" s="30"/>
      <c r="AB17853" s="6"/>
    </row>
    <row r="17854" spans="1:28">
      <c r="A17854" s="2"/>
      <c r="B17854" s="2"/>
      <c r="C17854" s="2"/>
      <c r="G17854" s="94"/>
      <c r="H17854" s="94"/>
      <c r="I17854" s="94"/>
      <c r="J17854" s="2"/>
      <c r="P17854" s="30"/>
      <c r="T17854" s="2"/>
      <c r="V17854" s="2"/>
      <c r="W17854" s="28"/>
      <c r="Y17854" s="30"/>
      <c r="Z17854" s="30"/>
      <c r="AB17854" s="6"/>
    </row>
    <row r="17855" spans="1:28">
      <c r="A17855" s="2"/>
      <c r="B17855" s="2"/>
      <c r="C17855" s="2"/>
      <c r="G17855" s="94"/>
      <c r="H17855" s="94"/>
      <c r="I17855" s="94"/>
      <c r="J17855" s="2"/>
      <c r="P17855" s="30"/>
      <c r="T17855" s="2"/>
      <c r="V17855" s="2"/>
      <c r="W17855" s="28"/>
      <c r="Y17855" s="30"/>
      <c r="Z17855" s="30"/>
      <c r="AB17855" s="6"/>
    </row>
    <row r="17856" spans="1:28">
      <c r="A17856" s="2"/>
      <c r="B17856" s="2"/>
      <c r="C17856" s="2"/>
      <c r="G17856" s="94"/>
      <c r="H17856" s="94"/>
      <c r="I17856" s="94"/>
      <c r="J17856" s="2"/>
      <c r="P17856" s="30"/>
      <c r="T17856" s="2"/>
      <c r="V17856" s="2"/>
      <c r="W17856" s="28"/>
      <c r="Y17856" s="30"/>
      <c r="Z17856" s="30"/>
      <c r="AB17856" s="6"/>
    </row>
    <row r="17857" spans="1:28">
      <c r="A17857" s="2"/>
      <c r="B17857" s="2"/>
      <c r="C17857" s="2"/>
      <c r="G17857" s="94"/>
      <c r="H17857" s="94"/>
      <c r="I17857" s="94"/>
      <c r="J17857" s="2"/>
      <c r="P17857" s="30"/>
      <c r="T17857" s="2"/>
      <c r="V17857" s="2"/>
      <c r="W17857" s="28"/>
      <c r="Y17857" s="30"/>
      <c r="Z17857" s="30"/>
      <c r="AB17857" s="6"/>
    </row>
    <row r="17858" spans="1:28">
      <c r="A17858" s="2"/>
      <c r="B17858" s="2"/>
      <c r="C17858" s="2"/>
      <c r="G17858" s="94"/>
      <c r="H17858" s="94"/>
      <c r="I17858" s="94"/>
      <c r="J17858" s="2"/>
      <c r="P17858" s="30"/>
      <c r="T17858" s="2"/>
      <c r="V17858" s="2"/>
      <c r="W17858" s="28"/>
      <c r="Y17858" s="30"/>
      <c r="Z17858" s="30"/>
      <c r="AB17858" s="6"/>
    </row>
    <row r="17859" spans="1:28">
      <c r="A17859" s="2"/>
      <c r="B17859" s="2"/>
      <c r="C17859" s="2"/>
      <c r="G17859" s="94"/>
      <c r="H17859" s="94"/>
      <c r="I17859" s="94"/>
      <c r="J17859" s="2"/>
      <c r="P17859" s="30"/>
      <c r="T17859" s="2"/>
      <c r="V17859" s="2"/>
      <c r="W17859" s="28"/>
      <c r="Y17859" s="30"/>
      <c r="Z17859" s="30"/>
      <c r="AB17859" s="6"/>
    </row>
    <row r="17860" spans="1:28">
      <c r="A17860" s="2"/>
      <c r="B17860" s="2"/>
      <c r="C17860" s="2"/>
      <c r="G17860" s="94"/>
      <c r="H17860" s="94"/>
      <c r="I17860" s="94"/>
      <c r="J17860" s="2"/>
      <c r="P17860" s="30"/>
      <c r="T17860" s="2"/>
      <c r="V17860" s="2"/>
      <c r="W17860" s="28"/>
      <c r="Y17860" s="30"/>
      <c r="Z17860" s="30"/>
      <c r="AB17860" s="6"/>
    </row>
    <row r="17861" spans="1:28">
      <c r="A17861" s="2"/>
      <c r="B17861" s="2"/>
      <c r="C17861" s="2"/>
      <c r="G17861" s="94"/>
      <c r="H17861" s="94"/>
      <c r="I17861" s="94"/>
      <c r="J17861" s="2"/>
      <c r="P17861" s="30"/>
      <c r="T17861" s="2"/>
      <c r="V17861" s="2"/>
      <c r="W17861" s="28"/>
      <c r="Y17861" s="30"/>
      <c r="Z17861" s="30"/>
      <c r="AB17861" s="6"/>
    </row>
    <row r="17862" spans="1:28">
      <c r="A17862" s="2"/>
      <c r="B17862" s="2"/>
      <c r="C17862" s="2"/>
      <c r="G17862" s="94"/>
      <c r="H17862" s="94"/>
      <c r="I17862" s="94"/>
      <c r="J17862" s="2"/>
      <c r="P17862" s="30"/>
      <c r="T17862" s="2"/>
      <c r="V17862" s="2"/>
      <c r="W17862" s="28"/>
      <c r="Y17862" s="30"/>
      <c r="Z17862" s="30"/>
      <c r="AB17862" s="6"/>
    </row>
    <row r="17863" spans="1:28">
      <c r="A17863" s="2"/>
      <c r="B17863" s="2"/>
      <c r="C17863" s="2"/>
      <c r="G17863" s="94"/>
      <c r="H17863" s="94"/>
      <c r="I17863" s="94"/>
      <c r="J17863" s="2"/>
      <c r="P17863" s="30"/>
      <c r="T17863" s="2"/>
      <c r="V17863" s="2"/>
      <c r="W17863" s="28"/>
      <c r="Y17863" s="30"/>
      <c r="Z17863" s="30"/>
      <c r="AB17863" s="6"/>
    </row>
    <row r="17864" spans="1:28">
      <c r="A17864" s="2"/>
      <c r="B17864" s="2"/>
      <c r="C17864" s="2"/>
      <c r="G17864" s="94"/>
      <c r="H17864" s="94"/>
      <c r="I17864" s="94"/>
      <c r="J17864" s="2"/>
      <c r="P17864" s="30"/>
      <c r="T17864" s="2"/>
      <c r="V17864" s="2"/>
      <c r="W17864" s="28"/>
      <c r="Y17864" s="30"/>
      <c r="Z17864" s="30"/>
      <c r="AB17864" s="6"/>
    </row>
    <row r="17865" spans="1:28">
      <c r="A17865" s="2"/>
      <c r="B17865" s="2"/>
      <c r="C17865" s="2"/>
      <c r="G17865" s="94"/>
      <c r="H17865" s="94"/>
      <c r="I17865" s="94"/>
      <c r="J17865" s="2"/>
      <c r="P17865" s="30"/>
      <c r="T17865" s="2"/>
      <c r="V17865" s="2"/>
      <c r="W17865" s="28"/>
      <c r="Y17865" s="30"/>
      <c r="Z17865" s="30"/>
      <c r="AB17865" s="6"/>
    </row>
    <row r="17866" spans="1:28">
      <c r="A17866" s="2"/>
      <c r="B17866" s="2"/>
      <c r="C17866" s="2"/>
      <c r="G17866" s="94"/>
      <c r="H17866" s="94"/>
      <c r="I17866" s="94"/>
      <c r="J17866" s="2"/>
      <c r="P17866" s="30"/>
      <c r="T17866" s="2"/>
      <c r="V17866" s="2"/>
      <c r="W17866" s="28"/>
      <c r="Y17866" s="30"/>
      <c r="Z17866" s="30"/>
      <c r="AB17866" s="6"/>
    </row>
    <row r="17867" spans="1:28">
      <c r="A17867" s="2"/>
      <c r="B17867" s="2"/>
      <c r="C17867" s="2"/>
      <c r="G17867" s="94"/>
      <c r="H17867" s="94"/>
      <c r="I17867" s="94"/>
      <c r="J17867" s="2"/>
      <c r="P17867" s="30"/>
      <c r="T17867" s="2"/>
      <c r="V17867" s="2"/>
      <c r="W17867" s="28"/>
      <c r="Y17867" s="30"/>
      <c r="Z17867" s="30"/>
      <c r="AB17867" s="6"/>
    </row>
    <row r="17868" spans="1:28">
      <c r="A17868" s="2"/>
      <c r="B17868" s="2"/>
      <c r="C17868" s="2"/>
      <c r="G17868" s="94"/>
      <c r="H17868" s="94"/>
      <c r="I17868" s="94"/>
      <c r="J17868" s="2"/>
      <c r="P17868" s="30"/>
      <c r="T17868" s="2"/>
      <c r="V17868" s="2"/>
      <c r="W17868" s="28"/>
      <c r="Y17868" s="30"/>
      <c r="Z17868" s="30"/>
      <c r="AB17868" s="6"/>
    </row>
    <row r="17869" spans="1:28">
      <c r="A17869" s="2"/>
      <c r="B17869" s="2"/>
      <c r="C17869" s="2"/>
      <c r="G17869" s="94"/>
      <c r="H17869" s="94"/>
      <c r="I17869" s="94"/>
      <c r="J17869" s="2"/>
      <c r="P17869" s="30"/>
      <c r="T17869" s="2"/>
      <c r="V17869" s="2"/>
      <c r="W17869" s="28"/>
      <c r="Y17869" s="30"/>
      <c r="Z17869" s="30"/>
      <c r="AB17869" s="6"/>
    </row>
    <row r="17870" spans="1:28">
      <c r="A17870" s="2"/>
      <c r="B17870" s="2"/>
      <c r="C17870" s="2"/>
      <c r="G17870" s="94"/>
      <c r="H17870" s="94"/>
      <c r="I17870" s="94"/>
      <c r="J17870" s="2"/>
      <c r="P17870" s="30"/>
      <c r="T17870" s="2"/>
      <c r="V17870" s="2"/>
      <c r="W17870" s="28"/>
      <c r="Y17870" s="30"/>
      <c r="Z17870" s="30"/>
      <c r="AB17870" s="6"/>
    </row>
    <row r="17871" spans="1:28">
      <c r="A17871" s="2"/>
      <c r="B17871" s="2"/>
      <c r="C17871" s="2"/>
      <c r="G17871" s="94"/>
      <c r="H17871" s="94"/>
      <c r="I17871" s="94"/>
      <c r="J17871" s="2"/>
      <c r="P17871" s="30"/>
      <c r="T17871" s="2"/>
      <c r="V17871" s="2"/>
      <c r="W17871" s="28"/>
      <c r="Y17871" s="30"/>
      <c r="Z17871" s="30"/>
      <c r="AB17871" s="6"/>
    </row>
    <row r="17872" spans="1:28">
      <c r="A17872" s="2"/>
      <c r="B17872" s="2"/>
      <c r="C17872" s="2"/>
      <c r="G17872" s="94"/>
      <c r="H17872" s="94"/>
      <c r="I17872" s="94"/>
      <c r="J17872" s="2"/>
      <c r="P17872" s="30"/>
      <c r="T17872" s="2"/>
      <c r="V17872" s="2"/>
      <c r="W17872" s="28"/>
      <c r="Y17872" s="30"/>
      <c r="Z17872" s="30"/>
      <c r="AB17872" s="6"/>
    </row>
    <row r="17873" spans="1:28">
      <c r="A17873" s="2"/>
      <c r="B17873" s="2"/>
      <c r="C17873" s="2"/>
      <c r="G17873" s="94"/>
      <c r="H17873" s="94"/>
      <c r="I17873" s="94"/>
      <c r="J17873" s="2"/>
      <c r="P17873" s="30"/>
      <c r="T17873" s="2"/>
      <c r="V17873" s="2"/>
      <c r="W17873" s="28"/>
      <c r="Y17873" s="30"/>
      <c r="Z17873" s="30"/>
      <c r="AB17873" s="6"/>
    </row>
    <row r="17874" spans="1:28">
      <c r="A17874" s="2"/>
      <c r="B17874" s="2"/>
      <c r="C17874" s="2"/>
      <c r="G17874" s="94"/>
      <c r="H17874" s="94"/>
      <c r="I17874" s="94"/>
      <c r="J17874" s="2"/>
      <c r="P17874" s="30"/>
      <c r="T17874" s="2"/>
      <c r="V17874" s="2"/>
      <c r="W17874" s="28"/>
      <c r="Y17874" s="30"/>
      <c r="Z17874" s="30"/>
      <c r="AB17874" s="6"/>
    </row>
    <row r="17875" spans="1:28">
      <c r="A17875" s="2"/>
      <c r="B17875" s="2"/>
      <c r="C17875" s="2"/>
      <c r="G17875" s="94"/>
      <c r="H17875" s="94"/>
      <c r="I17875" s="94"/>
      <c r="J17875" s="2"/>
      <c r="P17875" s="30"/>
      <c r="T17875" s="2"/>
      <c r="V17875" s="2"/>
      <c r="W17875" s="28"/>
      <c r="Y17875" s="30"/>
      <c r="Z17875" s="30"/>
      <c r="AB17875" s="6"/>
    </row>
    <row r="17876" spans="1:28">
      <c r="A17876" s="2"/>
      <c r="B17876" s="2"/>
      <c r="C17876" s="2"/>
      <c r="G17876" s="94"/>
      <c r="H17876" s="94"/>
      <c r="I17876" s="94"/>
      <c r="J17876" s="2"/>
      <c r="P17876" s="30"/>
      <c r="T17876" s="2"/>
      <c r="V17876" s="2"/>
      <c r="W17876" s="28"/>
      <c r="Y17876" s="30"/>
      <c r="Z17876" s="30"/>
      <c r="AB17876" s="6"/>
    </row>
    <row r="17877" spans="1:28">
      <c r="A17877" s="2"/>
      <c r="B17877" s="2"/>
      <c r="C17877" s="2"/>
      <c r="G17877" s="94"/>
      <c r="H17877" s="94"/>
      <c r="I17877" s="94"/>
      <c r="J17877" s="2"/>
      <c r="P17877" s="30"/>
      <c r="T17877" s="2"/>
      <c r="V17877" s="2"/>
      <c r="W17877" s="28"/>
      <c r="Y17877" s="30"/>
      <c r="Z17877" s="30"/>
      <c r="AB17877" s="6"/>
    </row>
    <row r="17878" spans="1:28">
      <c r="A17878" s="2"/>
      <c r="B17878" s="2"/>
      <c r="C17878" s="2"/>
      <c r="G17878" s="94"/>
      <c r="H17878" s="94"/>
      <c r="I17878" s="94"/>
      <c r="J17878" s="2"/>
      <c r="P17878" s="30"/>
      <c r="T17878" s="2"/>
      <c r="V17878" s="2"/>
      <c r="W17878" s="28"/>
      <c r="Y17878" s="30"/>
      <c r="Z17878" s="30"/>
      <c r="AB17878" s="6"/>
    </row>
    <row r="17879" spans="1:28">
      <c r="A17879" s="2"/>
      <c r="B17879" s="2"/>
      <c r="C17879" s="2"/>
      <c r="G17879" s="94"/>
      <c r="H17879" s="94"/>
      <c r="I17879" s="94"/>
      <c r="J17879" s="2"/>
      <c r="P17879" s="30"/>
      <c r="T17879" s="2"/>
      <c r="V17879" s="2"/>
      <c r="W17879" s="28"/>
      <c r="Y17879" s="30"/>
      <c r="Z17879" s="30"/>
      <c r="AB17879" s="6"/>
    </row>
    <row r="17880" spans="1:28">
      <c r="A17880" s="2"/>
      <c r="B17880" s="2"/>
      <c r="C17880" s="2"/>
      <c r="G17880" s="94"/>
      <c r="H17880" s="94"/>
      <c r="I17880" s="94"/>
      <c r="J17880" s="2"/>
      <c r="P17880" s="30"/>
      <c r="T17880" s="2"/>
      <c r="V17880" s="2"/>
      <c r="W17880" s="28"/>
      <c r="Y17880" s="30"/>
      <c r="Z17880" s="30"/>
      <c r="AB17880" s="6"/>
    </row>
    <row r="17881" spans="1:28">
      <c r="A17881" s="2"/>
      <c r="B17881" s="2"/>
      <c r="C17881" s="2"/>
      <c r="G17881" s="94"/>
      <c r="H17881" s="94"/>
      <c r="I17881" s="94"/>
      <c r="J17881" s="2"/>
      <c r="P17881" s="30"/>
      <c r="T17881" s="2"/>
      <c r="V17881" s="2"/>
      <c r="W17881" s="28"/>
      <c r="Y17881" s="30"/>
      <c r="Z17881" s="30"/>
      <c r="AB17881" s="6"/>
    </row>
    <row r="17882" spans="1:28">
      <c r="A17882" s="2"/>
      <c r="B17882" s="2"/>
      <c r="C17882" s="2"/>
      <c r="G17882" s="94"/>
      <c r="H17882" s="94"/>
      <c r="I17882" s="94"/>
      <c r="J17882" s="2"/>
      <c r="P17882" s="30"/>
      <c r="T17882" s="2"/>
      <c r="V17882" s="2"/>
      <c r="W17882" s="28"/>
      <c r="Y17882" s="30"/>
      <c r="Z17882" s="30"/>
      <c r="AB17882" s="6"/>
    </row>
    <row r="17883" spans="1:28">
      <c r="A17883" s="2"/>
      <c r="B17883" s="2"/>
      <c r="C17883" s="2"/>
      <c r="G17883" s="94"/>
      <c r="H17883" s="94"/>
      <c r="I17883" s="94"/>
      <c r="J17883" s="2"/>
      <c r="P17883" s="30"/>
      <c r="T17883" s="2"/>
      <c r="V17883" s="2"/>
      <c r="W17883" s="28"/>
      <c r="Y17883" s="30"/>
      <c r="Z17883" s="30"/>
      <c r="AB17883" s="6"/>
    </row>
    <row r="17884" spans="1:28">
      <c r="A17884" s="2"/>
      <c r="B17884" s="2"/>
      <c r="C17884" s="2"/>
      <c r="G17884" s="94"/>
      <c r="H17884" s="94"/>
      <c r="I17884" s="94"/>
      <c r="J17884" s="2"/>
      <c r="P17884" s="30"/>
      <c r="T17884" s="2"/>
      <c r="V17884" s="2"/>
      <c r="W17884" s="28"/>
      <c r="Y17884" s="30"/>
      <c r="Z17884" s="30"/>
      <c r="AB17884" s="6"/>
    </row>
    <row r="17885" spans="1:28">
      <c r="A17885" s="2"/>
      <c r="B17885" s="2"/>
      <c r="C17885" s="2"/>
      <c r="G17885" s="94"/>
      <c r="H17885" s="94"/>
      <c r="I17885" s="94"/>
      <c r="J17885" s="2"/>
      <c r="P17885" s="30"/>
      <c r="T17885" s="2"/>
      <c r="V17885" s="2"/>
      <c r="W17885" s="28"/>
      <c r="Y17885" s="30"/>
      <c r="Z17885" s="30"/>
      <c r="AB17885" s="6"/>
    </row>
    <row r="17886" spans="1:28">
      <c r="A17886" s="2"/>
      <c r="B17886" s="2"/>
      <c r="C17886" s="2"/>
      <c r="G17886" s="94"/>
      <c r="H17886" s="94"/>
      <c r="I17886" s="94"/>
      <c r="J17886" s="2"/>
      <c r="P17886" s="30"/>
      <c r="T17886" s="2"/>
      <c r="V17886" s="2"/>
      <c r="W17886" s="28"/>
      <c r="Y17886" s="30"/>
      <c r="Z17886" s="30"/>
      <c r="AB17886" s="6"/>
    </row>
    <row r="17887" spans="1:28">
      <c r="A17887" s="2"/>
      <c r="B17887" s="2"/>
      <c r="C17887" s="2"/>
      <c r="G17887" s="94"/>
      <c r="H17887" s="94"/>
      <c r="I17887" s="94"/>
      <c r="J17887" s="2"/>
      <c r="P17887" s="30"/>
      <c r="T17887" s="2"/>
      <c r="V17887" s="2"/>
      <c r="W17887" s="28"/>
      <c r="Y17887" s="30"/>
      <c r="Z17887" s="30"/>
      <c r="AB17887" s="6"/>
    </row>
    <row r="17888" spans="1:28">
      <c r="A17888" s="2"/>
      <c r="B17888" s="2"/>
      <c r="C17888" s="2"/>
      <c r="G17888" s="94"/>
      <c r="H17888" s="94"/>
      <c r="I17888" s="94"/>
      <c r="J17888" s="2"/>
      <c r="P17888" s="30"/>
      <c r="T17888" s="2"/>
      <c r="V17888" s="2"/>
      <c r="W17888" s="28"/>
      <c r="Y17888" s="30"/>
      <c r="Z17888" s="30"/>
      <c r="AB17888" s="6"/>
    </row>
    <row r="17889" spans="1:28">
      <c r="A17889" s="2"/>
      <c r="B17889" s="2"/>
      <c r="C17889" s="2"/>
      <c r="G17889" s="94"/>
      <c r="H17889" s="94"/>
      <c r="I17889" s="94"/>
      <c r="J17889" s="2"/>
      <c r="P17889" s="30"/>
      <c r="T17889" s="2"/>
      <c r="V17889" s="2"/>
      <c r="W17889" s="28"/>
      <c r="Y17889" s="30"/>
      <c r="Z17889" s="30"/>
      <c r="AB17889" s="6"/>
    </row>
    <row r="17890" spans="1:28">
      <c r="A17890" s="2"/>
      <c r="B17890" s="2"/>
      <c r="C17890" s="2"/>
      <c r="G17890" s="94"/>
      <c r="H17890" s="94"/>
      <c r="I17890" s="94"/>
      <c r="J17890" s="2"/>
      <c r="P17890" s="30"/>
      <c r="T17890" s="2"/>
      <c r="V17890" s="2"/>
      <c r="W17890" s="28"/>
      <c r="Y17890" s="30"/>
      <c r="Z17890" s="30"/>
      <c r="AB17890" s="6"/>
    </row>
    <row r="17891" spans="1:28">
      <c r="A17891" s="2"/>
      <c r="B17891" s="2"/>
      <c r="C17891" s="2"/>
      <c r="G17891" s="94"/>
      <c r="H17891" s="94"/>
      <c r="I17891" s="94"/>
      <c r="J17891" s="2"/>
      <c r="P17891" s="30"/>
      <c r="T17891" s="2"/>
      <c r="V17891" s="2"/>
      <c r="W17891" s="28"/>
      <c r="Y17891" s="30"/>
      <c r="Z17891" s="30"/>
      <c r="AB17891" s="6"/>
    </row>
    <row r="17892" spans="1:28">
      <c r="A17892" s="2"/>
      <c r="B17892" s="2"/>
      <c r="C17892" s="2"/>
      <c r="G17892" s="94"/>
      <c r="H17892" s="94"/>
      <c r="I17892" s="94"/>
      <c r="J17892" s="2"/>
      <c r="P17892" s="30"/>
      <c r="T17892" s="2"/>
      <c r="V17892" s="2"/>
      <c r="W17892" s="28"/>
      <c r="Y17892" s="30"/>
      <c r="Z17892" s="30"/>
      <c r="AB17892" s="6"/>
    </row>
    <row r="17893" spans="1:28">
      <c r="A17893" s="2"/>
      <c r="B17893" s="2"/>
      <c r="C17893" s="2"/>
      <c r="G17893" s="94"/>
      <c r="H17893" s="94"/>
      <c r="I17893" s="94"/>
      <c r="J17893" s="2"/>
      <c r="P17893" s="30"/>
      <c r="T17893" s="2"/>
      <c r="V17893" s="2"/>
      <c r="W17893" s="28"/>
      <c r="Y17893" s="30"/>
      <c r="Z17893" s="30"/>
      <c r="AB17893" s="6"/>
    </row>
    <row r="17894" spans="1:28">
      <c r="A17894" s="2"/>
      <c r="B17894" s="2"/>
      <c r="C17894" s="2"/>
      <c r="G17894" s="94"/>
      <c r="H17894" s="94"/>
      <c r="I17894" s="94"/>
      <c r="J17894" s="2"/>
      <c r="P17894" s="30"/>
      <c r="T17894" s="2"/>
      <c r="V17894" s="2"/>
      <c r="W17894" s="28"/>
      <c r="Y17894" s="30"/>
      <c r="Z17894" s="30"/>
      <c r="AB17894" s="6"/>
    </row>
    <row r="17895" spans="1:28">
      <c r="A17895" s="2"/>
      <c r="B17895" s="2"/>
      <c r="C17895" s="2"/>
      <c r="G17895" s="94"/>
      <c r="H17895" s="94"/>
      <c r="I17895" s="94"/>
      <c r="J17895" s="2"/>
      <c r="P17895" s="30"/>
      <c r="T17895" s="2"/>
      <c r="V17895" s="2"/>
      <c r="W17895" s="28"/>
      <c r="Y17895" s="30"/>
      <c r="Z17895" s="30"/>
      <c r="AB17895" s="6"/>
    </row>
    <row r="17896" spans="1:28">
      <c r="A17896" s="2"/>
      <c r="B17896" s="2"/>
      <c r="C17896" s="2"/>
      <c r="G17896" s="94"/>
      <c r="H17896" s="94"/>
      <c r="I17896" s="94"/>
      <c r="J17896" s="2"/>
      <c r="P17896" s="30"/>
      <c r="T17896" s="2"/>
      <c r="V17896" s="2"/>
      <c r="W17896" s="28"/>
      <c r="Y17896" s="30"/>
      <c r="Z17896" s="30"/>
      <c r="AB17896" s="6"/>
    </row>
    <row r="17897" spans="1:28">
      <c r="A17897" s="2"/>
      <c r="B17897" s="2"/>
      <c r="C17897" s="2"/>
      <c r="G17897" s="94"/>
      <c r="H17897" s="94"/>
      <c r="I17897" s="94"/>
      <c r="J17897" s="2"/>
      <c r="P17897" s="30"/>
      <c r="T17897" s="2"/>
      <c r="V17897" s="2"/>
      <c r="W17897" s="28"/>
      <c r="Y17897" s="30"/>
      <c r="Z17897" s="30"/>
      <c r="AB17897" s="6"/>
    </row>
    <row r="17898" spans="1:28">
      <c r="A17898" s="2"/>
      <c r="B17898" s="2"/>
      <c r="C17898" s="2"/>
      <c r="G17898" s="94"/>
      <c r="H17898" s="94"/>
      <c r="I17898" s="94"/>
      <c r="J17898" s="2"/>
      <c r="P17898" s="30"/>
      <c r="T17898" s="2"/>
      <c r="V17898" s="2"/>
      <c r="W17898" s="28"/>
      <c r="Y17898" s="30"/>
      <c r="Z17898" s="30"/>
      <c r="AB17898" s="6"/>
    </row>
    <row r="17899" spans="1:28">
      <c r="A17899" s="2"/>
      <c r="B17899" s="2"/>
      <c r="C17899" s="2"/>
      <c r="G17899" s="94"/>
      <c r="H17899" s="94"/>
      <c r="I17899" s="94"/>
      <c r="J17899" s="2"/>
      <c r="P17899" s="30"/>
      <c r="T17899" s="2"/>
      <c r="V17899" s="2"/>
      <c r="W17899" s="28"/>
      <c r="Y17899" s="30"/>
      <c r="Z17899" s="30"/>
      <c r="AB17899" s="6"/>
    </row>
    <row r="17900" spans="1:28">
      <c r="A17900" s="2"/>
      <c r="B17900" s="2"/>
      <c r="C17900" s="2"/>
      <c r="G17900" s="94"/>
      <c r="H17900" s="94"/>
      <c r="I17900" s="94"/>
      <c r="J17900" s="2"/>
      <c r="P17900" s="30"/>
      <c r="T17900" s="2"/>
      <c r="V17900" s="2"/>
      <c r="W17900" s="28"/>
      <c r="Y17900" s="30"/>
      <c r="Z17900" s="30"/>
      <c r="AB17900" s="6"/>
    </row>
    <row r="17901" spans="1:28">
      <c r="A17901" s="2"/>
      <c r="B17901" s="2"/>
      <c r="C17901" s="2"/>
      <c r="G17901" s="94"/>
      <c r="H17901" s="94"/>
      <c r="I17901" s="94"/>
      <c r="J17901" s="2"/>
      <c r="P17901" s="30"/>
      <c r="T17901" s="2"/>
      <c r="V17901" s="2"/>
      <c r="W17901" s="28"/>
      <c r="Y17901" s="30"/>
      <c r="Z17901" s="30"/>
      <c r="AB17901" s="6"/>
    </row>
    <row r="17902" spans="1:28">
      <c r="A17902" s="2"/>
      <c r="B17902" s="2"/>
      <c r="C17902" s="2"/>
      <c r="G17902" s="94"/>
      <c r="H17902" s="94"/>
      <c r="I17902" s="94"/>
      <c r="J17902" s="2"/>
      <c r="P17902" s="30"/>
      <c r="T17902" s="2"/>
      <c r="V17902" s="2"/>
      <c r="W17902" s="28"/>
      <c r="Y17902" s="30"/>
      <c r="Z17902" s="30"/>
      <c r="AB17902" s="6"/>
    </row>
    <row r="17903" spans="1:28">
      <c r="A17903" s="2"/>
      <c r="B17903" s="2"/>
      <c r="C17903" s="2"/>
      <c r="G17903" s="94"/>
      <c r="H17903" s="94"/>
      <c r="I17903" s="94"/>
      <c r="J17903" s="2"/>
      <c r="P17903" s="30"/>
      <c r="T17903" s="2"/>
      <c r="V17903" s="2"/>
      <c r="W17903" s="28"/>
      <c r="Y17903" s="30"/>
      <c r="Z17903" s="30"/>
      <c r="AB17903" s="6"/>
    </row>
    <row r="17904" spans="1:28">
      <c r="A17904" s="2"/>
      <c r="B17904" s="2"/>
      <c r="C17904" s="2"/>
      <c r="G17904" s="94"/>
      <c r="H17904" s="94"/>
      <c r="I17904" s="94"/>
      <c r="J17904" s="2"/>
      <c r="P17904" s="30"/>
      <c r="T17904" s="2"/>
      <c r="V17904" s="2"/>
      <c r="W17904" s="28"/>
      <c r="Y17904" s="30"/>
      <c r="Z17904" s="30"/>
      <c r="AB17904" s="6"/>
    </row>
    <row r="17905" spans="1:28">
      <c r="A17905" s="2"/>
      <c r="B17905" s="2"/>
      <c r="C17905" s="2"/>
      <c r="G17905" s="94"/>
      <c r="H17905" s="94"/>
      <c r="I17905" s="94"/>
      <c r="J17905" s="2"/>
      <c r="P17905" s="30"/>
      <c r="T17905" s="2"/>
      <c r="V17905" s="2"/>
      <c r="W17905" s="28"/>
      <c r="Y17905" s="30"/>
      <c r="Z17905" s="30"/>
      <c r="AB17905" s="6"/>
    </row>
    <row r="17906" spans="1:28">
      <c r="A17906" s="2"/>
      <c r="B17906" s="2"/>
      <c r="C17906" s="2"/>
      <c r="G17906" s="94"/>
      <c r="H17906" s="94"/>
      <c r="I17906" s="94"/>
      <c r="J17906" s="2"/>
      <c r="P17906" s="30"/>
      <c r="T17906" s="2"/>
      <c r="V17906" s="2"/>
      <c r="W17906" s="28"/>
      <c r="Y17906" s="30"/>
      <c r="Z17906" s="30"/>
      <c r="AB17906" s="6"/>
    </row>
    <row r="17907" spans="1:28">
      <c r="A17907" s="2"/>
      <c r="B17907" s="2"/>
      <c r="C17907" s="2"/>
      <c r="G17907" s="94"/>
      <c r="H17907" s="94"/>
      <c r="I17907" s="94"/>
      <c r="J17907" s="2"/>
      <c r="P17907" s="30"/>
      <c r="T17907" s="2"/>
      <c r="V17907" s="2"/>
      <c r="W17907" s="28"/>
      <c r="Y17907" s="30"/>
      <c r="Z17907" s="30"/>
      <c r="AB17907" s="6"/>
    </row>
    <row r="17908" spans="1:28">
      <c r="A17908" s="2"/>
      <c r="B17908" s="2"/>
      <c r="C17908" s="2"/>
      <c r="G17908" s="94"/>
      <c r="H17908" s="94"/>
      <c r="I17908" s="94"/>
      <c r="J17908" s="2"/>
      <c r="P17908" s="30"/>
      <c r="T17908" s="2"/>
      <c r="V17908" s="2"/>
      <c r="W17908" s="28"/>
      <c r="Y17908" s="30"/>
      <c r="Z17908" s="30"/>
      <c r="AB17908" s="6"/>
    </row>
    <row r="17909" spans="1:28">
      <c r="A17909" s="2"/>
      <c r="B17909" s="2"/>
      <c r="C17909" s="2"/>
      <c r="G17909" s="94"/>
      <c r="H17909" s="94"/>
      <c r="I17909" s="94"/>
      <c r="J17909" s="2"/>
      <c r="P17909" s="30"/>
      <c r="T17909" s="2"/>
      <c r="V17909" s="2"/>
      <c r="W17909" s="28"/>
      <c r="Y17909" s="30"/>
      <c r="Z17909" s="30"/>
      <c r="AB17909" s="6"/>
    </row>
    <row r="17910" spans="1:28">
      <c r="A17910" s="2"/>
      <c r="B17910" s="2"/>
      <c r="C17910" s="2"/>
      <c r="G17910" s="94"/>
      <c r="H17910" s="94"/>
      <c r="I17910" s="94"/>
      <c r="J17910" s="2"/>
      <c r="P17910" s="30"/>
      <c r="T17910" s="2"/>
      <c r="V17910" s="2"/>
      <c r="W17910" s="28"/>
      <c r="Y17910" s="30"/>
      <c r="Z17910" s="30"/>
      <c r="AB17910" s="6"/>
    </row>
    <row r="17911" spans="1:28">
      <c r="A17911" s="2"/>
      <c r="B17911" s="2"/>
      <c r="C17911" s="2"/>
      <c r="G17911" s="94"/>
      <c r="H17911" s="94"/>
      <c r="I17911" s="94"/>
      <c r="J17911" s="2"/>
      <c r="P17911" s="30"/>
      <c r="T17911" s="2"/>
      <c r="V17911" s="2"/>
      <c r="W17911" s="28"/>
      <c r="Y17911" s="30"/>
      <c r="Z17911" s="30"/>
      <c r="AB17911" s="6"/>
    </row>
    <row r="17912" spans="1:28">
      <c r="A17912" s="2"/>
      <c r="B17912" s="2"/>
      <c r="C17912" s="2"/>
      <c r="G17912" s="94"/>
      <c r="H17912" s="94"/>
      <c r="I17912" s="94"/>
      <c r="J17912" s="2"/>
      <c r="P17912" s="30"/>
      <c r="T17912" s="2"/>
      <c r="V17912" s="2"/>
      <c r="W17912" s="28"/>
      <c r="Y17912" s="30"/>
      <c r="Z17912" s="30"/>
      <c r="AB17912" s="6"/>
    </row>
    <row r="17913" spans="1:28">
      <c r="A17913" s="2"/>
      <c r="B17913" s="2"/>
      <c r="C17913" s="2"/>
      <c r="G17913" s="94"/>
      <c r="H17913" s="94"/>
      <c r="I17913" s="94"/>
      <c r="J17913" s="2"/>
      <c r="P17913" s="30"/>
      <c r="T17913" s="2"/>
      <c r="V17913" s="2"/>
      <c r="W17913" s="28"/>
      <c r="Y17913" s="30"/>
      <c r="Z17913" s="30"/>
      <c r="AB17913" s="6"/>
    </row>
    <row r="17914" spans="1:28">
      <c r="A17914" s="2"/>
      <c r="B17914" s="2"/>
      <c r="C17914" s="2"/>
      <c r="G17914" s="94"/>
      <c r="H17914" s="94"/>
      <c r="I17914" s="94"/>
      <c r="J17914" s="2"/>
      <c r="P17914" s="30"/>
      <c r="T17914" s="2"/>
      <c r="V17914" s="2"/>
      <c r="W17914" s="28"/>
      <c r="Y17914" s="30"/>
      <c r="Z17914" s="30"/>
      <c r="AB17914" s="6"/>
    </row>
    <row r="17915" spans="1:28">
      <c r="A17915" s="2"/>
      <c r="B17915" s="2"/>
      <c r="C17915" s="2"/>
      <c r="G17915" s="94"/>
      <c r="H17915" s="94"/>
      <c r="I17915" s="94"/>
      <c r="J17915" s="2"/>
      <c r="P17915" s="30"/>
      <c r="T17915" s="2"/>
      <c r="V17915" s="2"/>
      <c r="W17915" s="28"/>
      <c r="Y17915" s="30"/>
      <c r="Z17915" s="30"/>
      <c r="AB17915" s="6"/>
    </row>
    <row r="17916" spans="1:28">
      <c r="A17916" s="2"/>
      <c r="B17916" s="2"/>
      <c r="C17916" s="2"/>
      <c r="G17916" s="94"/>
      <c r="H17916" s="94"/>
      <c r="I17916" s="94"/>
      <c r="J17916" s="2"/>
      <c r="P17916" s="30"/>
      <c r="T17916" s="2"/>
      <c r="V17916" s="2"/>
      <c r="W17916" s="28"/>
      <c r="Y17916" s="30"/>
      <c r="Z17916" s="30"/>
      <c r="AB17916" s="6"/>
    </row>
    <row r="17917" spans="1:28">
      <c r="A17917" s="2"/>
      <c r="B17917" s="2"/>
      <c r="C17917" s="2"/>
      <c r="G17917" s="94"/>
      <c r="H17917" s="94"/>
      <c r="I17917" s="94"/>
      <c r="J17917" s="2"/>
      <c r="P17917" s="30"/>
      <c r="T17917" s="2"/>
      <c r="V17917" s="2"/>
      <c r="W17917" s="28"/>
      <c r="Y17917" s="30"/>
      <c r="Z17917" s="30"/>
      <c r="AB17917" s="6"/>
    </row>
    <row r="17918" spans="1:28">
      <c r="A17918" s="2"/>
      <c r="B17918" s="2"/>
      <c r="C17918" s="2"/>
      <c r="G17918" s="94"/>
      <c r="H17918" s="94"/>
      <c r="I17918" s="94"/>
      <c r="J17918" s="2"/>
      <c r="P17918" s="30"/>
      <c r="T17918" s="2"/>
      <c r="V17918" s="2"/>
      <c r="W17918" s="28"/>
      <c r="Y17918" s="30"/>
      <c r="Z17918" s="30"/>
      <c r="AB17918" s="6"/>
    </row>
    <row r="17919" spans="1:28">
      <c r="A17919" s="2"/>
      <c r="B17919" s="2"/>
      <c r="C17919" s="2"/>
      <c r="G17919" s="94"/>
      <c r="H17919" s="94"/>
      <c r="I17919" s="94"/>
      <c r="J17919" s="2"/>
      <c r="P17919" s="30"/>
      <c r="T17919" s="2"/>
      <c r="V17919" s="2"/>
      <c r="W17919" s="28"/>
      <c r="Y17919" s="30"/>
      <c r="Z17919" s="30"/>
      <c r="AB17919" s="6"/>
    </row>
    <row r="17920" spans="1:28">
      <c r="A17920" s="2"/>
      <c r="B17920" s="2"/>
      <c r="C17920" s="2"/>
      <c r="G17920" s="94"/>
      <c r="H17920" s="94"/>
      <c r="I17920" s="94"/>
      <c r="J17920" s="2"/>
      <c r="P17920" s="30"/>
      <c r="T17920" s="2"/>
      <c r="V17920" s="2"/>
      <c r="W17920" s="28"/>
      <c r="Y17920" s="30"/>
      <c r="Z17920" s="30"/>
      <c r="AB17920" s="6"/>
    </row>
    <row r="17921" spans="1:28">
      <c r="A17921" s="2"/>
      <c r="B17921" s="2"/>
      <c r="C17921" s="2"/>
      <c r="G17921" s="94"/>
      <c r="H17921" s="94"/>
      <c r="I17921" s="94"/>
      <c r="J17921" s="2"/>
      <c r="P17921" s="30"/>
      <c r="T17921" s="2"/>
      <c r="V17921" s="2"/>
      <c r="W17921" s="28"/>
      <c r="Y17921" s="30"/>
      <c r="Z17921" s="30"/>
      <c r="AB17921" s="6"/>
    </row>
    <row r="17922" spans="1:28">
      <c r="A17922" s="2"/>
      <c r="B17922" s="2"/>
      <c r="C17922" s="2"/>
      <c r="G17922" s="94"/>
      <c r="H17922" s="94"/>
      <c r="I17922" s="94"/>
      <c r="J17922" s="2"/>
      <c r="P17922" s="30"/>
      <c r="T17922" s="2"/>
      <c r="V17922" s="2"/>
      <c r="W17922" s="28"/>
      <c r="Y17922" s="30"/>
      <c r="Z17922" s="30"/>
      <c r="AB17922" s="6"/>
    </row>
    <row r="17923" spans="1:28">
      <c r="A17923" s="2"/>
      <c r="B17923" s="2"/>
      <c r="C17923" s="2"/>
      <c r="G17923" s="94"/>
      <c r="H17923" s="94"/>
      <c r="I17923" s="94"/>
      <c r="J17923" s="2"/>
      <c r="P17923" s="30"/>
      <c r="T17923" s="2"/>
      <c r="V17923" s="2"/>
      <c r="W17923" s="28"/>
      <c r="Y17923" s="30"/>
      <c r="Z17923" s="30"/>
      <c r="AB17923" s="6"/>
    </row>
    <row r="17924" spans="1:28">
      <c r="A17924" s="2"/>
      <c r="B17924" s="2"/>
      <c r="C17924" s="2"/>
      <c r="G17924" s="94"/>
      <c r="H17924" s="94"/>
      <c r="I17924" s="94"/>
      <c r="J17924" s="2"/>
      <c r="P17924" s="30"/>
      <c r="T17924" s="2"/>
      <c r="V17924" s="2"/>
      <c r="W17924" s="28"/>
      <c r="Y17924" s="30"/>
      <c r="Z17924" s="30"/>
      <c r="AB17924" s="6"/>
    </row>
    <row r="17925" spans="1:28">
      <c r="A17925" s="2"/>
      <c r="B17925" s="2"/>
      <c r="C17925" s="2"/>
      <c r="G17925" s="94"/>
      <c r="H17925" s="94"/>
      <c r="I17925" s="94"/>
      <c r="J17925" s="2"/>
      <c r="P17925" s="30"/>
      <c r="T17925" s="2"/>
      <c r="V17925" s="2"/>
      <c r="W17925" s="28"/>
      <c r="Y17925" s="30"/>
      <c r="Z17925" s="30"/>
      <c r="AB17925" s="6"/>
    </row>
    <row r="17926" spans="1:28">
      <c r="A17926" s="2"/>
      <c r="B17926" s="2"/>
      <c r="C17926" s="2"/>
      <c r="G17926" s="94"/>
      <c r="H17926" s="94"/>
      <c r="I17926" s="94"/>
      <c r="J17926" s="2"/>
      <c r="P17926" s="30"/>
      <c r="T17926" s="2"/>
      <c r="V17926" s="2"/>
      <c r="W17926" s="28"/>
      <c r="Y17926" s="30"/>
      <c r="Z17926" s="30"/>
      <c r="AB17926" s="6"/>
    </row>
    <row r="17927" spans="1:28">
      <c r="A17927" s="2"/>
      <c r="B17927" s="2"/>
      <c r="C17927" s="2"/>
      <c r="G17927" s="94"/>
      <c r="H17927" s="94"/>
      <c r="I17927" s="94"/>
      <c r="J17927" s="2"/>
      <c r="P17927" s="30"/>
      <c r="T17927" s="2"/>
      <c r="V17927" s="2"/>
      <c r="W17927" s="28"/>
      <c r="Y17927" s="30"/>
      <c r="Z17927" s="30"/>
      <c r="AB17927" s="6"/>
    </row>
    <row r="17928" spans="1:28">
      <c r="A17928" s="2"/>
      <c r="B17928" s="2"/>
      <c r="C17928" s="2"/>
      <c r="G17928" s="94"/>
      <c r="H17928" s="94"/>
      <c r="I17928" s="94"/>
      <c r="J17928" s="2"/>
      <c r="P17928" s="30"/>
      <c r="T17928" s="2"/>
      <c r="V17928" s="2"/>
      <c r="W17928" s="28"/>
      <c r="Y17928" s="30"/>
      <c r="Z17928" s="30"/>
      <c r="AB17928" s="6"/>
    </row>
    <row r="17929" spans="1:28">
      <c r="A17929" s="2"/>
      <c r="B17929" s="2"/>
      <c r="C17929" s="2"/>
      <c r="G17929" s="94"/>
      <c r="H17929" s="94"/>
      <c r="I17929" s="94"/>
      <c r="J17929" s="2"/>
      <c r="P17929" s="30"/>
      <c r="T17929" s="2"/>
      <c r="V17929" s="2"/>
      <c r="W17929" s="28"/>
      <c r="Y17929" s="30"/>
      <c r="Z17929" s="30"/>
      <c r="AB17929" s="6"/>
    </row>
    <row r="17930" spans="1:28">
      <c r="A17930" s="2"/>
      <c r="B17930" s="2"/>
      <c r="C17930" s="2"/>
      <c r="G17930" s="94"/>
      <c r="H17930" s="94"/>
      <c r="I17930" s="94"/>
      <c r="J17930" s="2"/>
      <c r="P17930" s="30"/>
      <c r="T17930" s="2"/>
      <c r="V17930" s="2"/>
      <c r="W17930" s="28"/>
      <c r="Y17930" s="30"/>
      <c r="Z17930" s="30"/>
      <c r="AB17930" s="6"/>
    </row>
    <row r="17931" spans="1:28">
      <c r="A17931" s="2"/>
      <c r="B17931" s="2"/>
      <c r="C17931" s="2"/>
      <c r="G17931" s="94"/>
      <c r="H17931" s="94"/>
      <c r="I17931" s="94"/>
      <c r="J17931" s="2"/>
      <c r="P17931" s="30"/>
      <c r="T17931" s="2"/>
      <c r="V17931" s="2"/>
      <c r="W17931" s="28"/>
      <c r="Y17931" s="30"/>
      <c r="Z17931" s="30"/>
      <c r="AB17931" s="6"/>
    </row>
    <row r="17932" spans="1:28">
      <c r="A17932" s="2"/>
      <c r="B17932" s="2"/>
      <c r="C17932" s="2"/>
      <c r="G17932" s="94"/>
      <c r="H17932" s="94"/>
      <c r="I17932" s="94"/>
      <c r="J17932" s="2"/>
      <c r="P17932" s="30"/>
      <c r="T17932" s="2"/>
      <c r="V17932" s="2"/>
      <c r="W17932" s="28"/>
      <c r="Y17932" s="30"/>
      <c r="Z17932" s="30"/>
      <c r="AB17932" s="6"/>
    </row>
    <row r="17933" spans="1:28">
      <c r="A17933" s="2"/>
      <c r="B17933" s="2"/>
      <c r="C17933" s="2"/>
      <c r="G17933" s="94"/>
      <c r="H17933" s="94"/>
      <c r="I17933" s="94"/>
      <c r="J17933" s="2"/>
      <c r="P17933" s="30"/>
      <c r="T17933" s="2"/>
      <c r="V17933" s="2"/>
      <c r="W17933" s="28"/>
      <c r="Y17933" s="30"/>
      <c r="Z17933" s="30"/>
      <c r="AB17933" s="6"/>
    </row>
    <row r="17934" spans="1:28">
      <c r="A17934" s="2"/>
      <c r="B17934" s="2"/>
      <c r="C17934" s="2"/>
      <c r="G17934" s="94"/>
      <c r="H17934" s="94"/>
      <c r="I17934" s="94"/>
      <c r="J17934" s="2"/>
      <c r="P17934" s="30"/>
      <c r="T17934" s="2"/>
      <c r="V17934" s="2"/>
      <c r="W17934" s="28"/>
      <c r="Y17934" s="30"/>
      <c r="Z17934" s="30"/>
      <c r="AB17934" s="6"/>
    </row>
    <row r="17935" spans="1:28">
      <c r="A17935" s="2"/>
      <c r="B17935" s="2"/>
      <c r="C17935" s="2"/>
      <c r="G17935" s="94"/>
      <c r="H17935" s="94"/>
      <c r="I17935" s="94"/>
      <c r="J17935" s="2"/>
      <c r="P17935" s="30"/>
      <c r="T17935" s="2"/>
      <c r="V17935" s="2"/>
      <c r="W17935" s="28"/>
      <c r="Y17935" s="30"/>
      <c r="Z17935" s="30"/>
      <c r="AB17935" s="6"/>
    </row>
    <row r="17936" spans="1:28">
      <c r="A17936" s="2"/>
      <c r="B17936" s="2"/>
      <c r="C17936" s="2"/>
      <c r="G17936" s="94"/>
      <c r="H17936" s="94"/>
      <c r="I17936" s="94"/>
      <c r="J17936" s="2"/>
      <c r="P17936" s="30"/>
      <c r="T17936" s="2"/>
      <c r="V17936" s="2"/>
      <c r="W17936" s="28"/>
      <c r="Y17936" s="30"/>
      <c r="Z17936" s="30"/>
      <c r="AB17936" s="6"/>
    </row>
    <row r="17937" spans="1:28">
      <c r="A17937" s="2"/>
      <c r="B17937" s="2"/>
      <c r="C17937" s="2"/>
      <c r="G17937" s="94"/>
      <c r="H17937" s="94"/>
      <c r="I17937" s="94"/>
      <c r="J17937" s="2"/>
      <c r="P17937" s="30"/>
      <c r="T17937" s="2"/>
      <c r="V17937" s="2"/>
      <c r="W17937" s="28"/>
      <c r="Y17937" s="30"/>
      <c r="Z17937" s="30"/>
      <c r="AB17937" s="6"/>
    </row>
    <row r="17938" spans="1:28">
      <c r="A17938" s="2"/>
      <c r="B17938" s="2"/>
      <c r="C17938" s="2"/>
      <c r="G17938" s="94"/>
      <c r="H17938" s="94"/>
      <c r="I17938" s="94"/>
      <c r="J17938" s="2"/>
      <c r="P17938" s="30"/>
      <c r="T17938" s="2"/>
      <c r="V17938" s="2"/>
      <c r="W17938" s="28"/>
      <c r="Y17938" s="30"/>
      <c r="Z17938" s="30"/>
      <c r="AB17938" s="6"/>
    </row>
    <row r="17939" spans="1:28">
      <c r="A17939" s="2"/>
      <c r="B17939" s="2"/>
      <c r="C17939" s="2"/>
      <c r="G17939" s="94"/>
      <c r="H17939" s="94"/>
      <c r="I17939" s="94"/>
      <c r="J17939" s="2"/>
      <c r="P17939" s="30"/>
      <c r="T17939" s="2"/>
      <c r="V17939" s="2"/>
      <c r="W17939" s="28"/>
      <c r="Y17939" s="30"/>
      <c r="Z17939" s="30"/>
      <c r="AB17939" s="6"/>
    </row>
    <row r="17940" spans="1:28">
      <c r="A17940" s="2"/>
      <c r="B17940" s="2"/>
      <c r="C17940" s="2"/>
      <c r="G17940" s="94"/>
      <c r="H17940" s="94"/>
      <c r="I17940" s="94"/>
      <c r="J17940" s="2"/>
      <c r="P17940" s="30"/>
      <c r="T17940" s="2"/>
      <c r="V17940" s="2"/>
      <c r="W17940" s="28"/>
      <c r="Y17940" s="30"/>
      <c r="Z17940" s="30"/>
      <c r="AB17940" s="6"/>
    </row>
    <row r="17941" spans="1:28">
      <c r="A17941" s="2"/>
      <c r="B17941" s="2"/>
      <c r="C17941" s="2"/>
      <c r="G17941" s="94"/>
      <c r="H17941" s="94"/>
      <c r="I17941" s="94"/>
      <c r="J17941" s="2"/>
      <c r="P17941" s="30"/>
      <c r="T17941" s="2"/>
      <c r="V17941" s="2"/>
      <c r="W17941" s="28"/>
      <c r="Y17941" s="30"/>
      <c r="Z17941" s="30"/>
      <c r="AB17941" s="6"/>
    </row>
    <row r="17942" spans="1:28">
      <c r="A17942" s="2"/>
      <c r="B17942" s="2"/>
      <c r="C17942" s="2"/>
      <c r="G17942" s="94"/>
      <c r="H17942" s="94"/>
      <c r="I17942" s="94"/>
      <c r="J17942" s="2"/>
      <c r="P17942" s="30"/>
      <c r="T17942" s="2"/>
      <c r="V17942" s="2"/>
      <c r="W17942" s="28"/>
      <c r="Y17942" s="30"/>
      <c r="Z17942" s="30"/>
      <c r="AB17942" s="6"/>
    </row>
    <row r="17943" spans="1:28">
      <c r="A17943" s="2"/>
      <c r="B17943" s="2"/>
      <c r="C17943" s="2"/>
      <c r="G17943" s="94"/>
      <c r="H17943" s="94"/>
      <c r="I17943" s="94"/>
      <c r="J17943" s="2"/>
      <c r="P17943" s="30"/>
      <c r="T17943" s="2"/>
      <c r="V17943" s="2"/>
      <c r="W17943" s="28"/>
      <c r="Y17943" s="30"/>
      <c r="Z17943" s="30"/>
      <c r="AB17943" s="6"/>
    </row>
    <row r="17944" spans="1:28">
      <c r="A17944" s="2"/>
      <c r="B17944" s="2"/>
      <c r="C17944" s="2"/>
      <c r="G17944" s="94"/>
      <c r="H17944" s="94"/>
      <c r="I17944" s="94"/>
      <c r="J17944" s="2"/>
      <c r="P17944" s="30"/>
      <c r="T17944" s="2"/>
      <c r="V17944" s="2"/>
      <c r="W17944" s="28"/>
      <c r="Y17944" s="30"/>
      <c r="Z17944" s="30"/>
      <c r="AB17944" s="6"/>
    </row>
    <row r="17945" spans="1:28">
      <c r="A17945" s="2"/>
      <c r="B17945" s="2"/>
      <c r="C17945" s="2"/>
      <c r="G17945" s="94"/>
      <c r="H17945" s="94"/>
      <c r="I17945" s="94"/>
      <c r="J17945" s="2"/>
      <c r="P17945" s="30"/>
      <c r="T17945" s="2"/>
      <c r="V17945" s="2"/>
      <c r="W17945" s="28"/>
      <c r="Y17945" s="30"/>
      <c r="Z17945" s="30"/>
      <c r="AB17945" s="6"/>
    </row>
    <row r="17946" spans="1:28">
      <c r="A17946" s="2"/>
      <c r="B17946" s="2"/>
      <c r="C17946" s="2"/>
      <c r="G17946" s="94"/>
      <c r="H17946" s="94"/>
      <c r="I17946" s="94"/>
      <c r="J17946" s="2"/>
      <c r="P17946" s="30"/>
      <c r="T17946" s="2"/>
      <c r="V17946" s="2"/>
      <c r="W17946" s="28"/>
      <c r="Y17946" s="30"/>
      <c r="Z17946" s="30"/>
      <c r="AB17946" s="6"/>
    </row>
    <row r="17947" spans="1:28">
      <c r="A17947" s="2"/>
      <c r="B17947" s="2"/>
      <c r="C17947" s="2"/>
      <c r="G17947" s="94"/>
      <c r="H17947" s="94"/>
      <c r="I17947" s="94"/>
      <c r="J17947" s="2"/>
      <c r="P17947" s="30"/>
      <c r="T17947" s="2"/>
      <c r="V17947" s="2"/>
      <c r="W17947" s="28"/>
      <c r="Y17947" s="30"/>
      <c r="Z17947" s="30"/>
      <c r="AB17947" s="6"/>
    </row>
    <row r="17948" spans="1:28">
      <c r="A17948" s="2"/>
      <c r="B17948" s="2"/>
      <c r="C17948" s="2"/>
      <c r="G17948" s="94"/>
      <c r="H17948" s="94"/>
      <c r="I17948" s="94"/>
      <c r="J17948" s="2"/>
      <c r="P17948" s="30"/>
      <c r="T17948" s="2"/>
      <c r="V17948" s="2"/>
      <c r="W17948" s="28"/>
      <c r="Y17948" s="30"/>
      <c r="Z17948" s="30"/>
      <c r="AB17948" s="6"/>
    </row>
    <row r="17949" spans="1:28">
      <c r="A17949" s="2"/>
      <c r="B17949" s="2"/>
      <c r="C17949" s="2"/>
      <c r="G17949" s="94"/>
      <c r="H17949" s="94"/>
      <c r="I17949" s="94"/>
      <c r="J17949" s="2"/>
      <c r="P17949" s="30"/>
      <c r="T17949" s="2"/>
      <c r="V17949" s="2"/>
      <c r="W17949" s="28"/>
      <c r="Y17949" s="30"/>
      <c r="Z17949" s="30"/>
      <c r="AB17949" s="6"/>
    </row>
    <row r="17950" spans="1:28">
      <c r="A17950" s="2"/>
      <c r="B17950" s="2"/>
      <c r="C17950" s="2"/>
      <c r="G17950" s="94"/>
      <c r="H17950" s="94"/>
      <c r="I17950" s="94"/>
      <c r="J17950" s="2"/>
      <c r="P17950" s="30"/>
      <c r="T17950" s="2"/>
      <c r="V17950" s="2"/>
      <c r="W17950" s="28"/>
      <c r="Y17950" s="30"/>
      <c r="Z17950" s="30"/>
      <c r="AB17950" s="6"/>
    </row>
    <row r="17951" spans="1:28">
      <c r="A17951" s="2"/>
      <c r="B17951" s="2"/>
      <c r="C17951" s="2"/>
      <c r="G17951" s="94"/>
      <c r="H17951" s="94"/>
      <c r="I17951" s="94"/>
      <c r="J17951" s="2"/>
      <c r="P17951" s="30"/>
      <c r="T17951" s="2"/>
      <c r="V17951" s="2"/>
      <c r="W17951" s="28"/>
      <c r="Y17951" s="30"/>
      <c r="Z17951" s="30"/>
      <c r="AB17951" s="6"/>
    </row>
    <row r="17952" spans="1:28">
      <c r="A17952" s="2"/>
      <c r="B17952" s="2"/>
      <c r="C17952" s="2"/>
      <c r="G17952" s="94"/>
      <c r="H17952" s="94"/>
      <c r="I17952" s="94"/>
      <c r="J17952" s="2"/>
      <c r="P17952" s="30"/>
      <c r="T17952" s="2"/>
      <c r="V17952" s="2"/>
      <c r="W17952" s="28"/>
      <c r="Y17952" s="30"/>
      <c r="Z17952" s="30"/>
      <c r="AB17952" s="6"/>
    </row>
    <row r="17953" spans="1:28">
      <c r="A17953" s="2"/>
      <c r="B17953" s="2"/>
      <c r="C17953" s="2"/>
      <c r="G17953" s="94"/>
      <c r="H17953" s="94"/>
      <c r="I17953" s="94"/>
      <c r="J17953" s="2"/>
      <c r="P17953" s="30"/>
      <c r="T17953" s="2"/>
      <c r="V17953" s="2"/>
      <c r="W17953" s="28"/>
      <c r="Y17953" s="30"/>
      <c r="Z17953" s="30"/>
      <c r="AB17953" s="6"/>
    </row>
    <row r="17954" spans="1:28">
      <c r="A17954" s="2"/>
      <c r="B17954" s="2"/>
      <c r="C17954" s="2"/>
      <c r="G17954" s="94"/>
      <c r="H17954" s="94"/>
      <c r="I17954" s="94"/>
      <c r="J17954" s="2"/>
      <c r="P17954" s="30"/>
      <c r="T17954" s="2"/>
      <c r="V17954" s="2"/>
      <c r="W17954" s="28"/>
      <c r="Y17954" s="30"/>
      <c r="Z17954" s="30"/>
      <c r="AB17954" s="6"/>
    </row>
    <row r="17955" spans="1:28">
      <c r="A17955" s="2"/>
      <c r="B17955" s="2"/>
      <c r="C17955" s="2"/>
      <c r="G17955" s="94"/>
      <c r="H17955" s="94"/>
      <c r="I17955" s="94"/>
      <c r="J17955" s="2"/>
      <c r="P17955" s="30"/>
      <c r="T17955" s="2"/>
      <c r="V17955" s="2"/>
      <c r="W17955" s="28"/>
      <c r="Y17955" s="30"/>
      <c r="Z17955" s="30"/>
      <c r="AB17955" s="6"/>
    </row>
    <row r="17956" spans="1:28">
      <c r="A17956" s="2"/>
      <c r="B17956" s="2"/>
      <c r="C17956" s="2"/>
      <c r="G17956" s="94"/>
      <c r="H17956" s="94"/>
      <c r="I17956" s="94"/>
      <c r="J17956" s="2"/>
      <c r="P17956" s="30"/>
      <c r="T17956" s="2"/>
      <c r="V17956" s="2"/>
      <c r="W17956" s="28"/>
      <c r="Y17956" s="30"/>
      <c r="Z17956" s="30"/>
      <c r="AB17956" s="6"/>
    </row>
    <row r="17957" spans="1:28">
      <c r="A17957" s="2"/>
      <c r="B17957" s="2"/>
      <c r="C17957" s="2"/>
      <c r="G17957" s="94"/>
      <c r="H17957" s="94"/>
      <c r="I17957" s="94"/>
      <c r="J17957" s="2"/>
      <c r="P17957" s="30"/>
      <c r="T17957" s="2"/>
      <c r="V17957" s="2"/>
      <c r="W17957" s="28"/>
      <c r="Y17957" s="30"/>
      <c r="Z17957" s="30"/>
      <c r="AB17957" s="6"/>
    </row>
    <row r="17958" spans="1:28">
      <c r="A17958" s="2"/>
      <c r="B17958" s="2"/>
      <c r="C17958" s="2"/>
      <c r="G17958" s="94"/>
      <c r="H17958" s="94"/>
      <c r="I17958" s="94"/>
      <c r="J17958" s="2"/>
      <c r="P17958" s="30"/>
      <c r="T17958" s="2"/>
      <c r="V17958" s="2"/>
      <c r="W17958" s="28"/>
      <c r="Y17958" s="30"/>
      <c r="Z17958" s="30"/>
      <c r="AB17958" s="6"/>
    </row>
    <row r="17959" spans="1:28">
      <c r="A17959" s="2"/>
      <c r="B17959" s="2"/>
      <c r="C17959" s="2"/>
      <c r="G17959" s="94"/>
      <c r="H17959" s="94"/>
      <c r="I17959" s="94"/>
      <c r="J17959" s="2"/>
      <c r="P17959" s="30"/>
      <c r="T17959" s="2"/>
      <c r="V17959" s="2"/>
      <c r="W17959" s="28"/>
      <c r="Y17959" s="30"/>
      <c r="Z17959" s="30"/>
      <c r="AB17959" s="6"/>
    </row>
    <row r="17960" spans="1:28">
      <c r="A17960" s="2"/>
      <c r="B17960" s="2"/>
      <c r="C17960" s="2"/>
      <c r="G17960" s="94"/>
      <c r="H17960" s="94"/>
      <c r="I17960" s="94"/>
      <c r="J17960" s="2"/>
      <c r="P17960" s="30"/>
      <c r="T17960" s="2"/>
      <c r="V17960" s="2"/>
      <c r="W17960" s="28"/>
      <c r="Y17960" s="30"/>
      <c r="Z17960" s="30"/>
      <c r="AB17960" s="6"/>
    </row>
    <row r="17961" spans="1:28">
      <c r="A17961" s="2"/>
      <c r="B17961" s="2"/>
      <c r="C17961" s="2"/>
      <c r="G17961" s="94"/>
      <c r="H17961" s="94"/>
      <c r="I17961" s="94"/>
      <c r="J17961" s="2"/>
      <c r="P17961" s="30"/>
      <c r="T17961" s="2"/>
      <c r="V17961" s="2"/>
      <c r="W17961" s="28"/>
      <c r="Y17961" s="30"/>
      <c r="Z17961" s="30"/>
      <c r="AB17961" s="6"/>
    </row>
    <row r="17962" spans="1:28">
      <c r="A17962" s="2"/>
      <c r="B17962" s="2"/>
      <c r="C17962" s="2"/>
      <c r="G17962" s="94"/>
      <c r="H17962" s="94"/>
      <c r="I17962" s="94"/>
      <c r="J17962" s="2"/>
      <c r="P17962" s="30"/>
      <c r="T17962" s="2"/>
      <c r="V17962" s="2"/>
      <c r="W17962" s="28"/>
      <c r="Y17962" s="30"/>
      <c r="Z17962" s="30"/>
      <c r="AB17962" s="6"/>
    </row>
    <row r="17963" spans="1:28">
      <c r="A17963" s="2"/>
      <c r="B17963" s="2"/>
      <c r="C17963" s="2"/>
      <c r="G17963" s="94"/>
      <c r="H17963" s="94"/>
      <c r="I17963" s="94"/>
      <c r="J17963" s="2"/>
      <c r="P17963" s="30"/>
      <c r="T17963" s="2"/>
      <c r="V17963" s="2"/>
      <c r="W17963" s="28"/>
      <c r="Y17963" s="30"/>
      <c r="Z17963" s="30"/>
      <c r="AB17963" s="6"/>
    </row>
    <row r="17964" spans="1:28">
      <c r="A17964" s="2"/>
      <c r="B17964" s="2"/>
      <c r="C17964" s="2"/>
      <c r="G17964" s="94"/>
      <c r="H17964" s="94"/>
      <c r="I17964" s="94"/>
      <c r="J17964" s="2"/>
      <c r="P17964" s="30"/>
      <c r="T17964" s="2"/>
      <c r="V17964" s="2"/>
      <c r="W17964" s="28"/>
      <c r="Y17964" s="30"/>
      <c r="Z17964" s="30"/>
      <c r="AB17964" s="6"/>
    </row>
    <row r="17965" spans="1:28">
      <c r="A17965" s="2"/>
      <c r="B17965" s="2"/>
      <c r="C17965" s="2"/>
      <c r="G17965" s="94"/>
      <c r="H17965" s="94"/>
      <c r="I17965" s="94"/>
      <c r="J17965" s="2"/>
      <c r="P17965" s="30"/>
      <c r="T17965" s="2"/>
      <c r="V17965" s="2"/>
      <c r="W17965" s="28"/>
      <c r="Y17965" s="30"/>
      <c r="Z17965" s="30"/>
      <c r="AB17965" s="6"/>
    </row>
    <row r="17966" spans="1:28">
      <c r="A17966" s="2"/>
      <c r="B17966" s="2"/>
      <c r="C17966" s="2"/>
      <c r="G17966" s="94"/>
      <c r="H17966" s="94"/>
      <c r="I17966" s="94"/>
      <c r="J17966" s="2"/>
      <c r="P17966" s="30"/>
      <c r="T17966" s="2"/>
      <c r="V17966" s="2"/>
      <c r="W17966" s="28"/>
      <c r="Y17966" s="30"/>
      <c r="Z17966" s="30"/>
      <c r="AB17966" s="6"/>
    </row>
    <row r="17967" spans="1:28">
      <c r="A17967" s="2"/>
      <c r="B17967" s="2"/>
      <c r="C17967" s="2"/>
      <c r="G17967" s="94"/>
      <c r="H17967" s="94"/>
      <c r="I17967" s="94"/>
      <c r="J17967" s="2"/>
      <c r="P17967" s="30"/>
      <c r="T17967" s="2"/>
      <c r="V17967" s="2"/>
      <c r="W17967" s="28"/>
      <c r="Y17967" s="30"/>
      <c r="Z17967" s="30"/>
      <c r="AB17967" s="6"/>
    </row>
    <row r="17968" spans="1:28">
      <c r="A17968" s="2"/>
      <c r="B17968" s="2"/>
      <c r="C17968" s="2"/>
      <c r="G17968" s="94"/>
      <c r="H17968" s="94"/>
      <c r="I17968" s="94"/>
      <c r="J17968" s="2"/>
      <c r="P17968" s="30"/>
      <c r="T17968" s="2"/>
      <c r="V17968" s="2"/>
      <c r="W17968" s="28"/>
      <c r="Y17968" s="30"/>
      <c r="Z17968" s="30"/>
      <c r="AB17968" s="6"/>
    </row>
    <row r="17969" spans="1:28">
      <c r="A17969" s="2"/>
      <c r="B17969" s="2"/>
      <c r="C17969" s="2"/>
      <c r="G17969" s="94"/>
      <c r="H17969" s="94"/>
      <c r="I17969" s="94"/>
      <c r="J17969" s="2"/>
      <c r="P17969" s="30"/>
      <c r="T17969" s="2"/>
      <c r="V17969" s="2"/>
      <c r="W17969" s="28"/>
      <c r="Y17969" s="30"/>
      <c r="Z17969" s="30"/>
      <c r="AB17969" s="6"/>
    </row>
    <row r="17970" spans="1:28">
      <c r="A17970" s="2"/>
      <c r="B17970" s="2"/>
      <c r="C17970" s="2"/>
      <c r="G17970" s="94"/>
      <c r="H17970" s="94"/>
      <c r="I17970" s="94"/>
      <c r="J17970" s="2"/>
      <c r="P17970" s="30"/>
      <c r="T17970" s="2"/>
      <c r="V17970" s="2"/>
      <c r="W17970" s="28"/>
      <c r="Y17970" s="30"/>
      <c r="Z17970" s="30"/>
      <c r="AB17970" s="6"/>
    </row>
    <row r="17971" spans="1:28">
      <c r="A17971" s="2"/>
      <c r="B17971" s="2"/>
      <c r="C17971" s="2"/>
      <c r="G17971" s="94"/>
      <c r="H17971" s="94"/>
      <c r="I17971" s="94"/>
      <c r="J17971" s="2"/>
      <c r="P17971" s="30"/>
      <c r="T17971" s="2"/>
      <c r="V17971" s="2"/>
      <c r="W17971" s="28"/>
      <c r="Y17971" s="30"/>
      <c r="Z17971" s="30"/>
      <c r="AB17971" s="6"/>
    </row>
    <row r="17972" spans="1:28">
      <c r="A17972" s="2"/>
      <c r="B17972" s="2"/>
      <c r="C17972" s="2"/>
      <c r="G17972" s="94"/>
      <c r="H17972" s="94"/>
      <c r="I17972" s="94"/>
      <c r="J17972" s="2"/>
      <c r="P17972" s="30"/>
      <c r="T17972" s="2"/>
      <c r="V17972" s="2"/>
      <c r="W17972" s="28"/>
      <c r="Y17972" s="30"/>
      <c r="Z17972" s="30"/>
      <c r="AB17972" s="6"/>
    </row>
    <row r="17973" spans="1:28">
      <c r="A17973" s="2"/>
      <c r="B17973" s="2"/>
      <c r="C17973" s="2"/>
      <c r="G17973" s="94"/>
      <c r="H17973" s="94"/>
      <c r="I17973" s="94"/>
      <c r="J17973" s="2"/>
      <c r="P17973" s="30"/>
      <c r="T17973" s="2"/>
      <c r="V17973" s="2"/>
      <c r="W17973" s="28"/>
      <c r="Y17973" s="30"/>
      <c r="Z17973" s="30"/>
      <c r="AB17973" s="6"/>
    </row>
    <row r="17974" spans="1:28">
      <c r="A17974" s="2"/>
      <c r="B17974" s="2"/>
      <c r="C17974" s="2"/>
      <c r="G17974" s="94"/>
      <c r="H17974" s="94"/>
      <c r="I17974" s="94"/>
      <c r="J17974" s="2"/>
      <c r="P17974" s="30"/>
      <c r="T17974" s="2"/>
      <c r="V17974" s="2"/>
      <c r="W17974" s="28"/>
      <c r="Y17974" s="30"/>
      <c r="Z17974" s="30"/>
      <c r="AB17974" s="6"/>
    </row>
    <row r="17975" spans="1:28">
      <c r="A17975" s="2"/>
      <c r="B17975" s="2"/>
      <c r="C17975" s="2"/>
      <c r="G17975" s="94"/>
      <c r="H17975" s="94"/>
      <c r="I17975" s="94"/>
      <c r="J17975" s="2"/>
      <c r="P17975" s="30"/>
      <c r="T17975" s="2"/>
      <c r="V17975" s="2"/>
      <c r="W17975" s="28"/>
      <c r="Y17975" s="30"/>
      <c r="Z17975" s="30"/>
      <c r="AB17975" s="6"/>
    </row>
    <row r="17976" spans="1:28">
      <c r="A17976" s="2"/>
      <c r="B17976" s="2"/>
      <c r="C17976" s="2"/>
      <c r="G17976" s="94"/>
      <c r="H17976" s="94"/>
      <c r="I17976" s="94"/>
      <c r="J17976" s="2"/>
      <c r="P17976" s="30"/>
      <c r="T17976" s="2"/>
      <c r="V17976" s="2"/>
      <c r="W17976" s="28"/>
      <c r="Y17976" s="30"/>
      <c r="Z17976" s="30"/>
      <c r="AB17976" s="6"/>
    </row>
    <row r="17977" spans="1:28">
      <c r="A17977" s="2"/>
      <c r="B17977" s="2"/>
      <c r="C17977" s="2"/>
      <c r="G17977" s="94"/>
      <c r="H17977" s="94"/>
      <c r="I17977" s="94"/>
      <c r="J17977" s="2"/>
      <c r="P17977" s="30"/>
      <c r="T17977" s="2"/>
      <c r="V17977" s="2"/>
      <c r="W17977" s="28"/>
      <c r="Y17977" s="30"/>
      <c r="Z17977" s="30"/>
      <c r="AB17977" s="6"/>
    </row>
    <row r="17978" spans="1:28">
      <c r="A17978" s="2"/>
      <c r="B17978" s="2"/>
      <c r="C17978" s="2"/>
      <c r="G17978" s="94"/>
      <c r="H17978" s="94"/>
      <c r="I17978" s="94"/>
      <c r="J17978" s="2"/>
      <c r="P17978" s="30"/>
      <c r="T17978" s="2"/>
      <c r="V17978" s="2"/>
      <c r="W17978" s="28"/>
      <c r="Y17978" s="30"/>
      <c r="Z17978" s="30"/>
      <c r="AB17978" s="6"/>
    </row>
    <row r="17979" spans="1:28">
      <c r="A17979" s="2"/>
      <c r="B17979" s="2"/>
      <c r="C17979" s="2"/>
      <c r="G17979" s="94"/>
      <c r="H17979" s="94"/>
      <c r="I17979" s="94"/>
      <c r="J17979" s="2"/>
      <c r="P17979" s="30"/>
      <c r="T17979" s="2"/>
      <c r="V17979" s="2"/>
      <c r="W17979" s="28"/>
      <c r="Y17979" s="30"/>
      <c r="Z17979" s="30"/>
      <c r="AB17979" s="6"/>
    </row>
    <row r="17980" spans="1:28">
      <c r="A17980" s="2"/>
      <c r="B17980" s="2"/>
      <c r="C17980" s="2"/>
      <c r="G17980" s="94"/>
      <c r="H17980" s="94"/>
      <c r="I17980" s="94"/>
      <c r="J17980" s="2"/>
      <c r="P17980" s="30"/>
      <c r="T17980" s="2"/>
      <c r="V17980" s="2"/>
      <c r="W17980" s="28"/>
      <c r="Y17980" s="30"/>
      <c r="Z17980" s="30"/>
      <c r="AB17980" s="6"/>
    </row>
    <row r="17981" spans="1:28">
      <c r="A17981" s="2"/>
      <c r="B17981" s="2"/>
      <c r="C17981" s="2"/>
      <c r="G17981" s="94"/>
      <c r="H17981" s="94"/>
      <c r="I17981" s="94"/>
      <c r="J17981" s="2"/>
      <c r="P17981" s="30"/>
      <c r="T17981" s="2"/>
      <c r="V17981" s="2"/>
      <c r="W17981" s="28"/>
      <c r="Y17981" s="30"/>
      <c r="Z17981" s="30"/>
      <c r="AB17981" s="6"/>
    </row>
    <row r="17982" spans="1:28">
      <c r="A17982" s="2"/>
      <c r="B17982" s="2"/>
      <c r="C17982" s="2"/>
      <c r="G17982" s="94"/>
      <c r="H17982" s="94"/>
      <c r="I17982" s="94"/>
      <c r="J17982" s="2"/>
      <c r="P17982" s="30"/>
      <c r="T17982" s="2"/>
      <c r="V17982" s="2"/>
      <c r="W17982" s="28"/>
      <c r="Y17982" s="30"/>
      <c r="Z17982" s="30"/>
      <c r="AB17982" s="6"/>
    </row>
    <row r="17983" spans="1:28">
      <c r="A17983" s="2"/>
      <c r="B17983" s="2"/>
      <c r="C17983" s="2"/>
      <c r="G17983" s="94"/>
      <c r="H17983" s="94"/>
      <c r="I17983" s="94"/>
      <c r="J17983" s="2"/>
      <c r="P17983" s="30"/>
      <c r="T17983" s="2"/>
      <c r="V17983" s="2"/>
      <c r="W17983" s="28"/>
      <c r="Y17983" s="30"/>
      <c r="Z17983" s="30"/>
      <c r="AB17983" s="6"/>
    </row>
    <row r="17984" spans="1:28">
      <c r="A17984" s="2"/>
      <c r="B17984" s="2"/>
      <c r="C17984" s="2"/>
      <c r="G17984" s="94"/>
      <c r="H17984" s="94"/>
      <c r="I17984" s="94"/>
      <c r="J17984" s="2"/>
      <c r="P17984" s="30"/>
      <c r="T17984" s="2"/>
      <c r="V17984" s="2"/>
      <c r="W17984" s="28"/>
      <c r="Y17984" s="30"/>
      <c r="Z17984" s="30"/>
      <c r="AB17984" s="6"/>
    </row>
    <row r="17985" spans="1:28">
      <c r="A17985" s="2"/>
      <c r="B17985" s="2"/>
      <c r="C17985" s="2"/>
      <c r="G17985" s="94"/>
      <c r="H17985" s="94"/>
      <c r="I17985" s="94"/>
      <c r="J17985" s="2"/>
      <c r="P17985" s="30"/>
      <c r="T17985" s="2"/>
      <c r="V17985" s="2"/>
      <c r="W17985" s="28"/>
      <c r="Y17985" s="30"/>
      <c r="Z17985" s="30"/>
      <c r="AB17985" s="6"/>
    </row>
    <row r="17986" spans="1:28">
      <c r="A17986" s="2"/>
      <c r="B17986" s="2"/>
      <c r="C17986" s="2"/>
      <c r="G17986" s="94"/>
      <c r="H17986" s="94"/>
      <c r="I17986" s="94"/>
      <c r="J17986" s="2"/>
      <c r="P17986" s="30"/>
      <c r="T17986" s="2"/>
      <c r="V17986" s="2"/>
      <c r="W17986" s="28"/>
      <c r="Y17986" s="30"/>
      <c r="Z17986" s="30"/>
      <c r="AB17986" s="6"/>
    </row>
    <row r="17987" spans="1:28">
      <c r="A17987" s="2"/>
      <c r="B17987" s="2"/>
      <c r="C17987" s="2"/>
      <c r="G17987" s="94"/>
      <c r="H17987" s="94"/>
      <c r="I17987" s="94"/>
      <c r="J17987" s="2"/>
      <c r="P17987" s="30"/>
      <c r="T17987" s="2"/>
      <c r="V17987" s="2"/>
      <c r="W17987" s="28"/>
      <c r="Y17987" s="30"/>
      <c r="Z17987" s="30"/>
      <c r="AB17987" s="6"/>
    </row>
    <row r="17988" spans="1:28">
      <c r="A17988" s="2"/>
      <c r="B17988" s="2"/>
      <c r="C17988" s="2"/>
      <c r="G17988" s="94"/>
      <c r="H17988" s="94"/>
      <c r="I17988" s="94"/>
      <c r="J17988" s="2"/>
      <c r="P17988" s="30"/>
      <c r="T17988" s="2"/>
      <c r="V17988" s="2"/>
      <c r="W17988" s="28"/>
      <c r="Y17988" s="30"/>
      <c r="Z17988" s="30"/>
      <c r="AB17988" s="6"/>
    </row>
    <row r="17989" spans="1:28">
      <c r="A17989" s="2"/>
      <c r="B17989" s="2"/>
      <c r="C17989" s="2"/>
      <c r="G17989" s="94"/>
      <c r="H17989" s="94"/>
      <c r="I17989" s="94"/>
      <c r="J17989" s="2"/>
      <c r="P17989" s="30"/>
      <c r="T17989" s="2"/>
      <c r="V17989" s="2"/>
      <c r="W17989" s="28"/>
      <c r="Y17989" s="30"/>
      <c r="Z17989" s="30"/>
      <c r="AB17989" s="6"/>
    </row>
    <row r="17990" spans="1:28">
      <c r="A17990" s="2"/>
      <c r="B17990" s="2"/>
      <c r="C17990" s="2"/>
      <c r="G17990" s="94"/>
      <c r="H17990" s="94"/>
      <c r="I17990" s="94"/>
      <c r="J17990" s="2"/>
      <c r="P17990" s="30"/>
      <c r="T17990" s="2"/>
      <c r="V17990" s="2"/>
      <c r="W17990" s="28"/>
      <c r="Y17990" s="30"/>
      <c r="Z17990" s="30"/>
      <c r="AB17990" s="6"/>
    </row>
    <row r="17991" spans="1:28">
      <c r="A17991" s="2"/>
      <c r="B17991" s="2"/>
      <c r="C17991" s="2"/>
      <c r="G17991" s="94"/>
      <c r="H17991" s="94"/>
      <c r="I17991" s="94"/>
      <c r="J17991" s="2"/>
      <c r="P17991" s="30"/>
      <c r="T17991" s="2"/>
      <c r="V17991" s="2"/>
      <c r="W17991" s="28"/>
      <c r="Y17991" s="30"/>
      <c r="Z17991" s="30"/>
      <c r="AB17991" s="6"/>
    </row>
    <row r="17992" spans="1:28">
      <c r="A17992" s="2"/>
      <c r="B17992" s="2"/>
      <c r="C17992" s="2"/>
      <c r="G17992" s="94"/>
      <c r="H17992" s="94"/>
      <c r="I17992" s="94"/>
      <c r="J17992" s="2"/>
      <c r="P17992" s="30"/>
      <c r="T17992" s="2"/>
      <c r="V17992" s="2"/>
      <c r="W17992" s="28"/>
      <c r="Y17992" s="30"/>
      <c r="Z17992" s="30"/>
      <c r="AB17992" s="6"/>
    </row>
    <row r="17993" spans="1:28">
      <c r="A17993" s="2"/>
      <c r="B17993" s="2"/>
      <c r="C17993" s="2"/>
      <c r="G17993" s="94"/>
      <c r="H17993" s="94"/>
      <c r="I17993" s="94"/>
      <c r="J17993" s="2"/>
      <c r="P17993" s="30"/>
      <c r="T17993" s="2"/>
      <c r="V17993" s="2"/>
      <c r="W17993" s="28"/>
      <c r="Y17993" s="30"/>
      <c r="Z17993" s="30"/>
      <c r="AB17993" s="6"/>
    </row>
    <row r="17994" spans="1:28">
      <c r="A17994" s="2"/>
      <c r="B17994" s="2"/>
      <c r="C17994" s="2"/>
      <c r="G17994" s="94"/>
      <c r="H17994" s="94"/>
      <c r="I17994" s="94"/>
      <c r="J17994" s="2"/>
      <c r="P17994" s="30"/>
      <c r="T17994" s="2"/>
      <c r="V17994" s="2"/>
      <c r="W17994" s="28"/>
      <c r="Y17994" s="30"/>
      <c r="Z17994" s="30"/>
      <c r="AB17994" s="6"/>
    </row>
    <row r="17995" spans="1:28">
      <c r="A17995" s="2"/>
      <c r="B17995" s="2"/>
      <c r="C17995" s="2"/>
      <c r="G17995" s="94"/>
      <c r="H17995" s="94"/>
      <c r="I17995" s="94"/>
      <c r="J17995" s="2"/>
      <c r="P17995" s="30"/>
      <c r="T17995" s="2"/>
      <c r="V17995" s="2"/>
      <c r="W17995" s="28"/>
      <c r="Y17995" s="30"/>
      <c r="Z17995" s="30"/>
      <c r="AB17995" s="6"/>
    </row>
    <row r="17996" spans="1:28">
      <c r="A17996" s="2"/>
      <c r="B17996" s="2"/>
      <c r="C17996" s="2"/>
      <c r="G17996" s="94"/>
      <c r="H17996" s="94"/>
      <c r="I17996" s="94"/>
      <c r="J17996" s="2"/>
      <c r="P17996" s="30"/>
      <c r="T17996" s="2"/>
      <c r="V17996" s="2"/>
      <c r="W17996" s="28"/>
      <c r="Y17996" s="30"/>
      <c r="Z17996" s="30"/>
      <c r="AB17996" s="6"/>
    </row>
    <row r="17997" spans="1:28">
      <c r="A17997" s="2"/>
      <c r="B17997" s="2"/>
      <c r="C17997" s="2"/>
      <c r="G17997" s="94"/>
      <c r="H17997" s="94"/>
      <c r="I17997" s="94"/>
      <c r="J17997" s="2"/>
      <c r="P17997" s="30"/>
      <c r="T17997" s="2"/>
      <c r="V17997" s="2"/>
      <c r="W17997" s="28"/>
      <c r="Y17997" s="30"/>
      <c r="Z17997" s="30"/>
      <c r="AB17997" s="6"/>
    </row>
    <row r="17998" spans="1:28">
      <c r="A17998" s="2"/>
      <c r="B17998" s="2"/>
      <c r="C17998" s="2"/>
      <c r="G17998" s="94"/>
      <c r="H17998" s="94"/>
      <c r="I17998" s="94"/>
      <c r="J17998" s="2"/>
      <c r="P17998" s="30"/>
      <c r="T17998" s="2"/>
      <c r="V17998" s="2"/>
      <c r="W17998" s="28"/>
      <c r="Y17998" s="30"/>
      <c r="Z17998" s="30"/>
      <c r="AB17998" s="6"/>
    </row>
    <row r="17999" spans="1:28">
      <c r="A17999" s="2"/>
      <c r="B17999" s="2"/>
      <c r="C17999" s="2"/>
      <c r="G17999" s="94"/>
      <c r="H17999" s="94"/>
      <c r="I17999" s="94"/>
      <c r="J17999" s="2"/>
      <c r="P17999" s="30"/>
      <c r="T17999" s="2"/>
      <c r="V17999" s="2"/>
      <c r="W17999" s="28"/>
      <c r="Y17999" s="30"/>
      <c r="Z17999" s="30"/>
      <c r="AB17999" s="6"/>
    </row>
    <row r="18000" spans="1:28">
      <c r="A18000" s="2"/>
      <c r="B18000" s="2"/>
      <c r="C18000" s="2"/>
      <c r="G18000" s="94"/>
      <c r="H18000" s="94"/>
      <c r="I18000" s="94"/>
      <c r="J18000" s="2"/>
      <c r="P18000" s="30"/>
      <c r="T18000" s="2"/>
      <c r="V18000" s="2"/>
      <c r="W18000" s="28"/>
      <c r="Y18000" s="30"/>
      <c r="Z18000" s="30"/>
      <c r="AB18000" s="6"/>
    </row>
    <row r="18001" spans="1:28">
      <c r="A18001" s="2"/>
      <c r="B18001" s="2"/>
      <c r="C18001" s="2"/>
      <c r="G18001" s="94"/>
      <c r="H18001" s="94"/>
      <c r="I18001" s="94"/>
      <c r="J18001" s="2"/>
      <c r="P18001" s="30"/>
      <c r="T18001" s="2"/>
      <c r="V18001" s="2"/>
      <c r="W18001" s="28"/>
      <c r="Y18001" s="30"/>
      <c r="Z18001" s="30"/>
      <c r="AB18001" s="6"/>
    </row>
    <row r="18002" spans="1:28">
      <c r="A18002" s="2"/>
      <c r="B18002" s="2"/>
      <c r="C18002" s="2"/>
      <c r="G18002" s="94"/>
      <c r="H18002" s="94"/>
      <c r="I18002" s="94"/>
      <c r="J18002" s="2"/>
      <c r="P18002" s="30"/>
      <c r="T18002" s="2"/>
      <c r="V18002" s="2"/>
      <c r="W18002" s="28"/>
      <c r="Y18002" s="30"/>
      <c r="Z18002" s="30"/>
      <c r="AB18002" s="6"/>
    </row>
    <row r="18003" spans="1:28">
      <c r="A18003" s="2"/>
      <c r="B18003" s="2"/>
      <c r="C18003" s="2"/>
      <c r="G18003" s="94"/>
      <c r="H18003" s="94"/>
      <c r="I18003" s="94"/>
      <c r="J18003" s="2"/>
      <c r="P18003" s="30"/>
      <c r="T18003" s="2"/>
      <c r="V18003" s="2"/>
      <c r="W18003" s="28"/>
      <c r="Y18003" s="30"/>
      <c r="Z18003" s="30"/>
      <c r="AB18003" s="6"/>
    </row>
    <row r="18004" spans="1:28">
      <c r="A18004" s="2"/>
      <c r="B18004" s="2"/>
      <c r="C18004" s="2"/>
      <c r="G18004" s="94"/>
      <c r="H18004" s="94"/>
      <c r="I18004" s="94"/>
      <c r="J18004" s="2"/>
      <c r="P18004" s="30"/>
      <c r="T18004" s="2"/>
      <c r="V18004" s="2"/>
      <c r="W18004" s="28"/>
      <c r="Y18004" s="30"/>
      <c r="Z18004" s="30"/>
      <c r="AB18004" s="6"/>
    </row>
    <row r="18005" spans="1:28">
      <c r="A18005" s="2"/>
      <c r="B18005" s="2"/>
      <c r="C18005" s="2"/>
      <c r="G18005" s="94"/>
      <c r="H18005" s="94"/>
      <c r="I18005" s="94"/>
      <c r="J18005" s="2"/>
      <c r="P18005" s="30"/>
      <c r="T18005" s="2"/>
      <c r="V18005" s="2"/>
      <c r="W18005" s="28"/>
      <c r="Y18005" s="30"/>
      <c r="Z18005" s="30"/>
      <c r="AB18005" s="6"/>
    </row>
    <row r="18006" spans="1:28">
      <c r="A18006" s="2"/>
      <c r="B18006" s="2"/>
      <c r="C18006" s="2"/>
      <c r="G18006" s="94"/>
      <c r="H18006" s="94"/>
      <c r="I18006" s="94"/>
      <c r="J18006" s="2"/>
      <c r="P18006" s="30"/>
      <c r="T18006" s="2"/>
      <c r="V18006" s="2"/>
      <c r="W18006" s="28"/>
      <c r="Y18006" s="30"/>
      <c r="Z18006" s="30"/>
      <c r="AB18006" s="6"/>
    </row>
    <row r="18007" spans="1:28">
      <c r="A18007" s="2"/>
      <c r="B18007" s="2"/>
      <c r="C18007" s="2"/>
      <c r="G18007" s="94"/>
      <c r="H18007" s="94"/>
      <c r="I18007" s="94"/>
      <c r="J18007" s="2"/>
      <c r="P18007" s="30"/>
      <c r="T18007" s="2"/>
      <c r="V18007" s="2"/>
      <c r="W18007" s="28"/>
      <c r="Y18007" s="30"/>
      <c r="Z18007" s="30"/>
      <c r="AB18007" s="6"/>
    </row>
    <row r="18008" spans="1:28">
      <c r="A18008" s="2"/>
      <c r="B18008" s="2"/>
      <c r="C18008" s="2"/>
      <c r="G18008" s="94"/>
      <c r="H18008" s="94"/>
      <c r="I18008" s="94"/>
      <c r="J18008" s="2"/>
      <c r="P18008" s="30"/>
      <c r="T18008" s="2"/>
      <c r="V18008" s="2"/>
      <c r="W18008" s="28"/>
      <c r="Y18008" s="30"/>
      <c r="Z18008" s="30"/>
      <c r="AB18008" s="6"/>
    </row>
    <row r="18009" spans="1:28">
      <c r="A18009" s="2"/>
      <c r="B18009" s="2"/>
      <c r="C18009" s="2"/>
      <c r="G18009" s="94"/>
      <c r="H18009" s="94"/>
      <c r="I18009" s="94"/>
      <c r="J18009" s="2"/>
      <c r="P18009" s="30"/>
      <c r="T18009" s="2"/>
      <c r="V18009" s="2"/>
      <c r="W18009" s="28"/>
      <c r="Y18009" s="30"/>
      <c r="Z18009" s="30"/>
      <c r="AB18009" s="6"/>
    </row>
    <row r="18010" spans="1:28">
      <c r="A18010" s="2"/>
      <c r="B18010" s="2"/>
      <c r="C18010" s="2"/>
      <c r="G18010" s="94"/>
      <c r="H18010" s="94"/>
      <c r="I18010" s="94"/>
      <c r="J18010" s="2"/>
      <c r="P18010" s="30"/>
      <c r="T18010" s="2"/>
      <c r="V18010" s="2"/>
      <c r="W18010" s="28"/>
      <c r="Y18010" s="30"/>
      <c r="Z18010" s="30"/>
      <c r="AB18010" s="6"/>
    </row>
    <row r="18011" spans="1:28">
      <c r="A18011" s="2"/>
      <c r="B18011" s="2"/>
      <c r="C18011" s="2"/>
      <c r="G18011" s="94"/>
      <c r="H18011" s="94"/>
      <c r="I18011" s="94"/>
      <c r="J18011" s="2"/>
      <c r="P18011" s="30"/>
      <c r="T18011" s="2"/>
      <c r="V18011" s="2"/>
      <c r="W18011" s="28"/>
      <c r="Y18011" s="30"/>
      <c r="Z18011" s="30"/>
      <c r="AB18011" s="6"/>
    </row>
    <row r="18012" spans="1:28">
      <c r="A18012" s="2"/>
      <c r="B18012" s="2"/>
      <c r="C18012" s="2"/>
      <c r="G18012" s="94"/>
      <c r="H18012" s="94"/>
      <c r="I18012" s="94"/>
      <c r="J18012" s="2"/>
      <c r="P18012" s="30"/>
      <c r="T18012" s="2"/>
      <c r="V18012" s="2"/>
      <c r="W18012" s="28"/>
      <c r="Y18012" s="30"/>
      <c r="Z18012" s="30"/>
      <c r="AB18012" s="6"/>
    </row>
    <row r="18013" spans="1:28">
      <c r="A18013" s="2"/>
      <c r="B18013" s="2"/>
      <c r="C18013" s="2"/>
      <c r="G18013" s="94"/>
      <c r="H18013" s="94"/>
      <c r="I18013" s="94"/>
      <c r="J18013" s="2"/>
      <c r="P18013" s="30"/>
      <c r="T18013" s="2"/>
      <c r="V18013" s="2"/>
      <c r="W18013" s="28"/>
      <c r="Y18013" s="30"/>
      <c r="Z18013" s="30"/>
      <c r="AB18013" s="6"/>
    </row>
    <row r="18014" spans="1:28">
      <c r="A18014" s="2"/>
      <c r="B18014" s="2"/>
      <c r="C18014" s="2"/>
      <c r="G18014" s="94"/>
      <c r="H18014" s="94"/>
      <c r="I18014" s="94"/>
      <c r="J18014" s="2"/>
      <c r="P18014" s="30"/>
      <c r="T18014" s="2"/>
      <c r="V18014" s="2"/>
      <c r="W18014" s="28"/>
      <c r="Y18014" s="30"/>
      <c r="Z18014" s="30"/>
      <c r="AB18014" s="6"/>
    </row>
    <row r="18015" spans="1:28">
      <c r="A18015" s="2"/>
      <c r="B18015" s="2"/>
      <c r="C18015" s="2"/>
      <c r="G18015" s="94"/>
      <c r="H18015" s="94"/>
      <c r="I18015" s="94"/>
      <c r="J18015" s="2"/>
      <c r="P18015" s="30"/>
      <c r="T18015" s="2"/>
      <c r="V18015" s="2"/>
      <c r="W18015" s="28"/>
      <c r="Y18015" s="30"/>
      <c r="Z18015" s="30"/>
      <c r="AB18015" s="6"/>
    </row>
    <row r="18016" spans="1:28">
      <c r="A18016" s="2"/>
      <c r="B18016" s="2"/>
      <c r="C18016" s="2"/>
      <c r="G18016" s="94"/>
      <c r="H18016" s="94"/>
      <c r="I18016" s="94"/>
      <c r="J18016" s="2"/>
      <c r="P18016" s="30"/>
      <c r="T18016" s="2"/>
      <c r="V18016" s="2"/>
      <c r="W18016" s="28"/>
      <c r="Y18016" s="30"/>
      <c r="Z18016" s="30"/>
      <c r="AB18016" s="6"/>
    </row>
    <row r="18017" spans="1:28">
      <c r="A18017" s="2"/>
      <c r="B18017" s="2"/>
      <c r="C18017" s="2"/>
      <c r="G18017" s="94"/>
      <c r="H18017" s="94"/>
      <c r="I18017" s="94"/>
      <c r="J18017" s="2"/>
      <c r="P18017" s="30"/>
      <c r="T18017" s="2"/>
      <c r="V18017" s="2"/>
      <c r="W18017" s="28"/>
      <c r="Y18017" s="30"/>
      <c r="Z18017" s="30"/>
      <c r="AB18017" s="6"/>
    </row>
    <row r="18018" spans="1:28">
      <c r="A18018" s="2"/>
      <c r="B18018" s="2"/>
      <c r="C18018" s="2"/>
      <c r="G18018" s="94"/>
      <c r="H18018" s="94"/>
      <c r="I18018" s="94"/>
      <c r="J18018" s="2"/>
      <c r="P18018" s="30"/>
      <c r="T18018" s="2"/>
      <c r="V18018" s="2"/>
      <c r="W18018" s="28"/>
      <c r="Y18018" s="30"/>
      <c r="Z18018" s="30"/>
      <c r="AB18018" s="6"/>
    </row>
    <row r="18019" spans="1:28">
      <c r="A18019" s="2"/>
      <c r="B18019" s="2"/>
      <c r="C18019" s="2"/>
      <c r="G18019" s="94"/>
      <c r="H18019" s="94"/>
      <c r="I18019" s="94"/>
      <c r="J18019" s="2"/>
      <c r="P18019" s="30"/>
      <c r="T18019" s="2"/>
      <c r="V18019" s="2"/>
      <c r="W18019" s="28"/>
      <c r="Y18019" s="30"/>
      <c r="Z18019" s="30"/>
      <c r="AB18019" s="6"/>
    </row>
    <row r="18020" spans="1:28">
      <c r="A18020" s="2"/>
      <c r="B18020" s="2"/>
      <c r="C18020" s="2"/>
      <c r="G18020" s="94"/>
      <c r="H18020" s="94"/>
      <c r="I18020" s="94"/>
      <c r="J18020" s="2"/>
      <c r="P18020" s="30"/>
      <c r="T18020" s="2"/>
      <c r="V18020" s="2"/>
      <c r="W18020" s="28"/>
      <c r="Y18020" s="30"/>
      <c r="Z18020" s="30"/>
      <c r="AB18020" s="6"/>
    </row>
    <row r="18021" spans="1:28">
      <c r="A18021" s="2"/>
      <c r="B18021" s="2"/>
      <c r="C18021" s="2"/>
      <c r="G18021" s="94"/>
      <c r="H18021" s="94"/>
      <c r="I18021" s="94"/>
      <c r="J18021" s="2"/>
      <c r="P18021" s="30"/>
      <c r="T18021" s="2"/>
      <c r="V18021" s="2"/>
      <c r="W18021" s="28"/>
      <c r="Y18021" s="30"/>
      <c r="Z18021" s="30"/>
      <c r="AB18021" s="6"/>
    </row>
    <row r="18022" spans="1:28">
      <c r="A18022" s="2"/>
      <c r="B18022" s="2"/>
      <c r="C18022" s="2"/>
      <c r="G18022" s="94"/>
      <c r="H18022" s="94"/>
      <c r="I18022" s="94"/>
      <c r="J18022" s="2"/>
      <c r="P18022" s="30"/>
      <c r="T18022" s="2"/>
      <c r="V18022" s="2"/>
      <c r="W18022" s="28"/>
      <c r="Y18022" s="30"/>
      <c r="Z18022" s="30"/>
      <c r="AB18022" s="6"/>
    </row>
    <row r="18023" spans="1:28">
      <c r="A18023" s="2"/>
      <c r="B18023" s="2"/>
      <c r="C18023" s="2"/>
      <c r="G18023" s="94"/>
      <c r="H18023" s="94"/>
      <c r="I18023" s="94"/>
      <c r="J18023" s="2"/>
      <c r="P18023" s="30"/>
      <c r="T18023" s="2"/>
      <c r="V18023" s="2"/>
      <c r="W18023" s="28"/>
      <c r="Y18023" s="30"/>
      <c r="Z18023" s="30"/>
      <c r="AB18023" s="6"/>
    </row>
    <row r="18024" spans="1:28">
      <c r="A18024" s="2"/>
      <c r="B18024" s="2"/>
      <c r="C18024" s="2"/>
      <c r="G18024" s="94"/>
      <c r="H18024" s="94"/>
      <c r="I18024" s="94"/>
      <c r="J18024" s="2"/>
      <c r="P18024" s="30"/>
      <c r="T18024" s="2"/>
      <c r="V18024" s="2"/>
      <c r="W18024" s="28"/>
      <c r="Y18024" s="30"/>
      <c r="Z18024" s="30"/>
      <c r="AB18024" s="6"/>
    </row>
    <row r="18025" spans="1:28">
      <c r="A18025" s="2"/>
      <c r="B18025" s="2"/>
      <c r="C18025" s="2"/>
      <c r="G18025" s="94"/>
      <c r="H18025" s="94"/>
      <c r="I18025" s="94"/>
      <c r="J18025" s="2"/>
      <c r="P18025" s="30"/>
      <c r="T18025" s="2"/>
      <c r="V18025" s="2"/>
      <c r="W18025" s="28"/>
      <c r="Y18025" s="30"/>
      <c r="Z18025" s="30"/>
      <c r="AB18025" s="6"/>
    </row>
    <row r="18026" spans="1:28">
      <c r="A18026" s="2"/>
      <c r="B18026" s="2"/>
      <c r="C18026" s="2"/>
      <c r="G18026" s="94"/>
      <c r="H18026" s="94"/>
      <c r="I18026" s="94"/>
      <c r="J18026" s="2"/>
      <c r="P18026" s="30"/>
      <c r="T18026" s="2"/>
      <c r="V18026" s="2"/>
      <c r="W18026" s="28"/>
      <c r="Y18026" s="30"/>
      <c r="Z18026" s="30"/>
      <c r="AB18026" s="6"/>
    </row>
    <row r="18027" spans="1:28">
      <c r="A18027" s="2"/>
      <c r="B18027" s="2"/>
      <c r="C18027" s="2"/>
      <c r="G18027" s="94"/>
      <c r="H18027" s="94"/>
      <c r="I18027" s="94"/>
      <c r="J18027" s="2"/>
      <c r="P18027" s="30"/>
      <c r="T18027" s="2"/>
      <c r="V18027" s="2"/>
      <c r="W18027" s="28"/>
      <c r="Y18027" s="30"/>
      <c r="Z18027" s="30"/>
      <c r="AB18027" s="6"/>
    </row>
    <row r="18028" spans="1:28">
      <c r="A18028" s="2"/>
      <c r="B18028" s="2"/>
      <c r="C18028" s="2"/>
      <c r="G18028" s="94"/>
      <c r="H18028" s="94"/>
      <c r="I18028" s="94"/>
      <c r="J18028" s="2"/>
      <c r="P18028" s="30"/>
      <c r="T18028" s="2"/>
      <c r="V18028" s="2"/>
      <c r="W18028" s="28"/>
      <c r="Y18028" s="30"/>
      <c r="Z18028" s="30"/>
      <c r="AB18028" s="6"/>
    </row>
    <row r="18029" spans="1:28">
      <c r="A18029" s="2"/>
      <c r="B18029" s="2"/>
      <c r="C18029" s="2"/>
      <c r="G18029" s="94"/>
      <c r="H18029" s="94"/>
      <c r="I18029" s="94"/>
      <c r="J18029" s="2"/>
      <c r="P18029" s="30"/>
      <c r="T18029" s="2"/>
      <c r="V18029" s="2"/>
      <c r="W18029" s="28"/>
      <c r="Y18029" s="30"/>
      <c r="Z18029" s="30"/>
      <c r="AB18029" s="6"/>
    </row>
    <row r="18030" spans="1:28">
      <c r="A18030" s="2"/>
      <c r="B18030" s="2"/>
      <c r="C18030" s="2"/>
      <c r="G18030" s="94"/>
      <c r="H18030" s="94"/>
      <c r="I18030" s="94"/>
      <c r="J18030" s="2"/>
      <c r="P18030" s="30"/>
      <c r="T18030" s="2"/>
      <c r="V18030" s="2"/>
      <c r="W18030" s="28"/>
      <c r="Y18030" s="30"/>
      <c r="Z18030" s="30"/>
      <c r="AB18030" s="6"/>
    </row>
    <row r="18031" spans="1:28">
      <c r="A18031" s="2"/>
      <c r="B18031" s="2"/>
      <c r="C18031" s="2"/>
      <c r="G18031" s="94"/>
      <c r="H18031" s="94"/>
      <c r="I18031" s="94"/>
      <c r="J18031" s="2"/>
      <c r="P18031" s="30"/>
      <c r="T18031" s="2"/>
      <c r="V18031" s="2"/>
      <c r="W18031" s="28"/>
      <c r="Y18031" s="30"/>
      <c r="Z18031" s="30"/>
      <c r="AB18031" s="6"/>
    </row>
    <row r="18032" spans="1:28">
      <c r="A18032" s="2"/>
      <c r="B18032" s="2"/>
      <c r="C18032" s="2"/>
      <c r="G18032" s="94"/>
      <c r="H18032" s="94"/>
      <c r="I18032" s="94"/>
      <c r="J18032" s="2"/>
      <c r="P18032" s="30"/>
      <c r="T18032" s="2"/>
      <c r="V18032" s="2"/>
      <c r="W18032" s="28"/>
      <c r="Y18032" s="30"/>
      <c r="Z18032" s="30"/>
      <c r="AB18032" s="6"/>
    </row>
    <row r="18033" spans="1:28">
      <c r="A18033" s="2"/>
      <c r="B18033" s="2"/>
      <c r="C18033" s="2"/>
      <c r="G18033" s="94"/>
      <c r="H18033" s="94"/>
      <c r="I18033" s="94"/>
      <c r="J18033" s="2"/>
      <c r="P18033" s="30"/>
      <c r="T18033" s="2"/>
      <c r="V18033" s="2"/>
      <c r="W18033" s="28"/>
      <c r="Y18033" s="30"/>
      <c r="Z18033" s="30"/>
      <c r="AB18033" s="6"/>
    </row>
    <row r="18034" spans="1:28">
      <c r="A18034" s="2"/>
      <c r="B18034" s="2"/>
      <c r="C18034" s="2"/>
      <c r="G18034" s="94"/>
      <c r="H18034" s="94"/>
      <c r="I18034" s="94"/>
      <c r="J18034" s="2"/>
      <c r="P18034" s="30"/>
      <c r="T18034" s="2"/>
      <c r="V18034" s="2"/>
      <c r="W18034" s="28"/>
      <c r="Y18034" s="30"/>
      <c r="Z18034" s="30"/>
      <c r="AB18034" s="6"/>
    </row>
    <row r="18035" spans="1:28">
      <c r="A18035" s="2"/>
      <c r="B18035" s="2"/>
      <c r="C18035" s="2"/>
      <c r="G18035" s="94"/>
      <c r="H18035" s="94"/>
      <c r="I18035" s="94"/>
      <c r="J18035" s="2"/>
      <c r="P18035" s="30"/>
      <c r="T18035" s="2"/>
      <c r="V18035" s="2"/>
      <c r="W18035" s="28"/>
      <c r="Y18035" s="30"/>
      <c r="Z18035" s="30"/>
      <c r="AB18035" s="6"/>
    </row>
    <row r="18036" spans="1:28">
      <c r="A18036" s="2"/>
      <c r="B18036" s="2"/>
      <c r="C18036" s="2"/>
      <c r="G18036" s="94"/>
      <c r="H18036" s="94"/>
      <c r="I18036" s="94"/>
      <c r="J18036" s="2"/>
      <c r="P18036" s="30"/>
      <c r="T18036" s="2"/>
      <c r="V18036" s="2"/>
      <c r="W18036" s="28"/>
      <c r="Y18036" s="30"/>
      <c r="Z18036" s="30"/>
      <c r="AB18036" s="6"/>
    </row>
    <row r="18037" spans="1:28">
      <c r="A18037" s="2"/>
      <c r="B18037" s="2"/>
      <c r="C18037" s="2"/>
      <c r="G18037" s="94"/>
      <c r="H18037" s="94"/>
      <c r="I18037" s="94"/>
      <c r="J18037" s="2"/>
      <c r="P18037" s="30"/>
      <c r="T18037" s="2"/>
      <c r="V18037" s="2"/>
      <c r="W18037" s="28"/>
      <c r="Y18037" s="30"/>
      <c r="Z18037" s="30"/>
      <c r="AB18037" s="6"/>
    </row>
    <row r="18038" spans="1:28">
      <c r="A18038" s="2"/>
      <c r="B18038" s="2"/>
      <c r="C18038" s="2"/>
      <c r="G18038" s="94"/>
      <c r="H18038" s="94"/>
      <c r="I18038" s="94"/>
      <c r="J18038" s="2"/>
      <c r="P18038" s="30"/>
      <c r="T18038" s="2"/>
      <c r="V18038" s="2"/>
      <c r="W18038" s="28"/>
      <c r="Y18038" s="30"/>
      <c r="Z18038" s="30"/>
      <c r="AB18038" s="6"/>
    </row>
    <row r="18039" spans="1:28">
      <c r="A18039" s="2"/>
      <c r="B18039" s="2"/>
      <c r="C18039" s="2"/>
      <c r="G18039" s="94"/>
      <c r="H18039" s="94"/>
      <c r="I18039" s="94"/>
      <c r="J18039" s="2"/>
      <c r="P18039" s="30"/>
      <c r="T18039" s="2"/>
      <c r="V18039" s="2"/>
      <c r="W18039" s="28"/>
      <c r="Y18039" s="30"/>
      <c r="Z18039" s="30"/>
      <c r="AB18039" s="6"/>
    </row>
    <row r="18040" spans="1:28">
      <c r="A18040" s="2"/>
      <c r="B18040" s="2"/>
      <c r="C18040" s="2"/>
      <c r="G18040" s="94"/>
      <c r="H18040" s="94"/>
      <c r="I18040" s="94"/>
      <c r="J18040" s="2"/>
      <c r="P18040" s="30"/>
      <c r="T18040" s="2"/>
      <c r="V18040" s="2"/>
      <c r="W18040" s="28"/>
      <c r="Y18040" s="30"/>
      <c r="Z18040" s="30"/>
      <c r="AB18040" s="6"/>
    </row>
    <row r="18041" spans="1:28">
      <c r="A18041" s="2"/>
      <c r="B18041" s="2"/>
      <c r="C18041" s="2"/>
      <c r="G18041" s="94"/>
      <c r="H18041" s="94"/>
      <c r="I18041" s="94"/>
      <c r="J18041" s="2"/>
      <c r="P18041" s="30"/>
      <c r="T18041" s="2"/>
      <c r="V18041" s="2"/>
      <c r="W18041" s="28"/>
      <c r="Y18041" s="30"/>
      <c r="Z18041" s="30"/>
      <c r="AB18041" s="6"/>
    </row>
    <row r="18042" spans="1:28">
      <c r="A18042" s="2"/>
      <c r="B18042" s="2"/>
      <c r="C18042" s="2"/>
      <c r="G18042" s="94"/>
      <c r="H18042" s="94"/>
      <c r="I18042" s="94"/>
      <c r="J18042" s="2"/>
      <c r="P18042" s="30"/>
      <c r="T18042" s="2"/>
      <c r="V18042" s="2"/>
      <c r="W18042" s="28"/>
      <c r="Y18042" s="30"/>
      <c r="Z18042" s="30"/>
      <c r="AB18042" s="6"/>
    </row>
    <row r="18043" spans="1:28">
      <c r="A18043" s="2"/>
      <c r="B18043" s="2"/>
      <c r="C18043" s="2"/>
      <c r="G18043" s="94"/>
      <c r="H18043" s="94"/>
      <c r="I18043" s="94"/>
      <c r="J18043" s="2"/>
      <c r="P18043" s="30"/>
      <c r="T18043" s="2"/>
      <c r="V18043" s="2"/>
      <c r="W18043" s="28"/>
      <c r="Y18043" s="30"/>
      <c r="Z18043" s="30"/>
      <c r="AB18043" s="6"/>
    </row>
    <row r="18044" spans="1:28">
      <c r="A18044" s="2"/>
      <c r="B18044" s="2"/>
      <c r="C18044" s="2"/>
      <c r="G18044" s="94"/>
      <c r="H18044" s="94"/>
      <c r="I18044" s="94"/>
      <c r="J18044" s="2"/>
      <c r="P18044" s="30"/>
      <c r="T18044" s="2"/>
      <c r="V18044" s="2"/>
      <c r="W18044" s="28"/>
      <c r="Y18044" s="30"/>
      <c r="Z18044" s="30"/>
      <c r="AB18044" s="6"/>
    </row>
    <row r="18045" spans="1:28">
      <c r="A18045" s="2"/>
      <c r="B18045" s="2"/>
      <c r="C18045" s="2"/>
      <c r="G18045" s="94"/>
      <c r="H18045" s="94"/>
      <c r="I18045" s="94"/>
      <c r="J18045" s="2"/>
      <c r="P18045" s="30"/>
      <c r="T18045" s="2"/>
      <c r="V18045" s="2"/>
      <c r="W18045" s="28"/>
      <c r="Y18045" s="30"/>
      <c r="Z18045" s="30"/>
      <c r="AB18045" s="6"/>
    </row>
    <row r="18046" spans="1:28">
      <c r="A18046" s="2"/>
      <c r="B18046" s="2"/>
      <c r="C18046" s="2"/>
      <c r="G18046" s="94"/>
      <c r="H18046" s="94"/>
      <c r="I18046" s="94"/>
      <c r="J18046" s="2"/>
      <c r="P18046" s="30"/>
      <c r="T18046" s="2"/>
      <c r="V18046" s="2"/>
      <c r="W18046" s="28"/>
      <c r="Y18046" s="30"/>
      <c r="Z18046" s="30"/>
      <c r="AB18046" s="6"/>
    </row>
    <row r="18047" spans="1:28">
      <c r="A18047" s="2"/>
      <c r="B18047" s="2"/>
      <c r="C18047" s="2"/>
      <c r="G18047" s="94"/>
      <c r="H18047" s="94"/>
      <c r="I18047" s="94"/>
      <c r="J18047" s="2"/>
      <c r="P18047" s="30"/>
      <c r="T18047" s="2"/>
      <c r="V18047" s="2"/>
      <c r="W18047" s="28"/>
      <c r="Y18047" s="30"/>
      <c r="Z18047" s="30"/>
      <c r="AB18047" s="6"/>
    </row>
    <row r="18048" spans="1:28">
      <c r="A18048" s="2"/>
      <c r="B18048" s="2"/>
      <c r="C18048" s="2"/>
      <c r="G18048" s="94"/>
      <c r="H18048" s="94"/>
      <c r="I18048" s="94"/>
      <c r="J18048" s="2"/>
      <c r="P18048" s="30"/>
      <c r="T18048" s="2"/>
      <c r="V18048" s="2"/>
      <c r="W18048" s="28"/>
      <c r="Y18048" s="30"/>
      <c r="Z18048" s="30"/>
      <c r="AB18048" s="6"/>
    </row>
    <row r="18049" spans="1:28">
      <c r="A18049" s="2"/>
      <c r="B18049" s="2"/>
      <c r="C18049" s="2"/>
      <c r="G18049" s="94"/>
      <c r="H18049" s="94"/>
      <c r="I18049" s="94"/>
      <c r="J18049" s="2"/>
      <c r="P18049" s="30"/>
      <c r="T18049" s="2"/>
      <c r="V18049" s="2"/>
      <c r="W18049" s="28"/>
      <c r="Y18049" s="30"/>
      <c r="Z18049" s="30"/>
      <c r="AB18049" s="6"/>
    </row>
    <row r="18050" spans="1:28">
      <c r="A18050" s="2"/>
      <c r="B18050" s="2"/>
      <c r="C18050" s="2"/>
      <c r="G18050" s="94"/>
      <c r="H18050" s="94"/>
      <c r="I18050" s="94"/>
      <c r="J18050" s="2"/>
      <c r="P18050" s="30"/>
      <c r="T18050" s="2"/>
      <c r="V18050" s="2"/>
      <c r="W18050" s="28"/>
      <c r="Y18050" s="30"/>
      <c r="Z18050" s="30"/>
      <c r="AB18050" s="6"/>
    </row>
    <row r="18051" spans="1:28">
      <c r="A18051" s="2"/>
      <c r="B18051" s="2"/>
      <c r="C18051" s="2"/>
      <c r="G18051" s="94"/>
      <c r="H18051" s="94"/>
      <c r="I18051" s="94"/>
      <c r="J18051" s="2"/>
      <c r="P18051" s="30"/>
      <c r="T18051" s="2"/>
      <c r="V18051" s="2"/>
      <c r="W18051" s="28"/>
      <c r="Y18051" s="30"/>
      <c r="Z18051" s="30"/>
      <c r="AB18051" s="6"/>
    </row>
    <row r="18052" spans="1:28">
      <c r="A18052" s="2"/>
      <c r="B18052" s="2"/>
      <c r="C18052" s="2"/>
      <c r="G18052" s="94"/>
      <c r="H18052" s="94"/>
      <c r="I18052" s="94"/>
      <c r="J18052" s="2"/>
      <c r="P18052" s="30"/>
      <c r="T18052" s="2"/>
      <c r="V18052" s="2"/>
      <c r="W18052" s="28"/>
      <c r="Y18052" s="30"/>
      <c r="Z18052" s="30"/>
      <c r="AB18052" s="6"/>
    </row>
    <row r="18053" spans="1:28">
      <c r="A18053" s="2"/>
      <c r="B18053" s="2"/>
      <c r="C18053" s="2"/>
      <c r="G18053" s="94"/>
      <c r="H18053" s="94"/>
      <c r="I18053" s="94"/>
      <c r="J18053" s="2"/>
      <c r="P18053" s="30"/>
      <c r="T18053" s="2"/>
      <c r="V18053" s="2"/>
      <c r="W18053" s="28"/>
      <c r="Y18053" s="30"/>
      <c r="Z18053" s="30"/>
      <c r="AB18053" s="6"/>
    </row>
    <row r="18054" spans="1:28">
      <c r="A18054" s="2"/>
      <c r="B18054" s="2"/>
      <c r="C18054" s="2"/>
      <c r="G18054" s="94"/>
      <c r="H18054" s="94"/>
      <c r="I18054" s="94"/>
      <c r="J18054" s="2"/>
      <c r="P18054" s="30"/>
      <c r="T18054" s="2"/>
      <c r="V18054" s="2"/>
      <c r="W18054" s="28"/>
      <c r="Y18054" s="30"/>
      <c r="Z18054" s="30"/>
      <c r="AB18054" s="6"/>
    </row>
    <row r="18055" spans="1:28">
      <c r="A18055" s="2"/>
      <c r="B18055" s="2"/>
      <c r="C18055" s="2"/>
      <c r="G18055" s="94"/>
      <c r="H18055" s="94"/>
      <c r="I18055" s="94"/>
      <c r="J18055" s="2"/>
      <c r="P18055" s="30"/>
      <c r="T18055" s="2"/>
      <c r="V18055" s="2"/>
      <c r="W18055" s="28"/>
      <c r="Y18055" s="30"/>
      <c r="Z18055" s="30"/>
      <c r="AB18055" s="6"/>
    </row>
    <row r="18056" spans="1:28">
      <c r="A18056" s="2"/>
      <c r="B18056" s="2"/>
      <c r="C18056" s="2"/>
      <c r="G18056" s="94"/>
      <c r="H18056" s="94"/>
      <c r="I18056" s="94"/>
      <c r="J18056" s="2"/>
      <c r="P18056" s="30"/>
      <c r="T18056" s="2"/>
      <c r="V18056" s="2"/>
      <c r="W18056" s="28"/>
      <c r="Y18056" s="30"/>
      <c r="Z18056" s="30"/>
      <c r="AB18056" s="6"/>
    </row>
    <row r="18057" spans="1:28">
      <c r="A18057" s="2"/>
      <c r="B18057" s="2"/>
      <c r="C18057" s="2"/>
      <c r="G18057" s="94"/>
      <c r="H18057" s="94"/>
      <c r="I18057" s="94"/>
      <c r="J18057" s="2"/>
      <c r="P18057" s="30"/>
      <c r="T18057" s="2"/>
      <c r="V18057" s="2"/>
      <c r="W18057" s="28"/>
      <c r="Y18057" s="30"/>
      <c r="Z18057" s="30"/>
      <c r="AB18057" s="6"/>
    </row>
    <row r="18058" spans="1:28">
      <c r="A18058" s="2"/>
      <c r="B18058" s="2"/>
      <c r="C18058" s="2"/>
      <c r="G18058" s="94"/>
      <c r="H18058" s="94"/>
      <c r="I18058" s="94"/>
      <c r="J18058" s="2"/>
      <c r="P18058" s="30"/>
      <c r="T18058" s="2"/>
      <c r="V18058" s="2"/>
      <c r="W18058" s="28"/>
      <c r="Y18058" s="30"/>
      <c r="Z18058" s="30"/>
      <c r="AB18058" s="6"/>
    </row>
    <row r="18059" spans="1:28">
      <c r="A18059" s="2"/>
      <c r="B18059" s="2"/>
      <c r="C18059" s="2"/>
      <c r="G18059" s="94"/>
      <c r="H18059" s="94"/>
      <c r="I18059" s="94"/>
      <c r="J18059" s="2"/>
      <c r="P18059" s="30"/>
      <c r="T18059" s="2"/>
      <c r="V18059" s="2"/>
      <c r="W18059" s="28"/>
      <c r="Y18059" s="30"/>
      <c r="Z18059" s="30"/>
      <c r="AB18059" s="6"/>
    </row>
    <row r="18060" spans="1:28">
      <c r="A18060" s="2"/>
      <c r="B18060" s="2"/>
      <c r="C18060" s="2"/>
      <c r="G18060" s="94"/>
      <c r="H18060" s="94"/>
      <c r="I18060" s="94"/>
      <c r="J18060" s="2"/>
      <c r="P18060" s="30"/>
      <c r="T18060" s="2"/>
      <c r="V18060" s="2"/>
      <c r="W18060" s="28"/>
      <c r="Y18060" s="30"/>
      <c r="Z18060" s="30"/>
      <c r="AB18060" s="6"/>
    </row>
    <row r="18061" spans="1:28">
      <c r="A18061" s="2"/>
      <c r="B18061" s="2"/>
      <c r="C18061" s="2"/>
      <c r="G18061" s="94"/>
      <c r="H18061" s="94"/>
      <c r="I18061" s="94"/>
      <c r="J18061" s="2"/>
      <c r="P18061" s="30"/>
      <c r="T18061" s="2"/>
      <c r="V18061" s="2"/>
      <c r="W18061" s="28"/>
      <c r="Y18061" s="30"/>
      <c r="Z18061" s="30"/>
      <c r="AB18061" s="6"/>
    </row>
    <row r="18062" spans="1:28">
      <c r="A18062" s="2"/>
      <c r="B18062" s="2"/>
      <c r="C18062" s="2"/>
      <c r="G18062" s="94"/>
      <c r="H18062" s="94"/>
      <c r="I18062" s="94"/>
      <c r="J18062" s="2"/>
      <c r="P18062" s="30"/>
      <c r="T18062" s="2"/>
      <c r="V18062" s="2"/>
      <c r="W18062" s="28"/>
      <c r="Y18062" s="30"/>
      <c r="Z18062" s="30"/>
      <c r="AB18062" s="6"/>
    </row>
    <row r="18063" spans="1:28">
      <c r="A18063" s="2"/>
      <c r="B18063" s="2"/>
      <c r="C18063" s="2"/>
      <c r="G18063" s="94"/>
      <c r="H18063" s="94"/>
      <c r="I18063" s="94"/>
      <c r="J18063" s="2"/>
      <c r="P18063" s="30"/>
      <c r="T18063" s="2"/>
      <c r="V18063" s="2"/>
      <c r="W18063" s="28"/>
      <c r="Y18063" s="30"/>
      <c r="Z18063" s="30"/>
      <c r="AB18063" s="6"/>
    </row>
    <row r="18064" spans="1:28">
      <c r="A18064" s="2"/>
      <c r="B18064" s="2"/>
      <c r="C18064" s="2"/>
      <c r="G18064" s="94"/>
      <c r="H18064" s="94"/>
      <c r="I18064" s="94"/>
      <c r="J18064" s="2"/>
      <c r="P18064" s="30"/>
      <c r="T18064" s="2"/>
      <c r="V18064" s="2"/>
      <c r="W18064" s="28"/>
      <c r="Y18064" s="30"/>
      <c r="Z18064" s="30"/>
      <c r="AB18064" s="6"/>
    </row>
    <row r="18065" spans="1:28">
      <c r="A18065" s="2"/>
      <c r="B18065" s="2"/>
      <c r="C18065" s="2"/>
      <c r="G18065" s="94"/>
      <c r="H18065" s="94"/>
      <c r="I18065" s="94"/>
      <c r="J18065" s="2"/>
      <c r="P18065" s="30"/>
      <c r="T18065" s="2"/>
      <c r="V18065" s="2"/>
      <c r="W18065" s="28"/>
      <c r="Y18065" s="30"/>
      <c r="Z18065" s="30"/>
      <c r="AB18065" s="6"/>
    </row>
    <row r="18066" spans="1:28">
      <c r="A18066" s="2"/>
      <c r="B18066" s="2"/>
      <c r="C18066" s="2"/>
      <c r="G18066" s="94"/>
      <c r="H18066" s="94"/>
      <c r="I18066" s="94"/>
      <c r="J18066" s="2"/>
      <c r="P18066" s="30"/>
      <c r="T18066" s="2"/>
      <c r="V18066" s="2"/>
      <c r="W18066" s="28"/>
      <c r="Y18066" s="30"/>
      <c r="Z18066" s="30"/>
      <c r="AB18066" s="6"/>
    </row>
    <row r="18067" spans="1:28">
      <c r="A18067" s="2"/>
      <c r="B18067" s="2"/>
      <c r="C18067" s="2"/>
      <c r="G18067" s="94"/>
      <c r="H18067" s="94"/>
      <c r="I18067" s="94"/>
      <c r="J18067" s="2"/>
      <c r="P18067" s="30"/>
      <c r="T18067" s="2"/>
      <c r="V18067" s="2"/>
      <c r="W18067" s="28"/>
      <c r="Y18067" s="30"/>
      <c r="Z18067" s="30"/>
      <c r="AB18067" s="6"/>
    </row>
    <row r="18068" spans="1:28">
      <c r="A18068" s="2"/>
      <c r="B18068" s="2"/>
      <c r="C18068" s="2"/>
      <c r="G18068" s="94"/>
      <c r="H18068" s="94"/>
      <c r="I18068" s="94"/>
      <c r="J18068" s="2"/>
      <c r="P18068" s="30"/>
      <c r="T18068" s="2"/>
      <c r="V18068" s="2"/>
      <c r="W18068" s="28"/>
      <c r="Y18068" s="30"/>
      <c r="Z18068" s="30"/>
      <c r="AB18068" s="6"/>
    </row>
    <row r="18069" spans="1:28">
      <c r="A18069" s="2"/>
      <c r="B18069" s="2"/>
      <c r="C18069" s="2"/>
      <c r="G18069" s="94"/>
      <c r="H18069" s="94"/>
      <c r="I18069" s="94"/>
      <c r="J18069" s="2"/>
      <c r="P18069" s="30"/>
      <c r="T18069" s="2"/>
      <c r="V18069" s="2"/>
      <c r="W18069" s="28"/>
      <c r="Y18069" s="30"/>
      <c r="Z18069" s="30"/>
      <c r="AB18069" s="6"/>
    </row>
    <row r="18070" spans="1:28">
      <c r="A18070" s="2"/>
      <c r="B18070" s="2"/>
      <c r="C18070" s="2"/>
      <c r="G18070" s="94"/>
      <c r="H18070" s="94"/>
      <c r="I18070" s="94"/>
      <c r="J18070" s="2"/>
      <c r="P18070" s="30"/>
      <c r="T18070" s="2"/>
      <c r="V18070" s="2"/>
      <c r="W18070" s="28"/>
      <c r="Y18070" s="30"/>
      <c r="Z18070" s="30"/>
      <c r="AB18070" s="6"/>
    </row>
    <row r="18071" spans="1:28">
      <c r="A18071" s="2"/>
      <c r="B18071" s="2"/>
      <c r="C18071" s="2"/>
      <c r="G18071" s="94"/>
      <c r="H18071" s="94"/>
      <c r="I18071" s="94"/>
      <c r="J18071" s="2"/>
      <c r="P18071" s="30"/>
      <c r="T18071" s="2"/>
      <c r="V18071" s="2"/>
      <c r="W18071" s="28"/>
      <c r="Y18071" s="30"/>
      <c r="Z18071" s="30"/>
      <c r="AB18071" s="6"/>
    </row>
    <row r="18072" spans="1:28">
      <c r="A18072" s="2"/>
      <c r="B18072" s="2"/>
      <c r="C18072" s="2"/>
      <c r="G18072" s="94"/>
      <c r="H18072" s="94"/>
      <c r="I18072" s="94"/>
      <c r="J18072" s="2"/>
      <c r="P18072" s="30"/>
      <c r="T18072" s="2"/>
      <c r="V18072" s="2"/>
      <c r="W18072" s="28"/>
      <c r="Y18072" s="30"/>
      <c r="Z18072" s="30"/>
      <c r="AB18072" s="6"/>
    </row>
    <row r="18073" spans="1:28">
      <c r="A18073" s="2"/>
      <c r="B18073" s="2"/>
      <c r="C18073" s="2"/>
      <c r="G18073" s="94"/>
      <c r="H18073" s="94"/>
      <c r="I18073" s="94"/>
      <c r="J18073" s="2"/>
      <c r="P18073" s="30"/>
      <c r="T18073" s="2"/>
      <c r="V18073" s="2"/>
      <c r="W18073" s="28"/>
      <c r="Y18073" s="30"/>
      <c r="Z18073" s="30"/>
      <c r="AB18073" s="6"/>
    </row>
    <row r="18074" spans="1:28">
      <c r="A18074" s="2"/>
      <c r="B18074" s="2"/>
      <c r="C18074" s="2"/>
      <c r="G18074" s="94"/>
      <c r="H18074" s="94"/>
      <c r="I18074" s="94"/>
      <c r="J18074" s="2"/>
      <c r="P18074" s="30"/>
      <c r="T18074" s="2"/>
      <c r="V18074" s="2"/>
      <c r="W18074" s="28"/>
      <c r="Y18074" s="30"/>
      <c r="Z18074" s="30"/>
      <c r="AB18074" s="6"/>
    </row>
    <row r="18075" spans="1:28">
      <c r="A18075" s="2"/>
      <c r="B18075" s="2"/>
      <c r="C18075" s="2"/>
      <c r="G18075" s="94"/>
      <c r="H18075" s="94"/>
      <c r="I18075" s="94"/>
      <c r="J18075" s="2"/>
      <c r="P18075" s="30"/>
      <c r="T18075" s="2"/>
      <c r="V18075" s="2"/>
      <c r="W18075" s="28"/>
      <c r="Y18075" s="30"/>
      <c r="Z18075" s="30"/>
      <c r="AB18075" s="6"/>
    </row>
    <row r="18076" spans="1:28">
      <c r="A18076" s="2"/>
      <c r="B18076" s="2"/>
      <c r="C18076" s="2"/>
      <c r="G18076" s="94"/>
      <c r="H18076" s="94"/>
      <c r="I18076" s="94"/>
      <c r="J18076" s="2"/>
      <c r="P18076" s="30"/>
      <c r="T18076" s="2"/>
      <c r="V18076" s="2"/>
      <c r="W18076" s="28"/>
      <c r="Y18076" s="30"/>
      <c r="Z18076" s="30"/>
      <c r="AB18076" s="6"/>
    </row>
    <row r="18077" spans="1:28">
      <c r="A18077" s="2"/>
      <c r="B18077" s="2"/>
      <c r="C18077" s="2"/>
      <c r="G18077" s="94"/>
      <c r="H18077" s="94"/>
      <c r="I18077" s="94"/>
      <c r="J18077" s="2"/>
      <c r="P18077" s="30"/>
      <c r="T18077" s="2"/>
      <c r="V18077" s="2"/>
      <c r="W18077" s="28"/>
      <c r="Y18077" s="30"/>
      <c r="Z18077" s="30"/>
      <c r="AB18077" s="6"/>
    </row>
    <row r="18078" spans="1:28">
      <c r="A18078" s="2"/>
      <c r="B18078" s="2"/>
      <c r="C18078" s="2"/>
      <c r="G18078" s="94"/>
      <c r="H18078" s="94"/>
      <c r="I18078" s="94"/>
      <c r="J18078" s="2"/>
      <c r="P18078" s="30"/>
      <c r="T18078" s="2"/>
      <c r="V18078" s="2"/>
      <c r="W18078" s="28"/>
      <c r="Y18078" s="30"/>
      <c r="Z18078" s="30"/>
      <c r="AB18078" s="6"/>
    </row>
    <row r="18079" spans="1:28">
      <c r="A18079" s="2"/>
      <c r="B18079" s="2"/>
      <c r="C18079" s="2"/>
      <c r="G18079" s="94"/>
      <c r="H18079" s="94"/>
      <c r="I18079" s="94"/>
      <c r="J18079" s="2"/>
      <c r="P18079" s="30"/>
      <c r="T18079" s="2"/>
      <c r="V18079" s="2"/>
      <c r="W18079" s="28"/>
      <c r="Y18079" s="30"/>
      <c r="Z18079" s="30"/>
      <c r="AB18079" s="6"/>
    </row>
    <row r="18080" spans="1:28">
      <c r="A18080" s="2"/>
      <c r="B18080" s="2"/>
      <c r="C18080" s="2"/>
      <c r="G18080" s="94"/>
      <c r="H18080" s="94"/>
      <c r="I18080" s="94"/>
      <c r="J18080" s="2"/>
      <c r="P18080" s="30"/>
      <c r="T18080" s="2"/>
      <c r="V18080" s="2"/>
      <c r="W18080" s="28"/>
      <c r="Y18080" s="30"/>
      <c r="Z18080" s="30"/>
      <c r="AB18080" s="6"/>
    </row>
    <row r="18081" spans="1:28">
      <c r="A18081" s="2"/>
      <c r="B18081" s="2"/>
      <c r="C18081" s="2"/>
      <c r="G18081" s="94"/>
      <c r="H18081" s="94"/>
      <c r="I18081" s="94"/>
      <c r="J18081" s="2"/>
      <c r="P18081" s="30"/>
      <c r="T18081" s="2"/>
      <c r="V18081" s="2"/>
      <c r="W18081" s="28"/>
      <c r="Y18081" s="30"/>
      <c r="Z18081" s="30"/>
      <c r="AB18081" s="6"/>
    </row>
    <row r="18082" spans="1:28">
      <c r="A18082" s="2"/>
      <c r="B18082" s="2"/>
      <c r="C18082" s="2"/>
      <c r="G18082" s="94"/>
      <c r="H18082" s="94"/>
      <c r="I18082" s="94"/>
      <c r="J18082" s="2"/>
      <c r="P18082" s="30"/>
      <c r="T18082" s="2"/>
      <c r="V18082" s="2"/>
      <c r="W18082" s="28"/>
      <c r="Y18082" s="30"/>
      <c r="Z18082" s="30"/>
      <c r="AB18082" s="6"/>
    </row>
    <row r="18083" spans="1:28">
      <c r="A18083" s="2"/>
      <c r="B18083" s="2"/>
      <c r="C18083" s="2"/>
      <c r="G18083" s="94"/>
      <c r="H18083" s="94"/>
      <c r="I18083" s="94"/>
      <c r="J18083" s="2"/>
      <c r="P18083" s="30"/>
      <c r="T18083" s="2"/>
      <c r="V18083" s="2"/>
      <c r="W18083" s="28"/>
      <c r="Y18083" s="30"/>
      <c r="Z18083" s="30"/>
      <c r="AB18083" s="6"/>
    </row>
    <row r="18084" spans="1:28">
      <c r="A18084" s="2"/>
      <c r="B18084" s="2"/>
      <c r="C18084" s="2"/>
      <c r="G18084" s="94"/>
      <c r="H18084" s="94"/>
      <c r="I18084" s="94"/>
      <c r="J18084" s="2"/>
      <c r="P18084" s="30"/>
      <c r="T18084" s="2"/>
      <c r="V18084" s="2"/>
      <c r="W18084" s="28"/>
      <c r="Y18084" s="30"/>
      <c r="Z18084" s="30"/>
      <c r="AB18084" s="6"/>
    </row>
    <row r="18085" spans="1:28">
      <c r="A18085" s="2"/>
      <c r="B18085" s="2"/>
      <c r="C18085" s="2"/>
      <c r="G18085" s="94"/>
      <c r="H18085" s="94"/>
      <c r="I18085" s="94"/>
      <c r="J18085" s="2"/>
      <c r="P18085" s="30"/>
      <c r="T18085" s="2"/>
      <c r="V18085" s="2"/>
      <c r="W18085" s="28"/>
      <c r="Y18085" s="30"/>
      <c r="Z18085" s="30"/>
      <c r="AB18085" s="6"/>
    </row>
    <row r="18086" spans="1:28">
      <c r="A18086" s="2"/>
      <c r="B18086" s="2"/>
      <c r="C18086" s="2"/>
      <c r="G18086" s="94"/>
      <c r="H18086" s="94"/>
      <c r="I18086" s="94"/>
      <c r="J18086" s="2"/>
      <c r="P18086" s="30"/>
      <c r="T18086" s="2"/>
      <c r="V18086" s="2"/>
      <c r="W18086" s="28"/>
      <c r="Y18086" s="30"/>
      <c r="Z18086" s="30"/>
      <c r="AB18086" s="6"/>
    </row>
    <row r="18087" spans="1:28">
      <c r="A18087" s="2"/>
      <c r="B18087" s="2"/>
      <c r="C18087" s="2"/>
      <c r="G18087" s="94"/>
      <c r="H18087" s="94"/>
      <c r="I18087" s="94"/>
      <c r="J18087" s="2"/>
      <c r="P18087" s="30"/>
      <c r="T18087" s="2"/>
      <c r="V18087" s="2"/>
      <c r="W18087" s="28"/>
      <c r="Y18087" s="30"/>
      <c r="Z18087" s="30"/>
      <c r="AB18087" s="6"/>
    </row>
    <row r="18088" spans="1:28">
      <c r="A18088" s="2"/>
      <c r="B18088" s="2"/>
      <c r="C18088" s="2"/>
      <c r="G18088" s="94"/>
      <c r="H18088" s="94"/>
      <c r="I18088" s="94"/>
      <c r="J18088" s="2"/>
      <c r="P18088" s="30"/>
      <c r="T18088" s="2"/>
      <c r="V18088" s="2"/>
      <c r="W18088" s="28"/>
      <c r="Y18088" s="30"/>
      <c r="Z18088" s="30"/>
      <c r="AB18088" s="6"/>
    </row>
    <row r="18089" spans="1:28">
      <c r="A18089" s="2"/>
      <c r="B18089" s="2"/>
      <c r="C18089" s="2"/>
      <c r="G18089" s="94"/>
      <c r="H18089" s="94"/>
      <c r="I18089" s="94"/>
      <c r="J18089" s="2"/>
      <c r="P18089" s="30"/>
      <c r="T18089" s="2"/>
      <c r="V18089" s="2"/>
      <c r="W18089" s="28"/>
      <c r="Y18089" s="30"/>
      <c r="Z18089" s="30"/>
      <c r="AB18089" s="6"/>
    </row>
    <row r="18090" spans="1:28">
      <c r="A18090" s="2"/>
      <c r="B18090" s="2"/>
      <c r="C18090" s="2"/>
      <c r="G18090" s="94"/>
      <c r="H18090" s="94"/>
      <c r="I18090" s="94"/>
      <c r="J18090" s="2"/>
      <c r="P18090" s="30"/>
      <c r="T18090" s="2"/>
      <c r="V18090" s="2"/>
      <c r="W18090" s="28"/>
      <c r="Y18090" s="30"/>
      <c r="Z18090" s="30"/>
      <c r="AB18090" s="6"/>
    </row>
    <row r="18091" spans="1:28">
      <c r="A18091" s="2"/>
      <c r="B18091" s="2"/>
      <c r="C18091" s="2"/>
      <c r="G18091" s="94"/>
      <c r="H18091" s="94"/>
      <c r="I18091" s="94"/>
      <c r="J18091" s="2"/>
      <c r="P18091" s="30"/>
      <c r="T18091" s="2"/>
      <c r="V18091" s="2"/>
      <c r="W18091" s="28"/>
      <c r="Y18091" s="30"/>
      <c r="Z18091" s="30"/>
      <c r="AB18091" s="6"/>
    </row>
    <row r="18092" spans="1:28">
      <c r="A18092" s="2"/>
      <c r="B18092" s="2"/>
      <c r="C18092" s="2"/>
      <c r="G18092" s="94"/>
      <c r="H18092" s="94"/>
      <c r="I18092" s="94"/>
      <c r="J18092" s="2"/>
      <c r="P18092" s="30"/>
      <c r="T18092" s="2"/>
      <c r="V18092" s="2"/>
      <c r="W18092" s="28"/>
      <c r="Y18092" s="30"/>
      <c r="Z18092" s="30"/>
      <c r="AB18092" s="6"/>
    </row>
    <row r="18093" spans="1:28">
      <c r="A18093" s="2"/>
      <c r="B18093" s="2"/>
      <c r="C18093" s="2"/>
      <c r="G18093" s="94"/>
      <c r="H18093" s="94"/>
      <c r="I18093" s="94"/>
      <c r="J18093" s="2"/>
      <c r="P18093" s="30"/>
      <c r="T18093" s="2"/>
      <c r="V18093" s="2"/>
      <c r="W18093" s="28"/>
      <c r="Y18093" s="30"/>
      <c r="Z18093" s="30"/>
      <c r="AB18093" s="6"/>
    </row>
    <row r="18094" spans="1:28">
      <c r="A18094" s="2"/>
      <c r="B18094" s="2"/>
      <c r="C18094" s="2"/>
      <c r="G18094" s="94"/>
      <c r="H18094" s="94"/>
      <c r="I18094" s="94"/>
      <c r="J18094" s="2"/>
      <c r="P18094" s="30"/>
      <c r="T18094" s="2"/>
      <c r="V18094" s="2"/>
      <c r="W18094" s="28"/>
      <c r="Y18094" s="30"/>
      <c r="Z18094" s="30"/>
      <c r="AB18094" s="6"/>
    </row>
    <row r="18095" spans="1:28">
      <c r="A18095" s="2"/>
      <c r="B18095" s="2"/>
      <c r="C18095" s="2"/>
      <c r="G18095" s="94"/>
      <c r="H18095" s="94"/>
      <c r="I18095" s="94"/>
      <c r="J18095" s="2"/>
      <c r="P18095" s="30"/>
      <c r="T18095" s="2"/>
      <c r="V18095" s="2"/>
      <c r="W18095" s="28"/>
      <c r="Y18095" s="30"/>
      <c r="Z18095" s="30"/>
      <c r="AB18095" s="6"/>
    </row>
    <row r="18096" spans="1:28">
      <c r="A18096" s="2"/>
      <c r="B18096" s="2"/>
      <c r="C18096" s="2"/>
      <c r="G18096" s="94"/>
      <c r="H18096" s="94"/>
      <c r="I18096" s="94"/>
      <c r="J18096" s="2"/>
      <c r="P18096" s="30"/>
      <c r="T18096" s="2"/>
      <c r="V18096" s="2"/>
      <c r="W18096" s="28"/>
      <c r="Y18096" s="30"/>
      <c r="Z18096" s="30"/>
      <c r="AB18096" s="6"/>
    </row>
    <row r="18097" spans="1:28">
      <c r="A18097" s="2"/>
      <c r="B18097" s="2"/>
      <c r="C18097" s="2"/>
      <c r="G18097" s="94"/>
      <c r="H18097" s="94"/>
      <c r="I18097" s="94"/>
      <c r="J18097" s="2"/>
      <c r="P18097" s="30"/>
      <c r="T18097" s="2"/>
      <c r="V18097" s="2"/>
      <c r="W18097" s="28"/>
      <c r="Y18097" s="30"/>
      <c r="Z18097" s="30"/>
      <c r="AB18097" s="6"/>
    </row>
    <row r="18098" spans="1:28">
      <c r="A18098" s="2"/>
      <c r="B18098" s="2"/>
      <c r="C18098" s="2"/>
      <c r="G18098" s="94"/>
      <c r="H18098" s="94"/>
      <c r="I18098" s="94"/>
      <c r="J18098" s="2"/>
      <c r="P18098" s="30"/>
      <c r="T18098" s="2"/>
      <c r="V18098" s="2"/>
      <c r="W18098" s="28"/>
      <c r="Y18098" s="30"/>
      <c r="Z18098" s="30"/>
      <c r="AB18098" s="6"/>
    </row>
    <row r="18099" spans="1:28">
      <c r="A18099" s="2"/>
      <c r="B18099" s="2"/>
      <c r="C18099" s="2"/>
      <c r="G18099" s="94"/>
      <c r="H18099" s="94"/>
      <c r="I18099" s="94"/>
      <c r="J18099" s="2"/>
      <c r="P18099" s="30"/>
      <c r="T18099" s="2"/>
      <c r="V18099" s="2"/>
      <c r="W18099" s="28"/>
      <c r="Y18099" s="30"/>
      <c r="Z18099" s="30"/>
      <c r="AB18099" s="6"/>
    </row>
    <row r="18100" spans="1:28">
      <c r="A18100" s="2"/>
      <c r="B18100" s="2"/>
      <c r="C18100" s="2"/>
      <c r="G18100" s="94"/>
      <c r="H18100" s="94"/>
      <c r="I18100" s="94"/>
      <c r="J18100" s="2"/>
      <c r="P18100" s="30"/>
      <c r="T18100" s="2"/>
      <c r="V18100" s="2"/>
      <c r="W18100" s="28"/>
      <c r="Y18100" s="30"/>
      <c r="Z18100" s="30"/>
      <c r="AB18100" s="6"/>
    </row>
    <row r="18101" spans="1:28">
      <c r="A18101" s="2"/>
      <c r="B18101" s="2"/>
      <c r="C18101" s="2"/>
      <c r="G18101" s="94"/>
      <c r="H18101" s="94"/>
      <c r="I18101" s="94"/>
      <c r="J18101" s="2"/>
      <c r="P18101" s="30"/>
      <c r="T18101" s="2"/>
      <c r="V18101" s="2"/>
      <c r="W18101" s="28"/>
      <c r="Y18101" s="30"/>
      <c r="Z18101" s="30"/>
      <c r="AB18101" s="6"/>
    </row>
    <row r="18102" spans="1:28">
      <c r="A18102" s="2"/>
      <c r="B18102" s="2"/>
      <c r="C18102" s="2"/>
      <c r="G18102" s="94"/>
      <c r="H18102" s="94"/>
      <c r="I18102" s="94"/>
      <c r="J18102" s="2"/>
      <c r="P18102" s="30"/>
      <c r="T18102" s="2"/>
      <c r="V18102" s="2"/>
      <c r="W18102" s="28"/>
      <c r="Y18102" s="30"/>
      <c r="Z18102" s="30"/>
      <c r="AB18102" s="6"/>
    </row>
    <row r="18103" spans="1:28">
      <c r="A18103" s="2"/>
      <c r="B18103" s="2"/>
      <c r="C18103" s="2"/>
      <c r="G18103" s="94"/>
      <c r="H18103" s="94"/>
      <c r="I18103" s="94"/>
      <c r="J18103" s="2"/>
      <c r="P18103" s="30"/>
      <c r="T18103" s="2"/>
      <c r="V18103" s="2"/>
      <c r="W18103" s="28"/>
      <c r="Y18103" s="30"/>
      <c r="Z18103" s="30"/>
      <c r="AB18103" s="6"/>
    </row>
    <row r="18104" spans="1:28">
      <c r="A18104" s="2"/>
      <c r="B18104" s="2"/>
      <c r="C18104" s="2"/>
      <c r="G18104" s="94"/>
      <c r="H18104" s="94"/>
      <c r="I18104" s="94"/>
      <c r="J18104" s="2"/>
      <c r="P18104" s="30"/>
      <c r="T18104" s="2"/>
      <c r="V18104" s="2"/>
      <c r="W18104" s="28"/>
      <c r="Y18104" s="30"/>
      <c r="Z18104" s="30"/>
      <c r="AB18104" s="6"/>
    </row>
    <row r="18105" spans="1:28">
      <c r="A18105" s="2"/>
      <c r="B18105" s="2"/>
      <c r="C18105" s="2"/>
      <c r="G18105" s="94"/>
      <c r="H18105" s="94"/>
      <c r="I18105" s="94"/>
      <c r="J18105" s="2"/>
      <c r="P18105" s="30"/>
      <c r="T18105" s="2"/>
      <c r="V18105" s="2"/>
      <c r="W18105" s="28"/>
      <c r="Y18105" s="30"/>
      <c r="Z18105" s="30"/>
      <c r="AB18105" s="6"/>
    </row>
    <row r="18106" spans="1:28">
      <c r="A18106" s="2"/>
      <c r="B18106" s="2"/>
      <c r="C18106" s="2"/>
      <c r="G18106" s="94"/>
      <c r="H18106" s="94"/>
      <c r="I18106" s="94"/>
      <c r="J18106" s="2"/>
      <c r="P18106" s="30"/>
      <c r="T18106" s="2"/>
      <c r="V18106" s="2"/>
      <c r="W18106" s="28"/>
      <c r="Y18106" s="30"/>
      <c r="Z18106" s="30"/>
      <c r="AB18106" s="6"/>
    </row>
    <row r="18107" spans="1:28">
      <c r="A18107" s="2"/>
      <c r="B18107" s="2"/>
      <c r="C18107" s="2"/>
      <c r="G18107" s="94"/>
      <c r="H18107" s="94"/>
      <c r="I18107" s="94"/>
      <c r="J18107" s="2"/>
      <c r="P18107" s="30"/>
      <c r="T18107" s="2"/>
      <c r="V18107" s="2"/>
      <c r="W18107" s="28"/>
      <c r="Y18107" s="30"/>
      <c r="Z18107" s="30"/>
      <c r="AB18107" s="6"/>
    </row>
    <row r="18108" spans="1:28">
      <c r="A18108" s="2"/>
      <c r="B18108" s="2"/>
      <c r="C18108" s="2"/>
      <c r="G18108" s="94"/>
      <c r="H18108" s="94"/>
      <c r="I18108" s="94"/>
      <c r="J18108" s="2"/>
      <c r="P18108" s="30"/>
      <c r="T18108" s="2"/>
      <c r="V18108" s="2"/>
      <c r="W18108" s="28"/>
      <c r="Y18108" s="30"/>
      <c r="Z18108" s="30"/>
      <c r="AB18108" s="6"/>
    </row>
    <row r="18109" spans="1:28">
      <c r="A18109" s="2"/>
      <c r="B18109" s="2"/>
      <c r="C18109" s="2"/>
      <c r="G18109" s="94"/>
      <c r="H18109" s="94"/>
      <c r="I18109" s="94"/>
      <c r="J18109" s="2"/>
      <c r="P18109" s="30"/>
      <c r="T18109" s="2"/>
      <c r="V18109" s="2"/>
      <c r="W18109" s="28"/>
      <c r="Y18109" s="30"/>
      <c r="Z18109" s="30"/>
      <c r="AB18109" s="6"/>
    </row>
    <row r="18110" spans="1:28">
      <c r="A18110" s="2"/>
      <c r="B18110" s="2"/>
      <c r="C18110" s="2"/>
      <c r="G18110" s="94"/>
      <c r="H18110" s="94"/>
      <c r="I18110" s="94"/>
      <c r="J18110" s="2"/>
      <c r="P18110" s="30"/>
      <c r="T18110" s="2"/>
      <c r="V18110" s="2"/>
      <c r="W18110" s="28"/>
      <c r="Y18110" s="30"/>
      <c r="Z18110" s="30"/>
      <c r="AB18110" s="6"/>
    </row>
    <row r="18111" spans="1:28">
      <c r="A18111" s="2"/>
      <c r="B18111" s="2"/>
      <c r="C18111" s="2"/>
      <c r="G18111" s="94"/>
      <c r="H18111" s="94"/>
      <c r="I18111" s="94"/>
      <c r="J18111" s="2"/>
      <c r="P18111" s="30"/>
      <c r="T18111" s="2"/>
      <c r="V18111" s="2"/>
      <c r="W18111" s="28"/>
      <c r="Y18111" s="30"/>
      <c r="Z18111" s="30"/>
      <c r="AB18111" s="6"/>
    </row>
    <row r="18112" spans="1:28">
      <c r="A18112" s="2"/>
      <c r="B18112" s="2"/>
      <c r="C18112" s="2"/>
      <c r="G18112" s="94"/>
      <c r="H18112" s="94"/>
      <c r="I18112" s="94"/>
      <c r="J18112" s="2"/>
      <c r="P18112" s="30"/>
      <c r="T18112" s="2"/>
      <c r="V18112" s="2"/>
      <c r="W18112" s="28"/>
      <c r="Y18112" s="30"/>
      <c r="Z18112" s="30"/>
      <c r="AB18112" s="6"/>
    </row>
    <row r="18113" spans="1:28">
      <c r="A18113" s="2"/>
      <c r="B18113" s="2"/>
      <c r="C18113" s="2"/>
      <c r="G18113" s="94"/>
      <c r="H18113" s="94"/>
      <c r="I18113" s="94"/>
      <c r="J18113" s="2"/>
      <c r="P18113" s="30"/>
      <c r="T18113" s="2"/>
      <c r="V18113" s="2"/>
      <c r="W18113" s="28"/>
      <c r="Y18113" s="30"/>
      <c r="Z18113" s="30"/>
      <c r="AB18113" s="6"/>
    </row>
    <row r="18114" spans="1:28">
      <c r="A18114" s="2"/>
      <c r="B18114" s="2"/>
      <c r="C18114" s="2"/>
      <c r="G18114" s="94"/>
      <c r="H18114" s="94"/>
      <c r="I18114" s="94"/>
      <c r="J18114" s="2"/>
      <c r="P18114" s="30"/>
      <c r="T18114" s="2"/>
      <c r="V18114" s="2"/>
      <c r="W18114" s="28"/>
      <c r="Y18114" s="30"/>
      <c r="Z18114" s="30"/>
      <c r="AB18114" s="6"/>
    </row>
    <row r="18115" spans="1:28">
      <c r="A18115" s="2"/>
      <c r="B18115" s="2"/>
      <c r="C18115" s="2"/>
      <c r="G18115" s="94"/>
      <c r="H18115" s="94"/>
      <c r="I18115" s="94"/>
      <c r="J18115" s="2"/>
      <c r="P18115" s="30"/>
      <c r="T18115" s="2"/>
      <c r="V18115" s="2"/>
      <c r="W18115" s="28"/>
      <c r="Y18115" s="30"/>
      <c r="Z18115" s="30"/>
      <c r="AB18115" s="6"/>
    </row>
    <row r="18116" spans="1:28">
      <c r="A18116" s="2"/>
      <c r="B18116" s="2"/>
      <c r="C18116" s="2"/>
      <c r="G18116" s="94"/>
      <c r="H18116" s="94"/>
      <c r="I18116" s="94"/>
      <c r="J18116" s="2"/>
      <c r="P18116" s="30"/>
      <c r="T18116" s="2"/>
      <c r="V18116" s="2"/>
      <c r="W18116" s="28"/>
      <c r="Y18116" s="30"/>
      <c r="Z18116" s="30"/>
      <c r="AB18116" s="6"/>
    </row>
    <row r="18117" spans="1:28">
      <c r="A18117" s="2"/>
      <c r="B18117" s="2"/>
      <c r="C18117" s="2"/>
      <c r="G18117" s="94"/>
      <c r="H18117" s="94"/>
      <c r="I18117" s="94"/>
      <c r="J18117" s="2"/>
      <c r="P18117" s="30"/>
      <c r="T18117" s="2"/>
      <c r="V18117" s="2"/>
      <c r="W18117" s="28"/>
      <c r="Y18117" s="30"/>
      <c r="Z18117" s="30"/>
      <c r="AB18117" s="6"/>
    </row>
    <row r="18118" spans="1:28">
      <c r="A18118" s="2"/>
      <c r="B18118" s="2"/>
      <c r="C18118" s="2"/>
      <c r="G18118" s="94"/>
      <c r="H18118" s="94"/>
      <c r="I18118" s="94"/>
      <c r="J18118" s="2"/>
      <c r="P18118" s="30"/>
      <c r="T18118" s="2"/>
      <c r="V18118" s="2"/>
      <c r="W18118" s="28"/>
      <c r="Y18118" s="30"/>
      <c r="Z18118" s="30"/>
      <c r="AB18118" s="6"/>
    </row>
    <row r="18119" spans="1:28">
      <c r="A18119" s="2"/>
      <c r="B18119" s="2"/>
      <c r="C18119" s="2"/>
      <c r="G18119" s="94"/>
      <c r="H18119" s="94"/>
      <c r="I18119" s="94"/>
      <c r="J18119" s="2"/>
      <c r="P18119" s="30"/>
      <c r="T18119" s="2"/>
      <c r="V18119" s="2"/>
      <c r="W18119" s="28"/>
      <c r="Y18119" s="30"/>
      <c r="Z18119" s="30"/>
      <c r="AB18119" s="6"/>
    </row>
    <row r="18120" spans="1:28">
      <c r="A18120" s="2"/>
      <c r="B18120" s="2"/>
      <c r="C18120" s="2"/>
      <c r="G18120" s="94"/>
      <c r="H18120" s="94"/>
      <c r="I18120" s="94"/>
      <c r="J18120" s="2"/>
      <c r="P18120" s="30"/>
      <c r="T18120" s="2"/>
      <c r="V18120" s="2"/>
      <c r="W18120" s="28"/>
      <c r="Y18120" s="30"/>
      <c r="Z18120" s="30"/>
      <c r="AB18120" s="6"/>
    </row>
    <row r="18121" spans="1:28">
      <c r="A18121" s="2"/>
      <c r="B18121" s="2"/>
      <c r="C18121" s="2"/>
      <c r="G18121" s="94"/>
      <c r="H18121" s="94"/>
      <c r="I18121" s="94"/>
      <c r="J18121" s="2"/>
      <c r="P18121" s="30"/>
      <c r="T18121" s="2"/>
      <c r="V18121" s="2"/>
      <c r="W18121" s="28"/>
      <c r="Y18121" s="30"/>
      <c r="Z18121" s="30"/>
      <c r="AB18121" s="6"/>
    </row>
    <row r="18122" spans="1:28">
      <c r="A18122" s="2"/>
      <c r="B18122" s="2"/>
      <c r="C18122" s="2"/>
      <c r="G18122" s="94"/>
      <c r="H18122" s="94"/>
      <c r="I18122" s="94"/>
      <c r="J18122" s="2"/>
      <c r="P18122" s="30"/>
      <c r="T18122" s="2"/>
      <c r="V18122" s="2"/>
      <c r="W18122" s="28"/>
      <c r="Y18122" s="30"/>
      <c r="Z18122" s="30"/>
      <c r="AB18122" s="6"/>
    </row>
    <row r="18123" spans="1:28">
      <c r="A18123" s="2"/>
      <c r="B18123" s="2"/>
      <c r="C18123" s="2"/>
      <c r="G18123" s="94"/>
      <c r="H18123" s="94"/>
      <c r="I18123" s="94"/>
      <c r="J18123" s="2"/>
      <c r="P18123" s="30"/>
      <c r="T18123" s="2"/>
      <c r="V18123" s="2"/>
      <c r="W18123" s="28"/>
      <c r="Y18123" s="30"/>
      <c r="Z18123" s="30"/>
      <c r="AB18123" s="6"/>
    </row>
    <row r="18124" spans="1:28">
      <c r="A18124" s="2"/>
      <c r="B18124" s="2"/>
      <c r="C18124" s="2"/>
      <c r="G18124" s="94"/>
      <c r="H18124" s="94"/>
      <c r="I18124" s="94"/>
      <c r="J18124" s="2"/>
      <c r="P18124" s="30"/>
      <c r="T18124" s="2"/>
      <c r="V18124" s="2"/>
      <c r="W18124" s="28"/>
      <c r="Y18124" s="30"/>
      <c r="Z18124" s="30"/>
      <c r="AB18124" s="6"/>
    </row>
    <row r="18125" spans="1:28">
      <c r="A18125" s="2"/>
      <c r="B18125" s="2"/>
      <c r="C18125" s="2"/>
      <c r="G18125" s="94"/>
      <c r="H18125" s="94"/>
      <c r="I18125" s="94"/>
      <c r="J18125" s="2"/>
      <c r="P18125" s="30"/>
      <c r="T18125" s="2"/>
      <c r="V18125" s="2"/>
      <c r="W18125" s="28"/>
      <c r="Y18125" s="30"/>
      <c r="Z18125" s="30"/>
      <c r="AB18125" s="6"/>
    </row>
    <row r="18126" spans="1:28">
      <c r="A18126" s="2"/>
      <c r="B18126" s="2"/>
      <c r="C18126" s="2"/>
      <c r="G18126" s="94"/>
      <c r="H18126" s="94"/>
      <c r="I18126" s="94"/>
      <c r="J18126" s="2"/>
      <c r="P18126" s="30"/>
      <c r="T18126" s="2"/>
      <c r="V18126" s="2"/>
      <c r="W18126" s="28"/>
      <c r="Y18126" s="30"/>
      <c r="Z18126" s="30"/>
      <c r="AB18126" s="6"/>
    </row>
    <row r="18127" spans="1:28">
      <c r="A18127" s="2"/>
      <c r="B18127" s="2"/>
      <c r="C18127" s="2"/>
      <c r="G18127" s="94"/>
      <c r="H18127" s="94"/>
      <c r="I18127" s="94"/>
      <c r="J18127" s="2"/>
      <c r="P18127" s="30"/>
      <c r="T18127" s="2"/>
      <c r="V18127" s="2"/>
      <c r="W18127" s="28"/>
      <c r="Y18127" s="30"/>
      <c r="Z18127" s="30"/>
      <c r="AB18127" s="6"/>
    </row>
    <row r="18128" spans="1:28">
      <c r="A18128" s="2"/>
      <c r="B18128" s="2"/>
      <c r="C18128" s="2"/>
      <c r="G18128" s="94"/>
      <c r="H18128" s="94"/>
      <c r="I18128" s="94"/>
      <c r="J18128" s="2"/>
      <c r="P18128" s="30"/>
      <c r="T18128" s="2"/>
      <c r="V18128" s="2"/>
      <c r="W18128" s="28"/>
      <c r="Y18128" s="30"/>
      <c r="Z18128" s="30"/>
      <c r="AB18128" s="6"/>
    </row>
    <row r="18129" spans="1:28">
      <c r="A18129" s="2"/>
      <c r="B18129" s="2"/>
      <c r="C18129" s="2"/>
      <c r="G18129" s="94"/>
      <c r="H18129" s="94"/>
      <c r="I18129" s="94"/>
      <c r="J18129" s="2"/>
      <c r="P18129" s="30"/>
      <c r="T18129" s="2"/>
      <c r="V18129" s="2"/>
      <c r="W18129" s="28"/>
      <c r="Y18129" s="30"/>
      <c r="Z18129" s="30"/>
      <c r="AB18129" s="6"/>
    </row>
    <row r="18130" spans="1:28">
      <c r="A18130" s="2"/>
      <c r="B18130" s="2"/>
      <c r="C18130" s="2"/>
      <c r="G18130" s="94"/>
      <c r="H18130" s="94"/>
      <c r="I18130" s="94"/>
      <c r="J18130" s="2"/>
      <c r="P18130" s="30"/>
      <c r="T18130" s="2"/>
      <c r="V18130" s="2"/>
      <c r="W18130" s="28"/>
      <c r="Y18130" s="30"/>
      <c r="Z18130" s="30"/>
      <c r="AB18130" s="6"/>
    </row>
    <row r="18131" spans="1:28">
      <c r="A18131" s="2"/>
      <c r="B18131" s="2"/>
      <c r="C18131" s="2"/>
      <c r="G18131" s="94"/>
      <c r="H18131" s="94"/>
      <c r="I18131" s="94"/>
      <c r="J18131" s="2"/>
      <c r="P18131" s="30"/>
      <c r="T18131" s="2"/>
      <c r="V18131" s="2"/>
      <c r="W18131" s="28"/>
      <c r="Y18131" s="30"/>
      <c r="Z18131" s="30"/>
      <c r="AB18131" s="6"/>
    </row>
    <row r="18132" spans="1:28">
      <c r="A18132" s="2"/>
      <c r="B18132" s="2"/>
      <c r="C18132" s="2"/>
      <c r="G18132" s="94"/>
      <c r="H18132" s="94"/>
      <c r="I18132" s="94"/>
      <c r="J18132" s="2"/>
      <c r="P18132" s="30"/>
      <c r="T18132" s="2"/>
      <c r="V18132" s="2"/>
      <c r="W18132" s="28"/>
      <c r="Y18132" s="30"/>
      <c r="Z18132" s="30"/>
      <c r="AB18132" s="6"/>
    </row>
    <row r="18133" spans="1:28">
      <c r="A18133" s="2"/>
      <c r="B18133" s="2"/>
      <c r="C18133" s="2"/>
      <c r="G18133" s="94"/>
      <c r="H18133" s="94"/>
      <c r="I18133" s="94"/>
      <c r="J18133" s="2"/>
      <c r="P18133" s="30"/>
      <c r="T18133" s="2"/>
      <c r="V18133" s="2"/>
      <c r="W18133" s="28"/>
      <c r="Y18133" s="30"/>
      <c r="Z18133" s="30"/>
      <c r="AB18133" s="6"/>
    </row>
    <row r="18134" spans="1:28">
      <c r="A18134" s="2"/>
      <c r="B18134" s="2"/>
      <c r="C18134" s="2"/>
      <c r="G18134" s="94"/>
      <c r="H18134" s="94"/>
      <c r="I18134" s="94"/>
      <c r="J18134" s="2"/>
      <c r="P18134" s="30"/>
      <c r="T18134" s="2"/>
      <c r="V18134" s="2"/>
      <c r="W18134" s="28"/>
      <c r="Y18134" s="30"/>
      <c r="Z18134" s="30"/>
      <c r="AB18134" s="6"/>
    </row>
    <row r="18135" spans="1:28">
      <c r="A18135" s="2"/>
      <c r="B18135" s="2"/>
      <c r="C18135" s="2"/>
      <c r="G18135" s="94"/>
      <c r="H18135" s="94"/>
      <c r="I18135" s="94"/>
      <c r="J18135" s="2"/>
      <c r="P18135" s="30"/>
      <c r="T18135" s="2"/>
      <c r="V18135" s="2"/>
      <c r="W18135" s="28"/>
      <c r="Y18135" s="30"/>
      <c r="Z18135" s="30"/>
      <c r="AB18135" s="6"/>
    </row>
    <row r="18136" spans="1:28">
      <c r="A18136" s="2"/>
      <c r="B18136" s="2"/>
      <c r="C18136" s="2"/>
      <c r="G18136" s="94"/>
      <c r="H18136" s="94"/>
      <c r="I18136" s="94"/>
      <c r="J18136" s="2"/>
      <c r="P18136" s="30"/>
      <c r="T18136" s="2"/>
      <c r="V18136" s="2"/>
      <c r="W18136" s="28"/>
      <c r="Y18136" s="30"/>
      <c r="Z18136" s="30"/>
      <c r="AB18136" s="6"/>
    </row>
    <row r="18137" spans="1:28">
      <c r="A18137" s="2"/>
      <c r="B18137" s="2"/>
      <c r="C18137" s="2"/>
      <c r="G18137" s="94"/>
      <c r="H18137" s="94"/>
      <c r="I18137" s="94"/>
      <c r="J18137" s="2"/>
      <c r="P18137" s="30"/>
      <c r="T18137" s="2"/>
      <c r="V18137" s="2"/>
      <c r="W18137" s="28"/>
      <c r="Y18137" s="30"/>
      <c r="Z18137" s="30"/>
      <c r="AB18137" s="6"/>
    </row>
    <row r="18138" spans="1:28">
      <c r="A18138" s="2"/>
      <c r="B18138" s="2"/>
      <c r="C18138" s="2"/>
      <c r="G18138" s="94"/>
      <c r="H18138" s="94"/>
      <c r="I18138" s="94"/>
      <c r="J18138" s="2"/>
      <c r="P18138" s="30"/>
      <c r="T18138" s="2"/>
      <c r="V18138" s="2"/>
      <c r="W18138" s="28"/>
      <c r="Y18138" s="30"/>
      <c r="Z18138" s="30"/>
      <c r="AB18138" s="6"/>
    </row>
    <row r="18139" spans="1:28">
      <c r="A18139" s="2"/>
      <c r="B18139" s="2"/>
      <c r="C18139" s="2"/>
      <c r="G18139" s="94"/>
      <c r="H18139" s="94"/>
      <c r="I18139" s="94"/>
      <c r="J18139" s="2"/>
      <c r="P18139" s="30"/>
      <c r="T18139" s="2"/>
      <c r="V18139" s="2"/>
      <c r="W18139" s="28"/>
      <c r="Y18139" s="30"/>
      <c r="Z18139" s="30"/>
      <c r="AB18139" s="6"/>
    </row>
    <row r="18140" spans="1:28">
      <c r="A18140" s="2"/>
      <c r="B18140" s="2"/>
      <c r="C18140" s="2"/>
      <c r="G18140" s="94"/>
      <c r="H18140" s="94"/>
      <c r="I18140" s="94"/>
      <c r="J18140" s="2"/>
      <c r="P18140" s="30"/>
      <c r="T18140" s="2"/>
      <c r="V18140" s="2"/>
      <c r="W18140" s="28"/>
      <c r="Y18140" s="30"/>
      <c r="Z18140" s="30"/>
      <c r="AB18140" s="6"/>
    </row>
    <row r="18141" spans="1:28">
      <c r="A18141" s="2"/>
      <c r="B18141" s="2"/>
      <c r="C18141" s="2"/>
      <c r="G18141" s="94"/>
      <c r="H18141" s="94"/>
      <c r="I18141" s="94"/>
      <c r="J18141" s="2"/>
      <c r="P18141" s="30"/>
      <c r="T18141" s="2"/>
      <c r="V18141" s="2"/>
      <c r="W18141" s="28"/>
      <c r="Y18141" s="30"/>
      <c r="Z18141" s="30"/>
      <c r="AB18141" s="6"/>
    </row>
    <row r="18142" spans="1:28">
      <c r="A18142" s="2"/>
      <c r="B18142" s="2"/>
      <c r="C18142" s="2"/>
      <c r="G18142" s="94"/>
      <c r="H18142" s="94"/>
      <c r="I18142" s="94"/>
      <c r="J18142" s="2"/>
      <c r="P18142" s="30"/>
      <c r="T18142" s="2"/>
      <c r="V18142" s="2"/>
      <c r="W18142" s="28"/>
      <c r="Y18142" s="30"/>
      <c r="Z18142" s="30"/>
      <c r="AB18142" s="6"/>
    </row>
    <row r="18143" spans="1:28">
      <c r="A18143" s="2"/>
      <c r="B18143" s="2"/>
      <c r="C18143" s="2"/>
      <c r="G18143" s="94"/>
      <c r="H18143" s="94"/>
      <c r="I18143" s="94"/>
      <c r="J18143" s="2"/>
      <c r="P18143" s="30"/>
      <c r="T18143" s="2"/>
      <c r="V18143" s="2"/>
      <c r="W18143" s="28"/>
      <c r="Y18143" s="30"/>
      <c r="Z18143" s="30"/>
      <c r="AB18143" s="6"/>
    </row>
    <row r="18144" spans="1:28">
      <c r="A18144" s="2"/>
      <c r="B18144" s="2"/>
      <c r="C18144" s="2"/>
      <c r="G18144" s="94"/>
      <c r="H18144" s="94"/>
      <c r="I18144" s="94"/>
      <c r="J18144" s="2"/>
      <c r="P18144" s="30"/>
      <c r="T18144" s="2"/>
      <c r="V18144" s="2"/>
      <c r="W18144" s="28"/>
      <c r="Y18144" s="30"/>
      <c r="Z18144" s="30"/>
      <c r="AB18144" s="6"/>
    </row>
    <row r="18145" spans="1:28">
      <c r="A18145" s="2"/>
      <c r="B18145" s="2"/>
      <c r="C18145" s="2"/>
      <c r="G18145" s="94"/>
      <c r="H18145" s="94"/>
      <c r="I18145" s="94"/>
      <c r="J18145" s="2"/>
      <c r="P18145" s="30"/>
      <c r="T18145" s="2"/>
      <c r="V18145" s="2"/>
      <c r="W18145" s="28"/>
      <c r="Y18145" s="30"/>
      <c r="Z18145" s="30"/>
      <c r="AB18145" s="6"/>
    </row>
    <row r="18146" spans="1:28">
      <c r="A18146" s="2"/>
      <c r="B18146" s="2"/>
      <c r="C18146" s="2"/>
      <c r="G18146" s="94"/>
      <c r="H18146" s="94"/>
      <c r="I18146" s="94"/>
      <c r="J18146" s="2"/>
      <c r="P18146" s="30"/>
      <c r="T18146" s="2"/>
      <c r="V18146" s="2"/>
      <c r="W18146" s="28"/>
      <c r="Y18146" s="30"/>
      <c r="Z18146" s="30"/>
      <c r="AB18146" s="6"/>
    </row>
    <row r="18147" spans="1:28">
      <c r="A18147" s="2"/>
      <c r="B18147" s="2"/>
      <c r="C18147" s="2"/>
      <c r="G18147" s="94"/>
      <c r="H18147" s="94"/>
      <c r="I18147" s="94"/>
      <c r="J18147" s="2"/>
      <c r="P18147" s="30"/>
      <c r="T18147" s="2"/>
      <c r="V18147" s="2"/>
      <c r="W18147" s="28"/>
      <c r="Y18147" s="30"/>
      <c r="Z18147" s="30"/>
      <c r="AB18147" s="6"/>
    </row>
    <row r="18148" spans="1:28">
      <c r="A18148" s="2"/>
      <c r="B18148" s="2"/>
      <c r="C18148" s="2"/>
      <c r="G18148" s="94"/>
      <c r="H18148" s="94"/>
      <c r="I18148" s="94"/>
      <c r="J18148" s="2"/>
      <c r="P18148" s="30"/>
      <c r="T18148" s="2"/>
      <c r="V18148" s="2"/>
      <c r="W18148" s="28"/>
      <c r="Y18148" s="30"/>
      <c r="Z18148" s="30"/>
      <c r="AB18148" s="6"/>
    </row>
    <row r="18149" spans="1:28">
      <c r="A18149" s="2"/>
      <c r="B18149" s="2"/>
      <c r="C18149" s="2"/>
      <c r="G18149" s="94"/>
      <c r="H18149" s="94"/>
      <c r="I18149" s="94"/>
      <c r="J18149" s="2"/>
      <c r="P18149" s="30"/>
      <c r="T18149" s="2"/>
      <c r="V18149" s="2"/>
      <c r="W18149" s="28"/>
      <c r="Y18149" s="30"/>
      <c r="Z18149" s="30"/>
      <c r="AB18149" s="6"/>
    </row>
    <row r="18150" spans="1:28">
      <c r="A18150" s="2"/>
      <c r="B18150" s="2"/>
      <c r="C18150" s="2"/>
      <c r="G18150" s="94"/>
      <c r="H18150" s="94"/>
      <c r="I18150" s="94"/>
      <c r="J18150" s="2"/>
      <c r="P18150" s="30"/>
      <c r="T18150" s="2"/>
      <c r="V18150" s="2"/>
      <c r="W18150" s="28"/>
      <c r="Y18150" s="30"/>
      <c r="Z18150" s="30"/>
      <c r="AB18150" s="6"/>
    </row>
    <row r="18151" spans="1:28">
      <c r="A18151" s="2"/>
      <c r="B18151" s="2"/>
      <c r="C18151" s="2"/>
      <c r="G18151" s="94"/>
      <c r="H18151" s="94"/>
      <c r="I18151" s="94"/>
      <c r="J18151" s="2"/>
      <c r="P18151" s="30"/>
      <c r="T18151" s="2"/>
      <c r="V18151" s="2"/>
      <c r="W18151" s="28"/>
      <c r="Y18151" s="30"/>
      <c r="Z18151" s="30"/>
      <c r="AB18151" s="6"/>
    </row>
    <row r="18152" spans="1:28">
      <c r="A18152" s="2"/>
      <c r="B18152" s="2"/>
      <c r="C18152" s="2"/>
      <c r="G18152" s="94"/>
      <c r="H18152" s="94"/>
      <c r="I18152" s="94"/>
      <c r="J18152" s="2"/>
      <c r="P18152" s="30"/>
      <c r="T18152" s="2"/>
      <c r="V18152" s="2"/>
      <c r="W18152" s="28"/>
      <c r="Y18152" s="30"/>
      <c r="Z18152" s="30"/>
      <c r="AB18152" s="6"/>
    </row>
    <row r="18153" spans="1:28">
      <c r="A18153" s="2"/>
      <c r="B18153" s="2"/>
      <c r="C18153" s="2"/>
      <c r="G18153" s="94"/>
      <c r="H18153" s="94"/>
      <c r="I18153" s="94"/>
      <c r="J18153" s="2"/>
      <c r="P18153" s="30"/>
      <c r="T18153" s="2"/>
      <c r="V18153" s="2"/>
      <c r="W18153" s="28"/>
      <c r="Y18153" s="30"/>
      <c r="Z18153" s="30"/>
      <c r="AB18153" s="6"/>
    </row>
    <row r="18154" spans="1:28">
      <c r="A18154" s="2"/>
      <c r="B18154" s="2"/>
      <c r="C18154" s="2"/>
      <c r="G18154" s="94"/>
      <c r="H18154" s="94"/>
      <c r="I18154" s="94"/>
      <c r="J18154" s="2"/>
      <c r="P18154" s="30"/>
      <c r="T18154" s="2"/>
      <c r="V18154" s="2"/>
      <c r="W18154" s="28"/>
      <c r="Y18154" s="30"/>
      <c r="Z18154" s="30"/>
      <c r="AB18154" s="6"/>
    </row>
    <row r="18155" spans="1:28">
      <c r="A18155" s="2"/>
      <c r="B18155" s="2"/>
      <c r="C18155" s="2"/>
      <c r="G18155" s="94"/>
      <c r="H18155" s="94"/>
      <c r="I18155" s="94"/>
      <c r="J18155" s="2"/>
      <c r="P18155" s="30"/>
      <c r="T18155" s="2"/>
      <c r="V18155" s="2"/>
      <c r="W18155" s="28"/>
      <c r="Y18155" s="30"/>
      <c r="Z18155" s="30"/>
      <c r="AB18155" s="6"/>
    </row>
    <row r="18156" spans="1:28">
      <c r="A18156" s="2"/>
      <c r="B18156" s="2"/>
      <c r="C18156" s="2"/>
      <c r="G18156" s="94"/>
      <c r="H18156" s="94"/>
      <c r="I18156" s="94"/>
      <c r="J18156" s="2"/>
      <c r="P18156" s="30"/>
      <c r="T18156" s="2"/>
      <c r="V18156" s="2"/>
      <c r="W18156" s="28"/>
      <c r="Y18156" s="30"/>
      <c r="Z18156" s="30"/>
      <c r="AB18156" s="6"/>
    </row>
    <row r="18157" spans="1:28">
      <c r="A18157" s="2"/>
      <c r="B18157" s="2"/>
      <c r="C18157" s="2"/>
      <c r="G18157" s="94"/>
      <c r="H18157" s="94"/>
      <c r="I18157" s="94"/>
      <c r="J18157" s="2"/>
      <c r="P18157" s="30"/>
      <c r="T18157" s="2"/>
      <c r="V18157" s="2"/>
      <c r="W18157" s="28"/>
      <c r="Y18157" s="30"/>
      <c r="Z18157" s="30"/>
      <c r="AB18157" s="6"/>
    </row>
    <row r="18158" spans="1:28">
      <c r="A18158" s="2"/>
      <c r="B18158" s="2"/>
      <c r="C18158" s="2"/>
      <c r="G18158" s="94"/>
      <c r="H18158" s="94"/>
      <c r="I18158" s="94"/>
      <c r="J18158" s="2"/>
      <c r="P18158" s="30"/>
      <c r="T18158" s="2"/>
      <c r="V18158" s="2"/>
      <c r="W18158" s="28"/>
      <c r="Y18158" s="30"/>
      <c r="Z18158" s="30"/>
      <c r="AB18158" s="6"/>
    </row>
    <row r="18159" spans="1:28">
      <c r="A18159" s="2"/>
      <c r="B18159" s="2"/>
      <c r="C18159" s="2"/>
      <c r="G18159" s="94"/>
      <c r="H18159" s="94"/>
      <c r="I18159" s="94"/>
      <c r="J18159" s="2"/>
      <c r="P18159" s="30"/>
      <c r="T18159" s="2"/>
      <c r="V18159" s="2"/>
      <c r="W18159" s="28"/>
      <c r="Y18159" s="30"/>
      <c r="Z18159" s="30"/>
      <c r="AB18159" s="6"/>
    </row>
    <row r="18160" spans="1:28">
      <c r="A18160" s="2"/>
      <c r="B18160" s="2"/>
      <c r="C18160" s="2"/>
      <c r="G18160" s="94"/>
      <c r="H18160" s="94"/>
      <c r="I18160" s="94"/>
      <c r="J18160" s="2"/>
      <c r="P18160" s="30"/>
      <c r="T18160" s="2"/>
      <c r="V18160" s="2"/>
      <c r="W18160" s="28"/>
      <c r="Y18160" s="30"/>
      <c r="Z18160" s="30"/>
      <c r="AB18160" s="6"/>
    </row>
    <row r="18161" spans="1:28">
      <c r="A18161" s="2"/>
      <c r="B18161" s="2"/>
      <c r="C18161" s="2"/>
      <c r="G18161" s="94"/>
      <c r="H18161" s="94"/>
      <c r="I18161" s="94"/>
      <c r="J18161" s="2"/>
      <c r="P18161" s="30"/>
      <c r="T18161" s="2"/>
      <c r="V18161" s="2"/>
      <c r="W18161" s="28"/>
      <c r="Y18161" s="30"/>
      <c r="Z18161" s="30"/>
      <c r="AB18161" s="6"/>
    </row>
    <row r="18162" spans="1:28">
      <c r="A18162" s="2"/>
      <c r="B18162" s="2"/>
      <c r="C18162" s="2"/>
      <c r="G18162" s="94"/>
      <c r="H18162" s="94"/>
      <c r="I18162" s="94"/>
      <c r="J18162" s="2"/>
      <c r="P18162" s="30"/>
      <c r="T18162" s="2"/>
      <c r="V18162" s="2"/>
      <c r="W18162" s="28"/>
      <c r="Y18162" s="30"/>
      <c r="Z18162" s="30"/>
      <c r="AB18162" s="6"/>
    </row>
    <row r="18163" spans="1:28">
      <c r="A18163" s="2"/>
      <c r="B18163" s="2"/>
      <c r="C18163" s="2"/>
      <c r="G18163" s="94"/>
      <c r="H18163" s="94"/>
      <c r="I18163" s="94"/>
      <c r="J18163" s="2"/>
      <c r="P18163" s="30"/>
      <c r="T18163" s="2"/>
      <c r="V18163" s="2"/>
      <c r="W18163" s="28"/>
      <c r="Y18163" s="30"/>
      <c r="Z18163" s="30"/>
      <c r="AB18163" s="6"/>
    </row>
    <row r="18164" spans="1:28">
      <c r="A18164" s="2"/>
      <c r="B18164" s="2"/>
      <c r="C18164" s="2"/>
      <c r="G18164" s="94"/>
      <c r="H18164" s="94"/>
      <c r="I18164" s="94"/>
      <c r="J18164" s="2"/>
      <c r="P18164" s="30"/>
      <c r="T18164" s="2"/>
      <c r="V18164" s="2"/>
      <c r="W18164" s="28"/>
      <c r="Y18164" s="30"/>
      <c r="Z18164" s="30"/>
      <c r="AB18164" s="6"/>
    </row>
    <row r="18165" spans="1:28">
      <c r="A18165" s="2"/>
      <c r="B18165" s="2"/>
      <c r="C18165" s="2"/>
      <c r="G18165" s="94"/>
      <c r="H18165" s="94"/>
      <c r="I18165" s="94"/>
      <c r="J18165" s="2"/>
      <c r="P18165" s="30"/>
      <c r="T18165" s="2"/>
      <c r="V18165" s="2"/>
      <c r="W18165" s="28"/>
      <c r="Y18165" s="30"/>
      <c r="Z18165" s="30"/>
      <c r="AB18165" s="6"/>
    </row>
    <row r="18166" spans="1:28">
      <c r="A18166" s="2"/>
      <c r="B18166" s="2"/>
      <c r="C18166" s="2"/>
      <c r="G18166" s="94"/>
      <c r="H18166" s="94"/>
      <c r="I18166" s="94"/>
      <c r="J18166" s="2"/>
      <c r="P18166" s="30"/>
      <c r="T18166" s="2"/>
      <c r="V18166" s="2"/>
      <c r="W18166" s="28"/>
      <c r="Y18166" s="30"/>
      <c r="Z18166" s="30"/>
      <c r="AB18166" s="6"/>
    </row>
    <row r="18167" spans="1:28">
      <c r="A18167" s="2"/>
      <c r="B18167" s="2"/>
      <c r="C18167" s="2"/>
      <c r="G18167" s="94"/>
      <c r="H18167" s="94"/>
      <c r="I18167" s="94"/>
      <c r="J18167" s="2"/>
      <c r="P18167" s="30"/>
      <c r="T18167" s="2"/>
      <c r="V18167" s="2"/>
      <c r="W18167" s="28"/>
      <c r="Y18167" s="30"/>
      <c r="Z18167" s="30"/>
      <c r="AB18167" s="6"/>
    </row>
    <row r="18168" spans="1:28">
      <c r="A18168" s="2"/>
      <c r="B18168" s="2"/>
      <c r="C18168" s="2"/>
      <c r="G18168" s="94"/>
      <c r="H18168" s="94"/>
      <c r="I18168" s="94"/>
      <c r="J18168" s="2"/>
      <c r="P18168" s="30"/>
      <c r="T18168" s="2"/>
      <c r="V18168" s="2"/>
      <c r="W18168" s="28"/>
      <c r="Y18168" s="30"/>
      <c r="Z18168" s="30"/>
      <c r="AB18168" s="6"/>
    </row>
    <row r="18169" spans="1:28">
      <c r="A18169" s="2"/>
      <c r="B18169" s="2"/>
      <c r="C18169" s="2"/>
      <c r="G18169" s="94"/>
      <c r="H18169" s="94"/>
      <c r="I18169" s="94"/>
      <c r="J18169" s="2"/>
      <c r="P18169" s="30"/>
      <c r="T18169" s="2"/>
      <c r="V18169" s="2"/>
      <c r="W18169" s="28"/>
      <c r="Y18169" s="30"/>
      <c r="Z18169" s="30"/>
      <c r="AB18169" s="6"/>
    </row>
    <row r="18170" spans="1:28">
      <c r="A18170" s="2"/>
      <c r="B18170" s="2"/>
      <c r="C18170" s="2"/>
      <c r="G18170" s="94"/>
      <c r="H18170" s="94"/>
      <c r="I18170" s="94"/>
      <c r="J18170" s="2"/>
      <c r="P18170" s="30"/>
      <c r="T18170" s="2"/>
      <c r="V18170" s="2"/>
      <c r="W18170" s="28"/>
      <c r="Y18170" s="30"/>
      <c r="Z18170" s="30"/>
      <c r="AB18170" s="6"/>
    </row>
    <row r="18171" spans="1:28">
      <c r="A18171" s="2"/>
      <c r="B18171" s="2"/>
      <c r="C18171" s="2"/>
      <c r="G18171" s="94"/>
      <c r="H18171" s="94"/>
      <c r="I18171" s="94"/>
      <c r="J18171" s="2"/>
      <c r="P18171" s="30"/>
      <c r="T18171" s="2"/>
      <c r="V18171" s="2"/>
      <c r="W18171" s="28"/>
      <c r="Y18171" s="30"/>
      <c r="Z18171" s="30"/>
      <c r="AB18171" s="6"/>
    </row>
    <row r="18172" spans="1:28">
      <c r="A18172" s="2"/>
      <c r="B18172" s="2"/>
      <c r="C18172" s="2"/>
      <c r="G18172" s="94"/>
      <c r="H18172" s="94"/>
      <c r="I18172" s="94"/>
      <c r="J18172" s="2"/>
      <c r="P18172" s="30"/>
      <c r="T18172" s="2"/>
      <c r="V18172" s="2"/>
      <c r="W18172" s="28"/>
      <c r="Y18172" s="30"/>
      <c r="Z18172" s="30"/>
      <c r="AB18172" s="6"/>
    </row>
    <row r="18173" spans="1:28">
      <c r="A18173" s="2"/>
      <c r="B18173" s="2"/>
      <c r="C18173" s="2"/>
      <c r="G18173" s="94"/>
      <c r="H18173" s="94"/>
      <c r="I18173" s="94"/>
      <c r="J18173" s="2"/>
      <c r="P18173" s="30"/>
      <c r="T18173" s="2"/>
      <c r="V18173" s="2"/>
      <c r="W18173" s="28"/>
      <c r="Y18173" s="30"/>
      <c r="Z18173" s="30"/>
      <c r="AB18173" s="6"/>
    </row>
    <row r="18174" spans="1:28">
      <c r="A18174" s="2"/>
      <c r="B18174" s="2"/>
      <c r="C18174" s="2"/>
      <c r="G18174" s="94"/>
      <c r="H18174" s="94"/>
      <c r="I18174" s="94"/>
      <c r="J18174" s="2"/>
      <c r="P18174" s="30"/>
      <c r="T18174" s="2"/>
      <c r="V18174" s="2"/>
      <c r="W18174" s="28"/>
      <c r="Y18174" s="30"/>
      <c r="Z18174" s="30"/>
      <c r="AB18174" s="6"/>
    </row>
    <row r="18175" spans="1:28">
      <c r="A18175" s="2"/>
      <c r="B18175" s="2"/>
      <c r="C18175" s="2"/>
      <c r="G18175" s="94"/>
      <c r="H18175" s="94"/>
      <c r="I18175" s="94"/>
      <c r="J18175" s="2"/>
      <c r="P18175" s="30"/>
      <c r="T18175" s="2"/>
      <c r="V18175" s="2"/>
      <c r="W18175" s="28"/>
      <c r="Y18175" s="30"/>
      <c r="Z18175" s="30"/>
      <c r="AB18175" s="6"/>
    </row>
    <row r="18176" spans="1:28">
      <c r="A18176" s="2"/>
      <c r="B18176" s="2"/>
      <c r="C18176" s="2"/>
      <c r="G18176" s="94"/>
      <c r="H18176" s="94"/>
      <c r="I18176" s="94"/>
      <c r="J18176" s="2"/>
      <c r="P18176" s="30"/>
      <c r="T18176" s="2"/>
      <c r="V18176" s="2"/>
      <c r="W18176" s="28"/>
      <c r="Y18176" s="30"/>
      <c r="Z18176" s="30"/>
      <c r="AB18176" s="6"/>
    </row>
    <row r="18177" spans="1:28">
      <c r="A18177" s="2"/>
      <c r="B18177" s="2"/>
      <c r="C18177" s="2"/>
      <c r="G18177" s="94"/>
      <c r="H18177" s="94"/>
      <c r="I18177" s="94"/>
      <c r="J18177" s="2"/>
      <c r="P18177" s="30"/>
      <c r="T18177" s="2"/>
      <c r="V18177" s="2"/>
      <c r="W18177" s="28"/>
      <c r="Y18177" s="30"/>
      <c r="Z18177" s="30"/>
      <c r="AB18177" s="6"/>
    </row>
    <row r="18178" spans="1:28">
      <c r="A18178" s="2"/>
      <c r="B18178" s="2"/>
      <c r="C18178" s="2"/>
      <c r="G18178" s="94"/>
      <c r="H18178" s="94"/>
      <c r="I18178" s="94"/>
      <c r="J18178" s="2"/>
      <c r="P18178" s="30"/>
      <c r="T18178" s="2"/>
      <c r="V18178" s="2"/>
      <c r="W18178" s="28"/>
      <c r="Y18178" s="30"/>
      <c r="Z18178" s="30"/>
      <c r="AB18178" s="6"/>
    </row>
    <row r="18179" spans="1:28">
      <c r="A18179" s="2"/>
      <c r="B18179" s="2"/>
      <c r="C18179" s="2"/>
      <c r="G18179" s="94"/>
      <c r="H18179" s="94"/>
      <c r="I18179" s="94"/>
      <c r="J18179" s="2"/>
      <c r="P18179" s="30"/>
      <c r="T18179" s="2"/>
      <c r="V18179" s="2"/>
      <c r="W18179" s="28"/>
      <c r="Y18179" s="30"/>
      <c r="Z18179" s="30"/>
      <c r="AB18179" s="6"/>
    </row>
    <row r="18180" spans="1:28">
      <c r="A18180" s="2"/>
      <c r="B18180" s="2"/>
      <c r="C18180" s="2"/>
      <c r="G18180" s="94"/>
      <c r="H18180" s="94"/>
      <c r="I18180" s="94"/>
      <c r="J18180" s="2"/>
      <c r="P18180" s="30"/>
      <c r="T18180" s="2"/>
      <c r="V18180" s="2"/>
      <c r="W18180" s="28"/>
      <c r="Y18180" s="30"/>
      <c r="Z18180" s="30"/>
      <c r="AB18180" s="6"/>
    </row>
    <row r="18181" spans="1:28">
      <c r="A18181" s="2"/>
      <c r="B18181" s="2"/>
      <c r="C18181" s="2"/>
      <c r="G18181" s="94"/>
      <c r="H18181" s="94"/>
      <c r="I18181" s="94"/>
      <c r="J18181" s="2"/>
      <c r="P18181" s="30"/>
      <c r="T18181" s="2"/>
      <c r="V18181" s="2"/>
      <c r="W18181" s="28"/>
      <c r="Y18181" s="30"/>
      <c r="Z18181" s="30"/>
      <c r="AB18181" s="6"/>
    </row>
    <row r="18182" spans="1:28">
      <c r="A18182" s="2"/>
      <c r="B18182" s="2"/>
      <c r="C18182" s="2"/>
      <c r="G18182" s="94"/>
      <c r="H18182" s="94"/>
      <c r="I18182" s="94"/>
      <c r="J18182" s="2"/>
      <c r="P18182" s="30"/>
      <c r="T18182" s="2"/>
      <c r="V18182" s="2"/>
      <c r="W18182" s="28"/>
      <c r="Y18182" s="30"/>
      <c r="Z18182" s="30"/>
      <c r="AB18182" s="6"/>
    </row>
    <row r="18183" spans="1:28">
      <c r="A18183" s="2"/>
      <c r="B18183" s="2"/>
      <c r="C18183" s="2"/>
      <c r="G18183" s="94"/>
      <c r="H18183" s="94"/>
      <c r="I18183" s="94"/>
      <c r="J18183" s="2"/>
      <c r="P18183" s="30"/>
      <c r="T18183" s="2"/>
      <c r="V18183" s="2"/>
      <c r="W18183" s="28"/>
      <c r="Y18183" s="30"/>
      <c r="Z18183" s="30"/>
      <c r="AB18183" s="6"/>
    </row>
    <row r="18184" spans="1:28">
      <c r="A18184" s="2"/>
      <c r="B18184" s="2"/>
      <c r="C18184" s="2"/>
      <c r="G18184" s="94"/>
      <c r="H18184" s="94"/>
      <c r="I18184" s="94"/>
      <c r="J18184" s="2"/>
      <c r="P18184" s="30"/>
      <c r="T18184" s="2"/>
      <c r="V18184" s="2"/>
      <c r="W18184" s="28"/>
      <c r="Y18184" s="30"/>
      <c r="Z18184" s="30"/>
      <c r="AB18184" s="6"/>
    </row>
    <row r="18185" spans="1:28">
      <c r="A18185" s="2"/>
      <c r="B18185" s="2"/>
      <c r="C18185" s="2"/>
      <c r="G18185" s="94"/>
      <c r="H18185" s="94"/>
      <c r="I18185" s="94"/>
      <c r="J18185" s="2"/>
      <c r="P18185" s="30"/>
      <c r="T18185" s="2"/>
      <c r="V18185" s="2"/>
      <c r="W18185" s="28"/>
      <c r="Y18185" s="30"/>
      <c r="Z18185" s="30"/>
      <c r="AB18185" s="6"/>
    </row>
    <row r="18186" spans="1:28">
      <c r="A18186" s="2"/>
      <c r="B18186" s="2"/>
      <c r="C18186" s="2"/>
      <c r="G18186" s="94"/>
      <c r="H18186" s="94"/>
      <c r="I18186" s="94"/>
      <c r="J18186" s="2"/>
      <c r="P18186" s="30"/>
      <c r="T18186" s="2"/>
      <c r="V18186" s="2"/>
      <c r="W18186" s="28"/>
      <c r="Y18186" s="30"/>
      <c r="Z18186" s="30"/>
      <c r="AB18186" s="6"/>
    </row>
    <row r="18187" spans="1:28">
      <c r="A18187" s="2"/>
      <c r="B18187" s="2"/>
      <c r="C18187" s="2"/>
      <c r="G18187" s="94"/>
      <c r="H18187" s="94"/>
      <c r="I18187" s="94"/>
      <c r="J18187" s="2"/>
      <c r="P18187" s="30"/>
      <c r="T18187" s="2"/>
      <c r="V18187" s="2"/>
      <c r="W18187" s="28"/>
      <c r="Y18187" s="30"/>
      <c r="Z18187" s="30"/>
      <c r="AB18187" s="6"/>
    </row>
    <row r="18188" spans="1:28">
      <c r="A18188" s="2"/>
      <c r="B18188" s="2"/>
      <c r="C18188" s="2"/>
      <c r="G18188" s="94"/>
      <c r="H18188" s="94"/>
      <c r="I18188" s="94"/>
      <c r="J18188" s="2"/>
      <c r="P18188" s="30"/>
      <c r="T18188" s="2"/>
      <c r="V18188" s="2"/>
      <c r="W18188" s="28"/>
      <c r="Y18188" s="30"/>
      <c r="Z18188" s="30"/>
      <c r="AB18188" s="6"/>
    </row>
    <row r="18189" spans="1:28">
      <c r="A18189" s="2"/>
      <c r="B18189" s="2"/>
      <c r="C18189" s="2"/>
      <c r="G18189" s="94"/>
      <c r="H18189" s="94"/>
      <c r="I18189" s="94"/>
      <c r="J18189" s="2"/>
      <c r="P18189" s="30"/>
      <c r="T18189" s="2"/>
      <c r="V18189" s="2"/>
      <c r="W18189" s="28"/>
      <c r="Y18189" s="30"/>
      <c r="Z18189" s="30"/>
      <c r="AB18189" s="6"/>
    </row>
    <row r="18190" spans="1:28">
      <c r="A18190" s="2"/>
      <c r="B18190" s="2"/>
      <c r="C18190" s="2"/>
      <c r="G18190" s="94"/>
      <c r="H18190" s="94"/>
      <c r="I18190" s="94"/>
      <c r="J18190" s="2"/>
      <c r="P18190" s="30"/>
      <c r="T18190" s="2"/>
      <c r="V18190" s="2"/>
      <c r="W18190" s="28"/>
      <c r="Y18190" s="30"/>
      <c r="Z18190" s="30"/>
      <c r="AB18190" s="6"/>
    </row>
    <row r="18191" spans="1:28">
      <c r="A18191" s="2"/>
      <c r="B18191" s="2"/>
      <c r="C18191" s="2"/>
      <c r="G18191" s="94"/>
      <c r="H18191" s="94"/>
      <c r="I18191" s="94"/>
      <c r="J18191" s="2"/>
      <c r="P18191" s="30"/>
      <c r="T18191" s="2"/>
      <c r="V18191" s="2"/>
      <c r="W18191" s="28"/>
      <c r="Y18191" s="30"/>
      <c r="Z18191" s="30"/>
      <c r="AB18191" s="6"/>
    </row>
    <row r="18192" spans="1:28">
      <c r="A18192" s="2"/>
      <c r="B18192" s="2"/>
      <c r="C18192" s="2"/>
      <c r="G18192" s="94"/>
      <c r="H18192" s="94"/>
      <c r="I18192" s="94"/>
      <c r="J18192" s="2"/>
      <c r="P18192" s="30"/>
      <c r="T18192" s="2"/>
      <c r="V18192" s="2"/>
      <c r="W18192" s="28"/>
      <c r="Y18192" s="30"/>
      <c r="Z18192" s="30"/>
      <c r="AB18192" s="6"/>
    </row>
    <row r="18193" spans="1:28">
      <c r="A18193" s="2"/>
      <c r="B18193" s="2"/>
      <c r="C18193" s="2"/>
      <c r="G18193" s="94"/>
      <c r="H18193" s="94"/>
      <c r="I18193" s="94"/>
      <c r="J18193" s="2"/>
      <c r="P18193" s="30"/>
      <c r="T18193" s="2"/>
      <c r="V18193" s="2"/>
      <c r="W18193" s="28"/>
      <c r="Y18193" s="30"/>
      <c r="Z18193" s="30"/>
      <c r="AB18193" s="6"/>
    </row>
    <row r="18194" spans="1:28">
      <c r="A18194" s="2"/>
      <c r="B18194" s="2"/>
      <c r="C18194" s="2"/>
      <c r="G18194" s="94"/>
      <c r="H18194" s="94"/>
      <c r="I18194" s="94"/>
      <c r="J18194" s="2"/>
      <c r="P18194" s="30"/>
      <c r="T18194" s="2"/>
      <c r="V18194" s="2"/>
      <c r="W18194" s="28"/>
      <c r="Y18194" s="30"/>
      <c r="Z18194" s="30"/>
      <c r="AB18194" s="6"/>
    </row>
    <row r="18195" spans="1:28">
      <c r="A18195" s="2"/>
      <c r="B18195" s="2"/>
      <c r="C18195" s="2"/>
      <c r="G18195" s="94"/>
      <c r="H18195" s="94"/>
      <c r="I18195" s="94"/>
      <c r="J18195" s="2"/>
      <c r="P18195" s="30"/>
      <c r="T18195" s="2"/>
      <c r="V18195" s="2"/>
      <c r="W18195" s="28"/>
      <c r="Y18195" s="30"/>
      <c r="Z18195" s="30"/>
      <c r="AB18195" s="6"/>
    </row>
    <row r="18196" spans="1:28">
      <c r="A18196" s="2"/>
      <c r="B18196" s="2"/>
      <c r="C18196" s="2"/>
      <c r="G18196" s="94"/>
      <c r="H18196" s="94"/>
      <c r="I18196" s="94"/>
      <c r="J18196" s="2"/>
      <c r="P18196" s="30"/>
      <c r="T18196" s="2"/>
      <c r="V18196" s="2"/>
      <c r="W18196" s="28"/>
      <c r="Y18196" s="30"/>
      <c r="Z18196" s="30"/>
      <c r="AB18196" s="6"/>
    </row>
    <row r="18197" spans="1:28">
      <c r="A18197" s="2"/>
      <c r="B18197" s="2"/>
      <c r="C18197" s="2"/>
      <c r="G18197" s="94"/>
      <c r="H18197" s="94"/>
      <c r="I18197" s="94"/>
      <c r="J18197" s="2"/>
      <c r="P18197" s="30"/>
      <c r="T18197" s="2"/>
      <c r="V18197" s="2"/>
      <c r="W18197" s="28"/>
      <c r="Y18197" s="30"/>
      <c r="Z18197" s="30"/>
      <c r="AB18197" s="6"/>
    </row>
    <row r="18198" spans="1:28">
      <c r="A18198" s="2"/>
      <c r="B18198" s="2"/>
      <c r="C18198" s="2"/>
      <c r="G18198" s="94"/>
      <c r="H18198" s="94"/>
      <c r="I18198" s="94"/>
      <c r="J18198" s="2"/>
      <c r="P18198" s="30"/>
      <c r="T18198" s="2"/>
      <c r="V18198" s="2"/>
      <c r="W18198" s="28"/>
      <c r="Y18198" s="30"/>
      <c r="Z18198" s="30"/>
      <c r="AB18198" s="6"/>
    </row>
    <row r="18199" spans="1:28">
      <c r="A18199" s="2"/>
      <c r="B18199" s="2"/>
      <c r="C18199" s="2"/>
      <c r="G18199" s="94"/>
      <c r="H18199" s="94"/>
      <c r="I18199" s="94"/>
      <c r="J18199" s="2"/>
      <c r="P18199" s="30"/>
      <c r="T18199" s="2"/>
      <c r="V18199" s="2"/>
      <c r="W18199" s="28"/>
      <c r="Y18199" s="30"/>
      <c r="Z18199" s="30"/>
      <c r="AB18199" s="6"/>
    </row>
    <row r="18200" spans="1:28">
      <c r="A18200" s="2"/>
      <c r="B18200" s="2"/>
      <c r="C18200" s="2"/>
      <c r="G18200" s="94"/>
      <c r="H18200" s="94"/>
      <c r="I18200" s="94"/>
      <c r="J18200" s="2"/>
      <c r="P18200" s="30"/>
      <c r="T18200" s="2"/>
      <c r="V18200" s="2"/>
      <c r="W18200" s="28"/>
      <c r="Y18200" s="30"/>
      <c r="Z18200" s="30"/>
      <c r="AB18200" s="6"/>
    </row>
    <row r="18201" spans="1:28">
      <c r="A18201" s="2"/>
      <c r="B18201" s="2"/>
      <c r="C18201" s="2"/>
      <c r="G18201" s="94"/>
      <c r="H18201" s="94"/>
      <c r="I18201" s="94"/>
      <c r="J18201" s="2"/>
      <c r="P18201" s="30"/>
      <c r="T18201" s="2"/>
      <c r="V18201" s="2"/>
      <c r="W18201" s="28"/>
      <c r="Y18201" s="30"/>
      <c r="Z18201" s="30"/>
      <c r="AB18201" s="6"/>
    </row>
    <row r="18202" spans="1:28">
      <c r="A18202" s="2"/>
      <c r="B18202" s="2"/>
      <c r="C18202" s="2"/>
      <c r="G18202" s="94"/>
      <c r="H18202" s="94"/>
      <c r="I18202" s="94"/>
      <c r="J18202" s="2"/>
      <c r="P18202" s="30"/>
      <c r="T18202" s="2"/>
      <c r="V18202" s="2"/>
      <c r="W18202" s="28"/>
      <c r="Y18202" s="30"/>
      <c r="Z18202" s="30"/>
      <c r="AB18202" s="6"/>
    </row>
    <row r="18203" spans="1:28">
      <c r="A18203" s="2"/>
      <c r="B18203" s="2"/>
      <c r="C18203" s="2"/>
      <c r="G18203" s="94"/>
      <c r="H18203" s="94"/>
      <c r="I18203" s="94"/>
      <c r="J18203" s="2"/>
      <c r="P18203" s="30"/>
      <c r="T18203" s="2"/>
      <c r="V18203" s="2"/>
      <c r="W18203" s="28"/>
      <c r="Y18203" s="30"/>
      <c r="Z18203" s="30"/>
      <c r="AB18203" s="6"/>
    </row>
    <row r="18204" spans="1:28">
      <c r="A18204" s="2"/>
      <c r="B18204" s="2"/>
      <c r="C18204" s="2"/>
      <c r="G18204" s="94"/>
      <c r="H18204" s="94"/>
      <c r="I18204" s="94"/>
      <c r="J18204" s="2"/>
      <c r="P18204" s="30"/>
      <c r="T18204" s="2"/>
      <c r="V18204" s="2"/>
      <c r="W18204" s="28"/>
      <c r="Y18204" s="30"/>
      <c r="Z18204" s="30"/>
      <c r="AB18204" s="6"/>
    </row>
    <row r="18205" spans="1:28">
      <c r="A18205" s="2"/>
      <c r="B18205" s="2"/>
      <c r="C18205" s="2"/>
      <c r="G18205" s="94"/>
      <c r="H18205" s="94"/>
      <c r="I18205" s="94"/>
      <c r="J18205" s="2"/>
      <c r="P18205" s="30"/>
      <c r="T18205" s="2"/>
      <c r="V18205" s="2"/>
      <c r="W18205" s="28"/>
      <c r="Y18205" s="30"/>
      <c r="Z18205" s="30"/>
      <c r="AB18205" s="6"/>
    </row>
    <row r="18206" spans="1:28">
      <c r="A18206" s="2"/>
      <c r="B18206" s="2"/>
      <c r="C18206" s="2"/>
      <c r="G18206" s="94"/>
      <c r="H18206" s="94"/>
      <c r="I18206" s="94"/>
      <c r="J18206" s="2"/>
      <c r="P18206" s="30"/>
      <c r="T18206" s="2"/>
      <c r="V18206" s="2"/>
      <c r="W18206" s="28"/>
      <c r="Y18206" s="30"/>
      <c r="Z18206" s="30"/>
      <c r="AB18206" s="6"/>
    </row>
    <row r="18207" spans="1:28">
      <c r="A18207" s="2"/>
      <c r="B18207" s="2"/>
      <c r="C18207" s="2"/>
      <c r="G18207" s="94"/>
      <c r="H18207" s="94"/>
      <c r="I18207" s="94"/>
      <c r="J18207" s="2"/>
      <c r="P18207" s="30"/>
      <c r="T18207" s="2"/>
      <c r="V18207" s="2"/>
      <c r="W18207" s="28"/>
      <c r="Y18207" s="30"/>
      <c r="Z18207" s="30"/>
      <c r="AB18207" s="6"/>
    </row>
    <row r="18208" spans="1:28">
      <c r="A18208" s="2"/>
      <c r="B18208" s="2"/>
      <c r="C18208" s="2"/>
      <c r="G18208" s="94"/>
      <c r="H18208" s="94"/>
      <c r="I18208" s="94"/>
      <c r="J18208" s="2"/>
      <c r="P18208" s="30"/>
      <c r="T18208" s="2"/>
      <c r="V18208" s="2"/>
      <c r="W18208" s="28"/>
      <c r="Y18208" s="30"/>
      <c r="Z18208" s="30"/>
      <c r="AB18208" s="6"/>
    </row>
    <row r="18209" spans="1:28">
      <c r="A18209" s="2"/>
      <c r="B18209" s="2"/>
      <c r="C18209" s="2"/>
      <c r="G18209" s="94"/>
      <c r="H18209" s="94"/>
      <c r="I18209" s="94"/>
      <c r="J18209" s="2"/>
      <c r="P18209" s="30"/>
      <c r="T18209" s="2"/>
      <c r="V18209" s="2"/>
      <c r="W18209" s="28"/>
      <c r="Y18209" s="30"/>
      <c r="Z18209" s="30"/>
      <c r="AB18209" s="6"/>
    </row>
    <row r="18210" spans="1:28">
      <c r="A18210" s="2"/>
      <c r="B18210" s="2"/>
      <c r="C18210" s="2"/>
      <c r="G18210" s="94"/>
      <c r="H18210" s="94"/>
      <c r="I18210" s="94"/>
      <c r="J18210" s="2"/>
      <c r="P18210" s="30"/>
      <c r="T18210" s="2"/>
      <c r="V18210" s="2"/>
      <c r="W18210" s="28"/>
      <c r="Y18210" s="30"/>
      <c r="Z18210" s="30"/>
      <c r="AB18210" s="6"/>
    </row>
    <row r="18211" spans="1:28">
      <c r="A18211" s="2"/>
      <c r="B18211" s="2"/>
      <c r="C18211" s="2"/>
      <c r="G18211" s="94"/>
      <c r="H18211" s="94"/>
      <c r="I18211" s="94"/>
      <c r="J18211" s="2"/>
      <c r="P18211" s="30"/>
      <c r="T18211" s="2"/>
      <c r="V18211" s="2"/>
      <c r="W18211" s="28"/>
      <c r="Y18211" s="30"/>
      <c r="Z18211" s="30"/>
      <c r="AB18211" s="6"/>
    </row>
    <row r="18212" spans="1:28">
      <c r="A18212" s="2"/>
      <c r="B18212" s="2"/>
      <c r="C18212" s="2"/>
      <c r="G18212" s="94"/>
      <c r="H18212" s="94"/>
      <c r="I18212" s="94"/>
      <c r="J18212" s="2"/>
      <c r="P18212" s="30"/>
      <c r="T18212" s="2"/>
      <c r="V18212" s="2"/>
      <c r="W18212" s="28"/>
      <c r="Y18212" s="30"/>
      <c r="Z18212" s="30"/>
      <c r="AB18212" s="6"/>
    </row>
    <row r="18213" spans="1:28">
      <c r="A18213" s="2"/>
      <c r="B18213" s="2"/>
      <c r="C18213" s="2"/>
      <c r="G18213" s="94"/>
      <c r="H18213" s="94"/>
      <c r="I18213" s="94"/>
      <c r="J18213" s="2"/>
      <c r="P18213" s="30"/>
      <c r="T18213" s="2"/>
      <c r="V18213" s="2"/>
      <c r="W18213" s="28"/>
      <c r="Y18213" s="30"/>
      <c r="Z18213" s="30"/>
      <c r="AB18213" s="6"/>
    </row>
    <row r="18214" spans="1:28">
      <c r="A18214" s="2"/>
      <c r="B18214" s="2"/>
      <c r="C18214" s="2"/>
      <c r="G18214" s="94"/>
      <c r="H18214" s="94"/>
      <c r="I18214" s="94"/>
      <c r="J18214" s="2"/>
      <c r="P18214" s="30"/>
      <c r="T18214" s="2"/>
      <c r="V18214" s="2"/>
      <c r="W18214" s="28"/>
      <c r="Y18214" s="30"/>
      <c r="Z18214" s="30"/>
      <c r="AB18214" s="6"/>
    </row>
    <row r="18215" spans="1:28">
      <c r="A18215" s="2"/>
      <c r="B18215" s="2"/>
      <c r="C18215" s="2"/>
      <c r="G18215" s="94"/>
      <c r="H18215" s="94"/>
      <c r="I18215" s="94"/>
      <c r="J18215" s="2"/>
      <c r="P18215" s="30"/>
      <c r="T18215" s="2"/>
      <c r="V18215" s="2"/>
      <c r="W18215" s="28"/>
      <c r="Y18215" s="30"/>
      <c r="Z18215" s="30"/>
      <c r="AB18215" s="6"/>
    </row>
    <row r="18216" spans="1:28">
      <c r="A18216" s="2"/>
      <c r="B18216" s="2"/>
      <c r="C18216" s="2"/>
      <c r="G18216" s="94"/>
      <c r="H18216" s="94"/>
      <c r="I18216" s="94"/>
      <c r="J18216" s="2"/>
      <c r="P18216" s="30"/>
      <c r="T18216" s="2"/>
      <c r="V18216" s="2"/>
      <c r="W18216" s="28"/>
      <c r="Y18216" s="30"/>
      <c r="Z18216" s="30"/>
      <c r="AB18216" s="6"/>
    </row>
    <row r="18217" spans="1:28">
      <c r="A18217" s="2"/>
      <c r="B18217" s="2"/>
      <c r="C18217" s="2"/>
      <c r="G18217" s="94"/>
      <c r="H18217" s="94"/>
      <c r="I18217" s="94"/>
      <c r="J18217" s="2"/>
      <c r="P18217" s="30"/>
      <c r="T18217" s="2"/>
      <c r="V18217" s="2"/>
      <c r="W18217" s="28"/>
      <c r="Y18217" s="30"/>
      <c r="Z18217" s="30"/>
      <c r="AB18217" s="6"/>
    </row>
    <row r="18218" spans="1:28">
      <c r="A18218" s="2"/>
      <c r="B18218" s="2"/>
      <c r="C18218" s="2"/>
      <c r="G18218" s="94"/>
      <c r="H18218" s="94"/>
      <c r="I18218" s="94"/>
      <c r="J18218" s="2"/>
      <c r="P18218" s="30"/>
      <c r="T18218" s="2"/>
      <c r="V18218" s="2"/>
      <c r="W18218" s="28"/>
      <c r="Y18218" s="30"/>
      <c r="Z18218" s="30"/>
      <c r="AB18218" s="6"/>
    </row>
    <row r="18219" spans="1:28">
      <c r="A18219" s="2"/>
      <c r="B18219" s="2"/>
      <c r="C18219" s="2"/>
      <c r="G18219" s="94"/>
      <c r="H18219" s="94"/>
      <c r="I18219" s="94"/>
      <c r="J18219" s="2"/>
      <c r="P18219" s="30"/>
      <c r="T18219" s="2"/>
      <c r="V18219" s="2"/>
      <c r="W18219" s="28"/>
      <c r="Y18219" s="30"/>
      <c r="Z18219" s="30"/>
      <c r="AB18219" s="6"/>
    </row>
    <row r="18220" spans="1:28">
      <c r="A18220" s="2"/>
      <c r="B18220" s="2"/>
      <c r="C18220" s="2"/>
      <c r="G18220" s="94"/>
      <c r="H18220" s="94"/>
      <c r="I18220" s="94"/>
      <c r="J18220" s="2"/>
      <c r="P18220" s="30"/>
      <c r="T18220" s="2"/>
      <c r="V18220" s="2"/>
      <c r="W18220" s="28"/>
      <c r="Y18220" s="30"/>
      <c r="Z18220" s="30"/>
      <c r="AB18220" s="6"/>
    </row>
    <row r="18221" spans="1:28">
      <c r="A18221" s="2"/>
      <c r="B18221" s="2"/>
      <c r="C18221" s="2"/>
      <c r="G18221" s="94"/>
      <c r="H18221" s="94"/>
      <c r="I18221" s="94"/>
      <c r="J18221" s="2"/>
      <c r="P18221" s="30"/>
      <c r="T18221" s="2"/>
      <c r="V18221" s="2"/>
      <c r="W18221" s="28"/>
      <c r="Y18221" s="30"/>
      <c r="Z18221" s="30"/>
      <c r="AB18221" s="6"/>
    </row>
    <row r="18222" spans="1:28">
      <c r="A18222" s="2"/>
      <c r="B18222" s="2"/>
      <c r="C18222" s="2"/>
      <c r="G18222" s="94"/>
      <c r="H18222" s="94"/>
      <c r="I18222" s="94"/>
      <c r="J18222" s="2"/>
      <c r="P18222" s="30"/>
      <c r="T18222" s="2"/>
      <c r="V18222" s="2"/>
      <c r="W18222" s="28"/>
      <c r="Y18222" s="30"/>
      <c r="Z18222" s="30"/>
      <c r="AB18222" s="6"/>
    </row>
    <row r="18223" spans="1:28">
      <c r="A18223" s="2"/>
      <c r="B18223" s="2"/>
      <c r="C18223" s="2"/>
      <c r="G18223" s="94"/>
      <c r="H18223" s="94"/>
      <c r="I18223" s="94"/>
      <c r="J18223" s="2"/>
      <c r="P18223" s="30"/>
      <c r="T18223" s="2"/>
      <c r="V18223" s="2"/>
      <c r="W18223" s="28"/>
      <c r="Y18223" s="30"/>
      <c r="Z18223" s="30"/>
      <c r="AB18223" s="6"/>
    </row>
    <row r="18224" spans="1:28">
      <c r="A18224" s="2"/>
      <c r="B18224" s="2"/>
      <c r="C18224" s="2"/>
      <c r="G18224" s="94"/>
      <c r="H18224" s="94"/>
      <c r="I18224" s="94"/>
      <c r="J18224" s="2"/>
      <c r="P18224" s="30"/>
      <c r="T18224" s="2"/>
      <c r="V18224" s="2"/>
      <c r="W18224" s="28"/>
      <c r="Y18224" s="30"/>
      <c r="Z18224" s="30"/>
      <c r="AB18224" s="6"/>
    </row>
    <row r="18225" spans="1:28">
      <c r="A18225" s="2"/>
      <c r="B18225" s="2"/>
      <c r="C18225" s="2"/>
      <c r="G18225" s="94"/>
      <c r="H18225" s="94"/>
      <c r="I18225" s="94"/>
      <c r="J18225" s="2"/>
      <c r="P18225" s="30"/>
      <c r="T18225" s="2"/>
      <c r="V18225" s="2"/>
      <c r="W18225" s="28"/>
      <c r="Y18225" s="30"/>
      <c r="Z18225" s="30"/>
      <c r="AB18225" s="6"/>
    </row>
    <row r="18226" spans="1:28">
      <c r="A18226" s="2"/>
      <c r="B18226" s="2"/>
      <c r="C18226" s="2"/>
      <c r="G18226" s="94"/>
      <c r="H18226" s="94"/>
      <c r="I18226" s="94"/>
      <c r="J18226" s="2"/>
      <c r="P18226" s="30"/>
      <c r="T18226" s="2"/>
      <c r="V18226" s="2"/>
      <c r="W18226" s="28"/>
      <c r="Y18226" s="30"/>
      <c r="Z18226" s="30"/>
      <c r="AB18226" s="6"/>
    </row>
    <row r="18227" spans="1:28">
      <c r="A18227" s="2"/>
      <c r="B18227" s="2"/>
      <c r="C18227" s="2"/>
      <c r="G18227" s="94"/>
      <c r="H18227" s="94"/>
      <c r="I18227" s="94"/>
      <c r="J18227" s="2"/>
      <c r="P18227" s="30"/>
      <c r="T18227" s="2"/>
      <c r="V18227" s="2"/>
      <c r="W18227" s="28"/>
      <c r="Y18227" s="30"/>
      <c r="Z18227" s="30"/>
      <c r="AB18227" s="6"/>
    </row>
    <row r="18228" spans="1:28">
      <c r="A18228" s="2"/>
      <c r="B18228" s="2"/>
      <c r="C18228" s="2"/>
      <c r="G18228" s="94"/>
      <c r="H18228" s="94"/>
      <c r="I18228" s="94"/>
      <c r="J18228" s="2"/>
      <c r="P18228" s="30"/>
      <c r="T18228" s="2"/>
      <c r="V18228" s="2"/>
      <c r="W18228" s="28"/>
      <c r="Y18228" s="30"/>
      <c r="Z18228" s="30"/>
      <c r="AB18228" s="6"/>
    </row>
    <row r="18229" spans="1:28">
      <c r="A18229" s="2"/>
      <c r="B18229" s="2"/>
      <c r="C18229" s="2"/>
      <c r="G18229" s="94"/>
      <c r="H18229" s="94"/>
      <c r="I18229" s="94"/>
      <c r="J18229" s="2"/>
      <c r="P18229" s="30"/>
      <c r="T18229" s="2"/>
      <c r="V18229" s="2"/>
      <c r="W18229" s="28"/>
      <c r="Y18229" s="30"/>
      <c r="Z18229" s="30"/>
      <c r="AB18229" s="6"/>
    </row>
    <row r="18230" spans="1:28">
      <c r="A18230" s="2"/>
      <c r="B18230" s="2"/>
      <c r="C18230" s="2"/>
      <c r="G18230" s="94"/>
      <c r="H18230" s="94"/>
      <c r="I18230" s="94"/>
      <c r="J18230" s="2"/>
      <c r="P18230" s="30"/>
      <c r="T18230" s="2"/>
      <c r="V18230" s="2"/>
      <c r="W18230" s="28"/>
      <c r="Y18230" s="30"/>
      <c r="Z18230" s="30"/>
      <c r="AB18230" s="6"/>
    </row>
    <row r="18231" spans="1:28">
      <c r="A18231" s="2"/>
      <c r="B18231" s="2"/>
      <c r="C18231" s="2"/>
      <c r="G18231" s="94"/>
      <c r="H18231" s="94"/>
      <c r="I18231" s="94"/>
      <c r="J18231" s="2"/>
      <c r="P18231" s="30"/>
      <c r="T18231" s="2"/>
      <c r="V18231" s="2"/>
      <c r="W18231" s="28"/>
      <c r="Y18231" s="30"/>
      <c r="Z18231" s="30"/>
      <c r="AB18231" s="6"/>
    </row>
    <row r="18232" spans="1:28">
      <c r="A18232" s="2"/>
      <c r="B18232" s="2"/>
      <c r="C18232" s="2"/>
      <c r="G18232" s="94"/>
      <c r="H18232" s="94"/>
      <c r="I18232" s="94"/>
      <c r="J18232" s="2"/>
      <c r="P18232" s="30"/>
      <c r="T18232" s="2"/>
      <c r="V18232" s="2"/>
      <c r="W18232" s="28"/>
      <c r="Y18232" s="30"/>
      <c r="Z18232" s="30"/>
      <c r="AB18232" s="6"/>
    </row>
    <row r="18233" spans="1:28">
      <c r="A18233" s="2"/>
      <c r="B18233" s="2"/>
      <c r="C18233" s="2"/>
      <c r="G18233" s="94"/>
      <c r="H18233" s="94"/>
      <c r="I18233" s="94"/>
      <c r="J18233" s="2"/>
      <c r="P18233" s="30"/>
      <c r="T18233" s="2"/>
      <c r="V18233" s="2"/>
      <c r="W18233" s="28"/>
      <c r="Y18233" s="30"/>
      <c r="Z18233" s="30"/>
      <c r="AB18233" s="6"/>
    </row>
    <row r="18234" spans="1:28">
      <c r="A18234" s="2"/>
      <c r="B18234" s="2"/>
      <c r="C18234" s="2"/>
      <c r="G18234" s="94"/>
      <c r="H18234" s="94"/>
      <c r="I18234" s="94"/>
      <c r="J18234" s="2"/>
      <c r="P18234" s="30"/>
      <c r="T18234" s="2"/>
      <c r="V18234" s="2"/>
      <c r="W18234" s="28"/>
      <c r="Y18234" s="30"/>
      <c r="Z18234" s="30"/>
      <c r="AB18234" s="6"/>
    </row>
    <row r="18235" spans="1:28">
      <c r="A18235" s="2"/>
      <c r="B18235" s="2"/>
      <c r="C18235" s="2"/>
      <c r="G18235" s="94"/>
      <c r="H18235" s="94"/>
      <c r="I18235" s="94"/>
      <c r="J18235" s="2"/>
      <c r="P18235" s="30"/>
      <c r="T18235" s="2"/>
      <c r="V18235" s="2"/>
      <c r="W18235" s="28"/>
      <c r="Y18235" s="30"/>
      <c r="Z18235" s="30"/>
      <c r="AB18235" s="6"/>
    </row>
    <row r="18236" spans="1:28">
      <c r="A18236" s="2"/>
      <c r="B18236" s="2"/>
      <c r="C18236" s="2"/>
      <c r="G18236" s="94"/>
      <c r="H18236" s="94"/>
      <c r="I18236" s="94"/>
      <c r="J18236" s="2"/>
      <c r="P18236" s="30"/>
      <c r="T18236" s="2"/>
      <c r="V18236" s="2"/>
      <c r="W18236" s="28"/>
      <c r="Y18236" s="30"/>
      <c r="Z18236" s="30"/>
      <c r="AB18236" s="6"/>
    </row>
    <row r="18237" spans="1:28">
      <c r="A18237" s="2"/>
      <c r="B18237" s="2"/>
      <c r="C18237" s="2"/>
      <c r="G18237" s="94"/>
      <c r="H18237" s="94"/>
      <c r="I18237" s="94"/>
      <c r="J18237" s="2"/>
      <c r="P18237" s="30"/>
      <c r="T18237" s="2"/>
      <c r="V18237" s="2"/>
      <c r="W18237" s="28"/>
      <c r="Y18237" s="30"/>
      <c r="Z18237" s="30"/>
      <c r="AB18237" s="6"/>
    </row>
    <row r="18238" spans="1:28">
      <c r="A18238" s="2"/>
      <c r="B18238" s="2"/>
      <c r="C18238" s="2"/>
      <c r="G18238" s="94"/>
      <c r="H18238" s="94"/>
      <c r="I18238" s="94"/>
      <c r="J18238" s="2"/>
      <c r="P18238" s="30"/>
      <c r="T18238" s="2"/>
      <c r="V18238" s="2"/>
      <c r="W18238" s="28"/>
      <c r="Y18238" s="30"/>
      <c r="Z18238" s="30"/>
      <c r="AB18238" s="6"/>
    </row>
    <row r="18239" spans="1:28">
      <c r="A18239" s="2"/>
      <c r="B18239" s="2"/>
      <c r="C18239" s="2"/>
      <c r="G18239" s="94"/>
      <c r="H18239" s="94"/>
      <c r="I18239" s="94"/>
      <c r="J18239" s="2"/>
      <c r="P18239" s="30"/>
      <c r="T18239" s="2"/>
      <c r="V18239" s="2"/>
      <c r="W18239" s="28"/>
      <c r="Y18239" s="30"/>
      <c r="Z18239" s="30"/>
      <c r="AB18239" s="6"/>
    </row>
    <row r="18240" spans="1:28">
      <c r="A18240" s="2"/>
      <c r="B18240" s="2"/>
      <c r="C18240" s="2"/>
      <c r="G18240" s="94"/>
      <c r="H18240" s="94"/>
      <c r="I18240" s="94"/>
      <c r="J18240" s="2"/>
      <c r="P18240" s="30"/>
      <c r="T18240" s="2"/>
      <c r="V18240" s="2"/>
      <c r="W18240" s="28"/>
      <c r="Y18240" s="30"/>
      <c r="Z18240" s="30"/>
      <c r="AB18240" s="6"/>
    </row>
    <row r="18241" spans="1:28">
      <c r="A18241" s="2"/>
      <c r="B18241" s="2"/>
      <c r="C18241" s="2"/>
      <c r="G18241" s="94"/>
      <c r="H18241" s="94"/>
      <c r="I18241" s="94"/>
      <c r="J18241" s="2"/>
      <c r="P18241" s="30"/>
      <c r="T18241" s="2"/>
      <c r="V18241" s="2"/>
      <c r="W18241" s="28"/>
      <c r="Y18241" s="30"/>
      <c r="Z18241" s="30"/>
      <c r="AB18241" s="6"/>
    </row>
    <row r="18242" spans="1:28">
      <c r="A18242" s="2"/>
      <c r="B18242" s="2"/>
      <c r="C18242" s="2"/>
      <c r="G18242" s="94"/>
      <c r="H18242" s="94"/>
      <c r="I18242" s="94"/>
      <c r="J18242" s="2"/>
      <c r="P18242" s="30"/>
      <c r="T18242" s="2"/>
      <c r="V18242" s="2"/>
      <c r="W18242" s="28"/>
      <c r="Y18242" s="30"/>
      <c r="Z18242" s="30"/>
      <c r="AB18242" s="6"/>
    </row>
    <row r="18243" spans="1:28">
      <c r="A18243" s="2"/>
      <c r="B18243" s="2"/>
      <c r="C18243" s="2"/>
      <c r="G18243" s="94"/>
      <c r="H18243" s="94"/>
      <c r="I18243" s="94"/>
      <c r="J18243" s="2"/>
      <c r="P18243" s="30"/>
      <c r="T18243" s="2"/>
      <c r="V18243" s="2"/>
      <c r="W18243" s="28"/>
      <c r="Y18243" s="30"/>
      <c r="Z18243" s="30"/>
      <c r="AB18243" s="6"/>
    </row>
    <row r="18244" spans="1:28">
      <c r="A18244" s="2"/>
      <c r="B18244" s="2"/>
      <c r="C18244" s="2"/>
      <c r="G18244" s="94"/>
      <c r="H18244" s="94"/>
      <c r="I18244" s="94"/>
      <c r="J18244" s="2"/>
      <c r="P18244" s="30"/>
      <c r="T18244" s="2"/>
      <c r="V18244" s="2"/>
      <c r="W18244" s="28"/>
      <c r="Y18244" s="30"/>
      <c r="Z18244" s="30"/>
      <c r="AB18244" s="6"/>
    </row>
    <row r="18245" spans="1:28">
      <c r="A18245" s="2"/>
      <c r="B18245" s="2"/>
      <c r="C18245" s="2"/>
      <c r="G18245" s="94"/>
      <c r="H18245" s="94"/>
      <c r="I18245" s="94"/>
      <c r="J18245" s="2"/>
      <c r="P18245" s="30"/>
      <c r="T18245" s="2"/>
      <c r="V18245" s="2"/>
      <c r="W18245" s="28"/>
      <c r="Y18245" s="30"/>
      <c r="Z18245" s="30"/>
      <c r="AB18245" s="6"/>
    </row>
    <row r="18246" spans="1:28">
      <c r="A18246" s="2"/>
      <c r="B18246" s="2"/>
      <c r="C18246" s="2"/>
      <c r="G18246" s="94"/>
      <c r="H18246" s="94"/>
      <c r="I18246" s="94"/>
      <c r="J18246" s="2"/>
      <c r="P18246" s="30"/>
      <c r="T18246" s="2"/>
      <c r="V18246" s="2"/>
      <c r="W18246" s="28"/>
      <c r="Y18246" s="30"/>
      <c r="Z18246" s="30"/>
      <c r="AB18246" s="6"/>
    </row>
    <row r="18247" spans="1:28">
      <c r="A18247" s="2"/>
      <c r="B18247" s="2"/>
      <c r="C18247" s="2"/>
      <c r="G18247" s="94"/>
      <c r="H18247" s="94"/>
      <c r="I18247" s="94"/>
      <c r="J18247" s="2"/>
      <c r="P18247" s="30"/>
      <c r="T18247" s="2"/>
      <c r="V18247" s="2"/>
      <c r="W18247" s="28"/>
      <c r="Y18247" s="30"/>
      <c r="Z18247" s="30"/>
      <c r="AB18247" s="6"/>
    </row>
    <row r="18248" spans="1:28">
      <c r="A18248" s="2"/>
      <c r="B18248" s="2"/>
      <c r="C18248" s="2"/>
      <c r="G18248" s="94"/>
      <c r="H18248" s="94"/>
      <c r="I18248" s="94"/>
      <c r="J18248" s="2"/>
      <c r="P18248" s="30"/>
      <c r="T18248" s="2"/>
      <c r="V18248" s="2"/>
      <c r="W18248" s="28"/>
      <c r="Y18248" s="30"/>
      <c r="Z18248" s="30"/>
      <c r="AB18248" s="6"/>
    </row>
    <row r="18249" spans="1:28">
      <c r="A18249" s="2"/>
      <c r="B18249" s="2"/>
      <c r="C18249" s="2"/>
      <c r="G18249" s="94"/>
      <c r="H18249" s="94"/>
      <c r="I18249" s="94"/>
      <c r="J18249" s="2"/>
      <c r="P18249" s="30"/>
      <c r="T18249" s="2"/>
      <c r="V18249" s="2"/>
      <c r="W18249" s="28"/>
      <c r="Y18249" s="30"/>
      <c r="Z18249" s="30"/>
      <c r="AB18249" s="6"/>
    </row>
    <row r="18250" spans="1:28">
      <c r="A18250" s="2"/>
      <c r="B18250" s="2"/>
      <c r="C18250" s="2"/>
      <c r="G18250" s="94"/>
      <c r="H18250" s="94"/>
      <c r="I18250" s="94"/>
      <c r="J18250" s="2"/>
      <c r="P18250" s="30"/>
      <c r="T18250" s="2"/>
      <c r="V18250" s="2"/>
      <c r="W18250" s="28"/>
      <c r="Y18250" s="30"/>
      <c r="Z18250" s="30"/>
      <c r="AB18250" s="6"/>
    </row>
    <row r="18251" spans="1:28">
      <c r="A18251" s="2"/>
      <c r="B18251" s="2"/>
      <c r="C18251" s="2"/>
      <c r="G18251" s="94"/>
      <c r="H18251" s="94"/>
      <c r="I18251" s="94"/>
      <c r="J18251" s="2"/>
      <c r="P18251" s="30"/>
      <c r="T18251" s="2"/>
      <c r="V18251" s="2"/>
      <c r="W18251" s="28"/>
      <c r="Y18251" s="30"/>
      <c r="Z18251" s="30"/>
      <c r="AB18251" s="6"/>
    </row>
    <row r="18252" spans="1:28">
      <c r="A18252" s="2"/>
      <c r="B18252" s="2"/>
      <c r="C18252" s="2"/>
      <c r="G18252" s="94"/>
      <c r="H18252" s="94"/>
      <c r="I18252" s="94"/>
      <c r="J18252" s="2"/>
      <c r="P18252" s="30"/>
      <c r="T18252" s="2"/>
      <c r="V18252" s="2"/>
      <c r="W18252" s="28"/>
      <c r="Y18252" s="30"/>
      <c r="Z18252" s="30"/>
      <c r="AB18252" s="6"/>
    </row>
    <row r="18253" spans="1:28">
      <c r="A18253" s="2"/>
      <c r="B18253" s="2"/>
      <c r="C18253" s="2"/>
      <c r="G18253" s="94"/>
      <c r="H18253" s="94"/>
      <c r="I18253" s="94"/>
      <c r="J18253" s="2"/>
      <c r="P18253" s="30"/>
      <c r="T18253" s="2"/>
      <c r="V18253" s="2"/>
      <c r="W18253" s="28"/>
      <c r="Y18253" s="30"/>
      <c r="Z18253" s="30"/>
      <c r="AB18253" s="6"/>
    </row>
    <row r="18254" spans="1:28">
      <c r="A18254" s="2"/>
      <c r="B18254" s="2"/>
      <c r="C18254" s="2"/>
      <c r="G18254" s="94"/>
      <c r="H18254" s="94"/>
      <c r="I18254" s="94"/>
      <c r="J18254" s="2"/>
      <c r="P18254" s="30"/>
      <c r="T18254" s="2"/>
      <c r="V18254" s="2"/>
      <c r="W18254" s="28"/>
      <c r="Y18254" s="30"/>
      <c r="Z18254" s="30"/>
      <c r="AB18254" s="6"/>
    </row>
    <row r="18255" spans="1:28">
      <c r="A18255" s="2"/>
      <c r="B18255" s="2"/>
      <c r="C18255" s="2"/>
      <c r="G18255" s="94"/>
      <c r="H18255" s="94"/>
      <c r="I18255" s="94"/>
      <c r="J18255" s="2"/>
      <c r="P18255" s="30"/>
      <c r="T18255" s="2"/>
      <c r="V18255" s="2"/>
      <c r="W18255" s="28"/>
      <c r="Y18255" s="30"/>
      <c r="Z18255" s="30"/>
      <c r="AB18255" s="6"/>
    </row>
    <row r="18256" spans="1:28">
      <c r="A18256" s="2"/>
      <c r="B18256" s="2"/>
      <c r="C18256" s="2"/>
      <c r="G18256" s="94"/>
      <c r="H18256" s="94"/>
      <c r="I18256" s="94"/>
      <c r="J18256" s="2"/>
      <c r="P18256" s="30"/>
      <c r="T18256" s="2"/>
      <c r="V18256" s="2"/>
      <c r="W18256" s="28"/>
      <c r="Y18256" s="30"/>
      <c r="Z18256" s="30"/>
      <c r="AB18256" s="6"/>
    </row>
    <row r="18257" spans="1:28">
      <c r="A18257" s="2"/>
      <c r="B18257" s="2"/>
      <c r="C18257" s="2"/>
      <c r="G18257" s="94"/>
      <c r="H18257" s="94"/>
      <c r="I18257" s="94"/>
      <c r="J18257" s="2"/>
      <c r="P18257" s="30"/>
      <c r="T18257" s="2"/>
      <c r="V18257" s="2"/>
      <c r="W18257" s="28"/>
      <c r="Y18257" s="30"/>
      <c r="Z18257" s="30"/>
      <c r="AB18257" s="6"/>
    </row>
    <row r="18258" spans="1:28">
      <c r="A18258" s="2"/>
      <c r="B18258" s="2"/>
      <c r="C18258" s="2"/>
      <c r="G18258" s="94"/>
      <c r="H18258" s="94"/>
      <c r="I18258" s="94"/>
      <c r="J18258" s="2"/>
      <c r="P18258" s="30"/>
      <c r="T18258" s="2"/>
      <c r="V18258" s="2"/>
      <c r="W18258" s="28"/>
      <c r="Y18258" s="30"/>
      <c r="Z18258" s="30"/>
      <c r="AB18258" s="6"/>
    </row>
    <row r="18259" spans="1:28">
      <c r="A18259" s="2"/>
      <c r="B18259" s="2"/>
      <c r="C18259" s="2"/>
      <c r="G18259" s="94"/>
      <c r="H18259" s="94"/>
      <c r="I18259" s="94"/>
      <c r="J18259" s="2"/>
      <c r="P18259" s="30"/>
      <c r="T18259" s="2"/>
      <c r="V18259" s="2"/>
      <c r="W18259" s="28"/>
      <c r="Y18259" s="30"/>
      <c r="Z18259" s="30"/>
      <c r="AB18259" s="6"/>
    </row>
    <row r="18260" spans="1:28">
      <c r="A18260" s="2"/>
      <c r="B18260" s="2"/>
      <c r="C18260" s="2"/>
      <c r="G18260" s="94"/>
      <c r="H18260" s="94"/>
      <c r="I18260" s="94"/>
      <c r="J18260" s="2"/>
      <c r="P18260" s="30"/>
      <c r="T18260" s="2"/>
      <c r="V18260" s="2"/>
      <c r="W18260" s="28"/>
      <c r="Y18260" s="30"/>
      <c r="Z18260" s="30"/>
      <c r="AB18260" s="6"/>
    </row>
    <row r="18261" spans="1:28">
      <c r="A18261" s="2"/>
      <c r="B18261" s="2"/>
      <c r="C18261" s="2"/>
      <c r="G18261" s="94"/>
      <c r="H18261" s="94"/>
      <c r="I18261" s="94"/>
      <c r="J18261" s="2"/>
      <c r="P18261" s="30"/>
      <c r="T18261" s="2"/>
      <c r="V18261" s="2"/>
      <c r="W18261" s="28"/>
      <c r="Y18261" s="30"/>
      <c r="Z18261" s="30"/>
      <c r="AB18261" s="6"/>
    </row>
    <row r="18262" spans="1:28">
      <c r="A18262" s="2"/>
      <c r="B18262" s="2"/>
      <c r="C18262" s="2"/>
      <c r="G18262" s="94"/>
      <c r="H18262" s="94"/>
      <c r="I18262" s="94"/>
      <c r="J18262" s="2"/>
      <c r="P18262" s="30"/>
      <c r="T18262" s="2"/>
      <c r="V18262" s="2"/>
      <c r="W18262" s="28"/>
      <c r="Y18262" s="30"/>
      <c r="Z18262" s="30"/>
      <c r="AB18262" s="6"/>
    </row>
    <row r="18263" spans="1:28">
      <c r="A18263" s="2"/>
      <c r="B18263" s="2"/>
      <c r="C18263" s="2"/>
      <c r="G18263" s="94"/>
      <c r="H18263" s="94"/>
      <c r="I18263" s="94"/>
      <c r="J18263" s="2"/>
      <c r="P18263" s="30"/>
      <c r="T18263" s="2"/>
      <c r="V18263" s="2"/>
      <c r="W18263" s="28"/>
      <c r="Y18263" s="30"/>
      <c r="Z18263" s="30"/>
      <c r="AB18263" s="6"/>
    </row>
    <row r="18264" spans="1:28">
      <c r="A18264" s="2"/>
      <c r="B18264" s="2"/>
      <c r="C18264" s="2"/>
      <c r="G18264" s="94"/>
      <c r="H18264" s="94"/>
      <c r="I18264" s="94"/>
      <c r="J18264" s="2"/>
      <c r="P18264" s="30"/>
      <c r="T18264" s="2"/>
      <c r="V18264" s="2"/>
      <c r="W18264" s="28"/>
      <c r="Y18264" s="30"/>
      <c r="Z18264" s="30"/>
      <c r="AB18264" s="6"/>
    </row>
    <row r="18265" spans="1:28">
      <c r="A18265" s="2"/>
      <c r="B18265" s="2"/>
      <c r="C18265" s="2"/>
      <c r="G18265" s="94"/>
      <c r="H18265" s="94"/>
      <c r="I18265" s="94"/>
      <c r="J18265" s="2"/>
      <c r="P18265" s="30"/>
      <c r="T18265" s="2"/>
      <c r="V18265" s="2"/>
      <c r="W18265" s="28"/>
      <c r="Y18265" s="30"/>
      <c r="Z18265" s="30"/>
      <c r="AB18265" s="6"/>
    </row>
    <row r="18266" spans="1:28">
      <c r="A18266" s="2"/>
      <c r="B18266" s="2"/>
      <c r="C18266" s="2"/>
      <c r="G18266" s="94"/>
      <c r="H18266" s="94"/>
      <c r="I18266" s="94"/>
      <c r="J18266" s="2"/>
      <c r="P18266" s="30"/>
      <c r="T18266" s="2"/>
      <c r="V18266" s="2"/>
      <c r="W18266" s="28"/>
      <c r="Y18266" s="30"/>
      <c r="Z18266" s="30"/>
      <c r="AB18266" s="6"/>
    </row>
    <row r="18267" spans="1:28">
      <c r="A18267" s="2"/>
      <c r="B18267" s="2"/>
      <c r="C18267" s="2"/>
      <c r="G18267" s="94"/>
      <c r="H18267" s="94"/>
      <c r="I18267" s="94"/>
      <c r="J18267" s="2"/>
      <c r="P18267" s="30"/>
      <c r="T18267" s="2"/>
      <c r="V18267" s="2"/>
      <c r="W18267" s="28"/>
      <c r="Y18267" s="30"/>
      <c r="Z18267" s="30"/>
      <c r="AB18267" s="6"/>
    </row>
    <row r="18268" spans="1:28">
      <c r="A18268" s="2"/>
      <c r="B18268" s="2"/>
      <c r="C18268" s="2"/>
      <c r="G18268" s="94"/>
      <c r="H18268" s="94"/>
      <c r="I18268" s="94"/>
      <c r="J18268" s="2"/>
      <c r="P18268" s="30"/>
      <c r="T18268" s="2"/>
      <c r="V18268" s="2"/>
      <c r="W18268" s="28"/>
      <c r="Y18268" s="30"/>
      <c r="Z18268" s="30"/>
      <c r="AB18268" s="6"/>
    </row>
    <row r="18269" spans="1:28">
      <c r="A18269" s="2"/>
      <c r="B18269" s="2"/>
      <c r="C18269" s="2"/>
      <c r="G18269" s="94"/>
      <c r="H18269" s="94"/>
      <c r="I18269" s="94"/>
      <c r="J18269" s="2"/>
      <c r="P18269" s="30"/>
      <c r="T18269" s="2"/>
      <c r="V18269" s="2"/>
      <c r="W18269" s="28"/>
      <c r="Y18269" s="30"/>
      <c r="Z18269" s="30"/>
      <c r="AB18269" s="6"/>
    </row>
    <row r="18270" spans="1:28">
      <c r="A18270" s="2"/>
      <c r="B18270" s="2"/>
      <c r="C18270" s="2"/>
      <c r="G18270" s="94"/>
      <c r="H18270" s="94"/>
      <c r="I18270" s="94"/>
      <c r="J18270" s="2"/>
      <c r="P18270" s="30"/>
      <c r="T18270" s="2"/>
      <c r="V18270" s="2"/>
      <c r="W18270" s="28"/>
      <c r="Y18270" s="30"/>
      <c r="Z18270" s="30"/>
      <c r="AB18270" s="6"/>
    </row>
    <row r="18271" spans="1:28">
      <c r="A18271" s="2"/>
      <c r="B18271" s="2"/>
      <c r="C18271" s="2"/>
      <c r="G18271" s="94"/>
      <c r="H18271" s="94"/>
      <c r="I18271" s="94"/>
      <c r="J18271" s="2"/>
      <c r="P18271" s="30"/>
      <c r="T18271" s="2"/>
      <c r="V18271" s="2"/>
      <c r="W18271" s="28"/>
      <c r="Y18271" s="30"/>
      <c r="Z18271" s="30"/>
      <c r="AB18271" s="6"/>
    </row>
    <row r="18272" spans="1:28">
      <c r="A18272" s="2"/>
      <c r="B18272" s="2"/>
      <c r="C18272" s="2"/>
      <c r="G18272" s="94"/>
      <c r="H18272" s="94"/>
      <c r="I18272" s="94"/>
      <c r="J18272" s="2"/>
      <c r="P18272" s="30"/>
      <c r="T18272" s="2"/>
      <c r="V18272" s="2"/>
      <c r="W18272" s="28"/>
      <c r="Y18272" s="30"/>
      <c r="Z18272" s="30"/>
      <c r="AB18272" s="6"/>
    </row>
    <row r="18273" spans="1:28">
      <c r="A18273" s="2"/>
      <c r="B18273" s="2"/>
      <c r="C18273" s="2"/>
      <c r="G18273" s="94"/>
      <c r="H18273" s="94"/>
      <c r="I18273" s="94"/>
      <c r="J18273" s="2"/>
      <c r="P18273" s="30"/>
      <c r="T18273" s="2"/>
      <c r="V18273" s="2"/>
      <c r="W18273" s="28"/>
      <c r="Y18273" s="30"/>
      <c r="Z18273" s="30"/>
      <c r="AB18273" s="6"/>
    </row>
    <row r="18274" spans="1:28">
      <c r="A18274" s="2"/>
      <c r="B18274" s="2"/>
      <c r="C18274" s="2"/>
      <c r="G18274" s="94"/>
      <c r="H18274" s="94"/>
      <c r="I18274" s="94"/>
      <c r="J18274" s="2"/>
      <c r="P18274" s="30"/>
      <c r="T18274" s="2"/>
      <c r="V18274" s="2"/>
      <c r="W18274" s="28"/>
      <c r="Y18274" s="30"/>
      <c r="Z18274" s="30"/>
      <c r="AB18274" s="6"/>
    </row>
    <row r="18275" spans="1:28">
      <c r="A18275" s="2"/>
      <c r="B18275" s="2"/>
      <c r="C18275" s="2"/>
      <c r="G18275" s="94"/>
      <c r="H18275" s="94"/>
      <c r="I18275" s="94"/>
      <c r="J18275" s="2"/>
      <c r="P18275" s="30"/>
      <c r="T18275" s="2"/>
      <c r="V18275" s="2"/>
      <c r="W18275" s="28"/>
      <c r="Y18275" s="30"/>
      <c r="Z18275" s="30"/>
      <c r="AB18275" s="6"/>
    </row>
    <row r="18276" spans="1:28">
      <c r="A18276" s="2"/>
      <c r="B18276" s="2"/>
      <c r="C18276" s="2"/>
      <c r="G18276" s="94"/>
      <c r="H18276" s="94"/>
      <c r="I18276" s="94"/>
      <c r="J18276" s="2"/>
      <c r="P18276" s="30"/>
      <c r="T18276" s="2"/>
      <c r="V18276" s="2"/>
      <c r="W18276" s="28"/>
      <c r="Y18276" s="30"/>
      <c r="Z18276" s="30"/>
      <c r="AB18276" s="6"/>
    </row>
    <row r="18277" spans="1:28">
      <c r="A18277" s="2"/>
      <c r="B18277" s="2"/>
      <c r="C18277" s="2"/>
      <c r="G18277" s="94"/>
      <c r="H18277" s="94"/>
      <c r="I18277" s="94"/>
      <c r="J18277" s="2"/>
      <c r="P18277" s="30"/>
      <c r="T18277" s="2"/>
      <c r="V18277" s="2"/>
      <c r="W18277" s="28"/>
      <c r="Y18277" s="30"/>
      <c r="Z18277" s="30"/>
      <c r="AB18277" s="6"/>
    </row>
    <row r="18278" spans="1:28">
      <c r="A18278" s="2"/>
      <c r="B18278" s="2"/>
      <c r="C18278" s="2"/>
      <c r="G18278" s="94"/>
      <c r="H18278" s="94"/>
      <c r="I18278" s="94"/>
      <c r="J18278" s="2"/>
      <c r="P18278" s="30"/>
      <c r="T18278" s="2"/>
      <c r="V18278" s="2"/>
      <c r="W18278" s="28"/>
      <c r="Y18278" s="30"/>
      <c r="Z18278" s="30"/>
      <c r="AB18278" s="6"/>
    </row>
    <row r="18279" spans="1:28">
      <c r="A18279" s="2"/>
      <c r="B18279" s="2"/>
      <c r="C18279" s="2"/>
      <c r="G18279" s="94"/>
      <c r="H18279" s="94"/>
      <c r="I18279" s="94"/>
      <c r="J18279" s="2"/>
      <c r="P18279" s="30"/>
      <c r="T18279" s="2"/>
      <c r="V18279" s="2"/>
      <c r="W18279" s="28"/>
      <c r="Y18279" s="30"/>
      <c r="Z18279" s="30"/>
      <c r="AB18279" s="6"/>
    </row>
    <row r="18280" spans="1:28">
      <c r="A18280" s="2"/>
      <c r="B18280" s="2"/>
      <c r="C18280" s="2"/>
      <c r="G18280" s="94"/>
      <c r="H18280" s="94"/>
      <c r="I18280" s="94"/>
      <c r="J18280" s="2"/>
      <c r="P18280" s="30"/>
      <c r="T18280" s="2"/>
      <c r="V18280" s="2"/>
      <c r="W18280" s="28"/>
      <c r="Y18280" s="30"/>
      <c r="Z18280" s="30"/>
      <c r="AB18280" s="6"/>
    </row>
    <row r="18281" spans="1:28">
      <c r="A18281" s="2"/>
      <c r="B18281" s="2"/>
      <c r="C18281" s="2"/>
      <c r="G18281" s="94"/>
      <c r="H18281" s="94"/>
      <c r="I18281" s="94"/>
      <c r="J18281" s="2"/>
      <c r="P18281" s="30"/>
      <c r="T18281" s="2"/>
      <c r="V18281" s="2"/>
      <c r="W18281" s="28"/>
      <c r="Y18281" s="30"/>
      <c r="Z18281" s="30"/>
      <c r="AB18281" s="6"/>
    </row>
    <row r="18282" spans="1:28">
      <c r="A18282" s="2"/>
      <c r="B18282" s="2"/>
      <c r="C18282" s="2"/>
      <c r="G18282" s="94"/>
      <c r="H18282" s="94"/>
      <c r="I18282" s="94"/>
      <c r="J18282" s="2"/>
      <c r="P18282" s="30"/>
      <c r="T18282" s="2"/>
      <c r="V18282" s="2"/>
      <c r="W18282" s="28"/>
      <c r="Y18282" s="30"/>
      <c r="Z18282" s="30"/>
      <c r="AB18282" s="6"/>
    </row>
    <row r="18283" spans="1:28">
      <c r="A18283" s="2"/>
      <c r="B18283" s="2"/>
      <c r="C18283" s="2"/>
      <c r="G18283" s="94"/>
      <c r="H18283" s="94"/>
      <c r="I18283" s="94"/>
      <c r="J18283" s="2"/>
      <c r="P18283" s="30"/>
      <c r="T18283" s="2"/>
      <c r="V18283" s="2"/>
      <c r="W18283" s="28"/>
      <c r="Y18283" s="30"/>
      <c r="Z18283" s="30"/>
      <c r="AB18283" s="6"/>
    </row>
    <row r="18284" spans="1:28">
      <c r="A18284" s="2"/>
      <c r="B18284" s="2"/>
      <c r="C18284" s="2"/>
      <c r="G18284" s="94"/>
      <c r="H18284" s="94"/>
      <c r="I18284" s="94"/>
      <c r="J18284" s="2"/>
      <c r="P18284" s="30"/>
      <c r="T18284" s="2"/>
      <c r="V18284" s="2"/>
      <c r="W18284" s="28"/>
      <c r="Y18284" s="30"/>
      <c r="Z18284" s="30"/>
      <c r="AB18284" s="6"/>
    </row>
    <row r="18285" spans="1:28">
      <c r="A18285" s="2"/>
      <c r="B18285" s="2"/>
      <c r="C18285" s="2"/>
      <c r="G18285" s="94"/>
      <c r="H18285" s="94"/>
      <c r="I18285" s="94"/>
      <c r="J18285" s="2"/>
      <c r="P18285" s="30"/>
      <c r="T18285" s="2"/>
      <c r="V18285" s="2"/>
      <c r="W18285" s="28"/>
      <c r="Y18285" s="30"/>
      <c r="Z18285" s="30"/>
      <c r="AB18285" s="6"/>
    </row>
    <row r="18286" spans="1:28">
      <c r="A18286" s="2"/>
      <c r="B18286" s="2"/>
      <c r="C18286" s="2"/>
      <c r="G18286" s="94"/>
      <c r="H18286" s="94"/>
      <c r="I18286" s="94"/>
      <c r="J18286" s="2"/>
      <c r="P18286" s="30"/>
      <c r="T18286" s="2"/>
      <c r="V18286" s="2"/>
      <c r="W18286" s="28"/>
      <c r="Y18286" s="30"/>
      <c r="Z18286" s="30"/>
      <c r="AB18286" s="6"/>
    </row>
    <row r="18287" spans="1:28">
      <c r="A18287" s="2"/>
      <c r="B18287" s="2"/>
      <c r="C18287" s="2"/>
      <c r="G18287" s="94"/>
      <c r="H18287" s="94"/>
      <c r="I18287" s="94"/>
      <c r="J18287" s="2"/>
      <c r="P18287" s="30"/>
      <c r="T18287" s="2"/>
      <c r="V18287" s="2"/>
      <c r="W18287" s="28"/>
      <c r="Y18287" s="30"/>
      <c r="Z18287" s="30"/>
      <c r="AB18287" s="6"/>
    </row>
    <row r="18288" spans="1:28">
      <c r="A18288" s="2"/>
      <c r="B18288" s="2"/>
      <c r="C18288" s="2"/>
      <c r="G18288" s="94"/>
      <c r="H18288" s="94"/>
      <c r="I18288" s="94"/>
      <c r="J18288" s="2"/>
      <c r="P18288" s="30"/>
      <c r="T18288" s="2"/>
      <c r="V18288" s="2"/>
      <c r="W18288" s="28"/>
      <c r="Y18288" s="30"/>
      <c r="Z18288" s="30"/>
      <c r="AB18288" s="6"/>
    </row>
    <row r="18289" spans="1:28">
      <c r="A18289" s="2"/>
      <c r="B18289" s="2"/>
      <c r="C18289" s="2"/>
      <c r="G18289" s="94"/>
      <c r="H18289" s="94"/>
      <c r="I18289" s="94"/>
      <c r="J18289" s="2"/>
      <c r="P18289" s="30"/>
      <c r="T18289" s="2"/>
      <c r="V18289" s="2"/>
      <c r="W18289" s="28"/>
      <c r="Y18289" s="30"/>
      <c r="Z18289" s="30"/>
      <c r="AB18289" s="6"/>
    </row>
    <row r="18290" spans="1:28">
      <c r="A18290" s="2"/>
      <c r="B18290" s="2"/>
      <c r="C18290" s="2"/>
      <c r="G18290" s="94"/>
      <c r="H18290" s="94"/>
      <c r="I18290" s="94"/>
      <c r="J18290" s="2"/>
      <c r="P18290" s="30"/>
      <c r="T18290" s="2"/>
      <c r="V18290" s="2"/>
      <c r="W18290" s="28"/>
      <c r="Y18290" s="30"/>
      <c r="Z18290" s="30"/>
      <c r="AB18290" s="6"/>
    </row>
    <row r="18291" spans="1:28">
      <c r="A18291" s="2"/>
      <c r="B18291" s="2"/>
      <c r="C18291" s="2"/>
      <c r="G18291" s="94"/>
      <c r="H18291" s="94"/>
      <c r="I18291" s="94"/>
      <c r="J18291" s="2"/>
      <c r="P18291" s="30"/>
      <c r="T18291" s="2"/>
      <c r="V18291" s="2"/>
      <c r="W18291" s="28"/>
      <c r="Y18291" s="30"/>
      <c r="Z18291" s="30"/>
      <c r="AB18291" s="6"/>
    </row>
    <row r="18292" spans="1:28">
      <c r="A18292" s="2"/>
      <c r="B18292" s="2"/>
      <c r="C18292" s="2"/>
      <c r="G18292" s="94"/>
      <c r="H18292" s="94"/>
      <c r="I18292" s="94"/>
      <c r="J18292" s="2"/>
      <c r="P18292" s="30"/>
      <c r="T18292" s="2"/>
      <c r="V18292" s="2"/>
      <c r="W18292" s="28"/>
      <c r="Y18292" s="30"/>
      <c r="Z18292" s="30"/>
      <c r="AB18292" s="6"/>
    </row>
    <row r="18293" spans="1:28">
      <c r="A18293" s="2"/>
      <c r="B18293" s="2"/>
      <c r="C18293" s="2"/>
      <c r="G18293" s="94"/>
      <c r="H18293" s="94"/>
      <c r="I18293" s="94"/>
      <c r="J18293" s="2"/>
      <c r="P18293" s="30"/>
      <c r="T18293" s="2"/>
      <c r="V18293" s="2"/>
      <c r="W18293" s="28"/>
      <c r="Y18293" s="30"/>
      <c r="Z18293" s="30"/>
      <c r="AB18293" s="6"/>
    </row>
    <row r="18294" spans="1:28">
      <c r="A18294" s="2"/>
      <c r="B18294" s="2"/>
      <c r="C18294" s="2"/>
      <c r="G18294" s="94"/>
      <c r="H18294" s="94"/>
      <c r="I18294" s="94"/>
      <c r="J18294" s="2"/>
      <c r="P18294" s="30"/>
      <c r="T18294" s="2"/>
      <c r="V18294" s="2"/>
      <c r="W18294" s="28"/>
      <c r="Y18294" s="30"/>
      <c r="Z18294" s="30"/>
      <c r="AB18294" s="6"/>
    </row>
    <row r="18295" spans="1:28">
      <c r="A18295" s="2"/>
      <c r="B18295" s="2"/>
      <c r="C18295" s="2"/>
      <c r="G18295" s="94"/>
      <c r="H18295" s="94"/>
      <c r="I18295" s="94"/>
      <c r="J18295" s="2"/>
      <c r="P18295" s="30"/>
      <c r="T18295" s="2"/>
      <c r="V18295" s="2"/>
      <c r="W18295" s="28"/>
      <c r="Y18295" s="30"/>
      <c r="Z18295" s="30"/>
      <c r="AB18295" s="6"/>
    </row>
    <row r="18296" spans="1:28">
      <c r="A18296" s="2"/>
      <c r="B18296" s="2"/>
      <c r="C18296" s="2"/>
      <c r="G18296" s="94"/>
      <c r="H18296" s="94"/>
      <c r="I18296" s="94"/>
      <c r="J18296" s="2"/>
      <c r="P18296" s="30"/>
      <c r="T18296" s="2"/>
      <c r="V18296" s="2"/>
      <c r="W18296" s="28"/>
      <c r="Y18296" s="30"/>
      <c r="Z18296" s="30"/>
      <c r="AB18296" s="6"/>
    </row>
    <row r="18297" spans="1:28">
      <c r="A18297" s="2"/>
      <c r="B18297" s="2"/>
      <c r="C18297" s="2"/>
      <c r="G18297" s="94"/>
      <c r="H18297" s="94"/>
      <c r="I18297" s="94"/>
      <c r="J18297" s="2"/>
      <c r="P18297" s="30"/>
      <c r="T18297" s="2"/>
      <c r="V18297" s="2"/>
      <c r="W18297" s="28"/>
      <c r="Y18297" s="30"/>
      <c r="Z18297" s="30"/>
      <c r="AB18297" s="6"/>
    </row>
    <row r="18298" spans="1:28">
      <c r="A18298" s="2"/>
      <c r="B18298" s="2"/>
      <c r="C18298" s="2"/>
      <c r="G18298" s="94"/>
      <c r="H18298" s="94"/>
      <c r="I18298" s="94"/>
      <c r="J18298" s="2"/>
      <c r="P18298" s="30"/>
      <c r="T18298" s="2"/>
      <c r="V18298" s="2"/>
      <c r="W18298" s="28"/>
      <c r="Y18298" s="30"/>
      <c r="Z18298" s="30"/>
      <c r="AB18298" s="6"/>
    </row>
    <row r="18299" spans="1:28">
      <c r="A18299" s="2"/>
      <c r="B18299" s="2"/>
      <c r="C18299" s="2"/>
      <c r="G18299" s="94"/>
      <c r="H18299" s="94"/>
      <c r="I18299" s="94"/>
      <c r="J18299" s="2"/>
      <c r="P18299" s="30"/>
      <c r="T18299" s="2"/>
      <c r="V18299" s="2"/>
      <c r="W18299" s="28"/>
      <c r="Y18299" s="30"/>
      <c r="Z18299" s="30"/>
      <c r="AB18299" s="6"/>
    </row>
    <row r="18300" spans="1:28">
      <c r="A18300" s="2"/>
      <c r="B18300" s="2"/>
      <c r="C18300" s="2"/>
      <c r="G18300" s="94"/>
      <c r="H18300" s="94"/>
      <c r="I18300" s="94"/>
      <c r="J18300" s="2"/>
      <c r="P18300" s="30"/>
      <c r="T18300" s="2"/>
      <c r="V18300" s="2"/>
      <c r="W18300" s="28"/>
      <c r="Y18300" s="30"/>
      <c r="Z18300" s="30"/>
      <c r="AB18300" s="6"/>
    </row>
    <row r="18301" spans="1:28">
      <c r="A18301" s="2"/>
      <c r="B18301" s="2"/>
      <c r="C18301" s="2"/>
      <c r="G18301" s="94"/>
      <c r="H18301" s="94"/>
      <c r="I18301" s="94"/>
      <c r="J18301" s="2"/>
      <c r="P18301" s="30"/>
      <c r="T18301" s="2"/>
      <c r="V18301" s="2"/>
      <c r="W18301" s="28"/>
      <c r="Y18301" s="30"/>
      <c r="Z18301" s="30"/>
      <c r="AB18301" s="6"/>
    </row>
    <row r="18302" spans="1:28">
      <c r="A18302" s="2"/>
      <c r="B18302" s="2"/>
      <c r="C18302" s="2"/>
      <c r="G18302" s="94"/>
      <c r="H18302" s="94"/>
      <c r="I18302" s="94"/>
      <c r="J18302" s="2"/>
      <c r="P18302" s="30"/>
      <c r="T18302" s="2"/>
      <c r="V18302" s="2"/>
      <c r="W18302" s="28"/>
      <c r="Y18302" s="30"/>
      <c r="Z18302" s="30"/>
      <c r="AB18302" s="6"/>
    </row>
    <row r="18303" spans="1:28">
      <c r="A18303" s="2"/>
      <c r="B18303" s="2"/>
      <c r="C18303" s="2"/>
      <c r="G18303" s="94"/>
      <c r="H18303" s="94"/>
      <c r="I18303" s="94"/>
      <c r="J18303" s="2"/>
      <c r="P18303" s="30"/>
      <c r="T18303" s="2"/>
      <c r="V18303" s="2"/>
      <c r="W18303" s="28"/>
      <c r="Y18303" s="30"/>
      <c r="Z18303" s="30"/>
      <c r="AB18303" s="6"/>
    </row>
    <row r="18304" spans="1:28">
      <c r="A18304" s="2"/>
      <c r="B18304" s="2"/>
      <c r="C18304" s="2"/>
      <c r="G18304" s="94"/>
      <c r="H18304" s="94"/>
      <c r="I18304" s="94"/>
      <c r="J18304" s="2"/>
      <c r="P18304" s="30"/>
      <c r="T18304" s="2"/>
      <c r="V18304" s="2"/>
      <c r="W18304" s="28"/>
      <c r="Y18304" s="30"/>
      <c r="Z18304" s="30"/>
      <c r="AB18304" s="6"/>
    </row>
    <row r="18305" spans="1:28">
      <c r="A18305" s="2"/>
      <c r="B18305" s="2"/>
      <c r="C18305" s="2"/>
      <c r="G18305" s="94"/>
      <c r="H18305" s="94"/>
      <c r="I18305" s="94"/>
      <c r="J18305" s="2"/>
      <c r="P18305" s="30"/>
      <c r="T18305" s="2"/>
      <c r="V18305" s="2"/>
      <c r="W18305" s="28"/>
      <c r="Y18305" s="30"/>
      <c r="Z18305" s="30"/>
      <c r="AB18305" s="6"/>
    </row>
    <row r="18306" spans="1:28">
      <c r="A18306" s="2"/>
      <c r="B18306" s="2"/>
      <c r="C18306" s="2"/>
      <c r="G18306" s="94"/>
      <c r="H18306" s="94"/>
      <c r="I18306" s="94"/>
      <c r="J18306" s="2"/>
      <c r="P18306" s="30"/>
      <c r="T18306" s="2"/>
      <c r="V18306" s="2"/>
      <c r="W18306" s="28"/>
      <c r="Y18306" s="30"/>
      <c r="Z18306" s="30"/>
      <c r="AB18306" s="6"/>
    </row>
    <row r="18307" spans="1:28">
      <c r="A18307" s="2"/>
      <c r="B18307" s="2"/>
      <c r="C18307" s="2"/>
      <c r="G18307" s="94"/>
      <c r="H18307" s="94"/>
      <c r="I18307" s="94"/>
      <c r="J18307" s="2"/>
      <c r="P18307" s="30"/>
      <c r="T18307" s="2"/>
      <c r="V18307" s="2"/>
      <c r="W18307" s="28"/>
      <c r="Y18307" s="30"/>
      <c r="Z18307" s="30"/>
      <c r="AB18307" s="6"/>
    </row>
    <row r="18308" spans="1:28">
      <c r="A18308" s="2"/>
      <c r="B18308" s="2"/>
      <c r="C18308" s="2"/>
      <c r="G18308" s="94"/>
      <c r="H18308" s="94"/>
      <c r="I18308" s="94"/>
      <c r="J18308" s="2"/>
      <c r="P18308" s="30"/>
      <c r="T18308" s="2"/>
      <c r="V18308" s="2"/>
      <c r="W18308" s="28"/>
      <c r="Y18308" s="30"/>
      <c r="Z18308" s="30"/>
      <c r="AB18308" s="6"/>
    </row>
    <row r="18309" spans="1:28">
      <c r="A18309" s="2"/>
      <c r="B18309" s="2"/>
      <c r="C18309" s="2"/>
      <c r="G18309" s="94"/>
      <c r="H18309" s="94"/>
      <c r="I18309" s="94"/>
      <c r="J18309" s="2"/>
      <c r="P18309" s="30"/>
      <c r="T18309" s="2"/>
      <c r="V18309" s="2"/>
      <c r="W18309" s="28"/>
      <c r="Y18309" s="30"/>
      <c r="Z18309" s="30"/>
      <c r="AB18309" s="6"/>
    </row>
    <row r="18310" spans="1:28">
      <c r="A18310" s="2"/>
      <c r="B18310" s="2"/>
      <c r="C18310" s="2"/>
      <c r="G18310" s="94"/>
      <c r="H18310" s="94"/>
      <c r="I18310" s="94"/>
      <c r="J18310" s="2"/>
      <c r="P18310" s="30"/>
      <c r="T18310" s="2"/>
      <c r="V18310" s="2"/>
      <c r="W18310" s="28"/>
      <c r="Y18310" s="30"/>
      <c r="Z18310" s="30"/>
      <c r="AB18310" s="6"/>
    </row>
    <row r="18311" spans="1:28">
      <c r="A18311" s="2"/>
      <c r="B18311" s="2"/>
      <c r="C18311" s="2"/>
      <c r="G18311" s="94"/>
      <c r="H18311" s="94"/>
      <c r="I18311" s="94"/>
      <c r="J18311" s="2"/>
      <c r="P18311" s="30"/>
      <c r="T18311" s="2"/>
      <c r="V18311" s="2"/>
      <c r="W18311" s="28"/>
      <c r="Y18311" s="30"/>
      <c r="Z18311" s="30"/>
      <c r="AB18311" s="6"/>
    </row>
    <row r="18312" spans="1:28">
      <c r="A18312" s="2"/>
      <c r="B18312" s="2"/>
      <c r="C18312" s="2"/>
      <c r="G18312" s="94"/>
      <c r="H18312" s="94"/>
      <c r="I18312" s="94"/>
      <c r="J18312" s="2"/>
      <c r="P18312" s="30"/>
      <c r="T18312" s="2"/>
      <c r="V18312" s="2"/>
      <c r="W18312" s="28"/>
      <c r="Y18312" s="30"/>
      <c r="Z18312" s="30"/>
      <c r="AB18312" s="6"/>
    </row>
    <row r="18313" spans="1:28">
      <c r="A18313" s="2"/>
      <c r="B18313" s="2"/>
      <c r="C18313" s="2"/>
      <c r="G18313" s="94"/>
      <c r="H18313" s="94"/>
      <c r="I18313" s="94"/>
      <c r="J18313" s="2"/>
      <c r="P18313" s="30"/>
      <c r="T18313" s="2"/>
      <c r="V18313" s="2"/>
      <c r="W18313" s="28"/>
      <c r="Y18313" s="30"/>
      <c r="Z18313" s="30"/>
      <c r="AB18313" s="6"/>
    </row>
    <row r="18314" spans="1:28">
      <c r="A18314" s="2"/>
      <c r="B18314" s="2"/>
      <c r="C18314" s="2"/>
      <c r="G18314" s="94"/>
      <c r="H18314" s="94"/>
      <c r="I18314" s="94"/>
      <c r="J18314" s="2"/>
      <c r="P18314" s="30"/>
      <c r="T18314" s="2"/>
      <c r="V18314" s="2"/>
      <c r="W18314" s="28"/>
      <c r="Y18314" s="30"/>
      <c r="Z18314" s="30"/>
      <c r="AB18314" s="6"/>
    </row>
    <row r="18315" spans="1:28">
      <c r="A18315" s="2"/>
      <c r="B18315" s="2"/>
      <c r="C18315" s="2"/>
      <c r="G18315" s="94"/>
      <c r="H18315" s="94"/>
      <c r="I18315" s="94"/>
      <c r="J18315" s="2"/>
      <c r="P18315" s="30"/>
      <c r="T18315" s="2"/>
      <c r="V18315" s="2"/>
      <c r="W18315" s="28"/>
      <c r="Y18315" s="30"/>
      <c r="Z18315" s="30"/>
      <c r="AB18315" s="6"/>
    </row>
    <row r="18316" spans="1:28">
      <c r="A18316" s="2"/>
      <c r="B18316" s="2"/>
      <c r="C18316" s="2"/>
      <c r="G18316" s="94"/>
      <c r="H18316" s="94"/>
      <c r="I18316" s="94"/>
      <c r="J18316" s="2"/>
      <c r="P18316" s="30"/>
      <c r="T18316" s="2"/>
      <c r="V18316" s="2"/>
      <c r="W18316" s="28"/>
      <c r="Y18316" s="30"/>
      <c r="Z18316" s="30"/>
      <c r="AB18316" s="6"/>
    </row>
    <row r="18317" spans="1:28">
      <c r="A18317" s="2"/>
      <c r="B18317" s="2"/>
      <c r="C18317" s="2"/>
      <c r="G18317" s="94"/>
      <c r="H18317" s="94"/>
      <c r="I18317" s="94"/>
      <c r="J18317" s="2"/>
      <c r="P18317" s="30"/>
      <c r="T18317" s="2"/>
      <c r="V18317" s="2"/>
      <c r="W18317" s="28"/>
      <c r="Y18317" s="30"/>
      <c r="Z18317" s="30"/>
      <c r="AB18317" s="6"/>
    </row>
    <row r="18318" spans="1:28">
      <c r="A18318" s="2"/>
      <c r="B18318" s="2"/>
      <c r="C18318" s="2"/>
      <c r="G18318" s="94"/>
      <c r="H18318" s="94"/>
      <c r="I18318" s="94"/>
      <c r="J18318" s="2"/>
      <c r="P18318" s="30"/>
      <c r="T18318" s="2"/>
      <c r="V18318" s="2"/>
      <c r="W18318" s="28"/>
      <c r="Y18318" s="30"/>
      <c r="Z18318" s="30"/>
      <c r="AB18318" s="6"/>
    </row>
    <row r="18319" spans="1:28">
      <c r="A18319" s="2"/>
      <c r="B18319" s="2"/>
      <c r="C18319" s="2"/>
      <c r="G18319" s="94"/>
      <c r="H18319" s="94"/>
      <c r="I18319" s="94"/>
      <c r="J18319" s="2"/>
      <c r="P18319" s="30"/>
      <c r="T18319" s="2"/>
      <c r="V18319" s="2"/>
      <c r="W18319" s="28"/>
      <c r="Y18319" s="30"/>
      <c r="Z18319" s="30"/>
      <c r="AB18319" s="6"/>
    </row>
    <row r="18320" spans="1:28">
      <c r="A18320" s="2"/>
      <c r="B18320" s="2"/>
      <c r="C18320" s="2"/>
      <c r="G18320" s="94"/>
      <c r="H18320" s="94"/>
      <c r="I18320" s="94"/>
      <c r="J18320" s="2"/>
      <c r="P18320" s="30"/>
      <c r="T18320" s="2"/>
      <c r="V18320" s="2"/>
      <c r="W18320" s="28"/>
      <c r="Y18320" s="30"/>
      <c r="Z18320" s="30"/>
      <c r="AB18320" s="6"/>
    </row>
    <row r="18321" spans="1:28">
      <c r="A18321" s="2"/>
      <c r="B18321" s="2"/>
      <c r="C18321" s="2"/>
      <c r="G18321" s="94"/>
      <c r="H18321" s="94"/>
      <c r="I18321" s="94"/>
      <c r="J18321" s="2"/>
      <c r="P18321" s="30"/>
      <c r="T18321" s="2"/>
      <c r="V18321" s="2"/>
      <c r="W18321" s="28"/>
      <c r="Y18321" s="30"/>
      <c r="Z18321" s="30"/>
      <c r="AB18321" s="6"/>
    </row>
    <row r="18322" spans="1:28">
      <c r="A18322" s="2"/>
      <c r="B18322" s="2"/>
      <c r="C18322" s="2"/>
      <c r="G18322" s="94"/>
      <c r="H18322" s="94"/>
      <c r="I18322" s="94"/>
      <c r="J18322" s="2"/>
      <c r="P18322" s="30"/>
      <c r="T18322" s="2"/>
      <c r="V18322" s="2"/>
      <c r="W18322" s="28"/>
      <c r="Y18322" s="30"/>
      <c r="Z18322" s="30"/>
      <c r="AB18322" s="6"/>
    </row>
    <row r="18323" spans="1:28">
      <c r="A18323" s="2"/>
      <c r="B18323" s="2"/>
      <c r="C18323" s="2"/>
      <c r="G18323" s="94"/>
      <c r="H18323" s="94"/>
      <c r="I18323" s="94"/>
      <c r="J18323" s="2"/>
      <c r="P18323" s="30"/>
      <c r="T18323" s="2"/>
      <c r="V18323" s="2"/>
      <c r="W18323" s="28"/>
      <c r="Y18323" s="30"/>
      <c r="Z18323" s="30"/>
      <c r="AB18323" s="6"/>
    </row>
    <row r="18324" spans="1:28">
      <c r="A18324" s="2"/>
      <c r="B18324" s="2"/>
      <c r="C18324" s="2"/>
      <c r="G18324" s="94"/>
      <c r="H18324" s="94"/>
      <c r="I18324" s="94"/>
      <c r="J18324" s="2"/>
      <c r="P18324" s="30"/>
      <c r="T18324" s="2"/>
      <c r="V18324" s="2"/>
      <c r="W18324" s="28"/>
      <c r="Y18324" s="30"/>
      <c r="Z18324" s="30"/>
      <c r="AB18324" s="6"/>
    </row>
    <row r="18325" spans="1:28">
      <c r="A18325" s="2"/>
      <c r="B18325" s="2"/>
      <c r="C18325" s="2"/>
      <c r="G18325" s="94"/>
      <c r="H18325" s="94"/>
      <c r="I18325" s="94"/>
      <c r="J18325" s="2"/>
      <c r="P18325" s="30"/>
      <c r="T18325" s="2"/>
      <c r="V18325" s="2"/>
      <c r="W18325" s="28"/>
      <c r="Y18325" s="30"/>
      <c r="Z18325" s="30"/>
      <c r="AB18325" s="6"/>
    </row>
    <row r="18326" spans="1:28">
      <c r="A18326" s="2"/>
      <c r="B18326" s="2"/>
      <c r="C18326" s="2"/>
      <c r="G18326" s="94"/>
      <c r="H18326" s="94"/>
      <c r="I18326" s="94"/>
      <c r="J18326" s="2"/>
      <c r="P18326" s="30"/>
      <c r="T18326" s="2"/>
      <c r="V18326" s="2"/>
      <c r="W18326" s="28"/>
      <c r="Y18326" s="30"/>
      <c r="Z18326" s="30"/>
      <c r="AB18326" s="6"/>
    </row>
    <row r="18327" spans="1:28">
      <c r="A18327" s="2"/>
      <c r="B18327" s="2"/>
      <c r="C18327" s="2"/>
      <c r="G18327" s="94"/>
      <c r="H18327" s="94"/>
      <c r="I18327" s="94"/>
      <c r="J18327" s="2"/>
      <c r="P18327" s="30"/>
      <c r="T18327" s="2"/>
      <c r="V18327" s="2"/>
      <c r="W18327" s="28"/>
      <c r="Y18327" s="30"/>
      <c r="Z18327" s="30"/>
      <c r="AB18327" s="6"/>
    </row>
    <row r="18328" spans="1:28">
      <c r="A18328" s="2"/>
      <c r="B18328" s="2"/>
      <c r="C18328" s="2"/>
      <c r="G18328" s="94"/>
      <c r="H18328" s="94"/>
      <c r="I18328" s="94"/>
      <c r="J18328" s="2"/>
      <c r="P18328" s="30"/>
      <c r="T18328" s="2"/>
      <c r="V18328" s="2"/>
      <c r="W18328" s="28"/>
      <c r="Y18328" s="30"/>
      <c r="Z18328" s="30"/>
      <c r="AB18328" s="6"/>
    </row>
    <row r="18329" spans="1:28">
      <c r="A18329" s="2"/>
      <c r="B18329" s="2"/>
      <c r="C18329" s="2"/>
      <c r="G18329" s="94"/>
      <c r="H18329" s="94"/>
      <c r="I18329" s="94"/>
      <c r="J18329" s="2"/>
      <c r="P18329" s="30"/>
      <c r="T18329" s="2"/>
      <c r="V18329" s="2"/>
      <c r="W18329" s="28"/>
      <c r="Y18329" s="30"/>
      <c r="Z18329" s="30"/>
      <c r="AB18329" s="6"/>
    </row>
    <row r="18330" spans="1:28">
      <c r="A18330" s="2"/>
      <c r="B18330" s="2"/>
      <c r="C18330" s="2"/>
      <c r="G18330" s="94"/>
      <c r="H18330" s="94"/>
      <c r="I18330" s="94"/>
      <c r="J18330" s="2"/>
      <c r="P18330" s="30"/>
      <c r="T18330" s="2"/>
      <c r="V18330" s="2"/>
      <c r="W18330" s="28"/>
      <c r="Y18330" s="30"/>
      <c r="Z18330" s="30"/>
      <c r="AB18330" s="6"/>
    </row>
    <row r="18331" spans="1:28">
      <c r="A18331" s="2"/>
      <c r="B18331" s="2"/>
      <c r="C18331" s="2"/>
      <c r="G18331" s="94"/>
      <c r="H18331" s="94"/>
      <c r="I18331" s="94"/>
      <c r="J18331" s="2"/>
      <c r="P18331" s="30"/>
      <c r="T18331" s="2"/>
      <c r="V18331" s="2"/>
      <c r="W18331" s="28"/>
      <c r="Y18331" s="30"/>
      <c r="Z18331" s="30"/>
      <c r="AB18331" s="6"/>
    </row>
    <row r="18332" spans="1:28">
      <c r="A18332" s="2"/>
      <c r="B18332" s="2"/>
      <c r="C18332" s="2"/>
      <c r="G18332" s="94"/>
      <c r="H18332" s="94"/>
      <c r="I18332" s="94"/>
      <c r="J18332" s="2"/>
      <c r="P18332" s="30"/>
      <c r="T18332" s="2"/>
      <c r="V18332" s="2"/>
      <c r="W18332" s="28"/>
      <c r="Y18332" s="30"/>
      <c r="Z18332" s="30"/>
      <c r="AB18332" s="6"/>
    </row>
    <row r="18333" spans="1:28">
      <c r="A18333" s="2"/>
      <c r="B18333" s="2"/>
      <c r="C18333" s="2"/>
      <c r="G18333" s="94"/>
      <c r="H18333" s="94"/>
      <c r="I18333" s="94"/>
      <c r="J18333" s="2"/>
      <c r="P18333" s="30"/>
      <c r="T18333" s="2"/>
      <c r="V18333" s="2"/>
      <c r="W18333" s="28"/>
      <c r="Y18333" s="30"/>
      <c r="Z18333" s="30"/>
      <c r="AB18333" s="6"/>
    </row>
    <row r="18334" spans="1:28">
      <c r="A18334" s="2"/>
      <c r="B18334" s="2"/>
      <c r="C18334" s="2"/>
      <c r="G18334" s="94"/>
      <c r="H18334" s="94"/>
      <c r="I18334" s="94"/>
      <c r="J18334" s="2"/>
      <c r="P18334" s="30"/>
      <c r="T18334" s="2"/>
      <c r="V18334" s="2"/>
      <c r="W18334" s="28"/>
      <c r="Y18334" s="30"/>
      <c r="Z18334" s="30"/>
      <c r="AB18334" s="6"/>
    </row>
    <row r="18335" spans="1:28">
      <c r="A18335" s="2"/>
      <c r="B18335" s="2"/>
      <c r="C18335" s="2"/>
      <c r="G18335" s="94"/>
      <c r="H18335" s="94"/>
      <c r="I18335" s="94"/>
      <c r="J18335" s="2"/>
      <c r="P18335" s="30"/>
      <c r="T18335" s="2"/>
      <c r="V18335" s="2"/>
      <c r="W18335" s="28"/>
      <c r="Y18335" s="30"/>
      <c r="Z18335" s="30"/>
      <c r="AB18335" s="6"/>
    </row>
    <row r="18336" spans="1:28">
      <c r="A18336" s="2"/>
      <c r="B18336" s="2"/>
      <c r="C18336" s="2"/>
      <c r="G18336" s="94"/>
      <c r="H18336" s="94"/>
      <c r="I18336" s="94"/>
      <c r="J18336" s="2"/>
      <c r="P18336" s="30"/>
      <c r="T18336" s="2"/>
      <c r="V18336" s="2"/>
      <c r="W18336" s="28"/>
      <c r="Y18336" s="30"/>
      <c r="Z18336" s="30"/>
      <c r="AB18336" s="6"/>
    </row>
    <row r="18337" spans="1:28">
      <c r="A18337" s="2"/>
      <c r="B18337" s="2"/>
      <c r="C18337" s="2"/>
      <c r="G18337" s="94"/>
      <c r="H18337" s="94"/>
      <c r="I18337" s="94"/>
      <c r="J18337" s="2"/>
      <c r="P18337" s="30"/>
      <c r="T18337" s="2"/>
      <c r="V18337" s="2"/>
      <c r="W18337" s="28"/>
      <c r="Y18337" s="30"/>
      <c r="Z18337" s="30"/>
      <c r="AB18337" s="6"/>
    </row>
    <row r="18338" spans="1:28">
      <c r="A18338" s="2"/>
      <c r="B18338" s="2"/>
      <c r="C18338" s="2"/>
      <c r="G18338" s="94"/>
      <c r="H18338" s="94"/>
      <c r="I18338" s="94"/>
      <c r="J18338" s="2"/>
      <c r="P18338" s="30"/>
      <c r="T18338" s="2"/>
      <c r="V18338" s="2"/>
      <c r="W18338" s="28"/>
      <c r="Y18338" s="30"/>
      <c r="Z18338" s="30"/>
      <c r="AB18338" s="6"/>
    </row>
    <row r="18339" spans="1:28">
      <c r="A18339" s="2"/>
      <c r="B18339" s="2"/>
      <c r="C18339" s="2"/>
      <c r="G18339" s="94"/>
      <c r="H18339" s="94"/>
      <c r="I18339" s="94"/>
      <c r="J18339" s="2"/>
      <c r="P18339" s="30"/>
      <c r="T18339" s="2"/>
      <c r="V18339" s="2"/>
      <c r="W18339" s="28"/>
      <c r="Y18339" s="30"/>
      <c r="Z18339" s="30"/>
      <c r="AB18339" s="6"/>
    </row>
    <row r="18340" spans="1:28">
      <c r="A18340" s="2"/>
      <c r="B18340" s="2"/>
      <c r="C18340" s="2"/>
      <c r="G18340" s="94"/>
      <c r="H18340" s="94"/>
      <c r="I18340" s="94"/>
      <c r="J18340" s="2"/>
      <c r="P18340" s="30"/>
      <c r="T18340" s="2"/>
      <c r="V18340" s="2"/>
      <c r="W18340" s="28"/>
      <c r="Y18340" s="30"/>
      <c r="Z18340" s="30"/>
      <c r="AB18340" s="6"/>
    </row>
    <row r="18341" spans="1:28">
      <c r="A18341" s="2"/>
      <c r="B18341" s="2"/>
      <c r="C18341" s="2"/>
      <c r="G18341" s="94"/>
      <c r="H18341" s="94"/>
      <c r="I18341" s="94"/>
      <c r="J18341" s="2"/>
      <c r="P18341" s="30"/>
      <c r="T18341" s="2"/>
      <c r="V18341" s="2"/>
      <c r="W18341" s="28"/>
      <c r="Y18341" s="30"/>
      <c r="Z18341" s="30"/>
      <c r="AB18341" s="6"/>
    </row>
    <row r="18342" spans="1:28">
      <c r="A18342" s="2"/>
      <c r="B18342" s="2"/>
      <c r="C18342" s="2"/>
      <c r="G18342" s="94"/>
      <c r="H18342" s="94"/>
      <c r="I18342" s="94"/>
      <c r="J18342" s="2"/>
      <c r="P18342" s="30"/>
      <c r="T18342" s="2"/>
      <c r="V18342" s="2"/>
      <c r="W18342" s="28"/>
      <c r="Y18342" s="30"/>
      <c r="Z18342" s="30"/>
      <c r="AB18342" s="6"/>
    </row>
    <row r="18343" spans="1:28">
      <c r="A18343" s="2"/>
      <c r="B18343" s="2"/>
      <c r="C18343" s="2"/>
      <c r="G18343" s="94"/>
      <c r="H18343" s="94"/>
      <c r="I18343" s="94"/>
      <c r="J18343" s="2"/>
      <c r="P18343" s="30"/>
      <c r="T18343" s="2"/>
      <c r="V18343" s="2"/>
      <c r="W18343" s="28"/>
      <c r="Y18343" s="30"/>
      <c r="Z18343" s="30"/>
      <c r="AB18343" s="6"/>
    </row>
    <row r="18344" spans="1:28">
      <c r="A18344" s="2"/>
      <c r="B18344" s="2"/>
      <c r="C18344" s="2"/>
      <c r="G18344" s="94"/>
      <c r="H18344" s="94"/>
      <c r="I18344" s="94"/>
      <c r="J18344" s="2"/>
      <c r="P18344" s="30"/>
      <c r="T18344" s="2"/>
      <c r="V18344" s="2"/>
      <c r="W18344" s="28"/>
      <c r="Y18344" s="30"/>
      <c r="Z18344" s="30"/>
      <c r="AB18344" s="6"/>
    </row>
    <row r="18345" spans="1:28">
      <c r="A18345" s="2"/>
      <c r="B18345" s="2"/>
      <c r="C18345" s="2"/>
      <c r="G18345" s="94"/>
      <c r="H18345" s="94"/>
      <c r="I18345" s="94"/>
      <c r="J18345" s="2"/>
      <c r="P18345" s="30"/>
      <c r="T18345" s="2"/>
      <c r="V18345" s="2"/>
      <c r="W18345" s="28"/>
      <c r="Y18345" s="30"/>
      <c r="Z18345" s="30"/>
      <c r="AB18345" s="6"/>
    </row>
    <row r="18346" spans="1:28">
      <c r="A18346" s="2"/>
      <c r="B18346" s="2"/>
      <c r="C18346" s="2"/>
      <c r="G18346" s="94"/>
      <c r="H18346" s="94"/>
      <c r="I18346" s="94"/>
      <c r="J18346" s="2"/>
      <c r="P18346" s="30"/>
      <c r="T18346" s="2"/>
      <c r="V18346" s="2"/>
      <c r="W18346" s="28"/>
      <c r="Y18346" s="30"/>
      <c r="Z18346" s="30"/>
      <c r="AB18346" s="6"/>
    </row>
    <row r="18347" spans="1:28">
      <c r="A18347" s="2"/>
      <c r="B18347" s="2"/>
      <c r="C18347" s="2"/>
      <c r="G18347" s="94"/>
      <c r="H18347" s="94"/>
      <c r="I18347" s="94"/>
      <c r="J18347" s="2"/>
      <c r="P18347" s="30"/>
      <c r="T18347" s="2"/>
      <c r="V18347" s="2"/>
      <c r="W18347" s="28"/>
      <c r="Y18347" s="30"/>
      <c r="Z18347" s="30"/>
      <c r="AB18347" s="6"/>
    </row>
    <row r="18348" spans="1:28">
      <c r="A18348" s="2"/>
      <c r="B18348" s="2"/>
      <c r="C18348" s="2"/>
      <c r="G18348" s="94"/>
      <c r="H18348" s="94"/>
      <c r="I18348" s="94"/>
      <c r="J18348" s="2"/>
      <c r="P18348" s="30"/>
      <c r="T18348" s="2"/>
      <c r="V18348" s="2"/>
      <c r="W18348" s="28"/>
      <c r="Y18348" s="30"/>
      <c r="Z18348" s="30"/>
      <c r="AB18348" s="6"/>
    </row>
    <row r="18349" spans="1:28">
      <c r="A18349" s="2"/>
      <c r="B18349" s="2"/>
      <c r="C18349" s="2"/>
      <c r="G18349" s="94"/>
      <c r="H18349" s="94"/>
      <c r="I18349" s="94"/>
      <c r="J18349" s="2"/>
      <c r="P18349" s="30"/>
      <c r="T18349" s="2"/>
      <c r="V18349" s="2"/>
      <c r="W18349" s="28"/>
      <c r="Y18349" s="30"/>
      <c r="Z18349" s="30"/>
      <c r="AB18349" s="6"/>
    </row>
    <row r="18350" spans="1:28">
      <c r="A18350" s="2"/>
      <c r="B18350" s="2"/>
      <c r="C18350" s="2"/>
      <c r="G18350" s="94"/>
      <c r="H18350" s="94"/>
      <c r="I18350" s="94"/>
      <c r="J18350" s="2"/>
      <c r="P18350" s="30"/>
      <c r="T18350" s="2"/>
      <c r="V18350" s="2"/>
      <c r="W18350" s="28"/>
      <c r="Y18350" s="30"/>
      <c r="Z18350" s="30"/>
      <c r="AB18350" s="6"/>
    </row>
    <row r="18351" spans="1:28">
      <c r="A18351" s="2"/>
      <c r="B18351" s="2"/>
      <c r="C18351" s="2"/>
      <c r="G18351" s="94"/>
      <c r="H18351" s="94"/>
      <c r="I18351" s="94"/>
      <c r="J18351" s="2"/>
      <c r="P18351" s="30"/>
      <c r="T18351" s="2"/>
      <c r="V18351" s="2"/>
      <c r="W18351" s="28"/>
      <c r="Y18351" s="30"/>
      <c r="Z18351" s="30"/>
      <c r="AB18351" s="6"/>
    </row>
    <row r="18352" spans="1:28">
      <c r="A18352" s="2"/>
      <c r="B18352" s="2"/>
      <c r="C18352" s="2"/>
      <c r="G18352" s="94"/>
      <c r="H18352" s="94"/>
      <c r="I18352" s="94"/>
      <c r="J18352" s="2"/>
      <c r="P18352" s="30"/>
      <c r="T18352" s="2"/>
      <c r="V18352" s="2"/>
      <c r="W18352" s="28"/>
      <c r="Y18352" s="30"/>
      <c r="Z18352" s="30"/>
      <c r="AB18352" s="6"/>
    </row>
    <row r="18353" spans="1:28">
      <c r="A18353" s="2"/>
      <c r="B18353" s="2"/>
      <c r="C18353" s="2"/>
      <c r="G18353" s="94"/>
      <c r="H18353" s="94"/>
      <c r="I18353" s="94"/>
      <c r="J18353" s="2"/>
      <c r="P18353" s="30"/>
      <c r="T18353" s="2"/>
      <c r="V18353" s="2"/>
      <c r="W18353" s="28"/>
      <c r="Y18353" s="30"/>
      <c r="Z18353" s="30"/>
      <c r="AB18353" s="6"/>
    </row>
    <row r="18354" spans="1:28">
      <c r="A18354" s="2"/>
      <c r="B18354" s="2"/>
      <c r="C18354" s="2"/>
      <c r="G18354" s="94"/>
      <c r="H18354" s="94"/>
      <c r="I18354" s="94"/>
      <c r="J18354" s="2"/>
      <c r="P18354" s="30"/>
      <c r="T18354" s="2"/>
      <c r="V18354" s="2"/>
      <c r="W18354" s="28"/>
      <c r="Y18354" s="30"/>
      <c r="Z18354" s="30"/>
      <c r="AB18354" s="6"/>
    </row>
    <row r="18355" spans="1:28">
      <c r="A18355" s="2"/>
      <c r="B18355" s="2"/>
      <c r="C18355" s="2"/>
      <c r="G18355" s="94"/>
      <c r="H18355" s="94"/>
      <c r="I18355" s="94"/>
      <c r="J18355" s="2"/>
      <c r="P18355" s="30"/>
      <c r="T18355" s="2"/>
      <c r="V18355" s="2"/>
      <c r="W18355" s="28"/>
      <c r="Y18355" s="30"/>
      <c r="Z18355" s="30"/>
      <c r="AB18355" s="6"/>
    </row>
    <row r="18356" spans="1:28">
      <c r="A18356" s="2"/>
      <c r="B18356" s="2"/>
      <c r="C18356" s="2"/>
      <c r="G18356" s="94"/>
      <c r="H18356" s="94"/>
      <c r="I18356" s="94"/>
      <c r="J18356" s="2"/>
      <c r="P18356" s="30"/>
      <c r="T18356" s="2"/>
      <c r="V18356" s="2"/>
      <c r="W18356" s="28"/>
      <c r="Y18356" s="30"/>
      <c r="Z18356" s="30"/>
      <c r="AB18356" s="6"/>
    </row>
    <row r="18357" spans="1:28">
      <c r="A18357" s="2"/>
      <c r="B18357" s="2"/>
      <c r="C18357" s="2"/>
      <c r="G18357" s="94"/>
      <c r="H18357" s="94"/>
      <c r="I18357" s="94"/>
      <c r="J18357" s="2"/>
      <c r="P18357" s="30"/>
      <c r="T18357" s="2"/>
      <c r="V18357" s="2"/>
      <c r="W18357" s="28"/>
      <c r="Y18357" s="30"/>
      <c r="Z18357" s="30"/>
      <c r="AB18357" s="6"/>
    </row>
    <row r="18358" spans="1:28">
      <c r="A18358" s="2"/>
      <c r="B18358" s="2"/>
      <c r="C18358" s="2"/>
      <c r="G18358" s="94"/>
      <c r="H18358" s="94"/>
      <c r="I18358" s="94"/>
      <c r="J18358" s="2"/>
      <c r="P18358" s="30"/>
      <c r="T18358" s="2"/>
      <c r="V18358" s="2"/>
      <c r="W18358" s="28"/>
      <c r="Y18358" s="30"/>
      <c r="Z18358" s="30"/>
      <c r="AB18358" s="6"/>
    </row>
    <row r="18359" spans="1:28">
      <c r="A18359" s="2"/>
      <c r="B18359" s="2"/>
      <c r="C18359" s="2"/>
      <c r="G18359" s="94"/>
      <c r="H18359" s="94"/>
      <c r="I18359" s="94"/>
      <c r="J18359" s="2"/>
      <c r="P18359" s="30"/>
      <c r="T18359" s="2"/>
      <c r="V18359" s="2"/>
      <c r="W18359" s="28"/>
      <c r="Y18359" s="30"/>
      <c r="Z18359" s="30"/>
      <c r="AB18359" s="6"/>
    </row>
    <row r="18360" spans="1:28">
      <c r="A18360" s="2"/>
      <c r="B18360" s="2"/>
      <c r="C18360" s="2"/>
      <c r="G18360" s="94"/>
      <c r="H18360" s="94"/>
      <c r="I18360" s="94"/>
      <c r="J18360" s="2"/>
      <c r="P18360" s="30"/>
      <c r="T18360" s="2"/>
      <c r="V18360" s="2"/>
      <c r="W18360" s="28"/>
      <c r="Y18360" s="30"/>
      <c r="Z18360" s="30"/>
      <c r="AB18360" s="6"/>
    </row>
    <row r="18361" spans="1:28">
      <c r="A18361" s="2"/>
      <c r="B18361" s="2"/>
      <c r="C18361" s="2"/>
      <c r="G18361" s="94"/>
      <c r="H18361" s="94"/>
      <c r="I18361" s="94"/>
      <c r="J18361" s="2"/>
      <c r="P18361" s="30"/>
      <c r="T18361" s="2"/>
      <c r="V18361" s="2"/>
      <c r="W18361" s="28"/>
      <c r="Y18361" s="30"/>
      <c r="Z18361" s="30"/>
      <c r="AB18361" s="6"/>
    </row>
    <row r="18362" spans="1:28">
      <c r="A18362" s="2"/>
      <c r="B18362" s="2"/>
      <c r="C18362" s="2"/>
      <c r="G18362" s="94"/>
      <c r="H18362" s="94"/>
      <c r="I18362" s="94"/>
      <c r="J18362" s="2"/>
      <c r="P18362" s="30"/>
      <c r="T18362" s="2"/>
      <c r="V18362" s="2"/>
      <c r="W18362" s="28"/>
      <c r="Y18362" s="30"/>
      <c r="Z18362" s="30"/>
      <c r="AB18362" s="6"/>
    </row>
    <row r="18363" spans="1:28">
      <c r="A18363" s="2"/>
      <c r="B18363" s="2"/>
      <c r="C18363" s="2"/>
      <c r="G18363" s="94"/>
      <c r="H18363" s="94"/>
      <c r="I18363" s="94"/>
      <c r="J18363" s="2"/>
      <c r="P18363" s="30"/>
      <c r="T18363" s="2"/>
      <c r="V18363" s="2"/>
      <c r="W18363" s="28"/>
      <c r="Y18363" s="30"/>
      <c r="Z18363" s="30"/>
      <c r="AB18363" s="6"/>
    </row>
    <row r="18364" spans="1:28">
      <c r="A18364" s="2"/>
      <c r="B18364" s="2"/>
      <c r="C18364" s="2"/>
      <c r="G18364" s="94"/>
      <c r="H18364" s="94"/>
      <c r="I18364" s="94"/>
      <c r="J18364" s="2"/>
      <c r="P18364" s="30"/>
      <c r="T18364" s="2"/>
      <c r="V18364" s="2"/>
      <c r="W18364" s="28"/>
      <c r="Y18364" s="30"/>
      <c r="Z18364" s="30"/>
      <c r="AB18364" s="6"/>
    </row>
    <row r="18365" spans="1:28">
      <c r="A18365" s="2"/>
      <c r="B18365" s="2"/>
      <c r="C18365" s="2"/>
      <c r="G18365" s="94"/>
      <c r="H18365" s="94"/>
      <c r="I18365" s="94"/>
      <c r="J18365" s="2"/>
      <c r="P18365" s="30"/>
      <c r="T18365" s="2"/>
      <c r="V18365" s="2"/>
      <c r="W18365" s="28"/>
      <c r="Y18365" s="30"/>
      <c r="Z18365" s="30"/>
      <c r="AB18365" s="6"/>
    </row>
    <row r="18366" spans="1:28">
      <c r="A18366" s="2"/>
      <c r="B18366" s="2"/>
      <c r="C18366" s="2"/>
      <c r="G18366" s="94"/>
      <c r="H18366" s="94"/>
      <c r="I18366" s="94"/>
      <c r="J18366" s="2"/>
      <c r="P18366" s="30"/>
      <c r="T18366" s="2"/>
      <c r="V18366" s="2"/>
      <c r="W18366" s="28"/>
      <c r="Y18366" s="30"/>
      <c r="Z18366" s="30"/>
      <c r="AB18366" s="6"/>
    </row>
    <row r="18367" spans="1:28">
      <c r="A18367" s="2"/>
      <c r="B18367" s="2"/>
      <c r="C18367" s="2"/>
      <c r="G18367" s="94"/>
      <c r="H18367" s="94"/>
      <c r="I18367" s="94"/>
      <c r="J18367" s="2"/>
      <c r="P18367" s="30"/>
      <c r="T18367" s="2"/>
      <c r="V18367" s="2"/>
      <c r="W18367" s="28"/>
      <c r="Y18367" s="30"/>
      <c r="Z18367" s="30"/>
      <c r="AB18367" s="6"/>
    </row>
    <row r="18368" spans="1:28">
      <c r="A18368" s="2"/>
      <c r="B18368" s="2"/>
      <c r="C18368" s="2"/>
      <c r="G18368" s="94"/>
      <c r="H18368" s="94"/>
      <c r="I18368" s="94"/>
      <c r="J18368" s="2"/>
      <c r="P18368" s="30"/>
      <c r="T18368" s="2"/>
      <c r="V18368" s="2"/>
      <c r="W18368" s="28"/>
      <c r="Y18368" s="30"/>
      <c r="Z18368" s="30"/>
      <c r="AB18368" s="6"/>
    </row>
    <row r="18369" spans="1:28">
      <c r="A18369" s="2"/>
      <c r="B18369" s="2"/>
      <c r="C18369" s="2"/>
      <c r="G18369" s="94"/>
      <c r="H18369" s="94"/>
      <c r="I18369" s="94"/>
      <c r="J18369" s="2"/>
      <c r="P18369" s="30"/>
      <c r="T18369" s="2"/>
      <c r="V18369" s="2"/>
      <c r="W18369" s="28"/>
      <c r="Y18369" s="30"/>
      <c r="Z18369" s="30"/>
      <c r="AB18369" s="6"/>
    </row>
    <row r="18370" spans="1:28">
      <c r="A18370" s="2"/>
      <c r="B18370" s="2"/>
      <c r="C18370" s="2"/>
      <c r="G18370" s="94"/>
      <c r="H18370" s="94"/>
      <c r="I18370" s="94"/>
      <c r="J18370" s="2"/>
      <c r="P18370" s="30"/>
      <c r="T18370" s="2"/>
      <c r="V18370" s="2"/>
      <c r="W18370" s="28"/>
      <c r="Y18370" s="30"/>
      <c r="Z18370" s="30"/>
      <c r="AB18370" s="6"/>
    </row>
    <row r="18371" spans="1:28">
      <c r="A18371" s="2"/>
      <c r="B18371" s="2"/>
      <c r="C18371" s="2"/>
      <c r="G18371" s="94"/>
      <c r="H18371" s="94"/>
      <c r="I18371" s="94"/>
      <c r="J18371" s="2"/>
      <c r="P18371" s="30"/>
      <c r="T18371" s="2"/>
      <c r="V18371" s="2"/>
      <c r="W18371" s="28"/>
      <c r="Y18371" s="30"/>
      <c r="Z18371" s="30"/>
      <c r="AB18371" s="6"/>
    </row>
    <row r="18372" spans="1:28">
      <c r="A18372" s="2"/>
      <c r="B18372" s="2"/>
      <c r="C18372" s="2"/>
      <c r="G18372" s="94"/>
      <c r="H18372" s="94"/>
      <c r="I18372" s="94"/>
      <c r="J18372" s="2"/>
      <c r="P18372" s="30"/>
      <c r="T18372" s="2"/>
      <c r="V18372" s="2"/>
      <c r="W18372" s="28"/>
      <c r="Y18372" s="30"/>
      <c r="Z18372" s="30"/>
      <c r="AB18372" s="6"/>
    </row>
    <row r="18373" spans="1:28">
      <c r="A18373" s="2"/>
      <c r="B18373" s="2"/>
      <c r="C18373" s="2"/>
      <c r="G18373" s="94"/>
      <c r="H18373" s="94"/>
      <c r="I18373" s="94"/>
      <c r="J18373" s="2"/>
      <c r="P18373" s="30"/>
      <c r="T18373" s="2"/>
      <c r="V18373" s="2"/>
      <c r="W18373" s="28"/>
      <c r="Y18373" s="30"/>
      <c r="Z18373" s="30"/>
      <c r="AB18373" s="6"/>
    </row>
    <row r="18374" spans="1:28">
      <c r="A18374" s="2"/>
      <c r="B18374" s="2"/>
      <c r="C18374" s="2"/>
      <c r="G18374" s="94"/>
      <c r="H18374" s="94"/>
      <c r="I18374" s="94"/>
      <c r="J18374" s="2"/>
      <c r="P18374" s="30"/>
      <c r="T18374" s="2"/>
      <c r="V18374" s="2"/>
      <c r="W18374" s="28"/>
      <c r="Y18374" s="30"/>
      <c r="Z18374" s="30"/>
      <c r="AB18374" s="6"/>
    </row>
    <row r="18375" spans="1:28">
      <c r="A18375" s="2"/>
      <c r="B18375" s="2"/>
      <c r="C18375" s="2"/>
      <c r="G18375" s="94"/>
      <c r="H18375" s="94"/>
      <c r="I18375" s="94"/>
      <c r="J18375" s="2"/>
      <c r="P18375" s="30"/>
      <c r="T18375" s="2"/>
      <c r="V18375" s="2"/>
      <c r="W18375" s="28"/>
      <c r="Y18375" s="30"/>
      <c r="Z18375" s="30"/>
      <c r="AB18375" s="6"/>
    </row>
    <row r="18376" spans="1:28">
      <c r="A18376" s="2"/>
      <c r="B18376" s="2"/>
      <c r="C18376" s="2"/>
      <c r="G18376" s="94"/>
      <c r="H18376" s="94"/>
      <c r="I18376" s="94"/>
      <c r="J18376" s="2"/>
      <c r="P18376" s="30"/>
      <c r="T18376" s="2"/>
      <c r="V18376" s="2"/>
      <c r="W18376" s="28"/>
      <c r="Y18376" s="30"/>
      <c r="Z18376" s="30"/>
      <c r="AB18376" s="6"/>
    </row>
    <row r="18377" spans="1:28">
      <c r="A18377" s="2"/>
      <c r="B18377" s="2"/>
      <c r="C18377" s="2"/>
      <c r="G18377" s="94"/>
      <c r="H18377" s="94"/>
      <c r="I18377" s="94"/>
      <c r="J18377" s="2"/>
      <c r="P18377" s="30"/>
      <c r="T18377" s="2"/>
      <c r="V18377" s="2"/>
      <c r="W18377" s="28"/>
      <c r="Y18377" s="30"/>
      <c r="Z18377" s="30"/>
      <c r="AB18377" s="6"/>
    </row>
    <row r="18378" spans="1:28">
      <c r="A18378" s="2"/>
      <c r="B18378" s="2"/>
      <c r="C18378" s="2"/>
      <c r="G18378" s="94"/>
      <c r="H18378" s="94"/>
      <c r="I18378" s="94"/>
      <c r="J18378" s="2"/>
      <c r="P18378" s="30"/>
      <c r="T18378" s="2"/>
      <c r="V18378" s="2"/>
      <c r="W18378" s="28"/>
      <c r="Y18378" s="30"/>
      <c r="Z18378" s="30"/>
      <c r="AB18378" s="6"/>
    </row>
    <row r="18379" spans="1:28">
      <c r="A18379" s="2"/>
      <c r="B18379" s="2"/>
      <c r="C18379" s="2"/>
      <c r="G18379" s="94"/>
      <c r="H18379" s="94"/>
      <c r="I18379" s="94"/>
      <c r="J18379" s="2"/>
      <c r="P18379" s="30"/>
      <c r="T18379" s="2"/>
      <c r="V18379" s="2"/>
      <c r="W18379" s="28"/>
      <c r="Y18379" s="30"/>
      <c r="Z18379" s="30"/>
      <c r="AB18379" s="6"/>
    </row>
    <row r="18380" spans="1:28">
      <c r="A18380" s="2"/>
      <c r="B18380" s="2"/>
      <c r="C18380" s="2"/>
      <c r="G18380" s="94"/>
      <c r="H18380" s="94"/>
      <c r="I18380" s="94"/>
      <c r="J18380" s="2"/>
      <c r="P18380" s="30"/>
      <c r="T18380" s="2"/>
      <c r="V18380" s="2"/>
      <c r="W18380" s="28"/>
      <c r="Y18380" s="30"/>
      <c r="Z18380" s="30"/>
      <c r="AB18380" s="6"/>
    </row>
    <row r="18381" spans="1:28">
      <c r="A18381" s="2"/>
      <c r="B18381" s="2"/>
      <c r="C18381" s="2"/>
      <c r="G18381" s="94"/>
      <c r="H18381" s="94"/>
      <c r="I18381" s="94"/>
      <c r="J18381" s="2"/>
      <c r="P18381" s="30"/>
      <c r="T18381" s="2"/>
      <c r="V18381" s="2"/>
      <c r="W18381" s="28"/>
      <c r="Y18381" s="30"/>
      <c r="Z18381" s="30"/>
      <c r="AB18381" s="6"/>
    </row>
    <row r="18382" spans="1:28">
      <c r="A18382" s="2"/>
      <c r="B18382" s="2"/>
      <c r="C18382" s="2"/>
      <c r="G18382" s="94"/>
      <c r="H18382" s="94"/>
      <c r="I18382" s="94"/>
      <c r="J18382" s="2"/>
      <c r="P18382" s="30"/>
      <c r="T18382" s="2"/>
      <c r="V18382" s="2"/>
      <c r="W18382" s="28"/>
      <c r="Y18382" s="30"/>
      <c r="Z18382" s="30"/>
      <c r="AB18382" s="6"/>
    </row>
    <row r="18383" spans="1:28">
      <c r="A18383" s="2"/>
      <c r="B18383" s="2"/>
      <c r="C18383" s="2"/>
      <c r="G18383" s="94"/>
      <c r="H18383" s="94"/>
      <c r="I18383" s="94"/>
      <c r="J18383" s="2"/>
      <c r="P18383" s="30"/>
      <c r="T18383" s="2"/>
      <c r="V18383" s="2"/>
      <c r="W18383" s="28"/>
      <c r="Y18383" s="30"/>
      <c r="Z18383" s="30"/>
      <c r="AB18383" s="6"/>
    </row>
    <row r="18384" spans="1:28">
      <c r="A18384" s="2"/>
      <c r="B18384" s="2"/>
      <c r="C18384" s="2"/>
      <c r="G18384" s="94"/>
      <c r="H18384" s="94"/>
      <c r="I18384" s="94"/>
      <c r="J18384" s="2"/>
      <c r="P18384" s="30"/>
      <c r="T18384" s="2"/>
      <c r="V18384" s="2"/>
      <c r="W18384" s="28"/>
      <c r="Y18384" s="30"/>
      <c r="Z18384" s="30"/>
      <c r="AB18384" s="6"/>
    </row>
    <row r="18385" spans="1:28">
      <c r="A18385" s="2"/>
      <c r="B18385" s="2"/>
      <c r="C18385" s="2"/>
      <c r="G18385" s="94"/>
      <c r="H18385" s="94"/>
      <c r="I18385" s="94"/>
      <c r="J18385" s="2"/>
      <c r="P18385" s="30"/>
      <c r="T18385" s="2"/>
      <c r="V18385" s="2"/>
      <c r="W18385" s="28"/>
      <c r="Y18385" s="30"/>
      <c r="Z18385" s="30"/>
      <c r="AB18385" s="6"/>
    </row>
    <row r="18386" spans="1:28">
      <c r="A18386" s="2"/>
      <c r="B18386" s="2"/>
      <c r="C18386" s="2"/>
      <c r="G18386" s="94"/>
      <c r="H18386" s="94"/>
      <c r="I18386" s="94"/>
      <c r="J18386" s="2"/>
      <c r="P18386" s="30"/>
      <c r="T18386" s="2"/>
      <c r="V18386" s="2"/>
      <c r="W18386" s="28"/>
      <c r="Y18386" s="30"/>
      <c r="Z18386" s="30"/>
      <c r="AB18386" s="6"/>
    </row>
    <row r="18387" spans="1:28">
      <c r="A18387" s="2"/>
      <c r="B18387" s="2"/>
      <c r="C18387" s="2"/>
      <c r="G18387" s="94"/>
      <c r="H18387" s="94"/>
      <c r="I18387" s="94"/>
      <c r="J18387" s="2"/>
      <c r="P18387" s="30"/>
      <c r="T18387" s="2"/>
      <c r="V18387" s="2"/>
      <c r="W18387" s="28"/>
      <c r="Y18387" s="30"/>
      <c r="Z18387" s="30"/>
      <c r="AB18387" s="6"/>
    </row>
    <row r="18388" spans="1:28">
      <c r="A18388" s="2"/>
      <c r="B18388" s="2"/>
      <c r="C18388" s="2"/>
      <c r="G18388" s="94"/>
      <c r="H18388" s="94"/>
      <c r="I18388" s="94"/>
      <c r="J18388" s="2"/>
      <c r="P18388" s="30"/>
      <c r="T18388" s="2"/>
      <c r="V18388" s="2"/>
      <c r="W18388" s="28"/>
      <c r="Y18388" s="30"/>
      <c r="Z18388" s="30"/>
      <c r="AB18388" s="6"/>
    </row>
    <row r="18389" spans="1:28">
      <c r="A18389" s="2"/>
      <c r="B18389" s="2"/>
      <c r="C18389" s="2"/>
      <c r="G18389" s="94"/>
      <c r="H18389" s="94"/>
      <c r="I18389" s="94"/>
      <c r="J18389" s="2"/>
      <c r="P18389" s="30"/>
      <c r="T18389" s="2"/>
      <c r="V18389" s="2"/>
      <c r="W18389" s="28"/>
      <c r="Y18389" s="30"/>
      <c r="Z18389" s="30"/>
      <c r="AB18389" s="6"/>
    </row>
    <row r="18390" spans="1:28">
      <c r="A18390" s="2"/>
      <c r="B18390" s="2"/>
      <c r="C18390" s="2"/>
      <c r="G18390" s="94"/>
      <c r="H18390" s="94"/>
      <c r="I18390" s="94"/>
      <c r="J18390" s="2"/>
      <c r="P18390" s="30"/>
      <c r="T18390" s="2"/>
      <c r="V18390" s="2"/>
      <c r="W18390" s="28"/>
      <c r="Y18390" s="30"/>
      <c r="Z18390" s="30"/>
      <c r="AB18390" s="6"/>
    </row>
    <row r="18391" spans="1:28">
      <c r="A18391" s="2"/>
      <c r="B18391" s="2"/>
      <c r="C18391" s="2"/>
      <c r="G18391" s="94"/>
      <c r="H18391" s="94"/>
      <c r="I18391" s="94"/>
      <c r="J18391" s="2"/>
      <c r="P18391" s="30"/>
      <c r="T18391" s="2"/>
      <c r="V18391" s="2"/>
      <c r="W18391" s="28"/>
      <c r="Y18391" s="30"/>
      <c r="Z18391" s="30"/>
      <c r="AB18391" s="6"/>
    </row>
    <row r="18392" spans="1:28">
      <c r="A18392" s="2"/>
      <c r="B18392" s="2"/>
      <c r="C18392" s="2"/>
      <c r="G18392" s="94"/>
      <c r="H18392" s="94"/>
      <c r="I18392" s="94"/>
      <c r="J18392" s="2"/>
      <c r="P18392" s="30"/>
      <c r="T18392" s="2"/>
      <c r="V18392" s="2"/>
      <c r="W18392" s="28"/>
      <c r="Y18392" s="30"/>
      <c r="Z18392" s="30"/>
      <c r="AB18392" s="6"/>
    </row>
    <row r="18393" spans="1:28">
      <c r="A18393" s="2"/>
      <c r="B18393" s="2"/>
      <c r="C18393" s="2"/>
      <c r="G18393" s="94"/>
      <c r="H18393" s="94"/>
      <c r="I18393" s="94"/>
      <c r="J18393" s="2"/>
      <c r="P18393" s="30"/>
      <c r="T18393" s="2"/>
      <c r="V18393" s="2"/>
      <c r="W18393" s="28"/>
      <c r="Y18393" s="30"/>
      <c r="Z18393" s="30"/>
      <c r="AB18393" s="6"/>
    </row>
    <row r="18394" spans="1:28">
      <c r="A18394" s="2"/>
      <c r="B18394" s="2"/>
      <c r="C18394" s="2"/>
      <c r="G18394" s="94"/>
      <c r="H18394" s="94"/>
      <c r="I18394" s="94"/>
      <c r="J18394" s="2"/>
      <c r="P18394" s="30"/>
      <c r="T18394" s="2"/>
      <c r="V18394" s="2"/>
      <c r="W18394" s="28"/>
      <c r="Y18394" s="30"/>
      <c r="Z18394" s="30"/>
      <c r="AB18394" s="6"/>
    </row>
    <row r="18395" spans="1:28">
      <c r="A18395" s="2"/>
      <c r="B18395" s="2"/>
      <c r="C18395" s="2"/>
      <c r="G18395" s="94"/>
      <c r="H18395" s="94"/>
      <c r="I18395" s="94"/>
      <c r="J18395" s="2"/>
      <c r="P18395" s="30"/>
      <c r="T18395" s="2"/>
      <c r="V18395" s="2"/>
      <c r="W18395" s="28"/>
      <c r="Y18395" s="30"/>
      <c r="Z18395" s="30"/>
      <c r="AB18395" s="6"/>
    </row>
    <row r="18396" spans="1:28">
      <c r="A18396" s="2"/>
      <c r="B18396" s="2"/>
      <c r="C18396" s="2"/>
      <c r="G18396" s="94"/>
      <c r="H18396" s="94"/>
      <c r="I18396" s="94"/>
      <c r="J18396" s="2"/>
      <c r="P18396" s="30"/>
      <c r="T18396" s="2"/>
      <c r="V18396" s="2"/>
      <c r="W18396" s="28"/>
      <c r="Y18396" s="30"/>
      <c r="Z18396" s="30"/>
      <c r="AB18396" s="6"/>
    </row>
    <row r="18397" spans="1:28">
      <c r="A18397" s="2"/>
      <c r="B18397" s="2"/>
      <c r="C18397" s="2"/>
      <c r="G18397" s="94"/>
      <c r="H18397" s="94"/>
      <c r="I18397" s="94"/>
      <c r="J18397" s="2"/>
      <c r="P18397" s="30"/>
      <c r="T18397" s="2"/>
      <c r="V18397" s="2"/>
      <c r="W18397" s="28"/>
      <c r="Y18397" s="30"/>
      <c r="Z18397" s="30"/>
      <c r="AB18397" s="6"/>
    </row>
    <row r="18398" spans="1:28">
      <c r="A18398" s="2"/>
      <c r="B18398" s="2"/>
      <c r="C18398" s="2"/>
      <c r="G18398" s="94"/>
      <c r="H18398" s="94"/>
      <c r="I18398" s="94"/>
      <c r="J18398" s="2"/>
      <c r="P18398" s="30"/>
      <c r="T18398" s="2"/>
      <c r="V18398" s="2"/>
      <c r="W18398" s="28"/>
      <c r="Y18398" s="30"/>
      <c r="Z18398" s="30"/>
      <c r="AB18398" s="6"/>
    </row>
    <row r="18399" spans="1:28">
      <c r="A18399" s="2"/>
      <c r="B18399" s="2"/>
      <c r="C18399" s="2"/>
      <c r="G18399" s="94"/>
      <c r="H18399" s="94"/>
      <c r="I18399" s="94"/>
      <c r="J18399" s="2"/>
      <c r="P18399" s="30"/>
      <c r="T18399" s="2"/>
      <c r="V18399" s="2"/>
      <c r="W18399" s="28"/>
      <c r="Y18399" s="30"/>
      <c r="Z18399" s="30"/>
      <c r="AB18399" s="6"/>
    </row>
    <row r="18400" spans="1:28">
      <c r="A18400" s="2"/>
      <c r="B18400" s="2"/>
      <c r="C18400" s="2"/>
      <c r="G18400" s="94"/>
      <c r="H18400" s="94"/>
      <c r="I18400" s="94"/>
      <c r="J18400" s="2"/>
      <c r="P18400" s="30"/>
      <c r="T18400" s="2"/>
      <c r="V18400" s="2"/>
      <c r="W18400" s="28"/>
      <c r="Y18400" s="30"/>
      <c r="Z18400" s="30"/>
      <c r="AB18400" s="6"/>
    </row>
    <row r="18401" spans="1:28">
      <c r="A18401" s="2"/>
      <c r="B18401" s="2"/>
      <c r="C18401" s="2"/>
      <c r="G18401" s="94"/>
      <c r="H18401" s="94"/>
      <c r="I18401" s="94"/>
      <c r="J18401" s="2"/>
      <c r="P18401" s="30"/>
      <c r="T18401" s="2"/>
      <c r="V18401" s="2"/>
      <c r="W18401" s="28"/>
      <c r="Y18401" s="30"/>
      <c r="Z18401" s="30"/>
      <c r="AB18401" s="6"/>
    </row>
    <row r="18402" spans="1:28">
      <c r="A18402" s="2"/>
      <c r="B18402" s="2"/>
      <c r="C18402" s="2"/>
      <c r="G18402" s="94"/>
      <c r="H18402" s="94"/>
      <c r="I18402" s="94"/>
      <c r="J18402" s="2"/>
      <c r="P18402" s="30"/>
      <c r="T18402" s="2"/>
      <c r="V18402" s="2"/>
      <c r="W18402" s="28"/>
      <c r="Y18402" s="30"/>
      <c r="Z18402" s="30"/>
      <c r="AB18402" s="6"/>
    </row>
    <row r="18403" spans="1:28">
      <c r="A18403" s="2"/>
      <c r="B18403" s="2"/>
      <c r="C18403" s="2"/>
      <c r="G18403" s="94"/>
      <c r="H18403" s="94"/>
      <c r="I18403" s="94"/>
      <c r="J18403" s="2"/>
      <c r="P18403" s="30"/>
      <c r="T18403" s="2"/>
      <c r="V18403" s="2"/>
      <c r="W18403" s="28"/>
      <c r="Y18403" s="30"/>
      <c r="Z18403" s="30"/>
      <c r="AB18403" s="6"/>
    </row>
    <row r="18404" spans="1:28">
      <c r="A18404" s="2"/>
      <c r="B18404" s="2"/>
      <c r="C18404" s="2"/>
      <c r="G18404" s="94"/>
      <c r="H18404" s="94"/>
      <c r="I18404" s="94"/>
      <c r="J18404" s="2"/>
      <c r="P18404" s="30"/>
      <c r="T18404" s="2"/>
      <c r="V18404" s="2"/>
      <c r="W18404" s="28"/>
      <c r="Y18404" s="30"/>
      <c r="Z18404" s="30"/>
      <c r="AB18404" s="6"/>
    </row>
    <row r="18405" spans="1:28">
      <c r="A18405" s="2"/>
      <c r="B18405" s="2"/>
      <c r="C18405" s="2"/>
      <c r="G18405" s="94"/>
      <c r="H18405" s="94"/>
      <c r="I18405" s="94"/>
      <c r="J18405" s="2"/>
      <c r="P18405" s="30"/>
      <c r="T18405" s="2"/>
      <c r="V18405" s="2"/>
      <c r="W18405" s="28"/>
      <c r="Y18405" s="30"/>
      <c r="Z18405" s="30"/>
      <c r="AB18405" s="6"/>
    </row>
    <row r="18406" spans="1:28">
      <c r="A18406" s="2"/>
      <c r="B18406" s="2"/>
      <c r="C18406" s="2"/>
      <c r="G18406" s="94"/>
      <c r="H18406" s="94"/>
      <c r="I18406" s="94"/>
      <c r="J18406" s="2"/>
      <c r="P18406" s="30"/>
      <c r="T18406" s="2"/>
      <c r="V18406" s="2"/>
      <c r="W18406" s="28"/>
      <c r="Y18406" s="30"/>
      <c r="Z18406" s="30"/>
      <c r="AB18406" s="6"/>
    </row>
    <row r="18407" spans="1:28">
      <c r="A18407" s="2"/>
      <c r="B18407" s="2"/>
      <c r="C18407" s="2"/>
      <c r="G18407" s="94"/>
      <c r="H18407" s="94"/>
      <c r="I18407" s="94"/>
      <c r="J18407" s="2"/>
      <c r="P18407" s="30"/>
      <c r="T18407" s="2"/>
      <c r="V18407" s="2"/>
      <c r="W18407" s="28"/>
      <c r="Y18407" s="30"/>
      <c r="Z18407" s="30"/>
      <c r="AB18407" s="6"/>
    </row>
    <row r="18408" spans="1:28">
      <c r="A18408" s="2"/>
      <c r="B18408" s="2"/>
      <c r="C18408" s="2"/>
      <c r="G18408" s="94"/>
      <c r="H18408" s="94"/>
      <c r="I18408" s="94"/>
      <c r="J18408" s="2"/>
      <c r="P18408" s="30"/>
      <c r="T18408" s="2"/>
      <c r="V18408" s="2"/>
      <c r="W18408" s="28"/>
      <c r="Y18408" s="30"/>
      <c r="Z18408" s="30"/>
      <c r="AB18408" s="6"/>
    </row>
    <row r="18409" spans="1:28">
      <c r="A18409" s="2"/>
      <c r="B18409" s="2"/>
      <c r="C18409" s="2"/>
      <c r="G18409" s="94"/>
      <c r="H18409" s="94"/>
      <c r="I18409" s="94"/>
      <c r="J18409" s="2"/>
      <c r="P18409" s="30"/>
      <c r="T18409" s="2"/>
      <c r="V18409" s="2"/>
      <c r="W18409" s="28"/>
      <c r="Y18409" s="30"/>
      <c r="Z18409" s="30"/>
      <c r="AB18409" s="6"/>
    </row>
    <row r="18410" spans="1:28">
      <c r="A18410" s="2"/>
      <c r="B18410" s="2"/>
      <c r="C18410" s="2"/>
      <c r="G18410" s="94"/>
      <c r="H18410" s="94"/>
      <c r="I18410" s="94"/>
      <c r="J18410" s="2"/>
      <c r="P18410" s="30"/>
      <c r="T18410" s="2"/>
      <c r="V18410" s="2"/>
      <c r="W18410" s="28"/>
      <c r="Y18410" s="30"/>
      <c r="Z18410" s="30"/>
      <c r="AB18410" s="6"/>
    </row>
    <row r="18411" spans="1:28">
      <c r="A18411" s="2"/>
      <c r="B18411" s="2"/>
      <c r="C18411" s="2"/>
      <c r="G18411" s="94"/>
      <c r="H18411" s="94"/>
      <c r="I18411" s="94"/>
      <c r="J18411" s="2"/>
      <c r="P18411" s="30"/>
      <c r="T18411" s="2"/>
      <c r="V18411" s="2"/>
      <c r="W18411" s="28"/>
      <c r="Y18411" s="30"/>
      <c r="Z18411" s="30"/>
      <c r="AB18411" s="6"/>
    </row>
    <row r="18412" spans="1:28">
      <c r="A18412" s="2"/>
      <c r="B18412" s="2"/>
      <c r="C18412" s="2"/>
      <c r="G18412" s="94"/>
      <c r="H18412" s="94"/>
      <c r="I18412" s="94"/>
      <c r="J18412" s="2"/>
      <c r="P18412" s="30"/>
      <c r="T18412" s="2"/>
      <c r="V18412" s="2"/>
      <c r="W18412" s="28"/>
      <c r="Y18412" s="30"/>
      <c r="Z18412" s="30"/>
      <c r="AB18412" s="6"/>
    </row>
    <row r="18413" spans="1:28">
      <c r="A18413" s="2"/>
      <c r="B18413" s="2"/>
      <c r="C18413" s="2"/>
      <c r="G18413" s="94"/>
      <c r="H18413" s="94"/>
      <c r="I18413" s="94"/>
      <c r="J18413" s="2"/>
      <c r="P18413" s="30"/>
      <c r="T18413" s="2"/>
      <c r="V18413" s="2"/>
      <c r="W18413" s="28"/>
      <c r="Y18413" s="30"/>
      <c r="Z18413" s="30"/>
      <c r="AB18413" s="6"/>
    </row>
    <row r="18414" spans="1:28">
      <c r="A18414" s="2"/>
      <c r="B18414" s="2"/>
      <c r="C18414" s="2"/>
      <c r="G18414" s="94"/>
      <c r="H18414" s="94"/>
      <c r="I18414" s="94"/>
      <c r="J18414" s="2"/>
      <c r="P18414" s="30"/>
      <c r="T18414" s="2"/>
      <c r="V18414" s="2"/>
      <c r="W18414" s="28"/>
      <c r="Y18414" s="30"/>
      <c r="Z18414" s="30"/>
      <c r="AB18414" s="6"/>
    </row>
    <row r="18415" spans="1:28">
      <c r="A18415" s="2"/>
      <c r="B18415" s="2"/>
      <c r="C18415" s="2"/>
      <c r="G18415" s="94"/>
      <c r="H18415" s="94"/>
      <c r="I18415" s="94"/>
      <c r="J18415" s="2"/>
      <c r="P18415" s="30"/>
      <c r="T18415" s="2"/>
      <c r="V18415" s="2"/>
      <c r="W18415" s="28"/>
      <c r="Y18415" s="30"/>
      <c r="Z18415" s="30"/>
      <c r="AB18415" s="6"/>
    </row>
    <row r="18416" spans="1:28">
      <c r="A18416" s="2"/>
      <c r="B18416" s="2"/>
      <c r="C18416" s="2"/>
      <c r="G18416" s="94"/>
      <c r="H18416" s="94"/>
      <c r="I18416" s="94"/>
      <c r="J18416" s="2"/>
      <c r="P18416" s="30"/>
      <c r="T18416" s="2"/>
      <c r="V18416" s="2"/>
      <c r="W18416" s="28"/>
      <c r="Y18416" s="30"/>
      <c r="Z18416" s="30"/>
      <c r="AB18416" s="6"/>
    </row>
    <row r="18417" spans="1:28">
      <c r="A18417" s="2"/>
      <c r="B18417" s="2"/>
      <c r="C18417" s="2"/>
      <c r="G18417" s="94"/>
      <c r="H18417" s="94"/>
      <c r="I18417" s="94"/>
      <c r="J18417" s="2"/>
      <c r="P18417" s="30"/>
      <c r="T18417" s="2"/>
      <c r="V18417" s="2"/>
      <c r="W18417" s="28"/>
      <c r="Y18417" s="30"/>
      <c r="Z18417" s="30"/>
      <c r="AB18417" s="6"/>
    </row>
    <row r="18418" spans="1:28">
      <c r="A18418" s="2"/>
      <c r="B18418" s="2"/>
      <c r="C18418" s="2"/>
      <c r="G18418" s="94"/>
      <c r="H18418" s="94"/>
      <c r="I18418" s="94"/>
      <c r="J18418" s="2"/>
      <c r="P18418" s="30"/>
      <c r="T18418" s="2"/>
      <c r="V18418" s="2"/>
      <c r="W18418" s="28"/>
      <c r="Y18418" s="30"/>
      <c r="Z18418" s="30"/>
      <c r="AB18418" s="6"/>
    </row>
    <row r="18419" spans="1:28">
      <c r="A18419" s="2"/>
      <c r="B18419" s="2"/>
      <c r="C18419" s="2"/>
      <c r="G18419" s="94"/>
      <c r="H18419" s="94"/>
      <c r="I18419" s="94"/>
      <c r="J18419" s="2"/>
      <c r="P18419" s="30"/>
      <c r="T18419" s="2"/>
      <c r="V18419" s="2"/>
      <c r="W18419" s="28"/>
      <c r="Y18419" s="30"/>
      <c r="Z18419" s="30"/>
      <c r="AB18419" s="6"/>
    </row>
    <row r="18420" spans="1:28">
      <c r="A18420" s="2"/>
      <c r="B18420" s="2"/>
      <c r="C18420" s="2"/>
      <c r="G18420" s="94"/>
      <c r="H18420" s="94"/>
      <c r="I18420" s="94"/>
      <c r="J18420" s="2"/>
      <c r="P18420" s="30"/>
      <c r="T18420" s="2"/>
      <c r="V18420" s="2"/>
      <c r="W18420" s="28"/>
      <c r="Y18420" s="30"/>
      <c r="Z18420" s="30"/>
      <c r="AB18420" s="6"/>
    </row>
    <row r="18421" spans="1:28">
      <c r="A18421" s="2"/>
      <c r="B18421" s="2"/>
      <c r="C18421" s="2"/>
      <c r="G18421" s="94"/>
      <c r="H18421" s="94"/>
      <c r="I18421" s="94"/>
      <c r="J18421" s="2"/>
      <c r="P18421" s="30"/>
      <c r="T18421" s="2"/>
      <c r="V18421" s="2"/>
      <c r="W18421" s="28"/>
      <c r="Y18421" s="30"/>
      <c r="Z18421" s="30"/>
      <c r="AB18421" s="6"/>
    </row>
    <row r="18422" spans="1:28">
      <c r="A18422" s="2"/>
      <c r="B18422" s="2"/>
      <c r="C18422" s="2"/>
      <c r="G18422" s="94"/>
      <c r="H18422" s="94"/>
      <c r="I18422" s="94"/>
      <c r="J18422" s="2"/>
      <c r="P18422" s="30"/>
      <c r="T18422" s="2"/>
      <c r="V18422" s="2"/>
      <c r="W18422" s="28"/>
      <c r="Y18422" s="30"/>
      <c r="Z18422" s="30"/>
      <c r="AB18422" s="6"/>
    </row>
    <row r="18423" spans="1:28">
      <c r="A18423" s="2"/>
      <c r="B18423" s="2"/>
      <c r="C18423" s="2"/>
      <c r="G18423" s="94"/>
      <c r="H18423" s="94"/>
      <c r="I18423" s="94"/>
      <c r="J18423" s="2"/>
      <c r="P18423" s="30"/>
      <c r="T18423" s="2"/>
      <c r="V18423" s="2"/>
      <c r="W18423" s="28"/>
      <c r="Y18423" s="30"/>
      <c r="Z18423" s="30"/>
      <c r="AB18423" s="6"/>
    </row>
    <row r="18424" spans="1:28">
      <c r="A18424" s="2"/>
      <c r="B18424" s="2"/>
      <c r="C18424" s="2"/>
      <c r="G18424" s="94"/>
      <c r="H18424" s="94"/>
      <c r="I18424" s="94"/>
      <c r="J18424" s="2"/>
      <c r="P18424" s="30"/>
      <c r="T18424" s="2"/>
      <c r="V18424" s="2"/>
      <c r="W18424" s="28"/>
      <c r="Y18424" s="30"/>
      <c r="Z18424" s="30"/>
      <c r="AB18424" s="6"/>
    </row>
    <row r="18425" spans="1:28">
      <c r="A18425" s="2"/>
      <c r="B18425" s="2"/>
      <c r="C18425" s="2"/>
      <c r="G18425" s="94"/>
      <c r="H18425" s="94"/>
      <c r="I18425" s="94"/>
      <c r="J18425" s="2"/>
      <c r="P18425" s="30"/>
      <c r="T18425" s="2"/>
      <c r="V18425" s="2"/>
      <c r="W18425" s="28"/>
      <c r="Y18425" s="30"/>
      <c r="Z18425" s="30"/>
      <c r="AB18425" s="6"/>
    </row>
    <row r="18426" spans="1:28">
      <c r="A18426" s="2"/>
      <c r="B18426" s="2"/>
      <c r="C18426" s="2"/>
      <c r="G18426" s="94"/>
      <c r="H18426" s="94"/>
      <c r="I18426" s="94"/>
      <c r="J18426" s="2"/>
      <c r="P18426" s="30"/>
      <c r="T18426" s="2"/>
      <c r="V18426" s="2"/>
      <c r="W18426" s="28"/>
      <c r="Y18426" s="30"/>
      <c r="Z18426" s="30"/>
      <c r="AB18426" s="6"/>
    </row>
    <row r="18427" spans="1:28">
      <c r="A18427" s="2"/>
      <c r="B18427" s="2"/>
      <c r="C18427" s="2"/>
      <c r="G18427" s="94"/>
      <c r="H18427" s="94"/>
      <c r="I18427" s="94"/>
      <c r="J18427" s="2"/>
      <c r="P18427" s="30"/>
      <c r="T18427" s="2"/>
      <c r="V18427" s="2"/>
      <c r="W18427" s="28"/>
      <c r="Y18427" s="30"/>
      <c r="Z18427" s="30"/>
      <c r="AB18427" s="6"/>
    </row>
    <row r="18428" spans="1:28">
      <c r="A18428" s="2"/>
      <c r="B18428" s="2"/>
      <c r="C18428" s="2"/>
      <c r="G18428" s="94"/>
      <c r="H18428" s="94"/>
      <c r="I18428" s="94"/>
      <c r="J18428" s="2"/>
      <c r="P18428" s="30"/>
      <c r="T18428" s="2"/>
      <c r="V18428" s="2"/>
      <c r="W18428" s="28"/>
      <c r="Y18428" s="30"/>
      <c r="Z18428" s="30"/>
      <c r="AB18428" s="6"/>
    </row>
    <row r="18429" spans="1:28">
      <c r="A18429" s="2"/>
      <c r="B18429" s="2"/>
      <c r="C18429" s="2"/>
      <c r="G18429" s="94"/>
      <c r="H18429" s="94"/>
      <c r="I18429" s="94"/>
      <c r="J18429" s="2"/>
      <c r="P18429" s="30"/>
      <c r="T18429" s="2"/>
      <c r="V18429" s="2"/>
      <c r="W18429" s="28"/>
      <c r="Y18429" s="30"/>
      <c r="Z18429" s="30"/>
      <c r="AB18429" s="6"/>
    </row>
    <row r="18430" spans="1:28">
      <c r="A18430" s="2"/>
      <c r="B18430" s="2"/>
      <c r="C18430" s="2"/>
      <c r="G18430" s="94"/>
      <c r="H18430" s="94"/>
      <c r="I18430" s="94"/>
      <c r="J18430" s="2"/>
      <c r="P18430" s="30"/>
      <c r="T18430" s="2"/>
      <c r="V18430" s="2"/>
      <c r="W18430" s="28"/>
      <c r="Y18430" s="30"/>
      <c r="Z18430" s="30"/>
      <c r="AB18430" s="6"/>
    </row>
    <row r="18431" spans="1:28">
      <c r="A18431" s="2"/>
      <c r="B18431" s="2"/>
      <c r="C18431" s="2"/>
      <c r="G18431" s="94"/>
      <c r="H18431" s="94"/>
      <c r="I18431" s="94"/>
      <c r="J18431" s="2"/>
      <c r="P18431" s="30"/>
      <c r="T18431" s="2"/>
      <c r="V18431" s="2"/>
      <c r="W18431" s="28"/>
      <c r="Y18431" s="30"/>
      <c r="Z18431" s="30"/>
      <c r="AB18431" s="6"/>
    </row>
    <row r="18432" spans="1:28">
      <c r="A18432" s="2"/>
      <c r="B18432" s="2"/>
      <c r="C18432" s="2"/>
      <c r="G18432" s="94"/>
      <c r="H18432" s="94"/>
      <c r="I18432" s="94"/>
      <c r="J18432" s="2"/>
      <c r="P18432" s="30"/>
      <c r="T18432" s="2"/>
      <c r="V18432" s="2"/>
      <c r="W18432" s="28"/>
      <c r="Y18432" s="30"/>
      <c r="Z18432" s="30"/>
      <c r="AB18432" s="6"/>
    </row>
    <row r="18433" spans="1:28">
      <c r="A18433" s="2"/>
      <c r="B18433" s="2"/>
      <c r="C18433" s="2"/>
      <c r="G18433" s="94"/>
      <c r="H18433" s="94"/>
      <c r="I18433" s="94"/>
      <c r="J18433" s="2"/>
      <c r="P18433" s="30"/>
      <c r="T18433" s="2"/>
      <c r="V18433" s="2"/>
      <c r="W18433" s="28"/>
      <c r="Y18433" s="30"/>
      <c r="Z18433" s="30"/>
      <c r="AB18433" s="6"/>
    </row>
    <row r="18434" spans="1:28">
      <c r="A18434" s="2"/>
      <c r="B18434" s="2"/>
      <c r="C18434" s="2"/>
      <c r="G18434" s="94"/>
      <c r="H18434" s="94"/>
      <c r="I18434" s="94"/>
      <c r="J18434" s="2"/>
      <c r="P18434" s="30"/>
      <c r="T18434" s="2"/>
      <c r="V18434" s="2"/>
      <c r="W18434" s="28"/>
      <c r="Y18434" s="30"/>
      <c r="Z18434" s="30"/>
      <c r="AB18434" s="6"/>
    </row>
    <row r="18435" spans="1:28">
      <c r="A18435" s="2"/>
      <c r="B18435" s="2"/>
      <c r="C18435" s="2"/>
      <c r="G18435" s="94"/>
      <c r="H18435" s="94"/>
      <c r="I18435" s="94"/>
      <c r="J18435" s="2"/>
      <c r="P18435" s="30"/>
      <c r="T18435" s="2"/>
      <c r="V18435" s="2"/>
      <c r="W18435" s="28"/>
      <c r="Y18435" s="30"/>
      <c r="Z18435" s="30"/>
      <c r="AB18435" s="6"/>
    </row>
    <row r="18436" spans="1:28">
      <c r="A18436" s="2"/>
      <c r="B18436" s="2"/>
      <c r="C18436" s="2"/>
      <c r="G18436" s="94"/>
      <c r="H18436" s="94"/>
      <c r="I18436" s="94"/>
      <c r="J18436" s="2"/>
      <c r="P18436" s="30"/>
      <c r="T18436" s="2"/>
      <c r="V18436" s="2"/>
      <c r="W18436" s="28"/>
      <c r="Y18436" s="30"/>
      <c r="Z18436" s="30"/>
      <c r="AB18436" s="6"/>
    </row>
    <row r="18437" spans="1:28">
      <c r="A18437" s="2"/>
      <c r="B18437" s="2"/>
      <c r="C18437" s="2"/>
      <c r="G18437" s="94"/>
      <c r="H18437" s="94"/>
      <c r="I18437" s="94"/>
      <c r="J18437" s="2"/>
      <c r="P18437" s="30"/>
      <c r="T18437" s="2"/>
      <c r="V18437" s="2"/>
      <c r="W18437" s="28"/>
      <c r="Y18437" s="30"/>
      <c r="Z18437" s="30"/>
      <c r="AB18437" s="6"/>
    </row>
    <row r="18438" spans="1:28">
      <c r="A18438" s="2"/>
      <c r="B18438" s="2"/>
      <c r="C18438" s="2"/>
      <c r="G18438" s="94"/>
      <c r="H18438" s="94"/>
      <c r="I18438" s="94"/>
      <c r="J18438" s="2"/>
      <c r="P18438" s="30"/>
      <c r="T18438" s="2"/>
      <c r="V18438" s="2"/>
      <c r="W18438" s="28"/>
      <c r="Y18438" s="30"/>
      <c r="Z18438" s="30"/>
      <c r="AB18438" s="6"/>
    </row>
    <row r="18439" spans="1:28">
      <c r="A18439" s="2"/>
      <c r="B18439" s="2"/>
      <c r="C18439" s="2"/>
      <c r="G18439" s="94"/>
      <c r="H18439" s="94"/>
      <c r="I18439" s="94"/>
      <c r="J18439" s="2"/>
      <c r="P18439" s="30"/>
      <c r="T18439" s="2"/>
      <c r="V18439" s="2"/>
      <c r="W18439" s="28"/>
      <c r="Y18439" s="30"/>
      <c r="Z18439" s="30"/>
      <c r="AB18439" s="6"/>
    </row>
    <row r="18440" spans="1:28">
      <c r="A18440" s="2"/>
      <c r="B18440" s="2"/>
      <c r="C18440" s="2"/>
      <c r="G18440" s="94"/>
      <c r="H18440" s="94"/>
      <c r="I18440" s="94"/>
      <c r="J18440" s="2"/>
      <c r="P18440" s="30"/>
      <c r="T18440" s="2"/>
      <c r="V18440" s="2"/>
      <c r="W18440" s="28"/>
      <c r="Y18440" s="30"/>
      <c r="Z18440" s="30"/>
      <c r="AB18440" s="6"/>
    </row>
    <row r="18441" spans="1:28">
      <c r="A18441" s="2"/>
      <c r="B18441" s="2"/>
      <c r="C18441" s="2"/>
      <c r="G18441" s="94"/>
      <c r="H18441" s="94"/>
      <c r="I18441" s="94"/>
      <c r="J18441" s="2"/>
      <c r="P18441" s="30"/>
      <c r="T18441" s="2"/>
      <c r="V18441" s="2"/>
      <c r="W18441" s="28"/>
      <c r="Y18441" s="30"/>
      <c r="Z18441" s="30"/>
      <c r="AB18441" s="6"/>
    </row>
    <row r="18442" spans="1:28">
      <c r="A18442" s="2"/>
      <c r="B18442" s="2"/>
      <c r="C18442" s="2"/>
      <c r="G18442" s="94"/>
      <c r="H18442" s="94"/>
      <c r="I18442" s="94"/>
      <c r="J18442" s="2"/>
      <c r="P18442" s="30"/>
      <c r="T18442" s="2"/>
      <c r="V18442" s="2"/>
      <c r="W18442" s="28"/>
      <c r="Y18442" s="30"/>
      <c r="Z18442" s="30"/>
      <c r="AB18442" s="6"/>
    </row>
    <row r="18443" spans="1:28">
      <c r="A18443" s="2"/>
      <c r="B18443" s="2"/>
      <c r="C18443" s="2"/>
      <c r="G18443" s="94"/>
      <c r="H18443" s="94"/>
      <c r="I18443" s="94"/>
      <c r="J18443" s="2"/>
      <c r="P18443" s="30"/>
      <c r="T18443" s="2"/>
      <c r="V18443" s="2"/>
      <c r="W18443" s="28"/>
      <c r="Y18443" s="30"/>
      <c r="Z18443" s="30"/>
      <c r="AB18443" s="6"/>
    </row>
    <row r="18444" spans="1:28">
      <c r="A18444" s="2"/>
      <c r="B18444" s="2"/>
      <c r="C18444" s="2"/>
      <c r="G18444" s="94"/>
      <c r="H18444" s="94"/>
      <c r="I18444" s="94"/>
      <c r="J18444" s="2"/>
      <c r="P18444" s="30"/>
      <c r="T18444" s="2"/>
      <c r="V18444" s="2"/>
      <c r="W18444" s="28"/>
      <c r="Y18444" s="30"/>
      <c r="Z18444" s="30"/>
      <c r="AB18444" s="6"/>
    </row>
    <row r="18445" spans="1:28">
      <c r="A18445" s="2"/>
      <c r="B18445" s="2"/>
      <c r="C18445" s="2"/>
      <c r="G18445" s="94"/>
      <c r="H18445" s="94"/>
      <c r="I18445" s="94"/>
      <c r="J18445" s="2"/>
      <c r="P18445" s="30"/>
      <c r="T18445" s="2"/>
      <c r="V18445" s="2"/>
      <c r="W18445" s="28"/>
      <c r="Y18445" s="30"/>
      <c r="Z18445" s="30"/>
      <c r="AB18445" s="6"/>
    </row>
    <row r="18446" spans="1:28">
      <c r="A18446" s="2"/>
      <c r="B18446" s="2"/>
      <c r="C18446" s="2"/>
      <c r="G18446" s="94"/>
      <c r="H18446" s="94"/>
      <c r="I18446" s="94"/>
      <c r="J18446" s="2"/>
      <c r="P18446" s="30"/>
      <c r="T18446" s="2"/>
      <c r="V18446" s="2"/>
      <c r="W18446" s="28"/>
      <c r="Y18446" s="30"/>
      <c r="Z18446" s="30"/>
      <c r="AB18446" s="6"/>
    </row>
    <row r="18447" spans="1:28">
      <c r="A18447" s="2"/>
      <c r="B18447" s="2"/>
      <c r="C18447" s="2"/>
      <c r="G18447" s="94"/>
      <c r="H18447" s="94"/>
      <c r="I18447" s="94"/>
      <c r="J18447" s="2"/>
      <c r="P18447" s="30"/>
      <c r="T18447" s="2"/>
      <c r="V18447" s="2"/>
      <c r="W18447" s="28"/>
      <c r="Y18447" s="30"/>
      <c r="Z18447" s="30"/>
      <c r="AB18447" s="6"/>
    </row>
    <row r="18448" spans="1:28">
      <c r="A18448" s="2"/>
      <c r="B18448" s="2"/>
      <c r="C18448" s="2"/>
      <c r="G18448" s="94"/>
      <c r="H18448" s="94"/>
      <c r="I18448" s="94"/>
      <c r="J18448" s="2"/>
      <c r="P18448" s="30"/>
      <c r="T18448" s="2"/>
      <c r="V18448" s="2"/>
      <c r="W18448" s="28"/>
      <c r="Y18448" s="30"/>
      <c r="Z18448" s="30"/>
      <c r="AB18448" s="6"/>
    </row>
    <row r="18449" spans="1:28">
      <c r="A18449" s="2"/>
      <c r="B18449" s="2"/>
      <c r="C18449" s="2"/>
      <c r="G18449" s="94"/>
      <c r="H18449" s="94"/>
      <c r="I18449" s="94"/>
      <c r="J18449" s="2"/>
      <c r="P18449" s="30"/>
      <c r="T18449" s="2"/>
      <c r="V18449" s="2"/>
      <c r="W18449" s="28"/>
      <c r="Y18449" s="30"/>
      <c r="Z18449" s="30"/>
      <c r="AB18449" s="6"/>
    </row>
    <row r="18450" spans="1:28">
      <c r="A18450" s="2"/>
      <c r="B18450" s="2"/>
      <c r="C18450" s="2"/>
      <c r="G18450" s="94"/>
      <c r="H18450" s="94"/>
      <c r="I18450" s="94"/>
      <c r="J18450" s="2"/>
      <c r="P18450" s="30"/>
      <c r="T18450" s="2"/>
      <c r="V18450" s="2"/>
      <c r="W18450" s="28"/>
      <c r="Y18450" s="30"/>
      <c r="Z18450" s="30"/>
      <c r="AB18450" s="6"/>
    </row>
    <row r="18451" spans="1:28">
      <c r="A18451" s="2"/>
      <c r="B18451" s="2"/>
      <c r="C18451" s="2"/>
      <c r="G18451" s="94"/>
      <c r="H18451" s="94"/>
      <c r="I18451" s="94"/>
      <c r="J18451" s="2"/>
      <c r="P18451" s="30"/>
      <c r="T18451" s="2"/>
      <c r="V18451" s="2"/>
      <c r="W18451" s="28"/>
      <c r="Y18451" s="30"/>
      <c r="Z18451" s="30"/>
      <c r="AB18451" s="6"/>
    </row>
    <row r="18452" spans="1:28">
      <c r="A18452" s="2"/>
      <c r="B18452" s="2"/>
      <c r="C18452" s="2"/>
      <c r="G18452" s="94"/>
      <c r="H18452" s="94"/>
      <c r="I18452" s="94"/>
      <c r="J18452" s="2"/>
      <c r="P18452" s="30"/>
      <c r="T18452" s="2"/>
      <c r="V18452" s="2"/>
      <c r="W18452" s="28"/>
      <c r="Y18452" s="30"/>
      <c r="Z18452" s="30"/>
      <c r="AB18452" s="6"/>
    </row>
    <row r="18453" spans="1:28">
      <c r="A18453" s="2"/>
      <c r="B18453" s="2"/>
      <c r="C18453" s="2"/>
      <c r="G18453" s="94"/>
      <c r="H18453" s="94"/>
      <c r="I18453" s="94"/>
      <c r="J18453" s="2"/>
      <c r="P18453" s="30"/>
      <c r="T18453" s="2"/>
      <c r="V18453" s="2"/>
      <c r="W18453" s="28"/>
      <c r="Y18453" s="30"/>
      <c r="Z18453" s="30"/>
      <c r="AB18453" s="6"/>
    </row>
    <row r="18454" spans="1:28">
      <c r="A18454" s="2"/>
      <c r="B18454" s="2"/>
      <c r="C18454" s="2"/>
      <c r="G18454" s="94"/>
      <c r="H18454" s="94"/>
      <c r="I18454" s="94"/>
      <c r="J18454" s="2"/>
      <c r="P18454" s="30"/>
      <c r="T18454" s="2"/>
      <c r="V18454" s="2"/>
      <c r="W18454" s="28"/>
      <c r="Y18454" s="30"/>
      <c r="Z18454" s="30"/>
      <c r="AB18454" s="6"/>
    </row>
    <row r="18455" spans="1:28">
      <c r="A18455" s="2"/>
      <c r="B18455" s="2"/>
      <c r="C18455" s="2"/>
      <c r="G18455" s="94"/>
      <c r="H18455" s="94"/>
      <c r="I18455" s="94"/>
      <c r="J18455" s="2"/>
      <c r="P18455" s="30"/>
      <c r="T18455" s="2"/>
      <c r="V18455" s="2"/>
      <c r="W18455" s="28"/>
      <c r="Y18455" s="30"/>
      <c r="Z18455" s="30"/>
      <c r="AB18455" s="6"/>
    </row>
    <row r="18456" spans="1:28">
      <c r="A18456" s="2"/>
      <c r="B18456" s="2"/>
      <c r="C18456" s="2"/>
      <c r="G18456" s="94"/>
      <c r="H18456" s="94"/>
      <c r="I18456" s="94"/>
      <c r="J18456" s="2"/>
      <c r="P18456" s="30"/>
      <c r="T18456" s="2"/>
      <c r="V18456" s="2"/>
      <c r="W18456" s="28"/>
      <c r="Y18456" s="30"/>
      <c r="Z18456" s="30"/>
      <c r="AB18456" s="6"/>
    </row>
    <row r="18457" spans="1:28">
      <c r="A18457" s="2"/>
      <c r="B18457" s="2"/>
      <c r="C18457" s="2"/>
      <c r="G18457" s="94"/>
      <c r="H18457" s="94"/>
      <c r="I18457" s="94"/>
      <c r="J18457" s="2"/>
      <c r="P18457" s="30"/>
      <c r="T18457" s="2"/>
      <c r="V18457" s="2"/>
      <c r="W18457" s="28"/>
      <c r="Y18457" s="30"/>
      <c r="Z18457" s="30"/>
      <c r="AB18457" s="6"/>
    </row>
    <row r="18458" spans="1:28">
      <c r="A18458" s="2"/>
      <c r="B18458" s="2"/>
      <c r="C18458" s="2"/>
      <c r="G18458" s="94"/>
      <c r="H18458" s="94"/>
      <c r="I18458" s="94"/>
      <c r="J18458" s="2"/>
      <c r="P18458" s="30"/>
      <c r="T18458" s="2"/>
      <c r="V18458" s="2"/>
      <c r="W18458" s="28"/>
      <c r="Y18458" s="30"/>
      <c r="Z18458" s="30"/>
      <c r="AB18458" s="6"/>
    </row>
    <row r="18459" spans="1:28">
      <c r="A18459" s="2"/>
      <c r="B18459" s="2"/>
      <c r="C18459" s="2"/>
      <c r="G18459" s="94"/>
      <c r="H18459" s="94"/>
      <c r="I18459" s="94"/>
      <c r="J18459" s="2"/>
      <c r="P18459" s="30"/>
      <c r="T18459" s="2"/>
      <c r="V18459" s="2"/>
      <c r="W18459" s="28"/>
      <c r="Y18459" s="30"/>
      <c r="Z18459" s="30"/>
      <c r="AB18459" s="6"/>
    </row>
    <row r="18460" spans="1:28">
      <c r="A18460" s="2"/>
      <c r="B18460" s="2"/>
      <c r="C18460" s="2"/>
      <c r="G18460" s="94"/>
      <c r="H18460" s="94"/>
      <c r="I18460" s="94"/>
      <c r="J18460" s="2"/>
      <c r="P18460" s="30"/>
      <c r="T18460" s="2"/>
      <c r="V18460" s="2"/>
      <c r="W18460" s="28"/>
      <c r="Y18460" s="30"/>
      <c r="Z18460" s="30"/>
      <c r="AB18460" s="6"/>
    </row>
    <row r="18461" spans="1:28">
      <c r="A18461" s="2"/>
      <c r="B18461" s="2"/>
      <c r="C18461" s="2"/>
      <c r="G18461" s="94"/>
      <c r="H18461" s="94"/>
      <c r="I18461" s="94"/>
      <c r="J18461" s="2"/>
      <c r="P18461" s="30"/>
      <c r="T18461" s="2"/>
      <c r="V18461" s="2"/>
      <c r="W18461" s="28"/>
      <c r="Y18461" s="30"/>
      <c r="Z18461" s="30"/>
      <c r="AB18461" s="6"/>
    </row>
    <row r="18462" spans="1:28">
      <c r="A18462" s="2"/>
      <c r="B18462" s="2"/>
      <c r="C18462" s="2"/>
      <c r="G18462" s="94"/>
      <c r="H18462" s="94"/>
      <c r="I18462" s="94"/>
      <c r="J18462" s="2"/>
      <c r="P18462" s="30"/>
      <c r="T18462" s="2"/>
      <c r="V18462" s="2"/>
      <c r="W18462" s="28"/>
      <c r="Y18462" s="30"/>
      <c r="Z18462" s="30"/>
      <c r="AB18462" s="6"/>
    </row>
    <row r="18463" spans="1:28">
      <c r="A18463" s="2"/>
      <c r="B18463" s="2"/>
      <c r="C18463" s="2"/>
      <c r="G18463" s="94"/>
      <c r="H18463" s="94"/>
      <c r="I18463" s="94"/>
      <c r="J18463" s="2"/>
      <c r="P18463" s="30"/>
      <c r="T18463" s="2"/>
      <c r="V18463" s="2"/>
      <c r="W18463" s="28"/>
      <c r="Y18463" s="30"/>
      <c r="Z18463" s="30"/>
      <c r="AB18463" s="6"/>
    </row>
    <row r="18464" spans="1:28">
      <c r="A18464" s="2"/>
      <c r="B18464" s="2"/>
      <c r="C18464" s="2"/>
      <c r="G18464" s="94"/>
      <c r="H18464" s="94"/>
      <c r="I18464" s="94"/>
      <c r="J18464" s="2"/>
      <c r="P18464" s="30"/>
      <c r="T18464" s="2"/>
      <c r="V18464" s="2"/>
      <c r="W18464" s="28"/>
      <c r="Y18464" s="30"/>
      <c r="Z18464" s="30"/>
      <c r="AB18464" s="6"/>
    </row>
    <row r="18465" spans="1:28">
      <c r="A18465" s="2"/>
      <c r="B18465" s="2"/>
      <c r="C18465" s="2"/>
      <c r="G18465" s="94"/>
      <c r="H18465" s="94"/>
      <c r="I18465" s="94"/>
      <c r="J18465" s="2"/>
      <c r="P18465" s="30"/>
      <c r="T18465" s="2"/>
      <c r="V18465" s="2"/>
      <c r="W18465" s="28"/>
      <c r="Y18465" s="30"/>
      <c r="Z18465" s="30"/>
      <c r="AB18465" s="6"/>
    </row>
    <row r="18466" spans="1:28">
      <c r="A18466" s="2"/>
      <c r="B18466" s="2"/>
      <c r="C18466" s="2"/>
      <c r="G18466" s="94"/>
      <c r="H18466" s="94"/>
      <c r="I18466" s="94"/>
      <c r="J18466" s="2"/>
      <c r="P18466" s="30"/>
      <c r="T18466" s="2"/>
      <c r="V18466" s="2"/>
      <c r="W18466" s="28"/>
      <c r="Y18466" s="30"/>
      <c r="Z18466" s="30"/>
      <c r="AB18466" s="6"/>
    </row>
    <row r="18467" spans="1:28">
      <c r="A18467" s="2"/>
      <c r="B18467" s="2"/>
      <c r="C18467" s="2"/>
      <c r="G18467" s="94"/>
      <c r="H18467" s="94"/>
      <c r="I18467" s="94"/>
      <c r="J18467" s="2"/>
      <c r="P18467" s="30"/>
      <c r="T18467" s="2"/>
      <c r="V18467" s="2"/>
      <c r="W18467" s="28"/>
      <c r="Y18467" s="30"/>
      <c r="Z18467" s="30"/>
      <c r="AB18467" s="6"/>
    </row>
    <row r="18468" spans="1:28">
      <c r="A18468" s="2"/>
      <c r="B18468" s="2"/>
      <c r="C18468" s="2"/>
      <c r="G18468" s="94"/>
      <c r="H18468" s="94"/>
      <c r="I18468" s="94"/>
      <c r="J18468" s="2"/>
      <c r="P18468" s="30"/>
      <c r="T18468" s="2"/>
      <c r="V18468" s="2"/>
      <c r="W18468" s="28"/>
      <c r="Y18468" s="30"/>
      <c r="Z18468" s="30"/>
      <c r="AB18468" s="6"/>
    </row>
    <row r="18469" spans="1:28">
      <c r="A18469" s="2"/>
      <c r="B18469" s="2"/>
      <c r="C18469" s="2"/>
      <c r="G18469" s="94"/>
      <c r="H18469" s="94"/>
      <c r="I18469" s="94"/>
      <c r="J18469" s="2"/>
      <c r="P18469" s="30"/>
      <c r="T18469" s="2"/>
      <c r="V18469" s="2"/>
      <c r="W18469" s="28"/>
      <c r="Y18469" s="30"/>
      <c r="Z18469" s="30"/>
      <c r="AB18469" s="6"/>
    </row>
    <row r="18470" spans="1:28">
      <c r="A18470" s="2"/>
      <c r="B18470" s="2"/>
      <c r="C18470" s="2"/>
      <c r="G18470" s="94"/>
      <c r="H18470" s="94"/>
      <c r="I18470" s="94"/>
      <c r="J18470" s="2"/>
      <c r="P18470" s="30"/>
      <c r="T18470" s="2"/>
      <c r="V18470" s="2"/>
      <c r="W18470" s="28"/>
      <c r="Y18470" s="30"/>
      <c r="Z18470" s="30"/>
      <c r="AB18470" s="6"/>
    </row>
    <row r="18471" spans="1:28">
      <c r="A18471" s="2"/>
      <c r="B18471" s="2"/>
      <c r="C18471" s="2"/>
      <c r="G18471" s="94"/>
      <c r="H18471" s="94"/>
      <c r="I18471" s="94"/>
      <c r="J18471" s="2"/>
      <c r="P18471" s="30"/>
      <c r="T18471" s="2"/>
      <c r="V18471" s="2"/>
      <c r="W18471" s="28"/>
      <c r="Y18471" s="30"/>
      <c r="Z18471" s="30"/>
      <c r="AB18471" s="6"/>
    </row>
    <row r="18472" spans="1:28">
      <c r="A18472" s="2"/>
      <c r="B18472" s="2"/>
      <c r="C18472" s="2"/>
      <c r="G18472" s="94"/>
      <c r="H18472" s="94"/>
      <c r="I18472" s="94"/>
      <c r="J18472" s="2"/>
      <c r="P18472" s="30"/>
      <c r="T18472" s="2"/>
      <c r="V18472" s="2"/>
      <c r="W18472" s="28"/>
      <c r="Y18472" s="30"/>
      <c r="Z18472" s="30"/>
      <c r="AB18472" s="6"/>
    </row>
    <row r="18473" spans="1:28">
      <c r="A18473" s="2"/>
      <c r="B18473" s="2"/>
      <c r="C18473" s="2"/>
      <c r="G18473" s="94"/>
      <c r="H18473" s="94"/>
      <c r="I18473" s="94"/>
      <c r="J18473" s="2"/>
      <c r="P18473" s="30"/>
      <c r="T18473" s="2"/>
      <c r="V18473" s="2"/>
      <c r="W18473" s="28"/>
      <c r="Y18473" s="30"/>
      <c r="Z18473" s="30"/>
      <c r="AB18473" s="6"/>
    </row>
    <row r="18474" spans="1:28">
      <c r="A18474" s="2"/>
      <c r="B18474" s="2"/>
      <c r="C18474" s="2"/>
      <c r="G18474" s="94"/>
      <c r="H18474" s="94"/>
      <c r="I18474" s="94"/>
      <c r="J18474" s="2"/>
      <c r="P18474" s="30"/>
      <c r="T18474" s="2"/>
      <c r="V18474" s="2"/>
      <c r="W18474" s="28"/>
      <c r="Y18474" s="30"/>
      <c r="Z18474" s="30"/>
      <c r="AB18474" s="6"/>
    </row>
    <row r="18475" spans="1:28">
      <c r="A18475" s="2"/>
      <c r="B18475" s="2"/>
      <c r="C18475" s="2"/>
      <c r="G18475" s="94"/>
      <c r="H18475" s="94"/>
      <c r="I18475" s="94"/>
      <c r="J18475" s="2"/>
      <c r="P18475" s="30"/>
      <c r="T18475" s="2"/>
      <c r="V18475" s="2"/>
      <c r="W18475" s="28"/>
      <c r="Y18475" s="30"/>
      <c r="Z18475" s="30"/>
      <c r="AB18475" s="6"/>
    </row>
    <row r="18476" spans="1:28">
      <c r="A18476" s="2"/>
      <c r="B18476" s="2"/>
      <c r="C18476" s="2"/>
      <c r="G18476" s="94"/>
      <c r="H18476" s="94"/>
      <c r="I18476" s="94"/>
      <c r="J18476" s="2"/>
      <c r="P18476" s="30"/>
      <c r="T18476" s="2"/>
      <c r="V18476" s="2"/>
      <c r="W18476" s="28"/>
      <c r="Y18476" s="30"/>
      <c r="Z18476" s="30"/>
      <c r="AB18476" s="6"/>
    </row>
    <row r="18477" spans="1:28">
      <c r="A18477" s="2"/>
      <c r="B18477" s="2"/>
      <c r="C18477" s="2"/>
      <c r="G18477" s="94"/>
      <c r="H18477" s="94"/>
      <c r="I18477" s="94"/>
      <c r="J18477" s="2"/>
      <c r="P18477" s="30"/>
      <c r="T18477" s="2"/>
      <c r="V18477" s="2"/>
      <c r="W18477" s="28"/>
      <c r="Y18477" s="30"/>
      <c r="Z18477" s="30"/>
      <c r="AB18477" s="6"/>
    </row>
    <row r="18478" spans="1:28">
      <c r="A18478" s="2"/>
      <c r="B18478" s="2"/>
      <c r="C18478" s="2"/>
      <c r="G18478" s="94"/>
      <c r="H18478" s="94"/>
      <c r="I18478" s="94"/>
      <c r="J18478" s="2"/>
      <c r="P18478" s="30"/>
      <c r="T18478" s="2"/>
      <c r="V18478" s="2"/>
      <c r="W18478" s="28"/>
      <c r="Y18478" s="30"/>
      <c r="Z18478" s="30"/>
      <c r="AB18478" s="6"/>
    </row>
    <row r="18479" spans="1:28">
      <c r="A18479" s="2"/>
      <c r="B18479" s="2"/>
      <c r="C18479" s="2"/>
      <c r="G18479" s="94"/>
      <c r="H18479" s="94"/>
      <c r="I18479" s="94"/>
      <c r="J18479" s="2"/>
      <c r="P18479" s="30"/>
      <c r="T18479" s="2"/>
      <c r="V18479" s="2"/>
      <c r="W18479" s="28"/>
      <c r="Y18479" s="30"/>
      <c r="Z18479" s="30"/>
      <c r="AB18479" s="6"/>
    </row>
    <row r="18480" spans="1:28">
      <c r="A18480" s="2"/>
      <c r="B18480" s="2"/>
      <c r="C18480" s="2"/>
      <c r="G18480" s="94"/>
      <c r="H18480" s="94"/>
      <c r="I18480" s="94"/>
      <c r="J18480" s="2"/>
      <c r="P18480" s="30"/>
      <c r="T18480" s="2"/>
      <c r="V18480" s="2"/>
      <c r="W18480" s="28"/>
      <c r="Y18480" s="30"/>
      <c r="Z18480" s="30"/>
      <c r="AB18480" s="6"/>
    </row>
    <row r="18481" spans="1:28">
      <c r="A18481" s="2"/>
      <c r="B18481" s="2"/>
      <c r="C18481" s="2"/>
      <c r="G18481" s="94"/>
      <c r="H18481" s="94"/>
      <c r="I18481" s="94"/>
      <c r="J18481" s="2"/>
      <c r="P18481" s="30"/>
      <c r="T18481" s="2"/>
      <c r="V18481" s="2"/>
      <c r="W18481" s="28"/>
      <c r="Y18481" s="30"/>
      <c r="Z18481" s="30"/>
      <c r="AB18481" s="6"/>
    </row>
    <row r="18482" spans="1:28">
      <c r="A18482" s="2"/>
      <c r="B18482" s="2"/>
      <c r="C18482" s="2"/>
      <c r="G18482" s="94"/>
      <c r="H18482" s="94"/>
      <c r="I18482" s="94"/>
      <c r="J18482" s="2"/>
      <c r="P18482" s="30"/>
      <c r="T18482" s="2"/>
      <c r="V18482" s="2"/>
      <c r="W18482" s="28"/>
      <c r="Y18482" s="30"/>
      <c r="Z18482" s="30"/>
      <c r="AB18482" s="6"/>
    </row>
    <row r="18483" spans="1:28">
      <c r="A18483" s="2"/>
      <c r="B18483" s="2"/>
      <c r="C18483" s="2"/>
      <c r="G18483" s="94"/>
      <c r="H18483" s="94"/>
      <c r="I18483" s="94"/>
      <c r="J18483" s="2"/>
      <c r="P18483" s="30"/>
      <c r="T18483" s="2"/>
      <c r="V18483" s="2"/>
      <c r="W18483" s="28"/>
      <c r="Y18483" s="30"/>
      <c r="Z18483" s="30"/>
      <c r="AB18483" s="6"/>
    </row>
    <row r="18484" spans="1:28">
      <c r="A18484" s="2"/>
      <c r="B18484" s="2"/>
      <c r="C18484" s="2"/>
      <c r="G18484" s="94"/>
      <c r="H18484" s="94"/>
      <c r="I18484" s="94"/>
      <c r="J18484" s="2"/>
      <c r="P18484" s="30"/>
      <c r="T18484" s="2"/>
      <c r="V18484" s="2"/>
      <c r="W18484" s="28"/>
      <c r="Y18484" s="30"/>
      <c r="Z18484" s="30"/>
      <c r="AB18484" s="6"/>
    </row>
    <row r="18485" spans="1:28">
      <c r="A18485" s="2"/>
      <c r="B18485" s="2"/>
      <c r="C18485" s="2"/>
      <c r="G18485" s="94"/>
      <c r="H18485" s="94"/>
      <c r="I18485" s="94"/>
      <c r="J18485" s="2"/>
      <c r="P18485" s="30"/>
      <c r="T18485" s="2"/>
      <c r="V18485" s="2"/>
      <c r="W18485" s="28"/>
      <c r="Y18485" s="30"/>
      <c r="Z18485" s="30"/>
      <c r="AB18485" s="6"/>
    </row>
    <row r="18486" spans="1:28">
      <c r="A18486" s="2"/>
      <c r="B18486" s="2"/>
      <c r="C18486" s="2"/>
      <c r="G18486" s="94"/>
      <c r="H18486" s="94"/>
      <c r="I18486" s="94"/>
      <c r="J18486" s="2"/>
      <c r="P18486" s="30"/>
      <c r="T18486" s="2"/>
      <c r="V18486" s="2"/>
      <c r="W18486" s="28"/>
      <c r="Y18486" s="30"/>
      <c r="Z18486" s="30"/>
      <c r="AB18486" s="6"/>
    </row>
    <row r="18487" spans="1:28">
      <c r="A18487" s="2"/>
      <c r="B18487" s="2"/>
      <c r="C18487" s="2"/>
      <c r="G18487" s="94"/>
      <c r="H18487" s="94"/>
      <c r="I18487" s="94"/>
      <c r="J18487" s="2"/>
      <c r="P18487" s="30"/>
      <c r="T18487" s="2"/>
      <c r="V18487" s="2"/>
      <c r="W18487" s="28"/>
      <c r="Y18487" s="30"/>
      <c r="Z18487" s="30"/>
      <c r="AB18487" s="6"/>
    </row>
    <row r="18488" spans="1:28">
      <c r="A18488" s="2"/>
      <c r="B18488" s="2"/>
      <c r="C18488" s="2"/>
      <c r="G18488" s="94"/>
      <c r="H18488" s="94"/>
      <c r="I18488" s="94"/>
      <c r="J18488" s="2"/>
      <c r="P18488" s="30"/>
      <c r="T18488" s="2"/>
      <c r="V18488" s="2"/>
      <c r="W18488" s="28"/>
      <c r="Y18488" s="30"/>
      <c r="Z18488" s="30"/>
      <c r="AB18488" s="6"/>
    </row>
    <row r="18489" spans="1:28">
      <c r="A18489" s="2"/>
      <c r="B18489" s="2"/>
      <c r="C18489" s="2"/>
      <c r="G18489" s="94"/>
      <c r="H18489" s="94"/>
      <c r="I18489" s="94"/>
      <c r="J18489" s="2"/>
      <c r="P18489" s="30"/>
      <c r="T18489" s="2"/>
      <c r="V18489" s="2"/>
      <c r="W18489" s="28"/>
      <c r="Y18489" s="30"/>
      <c r="Z18489" s="30"/>
      <c r="AB18489" s="6"/>
    </row>
    <row r="18490" spans="1:28">
      <c r="A18490" s="2"/>
      <c r="B18490" s="2"/>
      <c r="C18490" s="2"/>
      <c r="G18490" s="94"/>
      <c r="H18490" s="94"/>
      <c r="I18490" s="94"/>
      <c r="J18490" s="2"/>
      <c r="P18490" s="30"/>
      <c r="T18490" s="2"/>
      <c r="V18490" s="2"/>
      <c r="W18490" s="28"/>
      <c r="Y18490" s="30"/>
      <c r="Z18490" s="30"/>
      <c r="AB18490" s="6"/>
    </row>
    <row r="18491" spans="1:28">
      <c r="A18491" s="2"/>
      <c r="B18491" s="2"/>
      <c r="C18491" s="2"/>
      <c r="G18491" s="94"/>
      <c r="H18491" s="94"/>
      <c r="I18491" s="94"/>
      <c r="J18491" s="2"/>
      <c r="P18491" s="30"/>
      <c r="T18491" s="2"/>
      <c r="V18491" s="2"/>
      <c r="W18491" s="28"/>
      <c r="Y18491" s="30"/>
      <c r="Z18491" s="30"/>
      <c r="AB18491" s="6"/>
    </row>
    <row r="18492" spans="1:28">
      <c r="A18492" s="2"/>
      <c r="B18492" s="2"/>
      <c r="C18492" s="2"/>
      <c r="G18492" s="94"/>
      <c r="H18492" s="94"/>
      <c r="I18492" s="94"/>
      <c r="J18492" s="2"/>
      <c r="P18492" s="30"/>
      <c r="T18492" s="2"/>
      <c r="V18492" s="2"/>
      <c r="W18492" s="28"/>
      <c r="Y18492" s="30"/>
      <c r="Z18492" s="30"/>
      <c r="AB18492" s="6"/>
    </row>
    <row r="18493" spans="1:28">
      <c r="A18493" s="2"/>
      <c r="B18493" s="2"/>
      <c r="C18493" s="2"/>
      <c r="G18493" s="94"/>
      <c r="H18493" s="94"/>
      <c r="I18493" s="94"/>
      <c r="J18493" s="2"/>
      <c r="P18493" s="30"/>
      <c r="T18493" s="2"/>
      <c r="V18493" s="2"/>
      <c r="W18493" s="28"/>
      <c r="Y18493" s="30"/>
      <c r="Z18493" s="30"/>
      <c r="AB18493" s="6"/>
    </row>
    <row r="18494" spans="1:28">
      <c r="A18494" s="2"/>
      <c r="B18494" s="2"/>
      <c r="C18494" s="2"/>
      <c r="G18494" s="94"/>
      <c r="H18494" s="94"/>
      <c r="I18494" s="94"/>
      <c r="J18494" s="2"/>
      <c r="P18494" s="30"/>
      <c r="T18494" s="2"/>
      <c r="V18494" s="2"/>
      <c r="W18494" s="28"/>
      <c r="Y18494" s="30"/>
      <c r="Z18494" s="30"/>
      <c r="AB18494" s="6"/>
    </row>
    <row r="18495" spans="1:28">
      <c r="A18495" s="2"/>
      <c r="B18495" s="2"/>
      <c r="C18495" s="2"/>
      <c r="G18495" s="94"/>
      <c r="H18495" s="94"/>
      <c r="I18495" s="94"/>
      <c r="J18495" s="2"/>
      <c r="P18495" s="30"/>
      <c r="T18495" s="2"/>
      <c r="V18495" s="2"/>
      <c r="W18495" s="28"/>
      <c r="Y18495" s="30"/>
      <c r="Z18495" s="30"/>
      <c r="AB18495" s="6"/>
    </row>
    <row r="18496" spans="1:28">
      <c r="A18496" s="2"/>
      <c r="B18496" s="2"/>
      <c r="C18496" s="2"/>
      <c r="G18496" s="94"/>
      <c r="H18496" s="94"/>
      <c r="I18496" s="94"/>
      <c r="J18496" s="2"/>
      <c r="P18496" s="30"/>
      <c r="T18496" s="2"/>
      <c r="V18496" s="2"/>
      <c r="W18496" s="28"/>
      <c r="Y18496" s="30"/>
      <c r="Z18496" s="30"/>
      <c r="AB18496" s="6"/>
    </row>
    <row r="18497" spans="1:28">
      <c r="A18497" s="2"/>
      <c r="B18497" s="2"/>
      <c r="C18497" s="2"/>
      <c r="G18497" s="94"/>
      <c r="H18497" s="94"/>
      <c r="I18497" s="94"/>
      <c r="J18497" s="2"/>
      <c r="P18497" s="30"/>
      <c r="T18497" s="2"/>
      <c r="V18497" s="2"/>
      <c r="W18497" s="28"/>
      <c r="Y18497" s="30"/>
      <c r="Z18497" s="30"/>
      <c r="AB18497" s="6"/>
    </row>
    <row r="18498" spans="1:28">
      <c r="A18498" s="2"/>
      <c r="B18498" s="2"/>
      <c r="C18498" s="2"/>
      <c r="G18498" s="94"/>
      <c r="H18498" s="94"/>
      <c r="I18498" s="94"/>
      <c r="J18498" s="2"/>
      <c r="P18498" s="30"/>
      <c r="T18498" s="2"/>
      <c r="V18498" s="2"/>
      <c r="W18498" s="28"/>
      <c r="Y18498" s="30"/>
      <c r="Z18498" s="30"/>
      <c r="AB18498" s="6"/>
    </row>
    <row r="18499" spans="1:28">
      <c r="A18499" s="2"/>
      <c r="B18499" s="2"/>
      <c r="C18499" s="2"/>
      <c r="G18499" s="94"/>
      <c r="H18499" s="94"/>
      <c r="I18499" s="94"/>
      <c r="J18499" s="2"/>
      <c r="P18499" s="30"/>
      <c r="T18499" s="2"/>
      <c r="V18499" s="2"/>
      <c r="W18499" s="28"/>
      <c r="Y18499" s="30"/>
      <c r="Z18499" s="30"/>
      <c r="AB18499" s="6"/>
    </row>
    <row r="18500" spans="1:28">
      <c r="A18500" s="2"/>
      <c r="B18500" s="2"/>
      <c r="C18500" s="2"/>
      <c r="G18500" s="94"/>
      <c r="H18500" s="94"/>
      <c r="I18500" s="94"/>
      <c r="J18500" s="2"/>
      <c r="P18500" s="30"/>
      <c r="T18500" s="2"/>
      <c r="V18500" s="2"/>
      <c r="W18500" s="28"/>
      <c r="Y18500" s="30"/>
      <c r="Z18500" s="30"/>
      <c r="AB18500" s="6"/>
    </row>
    <row r="18501" spans="1:28">
      <c r="A18501" s="2"/>
      <c r="B18501" s="2"/>
      <c r="C18501" s="2"/>
      <c r="G18501" s="94"/>
      <c r="H18501" s="94"/>
      <c r="I18501" s="94"/>
      <c r="J18501" s="2"/>
      <c r="P18501" s="30"/>
      <c r="T18501" s="2"/>
      <c r="V18501" s="2"/>
      <c r="W18501" s="28"/>
      <c r="Y18501" s="30"/>
      <c r="Z18501" s="30"/>
      <c r="AB18501" s="6"/>
    </row>
    <row r="18502" spans="1:28">
      <c r="A18502" s="2"/>
      <c r="B18502" s="2"/>
      <c r="C18502" s="2"/>
      <c r="G18502" s="94"/>
      <c r="H18502" s="94"/>
      <c r="I18502" s="94"/>
      <c r="J18502" s="2"/>
      <c r="P18502" s="30"/>
      <c r="T18502" s="2"/>
      <c r="V18502" s="2"/>
      <c r="W18502" s="28"/>
      <c r="Y18502" s="30"/>
      <c r="Z18502" s="30"/>
      <c r="AB18502" s="6"/>
    </row>
    <row r="18503" spans="1:28">
      <c r="A18503" s="2"/>
      <c r="B18503" s="2"/>
      <c r="C18503" s="2"/>
      <c r="G18503" s="94"/>
      <c r="H18503" s="94"/>
      <c r="I18503" s="94"/>
      <c r="J18503" s="2"/>
      <c r="P18503" s="30"/>
      <c r="T18503" s="2"/>
      <c r="V18503" s="2"/>
      <c r="W18503" s="28"/>
      <c r="Y18503" s="30"/>
      <c r="Z18503" s="30"/>
      <c r="AB18503" s="6"/>
    </row>
    <row r="18504" spans="1:28">
      <c r="A18504" s="2"/>
      <c r="B18504" s="2"/>
      <c r="C18504" s="2"/>
      <c r="G18504" s="94"/>
      <c r="H18504" s="94"/>
      <c r="I18504" s="94"/>
      <c r="J18504" s="2"/>
      <c r="P18504" s="30"/>
      <c r="T18504" s="2"/>
      <c r="V18504" s="2"/>
      <c r="W18504" s="28"/>
      <c r="Y18504" s="30"/>
      <c r="Z18504" s="30"/>
      <c r="AB18504" s="6"/>
    </row>
    <row r="18505" spans="1:28">
      <c r="A18505" s="2"/>
      <c r="B18505" s="2"/>
      <c r="C18505" s="2"/>
      <c r="G18505" s="94"/>
      <c r="H18505" s="94"/>
      <c r="I18505" s="94"/>
      <c r="J18505" s="2"/>
      <c r="P18505" s="30"/>
      <c r="T18505" s="2"/>
      <c r="V18505" s="2"/>
      <c r="W18505" s="28"/>
      <c r="Y18505" s="30"/>
      <c r="Z18505" s="30"/>
      <c r="AB18505" s="6"/>
    </row>
    <row r="18506" spans="1:28">
      <c r="A18506" s="2"/>
      <c r="B18506" s="2"/>
      <c r="C18506" s="2"/>
      <c r="G18506" s="94"/>
      <c r="H18506" s="94"/>
      <c r="I18506" s="94"/>
      <c r="J18506" s="2"/>
      <c r="P18506" s="30"/>
      <c r="T18506" s="2"/>
      <c r="V18506" s="2"/>
      <c r="W18506" s="28"/>
      <c r="Y18506" s="30"/>
      <c r="Z18506" s="30"/>
      <c r="AB18506" s="6"/>
    </row>
    <row r="18507" spans="1:28">
      <c r="A18507" s="2"/>
      <c r="B18507" s="2"/>
      <c r="C18507" s="2"/>
      <c r="G18507" s="94"/>
      <c r="H18507" s="94"/>
      <c r="I18507" s="94"/>
      <c r="J18507" s="2"/>
      <c r="P18507" s="30"/>
      <c r="T18507" s="2"/>
      <c r="V18507" s="2"/>
      <c r="W18507" s="28"/>
      <c r="Y18507" s="30"/>
      <c r="Z18507" s="30"/>
      <c r="AB18507" s="6"/>
    </row>
    <row r="18508" spans="1:28">
      <c r="A18508" s="2"/>
      <c r="B18508" s="2"/>
      <c r="C18508" s="2"/>
      <c r="G18508" s="94"/>
      <c r="H18508" s="94"/>
      <c r="I18508" s="94"/>
      <c r="J18508" s="2"/>
      <c r="P18508" s="30"/>
      <c r="T18508" s="2"/>
      <c r="V18508" s="2"/>
      <c r="W18508" s="28"/>
      <c r="Y18508" s="30"/>
      <c r="Z18508" s="30"/>
      <c r="AB18508" s="6"/>
    </row>
    <row r="18509" spans="1:28">
      <c r="A18509" s="2"/>
      <c r="B18509" s="2"/>
      <c r="C18509" s="2"/>
      <c r="G18509" s="94"/>
      <c r="H18509" s="94"/>
      <c r="I18509" s="94"/>
      <c r="J18509" s="2"/>
      <c r="P18509" s="30"/>
      <c r="T18509" s="2"/>
      <c r="V18509" s="2"/>
      <c r="W18509" s="28"/>
      <c r="Y18509" s="30"/>
      <c r="Z18509" s="30"/>
      <c r="AB18509" s="6"/>
    </row>
    <row r="18510" spans="1:28">
      <c r="A18510" s="2"/>
      <c r="B18510" s="2"/>
      <c r="C18510" s="2"/>
      <c r="G18510" s="94"/>
      <c r="H18510" s="94"/>
      <c r="I18510" s="94"/>
      <c r="J18510" s="2"/>
      <c r="P18510" s="30"/>
      <c r="T18510" s="2"/>
      <c r="V18510" s="2"/>
      <c r="W18510" s="28"/>
      <c r="Y18510" s="30"/>
      <c r="Z18510" s="30"/>
      <c r="AB18510" s="6"/>
    </row>
    <row r="18511" spans="1:28">
      <c r="A18511" s="2"/>
      <c r="B18511" s="2"/>
      <c r="C18511" s="2"/>
      <c r="G18511" s="94"/>
      <c r="H18511" s="94"/>
      <c r="I18511" s="94"/>
      <c r="J18511" s="2"/>
      <c r="P18511" s="30"/>
      <c r="T18511" s="2"/>
      <c r="V18511" s="2"/>
      <c r="W18511" s="28"/>
      <c r="Y18511" s="30"/>
      <c r="Z18511" s="30"/>
      <c r="AB18511" s="6"/>
    </row>
    <row r="18512" spans="1:28">
      <c r="A18512" s="2"/>
      <c r="B18512" s="2"/>
      <c r="C18512" s="2"/>
      <c r="G18512" s="94"/>
      <c r="H18512" s="94"/>
      <c r="I18512" s="94"/>
      <c r="J18512" s="2"/>
      <c r="P18512" s="30"/>
      <c r="T18512" s="2"/>
      <c r="V18512" s="2"/>
      <c r="W18512" s="28"/>
      <c r="Y18512" s="30"/>
      <c r="Z18512" s="30"/>
      <c r="AB18512" s="6"/>
    </row>
    <row r="18513" spans="1:28">
      <c r="A18513" s="2"/>
      <c r="B18513" s="2"/>
      <c r="C18513" s="2"/>
      <c r="G18513" s="94"/>
      <c r="H18513" s="94"/>
      <c r="I18513" s="94"/>
      <c r="J18513" s="2"/>
      <c r="P18513" s="30"/>
      <c r="T18513" s="2"/>
      <c r="V18513" s="2"/>
      <c r="W18513" s="28"/>
      <c r="Y18513" s="30"/>
      <c r="Z18513" s="30"/>
      <c r="AB18513" s="6"/>
    </row>
    <row r="18514" spans="1:28">
      <c r="A18514" s="2"/>
      <c r="B18514" s="2"/>
      <c r="C18514" s="2"/>
      <c r="G18514" s="94"/>
      <c r="H18514" s="94"/>
      <c r="I18514" s="94"/>
      <c r="J18514" s="2"/>
      <c r="P18514" s="30"/>
      <c r="T18514" s="2"/>
      <c r="V18514" s="2"/>
      <c r="W18514" s="28"/>
      <c r="Y18514" s="30"/>
      <c r="Z18514" s="30"/>
      <c r="AB18514" s="6"/>
    </row>
    <row r="18515" spans="1:28">
      <c r="A18515" s="2"/>
      <c r="B18515" s="2"/>
      <c r="C18515" s="2"/>
      <c r="G18515" s="94"/>
      <c r="H18515" s="94"/>
      <c r="I18515" s="94"/>
      <c r="J18515" s="2"/>
      <c r="P18515" s="30"/>
      <c r="T18515" s="2"/>
      <c r="V18515" s="2"/>
      <c r="W18515" s="28"/>
      <c r="Y18515" s="30"/>
      <c r="Z18515" s="30"/>
      <c r="AB18515" s="6"/>
    </row>
    <row r="18516" spans="1:28">
      <c r="A18516" s="2"/>
      <c r="B18516" s="2"/>
      <c r="C18516" s="2"/>
      <c r="G18516" s="94"/>
      <c r="H18516" s="94"/>
      <c r="I18516" s="94"/>
      <c r="J18516" s="2"/>
      <c r="P18516" s="30"/>
      <c r="T18516" s="2"/>
      <c r="V18516" s="2"/>
      <c r="W18516" s="28"/>
      <c r="Y18516" s="30"/>
      <c r="Z18516" s="30"/>
      <c r="AB18516" s="6"/>
    </row>
    <row r="18517" spans="1:28">
      <c r="A18517" s="2"/>
      <c r="B18517" s="2"/>
      <c r="C18517" s="2"/>
      <c r="G18517" s="94"/>
      <c r="H18517" s="94"/>
      <c r="I18517" s="94"/>
      <c r="J18517" s="2"/>
      <c r="P18517" s="30"/>
      <c r="T18517" s="2"/>
      <c r="V18517" s="2"/>
      <c r="W18517" s="28"/>
      <c r="Y18517" s="30"/>
      <c r="Z18517" s="30"/>
      <c r="AB18517" s="6"/>
    </row>
    <row r="18518" spans="1:28">
      <c r="A18518" s="2"/>
      <c r="B18518" s="2"/>
      <c r="C18518" s="2"/>
      <c r="G18518" s="94"/>
      <c r="H18518" s="94"/>
      <c r="I18518" s="94"/>
      <c r="J18518" s="2"/>
      <c r="P18518" s="30"/>
      <c r="T18518" s="2"/>
      <c r="V18518" s="2"/>
      <c r="W18518" s="28"/>
      <c r="Y18518" s="30"/>
      <c r="Z18518" s="30"/>
      <c r="AB18518" s="6"/>
    </row>
    <row r="18519" spans="1:28">
      <c r="A18519" s="2"/>
      <c r="B18519" s="2"/>
      <c r="C18519" s="2"/>
      <c r="G18519" s="94"/>
      <c r="H18519" s="94"/>
      <c r="I18519" s="94"/>
      <c r="J18519" s="2"/>
      <c r="P18519" s="30"/>
      <c r="T18519" s="2"/>
      <c r="V18519" s="2"/>
      <c r="W18519" s="28"/>
      <c r="Y18519" s="30"/>
      <c r="Z18519" s="30"/>
      <c r="AB18519" s="6"/>
    </row>
    <row r="18520" spans="1:28">
      <c r="A18520" s="2"/>
      <c r="B18520" s="2"/>
      <c r="C18520" s="2"/>
      <c r="G18520" s="94"/>
      <c r="H18520" s="94"/>
      <c r="I18520" s="94"/>
      <c r="J18520" s="2"/>
      <c r="P18520" s="30"/>
      <c r="T18520" s="2"/>
      <c r="V18520" s="2"/>
      <c r="W18520" s="28"/>
      <c r="Y18520" s="30"/>
      <c r="Z18520" s="30"/>
      <c r="AB18520" s="6"/>
    </row>
    <row r="18521" spans="1:28">
      <c r="A18521" s="2"/>
      <c r="B18521" s="2"/>
      <c r="C18521" s="2"/>
      <c r="G18521" s="94"/>
      <c r="H18521" s="94"/>
      <c r="I18521" s="94"/>
      <c r="J18521" s="2"/>
      <c r="P18521" s="30"/>
      <c r="T18521" s="2"/>
      <c r="V18521" s="2"/>
      <c r="W18521" s="28"/>
      <c r="Y18521" s="30"/>
      <c r="Z18521" s="30"/>
      <c r="AB18521" s="6"/>
    </row>
    <row r="18522" spans="1:28">
      <c r="A18522" s="2"/>
      <c r="B18522" s="2"/>
      <c r="C18522" s="2"/>
      <c r="G18522" s="94"/>
      <c r="H18522" s="94"/>
      <c r="I18522" s="94"/>
      <c r="J18522" s="2"/>
      <c r="P18522" s="30"/>
      <c r="T18522" s="2"/>
      <c r="V18522" s="2"/>
      <c r="W18522" s="28"/>
      <c r="Y18522" s="30"/>
      <c r="Z18522" s="30"/>
      <c r="AB18522" s="6"/>
    </row>
    <row r="18523" spans="1:28">
      <c r="A18523" s="2"/>
      <c r="B18523" s="2"/>
      <c r="C18523" s="2"/>
      <c r="G18523" s="94"/>
      <c r="H18523" s="94"/>
      <c r="I18523" s="94"/>
      <c r="J18523" s="2"/>
      <c r="P18523" s="30"/>
      <c r="T18523" s="2"/>
      <c r="V18523" s="2"/>
      <c r="W18523" s="28"/>
      <c r="Y18523" s="30"/>
      <c r="Z18523" s="30"/>
      <c r="AB18523" s="6"/>
    </row>
    <row r="18524" spans="1:28">
      <c r="A18524" s="2"/>
      <c r="B18524" s="2"/>
      <c r="C18524" s="2"/>
      <c r="G18524" s="94"/>
      <c r="H18524" s="94"/>
      <c r="I18524" s="94"/>
      <c r="J18524" s="2"/>
      <c r="P18524" s="30"/>
      <c r="T18524" s="2"/>
      <c r="V18524" s="2"/>
      <c r="W18524" s="28"/>
      <c r="Y18524" s="30"/>
      <c r="Z18524" s="30"/>
      <c r="AB18524" s="6"/>
    </row>
    <row r="18525" spans="1:28">
      <c r="A18525" s="2"/>
      <c r="B18525" s="2"/>
      <c r="C18525" s="2"/>
      <c r="G18525" s="94"/>
      <c r="H18525" s="94"/>
      <c r="I18525" s="94"/>
      <c r="J18525" s="2"/>
      <c r="P18525" s="30"/>
      <c r="T18525" s="2"/>
      <c r="V18525" s="2"/>
      <c r="W18525" s="28"/>
      <c r="Y18525" s="30"/>
      <c r="Z18525" s="30"/>
      <c r="AB18525" s="6"/>
    </row>
    <row r="18526" spans="1:28">
      <c r="A18526" s="2"/>
      <c r="B18526" s="2"/>
      <c r="C18526" s="2"/>
      <c r="G18526" s="94"/>
      <c r="H18526" s="94"/>
      <c r="I18526" s="94"/>
      <c r="J18526" s="2"/>
      <c r="P18526" s="30"/>
      <c r="T18526" s="2"/>
      <c r="V18526" s="2"/>
      <c r="W18526" s="28"/>
      <c r="Y18526" s="30"/>
      <c r="Z18526" s="30"/>
      <c r="AB18526" s="6"/>
    </row>
    <row r="18527" spans="1:28">
      <c r="A18527" s="2"/>
      <c r="B18527" s="2"/>
      <c r="C18527" s="2"/>
      <c r="G18527" s="94"/>
      <c r="H18527" s="94"/>
      <c r="I18527" s="94"/>
      <c r="J18527" s="2"/>
      <c r="P18527" s="30"/>
      <c r="T18527" s="2"/>
      <c r="V18527" s="2"/>
      <c r="W18527" s="28"/>
      <c r="Y18527" s="30"/>
      <c r="Z18527" s="30"/>
      <c r="AB18527" s="6"/>
    </row>
    <row r="18528" spans="1:28">
      <c r="A18528" s="2"/>
      <c r="B18528" s="2"/>
      <c r="C18528" s="2"/>
      <c r="G18528" s="94"/>
      <c r="H18528" s="94"/>
      <c r="I18528" s="94"/>
      <c r="J18528" s="2"/>
      <c r="P18528" s="30"/>
      <c r="T18528" s="2"/>
      <c r="V18528" s="2"/>
      <c r="W18528" s="28"/>
      <c r="Y18528" s="30"/>
      <c r="Z18528" s="30"/>
      <c r="AB18528" s="6"/>
    </row>
    <row r="18529" spans="1:28">
      <c r="A18529" s="2"/>
      <c r="B18529" s="2"/>
      <c r="C18529" s="2"/>
      <c r="G18529" s="94"/>
      <c r="H18529" s="94"/>
      <c r="I18529" s="94"/>
      <c r="J18529" s="2"/>
      <c r="P18529" s="30"/>
      <c r="T18529" s="2"/>
      <c r="V18529" s="2"/>
      <c r="W18529" s="28"/>
      <c r="Y18529" s="30"/>
      <c r="Z18529" s="30"/>
      <c r="AB18529" s="6"/>
    </row>
    <row r="18530" spans="1:28">
      <c r="A18530" s="2"/>
      <c r="B18530" s="2"/>
      <c r="C18530" s="2"/>
      <c r="G18530" s="94"/>
      <c r="H18530" s="94"/>
      <c r="I18530" s="94"/>
      <c r="J18530" s="2"/>
      <c r="P18530" s="30"/>
      <c r="T18530" s="2"/>
      <c r="V18530" s="2"/>
      <c r="W18530" s="28"/>
      <c r="Y18530" s="30"/>
      <c r="Z18530" s="30"/>
      <c r="AB18530" s="6"/>
    </row>
    <row r="18531" spans="1:28">
      <c r="A18531" s="2"/>
      <c r="B18531" s="2"/>
      <c r="C18531" s="2"/>
      <c r="G18531" s="94"/>
      <c r="H18531" s="94"/>
      <c r="I18531" s="94"/>
      <c r="J18531" s="2"/>
      <c r="P18531" s="30"/>
      <c r="T18531" s="2"/>
      <c r="V18531" s="2"/>
      <c r="W18531" s="28"/>
      <c r="Y18531" s="30"/>
      <c r="Z18531" s="30"/>
      <c r="AB18531" s="6"/>
    </row>
    <row r="18532" spans="1:28">
      <c r="A18532" s="2"/>
      <c r="B18532" s="2"/>
      <c r="C18532" s="2"/>
      <c r="G18532" s="94"/>
      <c r="H18532" s="94"/>
      <c r="I18532" s="94"/>
      <c r="J18532" s="2"/>
      <c r="P18532" s="30"/>
      <c r="T18532" s="2"/>
      <c r="V18532" s="2"/>
      <c r="W18532" s="28"/>
      <c r="Y18532" s="30"/>
      <c r="Z18532" s="30"/>
      <c r="AB18532" s="6"/>
    </row>
    <row r="18533" spans="1:28">
      <c r="A18533" s="2"/>
      <c r="B18533" s="2"/>
      <c r="C18533" s="2"/>
      <c r="G18533" s="94"/>
      <c r="H18533" s="94"/>
      <c r="I18533" s="94"/>
      <c r="J18533" s="2"/>
      <c r="P18533" s="30"/>
      <c r="T18533" s="2"/>
      <c r="V18533" s="2"/>
      <c r="W18533" s="28"/>
      <c r="Y18533" s="30"/>
      <c r="Z18533" s="30"/>
      <c r="AB18533" s="6"/>
    </row>
    <row r="18534" spans="1:28">
      <c r="A18534" s="2"/>
      <c r="B18534" s="2"/>
      <c r="C18534" s="2"/>
      <c r="G18534" s="94"/>
      <c r="H18534" s="94"/>
      <c r="I18534" s="94"/>
      <c r="J18534" s="2"/>
      <c r="P18534" s="30"/>
      <c r="T18534" s="2"/>
      <c r="V18534" s="2"/>
      <c r="W18534" s="28"/>
      <c r="Y18534" s="30"/>
      <c r="Z18534" s="30"/>
      <c r="AB18534" s="6"/>
    </row>
    <row r="18535" spans="1:28">
      <c r="A18535" s="2"/>
      <c r="B18535" s="2"/>
      <c r="C18535" s="2"/>
      <c r="G18535" s="94"/>
      <c r="H18535" s="94"/>
      <c r="I18535" s="94"/>
      <c r="J18535" s="2"/>
      <c r="P18535" s="30"/>
      <c r="T18535" s="2"/>
      <c r="V18535" s="2"/>
      <c r="W18535" s="28"/>
      <c r="Y18535" s="30"/>
      <c r="Z18535" s="30"/>
      <c r="AB18535" s="6"/>
    </row>
    <row r="18536" spans="1:28">
      <c r="A18536" s="2"/>
      <c r="B18536" s="2"/>
      <c r="C18536" s="2"/>
      <c r="G18536" s="94"/>
      <c r="H18536" s="94"/>
      <c r="I18536" s="94"/>
      <c r="J18536" s="2"/>
      <c r="P18536" s="30"/>
      <c r="T18536" s="2"/>
      <c r="V18536" s="2"/>
      <c r="W18536" s="28"/>
      <c r="Y18536" s="30"/>
      <c r="Z18536" s="30"/>
      <c r="AB18536" s="6"/>
    </row>
    <row r="18537" spans="1:28">
      <c r="A18537" s="2"/>
      <c r="B18537" s="2"/>
      <c r="C18537" s="2"/>
      <c r="G18537" s="94"/>
      <c r="H18537" s="94"/>
      <c r="I18537" s="94"/>
      <c r="J18537" s="2"/>
      <c r="P18537" s="30"/>
      <c r="T18537" s="2"/>
      <c r="V18537" s="2"/>
      <c r="W18537" s="28"/>
      <c r="Y18537" s="30"/>
      <c r="Z18537" s="30"/>
      <c r="AB18537" s="6"/>
    </row>
    <row r="18538" spans="1:28">
      <c r="A18538" s="2"/>
      <c r="B18538" s="2"/>
      <c r="C18538" s="2"/>
      <c r="G18538" s="94"/>
      <c r="H18538" s="94"/>
      <c r="I18538" s="94"/>
      <c r="J18538" s="2"/>
      <c r="P18538" s="30"/>
      <c r="T18538" s="2"/>
      <c r="V18538" s="2"/>
      <c r="W18538" s="28"/>
      <c r="Y18538" s="30"/>
      <c r="Z18538" s="30"/>
      <c r="AB18538" s="6"/>
    </row>
    <row r="18539" spans="1:28">
      <c r="A18539" s="2"/>
      <c r="B18539" s="2"/>
      <c r="C18539" s="2"/>
      <c r="G18539" s="94"/>
      <c r="H18539" s="94"/>
      <c r="I18539" s="94"/>
      <c r="J18539" s="2"/>
      <c r="P18539" s="30"/>
      <c r="T18539" s="2"/>
      <c r="V18539" s="2"/>
      <c r="W18539" s="28"/>
      <c r="Y18539" s="30"/>
      <c r="Z18539" s="30"/>
      <c r="AB18539" s="6"/>
    </row>
    <row r="18540" spans="1:28">
      <c r="A18540" s="2"/>
      <c r="B18540" s="2"/>
      <c r="C18540" s="2"/>
      <c r="G18540" s="94"/>
      <c r="H18540" s="94"/>
      <c r="I18540" s="94"/>
      <c r="J18540" s="2"/>
      <c r="P18540" s="30"/>
      <c r="T18540" s="2"/>
      <c r="V18540" s="2"/>
      <c r="W18540" s="28"/>
      <c r="Y18540" s="30"/>
      <c r="Z18540" s="30"/>
      <c r="AB18540" s="6"/>
    </row>
    <row r="18541" spans="1:28">
      <c r="A18541" s="2"/>
      <c r="B18541" s="2"/>
      <c r="C18541" s="2"/>
      <c r="G18541" s="94"/>
      <c r="H18541" s="94"/>
      <c r="I18541" s="94"/>
      <c r="J18541" s="2"/>
      <c r="P18541" s="30"/>
      <c r="T18541" s="2"/>
      <c r="V18541" s="2"/>
      <c r="W18541" s="28"/>
      <c r="Y18541" s="30"/>
      <c r="Z18541" s="30"/>
      <c r="AB18541" s="6"/>
    </row>
    <row r="18542" spans="1:28">
      <c r="A18542" s="2"/>
      <c r="B18542" s="2"/>
      <c r="C18542" s="2"/>
      <c r="G18542" s="94"/>
      <c r="H18542" s="94"/>
      <c r="I18542" s="94"/>
      <c r="J18542" s="2"/>
      <c r="P18542" s="30"/>
      <c r="T18542" s="2"/>
      <c r="V18542" s="2"/>
      <c r="W18542" s="28"/>
      <c r="Y18542" s="30"/>
      <c r="Z18542" s="30"/>
      <c r="AB18542" s="6"/>
    </row>
    <row r="18543" spans="1:28">
      <c r="A18543" s="2"/>
      <c r="B18543" s="2"/>
      <c r="C18543" s="2"/>
      <c r="G18543" s="94"/>
      <c r="H18543" s="94"/>
      <c r="I18543" s="94"/>
      <c r="J18543" s="2"/>
      <c r="P18543" s="30"/>
      <c r="T18543" s="2"/>
      <c r="V18543" s="2"/>
      <c r="W18543" s="28"/>
      <c r="Y18543" s="30"/>
      <c r="Z18543" s="30"/>
      <c r="AB18543" s="6"/>
    </row>
    <row r="18544" spans="1:28">
      <c r="A18544" s="2"/>
      <c r="B18544" s="2"/>
      <c r="C18544" s="2"/>
      <c r="G18544" s="94"/>
      <c r="H18544" s="94"/>
      <c r="I18544" s="94"/>
      <c r="J18544" s="2"/>
      <c r="P18544" s="30"/>
      <c r="T18544" s="2"/>
      <c r="V18544" s="2"/>
      <c r="W18544" s="28"/>
      <c r="Y18544" s="30"/>
      <c r="Z18544" s="30"/>
      <c r="AB18544" s="6"/>
    </row>
    <row r="18545" spans="1:28">
      <c r="A18545" s="2"/>
      <c r="B18545" s="2"/>
      <c r="C18545" s="2"/>
      <c r="G18545" s="94"/>
      <c r="H18545" s="94"/>
      <c r="I18545" s="94"/>
      <c r="J18545" s="2"/>
      <c r="P18545" s="30"/>
      <c r="T18545" s="2"/>
      <c r="V18545" s="2"/>
      <c r="W18545" s="28"/>
      <c r="Y18545" s="30"/>
      <c r="Z18545" s="30"/>
      <c r="AB18545" s="6"/>
    </row>
    <row r="18546" spans="1:28">
      <c r="A18546" s="2"/>
      <c r="B18546" s="2"/>
      <c r="C18546" s="2"/>
      <c r="G18546" s="94"/>
      <c r="H18546" s="94"/>
      <c r="I18546" s="94"/>
      <c r="J18546" s="2"/>
      <c r="P18546" s="30"/>
      <c r="T18546" s="2"/>
      <c r="V18546" s="2"/>
      <c r="W18546" s="28"/>
      <c r="Y18546" s="30"/>
      <c r="Z18546" s="30"/>
      <c r="AB18546" s="6"/>
    </row>
    <row r="18547" spans="1:28">
      <c r="A18547" s="2"/>
      <c r="B18547" s="2"/>
      <c r="C18547" s="2"/>
      <c r="G18547" s="94"/>
      <c r="H18547" s="94"/>
      <c r="I18547" s="94"/>
      <c r="J18547" s="2"/>
      <c r="P18547" s="30"/>
      <c r="T18547" s="2"/>
      <c r="V18547" s="2"/>
      <c r="W18547" s="28"/>
      <c r="Y18547" s="30"/>
      <c r="Z18547" s="30"/>
      <c r="AB18547" s="6"/>
    </row>
    <row r="18548" spans="1:28">
      <c r="A18548" s="2"/>
      <c r="B18548" s="2"/>
      <c r="C18548" s="2"/>
      <c r="G18548" s="94"/>
      <c r="H18548" s="94"/>
      <c r="I18548" s="94"/>
      <c r="J18548" s="2"/>
      <c r="P18548" s="30"/>
      <c r="T18548" s="2"/>
      <c r="V18548" s="2"/>
      <c r="W18548" s="28"/>
      <c r="Y18548" s="30"/>
      <c r="Z18548" s="30"/>
      <c r="AB18548" s="6"/>
    </row>
    <row r="18549" spans="1:28">
      <c r="A18549" s="2"/>
      <c r="B18549" s="2"/>
      <c r="C18549" s="2"/>
      <c r="G18549" s="94"/>
      <c r="H18549" s="94"/>
      <c r="I18549" s="94"/>
      <c r="J18549" s="2"/>
      <c r="P18549" s="30"/>
      <c r="T18549" s="2"/>
      <c r="V18549" s="2"/>
      <c r="W18549" s="28"/>
      <c r="Y18549" s="30"/>
      <c r="Z18549" s="30"/>
      <c r="AB18549" s="6"/>
    </row>
    <row r="18550" spans="1:28">
      <c r="A18550" s="2"/>
      <c r="B18550" s="2"/>
      <c r="C18550" s="2"/>
      <c r="G18550" s="94"/>
      <c r="H18550" s="94"/>
      <c r="I18550" s="94"/>
      <c r="J18550" s="2"/>
      <c r="P18550" s="30"/>
      <c r="T18550" s="2"/>
      <c r="V18550" s="2"/>
      <c r="W18550" s="28"/>
      <c r="Y18550" s="30"/>
      <c r="Z18550" s="30"/>
      <c r="AB18550" s="6"/>
    </row>
    <row r="18551" spans="1:28">
      <c r="A18551" s="2"/>
      <c r="B18551" s="2"/>
      <c r="C18551" s="2"/>
      <c r="G18551" s="94"/>
      <c r="H18551" s="94"/>
      <c r="I18551" s="94"/>
      <c r="J18551" s="2"/>
      <c r="P18551" s="30"/>
      <c r="T18551" s="2"/>
      <c r="V18551" s="2"/>
      <c r="W18551" s="28"/>
      <c r="Y18551" s="30"/>
      <c r="Z18551" s="30"/>
      <c r="AB18551" s="6"/>
    </row>
    <row r="18552" spans="1:28">
      <c r="A18552" s="2"/>
      <c r="B18552" s="2"/>
      <c r="C18552" s="2"/>
      <c r="G18552" s="94"/>
      <c r="H18552" s="94"/>
      <c r="I18552" s="94"/>
      <c r="J18552" s="2"/>
      <c r="P18552" s="30"/>
      <c r="T18552" s="2"/>
      <c r="V18552" s="2"/>
      <c r="W18552" s="28"/>
      <c r="Y18552" s="30"/>
      <c r="Z18552" s="30"/>
      <c r="AB18552" s="6"/>
    </row>
    <row r="18553" spans="1:28">
      <c r="A18553" s="2"/>
      <c r="B18553" s="2"/>
      <c r="C18553" s="2"/>
      <c r="G18553" s="94"/>
      <c r="H18553" s="94"/>
      <c r="I18553" s="94"/>
      <c r="J18553" s="2"/>
      <c r="P18553" s="30"/>
      <c r="T18553" s="2"/>
      <c r="V18553" s="2"/>
      <c r="W18553" s="28"/>
      <c r="Y18553" s="30"/>
      <c r="Z18553" s="30"/>
      <c r="AB18553" s="6"/>
    </row>
    <row r="18554" spans="1:28">
      <c r="A18554" s="2"/>
      <c r="B18554" s="2"/>
      <c r="C18554" s="2"/>
      <c r="G18554" s="94"/>
      <c r="H18554" s="94"/>
      <c r="I18554" s="94"/>
      <c r="J18554" s="2"/>
      <c r="P18554" s="30"/>
      <c r="T18554" s="2"/>
      <c r="V18554" s="2"/>
      <c r="W18554" s="28"/>
      <c r="Y18554" s="30"/>
      <c r="Z18554" s="30"/>
      <c r="AB18554" s="6"/>
    </row>
    <row r="18555" spans="1:28">
      <c r="A18555" s="2"/>
      <c r="B18555" s="2"/>
      <c r="C18555" s="2"/>
      <c r="G18555" s="94"/>
      <c r="H18555" s="94"/>
      <c r="I18555" s="94"/>
      <c r="J18555" s="2"/>
      <c r="P18555" s="30"/>
      <c r="T18555" s="2"/>
      <c r="V18555" s="2"/>
      <c r="W18555" s="28"/>
      <c r="Y18555" s="30"/>
      <c r="Z18555" s="30"/>
      <c r="AB18555" s="6"/>
    </row>
    <row r="18556" spans="1:28">
      <c r="A18556" s="2"/>
      <c r="B18556" s="2"/>
      <c r="C18556" s="2"/>
      <c r="G18556" s="94"/>
      <c r="H18556" s="94"/>
      <c r="I18556" s="94"/>
      <c r="J18556" s="2"/>
      <c r="P18556" s="30"/>
      <c r="T18556" s="2"/>
      <c r="V18556" s="2"/>
      <c r="W18556" s="28"/>
      <c r="Y18556" s="30"/>
      <c r="Z18556" s="30"/>
      <c r="AB18556" s="6"/>
    </row>
    <row r="18557" spans="1:28">
      <c r="A18557" s="2"/>
      <c r="B18557" s="2"/>
      <c r="C18557" s="2"/>
      <c r="G18557" s="94"/>
      <c r="H18557" s="94"/>
      <c r="I18557" s="94"/>
      <c r="J18557" s="2"/>
      <c r="P18557" s="30"/>
      <c r="T18557" s="2"/>
      <c r="V18557" s="2"/>
      <c r="W18557" s="28"/>
      <c r="Y18557" s="30"/>
      <c r="Z18557" s="30"/>
      <c r="AB18557" s="6"/>
    </row>
    <row r="18558" spans="1:28">
      <c r="A18558" s="2"/>
      <c r="B18558" s="2"/>
      <c r="C18558" s="2"/>
      <c r="G18558" s="94"/>
      <c r="H18558" s="94"/>
      <c r="I18558" s="94"/>
      <c r="J18558" s="2"/>
      <c r="P18558" s="30"/>
      <c r="T18558" s="2"/>
      <c r="V18558" s="2"/>
      <c r="W18558" s="28"/>
      <c r="Y18558" s="30"/>
      <c r="Z18558" s="30"/>
      <c r="AB18558" s="6"/>
    </row>
    <row r="18559" spans="1:28">
      <c r="A18559" s="2"/>
      <c r="B18559" s="2"/>
      <c r="C18559" s="2"/>
      <c r="G18559" s="94"/>
      <c r="H18559" s="94"/>
      <c r="I18559" s="94"/>
      <c r="J18559" s="2"/>
      <c r="P18559" s="30"/>
      <c r="T18559" s="2"/>
      <c r="V18559" s="2"/>
      <c r="W18559" s="28"/>
      <c r="Y18559" s="30"/>
      <c r="Z18559" s="30"/>
      <c r="AB18559" s="6"/>
    </row>
    <row r="18560" spans="1:28">
      <c r="A18560" s="2"/>
      <c r="B18560" s="2"/>
      <c r="C18560" s="2"/>
      <c r="G18560" s="94"/>
      <c r="H18560" s="94"/>
      <c r="I18560" s="94"/>
      <c r="J18560" s="2"/>
      <c r="P18560" s="30"/>
      <c r="T18560" s="2"/>
      <c r="V18560" s="2"/>
      <c r="W18560" s="28"/>
      <c r="Y18560" s="30"/>
      <c r="Z18560" s="30"/>
      <c r="AB18560" s="6"/>
    </row>
    <row r="18561" spans="1:28">
      <c r="A18561" s="2"/>
      <c r="B18561" s="2"/>
      <c r="C18561" s="2"/>
      <c r="G18561" s="94"/>
      <c r="H18561" s="94"/>
      <c r="I18561" s="94"/>
      <c r="J18561" s="2"/>
      <c r="P18561" s="30"/>
      <c r="T18561" s="2"/>
      <c r="V18561" s="2"/>
      <c r="W18561" s="28"/>
      <c r="Y18561" s="30"/>
      <c r="Z18561" s="30"/>
      <c r="AB18561" s="6"/>
    </row>
    <row r="18562" spans="1:28">
      <c r="A18562" s="2"/>
      <c r="B18562" s="2"/>
      <c r="C18562" s="2"/>
      <c r="G18562" s="94"/>
      <c r="H18562" s="94"/>
      <c r="I18562" s="94"/>
      <c r="J18562" s="2"/>
      <c r="P18562" s="30"/>
      <c r="T18562" s="2"/>
      <c r="V18562" s="2"/>
      <c r="W18562" s="28"/>
      <c r="Y18562" s="30"/>
      <c r="Z18562" s="30"/>
      <c r="AB18562" s="6"/>
    </row>
    <row r="18563" spans="1:28">
      <c r="A18563" s="2"/>
      <c r="B18563" s="2"/>
      <c r="C18563" s="2"/>
      <c r="G18563" s="94"/>
      <c r="H18563" s="94"/>
      <c r="I18563" s="94"/>
      <c r="J18563" s="2"/>
      <c r="P18563" s="30"/>
      <c r="T18563" s="2"/>
      <c r="V18563" s="2"/>
      <c r="W18563" s="28"/>
      <c r="Y18563" s="30"/>
      <c r="Z18563" s="30"/>
      <c r="AB18563" s="6"/>
    </row>
    <row r="18564" spans="1:28">
      <c r="A18564" s="2"/>
      <c r="B18564" s="2"/>
      <c r="C18564" s="2"/>
      <c r="G18564" s="94"/>
      <c r="H18564" s="94"/>
      <c r="I18564" s="94"/>
      <c r="J18564" s="2"/>
      <c r="P18564" s="30"/>
      <c r="T18564" s="2"/>
      <c r="V18564" s="2"/>
      <c r="W18564" s="28"/>
      <c r="Y18564" s="30"/>
      <c r="Z18564" s="30"/>
      <c r="AB18564" s="6"/>
    </row>
    <row r="18565" spans="1:28">
      <c r="A18565" s="2"/>
      <c r="B18565" s="2"/>
      <c r="C18565" s="2"/>
      <c r="G18565" s="94"/>
      <c r="H18565" s="94"/>
      <c r="I18565" s="94"/>
      <c r="J18565" s="2"/>
      <c r="P18565" s="30"/>
      <c r="T18565" s="2"/>
      <c r="V18565" s="2"/>
      <c r="W18565" s="28"/>
      <c r="Y18565" s="30"/>
      <c r="Z18565" s="30"/>
      <c r="AB18565" s="6"/>
    </row>
    <row r="18566" spans="1:28">
      <c r="A18566" s="2"/>
      <c r="B18566" s="2"/>
      <c r="C18566" s="2"/>
      <c r="G18566" s="94"/>
      <c r="H18566" s="94"/>
      <c r="I18566" s="94"/>
      <c r="J18566" s="2"/>
      <c r="P18566" s="30"/>
      <c r="T18566" s="2"/>
      <c r="V18566" s="2"/>
      <c r="W18566" s="28"/>
      <c r="Y18566" s="30"/>
      <c r="Z18566" s="30"/>
      <c r="AB18566" s="6"/>
    </row>
    <row r="18567" spans="1:28">
      <c r="A18567" s="2"/>
      <c r="B18567" s="2"/>
      <c r="C18567" s="2"/>
      <c r="G18567" s="94"/>
      <c r="H18567" s="94"/>
      <c r="I18567" s="94"/>
      <c r="J18567" s="2"/>
      <c r="P18567" s="30"/>
      <c r="T18567" s="2"/>
      <c r="V18567" s="2"/>
      <c r="W18567" s="28"/>
      <c r="Y18567" s="30"/>
      <c r="Z18567" s="30"/>
      <c r="AB18567" s="6"/>
    </row>
    <row r="18568" spans="1:28">
      <c r="A18568" s="2"/>
      <c r="B18568" s="2"/>
      <c r="C18568" s="2"/>
      <c r="G18568" s="94"/>
      <c r="H18568" s="94"/>
      <c r="I18568" s="94"/>
      <c r="J18568" s="2"/>
      <c r="P18568" s="30"/>
      <c r="T18568" s="2"/>
      <c r="V18568" s="2"/>
      <c r="W18568" s="28"/>
      <c r="Y18568" s="30"/>
      <c r="Z18568" s="30"/>
      <c r="AB18568" s="6"/>
    </row>
    <row r="18569" spans="1:28">
      <c r="A18569" s="2"/>
      <c r="B18569" s="2"/>
      <c r="C18569" s="2"/>
      <c r="G18569" s="94"/>
      <c r="H18569" s="94"/>
      <c r="I18569" s="94"/>
      <c r="J18569" s="2"/>
      <c r="P18569" s="30"/>
      <c r="T18569" s="2"/>
      <c r="V18569" s="2"/>
      <c r="W18569" s="28"/>
      <c r="Y18569" s="30"/>
      <c r="Z18569" s="30"/>
      <c r="AB18569" s="6"/>
    </row>
    <row r="18570" spans="1:28">
      <c r="A18570" s="2"/>
      <c r="B18570" s="2"/>
      <c r="C18570" s="2"/>
      <c r="G18570" s="94"/>
      <c r="H18570" s="94"/>
      <c r="I18570" s="94"/>
      <c r="J18570" s="2"/>
      <c r="P18570" s="30"/>
      <c r="T18570" s="2"/>
      <c r="V18570" s="2"/>
      <c r="W18570" s="28"/>
      <c r="Y18570" s="30"/>
      <c r="Z18570" s="30"/>
      <c r="AB18570" s="6"/>
    </row>
    <row r="18571" spans="1:28">
      <c r="A18571" s="2"/>
      <c r="B18571" s="2"/>
      <c r="C18571" s="2"/>
      <c r="G18571" s="94"/>
      <c r="H18571" s="94"/>
      <c r="I18571" s="94"/>
      <c r="J18571" s="2"/>
      <c r="P18571" s="30"/>
      <c r="T18571" s="2"/>
      <c r="V18571" s="2"/>
      <c r="W18571" s="28"/>
      <c r="Y18571" s="30"/>
      <c r="Z18571" s="30"/>
      <c r="AB18571" s="6"/>
    </row>
    <row r="18572" spans="1:28">
      <c r="A18572" s="2"/>
      <c r="B18572" s="2"/>
      <c r="C18572" s="2"/>
      <c r="G18572" s="94"/>
      <c r="H18572" s="94"/>
      <c r="I18572" s="94"/>
      <c r="J18572" s="2"/>
      <c r="P18572" s="30"/>
      <c r="T18572" s="2"/>
      <c r="V18572" s="2"/>
      <c r="W18572" s="28"/>
      <c r="Y18572" s="30"/>
      <c r="Z18572" s="30"/>
      <c r="AB18572" s="6"/>
    </row>
    <row r="18573" spans="1:28">
      <c r="A18573" s="2"/>
      <c r="B18573" s="2"/>
      <c r="C18573" s="2"/>
      <c r="G18573" s="94"/>
      <c r="H18573" s="94"/>
      <c r="I18573" s="94"/>
      <c r="J18573" s="2"/>
      <c r="P18573" s="30"/>
      <c r="T18573" s="2"/>
      <c r="V18573" s="2"/>
      <c r="W18573" s="28"/>
      <c r="Y18573" s="30"/>
      <c r="Z18573" s="30"/>
      <c r="AB18573" s="6"/>
    </row>
    <row r="18574" spans="1:28">
      <c r="A18574" s="2"/>
      <c r="B18574" s="2"/>
      <c r="C18574" s="2"/>
      <c r="G18574" s="94"/>
      <c r="H18574" s="94"/>
      <c r="I18574" s="94"/>
      <c r="J18574" s="2"/>
      <c r="P18574" s="30"/>
      <c r="T18574" s="2"/>
      <c r="V18574" s="2"/>
      <c r="W18574" s="28"/>
      <c r="Y18574" s="30"/>
      <c r="Z18574" s="30"/>
      <c r="AB18574" s="6"/>
    </row>
    <row r="18575" spans="1:28">
      <c r="A18575" s="2"/>
      <c r="B18575" s="2"/>
      <c r="C18575" s="2"/>
      <c r="G18575" s="94"/>
      <c r="H18575" s="94"/>
      <c r="I18575" s="94"/>
      <c r="J18575" s="2"/>
      <c r="P18575" s="30"/>
      <c r="T18575" s="2"/>
      <c r="V18575" s="2"/>
      <c r="W18575" s="28"/>
      <c r="Y18575" s="30"/>
      <c r="Z18575" s="30"/>
      <c r="AB18575" s="6"/>
    </row>
    <row r="18576" spans="1:28">
      <c r="A18576" s="2"/>
      <c r="B18576" s="2"/>
      <c r="C18576" s="2"/>
      <c r="G18576" s="94"/>
      <c r="H18576" s="94"/>
      <c r="I18576" s="94"/>
      <c r="J18576" s="2"/>
      <c r="P18576" s="30"/>
      <c r="T18576" s="2"/>
      <c r="V18576" s="2"/>
      <c r="W18576" s="28"/>
      <c r="Y18576" s="30"/>
      <c r="Z18576" s="30"/>
      <c r="AB18576" s="6"/>
    </row>
    <row r="18577" spans="1:28">
      <c r="A18577" s="2"/>
      <c r="B18577" s="2"/>
      <c r="C18577" s="2"/>
      <c r="G18577" s="94"/>
      <c r="H18577" s="94"/>
      <c r="I18577" s="94"/>
      <c r="J18577" s="2"/>
      <c r="P18577" s="30"/>
      <c r="T18577" s="2"/>
      <c r="V18577" s="2"/>
      <c r="W18577" s="28"/>
      <c r="Y18577" s="30"/>
      <c r="Z18577" s="30"/>
      <c r="AB18577" s="6"/>
    </row>
    <row r="18578" spans="1:28">
      <c r="A18578" s="2"/>
      <c r="B18578" s="2"/>
      <c r="C18578" s="2"/>
      <c r="G18578" s="94"/>
      <c r="H18578" s="94"/>
      <c r="I18578" s="94"/>
      <c r="J18578" s="2"/>
      <c r="P18578" s="30"/>
      <c r="T18578" s="2"/>
      <c r="V18578" s="2"/>
      <c r="W18578" s="28"/>
      <c r="Y18578" s="30"/>
      <c r="Z18578" s="30"/>
      <c r="AB18578" s="6"/>
    </row>
    <row r="18579" spans="1:28">
      <c r="A18579" s="2"/>
      <c r="B18579" s="2"/>
      <c r="C18579" s="2"/>
      <c r="G18579" s="94"/>
      <c r="H18579" s="94"/>
      <c r="I18579" s="94"/>
      <c r="J18579" s="2"/>
      <c r="P18579" s="30"/>
      <c r="T18579" s="2"/>
      <c r="V18579" s="2"/>
      <c r="W18579" s="28"/>
      <c r="Y18579" s="30"/>
      <c r="Z18579" s="30"/>
      <c r="AB18579" s="6"/>
    </row>
    <row r="18580" spans="1:28">
      <c r="A18580" s="2"/>
      <c r="B18580" s="2"/>
      <c r="C18580" s="2"/>
      <c r="G18580" s="94"/>
      <c r="H18580" s="94"/>
      <c r="I18580" s="94"/>
      <c r="J18580" s="2"/>
      <c r="P18580" s="30"/>
      <c r="T18580" s="2"/>
      <c r="V18580" s="2"/>
      <c r="W18580" s="28"/>
      <c r="Y18580" s="30"/>
      <c r="Z18580" s="30"/>
      <c r="AB18580" s="6"/>
    </row>
    <row r="18581" spans="1:28">
      <c r="A18581" s="2"/>
      <c r="B18581" s="2"/>
      <c r="C18581" s="2"/>
      <c r="G18581" s="94"/>
      <c r="H18581" s="94"/>
      <c r="I18581" s="94"/>
      <c r="J18581" s="2"/>
      <c r="P18581" s="30"/>
      <c r="T18581" s="2"/>
      <c r="V18581" s="2"/>
      <c r="W18581" s="28"/>
      <c r="Y18581" s="30"/>
      <c r="Z18581" s="30"/>
      <c r="AB18581" s="6"/>
    </row>
    <row r="18582" spans="1:28">
      <c r="A18582" s="2"/>
      <c r="B18582" s="2"/>
      <c r="C18582" s="2"/>
      <c r="G18582" s="94"/>
      <c r="H18582" s="94"/>
      <c r="I18582" s="94"/>
      <c r="J18582" s="2"/>
      <c r="P18582" s="30"/>
      <c r="T18582" s="2"/>
      <c r="V18582" s="2"/>
      <c r="W18582" s="28"/>
      <c r="Y18582" s="30"/>
      <c r="Z18582" s="30"/>
      <c r="AB18582" s="6"/>
    </row>
    <row r="18583" spans="1:28">
      <c r="A18583" s="2"/>
      <c r="B18583" s="2"/>
      <c r="C18583" s="2"/>
      <c r="G18583" s="94"/>
      <c r="H18583" s="94"/>
      <c r="I18583" s="94"/>
      <c r="J18583" s="2"/>
      <c r="P18583" s="30"/>
      <c r="T18583" s="2"/>
      <c r="V18583" s="2"/>
      <c r="W18583" s="28"/>
      <c r="Y18583" s="30"/>
      <c r="Z18583" s="30"/>
      <c r="AB18583" s="6"/>
    </row>
    <row r="18584" spans="1:28">
      <c r="A18584" s="2"/>
      <c r="B18584" s="2"/>
      <c r="C18584" s="2"/>
      <c r="G18584" s="94"/>
      <c r="H18584" s="94"/>
      <c r="I18584" s="94"/>
      <c r="J18584" s="2"/>
      <c r="P18584" s="30"/>
      <c r="T18584" s="2"/>
      <c r="V18584" s="2"/>
      <c r="W18584" s="28"/>
      <c r="Y18584" s="30"/>
      <c r="Z18584" s="30"/>
      <c r="AB18584" s="6"/>
    </row>
    <row r="18585" spans="1:28">
      <c r="A18585" s="2"/>
      <c r="B18585" s="2"/>
      <c r="C18585" s="2"/>
      <c r="G18585" s="94"/>
      <c r="H18585" s="94"/>
      <c r="I18585" s="94"/>
      <c r="J18585" s="2"/>
      <c r="P18585" s="30"/>
      <c r="T18585" s="2"/>
      <c r="V18585" s="2"/>
      <c r="W18585" s="28"/>
      <c r="Y18585" s="30"/>
      <c r="Z18585" s="30"/>
      <c r="AB18585" s="6"/>
    </row>
    <row r="18586" spans="1:28">
      <c r="A18586" s="2"/>
      <c r="B18586" s="2"/>
      <c r="C18586" s="2"/>
      <c r="G18586" s="94"/>
      <c r="H18586" s="94"/>
      <c r="I18586" s="94"/>
      <c r="J18586" s="2"/>
      <c r="P18586" s="30"/>
      <c r="T18586" s="2"/>
      <c r="V18586" s="2"/>
      <c r="W18586" s="28"/>
      <c r="Y18586" s="30"/>
      <c r="Z18586" s="30"/>
      <c r="AB18586" s="6"/>
    </row>
    <row r="18587" spans="1:28">
      <c r="A18587" s="2"/>
      <c r="B18587" s="2"/>
      <c r="C18587" s="2"/>
      <c r="G18587" s="94"/>
      <c r="H18587" s="94"/>
      <c r="I18587" s="94"/>
      <c r="J18587" s="2"/>
      <c r="P18587" s="30"/>
      <c r="T18587" s="2"/>
      <c r="V18587" s="2"/>
      <c r="W18587" s="28"/>
      <c r="Y18587" s="30"/>
      <c r="Z18587" s="30"/>
      <c r="AB18587" s="6"/>
    </row>
    <row r="18588" spans="1:28">
      <c r="A18588" s="2"/>
      <c r="B18588" s="2"/>
      <c r="C18588" s="2"/>
      <c r="G18588" s="94"/>
      <c r="H18588" s="94"/>
      <c r="I18588" s="94"/>
      <c r="J18588" s="2"/>
      <c r="P18588" s="30"/>
      <c r="T18588" s="2"/>
      <c r="V18588" s="2"/>
      <c r="W18588" s="28"/>
      <c r="Y18588" s="30"/>
      <c r="Z18588" s="30"/>
      <c r="AB18588" s="6"/>
    </row>
    <row r="18589" spans="1:28">
      <c r="A18589" s="2"/>
      <c r="B18589" s="2"/>
      <c r="C18589" s="2"/>
      <c r="G18589" s="94"/>
      <c r="H18589" s="94"/>
      <c r="I18589" s="94"/>
      <c r="J18589" s="2"/>
      <c r="P18589" s="30"/>
      <c r="T18589" s="2"/>
      <c r="V18589" s="2"/>
      <c r="W18589" s="28"/>
      <c r="Y18589" s="30"/>
      <c r="Z18589" s="30"/>
      <c r="AB18589" s="6"/>
    </row>
    <row r="18590" spans="1:28">
      <c r="A18590" s="2"/>
      <c r="B18590" s="2"/>
      <c r="C18590" s="2"/>
      <c r="G18590" s="94"/>
      <c r="H18590" s="94"/>
      <c r="I18590" s="94"/>
      <c r="J18590" s="2"/>
      <c r="P18590" s="30"/>
      <c r="T18590" s="2"/>
      <c r="V18590" s="2"/>
      <c r="W18590" s="28"/>
      <c r="Y18590" s="30"/>
      <c r="Z18590" s="30"/>
      <c r="AB18590" s="6"/>
    </row>
    <row r="18591" spans="1:28">
      <c r="A18591" s="2"/>
      <c r="B18591" s="2"/>
      <c r="C18591" s="2"/>
      <c r="G18591" s="94"/>
      <c r="H18591" s="94"/>
      <c r="I18591" s="94"/>
      <c r="J18591" s="2"/>
      <c r="P18591" s="30"/>
      <c r="T18591" s="2"/>
      <c r="V18591" s="2"/>
      <c r="W18591" s="28"/>
      <c r="Y18591" s="30"/>
      <c r="Z18591" s="30"/>
      <c r="AB18591" s="6"/>
    </row>
    <row r="18592" spans="1:28">
      <c r="A18592" s="2"/>
      <c r="B18592" s="2"/>
      <c r="C18592" s="2"/>
      <c r="G18592" s="94"/>
      <c r="H18592" s="94"/>
      <c r="I18592" s="94"/>
      <c r="J18592" s="2"/>
      <c r="P18592" s="30"/>
      <c r="T18592" s="2"/>
      <c r="V18592" s="2"/>
      <c r="W18592" s="28"/>
      <c r="Y18592" s="30"/>
      <c r="Z18592" s="30"/>
      <c r="AB18592" s="6"/>
    </row>
    <row r="18593" spans="1:28">
      <c r="A18593" s="2"/>
      <c r="B18593" s="2"/>
      <c r="C18593" s="2"/>
      <c r="G18593" s="94"/>
      <c r="H18593" s="94"/>
      <c r="I18593" s="94"/>
      <c r="J18593" s="2"/>
      <c r="P18593" s="30"/>
      <c r="T18593" s="2"/>
      <c r="V18593" s="2"/>
      <c r="W18593" s="28"/>
      <c r="Y18593" s="30"/>
      <c r="Z18593" s="30"/>
      <c r="AB18593" s="6"/>
    </row>
    <row r="18594" spans="1:28">
      <c r="A18594" s="2"/>
      <c r="B18594" s="2"/>
      <c r="C18594" s="2"/>
      <c r="G18594" s="94"/>
      <c r="H18594" s="94"/>
      <c r="I18594" s="94"/>
      <c r="J18594" s="2"/>
      <c r="P18594" s="30"/>
      <c r="T18594" s="2"/>
      <c r="V18594" s="2"/>
      <c r="W18594" s="28"/>
      <c r="Y18594" s="30"/>
      <c r="Z18594" s="30"/>
      <c r="AB18594" s="6"/>
    </row>
    <row r="18595" spans="1:28">
      <c r="A18595" s="2"/>
      <c r="B18595" s="2"/>
      <c r="C18595" s="2"/>
      <c r="G18595" s="94"/>
      <c r="H18595" s="94"/>
      <c r="I18595" s="94"/>
      <c r="J18595" s="2"/>
      <c r="P18595" s="30"/>
      <c r="T18595" s="2"/>
      <c r="V18595" s="2"/>
      <c r="W18595" s="28"/>
      <c r="Y18595" s="30"/>
      <c r="Z18595" s="30"/>
      <c r="AB18595" s="6"/>
    </row>
    <row r="18596" spans="1:28">
      <c r="A18596" s="2"/>
      <c r="B18596" s="2"/>
      <c r="C18596" s="2"/>
      <c r="G18596" s="94"/>
      <c r="H18596" s="94"/>
      <c r="I18596" s="94"/>
      <c r="J18596" s="2"/>
      <c r="P18596" s="30"/>
      <c r="T18596" s="2"/>
      <c r="V18596" s="2"/>
      <c r="W18596" s="28"/>
      <c r="Y18596" s="30"/>
      <c r="Z18596" s="30"/>
      <c r="AB18596" s="6"/>
    </row>
    <row r="18597" spans="1:28">
      <c r="A18597" s="2"/>
      <c r="B18597" s="2"/>
      <c r="C18597" s="2"/>
      <c r="G18597" s="94"/>
      <c r="H18597" s="94"/>
      <c r="I18597" s="94"/>
      <c r="J18597" s="2"/>
      <c r="P18597" s="30"/>
      <c r="T18597" s="2"/>
      <c r="V18597" s="2"/>
      <c r="W18597" s="28"/>
      <c r="Y18597" s="30"/>
      <c r="Z18597" s="30"/>
      <c r="AB18597" s="6"/>
    </row>
    <row r="18598" spans="1:28">
      <c r="A18598" s="2"/>
      <c r="B18598" s="2"/>
      <c r="C18598" s="2"/>
      <c r="G18598" s="94"/>
      <c r="H18598" s="94"/>
      <c r="I18598" s="94"/>
      <c r="J18598" s="2"/>
      <c r="P18598" s="30"/>
      <c r="T18598" s="2"/>
      <c r="V18598" s="2"/>
      <c r="W18598" s="28"/>
      <c r="Y18598" s="30"/>
      <c r="Z18598" s="30"/>
      <c r="AB18598" s="6"/>
    </row>
    <row r="18599" spans="1:28">
      <c r="A18599" s="2"/>
      <c r="B18599" s="2"/>
      <c r="C18599" s="2"/>
      <c r="G18599" s="94"/>
      <c r="H18599" s="94"/>
      <c r="I18599" s="94"/>
      <c r="J18599" s="2"/>
      <c r="P18599" s="30"/>
      <c r="T18599" s="2"/>
      <c r="V18599" s="2"/>
      <c r="W18599" s="28"/>
      <c r="Y18599" s="30"/>
      <c r="Z18599" s="30"/>
      <c r="AB18599" s="6"/>
    </row>
    <row r="18600" spans="1:28">
      <c r="A18600" s="2"/>
      <c r="B18600" s="2"/>
      <c r="C18600" s="2"/>
      <c r="G18600" s="94"/>
      <c r="H18600" s="94"/>
      <c r="I18600" s="94"/>
      <c r="J18600" s="2"/>
      <c r="P18600" s="30"/>
      <c r="T18600" s="2"/>
      <c r="V18600" s="2"/>
      <c r="W18600" s="28"/>
      <c r="Y18600" s="30"/>
      <c r="Z18600" s="30"/>
      <c r="AB18600" s="6"/>
    </row>
    <row r="18601" spans="1:28">
      <c r="A18601" s="2"/>
      <c r="B18601" s="2"/>
      <c r="C18601" s="2"/>
      <c r="G18601" s="94"/>
      <c r="H18601" s="94"/>
      <c r="I18601" s="94"/>
      <c r="J18601" s="2"/>
      <c r="P18601" s="30"/>
      <c r="T18601" s="2"/>
      <c r="V18601" s="2"/>
      <c r="W18601" s="28"/>
      <c r="Y18601" s="30"/>
      <c r="Z18601" s="30"/>
      <c r="AB18601" s="6"/>
    </row>
    <row r="18602" spans="1:28">
      <c r="A18602" s="2"/>
      <c r="B18602" s="2"/>
      <c r="C18602" s="2"/>
      <c r="G18602" s="94"/>
      <c r="H18602" s="94"/>
      <c r="I18602" s="94"/>
      <c r="J18602" s="2"/>
      <c r="P18602" s="30"/>
      <c r="T18602" s="2"/>
      <c r="V18602" s="2"/>
      <c r="W18602" s="28"/>
      <c r="Y18602" s="30"/>
      <c r="Z18602" s="30"/>
      <c r="AB18602" s="6"/>
    </row>
    <row r="18603" spans="1:28">
      <c r="A18603" s="2"/>
      <c r="B18603" s="2"/>
      <c r="C18603" s="2"/>
      <c r="G18603" s="94"/>
      <c r="H18603" s="94"/>
      <c r="I18603" s="94"/>
      <c r="J18603" s="2"/>
      <c r="P18603" s="30"/>
      <c r="T18603" s="2"/>
      <c r="V18603" s="2"/>
      <c r="W18603" s="28"/>
      <c r="Y18603" s="30"/>
      <c r="Z18603" s="30"/>
      <c r="AB18603" s="6"/>
    </row>
    <row r="18604" spans="1:28">
      <c r="A18604" s="2"/>
      <c r="B18604" s="2"/>
      <c r="C18604" s="2"/>
      <c r="G18604" s="94"/>
      <c r="H18604" s="94"/>
      <c r="I18604" s="94"/>
      <c r="J18604" s="2"/>
      <c r="P18604" s="30"/>
      <c r="T18604" s="2"/>
      <c r="V18604" s="2"/>
      <c r="W18604" s="28"/>
      <c r="Y18604" s="30"/>
      <c r="Z18604" s="30"/>
      <c r="AB18604" s="6"/>
    </row>
    <row r="18605" spans="1:28">
      <c r="A18605" s="2"/>
      <c r="B18605" s="2"/>
      <c r="C18605" s="2"/>
      <c r="G18605" s="94"/>
      <c r="H18605" s="94"/>
      <c r="I18605" s="94"/>
      <c r="J18605" s="2"/>
      <c r="P18605" s="30"/>
      <c r="T18605" s="2"/>
      <c r="V18605" s="2"/>
      <c r="W18605" s="28"/>
      <c r="Y18605" s="30"/>
      <c r="Z18605" s="30"/>
      <c r="AB18605" s="6"/>
    </row>
    <row r="18606" spans="1:28">
      <c r="A18606" s="2"/>
      <c r="B18606" s="2"/>
      <c r="C18606" s="2"/>
      <c r="G18606" s="94"/>
      <c r="H18606" s="94"/>
      <c r="I18606" s="94"/>
      <c r="J18606" s="2"/>
      <c r="P18606" s="30"/>
      <c r="T18606" s="2"/>
      <c r="V18606" s="2"/>
      <c r="W18606" s="28"/>
      <c r="Y18606" s="30"/>
      <c r="Z18606" s="30"/>
      <c r="AB18606" s="6"/>
    </row>
    <row r="18607" spans="1:28">
      <c r="A18607" s="2"/>
      <c r="B18607" s="2"/>
      <c r="C18607" s="2"/>
      <c r="G18607" s="94"/>
      <c r="H18607" s="94"/>
      <c r="I18607" s="94"/>
      <c r="J18607" s="2"/>
      <c r="P18607" s="30"/>
      <c r="T18607" s="2"/>
      <c r="V18607" s="2"/>
      <c r="W18607" s="28"/>
      <c r="Y18607" s="30"/>
      <c r="Z18607" s="30"/>
      <c r="AB18607" s="6"/>
    </row>
    <row r="18608" spans="1:28">
      <c r="A18608" s="2"/>
      <c r="B18608" s="2"/>
      <c r="C18608" s="2"/>
      <c r="G18608" s="94"/>
      <c r="H18608" s="94"/>
      <c r="I18608" s="94"/>
      <c r="J18608" s="2"/>
      <c r="P18608" s="30"/>
      <c r="T18608" s="2"/>
      <c r="V18608" s="2"/>
      <c r="W18608" s="28"/>
      <c r="Y18608" s="30"/>
      <c r="Z18608" s="30"/>
      <c r="AB18608" s="6"/>
    </row>
    <row r="18609" spans="1:28">
      <c r="A18609" s="2"/>
      <c r="B18609" s="2"/>
      <c r="C18609" s="2"/>
      <c r="G18609" s="94"/>
      <c r="H18609" s="94"/>
      <c r="I18609" s="94"/>
      <c r="J18609" s="2"/>
      <c r="P18609" s="30"/>
      <c r="T18609" s="2"/>
      <c r="V18609" s="2"/>
      <c r="W18609" s="28"/>
      <c r="Y18609" s="30"/>
      <c r="Z18609" s="30"/>
      <c r="AB18609" s="6"/>
    </row>
    <row r="18610" spans="1:28">
      <c r="A18610" s="2"/>
      <c r="B18610" s="2"/>
      <c r="C18610" s="2"/>
      <c r="G18610" s="94"/>
      <c r="H18610" s="94"/>
      <c r="I18610" s="94"/>
      <c r="J18610" s="2"/>
      <c r="P18610" s="30"/>
      <c r="T18610" s="2"/>
      <c r="V18610" s="2"/>
      <c r="W18610" s="28"/>
      <c r="Y18610" s="30"/>
      <c r="Z18610" s="30"/>
      <c r="AB18610" s="6"/>
    </row>
    <row r="18611" spans="1:28">
      <c r="A18611" s="2"/>
      <c r="B18611" s="2"/>
      <c r="C18611" s="2"/>
      <c r="G18611" s="94"/>
      <c r="H18611" s="94"/>
      <c r="I18611" s="94"/>
      <c r="J18611" s="2"/>
      <c r="P18611" s="30"/>
      <c r="T18611" s="2"/>
      <c r="V18611" s="2"/>
      <c r="W18611" s="28"/>
      <c r="Y18611" s="30"/>
      <c r="Z18611" s="30"/>
      <c r="AB18611" s="6"/>
    </row>
    <row r="18612" spans="1:28">
      <c r="A18612" s="2"/>
      <c r="B18612" s="2"/>
      <c r="C18612" s="2"/>
      <c r="G18612" s="94"/>
      <c r="H18612" s="94"/>
      <c r="I18612" s="94"/>
      <c r="J18612" s="2"/>
      <c r="P18612" s="30"/>
      <c r="T18612" s="2"/>
      <c r="V18612" s="2"/>
      <c r="W18612" s="28"/>
      <c r="Y18612" s="30"/>
      <c r="Z18612" s="30"/>
      <c r="AB18612" s="6"/>
    </row>
    <row r="18613" spans="1:28">
      <c r="A18613" s="2"/>
      <c r="B18613" s="2"/>
      <c r="C18613" s="2"/>
      <c r="G18613" s="94"/>
      <c r="H18613" s="94"/>
      <c r="I18613" s="94"/>
      <c r="J18613" s="2"/>
      <c r="P18613" s="30"/>
      <c r="T18613" s="2"/>
      <c r="V18613" s="2"/>
      <c r="W18613" s="28"/>
      <c r="Y18613" s="30"/>
      <c r="Z18613" s="30"/>
      <c r="AB18613" s="6"/>
    </row>
    <row r="18614" spans="1:28">
      <c r="A18614" s="2"/>
      <c r="B18614" s="2"/>
      <c r="C18614" s="2"/>
      <c r="G18614" s="94"/>
      <c r="H18614" s="94"/>
      <c r="I18614" s="94"/>
      <c r="J18614" s="2"/>
      <c r="P18614" s="30"/>
      <c r="T18614" s="2"/>
      <c r="V18614" s="2"/>
      <c r="W18614" s="28"/>
      <c r="Y18614" s="30"/>
      <c r="Z18614" s="30"/>
      <c r="AB18614" s="6"/>
    </row>
    <row r="18615" spans="1:28">
      <c r="A18615" s="2"/>
      <c r="B18615" s="2"/>
      <c r="C18615" s="2"/>
      <c r="G18615" s="94"/>
      <c r="H18615" s="94"/>
      <c r="I18615" s="94"/>
      <c r="J18615" s="2"/>
      <c r="P18615" s="30"/>
      <c r="T18615" s="2"/>
      <c r="V18615" s="2"/>
      <c r="W18615" s="28"/>
      <c r="Y18615" s="30"/>
      <c r="Z18615" s="30"/>
      <c r="AB18615" s="6"/>
    </row>
    <row r="18616" spans="1:28">
      <c r="A18616" s="2"/>
      <c r="B18616" s="2"/>
      <c r="C18616" s="2"/>
      <c r="G18616" s="94"/>
      <c r="H18616" s="94"/>
      <c r="I18616" s="94"/>
      <c r="J18616" s="2"/>
      <c r="P18616" s="30"/>
      <c r="T18616" s="2"/>
      <c r="V18616" s="2"/>
      <c r="W18616" s="28"/>
      <c r="Y18616" s="30"/>
      <c r="Z18616" s="30"/>
      <c r="AB18616" s="6"/>
    </row>
    <row r="18617" spans="1:28">
      <c r="A18617" s="2"/>
      <c r="B18617" s="2"/>
      <c r="C18617" s="2"/>
      <c r="G18617" s="94"/>
      <c r="H18617" s="94"/>
      <c r="I18617" s="94"/>
      <c r="J18617" s="2"/>
      <c r="P18617" s="30"/>
      <c r="T18617" s="2"/>
      <c r="V18617" s="2"/>
      <c r="W18617" s="28"/>
      <c r="Y18617" s="30"/>
      <c r="Z18617" s="30"/>
      <c r="AB18617" s="6"/>
    </row>
    <row r="18618" spans="1:28">
      <c r="A18618" s="2"/>
      <c r="B18618" s="2"/>
      <c r="C18618" s="2"/>
      <c r="G18618" s="94"/>
      <c r="H18618" s="94"/>
      <c r="I18618" s="94"/>
      <c r="J18618" s="2"/>
      <c r="P18618" s="30"/>
      <c r="T18618" s="2"/>
      <c r="V18618" s="2"/>
      <c r="W18618" s="28"/>
      <c r="Y18618" s="30"/>
      <c r="Z18618" s="30"/>
      <c r="AB18618" s="6"/>
    </row>
    <row r="18619" spans="1:28">
      <c r="A18619" s="2"/>
      <c r="B18619" s="2"/>
      <c r="C18619" s="2"/>
      <c r="G18619" s="94"/>
      <c r="H18619" s="94"/>
      <c r="I18619" s="94"/>
      <c r="J18619" s="2"/>
      <c r="P18619" s="30"/>
      <c r="T18619" s="2"/>
      <c r="V18619" s="2"/>
      <c r="W18619" s="28"/>
      <c r="Y18619" s="30"/>
      <c r="Z18619" s="30"/>
      <c r="AB18619" s="6"/>
    </row>
    <row r="18620" spans="1:28">
      <c r="A18620" s="2"/>
      <c r="B18620" s="2"/>
      <c r="C18620" s="2"/>
      <c r="G18620" s="94"/>
      <c r="H18620" s="94"/>
      <c r="I18620" s="94"/>
      <c r="J18620" s="2"/>
      <c r="P18620" s="30"/>
      <c r="T18620" s="2"/>
      <c r="V18620" s="2"/>
      <c r="W18620" s="28"/>
      <c r="Y18620" s="30"/>
      <c r="Z18620" s="30"/>
      <c r="AB18620" s="6"/>
    </row>
    <row r="18621" spans="1:28">
      <c r="A18621" s="2"/>
      <c r="B18621" s="2"/>
      <c r="C18621" s="2"/>
      <c r="G18621" s="94"/>
      <c r="H18621" s="94"/>
      <c r="I18621" s="94"/>
      <c r="J18621" s="2"/>
      <c r="P18621" s="30"/>
      <c r="T18621" s="2"/>
      <c r="V18621" s="2"/>
      <c r="W18621" s="28"/>
      <c r="Y18621" s="30"/>
      <c r="Z18621" s="30"/>
      <c r="AB18621" s="6"/>
    </row>
    <row r="18622" spans="1:28">
      <c r="A18622" s="2"/>
      <c r="B18622" s="2"/>
      <c r="C18622" s="2"/>
      <c r="G18622" s="94"/>
      <c r="H18622" s="94"/>
      <c r="I18622" s="94"/>
      <c r="J18622" s="2"/>
      <c r="P18622" s="30"/>
      <c r="T18622" s="2"/>
      <c r="V18622" s="2"/>
      <c r="W18622" s="28"/>
      <c r="Y18622" s="30"/>
      <c r="Z18622" s="30"/>
      <c r="AB18622" s="6"/>
    </row>
    <row r="18623" spans="1:28">
      <c r="A18623" s="2"/>
      <c r="B18623" s="2"/>
      <c r="C18623" s="2"/>
      <c r="G18623" s="94"/>
      <c r="H18623" s="94"/>
      <c r="I18623" s="94"/>
      <c r="J18623" s="2"/>
      <c r="P18623" s="30"/>
      <c r="T18623" s="2"/>
      <c r="V18623" s="2"/>
      <c r="W18623" s="28"/>
      <c r="Y18623" s="30"/>
      <c r="Z18623" s="30"/>
      <c r="AB18623" s="6"/>
    </row>
    <row r="18624" spans="1:28">
      <c r="A18624" s="2"/>
      <c r="B18624" s="2"/>
      <c r="C18624" s="2"/>
      <c r="G18624" s="94"/>
      <c r="H18624" s="94"/>
      <c r="I18624" s="94"/>
      <c r="J18624" s="2"/>
      <c r="P18624" s="30"/>
      <c r="T18624" s="2"/>
      <c r="V18624" s="2"/>
      <c r="W18624" s="28"/>
      <c r="Y18624" s="30"/>
      <c r="Z18624" s="30"/>
      <c r="AB18624" s="6"/>
    </row>
    <row r="18625" spans="1:28">
      <c r="A18625" s="2"/>
      <c r="B18625" s="2"/>
      <c r="C18625" s="2"/>
      <c r="G18625" s="94"/>
      <c r="H18625" s="94"/>
      <c r="I18625" s="94"/>
      <c r="J18625" s="2"/>
      <c r="P18625" s="30"/>
      <c r="T18625" s="2"/>
      <c r="V18625" s="2"/>
      <c r="W18625" s="28"/>
      <c r="Y18625" s="30"/>
      <c r="Z18625" s="30"/>
      <c r="AB18625" s="6"/>
    </row>
    <row r="18626" spans="1:28">
      <c r="A18626" s="2"/>
      <c r="B18626" s="2"/>
      <c r="C18626" s="2"/>
      <c r="G18626" s="94"/>
      <c r="H18626" s="94"/>
      <c r="I18626" s="94"/>
      <c r="J18626" s="2"/>
      <c r="P18626" s="30"/>
      <c r="T18626" s="2"/>
      <c r="V18626" s="2"/>
      <c r="W18626" s="28"/>
      <c r="Y18626" s="30"/>
      <c r="Z18626" s="30"/>
      <c r="AB18626" s="6"/>
    </row>
    <row r="18627" spans="1:28">
      <c r="A18627" s="2"/>
      <c r="B18627" s="2"/>
      <c r="C18627" s="2"/>
      <c r="G18627" s="94"/>
      <c r="H18627" s="94"/>
      <c r="I18627" s="94"/>
      <c r="J18627" s="2"/>
      <c r="P18627" s="30"/>
      <c r="T18627" s="2"/>
      <c r="V18627" s="2"/>
      <c r="W18627" s="28"/>
      <c r="Y18627" s="30"/>
      <c r="Z18627" s="30"/>
      <c r="AB18627" s="6"/>
    </row>
    <row r="18628" spans="1:28">
      <c r="A18628" s="2"/>
      <c r="B18628" s="2"/>
      <c r="C18628" s="2"/>
      <c r="G18628" s="94"/>
      <c r="H18628" s="94"/>
      <c r="I18628" s="94"/>
      <c r="J18628" s="2"/>
      <c r="P18628" s="30"/>
      <c r="T18628" s="2"/>
      <c r="V18628" s="2"/>
      <c r="W18628" s="28"/>
      <c r="Y18628" s="30"/>
      <c r="Z18628" s="30"/>
      <c r="AB18628" s="6"/>
    </row>
    <row r="18629" spans="1:28">
      <c r="A18629" s="2"/>
      <c r="B18629" s="2"/>
      <c r="C18629" s="2"/>
      <c r="G18629" s="94"/>
      <c r="H18629" s="94"/>
      <c r="I18629" s="94"/>
      <c r="J18629" s="2"/>
      <c r="P18629" s="30"/>
      <c r="T18629" s="2"/>
      <c r="V18629" s="2"/>
      <c r="W18629" s="28"/>
      <c r="Y18629" s="30"/>
      <c r="Z18629" s="30"/>
      <c r="AB18629" s="6"/>
    </row>
    <row r="18630" spans="1:28">
      <c r="A18630" s="2"/>
      <c r="B18630" s="2"/>
      <c r="C18630" s="2"/>
      <c r="G18630" s="94"/>
      <c r="H18630" s="94"/>
      <c r="I18630" s="94"/>
      <c r="J18630" s="2"/>
      <c r="P18630" s="30"/>
      <c r="T18630" s="2"/>
      <c r="V18630" s="2"/>
      <c r="W18630" s="28"/>
      <c r="Y18630" s="30"/>
      <c r="Z18630" s="30"/>
      <c r="AB18630" s="6"/>
    </row>
    <row r="18631" spans="1:28">
      <c r="A18631" s="2"/>
      <c r="B18631" s="2"/>
      <c r="C18631" s="2"/>
      <c r="G18631" s="94"/>
      <c r="H18631" s="94"/>
      <c r="I18631" s="94"/>
      <c r="J18631" s="2"/>
      <c r="P18631" s="30"/>
      <c r="T18631" s="2"/>
      <c r="V18631" s="2"/>
      <c r="W18631" s="28"/>
      <c r="Y18631" s="30"/>
      <c r="Z18631" s="30"/>
      <c r="AB18631" s="6"/>
    </row>
    <row r="18632" spans="1:28">
      <c r="A18632" s="2"/>
      <c r="B18632" s="2"/>
      <c r="C18632" s="2"/>
      <c r="G18632" s="94"/>
      <c r="H18632" s="94"/>
      <c r="I18632" s="94"/>
      <c r="J18632" s="2"/>
      <c r="P18632" s="30"/>
      <c r="T18632" s="2"/>
      <c r="V18632" s="2"/>
      <c r="W18632" s="28"/>
      <c r="Y18632" s="30"/>
      <c r="Z18632" s="30"/>
      <c r="AB18632" s="6"/>
    </row>
    <row r="18633" spans="1:28">
      <c r="A18633" s="2"/>
      <c r="B18633" s="2"/>
      <c r="C18633" s="2"/>
      <c r="G18633" s="94"/>
      <c r="H18633" s="94"/>
      <c r="I18633" s="94"/>
      <c r="J18633" s="2"/>
      <c r="P18633" s="30"/>
      <c r="T18633" s="2"/>
      <c r="V18633" s="2"/>
      <c r="W18633" s="28"/>
      <c r="Y18633" s="30"/>
      <c r="Z18633" s="30"/>
      <c r="AB18633" s="6"/>
    </row>
    <row r="18634" spans="1:28">
      <c r="A18634" s="2"/>
      <c r="B18634" s="2"/>
      <c r="C18634" s="2"/>
      <c r="G18634" s="94"/>
      <c r="H18634" s="94"/>
      <c r="I18634" s="94"/>
      <c r="J18634" s="2"/>
      <c r="P18634" s="30"/>
      <c r="T18634" s="2"/>
      <c r="V18634" s="2"/>
      <c r="W18634" s="28"/>
      <c r="Y18634" s="30"/>
      <c r="Z18634" s="30"/>
      <c r="AB18634" s="6"/>
    </row>
    <row r="18635" spans="1:28">
      <c r="A18635" s="2"/>
      <c r="B18635" s="2"/>
      <c r="C18635" s="2"/>
      <c r="G18635" s="94"/>
      <c r="H18635" s="94"/>
      <c r="I18635" s="94"/>
      <c r="J18635" s="2"/>
      <c r="P18635" s="30"/>
      <c r="T18635" s="2"/>
      <c r="V18635" s="2"/>
      <c r="W18635" s="28"/>
      <c r="Y18635" s="30"/>
      <c r="Z18635" s="30"/>
      <c r="AB18635" s="6"/>
    </row>
    <row r="18636" spans="1:28">
      <c r="A18636" s="2"/>
      <c r="B18636" s="2"/>
      <c r="C18636" s="2"/>
      <c r="G18636" s="94"/>
      <c r="H18636" s="94"/>
      <c r="I18636" s="94"/>
      <c r="J18636" s="2"/>
      <c r="P18636" s="30"/>
      <c r="T18636" s="2"/>
      <c r="V18636" s="2"/>
      <c r="W18636" s="28"/>
      <c r="Y18636" s="30"/>
      <c r="Z18636" s="30"/>
      <c r="AB18636" s="6"/>
    </row>
    <row r="18637" spans="1:28">
      <c r="A18637" s="2"/>
      <c r="B18637" s="2"/>
      <c r="C18637" s="2"/>
      <c r="G18637" s="94"/>
      <c r="H18637" s="94"/>
      <c r="I18637" s="94"/>
      <c r="J18637" s="2"/>
      <c r="P18637" s="30"/>
      <c r="T18637" s="2"/>
      <c r="V18637" s="2"/>
      <c r="W18637" s="28"/>
      <c r="Y18637" s="30"/>
      <c r="Z18637" s="30"/>
      <c r="AB18637" s="6"/>
    </row>
    <row r="18638" spans="1:28">
      <c r="A18638" s="2"/>
      <c r="B18638" s="2"/>
      <c r="C18638" s="2"/>
      <c r="G18638" s="94"/>
      <c r="H18638" s="94"/>
      <c r="I18638" s="94"/>
      <c r="J18638" s="2"/>
      <c r="P18638" s="30"/>
      <c r="T18638" s="2"/>
      <c r="V18638" s="2"/>
      <c r="W18638" s="28"/>
      <c r="Y18638" s="30"/>
      <c r="Z18638" s="30"/>
      <c r="AB18638" s="6"/>
    </row>
    <row r="18639" spans="1:28">
      <c r="A18639" s="2"/>
      <c r="B18639" s="2"/>
      <c r="C18639" s="2"/>
      <c r="G18639" s="94"/>
      <c r="H18639" s="94"/>
      <c r="I18639" s="94"/>
      <c r="J18639" s="2"/>
      <c r="P18639" s="30"/>
      <c r="T18639" s="2"/>
      <c r="V18639" s="2"/>
      <c r="W18639" s="28"/>
      <c r="Y18639" s="30"/>
      <c r="Z18639" s="30"/>
      <c r="AB18639" s="6"/>
    </row>
    <row r="18640" spans="1:28">
      <c r="A18640" s="2"/>
      <c r="B18640" s="2"/>
      <c r="C18640" s="2"/>
      <c r="G18640" s="94"/>
      <c r="H18640" s="94"/>
      <c r="I18640" s="94"/>
      <c r="J18640" s="2"/>
      <c r="P18640" s="30"/>
      <c r="T18640" s="2"/>
      <c r="V18640" s="2"/>
      <c r="W18640" s="28"/>
      <c r="Y18640" s="30"/>
      <c r="Z18640" s="30"/>
      <c r="AB18640" s="6"/>
    </row>
    <row r="18641" spans="1:28">
      <c r="A18641" s="2"/>
      <c r="B18641" s="2"/>
      <c r="C18641" s="2"/>
      <c r="G18641" s="94"/>
      <c r="H18641" s="94"/>
      <c r="I18641" s="94"/>
      <c r="J18641" s="2"/>
      <c r="P18641" s="30"/>
      <c r="T18641" s="2"/>
      <c r="V18641" s="2"/>
      <c r="W18641" s="28"/>
      <c r="Y18641" s="30"/>
      <c r="Z18641" s="30"/>
      <c r="AB18641" s="6"/>
    </row>
    <row r="18642" spans="1:28">
      <c r="A18642" s="2"/>
      <c r="B18642" s="2"/>
      <c r="C18642" s="2"/>
      <c r="G18642" s="94"/>
      <c r="H18642" s="94"/>
      <c r="I18642" s="94"/>
      <c r="J18642" s="2"/>
      <c r="P18642" s="30"/>
      <c r="T18642" s="2"/>
      <c r="V18642" s="2"/>
      <c r="W18642" s="28"/>
      <c r="Y18642" s="30"/>
      <c r="Z18642" s="30"/>
      <c r="AB18642" s="6"/>
    </row>
    <row r="18643" spans="1:28">
      <c r="A18643" s="2"/>
      <c r="B18643" s="2"/>
      <c r="C18643" s="2"/>
      <c r="G18643" s="94"/>
      <c r="H18643" s="94"/>
      <c r="I18643" s="94"/>
      <c r="J18643" s="2"/>
      <c r="P18643" s="30"/>
      <c r="T18643" s="2"/>
      <c r="V18643" s="2"/>
      <c r="W18643" s="28"/>
      <c r="Y18643" s="30"/>
      <c r="Z18643" s="30"/>
      <c r="AB18643" s="6"/>
    </row>
    <row r="18644" spans="1:28">
      <c r="A18644" s="2"/>
      <c r="B18644" s="2"/>
      <c r="C18644" s="2"/>
      <c r="G18644" s="94"/>
      <c r="H18644" s="94"/>
      <c r="I18644" s="94"/>
      <c r="J18644" s="2"/>
      <c r="P18644" s="30"/>
      <c r="T18644" s="2"/>
      <c r="V18644" s="2"/>
      <c r="W18644" s="28"/>
      <c r="Y18644" s="30"/>
      <c r="Z18644" s="30"/>
      <c r="AB18644" s="6"/>
    </row>
    <row r="18645" spans="1:28">
      <c r="A18645" s="2"/>
      <c r="B18645" s="2"/>
      <c r="C18645" s="2"/>
      <c r="G18645" s="94"/>
      <c r="H18645" s="94"/>
      <c r="I18645" s="94"/>
      <c r="J18645" s="2"/>
      <c r="P18645" s="30"/>
      <c r="T18645" s="2"/>
      <c r="V18645" s="2"/>
      <c r="W18645" s="28"/>
      <c r="Y18645" s="30"/>
      <c r="Z18645" s="30"/>
      <c r="AB18645" s="6"/>
    </row>
    <row r="18646" spans="1:28">
      <c r="A18646" s="2"/>
      <c r="B18646" s="2"/>
      <c r="C18646" s="2"/>
      <c r="G18646" s="94"/>
      <c r="H18646" s="94"/>
      <c r="I18646" s="94"/>
      <c r="J18646" s="2"/>
      <c r="P18646" s="30"/>
      <c r="T18646" s="2"/>
      <c r="V18646" s="2"/>
      <c r="W18646" s="28"/>
      <c r="Y18646" s="30"/>
      <c r="Z18646" s="30"/>
      <c r="AB18646" s="6"/>
    </row>
    <row r="18647" spans="1:28">
      <c r="A18647" s="2"/>
      <c r="B18647" s="2"/>
      <c r="C18647" s="2"/>
      <c r="G18647" s="94"/>
      <c r="H18647" s="94"/>
      <c r="I18647" s="94"/>
      <c r="J18647" s="2"/>
      <c r="P18647" s="30"/>
      <c r="T18647" s="2"/>
      <c r="V18647" s="2"/>
      <c r="W18647" s="28"/>
      <c r="Y18647" s="30"/>
      <c r="Z18647" s="30"/>
      <c r="AB18647" s="6"/>
    </row>
    <row r="18648" spans="1:28">
      <c r="A18648" s="2"/>
      <c r="B18648" s="2"/>
      <c r="C18648" s="2"/>
      <c r="G18648" s="94"/>
      <c r="H18648" s="94"/>
      <c r="I18648" s="94"/>
      <c r="J18648" s="2"/>
      <c r="P18648" s="30"/>
      <c r="T18648" s="2"/>
      <c r="V18648" s="2"/>
      <c r="W18648" s="28"/>
      <c r="Y18648" s="30"/>
      <c r="Z18648" s="30"/>
      <c r="AB18648" s="6"/>
    </row>
    <row r="18649" spans="1:28">
      <c r="A18649" s="2"/>
      <c r="B18649" s="2"/>
      <c r="C18649" s="2"/>
      <c r="G18649" s="94"/>
      <c r="H18649" s="94"/>
      <c r="I18649" s="94"/>
      <c r="J18649" s="2"/>
      <c r="P18649" s="30"/>
      <c r="T18649" s="2"/>
      <c r="V18649" s="2"/>
      <c r="W18649" s="28"/>
      <c r="Y18649" s="30"/>
      <c r="Z18649" s="30"/>
      <c r="AB18649" s="6"/>
    </row>
    <row r="18650" spans="1:28">
      <c r="A18650" s="2"/>
      <c r="B18650" s="2"/>
      <c r="C18650" s="2"/>
      <c r="G18650" s="94"/>
      <c r="H18650" s="94"/>
      <c r="I18650" s="94"/>
      <c r="J18650" s="2"/>
      <c r="P18650" s="30"/>
      <c r="T18650" s="2"/>
      <c r="V18650" s="2"/>
      <c r="W18650" s="28"/>
      <c r="Y18650" s="30"/>
      <c r="Z18650" s="30"/>
      <c r="AB18650" s="6"/>
    </row>
    <row r="18651" spans="1:28">
      <c r="A18651" s="2"/>
      <c r="B18651" s="2"/>
      <c r="C18651" s="2"/>
      <c r="G18651" s="94"/>
      <c r="H18651" s="94"/>
      <c r="I18651" s="94"/>
      <c r="J18651" s="2"/>
      <c r="P18651" s="30"/>
      <c r="T18651" s="2"/>
      <c r="V18651" s="2"/>
      <c r="W18651" s="28"/>
      <c r="Y18651" s="30"/>
      <c r="Z18651" s="30"/>
      <c r="AB18651" s="6"/>
    </row>
    <row r="18652" spans="1:28">
      <c r="A18652" s="2"/>
      <c r="B18652" s="2"/>
      <c r="C18652" s="2"/>
      <c r="G18652" s="94"/>
      <c r="H18652" s="94"/>
      <c r="I18652" s="94"/>
      <c r="J18652" s="2"/>
      <c r="P18652" s="30"/>
      <c r="T18652" s="2"/>
      <c r="V18652" s="2"/>
      <c r="W18652" s="28"/>
      <c r="Y18652" s="30"/>
      <c r="Z18652" s="30"/>
      <c r="AB18652" s="6"/>
    </row>
    <row r="18653" spans="1:28">
      <c r="A18653" s="2"/>
      <c r="B18653" s="2"/>
      <c r="C18653" s="2"/>
      <c r="G18653" s="94"/>
      <c r="H18653" s="94"/>
      <c r="I18653" s="94"/>
      <c r="J18653" s="2"/>
      <c r="P18653" s="30"/>
      <c r="T18653" s="2"/>
      <c r="V18653" s="2"/>
      <c r="W18653" s="28"/>
      <c r="Y18653" s="30"/>
      <c r="Z18653" s="30"/>
      <c r="AB18653" s="6"/>
    </row>
    <row r="18654" spans="1:28">
      <c r="A18654" s="2"/>
      <c r="B18654" s="2"/>
      <c r="C18654" s="2"/>
      <c r="G18654" s="94"/>
      <c r="H18654" s="94"/>
      <c r="I18654" s="94"/>
      <c r="J18654" s="2"/>
      <c r="P18654" s="30"/>
      <c r="T18654" s="2"/>
      <c r="V18654" s="2"/>
      <c r="W18654" s="28"/>
      <c r="Y18654" s="30"/>
      <c r="Z18654" s="30"/>
      <c r="AB18654" s="6"/>
    </row>
    <row r="18655" spans="1:28">
      <c r="A18655" s="2"/>
      <c r="B18655" s="2"/>
      <c r="C18655" s="2"/>
      <c r="G18655" s="94"/>
      <c r="H18655" s="94"/>
      <c r="I18655" s="94"/>
      <c r="J18655" s="2"/>
      <c r="P18655" s="30"/>
      <c r="T18655" s="2"/>
      <c r="V18655" s="2"/>
      <c r="W18655" s="28"/>
      <c r="Y18655" s="30"/>
      <c r="Z18655" s="30"/>
      <c r="AB18655" s="6"/>
    </row>
    <row r="18656" spans="1:28">
      <c r="A18656" s="2"/>
      <c r="B18656" s="2"/>
      <c r="C18656" s="2"/>
      <c r="G18656" s="94"/>
      <c r="H18656" s="94"/>
      <c r="I18656" s="94"/>
      <c r="J18656" s="2"/>
      <c r="P18656" s="30"/>
      <c r="T18656" s="2"/>
      <c r="V18656" s="2"/>
      <c r="W18656" s="28"/>
      <c r="Y18656" s="30"/>
      <c r="Z18656" s="30"/>
      <c r="AB18656" s="6"/>
    </row>
    <row r="18657" spans="1:28">
      <c r="A18657" s="2"/>
      <c r="B18657" s="2"/>
      <c r="C18657" s="2"/>
      <c r="G18657" s="94"/>
      <c r="H18657" s="94"/>
      <c r="I18657" s="94"/>
      <c r="J18657" s="2"/>
      <c r="P18657" s="30"/>
      <c r="T18657" s="2"/>
      <c r="V18657" s="2"/>
      <c r="W18657" s="28"/>
      <c r="Y18657" s="30"/>
      <c r="Z18657" s="30"/>
      <c r="AB18657" s="6"/>
    </row>
    <row r="18658" spans="1:28">
      <c r="A18658" s="2"/>
      <c r="B18658" s="2"/>
      <c r="C18658" s="2"/>
      <c r="G18658" s="94"/>
      <c r="H18658" s="94"/>
      <c r="I18658" s="94"/>
      <c r="J18658" s="2"/>
      <c r="P18658" s="30"/>
      <c r="T18658" s="2"/>
      <c r="V18658" s="2"/>
      <c r="W18658" s="28"/>
      <c r="Y18658" s="30"/>
      <c r="Z18658" s="30"/>
      <c r="AB18658" s="6"/>
    </row>
    <row r="18659" spans="1:28">
      <c r="A18659" s="2"/>
      <c r="B18659" s="2"/>
      <c r="C18659" s="2"/>
      <c r="G18659" s="94"/>
      <c r="H18659" s="94"/>
      <c r="I18659" s="94"/>
      <c r="J18659" s="2"/>
      <c r="P18659" s="30"/>
      <c r="T18659" s="2"/>
      <c r="V18659" s="2"/>
      <c r="W18659" s="28"/>
      <c r="Y18659" s="30"/>
      <c r="Z18659" s="30"/>
      <c r="AB18659" s="6"/>
    </row>
    <row r="18660" spans="1:28">
      <c r="A18660" s="2"/>
      <c r="B18660" s="2"/>
      <c r="C18660" s="2"/>
      <c r="G18660" s="94"/>
      <c r="H18660" s="94"/>
      <c r="I18660" s="94"/>
      <c r="J18660" s="2"/>
      <c r="P18660" s="30"/>
      <c r="T18660" s="2"/>
      <c r="V18660" s="2"/>
      <c r="W18660" s="28"/>
      <c r="Y18660" s="30"/>
      <c r="Z18660" s="30"/>
      <c r="AB18660" s="6"/>
    </row>
    <row r="18661" spans="1:28">
      <c r="A18661" s="2"/>
      <c r="B18661" s="2"/>
      <c r="C18661" s="2"/>
      <c r="G18661" s="94"/>
      <c r="H18661" s="94"/>
      <c r="I18661" s="94"/>
      <c r="J18661" s="2"/>
      <c r="P18661" s="30"/>
      <c r="T18661" s="2"/>
      <c r="V18661" s="2"/>
      <c r="W18661" s="28"/>
      <c r="Y18661" s="30"/>
      <c r="Z18661" s="30"/>
      <c r="AB18661" s="6"/>
    </row>
    <row r="18662" spans="1:28">
      <c r="A18662" s="2"/>
      <c r="B18662" s="2"/>
      <c r="C18662" s="2"/>
      <c r="G18662" s="94"/>
      <c r="H18662" s="94"/>
      <c r="I18662" s="94"/>
      <c r="J18662" s="2"/>
      <c r="P18662" s="30"/>
      <c r="T18662" s="2"/>
      <c r="V18662" s="2"/>
      <c r="W18662" s="28"/>
      <c r="Y18662" s="30"/>
      <c r="Z18662" s="30"/>
      <c r="AB18662" s="6"/>
    </row>
    <row r="18663" spans="1:28">
      <c r="A18663" s="2"/>
      <c r="B18663" s="2"/>
      <c r="C18663" s="2"/>
      <c r="G18663" s="94"/>
      <c r="H18663" s="94"/>
      <c r="I18663" s="94"/>
      <c r="J18663" s="2"/>
      <c r="P18663" s="30"/>
      <c r="T18663" s="2"/>
      <c r="V18663" s="2"/>
      <c r="W18663" s="28"/>
      <c r="Y18663" s="30"/>
      <c r="Z18663" s="30"/>
      <c r="AB18663" s="6"/>
    </row>
    <row r="18664" spans="1:28">
      <c r="A18664" s="2"/>
      <c r="B18664" s="2"/>
      <c r="C18664" s="2"/>
      <c r="G18664" s="94"/>
      <c r="H18664" s="94"/>
      <c r="I18664" s="94"/>
      <c r="J18664" s="2"/>
      <c r="P18664" s="30"/>
      <c r="T18664" s="2"/>
      <c r="V18664" s="2"/>
      <c r="W18664" s="28"/>
      <c r="Y18664" s="30"/>
      <c r="Z18664" s="30"/>
      <c r="AB18664" s="6"/>
    </row>
    <row r="18665" spans="1:28">
      <c r="A18665" s="2"/>
      <c r="B18665" s="2"/>
      <c r="C18665" s="2"/>
      <c r="G18665" s="94"/>
      <c r="H18665" s="94"/>
      <c r="I18665" s="94"/>
      <c r="J18665" s="2"/>
      <c r="P18665" s="30"/>
      <c r="T18665" s="2"/>
      <c r="V18665" s="2"/>
      <c r="W18665" s="28"/>
      <c r="Y18665" s="30"/>
      <c r="Z18665" s="30"/>
      <c r="AB18665" s="6"/>
    </row>
    <row r="18666" spans="1:28">
      <c r="A18666" s="2"/>
      <c r="B18666" s="2"/>
      <c r="C18666" s="2"/>
      <c r="G18666" s="94"/>
      <c r="H18666" s="94"/>
      <c r="I18666" s="94"/>
      <c r="J18666" s="2"/>
      <c r="P18666" s="30"/>
      <c r="T18666" s="2"/>
      <c r="V18666" s="2"/>
      <c r="W18666" s="28"/>
      <c r="Y18666" s="30"/>
      <c r="Z18666" s="30"/>
      <c r="AB18666" s="6"/>
    </row>
    <row r="18667" spans="1:28">
      <c r="A18667" s="2"/>
      <c r="B18667" s="2"/>
      <c r="C18667" s="2"/>
      <c r="G18667" s="94"/>
      <c r="H18667" s="94"/>
      <c r="I18667" s="94"/>
      <c r="J18667" s="2"/>
      <c r="P18667" s="30"/>
      <c r="T18667" s="2"/>
      <c r="V18667" s="2"/>
      <c r="W18667" s="28"/>
      <c r="Y18667" s="30"/>
      <c r="Z18667" s="30"/>
      <c r="AB18667" s="6"/>
    </row>
    <row r="18668" spans="1:28">
      <c r="A18668" s="2"/>
      <c r="B18668" s="2"/>
      <c r="C18668" s="2"/>
      <c r="G18668" s="94"/>
      <c r="H18668" s="94"/>
      <c r="I18668" s="94"/>
      <c r="J18668" s="2"/>
      <c r="P18668" s="30"/>
      <c r="T18668" s="2"/>
      <c r="V18668" s="2"/>
      <c r="W18668" s="28"/>
      <c r="Y18668" s="30"/>
      <c r="Z18668" s="30"/>
      <c r="AB18668" s="6"/>
    </row>
    <row r="18669" spans="1:28">
      <c r="A18669" s="2"/>
      <c r="B18669" s="2"/>
      <c r="C18669" s="2"/>
      <c r="G18669" s="94"/>
      <c r="H18669" s="94"/>
      <c r="I18669" s="94"/>
      <c r="J18669" s="2"/>
      <c r="P18669" s="30"/>
      <c r="T18669" s="2"/>
      <c r="V18669" s="2"/>
      <c r="W18669" s="28"/>
      <c r="Y18669" s="30"/>
      <c r="Z18669" s="30"/>
      <c r="AB18669" s="6"/>
    </row>
    <row r="18670" spans="1:28">
      <c r="A18670" s="2"/>
      <c r="B18670" s="2"/>
      <c r="C18670" s="2"/>
      <c r="G18670" s="94"/>
      <c r="H18670" s="94"/>
      <c r="I18670" s="94"/>
      <c r="J18670" s="2"/>
      <c r="P18670" s="30"/>
      <c r="T18670" s="2"/>
      <c r="V18670" s="2"/>
      <c r="W18670" s="28"/>
      <c r="Y18670" s="30"/>
      <c r="Z18670" s="30"/>
      <c r="AB18670" s="6"/>
    </row>
    <row r="18671" spans="1:28">
      <c r="A18671" s="2"/>
      <c r="B18671" s="2"/>
      <c r="C18671" s="2"/>
      <c r="G18671" s="94"/>
      <c r="H18671" s="94"/>
      <c r="I18671" s="94"/>
      <c r="J18671" s="2"/>
      <c r="P18671" s="30"/>
      <c r="T18671" s="2"/>
      <c r="V18671" s="2"/>
      <c r="W18671" s="28"/>
      <c r="Y18671" s="30"/>
      <c r="Z18671" s="30"/>
      <c r="AB18671" s="6"/>
    </row>
    <row r="18672" spans="1:28">
      <c r="A18672" s="2"/>
      <c r="B18672" s="2"/>
      <c r="C18672" s="2"/>
      <c r="G18672" s="94"/>
      <c r="H18672" s="94"/>
      <c r="I18672" s="94"/>
      <c r="J18672" s="2"/>
      <c r="P18672" s="30"/>
      <c r="T18672" s="2"/>
      <c r="V18672" s="2"/>
      <c r="W18672" s="28"/>
      <c r="Y18672" s="30"/>
      <c r="Z18672" s="30"/>
      <c r="AB18672" s="6"/>
    </row>
    <row r="18673" spans="1:28">
      <c r="A18673" s="2"/>
      <c r="B18673" s="2"/>
      <c r="C18673" s="2"/>
      <c r="G18673" s="94"/>
      <c r="H18673" s="94"/>
      <c r="I18673" s="94"/>
      <c r="J18673" s="2"/>
      <c r="P18673" s="30"/>
      <c r="T18673" s="2"/>
      <c r="V18673" s="2"/>
      <c r="W18673" s="28"/>
      <c r="Y18673" s="30"/>
      <c r="Z18673" s="30"/>
      <c r="AB18673" s="6"/>
    </row>
    <row r="18674" spans="1:28">
      <c r="A18674" s="2"/>
      <c r="B18674" s="2"/>
      <c r="C18674" s="2"/>
      <c r="G18674" s="94"/>
      <c r="H18674" s="94"/>
      <c r="I18674" s="94"/>
      <c r="J18674" s="2"/>
      <c r="P18674" s="30"/>
      <c r="T18674" s="2"/>
      <c r="V18674" s="2"/>
      <c r="W18674" s="28"/>
      <c r="Y18674" s="30"/>
      <c r="Z18674" s="30"/>
      <c r="AB18674" s="6"/>
    </row>
    <row r="18675" spans="1:28">
      <c r="A18675" s="2"/>
      <c r="B18675" s="2"/>
      <c r="C18675" s="2"/>
      <c r="G18675" s="94"/>
      <c r="H18675" s="94"/>
      <c r="I18675" s="94"/>
      <c r="J18675" s="2"/>
      <c r="P18675" s="30"/>
      <c r="T18675" s="2"/>
      <c r="V18675" s="2"/>
      <c r="W18675" s="28"/>
      <c r="Y18675" s="30"/>
      <c r="Z18675" s="30"/>
      <c r="AB18675" s="6"/>
    </row>
    <row r="18676" spans="1:28">
      <c r="A18676" s="2"/>
      <c r="B18676" s="2"/>
      <c r="C18676" s="2"/>
      <c r="G18676" s="94"/>
      <c r="H18676" s="94"/>
      <c r="I18676" s="94"/>
      <c r="J18676" s="2"/>
      <c r="P18676" s="30"/>
      <c r="T18676" s="2"/>
      <c r="V18676" s="2"/>
      <c r="W18676" s="28"/>
      <c r="Y18676" s="30"/>
      <c r="Z18676" s="30"/>
      <c r="AB18676" s="6"/>
    </row>
    <row r="18677" spans="1:28">
      <c r="A18677" s="2"/>
      <c r="B18677" s="2"/>
      <c r="C18677" s="2"/>
      <c r="G18677" s="94"/>
      <c r="H18677" s="94"/>
      <c r="I18677" s="94"/>
      <c r="J18677" s="2"/>
      <c r="P18677" s="30"/>
      <c r="T18677" s="2"/>
      <c r="V18677" s="2"/>
      <c r="W18677" s="28"/>
      <c r="Y18677" s="30"/>
      <c r="Z18677" s="30"/>
      <c r="AB18677" s="6"/>
    </row>
    <row r="18678" spans="1:28">
      <c r="A18678" s="2"/>
      <c r="B18678" s="2"/>
      <c r="C18678" s="2"/>
      <c r="G18678" s="94"/>
      <c r="H18678" s="94"/>
      <c r="I18678" s="94"/>
      <c r="J18678" s="2"/>
      <c r="P18678" s="30"/>
      <c r="T18678" s="2"/>
      <c r="V18678" s="2"/>
      <c r="W18678" s="28"/>
      <c r="Y18678" s="30"/>
      <c r="Z18678" s="30"/>
      <c r="AB18678" s="6"/>
    </row>
    <row r="18679" spans="1:28">
      <c r="A18679" s="2"/>
      <c r="B18679" s="2"/>
      <c r="C18679" s="2"/>
      <c r="G18679" s="94"/>
      <c r="H18679" s="94"/>
      <c r="I18679" s="94"/>
      <c r="J18679" s="2"/>
      <c r="P18679" s="30"/>
      <c r="T18679" s="2"/>
      <c r="V18679" s="2"/>
      <c r="W18679" s="28"/>
      <c r="Y18679" s="30"/>
      <c r="Z18679" s="30"/>
      <c r="AB18679" s="6"/>
    </row>
    <row r="18680" spans="1:28">
      <c r="A18680" s="2"/>
      <c r="B18680" s="2"/>
      <c r="C18680" s="2"/>
      <c r="G18680" s="94"/>
      <c r="H18680" s="94"/>
      <c r="I18680" s="94"/>
      <c r="J18680" s="2"/>
      <c r="P18680" s="30"/>
      <c r="T18680" s="2"/>
      <c r="V18680" s="2"/>
      <c r="W18680" s="28"/>
      <c r="Y18680" s="30"/>
      <c r="Z18680" s="30"/>
      <c r="AB18680" s="6"/>
    </row>
    <row r="18681" spans="1:28">
      <c r="A18681" s="2"/>
      <c r="B18681" s="2"/>
      <c r="C18681" s="2"/>
      <c r="G18681" s="94"/>
      <c r="H18681" s="94"/>
      <c r="I18681" s="94"/>
      <c r="J18681" s="2"/>
      <c r="P18681" s="30"/>
      <c r="T18681" s="2"/>
      <c r="V18681" s="2"/>
      <c r="W18681" s="28"/>
      <c r="Y18681" s="30"/>
      <c r="Z18681" s="30"/>
      <c r="AB18681" s="6"/>
    </row>
    <row r="18682" spans="1:28">
      <c r="A18682" s="2"/>
      <c r="B18682" s="2"/>
      <c r="C18682" s="2"/>
      <c r="G18682" s="94"/>
      <c r="H18682" s="94"/>
      <c r="I18682" s="94"/>
      <c r="J18682" s="2"/>
      <c r="P18682" s="30"/>
      <c r="T18682" s="2"/>
      <c r="V18682" s="2"/>
      <c r="W18682" s="28"/>
      <c r="Y18682" s="30"/>
      <c r="Z18682" s="30"/>
      <c r="AB18682" s="6"/>
    </row>
    <row r="18683" spans="1:28">
      <c r="A18683" s="2"/>
      <c r="B18683" s="2"/>
      <c r="C18683" s="2"/>
      <c r="G18683" s="94"/>
      <c r="H18683" s="94"/>
      <c r="I18683" s="94"/>
      <c r="J18683" s="2"/>
      <c r="P18683" s="30"/>
      <c r="T18683" s="2"/>
      <c r="V18683" s="2"/>
      <c r="W18683" s="28"/>
      <c r="Y18683" s="30"/>
      <c r="Z18683" s="30"/>
      <c r="AB18683" s="6"/>
    </row>
    <row r="18684" spans="1:28">
      <c r="A18684" s="2"/>
      <c r="B18684" s="2"/>
      <c r="C18684" s="2"/>
      <c r="G18684" s="94"/>
      <c r="H18684" s="94"/>
      <c r="I18684" s="94"/>
      <c r="J18684" s="2"/>
      <c r="P18684" s="30"/>
      <c r="T18684" s="2"/>
      <c r="V18684" s="2"/>
      <c r="W18684" s="28"/>
      <c r="Y18684" s="30"/>
      <c r="Z18684" s="30"/>
      <c r="AB18684" s="6"/>
    </row>
    <row r="18685" spans="1:28">
      <c r="A18685" s="2"/>
      <c r="B18685" s="2"/>
      <c r="C18685" s="2"/>
      <c r="G18685" s="94"/>
      <c r="H18685" s="94"/>
      <c r="I18685" s="94"/>
      <c r="J18685" s="2"/>
      <c r="P18685" s="30"/>
      <c r="T18685" s="2"/>
      <c r="V18685" s="2"/>
      <c r="W18685" s="28"/>
      <c r="Y18685" s="30"/>
      <c r="Z18685" s="30"/>
      <c r="AB18685" s="6"/>
    </row>
    <row r="18686" spans="1:28">
      <c r="A18686" s="2"/>
      <c r="B18686" s="2"/>
      <c r="C18686" s="2"/>
      <c r="G18686" s="94"/>
      <c r="H18686" s="94"/>
      <c r="I18686" s="94"/>
      <c r="J18686" s="2"/>
      <c r="P18686" s="30"/>
      <c r="T18686" s="2"/>
      <c r="V18686" s="2"/>
      <c r="W18686" s="28"/>
      <c r="Y18686" s="30"/>
      <c r="Z18686" s="30"/>
      <c r="AB18686" s="6"/>
    </row>
    <row r="18687" spans="1:28">
      <c r="A18687" s="2"/>
      <c r="B18687" s="2"/>
      <c r="C18687" s="2"/>
      <c r="G18687" s="94"/>
      <c r="H18687" s="94"/>
      <c r="I18687" s="94"/>
      <c r="J18687" s="2"/>
      <c r="P18687" s="30"/>
      <c r="T18687" s="2"/>
      <c r="V18687" s="2"/>
      <c r="W18687" s="28"/>
      <c r="Y18687" s="30"/>
      <c r="Z18687" s="30"/>
      <c r="AB18687" s="6"/>
    </row>
    <row r="18688" spans="1:28">
      <c r="A18688" s="2"/>
      <c r="B18688" s="2"/>
      <c r="C18688" s="2"/>
      <c r="G18688" s="94"/>
      <c r="H18688" s="94"/>
      <c r="I18688" s="94"/>
      <c r="J18688" s="2"/>
      <c r="P18688" s="30"/>
      <c r="T18688" s="2"/>
      <c r="V18688" s="2"/>
      <c r="W18688" s="28"/>
      <c r="Y18688" s="30"/>
      <c r="Z18688" s="30"/>
      <c r="AB18688" s="6"/>
    </row>
    <row r="18689" spans="1:28">
      <c r="A18689" s="2"/>
      <c r="B18689" s="2"/>
      <c r="C18689" s="2"/>
      <c r="G18689" s="94"/>
      <c r="H18689" s="94"/>
      <c r="I18689" s="94"/>
      <c r="J18689" s="2"/>
      <c r="P18689" s="30"/>
      <c r="T18689" s="2"/>
      <c r="V18689" s="2"/>
      <c r="W18689" s="28"/>
      <c r="Y18689" s="30"/>
      <c r="Z18689" s="30"/>
      <c r="AB18689" s="6"/>
    </row>
    <row r="18690" spans="1:28">
      <c r="A18690" s="2"/>
      <c r="B18690" s="2"/>
      <c r="C18690" s="2"/>
      <c r="G18690" s="94"/>
      <c r="H18690" s="94"/>
      <c r="I18690" s="94"/>
      <c r="J18690" s="2"/>
      <c r="P18690" s="30"/>
      <c r="T18690" s="2"/>
      <c r="V18690" s="2"/>
      <c r="W18690" s="28"/>
      <c r="Y18690" s="30"/>
      <c r="Z18690" s="30"/>
      <c r="AB18690" s="6"/>
    </row>
    <row r="18691" spans="1:28">
      <c r="A18691" s="2"/>
      <c r="B18691" s="2"/>
      <c r="C18691" s="2"/>
      <c r="G18691" s="94"/>
      <c r="H18691" s="94"/>
      <c r="I18691" s="94"/>
      <c r="J18691" s="2"/>
      <c r="P18691" s="30"/>
      <c r="T18691" s="2"/>
      <c r="V18691" s="2"/>
      <c r="W18691" s="28"/>
      <c r="Y18691" s="30"/>
      <c r="Z18691" s="30"/>
      <c r="AB18691" s="6"/>
    </row>
    <row r="18692" spans="1:28">
      <c r="A18692" s="2"/>
      <c r="B18692" s="2"/>
      <c r="C18692" s="2"/>
      <c r="G18692" s="94"/>
      <c r="H18692" s="94"/>
      <c r="I18692" s="94"/>
      <c r="J18692" s="2"/>
      <c r="P18692" s="30"/>
      <c r="T18692" s="2"/>
      <c r="V18692" s="2"/>
      <c r="W18692" s="28"/>
      <c r="Y18692" s="30"/>
      <c r="Z18692" s="30"/>
      <c r="AB18692" s="6"/>
    </row>
    <row r="18693" spans="1:28">
      <c r="A18693" s="2"/>
      <c r="B18693" s="2"/>
      <c r="C18693" s="2"/>
      <c r="G18693" s="94"/>
      <c r="H18693" s="94"/>
      <c r="I18693" s="94"/>
      <c r="J18693" s="2"/>
      <c r="P18693" s="30"/>
      <c r="T18693" s="2"/>
      <c r="V18693" s="2"/>
      <c r="W18693" s="28"/>
      <c r="Y18693" s="30"/>
      <c r="Z18693" s="30"/>
      <c r="AB18693" s="6"/>
    </row>
    <row r="18694" spans="1:28">
      <c r="A18694" s="2"/>
      <c r="B18694" s="2"/>
      <c r="C18694" s="2"/>
      <c r="G18694" s="94"/>
      <c r="H18694" s="94"/>
      <c r="I18694" s="94"/>
      <c r="J18694" s="2"/>
      <c r="P18694" s="30"/>
      <c r="T18694" s="2"/>
      <c r="V18694" s="2"/>
      <c r="W18694" s="28"/>
      <c r="Y18694" s="30"/>
      <c r="Z18694" s="30"/>
      <c r="AB18694" s="6"/>
    </row>
    <row r="18695" spans="1:28">
      <c r="A18695" s="2"/>
      <c r="B18695" s="2"/>
      <c r="C18695" s="2"/>
      <c r="G18695" s="94"/>
      <c r="H18695" s="94"/>
      <c r="I18695" s="94"/>
      <c r="J18695" s="2"/>
      <c r="P18695" s="30"/>
      <c r="T18695" s="2"/>
      <c r="V18695" s="2"/>
      <c r="W18695" s="28"/>
      <c r="Y18695" s="30"/>
      <c r="Z18695" s="30"/>
      <c r="AB18695" s="6"/>
    </row>
    <row r="18696" spans="1:28">
      <c r="A18696" s="2"/>
      <c r="B18696" s="2"/>
      <c r="C18696" s="2"/>
      <c r="G18696" s="94"/>
      <c r="H18696" s="94"/>
      <c r="I18696" s="94"/>
      <c r="J18696" s="2"/>
      <c r="P18696" s="30"/>
      <c r="T18696" s="2"/>
      <c r="V18696" s="2"/>
      <c r="W18696" s="28"/>
      <c r="Y18696" s="30"/>
      <c r="Z18696" s="30"/>
      <c r="AB18696" s="6"/>
    </row>
    <row r="18697" spans="1:28">
      <c r="A18697" s="2"/>
      <c r="B18697" s="2"/>
      <c r="C18697" s="2"/>
      <c r="G18697" s="94"/>
      <c r="H18697" s="94"/>
      <c r="I18697" s="94"/>
      <c r="J18697" s="2"/>
      <c r="P18697" s="30"/>
      <c r="T18697" s="2"/>
      <c r="V18697" s="2"/>
      <c r="W18697" s="28"/>
      <c r="Y18697" s="30"/>
      <c r="Z18697" s="30"/>
      <c r="AB18697" s="6"/>
    </row>
    <row r="18698" spans="1:28">
      <c r="A18698" s="2"/>
      <c r="B18698" s="2"/>
      <c r="C18698" s="2"/>
      <c r="G18698" s="94"/>
      <c r="H18698" s="94"/>
      <c r="I18698" s="94"/>
      <c r="J18698" s="2"/>
      <c r="P18698" s="30"/>
      <c r="T18698" s="2"/>
      <c r="V18698" s="2"/>
      <c r="W18698" s="28"/>
      <c r="Y18698" s="30"/>
      <c r="Z18698" s="30"/>
      <c r="AB18698" s="6"/>
    </row>
    <row r="18699" spans="1:28">
      <c r="A18699" s="2"/>
      <c r="B18699" s="2"/>
      <c r="C18699" s="2"/>
      <c r="G18699" s="94"/>
      <c r="H18699" s="94"/>
      <c r="I18699" s="94"/>
      <c r="J18699" s="2"/>
      <c r="P18699" s="30"/>
      <c r="T18699" s="2"/>
      <c r="V18699" s="2"/>
      <c r="W18699" s="28"/>
      <c r="Y18699" s="30"/>
      <c r="Z18699" s="30"/>
      <c r="AB18699" s="6"/>
    </row>
    <row r="18700" spans="1:28">
      <c r="A18700" s="2"/>
      <c r="B18700" s="2"/>
      <c r="C18700" s="2"/>
      <c r="G18700" s="94"/>
      <c r="H18700" s="94"/>
      <c r="I18700" s="94"/>
      <c r="J18700" s="2"/>
      <c r="P18700" s="30"/>
      <c r="T18700" s="2"/>
      <c r="V18700" s="2"/>
      <c r="W18700" s="28"/>
      <c r="Y18700" s="30"/>
      <c r="Z18700" s="30"/>
      <c r="AB18700" s="6"/>
    </row>
    <row r="18701" spans="1:28">
      <c r="A18701" s="2"/>
      <c r="B18701" s="2"/>
      <c r="C18701" s="2"/>
      <c r="G18701" s="94"/>
      <c r="H18701" s="94"/>
      <c r="I18701" s="94"/>
      <c r="J18701" s="2"/>
      <c r="P18701" s="30"/>
      <c r="T18701" s="2"/>
      <c r="V18701" s="2"/>
      <c r="W18701" s="28"/>
      <c r="Y18701" s="30"/>
      <c r="Z18701" s="30"/>
      <c r="AB18701" s="6"/>
    </row>
    <row r="18702" spans="1:28">
      <c r="A18702" s="2"/>
      <c r="B18702" s="2"/>
      <c r="C18702" s="2"/>
      <c r="G18702" s="94"/>
      <c r="H18702" s="94"/>
      <c r="I18702" s="94"/>
      <c r="J18702" s="2"/>
      <c r="P18702" s="30"/>
      <c r="T18702" s="2"/>
      <c r="V18702" s="2"/>
      <c r="W18702" s="28"/>
      <c r="Y18702" s="30"/>
      <c r="Z18702" s="30"/>
      <c r="AB18702" s="6"/>
    </row>
    <row r="18703" spans="1:28">
      <c r="A18703" s="2"/>
      <c r="B18703" s="2"/>
      <c r="C18703" s="2"/>
      <c r="G18703" s="94"/>
      <c r="H18703" s="94"/>
      <c r="I18703" s="94"/>
      <c r="J18703" s="2"/>
      <c r="P18703" s="30"/>
      <c r="T18703" s="2"/>
      <c r="V18703" s="2"/>
      <c r="W18703" s="28"/>
      <c r="Y18703" s="30"/>
      <c r="Z18703" s="30"/>
      <c r="AB18703" s="6"/>
    </row>
    <row r="18704" spans="1:28">
      <c r="A18704" s="2"/>
      <c r="B18704" s="2"/>
      <c r="C18704" s="2"/>
      <c r="G18704" s="94"/>
      <c r="H18704" s="94"/>
      <c r="I18704" s="94"/>
      <c r="J18704" s="2"/>
      <c r="P18704" s="30"/>
      <c r="T18704" s="2"/>
      <c r="V18704" s="2"/>
      <c r="W18704" s="28"/>
      <c r="Y18704" s="30"/>
      <c r="Z18704" s="30"/>
      <c r="AB18704" s="6"/>
    </row>
    <row r="18705" spans="1:28">
      <c r="A18705" s="2"/>
      <c r="B18705" s="2"/>
      <c r="C18705" s="2"/>
      <c r="G18705" s="94"/>
      <c r="H18705" s="94"/>
      <c r="I18705" s="94"/>
      <c r="J18705" s="2"/>
      <c r="P18705" s="30"/>
      <c r="T18705" s="2"/>
      <c r="V18705" s="2"/>
      <c r="W18705" s="28"/>
      <c r="Y18705" s="30"/>
      <c r="Z18705" s="30"/>
      <c r="AB18705" s="6"/>
    </row>
    <row r="18706" spans="1:28">
      <c r="A18706" s="2"/>
      <c r="B18706" s="2"/>
      <c r="C18706" s="2"/>
      <c r="G18706" s="94"/>
      <c r="H18706" s="94"/>
      <c r="I18706" s="94"/>
      <c r="J18706" s="2"/>
      <c r="P18706" s="30"/>
      <c r="T18706" s="2"/>
      <c r="V18706" s="2"/>
      <c r="W18706" s="28"/>
      <c r="Y18706" s="30"/>
      <c r="Z18706" s="30"/>
      <c r="AB18706" s="6"/>
    </row>
    <row r="18707" spans="1:28">
      <c r="A18707" s="2"/>
      <c r="B18707" s="2"/>
      <c r="C18707" s="2"/>
      <c r="G18707" s="94"/>
      <c r="H18707" s="94"/>
      <c r="I18707" s="94"/>
      <c r="J18707" s="2"/>
      <c r="P18707" s="30"/>
      <c r="T18707" s="2"/>
      <c r="V18707" s="2"/>
      <c r="W18707" s="28"/>
      <c r="Y18707" s="30"/>
      <c r="Z18707" s="30"/>
      <c r="AB18707" s="6"/>
    </row>
    <row r="18708" spans="1:28">
      <c r="A18708" s="2"/>
      <c r="B18708" s="2"/>
      <c r="C18708" s="2"/>
      <c r="G18708" s="94"/>
      <c r="H18708" s="94"/>
      <c r="I18708" s="94"/>
      <c r="J18708" s="2"/>
      <c r="P18708" s="30"/>
      <c r="T18708" s="2"/>
      <c r="V18708" s="2"/>
      <c r="W18708" s="28"/>
      <c r="Y18708" s="30"/>
      <c r="Z18708" s="30"/>
      <c r="AB18708" s="6"/>
    </row>
    <row r="18709" spans="1:28">
      <c r="A18709" s="2"/>
      <c r="B18709" s="2"/>
      <c r="C18709" s="2"/>
      <c r="G18709" s="94"/>
      <c r="H18709" s="94"/>
      <c r="I18709" s="94"/>
      <c r="J18709" s="2"/>
      <c r="P18709" s="30"/>
      <c r="T18709" s="2"/>
      <c r="V18709" s="2"/>
      <c r="W18709" s="28"/>
      <c r="Y18709" s="30"/>
      <c r="Z18709" s="30"/>
      <c r="AB18709" s="6"/>
    </row>
    <row r="18710" spans="1:28">
      <c r="A18710" s="2"/>
      <c r="B18710" s="2"/>
      <c r="C18710" s="2"/>
      <c r="G18710" s="94"/>
      <c r="H18710" s="94"/>
      <c r="I18710" s="94"/>
      <c r="J18710" s="2"/>
      <c r="P18710" s="30"/>
      <c r="T18710" s="2"/>
      <c r="V18710" s="2"/>
      <c r="W18710" s="28"/>
      <c r="Y18710" s="30"/>
      <c r="Z18710" s="30"/>
      <c r="AB18710" s="6"/>
    </row>
    <row r="18711" spans="1:28">
      <c r="A18711" s="2"/>
      <c r="B18711" s="2"/>
      <c r="C18711" s="2"/>
      <c r="G18711" s="94"/>
      <c r="H18711" s="94"/>
      <c r="I18711" s="94"/>
      <c r="J18711" s="2"/>
      <c r="P18711" s="30"/>
      <c r="T18711" s="2"/>
      <c r="V18711" s="2"/>
      <c r="W18711" s="28"/>
      <c r="Y18711" s="30"/>
      <c r="Z18711" s="30"/>
      <c r="AB18711" s="6"/>
    </row>
    <row r="18712" spans="1:28">
      <c r="A18712" s="2"/>
      <c r="B18712" s="2"/>
      <c r="C18712" s="2"/>
      <c r="G18712" s="94"/>
      <c r="H18712" s="94"/>
      <c r="I18712" s="94"/>
      <c r="J18712" s="2"/>
      <c r="P18712" s="30"/>
      <c r="T18712" s="2"/>
      <c r="V18712" s="2"/>
      <c r="W18712" s="28"/>
      <c r="Y18712" s="30"/>
      <c r="Z18712" s="30"/>
      <c r="AB18712" s="6"/>
    </row>
    <row r="18713" spans="1:28">
      <c r="A18713" s="2"/>
      <c r="B18713" s="2"/>
      <c r="C18713" s="2"/>
      <c r="G18713" s="94"/>
      <c r="H18713" s="94"/>
      <c r="I18713" s="94"/>
      <c r="J18713" s="2"/>
      <c r="P18713" s="30"/>
      <c r="T18713" s="2"/>
      <c r="V18713" s="2"/>
      <c r="W18713" s="28"/>
      <c r="Y18713" s="30"/>
      <c r="Z18713" s="30"/>
      <c r="AB18713" s="6"/>
    </row>
    <row r="18714" spans="1:28">
      <c r="A18714" s="2"/>
      <c r="B18714" s="2"/>
      <c r="C18714" s="2"/>
      <c r="G18714" s="94"/>
      <c r="H18714" s="94"/>
      <c r="I18714" s="94"/>
      <c r="J18714" s="2"/>
      <c r="P18714" s="30"/>
      <c r="T18714" s="2"/>
      <c r="V18714" s="2"/>
      <c r="W18714" s="28"/>
      <c r="Y18714" s="30"/>
      <c r="Z18714" s="30"/>
      <c r="AB18714" s="6"/>
    </row>
    <row r="18715" spans="1:28">
      <c r="A18715" s="2"/>
      <c r="B18715" s="2"/>
      <c r="C18715" s="2"/>
      <c r="G18715" s="94"/>
      <c r="H18715" s="94"/>
      <c r="I18715" s="94"/>
      <c r="J18715" s="2"/>
      <c r="P18715" s="30"/>
      <c r="T18715" s="2"/>
      <c r="V18715" s="2"/>
      <c r="W18715" s="28"/>
      <c r="Y18715" s="30"/>
      <c r="Z18715" s="30"/>
      <c r="AB18715" s="6"/>
    </row>
    <row r="18716" spans="1:28">
      <c r="A18716" s="2"/>
      <c r="B18716" s="2"/>
      <c r="C18716" s="2"/>
      <c r="G18716" s="94"/>
      <c r="H18716" s="94"/>
      <c r="I18716" s="94"/>
      <c r="J18716" s="2"/>
      <c r="P18716" s="30"/>
      <c r="T18716" s="2"/>
      <c r="V18716" s="2"/>
      <c r="W18716" s="28"/>
      <c r="Y18716" s="30"/>
      <c r="Z18716" s="30"/>
      <c r="AB18716" s="6"/>
    </row>
    <row r="18717" spans="1:28">
      <c r="A18717" s="2"/>
      <c r="B18717" s="2"/>
      <c r="C18717" s="2"/>
      <c r="G18717" s="94"/>
      <c r="H18717" s="94"/>
      <c r="I18717" s="94"/>
      <c r="J18717" s="2"/>
      <c r="P18717" s="30"/>
      <c r="T18717" s="2"/>
      <c r="V18717" s="2"/>
      <c r="W18717" s="28"/>
      <c r="Y18717" s="30"/>
      <c r="Z18717" s="30"/>
      <c r="AB18717" s="6"/>
    </row>
    <row r="18718" spans="1:28">
      <c r="A18718" s="2"/>
      <c r="B18718" s="2"/>
      <c r="C18718" s="2"/>
      <c r="G18718" s="94"/>
      <c r="H18718" s="94"/>
      <c r="I18718" s="94"/>
      <c r="J18718" s="2"/>
      <c r="P18718" s="30"/>
      <c r="T18718" s="2"/>
      <c r="V18718" s="2"/>
      <c r="W18718" s="28"/>
      <c r="Y18718" s="30"/>
      <c r="Z18718" s="30"/>
      <c r="AB18718" s="6"/>
    </row>
    <row r="18719" spans="1:28">
      <c r="A18719" s="2"/>
      <c r="B18719" s="2"/>
      <c r="C18719" s="2"/>
      <c r="G18719" s="94"/>
      <c r="H18719" s="94"/>
      <c r="I18719" s="94"/>
      <c r="J18719" s="2"/>
      <c r="P18719" s="30"/>
      <c r="T18719" s="2"/>
      <c r="V18719" s="2"/>
      <c r="W18719" s="28"/>
      <c r="Y18719" s="30"/>
      <c r="Z18719" s="30"/>
      <c r="AB18719" s="6"/>
    </row>
    <row r="18720" spans="1:28">
      <c r="A18720" s="2"/>
      <c r="B18720" s="2"/>
      <c r="C18720" s="2"/>
      <c r="G18720" s="94"/>
      <c r="H18720" s="94"/>
      <c r="I18720" s="94"/>
      <c r="J18720" s="2"/>
      <c r="P18720" s="30"/>
      <c r="T18720" s="2"/>
      <c r="V18720" s="2"/>
      <c r="W18720" s="28"/>
      <c r="Y18720" s="30"/>
      <c r="Z18720" s="30"/>
      <c r="AB18720" s="6"/>
    </row>
    <row r="18721" spans="1:28">
      <c r="A18721" s="2"/>
      <c r="B18721" s="2"/>
      <c r="C18721" s="2"/>
      <c r="G18721" s="94"/>
      <c r="H18721" s="94"/>
      <c r="I18721" s="94"/>
      <c r="J18721" s="2"/>
      <c r="P18721" s="30"/>
      <c r="T18721" s="2"/>
      <c r="V18721" s="2"/>
      <c r="W18721" s="28"/>
      <c r="Y18721" s="30"/>
      <c r="Z18721" s="30"/>
      <c r="AB18721" s="6"/>
    </row>
    <row r="18722" spans="1:28">
      <c r="A18722" s="2"/>
      <c r="B18722" s="2"/>
      <c r="C18722" s="2"/>
      <c r="G18722" s="94"/>
      <c r="H18722" s="94"/>
      <c r="I18722" s="94"/>
      <c r="J18722" s="2"/>
      <c r="P18722" s="30"/>
      <c r="T18722" s="2"/>
      <c r="V18722" s="2"/>
      <c r="W18722" s="28"/>
      <c r="Y18722" s="30"/>
      <c r="Z18722" s="30"/>
      <c r="AB18722" s="6"/>
    </row>
    <row r="18723" spans="1:28">
      <c r="A18723" s="2"/>
      <c r="B18723" s="2"/>
      <c r="C18723" s="2"/>
      <c r="G18723" s="94"/>
      <c r="H18723" s="94"/>
      <c r="I18723" s="94"/>
      <c r="J18723" s="2"/>
      <c r="P18723" s="30"/>
      <c r="T18723" s="2"/>
      <c r="V18723" s="2"/>
      <c r="W18723" s="28"/>
      <c r="Y18723" s="30"/>
      <c r="Z18723" s="30"/>
      <c r="AB18723" s="6"/>
    </row>
    <row r="18724" spans="1:28">
      <c r="A18724" s="2"/>
      <c r="B18724" s="2"/>
      <c r="C18724" s="2"/>
      <c r="G18724" s="94"/>
      <c r="H18724" s="94"/>
      <c r="I18724" s="94"/>
      <c r="J18724" s="2"/>
      <c r="P18724" s="30"/>
      <c r="T18724" s="2"/>
      <c r="V18724" s="2"/>
      <c r="W18724" s="28"/>
      <c r="Y18724" s="30"/>
      <c r="Z18724" s="30"/>
      <c r="AB18724" s="6"/>
    </row>
    <row r="18725" spans="1:28">
      <c r="A18725" s="2"/>
      <c r="B18725" s="2"/>
      <c r="C18725" s="2"/>
      <c r="G18725" s="94"/>
      <c r="H18725" s="94"/>
      <c r="I18725" s="94"/>
      <c r="J18725" s="2"/>
      <c r="P18725" s="30"/>
      <c r="T18725" s="2"/>
      <c r="V18725" s="2"/>
      <c r="W18725" s="28"/>
      <c r="Y18725" s="30"/>
      <c r="Z18725" s="30"/>
      <c r="AB18725" s="6"/>
    </row>
    <row r="18726" spans="1:28">
      <c r="A18726" s="2"/>
      <c r="B18726" s="2"/>
      <c r="C18726" s="2"/>
      <c r="G18726" s="94"/>
      <c r="H18726" s="94"/>
      <c r="I18726" s="94"/>
      <c r="J18726" s="2"/>
      <c r="P18726" s="30"/>
      <c r="T18726" s="2"/>
      <c r="V18726" s="2"/>
      <c r="W18726" s="28"/>
      <c r="Y18726" s="30"/>
      <c r="Z18726" s="30"/>
      <c r="AB18726" s="6"/>
    </row>
    <row r="18727" spans="1:28">
      <c r="A18727" s="2"/>
      <c r="B18727" s="2"/>
      <c r="C18727" s="2"/>
      <c r="G18727" s="94"/>
      <c r="H18727" s="94"/>
      <c r="I18727" s="94"/>
      <c r="J18727" s="2"/>
      <c r="P18727" s="30"/>
      <c r="T18727" s="2"/>
      <c r="V18727" s="2"/>
      <c r="W18727" s="28"/>
      <c r="Y18727" s="30"/>
      <c r="Z18727" s="30"/>
      <c r="AB18727" s="6"/>
    </row>
    <row r="18728" spans="1:28">
      <c r="A18728" s="2"/>
      <c r="B18728" s="2"/>
      <c r="C18728" s="2"/>
      <c r="G18728" s="94"/>
      <c r="H18728" s="94"/>
      <c r="I18728" s="94"/>
      <c r="J18728" s="2"/>
      <c r="P18728" s="30"/>
      <c r="T18728" s="2"/>
      <c r="V18728" s="2"/>
      <c r="W18728" s="28"/>
      <c r="Y18728" s="30"/>
      <c r="Z18728" s="30"/>
      <c r="AB18728" s="6"/>
    </row>
    <row r="18729" spans="1:28">
      <c r="A18729" s="2"/>
      <c r="B18729" s="2"/>
      <c r="C18729" s="2"/>
      <c r="G18729" s="94"/>
      <c r="H18729" s="94"/>
      <c r="I18729" s="94"/>
      <c r="J18729" s="2"/>
      <c r="P18729" s="30"/>
      <c r="T18729" s="2"/>
      <c r="V18729" s="2"/>
      <c r="W18729" s="28"/>
      <c r="Y18729" s="30"/>
      <c r="Z18729" s="30"/>
      <c r="AB18729" s="6"/>
    </row>
    <row r="18730" spans="1:28">
      <c r="A18730" s="2"/>
      <c r="B18730" s="2"/>
      <c r="C18730" s="2"/>
      <c r="G18730" s="94"/>
      <c r="H18730" s="94"/>
      <c r="I18730" s="94"/>
      <c r="J18730" s="2"/>
      <c r="P18730" s="30"/>
      <c r="T18730" s="2"/>
      <c r="V18730" s="2"/>
      <c r="W18730" s="28"/>
      <c r="Y18730" s="30"/>
      <c r="Z18730" s="30"/>
      <c r="AB18730" s="6"/>
    </row>
    <row r="18731" spans="1:28">
      <c r="A18731" s="2"/>
      <c r="B18731" s="2"/>
      <c r="C18731" s="2"/>
      <c r="G18731" s="94"/>
      <c r="H18731" s="94"/>
      <c r="I18731" s="94"/>
      <c r="J18731" s="2"/>
      <c r="P18731" s="30"/>
      <c r="T18731" s="2"/>
      <c r="V18731" s="2"/>
      <c r="W18731" s="28"/>
      <c r="Y18731" s="30"/>
      <c r="Z18731" s="30"/>
      <c r="AB18731" s="6"/>
    </row>
    <row r="18732" spans="1:28">
      <c r="A18732" s="2"/>
      <c r="B18732" s="2"/>
      <c r="C18732" s="2"/>
      <c r="G18732" s="94"/>
      <c r="H18732" s="94"/>
      <c r="I18732" s="94"/>
      <c r="J18732" s="2"/>
      <c r="P18732" s="30"/>
      <c r="T18732" s="2"/>
      <c r="V18732" s="2"/>
      <c r="W18732" s="28"/>
      <c r="Y18732" s="30"/>
      <c r="Z18732" s="30"/>
      <c r="AB18732" s="6"/>
    </row>
    <row r="18733" spans="1:28">
      <c r="A18733" s="2"/>
      <c r="B18733" s="2"/>
      <c r="C18733" s="2"/>
      <c r="G18733" s="94"/>
      <c r="H18733" s="94"/>
      <c r="I18733" s="94"/>
      <c r="J18733" s="2"/>
      <c r="P18733" s="30"/>
      <c r="T18733" s="2"/>
      <c r="V18733" s="2"/>
      <c r="W18733" s="28"/>
      <c r="Y18733" s="30"/>
      <c r="Z18733" s="30"/>
      <c r="AB18733" s="6"/>
    </row>
    <row r="18734" spans="1:28">
      <c r="A18734" s="2"/>
      <c r="B18734" s="2"/>
      <c r="C18734" s="2"/>
      <c r="G18734" s="94"/>
      <c r="H18734" s="94"/>
      <c r="I18734" s="94"/>
      <c r="J18734" s="2"/>
      <c r="P18734" s="30"/>
      <c r="T18734" s="2"/>
      <c r="V18734" s="2"/>
      <c r="W18734" s="28"/>
      <c r="Y18734" s="30"/>
      <c r="Z18734" s="30"/>
      <c r="AB18734" s="6"/>
    </row>
    <row r="18735" spans="1:28">
      <c r="A18735" s="2"/>
      <c r="B18735" s="2"/>
      <c r="C18735" s="2"/>
      <c r="G18735" s="94"/>
      <c r="H18735" s="94"/>
      <c r="I18735" s="94"/>
      <c r="J18735" s="2"/>
      <c r="P18735" s="30"/>
      <c r="T18735" s="2"/>
      <c r="V18735" s="2"/>
      <c r="W18735" s="28"/>
      <c r="Y18735" s="30"/>
      <c r="Z18735" s="30"/>
      <c r="AB18735" s="6"/>
    </row>
    <row r="18736" spans="1:28">
      <c r="A18736" s="2"/>
      <c r="B18736" s="2"/>
      <c r="C18736" s="2"/>
      <c r="G18736" s="94"/>
      <c r="H18736" s="94"/>
      <c r="I18736" s="94"/>
      <c r="J18736" s="2"/>
      <c r="P18736" s="30"/>
      <c r="T18736" s="2"/>
      <c r="V18736" s="2"/>
      <c r="W18736" s="28"/>
      <c r="Y18736" s="30"/>
      <c r="Z18736" s="30"/>
      <c r="AB18736" s="6"/>
    </row>
    <row r="18737" spans="1:28">
      <c r="A18737" s="2"/>
      <c r="B18737" s="2"/>
      <c r="C18737" s="2"/>
      <c r="G18737" s="94"/>
      <c r="H18737" s="94"/>
      <c r="I18737" s="94"/>
      <c r="J18737" s="2"/>
      <c r="P18737" s="30"/>
      <c r="T18737" s="2"/>
      <c r="V18737" s="2"/>
      <c r="W18737" s="28"/>
      <c r="Y18737" s="30"/>
      <c r="Z18737" s="30"/>
      <c r="AB18737" s="6"/>
    </row>
    <row r="18738" spans="1:28">
      <c r="A18738" s="2"/>
      <c r="B18738" s="2"/>
      <c r="C18738" s="2"/>
      <c r="G18738" s="94"/>
      <c r="H18738" s="94"/>
      <c r="I18738" s="94"/>
      <c r="J18738" s="2"/>
      <c r="P18738" s="30"/>
      <c r="T18738" s="2"/>
      <c r="V18738" s="2"/>
      <c r="W18738" s="28"/>
      <c r="Y18738" s="30"/>
      <c r="Z18738" s="30"/>
      <c r="AB18738" s="6"/>
    </row>
    <row r="18739" spans="1:28">
      <c r="A18739" s="2"/>
      <c r="B18739" s="2"/>
      <c r="C18739" s="2"/>
      <c r="G18739" s="94"/>
      <c r="H18739" s="94"/>
      <c r="I18739" s="94"/>
      <c r="J18739" s="2"/>
      <c r="P18739" s="30"/>
      <c r="T18739" s="2"/>
      <c r="V18739" s="2"/>
      <c r="W18739" s="28"/>
      <c r="Y18739" s="30"/>
      <c r="Z18739" s="30"/>
      <c r="AB18739" s="6"/>
    </row>
    <row r="18740" spans="1:28">
      <c r="A18740" s="2"/>
      <c r="B18740" s="2"/>
      <c r="C18740" s="2"/>
      <c r="G18740" s="94"/>
      <c r="H18740" s="94"/>
      <c r="I18740" s="94"/>
      <c r="J18740" s="2"/>
      <c r="P18740" s="30"/>
      <c r="T18740" s="2"/>
      <c r="V18740" s="2"/>
      <c r="W18740" s="28"/>
      <c r="Y18740" s="30"/>
      <c r="Z18740" s="30"/>
      <c r="AB18740" s="6"/>
    </row>
    <row r="18741" spans="1:28">
      <c r="A18741" s="2"/>
      <c r="B18741" s="2"/>
      <c r="C18741" s="2"/>
      <c r="G18741" s="94"/>
      <c r="H18741" s="94"/>
      <c r="I18741" s="94"/>
      <c r="J18741" s="2"/>
      <c r="P18741" s="30"/>
      <c r="T18741" s="2"/>
      <c r="V18741" s="2"/>
      <c r="W18741" s="28"/>
      <c r="Y18741" s="30"/>
      <c r="Z18741" s="30"/>
      <c r="AB18741" s="6"/>
    </row>
    <row r="18742" spans="1:28">
      <c r="A18742" s="2"/>
      <c r="B18742" s="2"/>
      <c r="C18742" s="2"/>
      <c r="G18742" s="94"/>
      <c r="H18742" s="94"/>
      <c r="I18742" s="94"/>
      <c r="J18742" s="2"/>
      <c r="P18742" s="30"/>
      <c r="T18742" s="2"/>
      <c r="V18742" s="2"/>
      <c r="W18742" s="28"/>
      <c r="Y18742" s="30"/>
      <c r="Z18742" s="30"/>
      <c r="AB18742" s="6"/>
    </row>
    <row r="18743" spans="1:28">
      <c r="A18743" s="2"/>
      <c r="B18743" s="2"/>
      <c r="C18743" s="2"/>
      <c r="G18743" s="94"/>
      <c r="H18743" s="94"/>
      <c r="I18743" s="94"/>
      <c r="J18743" s="2"/>
      <c r="P18743" s="30"/>
      <c r="T18743" s="2"/>
      <c r="V18743" s="2"/>
      <c r="W18743" s="28"/>
      <c r="Y18743" s="30"/>
      <c r="Z18743" s="30"/>
      <c r="AB18743" s="6"/>
    </row>
    <row r="18744" spans="1:28">
      <c r="A18744" s="2"/>
      <c r="B18744" s="2"/>
      <c r="C18744" s="2"/>
      <c r="G18744" s="94"/>
      <c r="H18744" s="94"/>
      <c r="I18744" s="94"/>
      <c r="J18744" s="2"/>
      <c r="P18744" s="30"/>
      <c r="T18744" s="2"/>
      <c r="V18744" s="2"/>
      <c r="W18744" s="28"/>
      <c r="Y18744" s="30"/>
      <c r="Z18744" s="30"/>
      <c r="AB18744" s="6"/>
    </row>
    <row r="18745" spans="1:28">
      <c r="A18745" s="2"/>
      <c r="B18745" s="2"/>
      <c r="C18745" s="2"/>
      <c r="G18745" s="94"/>
      <c r="H18745" s="94"/>
      <c r="I18745" s="94"/>
      <c r="J18745" s="2"/>
      <c r="P18745" s="30"/>
      <c r="T18745" s="2"/>
      <c r="V18745" s="2"/>
      <c r="W18745" s="28"/>
      <c r="Y18745" s="30"/>
      <c r="Z18745" s="30"/>
      <c r="AB18745" s="6"/>
    </row>
    <row r="18746" spans="1:28">
      <c r="A18746" s="2"/>
      <c r="B18746" s="2"/>
      <c r="C18746" s="2"/>
      <c r="G18746" s="94"/>
      <c r="H18746" s="94"/>
      <c r="I18746" s="94"/>
      <c r="J18746" s="2"/>
      <c r="P18746" s="30"/>
      <c r="T18746" s="2"/>
      <c r="V18746" s="2"/>
      <c r="W18746" s="28"/>
      <c r="Y18746" s="30"/>
      <c r="Z18746" s="30"/>
      <c r="AB18746" s="6"/>
    </row>
    <row r="18747" spans="1:28">
      <c r="A18747" s="2"/>
      <c r="B18747" s="2"/>
      <c r="C18747" s="2"/>
      <c r="G18747" s="94"/>
      <c r="H18747" s="94"/>
      <c r="I18747" s="94"/>
      <c r="J18747" s="2"/>
      <c r="P18747" s="30"/>
      <c r="T18747" s="2"/>
      <c r="V18747" s="2"/>
      <c r="W18747" s="28"/>
      <c r="Y18747" s="30"/>
      <c r="Z18747" s="30"/>
      <c r="AB18747" s="6"/>
    </row>
    <row r="18748" spans="1:28">
      <c r="A18748" s="2"/>
      <c r="B18748" s="2"/>
      <c r="C18748" s="2"/>
      <c r="G18748" s="94"/>
      <c r="H18748" s="94"/>
      <c r="I18748" s="94"/>
      <c r="J18748" s="2"/>
      <c r="P18748" s="30"/>
      <c r="T18748" s="2"/>
      <c r="V18748" s="2"/>
      <c r="W18748" s="28"/>
      <c r="Y18748" s="30"/>
      <c r="Z18748" s="30"/>
      <c r="AB18748" s="6"/>
    </row>
    <row r="18749" spans="1:28">
      <c r="A18749" s="2"/>
      <c r="B18749" s="2"/>
      <c r="C18749" s="2"/>
      <c r="G18749" s="94"/>
      <c r="H18749" s="94"/>
      <c r="I18749" s="94"/>
      <c r="J18749" s="2"/>
      <c r="P18749" s="30"/>
      <c r="T18749" s="2"/>
      <c r="V18749" s="2"/>
      <c r="W18749" s="28"/>
      <c r="Y18749" s="30"/>
      <c r="Z18749" s="30"/>
      <c r="AB18749" s="6"/>
    </row>
    <row r="18750" spans="1:28">
      <c r="A18750" s="2"/>
      <c r="B18750" s="2"/>
      <c r="C18750" s="2"/>
      <c r="G18750" s="94"/>
      <c r="H18750" s="94"/>
      <c r="I18750" s="94"/>
      <c r="J18750" s="2"/>
      <c r="P18750" s="30"/>
      <c r="T18750" s="2"/>
      <c r="V18750" s="2"/>
      <c r="W18750" s="28"/>
      <c r="Y18750" s="30"/>
      <c r="Z18750" s="30"/>
      <c r="AB18750" s="6"/>
    </row>
    <row r="18751" spans="1:28">
      <c r="A18751" s="2"/>
      <c r="B18751" s="2"/>
      <c r="C18751" s="2"/>
      <c r="G18751" s="94"/>
      <c r="H18751" s="94"/>
      <c r="I18751" s="94"/>
      <c r="J18751" s="2"/>
      <c r="P18751" s="30"/>
      <c r="T18751" s="2"/>
      <c r="V18751" s="2"/>
      <c r="W18751" s="28"/>
      <c r="Y18751" s="30"/>
      <c r="Z18751" s="30"/>
      <c r="AB18751" s="6"/>
    </row>
    <row r="18752" spans="1:28">
      <c r="A18752" s="2"/>
      <c r="B18752" s="2"/>
      <c r="C18752" s="2"/>
      <c r="G18752" s="94"/>
      <c r="H18752" s="94"/>
      <c r="I18752" s="94"/>
      <c r="J18752" s="2"/>
      <c r="P18752" s="30"/>
      <c r="T18752" s="2"/>
      <c r="V18752" s="2"/>
      <c r="W18752" s="28"/>
      <c r="Y18752" s="30"/>
      <c r="Z18752" s="30"/>
      <c r="AB18752" s="6"/>
    </row>
    <row r="18753" spans="1:28">
      <c r="A18753" s="2"/>
      <c r="B18753" s="2"/>
      <c r="C18753" s="2"/>
      <c r="G18753" s="94"/>
      <c r="H18753" s="94"/>
      <c r="I18753" s="94"/>
      <c r="J18753" s="2"/>
      <c r="P18753" s="30"/>
      <c r="T18753" s="2"/>
      <c r="V18753" s="2"/>
      <c r="W18753" s="28"/>
      <c r="Y18753" s="30"/>
      <c r="Z18753" s="30"/>
      <c r="AB18753" s="6"/>
    </row>
    <row r="18754" spans="1:28">
      <c r="A18754" s="2"/>
      <c r="B18754" s="2"/>
      <c r="C18754" s="2"/>
      <c r="G18754" s="94"/>
      <c r="H18754" s="94"/>
      <c r="I18754" s="94"/>
      <c r="J18754" s="2"/>
      <c r="P18754" s="30"/>
      <c r="T18754" s="2"/>
      <c r="V18754" s="2"/>
      <c r="W18754" s="28"/>
      <c r="Y18754" s="30"/>
      <c r="Z18754" s="30"/>
      <c r="AB18754" s="6"/>
    </row>
    <row r="18755" spans="1:28">
      <c r="A18755" s="2"/>
      <c r="B18755" s="2"/>
      <c r="C18755" s="2"/>
      <c r="G18755" s="94"/>
      <c r="H18755" s="94"/>
      <c r="I18755" s="94"/>
      <c r="J18755" s="2"/>
      <c r="P18755" s="30"/>
      <c r="T18755" s="2"/>
      <c r="V18755" s="2"/>
      <c r="W18755" s="28"/>
      <c r="Y18755" s="30"/>
      <c r="Z18755" s="30"/>
      <c r="AB18755" s="6"/>
    </row>
    <row r="18756" spans="1:28">
      <c r="A18756" s="2"/>
      <c r="B18756" s="2"/>
      <c r="C18756" s="2"/>
      <c r="G18756" s="94"/>
      <c r="H18756" s="94"/>
      <c r="I18756" s="94"/>
      <c r="J18756" s="2"/>
      <c r="P18756" s="30"/>
      <c r="T18756" s="2"/>
      <c r="V18756" s="2"/>
      <c r="W18756" s="28"/>
      <c r="Y18756" s="30"/>
      <c r="Z18756" s="30"/>
      <c r="AB18756" s="6"/>
    </row>
    <row r="18757" spans="1:28">
      <c r="A18757" s="2"/>
      <c r="B18757" s="2"/>
      <c r="C18757" s="2"/>
      <c r="G18757" s="94"/>
      <c r="H18757" s="94"/>
      <c r="I18757" s="94"/>
      <c r="J18757" s="2"/>
      <c r="P18757" s="30"/>
      <c r="T18757" s="2"/>
      <c r="V18757" s="2"/>
      <c r="W18757" s="28"/>
      <c r="Y18757" s="30"/>
      <c r="Z18757" s="30"/>
      <c r="AB18757" s="6"/>
    </row>
    <row r="18758" spans="1:28">
      <c r="A18758" s="2"/>
      <c r="B18758" s="2"/>
      <c r="C18758" s="2"/>
      <c r="G18758" s="94"/>
      <c r="H18758" s="94"/>
      <c r="I18758" s="94"/>
      <c r="J18758" s="2"/>
      <c r="P18758" s="30"/>
      <c r="T18758" s="2"/>
      <c r="V18758" s="2"/>
      <c r="W18758" s="28"/>
      <c r="Y18758" s="30"/>
      <c r="Z18758" s="30"/>
      <c r="AB18758" s="6"/>
    </row>
    <row r="18759" spans="1:28">
      <c r="A18759" s="2"/>
      <c r="B18759" s="2"/>
      <c r="C18759" s="2"/>
      <c r="G18759" s="94"/>
      <c r="H18759" s="94"/>
      <c r="I18759" s="94"/>
      <c r="J18759" s="2"/>
      <c r="P18759" s="30"/>
      <c r="T18759" s="2"/>
      <c r="V18759" s="2"/>
      <c r="W18759" s="28"/>
      <c r="Y18759" s="30"/>
      <c r="Z18759" s="30"/>
      <c r="AB18759" s="6"/>
    </row>
    <row r="18760" spans="1:28">
      <c r="A18760" s="2"/>
      <c r="B18760" s="2"/>
      <c r="C18760" s="2"/>
      <c r="G18760" s="94"/>
      <c r="H18760" s="94"/>
      <c r="I18760" s="94"/>
      <c r="J18760" s="2"/>
      <c r="P18760" s="30"/>
      <c r="T18760" s="2"/>
      <c r="V18760" s="2"/>
      <c r="W18760" s="28"/>
      <c r="Y18760" s="30"/>
      <c r="Z18760" s="30"/>
      <c r="AB18760" s="6"/>
    </row>
    <row r="18761" spans="1:28">
      <c r="A18761" s="2"/>
      <c r="B18761" s="2"/>
      <c r="C18761" s="2"/>
      <c r="G18761" s="94"/>
      <c r="H18761" s="94"/>
      <c r="I18761" s="94"/>
      <c r="J18761" s="2"/>
      <c r="P18761" s="30"/>
      <c r="T18761" s="2"/>
      <c r="V18761" s="2"/>
      <c r="W18761" s="28"/>
      <c r="Y18761" s="30"/>
      <c r="Z18761" s="30"/>
      <c r="AB18761" s="6"/>
    </row>
    <row r="18762" spans="1:28">
      <c r="A18762" s="2"/>
      <c r="B18762" s="2"/>
      <c r="C18762" s="2"/>
      <c r="G18762" s="94"/>
      <c r="H18762" s="94"/>
      <c r="I18762" s="94"/>
      <c r="J18762" s="2"/>
      <c r="P18762" s="30"/>
      <c r="T18762" s="2"/>
      <c r="V18762" s="2"/>
      <c r="W18762" s="28"/>
      <c r="Y18762" s="30"/>
      <c r="Z18762" s="30"/>
      <c r="AB18762" s="6"/>
    </row>
    <row r="18763" spans="1:28">
      <c r="A18763" s="2"/>
      <c r="B18763" s="2"/>
      <c r="C18763" s="2"/>
      <c r="G18763" s="94"/>
      <c r="H18763" s="94"/>
      <c r="I18763" s="94"/>
      <c r="J18763" s="2"/>
      <c r="P18763" s="30"/>
      <c r="T18763" s="2"/>
      <c r="V18763" s="2"/>
      <c r="W18763" s="28"/>
      <c r="Y18763" s="30"/>
      <c r="Z18763" s="30"/>
      <c r="AB18763" s="6"/>
    </row>
    <row r="18764" spans="1:28">
      <c r="A18764" s="2"/>
      <c r="B18764" s="2"/>
      <c r="C18764" s="2"/>
      <c r="G18764" s="94"/>
      <c r="H18764" s="94"/>
      <c r="I18764" s="94"/>
      <c r="J18764" s="2"/>
      <c r="P18764" s="30"/>
      <c r="T18764" s="2"/>
      <c r="V18764" s="2"/>
      <c r="W18764" s="28"/>
      <c r="Y18764" s="30"/>
      <c r="Z18764" s="30"/>
      <c r="AB18764" s="6"/>
    </row>
    <row r="18765" spans="1:28">
      <c r="A18765" s="2"/>
      <c r="B18765" s="2"/>
      <c r="C18765" s="2"/>
      <c r="G18765" s="94"/>
      <c r="H18765" s="94"/>
      <c r="I18765" s="94"/>
      <c r="J18765" s="2"/>
      <c r="P18765" s="30"/>
      <c r="T18765" s="2"/>
      <c r="V18765" s="2"/>
      <c r="W18765" s="28"/>
      <c r="Y18765" s="30"/>
      <c r="Z18765" s="30"/>
      <c r="AB18765" s="6"/>
    </row>
    <row r="18766" spans="1:28">
      <c r="A18766" s="2"/>
      <c r="B18766" s="2"/>
      <c r="C18766" s="2"/>
      <c r="G18766" s="94"/>
      <c r="H18766" s="94"/>
      <c r="I18766" s="94"/>
      <c r="J18766" s="2"/>
      <c r="P18766" s="30"/>
      <c r="T18766" s="2"/>
      <c r="V18766" s="2"/>
      <c r="W18766" s="28"/>
      <c r="Y18766" s="30"/>
      <c r="Z18766" s="30"/>
      <c r="AB18766" s="6"/>
    </row>
    <row r="18767" spans="1:28">
      <c r="A18767" s="2"/>
      <c r="B18767" s="2"/>
      <c r="C18767" s="2"/>
      <c r="G18767" s="94"/>
      <c r="H18767" s="94"/>
      <c r="I18767" s="94"/>
      <c r="J18767" s="2"/>
      <c r="P18767" s="30"/>
      <c r="T18767" s="2"/>
      <c r="V18767" s="2"/>
      <c r="W18767" s="28"/>
      <c r="Y18767" s="30"/>
      <c r="Z18767" s="30"/>
      <c r="AB18767" s="6"/>
    </row>
    <row r="18768" spans="1:28">
      <c r="A18768" s="2"/>
      <c r="B18768" s="2"/>
      <c r="C18768" s="2"/>
      <c r="G18768" s="94"/>
      <c r="H18768" s="94"/>
      <c r="I18768" s="94"/>
      <c r="J18768" s="2"/>
      <c r="P18768" s="30"/>
      <c r="T18768" s="2"/>
      <c r="V18768" s="2"/>
      <c r="W18768" s="28"/>
      <c r="Y18768" s="30"/>
      <c r="Z18768" s="30"/>
      <c r="AB18768" s="6"/>
    </row>
    <row r="18769" spans="1:28">
      <c r="A18769" s="2"/>
      <c r="B18769" s="2"/>
      <c r="C18769" s="2"/>
      <c r="G18769" s="94"/>
      <c r="H18769" s="94"/>
      <c r="I18769" s="94"/>
      <c r="J18769" s="2"/>
      <c r="P18769" s="30"/>
      <c r="T18769" s="2"/>
      <c r="V18769" s="2"/>
      <c r="W18769" s="28"/>
      <c r="Y18769" s="30"/>
      <c r="Z18769" s="30"/>
      <c r="AB18769" s="6"/>
    </row>
    <row r="18770" spans="1:28">
      <c r="A18770" s="2"/>
      <c r="B18770" s="2"/>
      <c r="C18770" s="2"/>
      <c r="G18770" s="94"/>
      <c r="H18770" s="94"/>
      <c r="I18770" s="94"/>
      <c r="J18770" s="2"/>
      <c r="P18770" s="30"/>
      <c r="T18770" s="2"/>
      <c r="V18770" s="2"/>
      <c r="W18770" s="28"/>
      <c r="Y18770" s="30"/>
      <c r="Z18770" s="30"/>
      <c r="AB18770" s="6"/>
    </row>
    <row r="18771" spans="1:28">
      <c r="A18771" s="2"/>
      <c r="B18771" s="2"/>
      <c r="C18771" s="2"/>
      <c r="G18771" s="94"/>
      <c r="H18771" s="94"/>
      <c r="I18771" s="94"/>
      <c r="J18771" s="2"/>
      <c r="P18771" s="30"/>
      <c r="T18771" s="2"/>
      <c r="V18771" s="2"/>
      <c r="W18771" s="28"/>
      <c r="Y18771" s="30"/>
      <c r="Z18771" s="30"/>
      <c r="AB18771" s="6"/>
    </row>
    <row r="18772" spans="1:28">
      <c r="A18772" s="2"/>
      <c r="B18772" s="2"/>
      <c r="C18772" s="2"/>
      <c r="G18772" s="94"/>
      <c r="H18772" s="94"/>
      <c r="I18772" s="94"/>
      <c r="J18772" s="2"/>
      <c r="P18772" s="30"/>
      <c r="T18772" s="2"/>
      <c r="V18772" s="2"/>
      <c r="W18772" s="28"/>
      <c r="Y18772" s="30"/>
      <c r="Z18772" s="30"/>
      <c r="AB18772" s="6"/>
    </row>
    <row r="18773" spans="1:28">
      <c r="A18773" s="2"/>
      <c r="B18773" s="2"/>
      <c r="C18773" s="2"/>
      <c r="G18773" s="94"/>
      <c r="H18773" s="94"/>
      <c r="I18773" s="94"/>
      <c r="J18773" s="2"/>
      <c r="P18773" s="30"/>
      <c r="T18773" s="2"/>
      <c r="V18773" s="2"/>
      <c r="W18773" s="28"/>
      <c r="Y18773" s="30"/>
      <c r="Z18773" s="30"/>
      <c r="AB18773" s="6"/>
    </row>
    <row r="18774" spans="1:28">
      <c r="A18774" s="2"/>
      <c r="B18774" s="2"/>
      <c r="C18774" s="2"/>
      <c r="G18774" s="94"/>
      <c r="H18774" s="94"/>
      <c r="I18774" s="94"/>
      <c r="J18774" s="2"/>
      <c r="P18774" s="30"/>
      <c r="T18774" s="2"/>
      <c r="V18774" s="2"/>
      <c r="W18774" s="28"/>
      <c r="Y18774" s="30"/>
      <c r="Z18774" s="30"/>
      <c r="AB18774" s="6"/>
    </row>
    <row r="18775" spans="1:28">
      <c r="A18775" s="2"/>
      <c r="B18775" s="2"/>
      <c r="C18775" s="2"/>
      <c r="G18775" s="94"/>
      <c r="H18775" s="94"/>
      <c r="I18775" s="94"/>
      <c r="J18775" s="2"/>
      <c r="P18775" s="30"/>
      <c r="T18775" s="2"/>
      <c r="V18775" s="2"/>
      <c r="W18775" s="28"/>
      <c r="Y18775" s="30"/>
      <c r="Z18775" s="30"/>
      <c r="AB18775" s="6"/>
    </row>
    <row r="18776" spans="1:28">
      <c r="A18776" s="2"/>
      <c r="B18776" s="2"/>
      <c r="C18776" s="2"/>
      <c r="G18776" s="94"/>
      <c r="H18776" s="94"/>
      <c r="I18776" s="94"/>
      <c r="J18776" s="2"/>
      <c r="P18776" s="30"/>
      <c r="T18776" s="2"/>
      <c r="V18776" s="2"/>
      <c r="W18776" s="28"/>
      <c r="Y18776" s="30"/>
      <c r="Z18776" s="30"/>
      <c r="AB18776" s="6"/>
    </row>
    <row r="18777" spans="1:28">
      <c r="A18777" s="2"/>
      <c r="B18777" s="2"/>
      <c r="C18777" s="2"/>
      <c r="G18777" s="94"/>
      <c r="H18777" s="94"/>
      <c r="I18777" s="94"/>
      <c r="J18777" s="2"/>
      <c r="P18777" s="30"/>
      <c r="T18777" s="2"/>
      <c r="V18777" s="2"/>
      <c r="W18777" s="28"/>
      <c r="Y18777" s="30"/>
      <c r="Z18777" s="30"/>
      <c r="AB18777" s="6"/>
    </row>
    <row r="18778" spans="1:28">
      <c r="A18778" s="2"/>
      <c r="B18778" s="2"/>
      <c r="C18778" s="2"/>
      <c r="G18778" s="94"/>
      <c r="H18778" s="94"/>
      <c r="I18778" s="94"/>
      <c r="J18778" s="2"/>
      <c r="P18778" s="30"/>
      <c r="T18778" s="2"/>
      <c r="V18778" s="2"/>
      <c r="W18778" s="28"/>
      <c r="Y18778" s="30"/>
      <c r="Z18778" s="30"/>
      <c r="AB18778" s="6"/>
    </row>
    <row r="18779" spans="1:28">
      <c r="A18779" s="2"/>
      <c r="B18779" s="2"/>
      <c r="C18779" s="2"/>
      <c r="G18779" s="94"/>
      <c r="H18779" s="94"/>
      <c r="I18779" s="94"/>
      <c r="J18779" s="2"/>
      <c r="P18779" s="30"/>
      <c r="T18779" s="2"/>
      <c r="V18779" s="2"/>
      <c r="W18779" s="28"/>
      <c r="Y18779" s="30"/>
      <c r="Z18779" s="30"/>
      <c r="AB18779" s="6"/>
    </row>
    <row r="18780" spans="1:28">
      <c r="A18780" s="2"/>
      <c r="B18780" s="2"/>
      <c r="C18780" s="2"/>
      <c r="G18780" s="94"/>
      <c r="H18780" s="94"/>
      <c r="I18780" s="94"/>
      <c r="J18780" s="2"/>
      <c r="P18780" s="30"/>
      <c r="T18780" s="2"/>
      <c r="V18780" s="2"/>
      <c r="W18780" s="28"/>
      <c r="Y18780" s="30"/>
      <c r="Z18780" s="30"/>
      <c r="AB18780" s="6"/>
    </row>
    <row r="18781" spans="1:28">
      <c r="A18781" s="2"/>
      <c r="B18781" s="2"/>
      <c r="C18781" s="2"/>
      <c r="G18781" s="94"/>
      <c r="H18781" s="94"/>
      <c r="I18781" s="94"/>
      <c r="J18781" s="2"/>
      <c r="P18781" s="30"/>
      <c r="T18781" s="2"/>
      <c r="V18781" s="2"/>
      <c r="W18781" s="28"/>
      <c r="Y18781" s="30"/>
      <c r="Z18781" s="30"/>
      <c r="AB18781" s="6"/>
    </row>
    <row r="18782" spans="1:28">
      <c r="A18782" s="2"/>
      <c r="B18782" s="2"/>
      <c r="C18782" s="2"/>
      <c r="G18782" s="94"/>
      <c r="H18782" s="94"/>
      <c r="I18782" s="94"/>
      <c r="J18782" s="2"/>
      <c r="P18782" s="30"/>
      <c r="T18782" s="2"/>
      <c r="V18782" s="2"/>
      <c r="W18782" s="28"/>
      <c r="Y18782" s="30"/>
      <c r="Z18782" s="30"/>
      <c r="AB18782" s="6"/>
    </row>
    <row r="18783" spans="1:28">
      <c r="A18783" s="2"/>
      <c r="B18783" s="2"/>
      <c r="C18783" s="2"/>
      <c r="G18783" s="94"/>
      <c r="H18783" s="94"/>
      <c r="I18783" s="94"/>
      <c r="J18783" s="2"/>
      <c r="P18783" s="30"/>
      <c r="T18783" s="2"/>
      <c r="V18783" s="2"/>
      <c r="W18783" s="28"/>
      <c r="Y18783" s="30"/>
      <c r="Z18783" s="30"/>
      <c r="AB18783" s="6"/>
    </row>
    <row r="18784" spans="1:28">
      <c r="A18784" s="2"/>
      <c r="B18784" s="2"/>
      <c r="C18784" s="2"/>
      <c r="G18784" s="94"/>
      <c r="H18784" s="94"/>
      <c r="I18784" s="94"/>
      <c r="J18784" s="2"/>
      <c r="P18784" s="30"/>
      <c r="T18784" s="2"/>
      <c r="V18784" s="2"/>
      <c r="W18784" s="28"/>
      <c r="Y18784" s="30"/>
      <c r="Z18784" s="30"/>
      <c r="AB18784" s="6"/>
    </row>
    <row r="18785" spans="1:28">
      <c r="A18785" s="2"/>
      <c r="B18785" s="2"/>
      <c r="C18785" s="2"/>
      <c r="G18785" s="94"/>
      <c r="H18785" s="94"/>
      <c r="I18785" s="94"/>
      <c r="J18785" s="2"/>
      <c r="P18785" s="30"/>
      <c r="T18785" s="2"/>
      <c r="V18785" s="2"/>
      <c r="W18785" s="28"/>
      <c r="Y18785" s="30"/>
      <c r="Z18785" s="30"/>
      <c r="AB18785" s="6"/>
    </row>
    <row r="18786" spans="1:28">
      <c r="A18786" s="2"/>
      <c r="B18786" s="2"/>
      <c r="C18786" s="2"/>
      <c r="G18786" s="94"/>
      <c r="H18786" s="94"/>
      <c r="I18786" s="94"/>
      <c r="J18786" s="2"/>
      <c r="P18786" s="30"/>
      <c r="T18786" s="2"/>
      <c r="V18786" s="2"/>
      <c r="W18786" s="28"/>
      <c r="Y18786" s="30"/>
      <c r="Z18786" s="30"/>
      <c r="AB18786" s="6"/>
    </row>
    <row r="18787" spans="1:28">
      <c r="A18787" s="2"/>
      <c r="B18787" s="2"/>
      <c r="C18787" s="2"/>
      <c r="G18787" s="94"/>
      <c r="H18787" s="94"/>
      <c r="I18787" s="94"/>
      <c r="J18787" s="2"/>
      <c r="P18787" s="30"/>
      <c r="T18787" s="2"/>
      <c r="V18787" s="2"/>
      <c r="W18787" s="28"/>
      <c r="Y18787" s="30"/>
      <c r="Z18787" s="30"/>
      <c r="AB18787" s="6"/>
    </row>
    <row r="18788" spans="1:28">
      <c r="A18788" s="2"/>
      <c r="B18788" s="2"/>
      <c r="C18788" s="2"/>
      <c r="G18788" s="94"/>
      <c r="H18788" s="94"/>
      <c r="I18788" s="94"/>
      <c r="J18788" s="2"/>
      <c r="P18788" s="30"/>
      <c r="T18788" s="2"/>
      <c r="V18788" s="2"/>
      <c r="W18788" s="28"/>
      <c r="Y18788" s="30"/>
      <c r="Z18788" s="30"/>
      <c r="AB18788" s="6"/>
    </row>
    <row r="18789" spans="1:28">
      <c r="A18789" s="2"/>
      <c r="B18789" s="2"/>
      <c r="C18789" s="2"/>
      <c r="G18789" s="94"/>
      <c r="H18789" s="94"/>
      <c r="I18789" s="94"/>
      <c r="J18789" s="2"/>
      <c r="P18789" s="30"/>
      <c r="T18789" s="2"/>
      <c r="V18789" s="2"/>
      <c r="W18789" s="28"/>
      <c r="Y18789" s="30"/>
      <c r="Z18789" s="30"/>
      <c r="AB18789" s="6"/>
    </row>
    <row r="18790" spans="1:28">
      <c r="A18790" s="2"/>
      <c r="B18790" s="2"/>
      <c r="C18790" s="2"/>
      <c r="G18790" s="94"/>
      <c r="H18790" s="94"/>
      <c r="I18790" s="94"/>
      <c r="J18790" s="2"/>
      <c r="P18790" s="30"/>
      <c r="T18790" s="2"/>
      <c r="V18790" s="2"/>
      <c r="W18790" s="28"/>
      <c r="Y18790" s="30"/>
      <c r="Z18790" s="30"/>
      <c r="AB18790" s="6"/>
    </row>
    <row r="18791" spans="1:28">
      <c r="A18791" s="2"/>
      <c r="B18791" s="2"/>
      <c r="C18791" s="2"/>
      <c r="G18791" s="94"/>
      <c r="H18791" s="94"/>
      <c r="I18791" s="94"/>
      <c r="J18791" s="2"/>
      <c r="P18791" s="30"/>
      <c r="T18791" s="2"/>
      <c r="V18791" s="2"/>
      <c r="W18791" s="28"/>
      <c r="Y18791" s="30"/>
      <c r="Z18791" s="30"/>
      <c r="AB18791" s="6"/>
    </row>
    <row r="18792" spans="1:28">
      <c r="A18792" s="2"/>
      <c r="B18792" s="2"/>
      <c r="C18792" s="2"/>
      <c r="G18792" s="94"/>
      <c r="H18792" s="94"/>
      <c r="I18792" s="94"/>
      <c r="J18792" s="2"/>
      <c r="P18792" s="30"/>
      <c r="T18792" s="2"/>
      <c r="V18792" s="2"/>
      <c r="W18792" s="28"/>
      <c r="Y18792" s="30"/>
      <c r="Z18792" s="30"/>
      <c r="AB18792" s="6"/>
    </row>
    <row r="18793" spans="1:28">
      <c r="A18793" s="2"/>
      <c r="B18793" s="2"/>
      <c r="C18793" s="2"/>
      <c r="G18793" s="94"/>
      <c r="H18793" s="94"/>
      <c r="I18793" s="94"/>
      <c r="J18793" s="2"/>
      <c r="P18793" s="30"/>
      <c r="T18793" s="2"/>
      <c r="V18793" s="2"/>
      <c r="W18793" s="28"/>
      <c r="Y18793" s="30"/>
      <c r="Z18793" s="30"/>
      <c r="AB18793" s="6"/>
    </row>
    <row r="18794" spans="1:28">
      <c r="A18794" s="2"/>
      <c r="B18794" s="2"/>
      <c r="C18794" s="2"/>
      <c r="G18794" s="94"/>
      <c r="H18794" s="94"/>
      <c r="I18794" s="94"/>
      <c r="J18794" s="2"/>
      <c r="P18794" s="30"/>
      <c r="T18794" s="2"/>
      <c r="V18794" s="2"/>
      <c r="W18794" s="28"/>
      <c r="Y18794" s="30"/>
      <c r="Z18794" s="30"/>
      <c r="AB18794" s="6"/>
    </row>
    <row r="18795" spans="1:28">
      <c r="A18795" s="2"/>
      <c r="B18795" s="2"/>
      <c r="C18795" s="2"/>
      <c r="G18795" s="94"/>
      <c r="H18795" s="94"/>
      <c r="I18795" s="94"/>
      <c r="J18795" s="2"/>
      <c r="P18795" s="30"/>
      <c r="T18795" s="2"/>
      <c r="V18795" s="2"/>
      <c r="W18795" s="28"/>
      <c r="Y18795" s="30"/>
      <c r="Z18795" s="30"/>
      <c r="AB18795" s="6"/>
    </row>
    <row r="18796" spans="1:28">
      <c r="A18796" s="2"/>
      <c r="B18796" s="2"/>
      <c r="C18796" s="2"/>
      <c r="G18796" s="94"/>
      <c r="H18796" s="94"/>
      <c r="I18796" s="94"/>
      <c r="J18796" s="2"/>
      <c r="P18796" s="30"/>
      <c r="T18796" s="2"/>
      <c r="V18796" s="2"/>
      <c r="W18796" s="28"/>
      <c r="Y18796" s="30"/>
      <c r="Z18796" s="30"/>
      <c r="AB18796" s="6"/>
    </row>
    <row r="18797" spans="1:28">
      <c r="A18797" s="2"/>
      <c r="B18797" s="2"/>
      <c r="C18797" s="2"/>
      <c r="G18797" s="94"/>
      <c r="H18797" s="94"/>
      <c r="I18797" s="94"/>
      <c r="J18797" s="2"/>
      <c r="P18797" s="30"/>
      <c r="T18797" s="2"/>
      <c r="V18797" s="2"/>
      <c r="W18797" s="28"/>
      <c r="Y18797" s="30"/>
      <c r="Z18797" s="30"/>
      <c r="AB18797" s="6"/>
    </row>
    <row r="18798" spans="1:28">
      <c r="A18798" s="2"/>
      <c r="B18798" s="2"/>
      <c r="C18798" s="2"/>
      <c r="G18798" s="94"/>
      <c r="H18798" s="94"/>
      <c r="I18798" s="94"/>
      <c r="J18798" s="2"/>
      <c r="P18798" s="30"/>
      <c r="T18798" s="2"/>
      <c r="V18798" s="2"/>
      <c r="W18798" s="28"/>
      <c r="Y18798" s="30"/>
      <c r="Z18798" s="30"/>
      <c r="AB18798" s="6"/>
    </row>
    <row r="18799" spans="1:28">
      <c r="A18799" s="2"/>
      <c r="B18799" s="2"/>
      <c r="C18799" s="2"/>
      <c r="G18799" s="94"/>
      <c r="H18799" s="94"/>
      <c r="I18799" s="94"/>
      <c r="J18799" s="2"/>
      <c r="P18799" s="30"/>
      <c r="T18799" s="2"/>
      <c r="V18799" s="2"/>
      <c r="W18799" s="28"/>
      <c r="Y18799" s="30"/>
      <c r="Z18799" s="30"/>
      <c r="AB18799" s="6"/>
    </row>
    <row r="18800" spans="1:28">
      <c r="A18800" s="2"/>
      <c r="B18800" s="2"/>
      <c r="C18800" s="2"/>
      <c r="G18800" s="94"/>
      <c r="H18800" s="94"/>
      <c r="I18800" s="94"/>
      <c r="J18800" s="2"/>
      <c r="P18800" s="30"/>
      <c r="T18800" s="2"/>
      <c r="V18800" s="2"/>
      <c r="W18800" s="28"/>
      <c r="Y18800" s="30"/>
      <c r="Z18800" s="30"/>
      <c r="AB18800" s="6"/>
    </row>
    <row r="18801" spans="1:28">
      <c r="A18801" s="2"/>
      <c r="B18801" s="2"/>
      <c r="C18801" s="2"/>
      <c r="G18801" s="94"/>
      <c r="H18801" s="94"/>
      <c r="I18801" s="94"/>
      <c r="J18801" s="2"/>
      <c r="P18801" s="30"/>
      <c r="T18801" s="2"/>
      <c r="V18801" s="2"/>
      <c r="W18801" s="28"/>
      <c r="Y18801" s="30"/>
      <c r="Z18801" s="30"/>
      <c r="AB18801" s="6"/>
    </row>
    <row r="18802" spans="1:28">
      <c r="A18802" s="2"/>
      <c r="B18802" s="2"/>
      <c r="C18802" s="2"/>
      <c r="G18802" s="94"/>
      <c r="H18802" s="94"/>
      <c r="I18802" s="94"/>
      <c r="J18802" s="2"/>
      <c r="P18802" s="30"/>
      <c r="T18802" s="2"/>
      <c r="V18802" s="2"/>
      <c r="W18802" s="28"/>
      <c r="Y18802" s="30"/>
      <c r="Z18802" s="30"/>
      <c r="AB18802" s="6"/>
    </row>
    <row r="18803" spans="1:28">
      <c r="A18803" s="2"/>
      <c r="B18803" s="2"/>
      <c r="C18803" s="2"/>
      <c r="G18803" s="94"/>
      <c r="H18803" s="94"/>
      <c r="I18803" s="94"/>
      <c r="J18803" s="2"/>
      <c r="P18803" s="30"/>
      <c r="T18803" s="2"/>
      <c r="V18803" s="2"/>
      <c r="W18803" s="28"/>
      <c r="Y18803" s="30"/>
      <c r="Z18803" s="30"/>
      <c r="AB18803" s="6"/>
    </row>
    <row r="18804" spans="1:28">
      <c r="A18804" s="2"/>
      <c r="B18804" s="2"/>
      <c r="C18804" s="2"/>
      <c r="G18804" s="94"/>
      <c r="H18804" s="94"/>
      <c r="I18804" s="94"/>
      <c r="J18804" s="2"/>
      <c r="P18804" s="30"/>
      <c r="T18804" s="2"/>
      <c r="V18804" s="2"/>
      <c r="W18804" s="28"/>
      <c r="Y18804" s="30"/>
      <c r="Z18804" s="30"/>
      <c r="AB18804" s="6"/>
    </row>
    <row r="18805" spans="1:28">
      <c r="A18805" s="2"/>
      <c r="B18805" s="2"/>
      <c r="C18805" s="2"/>
      <c r="G18805" s="94"/>
      <c r="H18805" s="94"/>
      <c r="I18805" s="94"/>
      <c r="J18805" s="2"/>
      <c r="P18805" s="30"/>
      <c r="T18805" s="2"/>
      <c r="V18805" s="2"/>
      <c r="W18805" s="28"/>
      <c r="Y18805" s="30"/>
      <c r="Z18805" s="30"/>
      <c r="AB18805" s="6"/>
    </row>
    <row r="18806" spans="1:28">
      <c r="A18806" s="2"/>
      <c r="B18806" s="2"/>
      <c r="C18806" s="2"/>
      <c r="G18806" s="94"/>
      <c r="H18806" s="94"/>
      <c r="I18806" s="94"/>
      <c r="J18806" s="2"/>
      <c r="P18806" s="30"/>
      <c r="T18806" s="2"/>
      <c r="V18806" s="2"/>
      <c r="W18806" s="28"/>
      <c r="Y18806" s="30"/>
      <c r="Z18806" s="30"/>
      <c r="AB18806" s="6"/>
    </row>
    <row r="18807" spans="1:28">
      <c r="A18807" s="2"/>
      <c r="B18807" s="2"/>
      <c r="C18807" s="2"/>
      <c r="G18807" s="94"/>
      <c r="H18807" s="94"/>
      <c r="I18807" s="94"/>
      <c r="J18807" s="2"/>
      <c r="P18807" s="30"/>
      <c r="T18807" s="2"/>
      <c r="V18807" s="2"/>
      <c r="W18807" s="28"/>
      <c r="Y18807" s="30"/>
      <c r="Z18807" s="30"/>
      <c r="AB18807" s="6"/>
    </row>
    <row r="18808" spans="1:28">
      <c r="A18808" s="2"/>
      <c r="B18808" s="2"/>
      <c r="C18808" s="2"/>
      <c r="G18808" s="94"/>
      <c r="H18808" s="94"/>
      <c r="I18808" s="94"/>
      <c r="J18808" s="2"/>
      <c r="P18808" s="30"/>
      <c r="T18808" s="2"/>
      <c r="V18808" s="2"/>
      <c r="W18808" s="28"/>
      <c r="Y18808" s="30"/>
      <c r="Z18808" s="30"/>
      <c r="AB18808" s="6"/>
    </row>
    <row r="18809" spans="1:28">
      <c r="A18809" s="2"/>
      <c r="B18809" s="2"/>
      <c r="C18809" s="2"/>
      <c r="G18809" s="94"/>
      <c r="H18809" s="94"/>
      <c r="I18809" s="94"/>
      <c r="J18809" s="2"/>
      <c r="P18809" s="30"/>
      <c r="T18809" s="2"/>
      <c r="V18809" s="2"/>
      <c r="W18809" s="28"/>
      <c r="Y18809" s="30"/>
      <c r="Z18809" s="30"/>
      <c r="AB18809" s="6"/>
    </row>
    <row r="18810" spans="1:28">
      <c r="A18810" s="2"/>
      <c r="B18810" s="2"/>
      <c r="C18810" s="2"/>
      <c r="G18810" s="94"/>
      <c r="H18810" s="94"/>
      <c r="I18810" s="94"/>
      <c r="J18810" s="2"/>
      <c r="P18810" s="30"/>
      <c r="T18810" s="2"/>
      <c r="V18810" s="2"/>
      <c r="W18810" s="28"/>
      <c r="Y18810" s="30"/>
      <c r="Z18810" s="30"/>
      <c r="AB18810" s="6"/>
    </row>
    <row r="18811" spans="1:28">
      <c r="A18811" s="2"/>
      <c r="B18811" s="2"/>
      <c r="C18811" s="2"/>
      <c r="G18811" s="94"/>
      <c r="H18811" s="94"/>
      <c r="I18811" s="94"/>
      <c r="J18811" s="2"/>
      <c r="P18811" s="30"/>
      <c r="T18811" s="2"/>
      <c r="V18811" s="2"/>
      <c r="W18811" s="28"/>
      <c r="Y18811" s="30"/>
      <c r="Z18811" s="30"/>
      <c r="AB18811" s="6"/>
    </row>
    <row r="18812" spans="1:28">
      <c r="A18812" s="2"/>
      <c r="B18812" s="2"/>
      <c r="C18812" s="2"/>
      <c r="G18812" s="94"/>
      <c r="H18812" s="94"/>
      <c r="I18812" s="94"/>
      <c r="J18812" s="2"/>
      <c r="P18812" s="30"/>
      <c r="T18812" s="2"/>
      <c r="V18812" s="2"/>
      <c r="W18812" s="28"/>
      <c r="Y18812" s="30"/>
      <c r="Z18812" s="30"/>
      <c r="AB18812" s="6"/>
    </row>
    <row r="18813" spans="1:28">
      <c r="A18813" s="2"/>
      <c r="B18813" s="2"/>
      <c r="C18813" s="2"/>
      <c r="G18813" s="94"/>
      <c r="H18813" s="94"/>
      <c r="I18813" s="94"/>
      <c r="J18813" s="2"/>
      <c r="P18813" s="30"/>
      <c r="T18813" s="2"/>
      <c r="V18813" s="2"/>
      <c r="W18813" s="28"/>
      <c r="Y18813" s="30"/>
      <c r="Z18813" s="30"/>
      <c r="AB18813" s="6"/>
    </row>
    <row r="18814" spans="1:28">
      <c r="A18814" s="2"/>
      <c r="B18814" s="2"/>
      <c r="C18814" s="2"/>
      <c r="G18814" s="94"/>
      <c r="H18814" s="94"/>
      <c r="I18814" s="94"/>
      <c r="J18814" s="2"/>
      <c r="P18814" s="30"/>
      <c r="T18814" s="2"/>
      <c r="V18814" s="2"/>
      <c r="W18814" s="28"/>
      <c r="Y18814" s="30"/>
      <c r="Z18814" s="30"/>
      <c r="AB18814" s="6"/>
    </row>
    <row r="18815" spans="1:28">
      <c r="A18815" s="2"/>
      <c r="B18815" s="2"/>
      <c r="C18815" s="2"/>
      <c r="G18815" s="94"/>
      <c r="H18815" s="94"/>
      <c r="I18815" s="94"/>
      <c r="J18815" s="2"/>
      <c r="P18815" s="30"/>
      <c r="T18815" s="2"/>
      <c r="V18815" s="2"/>
      <c r="W18815" s="28"/>
      <c r="Y18815" s="30"/>
      <c r="Z18815" s="30"/>
      <c r="AB18815" s="6"/>
    </row>
    <row r="18816" spans="1:28">
      <c r="A18816" s="2"/>
      <c r="B18816" s="2"/>
      <c r="C18816" s="2"/>
      <c r="G18816" s="94"/>
      <c r="H18816" s="94"/>
      <c r="I18816" s="94"/>
      <c r="J18816" s="2"/>
      <c r="P18816" s="30"/>
      <c r="T18816" s="2"/>
      <c r="V18816" s="2"/>
      <c r="W18816" s="28"/>
      <c r="Y18816" s="30"/>
      <c r="Z18816" s="30"/>
      <c r="AB18816" s="6"/>
    </row>
    <row r="18817" spans="1:28">
      <c r="A18817" s="2"/>
      <c r="B18817" s="2"/>
      <c r="C18817" s="2"/>
      <c r="G18817" s="94"/>
      <c r="H18817" s="94"/>
      <c r="I18817" s="94"/>
      <c r="J18817" s="2"/>
      <c r="P18817" s="30"/>
      <c r="T18817" s="2"/>
      <c r="V18817" s="2"/>
      <c r="W18817" s="28"/>
      <c r="Y18817" s="30"/>
      <c r="Z18817" s="30"/>
      <c r="AB18817" s="6"/>
    </row>
    <row r="18818" spans="1:28">
      <c r="A18818" s="2"/>
      <c r="B18818" s="2"/>
      <c r="C18818" s="2"/>
      <c r="G18818" s="94"/>
      <c r="H18818" s="94"/>
      <c r="I18818" s="94"/>
      <c r="J18818" s="2"/>
      <c r="P18818" s="30"/>
      <c r="T18818" s="2"/>
      <c r="V18818" s="2"/>
      <c r="W18818" s="28"/>
      <c r="Y18818" s="30"/>
      <c r="Z18818" s="30"/>
      <c r="AB18818" s="6"/>
    </row>
    <row r="18819" spans="1:28">
      <c r="A18819" s="2"/>
      <c r="B18819" s="2"/>
      <c r="C18819" s="2"/>
      <c r="G18819" s="94"/>
      <c r="H18819" s="94"/>
      <c r="I18819" s="94"/>
      <c r="J18819" s="2"/>
      <c r="P18819" s="30"/>
      <c r="T18819" s="2"/>
      <c r="V18819" s="2"/>
      <c r="W18819" s="28"/>
      <c r="Y18819" s="30"/>
      <c r="Z18819" s="30"/>
      <c r="AB18819" s="6"/>
    </row>
    <row r="18820" spans="1:28">
      <c r="A18820" s="2"/>
      <c r="B18820" s="2"/>
      <c r="C18820" s="2"/>
      <c r="G18820" s="94"/>
      <c r="H18820" s="94"/>
      <c r="I18820" s="94"/>
      <c r="J18820" s="2"/>
      <c r="P18820" s="30"/>
      <c r="T18820" s="2"/>
      <c r="V18820" s="2"/>
      <c r="W18820" s="28"/>
      <c r="Y18820" s="30"/>
      <c r="Z18820" s="30"/>
      <c r="AB18820" s="6"/>
    </row>
    <row r="18821" spans="1:28">
      <c r="A18821" s="2"/>
      <c r="B18821" s="2"/>
      <c r="C18821" s="2"/>
      <c r="G18821" s="94"/>
      <c r="H18821" s="94"/>
      <c r="I18821" s="94"/>
      <c r="J18821" s="2"/>
      <c r="P18821" s="30"/>
      <c r="T18821" s="2"/>
      <c r="V18821" s="2"/>
      <c r="W18821" s="28"/>
      <c r="Y18821" s="30"/>
      <c r="Z18821" s="30"/>
      <c r="AB18821" s="6"/>
    </row>
    <row r="18822" spans="1:28">
      <c r="A18822" s="2"/>
      <c r="B18822" s="2"/>
      <c r="C18822" s="2"/>
      <c r="G18822" s="94"/>
      <c r="H18822" s="94"/>
      <c r="I18822" s="94"/>
      <c r="J18822" s="2"/>
      <c r="P18822" s="30"/>
      <c r="T18822" s="2"/>
      <c r="V18822" s="2"/>
      <c r="W18822" s="28"/>
      <c r="Y18822" s="30"/>
      <c r="Z18822" s="30"/>
      <c r="AB18822" s="6"/>
    </row>
    <row r="18823" spans="1:28">
      <c r="A18823" s="2"/>
      <c r="B18823" s="2"/>
      <c r="C18823" s="2"/>
      <c r="G18823" s="94"/>
      <c r="H18823" s="94"/>
      <c r="I18823" s="94"/>
      <c r="J18823" s="2"/>
      <c r="P18823" s="30"/>
      <c r="T18823" s="2"/>
      <c r="V18823" s="2"/>
      <c r="W18823" s="28"/>
      <c r="Y18823" s="30"/>
      <c r="Z18823" s="30"/>
      <c r="AB18823" s="6"/>
    </row>
    <row r="18824" spans="1:28">
      <c r="A18824" s="2"/>
      <c r="B18824" s="2"/>
      <c r="C18824" s="2"/>
      <c r="G18824" s="94"/>
      <c r="H18824" s="94"/>
      <c r="I18824" s="94"/>
      <c r="J18824" s="2"/>
      <c r="P18824" s="30"/>
      <c r="T18824" s="2"/>
      <c r="V18824" s="2"/>
      <c r="W18824" s="28"/>
      <c r="Y18824" s="30"/>
      <c r="Z18824" s="30"/>
      <c r="AB18824" s="6"/>
    </row>
    <row r="18825" spans="1:28">
      <c r="A18825" s="2"/>
      <c r="B18825" s="2"/>
      <c r="C18825" s="2"/>
      <c r="G18825" s="94"/>
      <c r="H18825" s="94"/>
      <c r="I18825" s="94"/>
      <c r="J18825" s="2"/>
      <c r="P18825" s="30"/>
      <c r="T18825" s="2"/>
      <c r="V18825" s="2"/>
      <c r="W18825" s="28"/>
      <c r="Y18825" s="30"/>
      <c r="Z18825" s="30"/>
      <c r="AB18825" s="6"/>
    </row>
    <row r="18826" spans="1:28">
      <c r="A18826" s="2"/>
      <c r="B18826" s="2"/>
      <c r="C18826" s="2"/>
      <c r="G18826" s="94"/>
      <c r="H18826" s="94"/>
      <c r="I18826" s="94"/>
      <c r="J18826" s="2"/>
      <c r="P18826" s="30"/>
      <c r="T18826" s="2"/>
      <c r="V18826" s="2"/>
      <c r="W18826" s="28"/>
      <c r="Y18826" s="30"/>
      <c r="Z18826" s="30"/>
      <c r="AB18826" s="6"/>
    </row>
    <row r="18827" spans="1:28">
      <c r="A18827" s="2"/>
      <c r="B18827" s="2"/>
      <c r="C18827" s="2"/>
      <c r="G18827" s="94"/>
      <c r="H18827" s="94"/>
      <c r="I18827" s="94"/>
      <c r="J18827" s="2"/>
      <c r="P18827" s="30"/>
      <c r="T18827" s="2"/>
      <c r="V18827" s="2"/>
      <c r="W18827" s="28"/>
      <c r="Y18827" s="30"/>
      <c r="Z18827" s="30"/>
      <c r="AB18827" s="6"/>
    </row>
    <row r="18828" spans="1:28">
      <c r="A18828" s="2"/>
      <c r="B18828" s="2"/>
      <c r="C18828" s="2"/>
      <c r="G18828" s="94"/>
      <c r="H18828" s="94"/>
      <c r="I18828" s="94"/>
      <c r="J18828" s="2"/>
      <c r="P18828" s="30"/>
      <c r="T18828" s="2"/>
      <c r="V18828" s="2"/>
      <c r="W18828" s="28"/>
      <c r="Y18828" s="30"/>
      <c r="Z18828" s="30"/>
      <c r="AB18828" s="6"/>
    </row>
    <row r="18829" spans="1:28">
      <c r="A18829" s="2"/>
      <c r="B18829" s="2"/>
      <c r="C18829" s="2"/>
      <c r="G18829" s="94"/>
      <c r="H18829" s="94"/>
      <c r="I18829" s="94"/>
      <c r="J18829" s="2"/>
      <c r="P18829" s="30"/>
      <c r="T18829" s="2"/>
      <c r="V18829" s="2"/>
      <c r="W18829" s="28"/>
      <c r="Y18829" s="30"/>
      <c r="Z18829" s="30"/>
      <c r="AB18829" s="6"/>
    </row>
    <row r="18830" spans="1:28">
      <c r="A18830" s="2"/>
      <c r="B18830" s="2"/>
      <c r="C18830" s="2"/>
      <c r="G18830" s="94"/>
      <c r="H18830" s="94"/>
      <c r="I18830" s="94"/>
      <c r="J18830" s="2"/>
      <c r="P18830" s="30"/>
      <c r="T18830" s="2"/>
      <c r="V18830" s="2"/>
      <c r="W18830" s="28"/>
      <c r="Y18830" s="30"/>
      <c r="Z18830" s="30"/>
      <c r="AB18830" s="6"/>
    </row>
    <row r="18831" spans="1:28">
      <c r="A18831" s="2"/>
      <c r="B18831" s="2"/>
      <c r="C18831" s="2"/>
      <c r="G18831" s="94"/>
      <c r="H18831" s="94"/>
      <c r="I18831" s="94"/>
      <c r="J18831" s="2"/>
      <c r="P18831" s="30"/>
      <c r="T18831" s="2"/>
      <c r="V18831" s="2"/>
      <c r="W18831" s="28"/>
      <c r="Y18831" s="30"/>
      <c r="Z18831" s="30"/>
      <c r="AB18831" s="6"/>
    </row>
    <row r="18832" spans="1:28">
      <c r="A18832" s="2"/>
      <c r="B18832" s="2"/>
      <c r="C18832" s="2"/>
      <c r="G18832" s="94"/>
      <c r="H18832" s="94"/>
      <c r="I18832" s="94"/>
      <c r="J18832" s="2"/>
      <c r="P18832" s="30"/>
      <c r="T18832" s="2"/>
      <c r="V18832" s="2"/>
      <c r="W18832" s="28"/>
      <c r="Y18832" s="30"/>
      <c r="Z18832" s="30"/>
      <c r="AB18832" s="6"/>
    </row>
    <row r="18833" spans="1:28">
      <c r="A18833" s="2"/>
      <c r="B18833" s="2"/>
      <c r="C18833" s="2"/>
      <c r="G18833" s="94"/>
      <c r="H18833" s="94"/>
      <c r="I18833" s="94"/>
      <c r="J18833" s="2"/>
      <c r="P18833" s="30"/>
      <c r="T18833" s="2"/>
      <c r="V18833" s="2"/>
      <c r="W18833" s="28"/>
      <c r="Y18833" s="30"/>
      <c r="Z18833" s="30"/>
      <c r="AB18833" s="6"/>
    </row>
    <row r="18834" spans="1:28">
      <c r="A18834" s="2"/>
      <c r="B18834" s="2"/>
      <c r="C18834" s="2"/>
      <c r="G18834" s="94"/>
      <c r="H18834" s="94"/>
      <c r="I18834" s="94"/>
      <c r="J18834" s="2"/>
      <c r="P18834" s="30"/>
      <c r="T18834" s="2"/>
      <c r="V18834" s="2"/>
      <c r="W18834" s="28"/>
      <c r="Y18834" s="30"/>
      <c r="Z18834" s="30"/>
      <c r="AB18834" s="6"/>
    </row>
    <row r="18835" spans="1:28">
      <c r="A18835" s="2"/>
      <c r="B18835" s="2"/>
      <c r="C18835" s="2"/>
      <c r="G18835" s="94"/>
      <c r="H18835" s="94"/>
      <c r="I18835" s="94"/>
      <c r="J18835" s="2"/>
      <c r="P18835" s="30"/>
      <c r="T18835" s="2"/>
      <c r="V18835" s="2"/>
      <c r="W18835" s="28"/>
      <c r="Y18835" s="30"/>
      <c r="Z18835" s="30"/>
      <c r="AB18835" s="6"/>
    </row>
    <row r="18836" spans="1:28">
      <c r="A18836" s="2"/>
      <c r="B18836" s="2"/>
      <c r="C18836" s="2"/>
      <c r="G18836" s="94"/>
      <c r="H18836" s="94"/>
      <c r="I18836" s="94"/>
      <c r="J18836" s="2"/>
      <c r="P18836" s="30"/>
      <c r="T18836" s="2"/>
      <c r="V18836" s="2"/>
      <c r="W18836" s="28"/>
      <c r="Y18836" s="30"/>
      <c r="Z18836" s="30"/>
      <c r="AB18836" s="6"/>
    </row>
    <row r="18837" spans="1:28">
      <c r="A18837" s="2"/>
      <c r="B18837" s="2"/>
      <c r="C18837" s="2"/>
      <c r="G18837" s="94"/>
      <c r="H18837" s="94"/>
      <c r="I18837" s="94"/>
      <c r="J18837" s="2"/>
      <c r="P18837" s="30"/>
      <c r="T18837" s="2"/>
      <c r="V18837" s="2"/>
      <c r="W18837" s="28"/>
      <c r="Y18837" s="30"/>
      <c r="Z18837" s="30"/>
      <c r="AB18837" s="6"/>
    </row>
    <row r="18838" spans="1:28">
      <c r="A18838" s="2"/>
      <c r="B18838" s="2"/>
      <c r="C18838" s="2"/>
      <c r="G18838" s="94"/>
      <c r="H18838" s="94"/>
      <c r="I18838" s="94"/>
      <c r="J18838" s="2"/>
      <c r="P18838" s="30"/>
      <c r="T18838" s="2"/>
      <c r="V18838" s="2"/>
      <c r="W18838" s="28"/>
      <c r="Y18838" s="30"/>
      <c r="Z18838" s="30"/>
      <c r="AB18838" s="6"/>
    </row>
    <row r="18839" spans="1:28">
      <c r="A18839" s="2"/>
      <c r="B18839" s="2"/>
      <c r="C18839" s="2"/>
      <c r="G18839" s="94"/>
      <c r="H18839" s="94"/>
      <c r="I18839" s="94"/>
      <c r="J18839" s="2"/>
      <c r="P18839" s="30"/>
      <c r="T18839" s="2"/>
      <c r="V18839" s="2"/>
      <c r="W18839" s="28"/>
      <c r="Y18839" s="30"/>
      <c r="Z18839" s="30"/>
      <c r="AB18839" s="6"/>
    </row>
    <row r="18840" spans="1:28">
      <c r="A18840" s="2"/>
      <c r="B18840" s="2"/>
      <c r="C18840" s="2"/>
      <c r="G18840" s="94"/>
      <c r="H18840" s="94"/>
      <c r="I18840" s="94"/>
      <c r="J18840" s="2"/>
      <c r="P18840" s="30"/>
      <c r="T18840" s="2"/>
      <c r="V18840" s="2"/>
      <c r="W18840" s="28"/>
      <c r="Y18840" s="30"/>
      <c r="Z18840" s="30"/>
      <c r="AB18840" s="6"/>
    </row>
    <row r="18841" spans="1:28">
      <c r="A18841" s="2"/>
      <c r="B18841" s="2"/>
      <c r="C18841" s="2"/>
      <c r="G18841" s="94"/>
      <c r="H18841" s="94"/>
      <c r="I18841" s="94"/>
      <c r="J18841" s="2"/>
      <c r="P18841" s="30"/>
      <c r="T18841" s="2"/>
      <c r="V18841" s="2"/>
      <c r="W18841" s="28"/>
      <c r="Y18841" s="30"/>
      <c r="Z18841" s="30"/>
      <c r="AB18841" s="6"/>
    </row>
    <row r="18842" spans="1:28">
      <c r="A18842" s="2"/>
      <c r="B18842" s="2"/>
      <c r="C18842" s="2"/>
      <c r="G18842" s="94"/>
      <c r="H18842" s="94"/>
      <c r="I18842" s="94"/>
      <c r="J18842" s="2"/>
      <c r="P18842" s="30"/>
      <c r="T18842" s="2"/>
      <c r="V18842" s="2"/>
      <c r="W18842" s="28"/>
      <c r="Y18842" s="30"/>
      <c r="Z18842" s="30"/>
      <c r="AB18842" s="6"/>
    </row>
    <row r="18843" spans="1:28">
      <c r="A18843" s="2"/>
      <c r="B18843" s="2"/>
      <c r="C18843" s="2"/>
      <c r="G18843" s="94"/>
      <c r="H18843" s="94"/>
      <c r="I18843" s="94"/>
      <c r="J18843" s="2"/>
      <c r="P18843" s="30"/>
      <c r="T18843" s="2"/>
      <c r="V18843" s="2"/>
      <c r="W18843" s="28"/>
      <c r="Y18843" s="30"/>
      <c r="Z18843" s="30"/>
      <c r="AB18843" s="6"/>
    </row>
    <row r="18844" spans="1:28">
      <c r="A18844" s="2"/>
      <c r="B18844" s="2"/>
      <c r="C18844" s="2"/>
      <c r="G18844" s="94"/>
      <c r="H18844" s="94"/>
      <c r="I18844" s="94"/>
      <c r="J18844" s="2"/>
      <c r="P18844" s="30"/>
      <c r="T18844" s="2"/>
      <c r="V18844" s="2"/>
      <c r="W18844" s="28"/>
      <c r="Y18844" s="30"/>
      <c r="Z18844" s="30"/>
      <c r="AB18844" s="6"/>
    </row>
    <row r="18845" spans="1:28">
      <c r="A18845" s="2"/>
      <c r="B18845" s="2"/>
      <c r="C18845" s="2"/>
      <c r="G18845" s="94"/>
      <c r="H18845" s="94"/>
      <c r="I18845" s="94"/>
      <c r="J18845" s="2"/>
      <c r="P18845" s="30"/>
      <c r="T18845" s="2"/>
      <c r="V18845" s="2"/>
      <c r="W18845" s="28"/>
      <c r="Y18845" s="30"/>
      <c r="Z18845" s="30"/>
      <c r="AB18845" s="6"/>
    </row>
    <row r="18846" spans="1:28">
      <c r="A18846" s="2"/>
      <c r="B18846" s="2"/>
      <c r="C18846" s="2"/>
      <c r="G18846" s="94"/>
      <c r="H18846" s="94"/>
      <c r="I18846" s="94"/>
      <c r="J18846" s="2"/>
      <c r="P18846" s="30"/>
      <c r="T18846" s="2"/>
      <c r="V18846" s="2"/>
      <c r="W18846" s="28"/>
      <c r="Y18846" s="30"/>
      <c r="Z18846" s="30"/>
      <c r="AB18846" s="6"/>
    </row>
    <row r="18847" spans="1:28">
      <c r="A18847" s="2"/>
      <c r="B18847" s="2"/>
      <c r="C18847" s="2"/>
      <c r="G18847" s="94"/>
      <c r="H18847" s="94"/>
      <c r="I18847" s="94"/>
      <c r="J18847" s="2"/>
      <c r="P18847" s="30"/>
      <c r="T18847" s="2"/>
      <c r="V18847" s="2"/>
      <c r="W18847" s="28"/>
      <c r="Y18847" s="30"/>
      <c r="Z18847" s="30"/>
      <c r="AB18847" s="6"/>
    </row>
    <row r="18848" spans="1:28">
      <c r="A18848" s="2"/>
      <c r="B18848" s="2"/>
      <c r="C18848" s="2"/>
      <c r="G18848" s="94"/>
      <c r="H18848" s="94"/>
      <c r="I18848" s="94"/>
      <c r="J18848" s="2"/>
      <c r="P18848" s="30"/>
      <c r="T18848" s="2"/>
      <c r="V18848" s="2"/>
      <c r="W18848" s="28"/>
      <c r="Y18848" s="30"/>
      <c r="Z18848" s="30"/>
      <c r="AB18848" s="6"/>
    </row>
    <row r="18849" spans="1:28">
      <c r="A18849" s="2"/>
      <c r="B18849" s="2"/>
      <c r="C18849" s="2"/>
      <c r="G18849" s="94"/>
      <c r="H18849" s="94"/>
      <c r="I18849" s="94"/>
      <c r="J18849" s="2"/>
      <c r="P18849" s="30"/>
      <c r="T18849" s="2"/>
      <c r="V18849" s="2"/>
      <c r="W18849" s="28"/>
      <c r="Y18849" s="30"/>
      <c r="Z18849" s="30"/>
      <c r="AB18849" s="6"/>
    </row>
    <row r="18850" spans="1:28">
      <c r="A18850" s="2"/>
      <c r="B18850" s="2"/>
      <c r="C18850" s="2"/>
      <c r="G18850" s="94"/>
      <c r="H18850" s="94"/>
      <c r="I18850" s="94"/>
      <c r="J18850" s="2"/>
      <c r="P18850" s="30"/>
      <c r="T18850" s="2"/>
      <c r="V18850" s="2"/>
      <c r="W18850" s="28"/>
      <c r="Y18850" s="30"/>
      <c r="Z18850" s="30"/>
      <c r="AB18850" s="6"/>
    </row>
    <row r="18851" spans="1:28">
      <c r="A18851" s="2"/>
      <c r="B18851" s="2"/>
      <c r="C18851" s="2"/>
      <c r="G18851" s="94"/>
      <c r="H18851" s="94"/>
      <c r="I18851" s="94"/>
      <c r="J18851" s="2"/>
      <c r="P18851" s="30"/>
      <c r="T18851" s="2"/>
      <c r="V18851" s="2"/>
      <c r="W18851" s="28"/>
      <c r="Y18851" s="30"/>
      <c r="Z18851" s="30"/>
      <c r="AB18851" s="6"/>
    </row>
    <row r="18852" spans="1:28">
      <c r="A18852" s="2"/>
      <c r="B18852" s="2"/>
      <c r="C18852" s="2"/>
      <c r="G18852" s="94"/>
      <c r="H18852" s="94"/>
      <c r="I18852" s="94"/>
      <c r="J18852" s="2"/>
      <c r="P18852" s="30"/>
      <c r="T18852" s="2"/>
      <c r="V18852" s="2"/>
      <c r="W18852" s="28"/>
      <c r="Y18852" s="30"/>
      <c r="Z18852" s="30"/>
      <c r="AB18852" s="6"/>
    </row>
    <row r="18853" spans="1:28">
      <c r="A18853" s="2"/>
      <c r="B18853" s="2"/>
      <c r="C18853" s="2"/>
      <c r="G18853" s="94"/>
      <c r="H18853" s="94"/>
      <c r="I18853" s="94"/>
      <c r="J18853" s="2"/>
      <c r="P18853" s="30"/>
      <c r="T18853" s="2"/>
      <c r="V18853" s="2"/>
      <c r="W18853" s="28"/>
      <c r="Y18853" s="30"/>
      <c r="Z18853" s="30"/>
      <c r="AB18853" s="6"/>
    </row>
    <row r="18854" spans="1:28">
      <c r="A18854" s="2"/>
      <c r="B18854" s="2"/>
      <c r="C18854" s="2"/>
      <c r="G18854" s="94"/>
      <c r="H18854" s="94"/>
      <c r="I18854" s="94"/>
      <c r="J18854" s="2"/>
      <c r="P18854" s="30"/>
      <c r="T18854" s="2"/>
      <c r="V18854" s="2"/>
      <c r="W18854" s="28"/>
      <c r="Y18854" s="30"/>
      <c r="Z18854" s="30"/>
      <c r="AB18854" s="6"/>
    </row>
    <row r="18855" spans="1:28">
      <c r="A18855" s="2"/>
      <c r="B18855" s="2"/>
      <c r="C18855" s="2"/>
      <c r="G18855" s="94"/>
      <c r="H18855" s="94"/>
      <c r="I18855" s="94"/>
      <c r="J18855" s="2"/>
      <c r="P18855" s="30"/>
      <c r="T18855" s="2"/>
      <c r="V18855" s="2"/>
      <c r="W18855" s="28"/>
      <c r="Y18855" s="30"/>
      <c r="Z18855" s="30"/>
      <c r="AB18855" s="6"/>
    </row>
    <row r="18856" spans="1:28">
      <c r="A18856" s="2"/>
      <c r="B18856" s="2"/>
      <c r="C18856" s="2"/>
      <c r="G18856" s="94"/>
      <c r="H18856" s="94"/>
      <c r="I18856" s="94"/>
      <c r="J18856" s="2"/>
      <c r="P18856" s="30"/>
      <c r="T18856" s="2"/>
      <c r="V18856" s="2"/>
      <c r="W18856" s="28"/>
      <c r="Y18856" s="30"/>
      <c r="Z18856" s="30"/>
      <c r="AB18856" s="6"/>
    </row>
    <row r="18857" spans="1:28">
      <c r="A18857" s="2"/>
      <c r="B18857" s="2"/>
      <c r="C18857" s="2"/>
      <c r="G18857" s="94"/>
      <c r="H18857" s="94"/>
      <c r="I18857" s="94"/>
      <c r="J18857" s="2"/>
      <c r="P18857" s="30"/>
      <c r="T18857" s="2"/>
      <c r="V18857" s="2"/>
      <c r="W18857" s="28"/>
      <c r="Y18857" s="30"/>
      <c r="Z18857" s="30"/>
      <c r="AB18857" s="6"/>
    </row>
    <row r="18858" spans="1:28">
      <c r="A18858" s="2"/>
      <c r="B18858" s="2"/>
      <c r="C18858" s="2"/>
      <c r="G18858" s="94"/>
      <c r="H18858" s="94"/>
      <c r="I18858" s="94"/>
      <c r="J18858" s="2"/>
      <c r="P18858" s="30"/>
      <c r="T18858" s="2"/>
      <c r="V18858" s="2"/>
      <c r="W18858" s="28"/>
      <c r="Y18858" s="30"/>
      <c r="Z18858" s="30"/>
      <c r="AB18858" s="6"/>
    </row>
    <row r="18859" spans="1:28">
      <c r="A18859" s="2"/>
      <c r="B18859" s="2"/>
      <c r="C18859" s="2"/>
      <c r="G18859" s="94"/>
      <c r="H18859" s="94"/>
      <c r="I18859" s="94"/>
      <c r="J18859" s="2"/>
      <c r="P18859" s="30"/>
      <c r="T18859" s="2"/>
      <c r="V18859" s="2"/>
      <c r="W18859" s="28"/>
      <c r="Y18859" s="30"/>
      <c r="Z18859" s="30"/>
      <c r="AB18859" s="6"/>
    </row>
    <row r="18860" spans="1:28">
      <c r="A18860" s="2"/>
      <c r="B18860" s="2"/>
      <c r="C18860" s="2"/>
      <c r="G18860" s="94"/>
      <c r="H18860" s="94"/>
      <c r="I18860" s="94"/>
      <c r="J18860" s="2"/>
      <c r="P18860" s="30"/>
      <c r="T18860" s="2"/>
      <c r="V18860" s="2"/>
      <c r="W18860" s="28"/>
      <c r="Y18860" s="30"/>
      <c r="Z18860" s="30"/>
      <c r="AB18860" s="6"/>
    </row>
    <row r="18861" spans="1:28">
      <c r="A18861" s="2"/>
      <c r="B18861" s="2"/>
      <c r="C18861" s="2"/>
      <c r="G18861" s="94"/>
      <c r="H18861" s="94"/>
      <c r="I18861" s="94"/>
      <c r="J18861" s="2"/>
      <c r="P18861" s="30"/>
      <c r="T18861" s="2"/>
      <c r="V18861" s="2"/>
      <c r="W18861" s="28"/>
      <c r="Y18861" s="30"/>
      <c r="Z18861" s="30"/>
      <c r="AB18861" s="6"/>
    </row>
    <row r="18862" spans="1:28">
      <c r="A18862" s="2"/>
      <c r="B18862" s="2"/>
      <c r="C18862" s="2"/>
      <c r="G18862" s="94"/>
      <c r="H18862" s="94"/>
      <c r="I18862" s="94"/>
      <c r="J18862" s="2"/>
      <c r="P18862" s="30"/>
      <c r="T18862" s="2"/>
      <c r="V18862" s="2"/>
      <c r="W18862" s="28"/>
      <c r="Y18862" s="30"/>
      <c r="Z18862" s="30"/>
      <c r="AB18862" s="6"/>
    </row>
    <row r="18863" spans="1:28">
      <c r="A18863" s="2"/>
      <c r="B18863" s="2"/>
      <c r="C18863" s="2"/>
      <c r="G18863" s="94"/>
      <c r="H18863" s="94"/>
      <c r="I18863" s="94"/>
      <c r="J18863" s="2"/>
      <c r="P18863" s="30"/>
      <c r="T18863" s="2"/>
      <c r="V18863" s="2"/>
      <c r="W18863" s="28"/>
      <c r="Y18863" s="30"/>
      <c r="Z18863" s="30"/>
      <c r="AB18863" s="6"/>
    </row>
    <row r="18864" spans="1:28">
      <c r="A18864" s="2"/>
      <c r="B18864" s="2"/>
      <c r="C18864" s="2"/>
      <c r="G18864" s="94"/>
      <c r="H18864" s="94"/>
      <c r="I18864" s="94"/>
      <c r="J18864" s="2"/>
      <c r="P18864" s="30"/>
      <c r="T18864" s="2"/>
      <c r="V18864" s="2"/>
      <c r="W18864" s="28"/>
      <c r="Y18864" s="30"/>
      <c r="Z18864" s="30"/>
      <c r="AB18864" s="6"/>
    </row>
    <row r="18865" spans="1:28">
      <c r="A18865" s="2"/>
      <c r="B18865" s="2"/>
      <c r="C18865" s="2"/>
      <c r="G18865" s="94"/>
      <c r="H18865" s="94"/>
      <c r="I18865" s="94"/>
      <c r="J18865" s="2"/>
      <c r="P18865" s="30"/>
      <c r="T18865" s="2"/>
      <c r="V18865" s="2"/>
      <c r="W18865" s="28"/>
      <c r="Y18865" s="30"/>
      <c r="Z18865" s="30"/>
      <c r="AB18865" s="6"/>
    </row>
    <row r="18866" spans="1:28">
      <c r="A18866" s="2"/>
      <c r="B18866" s="2"/>
      <c r="C18866" s="2"/>
      <c r="G18866" s="94"/>
      <c r="H18866" s="94"/>
      <c r="I18866" s="94"/>
      <c r="J18866" s="2"/>
      <c r="P18866" s="30"/>
      <c r="T18866" s="2"/>
      <c r="V18866" s="2"/>
      <c r="W18866" s="28"/>
      <c r="Y18866" s="30"/>
      <c r="Z18866" s="30"/>
      <c r="AB18866" s="6"/>
    </row>
    <row r="18867" spans="1:28">
      <c r="A18867" s="2"/>
      <c r="B18867" s="2"/>
      <c r="C18867" s="2"/>
      <c r="G18867" s="94"/>
      <c r="H18867" s="94"/>
      <c r="I18867" s="94"/>
      <c r="J18867" s="2"/>
      <c r="P18867" s="30"/>
      <c r="T18867" s="2"/>
      <c r="V18867" s="2"/>
      <c r="W18867" s="28"/>
      <c r="Y18867" s="30"/>
      <c r="Z18867" s="30"/>
      <c r="AB18867" s="6"/>
    </row>
    <row r="18868" spans="1:28">
      <c r="A18868" s="2"/>
      <c r="B18868" s="2"/>
      <c r="C18868" s="2"/>
      <c r="G18868" s="94"/>
      <c r="H18868" s="94"/>
      <c r="I18868" s="94"/>
      <c r="J18868" s="2"/>
      <c r="P18868" s="30"/>
      <c r="T18868" s="2"/>
      <c r="V18868" s="2"/>
      <c r="W18868" s="28"/>
      <c r="Y18868" s="30"/>
      <c r="Z18868" s="30"/>
      <c r="AB18868" s="6"/>
    </row>
    <row r="18869" spans="1:28">
      <c r="A18869" s="2"/>
      <c r="B18869" s="2"/>
      <c r="C18869" s="2"/>
      <c r="G18869" s="94"/>
      <c r="H18869" s="94"/>
      <c r="I18869" s="94"/>
      <c r="J18869" s="2"/>
      <c r="P18869" s="30"/>
      <c r="T18869" s="2"/>
      <c r="V18869" s="2"/>
      <c r="W18869" s="28"/>
      <c r="Y18869" s="30"/>
      <c r="Z18869" s="30"/>
      <c r="AB18869" s="6"/>
    </row>
    <row r="18870" spans="1:28">
      <c r="A18870" s="2"/>
      <c r="B18870" s="2"/>
      <c r="C18870" s="2"/>
      <c r="G18870" s="94"/>
      <c r="H18870" s="94"/>
      <c r="I18870" s="94"/>
      <c r="J18870" s="2"/>
      <c r="P18870" s="30"/>
      <c r="T18870" s="2"/>
      <c r="V18870" s="2"/>
      <c r="W18870" s="28"/>
      <c r="Y18870" s="30"/>
      <c r="Z18870" s="30"/>
      <c r="AB18870" s="6"/>
    </row>
    <row r="18871" spans="1:28">
      <c r="A18871" s="2"/>
      <c r="B18871" s="2"/>
      <c r="C18871" s="2"/>
      <c r="G18871" s="94"/>
      <c r="H18871" s="94"/>
      <c r="I18871" s="94"/>
      <c r="J18871" s="2"/>
      <c r="P18871" s="30"/>
      <c r="T18871" s="2"/>
      <c r="V18871" s="2"/>
      <c r="W18871" s="28"/>
      <c r="Y18871" s="30"/>
      <c r="Z18871" s="30"/>
      <c r="AB18871" s="6"/>
    </row>
    <row r="18872" spans="1:28">
      <c r="A18872" s="2"/>
      <c r="B18872" s="2"/>
      <c r="C18872" s="2"/>
      <c r="G18872" s="94"/>
      <c r="H18872" s="94"/>
      <c r="I18872" s="94"/>
      <c r="J18872" s="2"/>
      <c r="P18872" s="30"/>
      <c r="T18872" s="2"/>
      <c r="V18872" s="2"/>
      <c r="W18872" s="28"/>
      <c r="Y18872" s="30"/>
      <c r="Z18872" s="30"/>
      <c r="AB18872" s="6"/>
    </row>
    <row r="18873" spans="1:28">
      <c r="A18873" s="2"/>
      <c r="B18873" s="2"/>
      <c r="C18873" s="2"/>
      <c r="G18873" s="94"/>
      <c r="H18873" s="94"/>
      <c r="I18873" s="94"/>
      <c r="J18873" s="2"/>
      <c r="P18873" s="30"/>
      <c r="T18873" s="2"/>
      <c r="V18873" s="2"/>
      <c r="W18873" s="28"/>
      <c r="Y18873" s="30"/>
      <c r="Z18873" s="30"/>
      <c r="AB18873" s="6"/>
    </row>
    <row r="18874" spans="1:28">
      <c r="A18874" s="2"/>
      <c r="B18874" s="2"/>
      <c r="C18874" s="2"/>
      <c r="G18874" s="94"/>
      <c r="H18874" s="94"/>
      <c r="I18874" s="94"/>
      <c r="J18874" s="2"/>
      <c r="P18874" s="30"/>
      <c r="T18874" s="2"/>
      <c r="V18874" s="2"/>
      <c r="W18874" s="28"/>
      <c r="Y18874" s="30"/>
      <c r="Z18874" s="30"/>
      <c r="AB18874" s="6"/>
    </row>
    <row r="18875" spans="1:28">
      <c r="A18875" s="2"/>
      <c r="B18875" s="2"/>
      <c r="C18875" s="2"/>
      <c r="G18875" s="94"/>
      <c r="H18875" s="94"/>
      <c r="I18875" s="94"/>
      <c r="J18875" s="2"/>
      <c r="P18875" s="30"/>
      <c r="T18875" s="2"/>
      <c r="V18875" s="2"/>
      <c r="W18875" s="28"/>
      <c r="Y18875" s="30"/>
      <c r="Z18875" s="30"/>
      <c r="AB18875" s="6"/>
    </row>
    <row r="18876" spans="1:28">
      <c r="A18876" s="2"/>
      <c r="B18876" s="2"/>
      <c r="C18876" s="2"/>
      <c r="G18876" s="94"/>
      <c r="H18876" s="94"/>
      <c r="I18876" s="94"/>
      <c r="J18876" s="2"/>
      <c r="P18876" s="30"/>
      <c r="T18876" s="2"/>
      <c r="V18876" s="2"/>
      <c r="W18876" s="28"/>
      <c r="Y18876" s="30"/>
      <c r="Z18876" s="30"/>
      <c r="AB18876" s="6"/>
    </row>
    <row r="18877" spans="1:28">
      <c r="A18877" s="2"/>
      <c r="B18877" s="2"/>
      <c r="C18877" s="2"/>
      <c r="G18877" s="94"/>
      <c r="H18877" s="94"/>
      <c r="I18877" s="94"/>
      <c r="J18877" s="2"/>
      <c r="P18877" s="30"/>
      <c r="T18877" s="2"/>
      <c r="V18877" s="2"/>
      <c r="W18877" s="28"/>
      <c r="Y18877" s="30"/>
      <c r="Z18877" s="30"/>
      <c r="AB18877" s="6"/>
    </row>
    <row r="18878" spans="1:28">
      <c r="A18878" s="2"/>
      <c r="B18878" s="2"/>
      <c r="C18878" s="2"/>
      <c r="G18878" s="94"/>
      <c r="H18878" s="94"/>
      <c r="I18878" s="94"/>
      <c r="J18878" s="2"/>
      <c r="P18878" s="30"/>
      <c r="T18878" s="2"/>
      <c r="V18878" s="2"/>
      <c r="W18878" s="28"/>
      <c r="Y18878" s="30"/>
      <c r="Z18878" s="30"/>
      <c r="AB18878" s="6"/>
    </row>
    <row r="18879" spans="1:28">
      <c r="A18879" s="2"/>
      <c r="B18879" s="2"/>
      <c r="C18879" s="2"/>
      <c r="G18879" s="94"/>
      <c r="H18879" s="94"/>
      <c r="I18879" s="94"/>
      <c r="J18879" s="2"/>
      <c r="P18879" s="30"/>
      <c r="T18879" s="2"/>
      <c r="V18879" s="2"/>
      <c r="W18879" s="28"/>
      <c r="Y18879" s="30"/>
      <c r="Z18879" s="30"/>
      <c r="AB18879" s="6"/>
    </row>
    <row r="18880" spans="1:28">
      <c r="A18880" s="2"/>
      <c r="B18880" s="2"/>
      <c r="C18880" s="2"/>
      <c r="G18880" s="94"/>
      <c r="H18880" s="94"/>
      <c r="I18880" s="94"/>
      <c r="J18880" s="2"/>
      <c r="P18880" s="30"/>
      <c r="T18880" s="2"/>
      <c r="V18880" s="2"/>
      <c r="W18880" s="28"/>
      <c r="Y18880" s="30"/>
      <c r="Z18880" s="30"/>
      <c r="AB18880" s="6"/>
    </row>
    <row r="18881" spans="1:28">
      <c r="A18881" s="2"/>
      <c r="B18881" s="2"/>
      <c r="C18881" s="2"/>
      <c r="G18881" s="94"/>
      <c r="H18881" s="94"/>
      <c r="I18881" s="94"/>
      <c r="J18881" s="2"/>
      <c r="P18881" s="30"/>
      <c r="T18881" s="2"/>
      <c r="V18881" s="2"/>
      <c r="W18881" s="28"/>
      <c r="Y18881" s="30"/>
      <c r="Z18881" s="30"/>
      <c r="AB18881" s="6"/>
    </row>
    <row r="18882" spans="1:28">
      <c r="A18882" s="2"/>
      <c r="B18882" s="2"/>
      <c r="C18882" s="2"/>
      <c r="G18882" s="94"/>
      <c r="H18882" s="94"/>
      <c r="I18882" s="94"/>
      <c r="J18882" s="2"/>
      <c r="P18882" s="30"/>
      <c r="T18882" s="2"/>
      <c r="V18882" s="2"/>
      <c r="W18882" s="28"/>
      <c r="Y18882" s="30"/>
      <c r="Z18882" s="30"/>
      <c r="AB18882" s="6"/>
    </row>
    <row r="18883" spans="1:28">
      <c r="A18883" s="2"/>
      <c r="B18883" s="2"/>
      <c r="C18883" s="2"/>
      <c r="G18883" s="94"/>
      <c r="H18883" s="94"/>
      <c r="I18883" s="94"/>
      <c r="J18883" s="2"/>
      <c r="P18883" s="30"/>
      <c r="T18883" s="2"/>
      <c r="V18883" s="2"/>
      <c r="W18883" s="28"/>
      <c r="Y18883" s="30"/>
      <c r="Z18883" s="30"/>
      <c r="AB18883" s="6"/>
    </row>
    <row r="18884" spans="1:28">
      <c r="A18884" s="2"/>
      <c r="B18884" s="2"/>
      <c r="C18884" s="2"/>
      <c r="G18884" s="94"/>
      <c r="H18884" s="94"/>
      <c r="I18884" s="94"/>
      <c r="J18884" s="2"/>
      <c r="P18884" s="30"/>
      <c r="T18884" s="2"/>
      <c r="V18884" s="2"/>
      <c r="W18884" s="28"/>
      <c r="Y18884" s="30"/>
      <c r="Z18884" s="30"/>
      <c r="AB18884" s="6"/>
    </row>
    <row r="18885" spans="1:28">
      <c r="A18885" s="2"/>
      <c r="B18885" s="2"/>
      <c r="C18885" s="2"/>
      <c r="G18885" s="94"/>
      <c r="H18885" s="94"/>
      <c r="I18885" s="94"/>
      <c r="J18885" s="2"/>
      <c r="P18885" s="30"/>
      <c r="T18885" s="2"/>
      <c r="V18885" s="2"/>
      <c r="W18885" s="28"/>
      <c r="Y18885" s="30"/>
      <c r="Z18885" s="30"/>
      <c r="AB18885" s="6"/>
    </row>
    <row r="18886" spans="1:28">
      <c r="A18886" s="2"/>
      <c r="B18886" s="2"/>
      <c r="C18886" s="2"/>
      <c r="G18886" s="94"/>
      <c r="H18886" s="94"/>
      <c r="I18886" s="94"/>
      <c r="J18886" s="2"/>
      <c r="P18886" s="30"/>
      <c r="T18886" s="2"/>
      <c r="V18886" s="2"/>
      <c r="W18886" s="28"/>
      <c r="Y18886" s="30"/>
      <c r="Z18886" s="30"/>
      <c r="AB18886" s="6"/>
    </row>
    <row r="18887" spans="1:28">
      <c r="A18887" s="2"/>
      <c r="B18887" s="2"/>
      <c r="C18887" s="2"/>
      <c r="G18887" s="94"/>
      <c r="H18887" s="94"/>
      <c r="I18887" s="94"/>
      <c r="J18887" s="2"/>
      <c r="P18887" s="30"/>
      <c r="T18887" s="2"/>
      <c r="V18887" s="2"/>
      <c r="W18887" s="28"/>
      <c r="Y18887" s="30"/>
      <c r="Z18887" s="30"/>
      <c r="AB18887" s="6"/>
    </row>
    <row r="18888" spans="1:28">
      <c r="A18888" s="2"/>
      <c r="B18888" s="2"/>
      <c r="C18888" s="2"/>
      <c r="G18888" s="94"/>
      <c r="H18888" s="94"/>
      <c r="I18888" s="94"/>
      <c r="J18888" s="2"/>
      <c r="P18888" s="30"/>
      <c r="T18888" s="2"/>
      <c r="V18888" s="2"/>
      <c r="W18888" s="28"/>
      <c r="Y18888" s="30"/>
      <c r="Z18888" s="30"/>
      <c r="AB18888" s="6"/>
    </row>
    <row r="18889" spans="1:28">
      <c r="A18889" s="2"/>
      <c r="B18889" s="2"/>
      <c r="C18889" s="2"/>
      <c r="G18889" s="94"/>
      <c r="H18889" s="94"/>
      <c r="I18889" s="94"/>
      <c r="J18889" s="2"/>
      <c r="P18889" s="30"/>
      <c r="T18889" s="2"/>
      <c r="V18889" s="2"/>
      <c r="W18889" s="28"/>
      <c r="Y18889" s="30"/>
      <c r="Z18889" s="30"/>
      <c r="AB18889" s="6"/>
    </row>
    <row r="18890" spans="1:28">
      <c r="A18890" s="2"/>
      <c r="B18890" s="2"/>
      <c r="C18890" s="2"/>
      <c r="G18890" s="94"/>
      <c r="H18890" s="94"/>
      <c r="I18890" s="94"/>
      <c r="J18890" s="2"/>
      <c r="P18890" s="30"/>
      <c r="T18890" s="2"/>
      <c r="V18890" s="2"/>
      <c r="W18890" s="28"/>
      <c r="Y18890" s="30"/>
      <c r="Z18890" s="30"/>
      <c r="AB18890" s="6"/>
    </row>
    <row r="18891" spans="1:28">
      <c r="A18891" s="2"/>
      <c r="B18891" s="2"/>
      <c r="C18891" s="2"/>
      <c r="G18891" s="94"/>
      <c r="H18891" s="94"/>
      <c r="I18891" s="94"/>
      <c r="J18891" s="2"/>
      <c r="P18891" s="30"/>
      <c r="T18891" s="2"/>
      <c r="V18891" s="2"/>
      <c r="W18891" s="28"/>
      <c r="Y18891" s="30"/>
      <c r="Z18891" s="30"/>
      <c r="AB18891" s="6"/>
    </row>
    <row r="18892" spans="1:28">
      <c r="A18892" s="2"/>
      <c r="B18892" s="2"/>
      <c r="C18892" s="2"/>
      <c r="G18892" s="94"/>
      <c r="H18892" s="94"/>
      <c r="I18892" s="94"/>
      <c r="J18892" s="2"/>
      <c r="P18892" s="30"/>
      <c r="T18892" s="2"/>
      <c r="V18892" s="2"/>
      <c r="W18892" s="28"/>
      <c r="Y18892" s="30"/>
      <c r="Z18892" s="30"/>
      <c r="AB18892" s="6"/>
    </row>
    <row r="18893" spans="1:28">
      <c r="A18893" s="2"/>
      <c r="B18893" s="2"/>
      <c r="C18893" s="2"/>
      <c r="G18893" s="94"/>
      <c r="H18893" s="94"/>
      <c r="I18893" s="94"/>
      <c r="J18893" s="2"/>
      <c r="P18893" s="30"/>
      <c r="T18893" s="2"/>
      <c r="V18893" s="2"/>
      <c r="W18893" s="28"/>
      <c r="Y18893" s="30"/>
      <c r="Z18893" s="30"/>
      <c r="AB18893" s="6"/>
    </row>
    <row r="18894" spans="1:28">
      <c r="A18894" s="2"/>
      <c r="B18894" s="2"/>
      <c r="C18894" s="2"/>
      <c r="G18894" s="94"/>
      <c r="H18894" s="94"/>
      <c r="I18894" s="94"/>
      <c r="J18894" s="2"/>
      <c r="P18894" s="30"/>
      <c r="T18894" s="2"/>
      <c r="V18894" s="2"/>
      <c r="W18894" s="28"/>
      <c r="Y18894" s="30"/>
      <c r="Z18894" s="30"/>
      <c r="AB18894" s="6"/>
    </row>
    <row r="18895" spans="1:28">
      <c r="A18895" s="2"/>
      <c r="B18895" s="2"/>
      <c r="C18895" s="2"/>
      <c r="G18895" s="94"/>
      <c r="H18895" s="94"/>
      <c r="I18895" s="94"/>
      <c r="J18895" s="2"/>
      <c r="P18895" s="30"/>
      <c r="T18895" s="2"/>
      <c r="V18895" s="2"/>
      <c r="W18895" s="28"/>
      <c r="Y18895" s="30"/>
      <c r="Z18895" s="30"/>
      <c r="AB18895" s="6"/>
    </row>
    <row r="18896" spans="1:28">
      <c r="A18896" s="2"/>
      <c r="B18896" s="2"/>
      <c r="C18896" s="2"/>
      <c r="G18896" s="94"/>
      <c r="H18896" s="94"/>
      <c r="I18896" s="94"/>
      <c r="J18896" s="2"/>
      <c r="P18896" s="30"/>
      <c r="T18896" s="2"/>
      <c r="V18896" s="2"/>
      <c r="W18896" s="28"/>
      <c r="Y18896" s="30"/>
      <c r="Z18896" s="30"/>
      <c r="AB18896" s="6"/>
    </row>
    <row r="18897" spans="1:28">
      <c r="A18897" s="2"/>
      <c r="B18897" s="2"/>
      <c r="C18897" s="2"/>
      <c r="G18897" s="94"/>
      <c r="H18897" s="94"/>
      <c r="I18897" s="94"/>
      <c r="J18897" s="2"/>
      <c r="P18897" s="30"/>
      <c r="T18897" s="2"/>
      <c r="V18897" s="2"/>
      <c r="W18897" s="28"/>
      <c r="Y18897" s="30"/>
      <c r="Z18897" s="30"/>
      <c r="AB18897" s="6"/>
    </row>
    <row r="18898" spans="1:28">
      <c r="A18898" s="2"/>
      <c r="B18898" s="2"/>
      <c r="C18898" s="2"/>
      <c r="G18898" s="94"/>
      <c r="H18898" s="94"/>
      <c r="I18898" s="94"/>
      <c r="J18898" s="2"/>
      <c r="P18898" s="30"/>
      <c r="T18898" s="2"/>
      <c r="V18898" s="2"/>
      <c r="W18898" s="28"/>
      <c r="Y18898" s="30"/>
      <c r="Z18898" s="30"/>
      <c r="AB18898" s="6"/>
    </row>
    <row r="18899" spans="1:28">
      <c r="A18899" s="2"/>
      <c r="B18899" s="2"/>
      <c r="C18899" s="2"/>
      <c r="G18899" s="94"/>
      <c r="H18899" s="94"/>
      <c r="I18899" s="94"/>
      <c r="J18899" s="2"/>
      <c r="P18899" s="30"/>
      <c r="T18899" s="2"/>
      <c r="V18899" s="2"/>
      <c r="W18899" s="28"/>
      <c r="Y18899" s="30"/>
      <c r="Z18899" s="30"/>
      <c r="AB18899" s="6"/>
    </row>
    <row r="18900" spans="1:28">
      <c r="A18900" s="2"/>
      <c r="B18900" s="2"/>
      <c r="C18900" s="2"/>
      <c r="G18900" s="94"/>
      <c r="H18900" s="94"/>
      <c r="I18900" s="94"/>
      <c r="J18900" s="2"/>
      <c r="P18900" s="30"/>
      <c r="T18900" s="2"/>
      <c r="V18900" s="2"/>
      <c r="W18900" s="28"/>
      <c r="Y18900" s="30"/>
      <c r="Z18900" s="30"/>
      <c r="AB18900" s="6"/>
    </row>
    <row r="18901" spans="1:28">
      <c r="A18901" s="2"/>
      <c r="B18901" s="2"/>
      <c r="C18901" s="2"/>
      <c r="G18901" s="94"/>
      <c r="H18901" s="94"/>
      <c r="I18901" s="94"/>
      <c r="J18901" s="2"/>
      <c r="P18901" s="30"/>
      <c r="T18901" s="2"/>
      <c r="V18901" s="2"/>
      <c r="W18901" s="28"/>
      <c r="Y18901" s="30"/>
      <c r="Z18901" s="30"/>
      <c r="AB18901" s="6"/>
    </row>
    <row r="18902" spans="1:28">
      <c r="A18902" s="2"/>
      <c r="B18902" s="2"/>
      <c r="C18902" s="2"/>
      <c r="G18902" s="94"/>
      <c r="H18902" s="94"/>
      <c r="I18902" s="94"/>
      <c r="J18902" s="2"/>
      <c r="P18902" s="30"/>
      <c r="T18902" s="2"/>
      <c r="V18902" s="2"/>
      <c r="W18902" s="28"/>
      <c r="Y18902" s="30"/>
      <c r="Z18902" s="30"/>
      <c r="AB18902" s="6"/>
    </row>
    <row r="18903" spans="1:28">
      <c r="A18903" s="2"/>
      <c r="B18903" s="2"/>
      <c r="C18903" s="2"/>
      <c r="G18903" s="94"/>
      <c r="H18903" s="94"/>
      <c r="I18903" s="94"/>
      <c r="J18903" s="2"/>
      <c r="P18903" s="30"/>
      <c r="T18903" s="2"/>
      <c r="V18903" s="2"/>
      <c r="W18903" s="28"/>
      <c r="Y18903" s="30"/>
      <c r="Z18903" s="30"/>
      <c r="AB18903" s="6"/>
    </row>
    <row r="18904" spans="1:28">
      <c r="A18904" s="2"/>
      <c r="B18904" s="2"/>
      <c r="C18904" s="2"/>
      <c r="G18904" s="94"/>
      <c r="H18904" s="94"/>
      <c r="I18904" s="94"/>
      <c r="J18904" s="2"/>
      <c r="P18904" s="30"/>
      <c r="T18904" s="2"/>
      <c r="V18904" s="2"/>
      <c r="W18904" s="28"/>
      <c r="Y18904" s="30"/>
      <c r="Z18904" s="30"/>
      <c r="AB18904" s="6"/>
    </row>
    <row r="18905" spans="1:28">
      <c r="A18905" s="2"/>
      <c r="B18905" s="2"/>
      <c r="C18905" s="2"/>
      <c r="G18905" s="94"/>
      <c r="H18905" s="94"/>
      <c r="I18905" s="94"/>
      <c r="J18905" s="2"/>
      <c r="P18905" s="30"/>
      <c r="T18905" s="2"/>
      <c r="V18905" s="2"/>
      <c r="W18905" s="28"/>
      <c r="Y18905" s="30"/>
      <c r="Z18905" s="30"/>
      <c r="AB18905" s="6"/>
    </row>
    <row r="18906" spans="1:28">
      <c r="A18906" s="2"/>
      <c r="B18906" s="2"/>
      <c r="C18906" s="2"/>
      <c r="G18906" s="94"/>
      <c r="H18906" s="94"/>
      <c r="I18906" s="94"/>
      <c r="J18906" s="2"/>
      <c r="P18906" s="30"/>
      <c r="T18906" s="2"/>
      <c r="V18906" s="2"/>
      <c r="W18906" s="28"/>
      <c r="Y18906" s="30"/>
      <c r="Z18906" s="30"/>
      <c r="AB18906" s="6"/>
    </row>
    <row r="18907" spans="1:28">
      <c r="A18907" s="2"/>
      <c r="B18907" s="2"/>
      <c r="C18907" s="2"/>
      <c r="G18907" s="94"/>
      <c r="H18907" s="94"/>
      <c r="I18907" s="94"/>
      <c r="J18907" s="2"/>
      <c r="P18907" s="30"/>
      <c r="T18907" s="2"/>
      <c r="V18907" s="2"/>
      <c r="W18907" s="28"/>
      <c r="Y18907" s="30"/>
      <c r="Z18907" s="30"/>
      <c r="AB18907" s="6"/>
    </row>
    <row r="18908" spans="1:28">
      <c r="A18908" s="2"/>
      <c r="B18908" s="2"/>
      <c r="C18908" s="2"/>
      <c r="G18908" s="94"/>
      <c r="H18908" s="94"/>
      <c r="I18908" s="94"/>
      <c r="J18908" s="2"/>
      <c r="P18908" s="30"/>
      <c r="T18908" s="2"/>
      <c r="V18908" s="2"/>
      <c r="W18908" s="28"/>
      <c r="Y18908" s="30"/>
      <c r="Z18908" s="30"/>
      <c r="AB18908" s="6"/>
    </row>
    <row r="18909" spans="1:28">
      <c r="A18909" s="2"/>
      <c r="B18909" s="2"/>
      <c r="C18909" s="2"/>
      <c r="G18909" s="94"/>
      <c r="H18909" s="94"/>
      <c r="I18909" s="94"/>
      <c r="J18909" s="2"/>
      <c r="P18909" s="30"/>
      <c r="T18909" s="2"/>
      <c r="V18909" s="2"/>
      <c r="W18909" s="28"/>
      <c r="Y18909" s="30"/>
      <c r="Z18909" s="30"/>
      <c r="AB18909" s="6"/>
    </row>
    <row r="18910" spans="1:28">
      <c r="A18910" s="2"/>
      <c r="B18910" s="2"/>
      <c r="C18910" s="2"/>
      <c r="G18910" s="94"/>
      <c r="H18910" s="94"/>
      <c r="I18910" s="94"/>
      <c r="J18910" s="2"/>
      <c r="P18910" s="30"/>
      <c r="T18910" s="2"/>
      <c r="V18910" s="2"/>
      <c r="W18910" s="28"/>
      <c r="Y18910" s="30"/>
      <c r="Z18910" s="30"/>
      <c r="AB18910" s="6"/>
    </row>
    <row r="18911" spans="1:28">
      <c r="A18911" s="2"/>
      <c r="B18911" s="2"/>
      <c r="C18911" s="2"/>
      <c r="G18911" s="94"/>
      <c r="H18911" s="94"/>
      <c r="I18911" s="94"/>
      <c r="J18911" s="2"/>
      <c r="P18911" s="30"/>
      <c r="T18911" s="2"/>
      <c r="V18911" s="2"/>
      <c r="W18911" s="28"/>
      <c r="Y18911" s="30"/>
      <c r="Z18911" s="30"/>
      <c r="AB18911" s="6"/>
    </row>
    <row r="18912" spans="1:28">
      <c r="A18912" s="2"/>
      <c r="B18912" s="2"/>
      <c r="C18912" s="2"/>
      <c r="G18912" s="94"/>
      <c r="H18912" s="94"/>
      <c r="I18912" s="94"/>
      <c r="J18912" s="2"/>
      <c r="P18912" s="30"/>
      <c r="T18912" s="2"/>
      <c r="V18912" s="2"/>
      <c r="W18912" s="28"/>
      <c r="Y18912" s="30"/>
      <c r="Z18912" s="30"/>
      <c r="AB18912" s="6"/>
    </row>
    <row r="18913" spans="1:28">
      <c r="A18913" s="2"/>
      <c r="B18913" s="2"/>
      <c r="C18913" s="2"/>
      <c r="G18913" s="94"/>
      <c r="H18913" s="94"/>
      <c r="I18913" s="94"/>
      <c r="J18913" s="2"/>
      <c r="P18913" s="30"/>
      <c r="T18913" s="2"/>
      <c r="V18913" s="2"/>
      <c r="W18913" s="28"/>
      <c r="Y18913" s="30"/>
      <c r="Z18913" s="30"/>
      <c r="AB18913" s="6"/>
    </row>
    <row r="18914" spans="1:28">
      <c r="A18914" s="2"/>
      <c r="B18914" s="2"/>
      <c r="C18914" s="2"/>
      <c r="G18914" s="94"/>
      <c r="H18914" s="94"/>
      <c r="I18914" s="94"/>
      <c r="J18914" s="2"/>
      <c r="P18914" s="30"/>
      <c r="T18914" s="2"/>
      <c r="V18914" s="2"/>
      <c r="W18914" s="28"/>
      <c r="Y18914" s="30"/>
      <c r="Z18914" s="30"/>
      <c r="AB18914" s="6"/>
    </row>
    <row r="18915" spans="1:28">
      <c r="A18915" s="2"/>
      <c r="B18915" s="2"/>
      <c r="C18915" s="2"/>
      <c r="G18915" s="94"/>
      <c r="H18915" s="94"/>
      <c r="I18915" s="94"/>
      <c r="J18915" s="2"/>
      <c r="P18915" s="30"/>
      <c r="T18915" s="2"/>
      <c r="V18915" s="2"/>
      <c r="W18915" s="28"/>
      <c r="Y18915" s="30"/>
      <c r="Z18915" s="30"/>
      <c r="AB18915" s="6"/>
    </row>
    <row r="18916" spans="1:28">
      <c r="A18916" s="2"/>
      <c r="B18916" s="2"/>
      <c r="C18916" s="2"/>
      <c r="G18916" s="94"/>
      <c r="H18916" s="94"/>
      <c r="I18916" s="94"/>
      <c r="J18916" s="2"/>
      <c r="P18916" s="30"/>
      <c r="T18916" s="2"/>
      <c r="V18916" s="2"/>
      <c r="W18916" s="28"/>
      <c r="Y18916" s="30"/>
      <c r="Z18916" s="30"/>
      <c r="AB18916" s="6"/>
    </row>
    <row r="18917" spans="1:28">
      <c r="A18917" s="2"/>
      <c r="B18917" s="2"/>
      <c r="C18917" s="2"/>
      <c r="G18917" s="94"/>
      <c r="H18917" s="94"/>
      <c r="I18917" s="94"/>
      <c r="J18917" s="2"/>
      <c r="P18917" s="30"/>
      <c r="T18917" s="2"/>
      <c r="V18917" s="2"/>
      <c r="W18917" s="28"/>
      <c r="Y18917" s="30"/>
      <c r="Z18917" s="30"/>
      <c r="AB18917" s="6"/>
    </row>
    <row r="18918" spans="1:28">
      <c r="A18918" s="2"/>
      <c r="B18918" s="2"/>
      <c r="C18918" s="2"/>
      <c r="G18918" s="94"/>
      <c r="H18918" s="94"/>
      <c r="I18918" s="94"/>
      <c r="J18918" s="2"/>
      <c r="P18918" s="30"/>
      <c r="T18918" s="2"/>
      <c r="V18918" s="2"/>
      <c r="W18918" s="28"/>
      <c r="Y18918" s="30"/>
      <c r="Z18918" s="30"/>
      <c r="AB18918" s="6"/>
    </row>
    <row r="18919" spans="1:28">
      <c r="A18919" s="2"/>
      <c r="B18919" s="2"/>
      <c r="C18919" s="2"/>
      <c r="G18919" s="94"/>
      <c r="H18919" s="94"/>
      <c r="I18919" s="94"/>
      <c r="J18919" s="2"/>
      <c r="P18919" s="30"/>
      <c r="T18919" s="2"/>
      <c r="V18919" s="2"/>
      <c r="W18919" s="28"/>
      <c r="Y18919" s="30"/>
      <c r="Z18919" s="30"/>
      <c r="AB18919" s="6"/>
    </row>
    <row r="18920" spans="1:28">
      <c r="A18920" s="2"/>
      <c r="B18920" s="2"/>
      <c r="C18920" s="2"/>
      <c r="G18920" s="94"/>
      <c r="H18920" s="94"/>
      <c r="I18920" s="94"/>
      <c r="J18920" s="2"/>
      <c r="P18920" s="30"/>
      <c r="T18920" s="2"/>
      <c r="V18920" s="2"/>
      <c r="W18920" s="28"/>
      <c r="Y18920" s="30"/>
      <c r="Z18920" s="30"/>
      <c r="AB18920" s="6"/>
    </row>
    <row r="18921" spans="1:28">
      <c r="A18921" s="2"/>
      <c r="B18921" s="2"/>
      <c r="C18921" s="2"/>
      <c r="G18921" s="94"/>
      <c r="H18921" s="94"/>
      <c r="I18921" s="94"/>
      <c r="J18921" s="2"/>
      <c r="P18921" s="30"/>
      <c r="T18921" s="2"/>
      <c r="V18921" s="2"/>
      <c r="W18921" s="28"/>
      <c r="Y18921" s="30"/>
      <c r="Z18921" s="30"/>
      <c r="AB18921" s="6"/>
    </row>
    <row r="18922" spans="1:28">
      <c r="A18922" s="2"/>
      <c r="B18922" s="2"/>
      <c r="C18922" s="2"/>
      <c r="G18922" s="94"/>
      <c r="H18922" s="94"/>
      <c r="I18922" s="94"/>
      <c r="J18922" s="2"/>
      <c r="P18922" s="30"/>
      <c r="T18922" s="2"/>
      <c r="V18922" s="2"/>
      <c r="W18922" s="28"/>
      <c r="Y18922" s="30"/>
      <c r="Z18922" s="30"/>
      <c r="AB18922" s="6"/>
    </row>
    <row r="18923" spans="1:28">
      <c r="A18923" s="2"/>
      <c r="B18923" s="2"/>
      <c r="C18923" s="2"/>
      <c r="G18923" s="94"/>
      <c r="H18923" s="94"/>
      <c r="I18923" s="94"/>
      <c r="J18923" s="2"/>
      <c r="P18923" s="30"/>
      <c r="T18923" s="2"/>
      <c r="V18923" s="2"/>
      <c r="W18923" s="28"/>
      <c r="Y18923" s="30"/>
      <c r="Z18923" s="30"/>
      <c r="AB18923" s="6"/>
    </row>
    <row r="18924" spans="1:28">
      <c r="A18924" s="2"/>
      <c r="B18924" s="2"/>
      <c r="C18924" s="2"/>
      <c r="G18924" s="94"/>
      <c r="H18924" s="94"/>
      <c r="I18924" s="94"/>
      <c r="J18924" s="2"/>
      <c r="P18924" s="30"/>
      <c r="T18924" s="2"/>
      <c r="V18924" s="2"/>
      <c r="W18924" s="28"/>
      <c r="Y18924" s="30"/>
      <c r="Z18924" s="30"/>
      <c r="AB18924" s="6"/>
    </row>
    <row r="18925" spans="1:28">
      <c r="A18925" s="2"/>
      <c r="B18925" s="2"/>
      <c r="C18925" s="2"/>
      <c r="G18925" s="94"/>
      <c r="H18925" s="94"/>
      <c r="I18925" s="94"/>
      <c r="J18925" s="2"/>
      <c r="P18925" s="30"/>
      <c r="T18925" s="2"/>
      <c r="V18925" s="2"/>
      <c r="W18925" s="28"/>
      <c r="Y18925" s="30"/>
      <c r="Z18925" s="30"/>
      <c r="AB18925" s="6"/>
    </row>
    <row r="18926" spans="1:28">
      <c r="A18926" s="2"/>
      <c r="B18926" s="2"/>
      <c r="C18926" s="2"/>
      <c r="G18926" s="94"/>
      <c r="H18926" s="94"/>
      <c r="I18926" s="94"/>
      <c r="J18926" s="2"/>
      <c r="P18926" s="30"/>
      <c r="T18926" s="2"/>
      <c r="V18926" s="2"/>
      <c r="W18926" s="28"/>
      <c r="Y18926" s="30"/>
      <c r="Z18926" s="30"/>
      <c r="AB18926" s="6"/>
    </row>
    <row r="18927" spans="1:28">
      <c r="A18927" s="2"/>
      <c r="B18927" s="2"/>
      <c r="C18927" s="2"/>
      <c r="G18927" s="94"/>
      <c r="H18927" s="94"/>
      <c r="I18927" s="94"/>
      <c r="J18927" s="2"/>
      <c r="P18927" s="30"/>
      <c r="T18927" s="2"/>
      <c r="V18927" s="2"/>
      <c r="W18927" s="28"/>
      <c r="Y18927" s="30"/>
      <c r="Z18927" s="30"/>
      <c r="AB18927" s="6"/>
    </row>
    <row r="18928" spans="1:28">
      <c r="A18928" s="2"/>
      <c r="B18928" s="2"/>
      <c r="C18928" s="2"/>
      <c r="G18928" s="94"/>
      <c r="H18928" s="94"/>
      <c r="I18928" s="94"/>
      <c r="J18928" s="2"/>
      <c r="P18928" s="30"/>
      <c r="T18928" s="2"/>
      <c r="V18928" s="2"/>
      <c r="W18928" s="28"/>
      <c r="Y18928" s="30"/>
      <c r="Z18928" s="30"/>
      <c r="AB18928" s="6"/>
    </row>
    <row r="18929" spans="1:28">
      <c r="A18929" s="2"/>
      <c r="B18929" s="2"/>
      <c r="C18929" s="2"/>
      <c r="G18929" s="94"/>
      <c r="H18929" s="94"/>
      <c r="I18929" s="94"/>
      <c r="J18929" s="2"/>
      <c r="P18929" s="30"/>
      <c r="T18929" s="2"/>
      <c r="V18929" s="2"/>
      <c r="W18929" s="28"/>
      <c r="Y18929" s="30"/>
      <c r="Z18929" s="30"/>
      <c r="AB18929" s="6"/>
    </row>
    <row r="18930" spans="1:28">
      <c r="A18930" s="2"/>
      <c r="B18930" s="2"/>
      <c r="C18930" s="2"/>
      <c r="G18930" s="94"/>
      <c r="H18930" s="94"/>
      <c r="I18930" s="94"/>
      <c r="J18930" s="2"/>
      <c r="P18930" s="30"/>
      <c r="T18930" s="2"/>
      <c r="V18930" s="2"/>
      <c r="W18930" s="28"/>
      <c r="Y18930" s="30"/>
      <c r="Z18930" s="30"/>
      <c r="AB18930" s="6"/>
    </row>
    <row r="18931" spans="1:28">
      <c r="A18931" s="2"/>
      <c r="B18931" s="2"/>
      <c r="C18931" s="2"/>
      <c r="G18931" s="94"/>
      <c r="H18931" s="94"/>
      <c r="I18931" s="94"/>
      <c r="J18931" s="2"/>
      <c r="P18931" s="30"/>
      <c r="T18931" s="2"/>
      <c r="V18931" s="2"/>
      <c r="W18931" s="28"/>
      <c r="Y18931" s="30"/>
      <c r="Z18931" s="30"/>
      <c r="AB18931" s="6"/>
    </row>
    <row r="18932" spans="1:28">
      <c r="A18932" s="2"/>
      <c r="B18932" s="2"/>
      <c r="C18932" s="2"/>
      <c r="G18932" s="94"/>
      <c r="H18932" s="94"/>
      <c r="I18932" s="94"/>
      <c r="J18932" s="2"/>
      <c r="P18932" s="30"/>
      <c r="T18932" s="2"/>
      <c r="V18932" s="2"/>
      <c r="W18932" s="28"/>
      <c r="Y18932" s="30"/>
      <c r="Z18932" s="30"/>
      <c r="AB18932" s="6"/>
    </row>
    <row r="18933" spans="1:28">
      <c r="A18933" s="2"/>
      <c r="B18933" s="2"/>
      <c r="C18933" s="2"/>
      <c r="G18933" s="94"/>
      <c r="H18933" s="94"/>
      <c r="I18933" s="94"/>
      <c r="J18933" s="2"/>
      <c r="P18933" s="30"/>
      <c r="T18933" s="2"/>
      <c r="V18933" s="2"/>
      <c r="W18933" s="28"/>
      <c r="Y18933" s="30"/>
      <c r="Z18933" s="30"/>
      <c r="AB18933" s="6"/>
    </row>
    <row r="18934" spans="1:28">
      <c r="A18934" s="2"/>
      <c r="B18934" s="2"/>
      <c r="C18934" s="2"/>
      <c r="G18934" s="94"/>
      <c r="H18934" s="94"/>
      <c r="I18934" s="94"/>
      <c r="J18934" s="2"/>
      <c r="P18934" s="30"/>
      <c r="T18934" s="2"/>
      <c r="V18934" s="2"/>
      <c r="W18934" s="28"/>
      <c r="Y18934" s="30"/>
      <c r="Z18934" s="30"/>
      <c r="AB18934" s="6"/>
    </row>
    <row r="18935" spans="1:28">
      <c r="A18935" s="2"/>
      <c r="B18935" s="2"/>
      <c r="C18935" s="2"/>
      <c r="G18935" s="94"/>
      <c r="H18935" s="94"/>
      <c r="I18935" s="94"/>
      <c r="J18935" s="2"/>
      <c r="P18935" s="30"/>
      <c r="T18935" s="2"/>
      <c r="V18935" s="2"/>
      <c r="W18935" s="28"/>
      <c r="Y18935" s="30"/>
      <c r="Z18935" s="30"/>
      <c r="AB18935" s="6"/>
    </row>
    <row r="18936" spans="1:28">
      <c r="A18936" s="2"/>
      <c r="B18936" s="2"/>
      <c r="C18936" s="2"/>
      <c r="G18936" s="94"/>
      <c r="H18936" s="94"/>
      <c r="I18936" s="94"/>
      <c r="J18936" s="2"/>
      <c r="P18936" s="30"/>
      <c r="T18936" s="2"/>
      <c r="V18936" s="2"/>
      <c r="W18936" s="28"/>
      <c r="Y18936" s="30"/>
      <c r="Z18936" s="30"/>
      <c r="AB18936" s="6"/>
    </row>
    <row r="18937" spans="1:28">
      <c r="A18937" s="2"/>
      <c r="B18937" s="2"/>
      <c r="C18937" s="2"/>
      <c r="G18937" s="94"/>
      <c r="H18937" s="94"/>
      <c r="I18937" s="94"/>
      <c r="J18937" s="2"/>
      <c r="P18937" s="30"/>
      <c r="T18937" s="2"/>
      <c r="V18937" s="2"/>
      <c r="W18937" s="28"/>
      <c r="Y18937" s="30"/>
      <c r="Z18937" s="30"/>
      <c r="AB18937" s="6"/>
    </row>
    <row r="18938" spans="1:28">
      <c r="A18938" s="2"/>
      <c r="B18938" s="2"/>
      <c r="C18938" s="2"/>
      <c r="G18938" s="94"/>
      <c r="H18938" s="94"/>
      <c r="I18938" s="94"/>
      <c r="J18938" s="2"/>
      <c r="P18938" s="30"/>
      <c r="T18938" s="2"/>
      <c r="V18938" s="2"/>
      <c r="W18938" s="28"/>
      <c r="Y18938" s="30"/>
      <c r="Z18938" s="30"/>
      <c r="AB18938" s="6"/>
    </row>
    <row r="18939" spans="1:28">
      <c r="A18939" s="2"/>
      <c r="B18939" s="2"/>
      <c r="C18939" s="2"/>
      <c r="G18939" s="94"/>
      <c r="H18939" s="94"/>
      <c r="I18939" s="94"/>
      <c r="J18939" s="2"/>
      <c r="P18939" s="30"/>
      <c r="T18939" s="2"/>
      <c r="V18939" s="2"/>
      <c r="W18939" s="28"/>
      <c r="Y18939" s="30"/>
      <c r="Z18939" s="30"/>
      <c r="AB18939" s="6"/>
    </row>
    <row r="18940" spans="1:28">
      <c r="A18940" s="2"/>
      <c r="B18940" s="2"/>
      <c r="C18940" s="2"/>
      <c r="G18940" s="94"/>
      <c r="H18940" s="94"/>
      <c r="I18940" s="94"/>
      <c r="J18940" s="2"/>
      <c r="P18940" s="30"/>
      <c r="T18940" s="2"/>
      <c r="V18940" s="2"/>
      <c r="W18940" s="28"/>
      <c r="Y18940" s="30"/>
      <c r="Z18940" s="30"/>
      <c r="AB18940" s="6"/>
    </row>
    <row r="18941" spans="1:28">
      <c r="A18941" s="2"/>
      <c r="B18941" s="2"/>
      <c r="C18941" s="2"/>
      <c r="G18941" s="94"/>
      <c r="H18941" s="94"/>
      <c r="I18941" s="94"/>
      <c r="J18941" s="2"/>
      <c r="P18941" s="30"/>
      <c r="T18941" s="2"/>
      <c r="V18941" s="2"/>
      <c r="W18941" s="28"/>
      <c r="Y18941" s="30"/>
      <c r="Z18941" s="30"/>
      <c r="AB18941" s="6"/>
    </row>
    <row r="18942" spans="1:28">
      <c r="A18942" s="2"/>
      <c r="B18942" s="2"/>
      <c r="C18942" s="2"/>
      <c r="G18942" s="94"/>
      <c r="H18942" s="94"/>
      <c r="I18942" s="94"/>
      <c r="J18942" s="2"/>
      <c r="P18942" s="30"/>
      <c r="T18942" s="2"/>
      <c r="V18942" s="2"/>
      <c r="W18942" s="28"/>
      <c r="Y18942" s="30"/>
      <c r="Z18942" s="30"/>
      <c r="AB18942" s="6"/>
    </row>
    <row r="18943" spans="1:28">
      <c r="A18943" s="2"/>
      <c r="B18943" s="2"/>
      <c r="C18943" s="2"/>
      <c r="G18943" s="94"/>
      <c r="H18943" s="94"/>
      <c r="I18943" s="94"/>
      <c r="J18943" s="2"/>
      <c r="P18943" s="30"/>
      <c r="T18943" s="2"/>
      <c r="V18943" s="2"/>
      <c r="W18943" s="28"/>
      <c r="Y18943" s="30"/>
      <c r="Z18943" s="30"/>
      <c r="AB18943" s="6"/>
    </row>
    <row r="18944" spans="1:28">
      <c r="A18944" s="2"/>
      <c r="B18944" s="2"/>
      <c r="C18944" s="2"/>
      <c r="G18944" s="94"/>
      <c r="H18944" s="94"/>
      <c r="I18944" s="94"/>
      <c r="J18944" s="2"/>
      <c r="P18944" s="30"/>
      <c r="T18944" s="2"/>
      <c r="V18944" s="2"/>
      <c r="W18944" s="28"/>
      <c r="Y18944" s="30"/>
      <c r="Z18944" s="30"/>
      <c r="AB18944" s="6"/>
    </row>
    <row r="18945" spans="1:28">
      <c r="A18945" s="2"/>
      <c r="B18945" s="2"/>
      <c r="C18945" s="2"/>
      <c r="G18945" s="94"/>
      <c r="H18945" s="94"/>
      <c r="I18945" s="94"/>
      <c r="J18945" s="2"/>
      <c r="P18945" s="30"/>
      <c r="T18945" s="2"/>
      <c r="V18945" s="2"/>
      <c r="W18945" s="28"/>
      <c r="Y18945" s="30"/>
      <c r="Z18945" s="30"/>
      <c r="AB18945" s="6"/>
    </row>
    <row r="18946" spans="1:28">
      <c r="A18946" s="2"/>
      <c r="B18946" s="2"/>
      <c r="C18946" s="2"/>
      <c r="G18946" s="94"/>
      <c r="H18946" s="94"/>
      <c r="I18946" s="94"/>
      <c r="J18946" s="2"/>
      <c r="P18946" s="30"/>
      <c r="T18946" s="2"/>
      <c r="V18946" s="2"/>
      <c r="W18946" s="28"/>
      <c r="Y18946" s="30"/>
      <c r="Z18946" s="30"/>
      <c r="AB18946" s="6"/>
    </row>
    <row r="18947" spans="1:28">
      <c r="A18947" s="2"/>
      <c r="B18947" s="2"/>
      <c r="C18947" s="2"/>
      <c r="G18947" s="94"/>
      <c r="H18947" s="94"/>
      <c r="I18947" s="94"/>
      <c r="J18947" s="2"/>
      <c r="P18947" s="30"/>
      <c r="T18947" s="2"/>
      <c r="V18947" s="2"/>
      <c r="W18947" s="28"/>
      <c r="Y18947" s="30"/>
      <c r="Z18947" s="30"/>
      <c r="AB18947" s="6"/>
    </row>
    <row r="18948" spans="1:28">
      <c r="A18948" s="2"/>
      <c r="B18948" s="2"/>
      <c r="C18948" s="2"/>
      <c r="G18948" s="94"/>
      <c r="H18948" s="94"/>
      <c r="I18948" s="94"/>
      <c r="J18948" s="2"/>
      <c r="P18948" s="30"/>
      <c r="T18948" s="2"/>
      <c r="V18948" s="2"/>
      <c r="W18948" s="28"/>
      <c r="Y18948" s="30"/>
      <c r="Z18948" s="30"/>
      <c r="AB18948" s="6"/>
    </row>
    <row r="18949" spans="1:28">
      <c r="A18949" s="2"/>
      <c r="B18949" s="2"/>
      <c r="C18949" s="2"/>
      <c r="G18949" s="94"/>
      <c r="H18949" s="94"/>
      <c r="I18949" s="94"/>
      <c r="J18949" s="2"/>
      <c r="P18949" s="30"/>
      <c r="T18949" s="2"/>
      <c r="V18949" s="2"/>
      <c r="W18949" s="28"/>
      <c r="Y18949" s="30"/>
      <c r="Z18949" s="30"/>
      <c r="AB18949" s="6"/>
    </row>
    <row r="18950" spans="1:28">
      <c r="A18950" s="2"/>
      <c r="B18950" s="2"/>
      <c r="C18950" s="2"/>
      <c r="G18950" s="94"/>
      <c r="H18950" s="94"/>
      <c r="I18950" s="94"/>
      <c r="J18950" s="2"/>
      <c r="P18950" s="30"/>
      <c r="T18950" s="2"/>
      <c r="V18950" s="2"/>
      <c r="W18950" s="28"/>
      <c r="Y18950" s="30"/>
      <c r="Z18950" s="30"/>
      <c r="AB18950" s="6"/>
    </row>
    <row r="18951" spans="1:28">
      <c r="A18951" s="2"/>
      <c r="B18951" s="2"/>
      <c r="C18951" s="2"/>
      <c r="G18951" s="94"/>
      <c r="H18951" s="94"/>
      <c r="I18951" s="94"/>
      <c r="J18951" s="2"/>
      <c r="P18951" s="30"/>
      <c r="T18951" s="2"/>
      <c r="V18951" s="2"/>
      <c r="W18951" s="28"/>
      <c r="Y18951" s="30"/>
      <c r="Z18951" s="30"/>
      <c r="AB18951" s="6"/>
    </row>
    <row r="18952" spans="1:28">
      <c r="A18952" s="2"/>
      <c r="B18952" s="2"/>
      <c r="C18952" s="2"/>
      <c r="G18952" s="94"/>
      <c r="H18952" s="94"/>
      <c r="I18952" s="94"/>
      <c r="J18952" s="2"/>
      <c r="P18952" s="30"/>
      <c r="T18952" s="2"/>
      <c r="V18952" s="2"/>
      <c r="W18952" s="28"/>
      <c r="Y18952" s="30"/>
      <c r="Z18952" s="30"/>
      <c r="AB18952" s="6"/>
    </row>
    <row r="18953" spans="1:28">
      <c r="A18953" s="2"/>
      <c r="B18953" s="2"/>
      <c r="C18953" s="2"/>
      <c r="G18953" s="94"/>
      <c r="H18953" s="94"/>
      <c r="I18953" s="94"/>
      <c r="J18953" s="2"/>
      <c r="P18953" s="30"/>
      <c r="T18953" s="2"/>
      <c r="V18953" s="2"/>
      <c r="W18953" s="28"/>
      <c r="Y18953" s="30"/>
      <c r="Z18953" s="30"/>
      <c r="AB18953" s="6"/>
    </row>
    <row r="18954" spans="1:28">
      <c r="A18954" s="2"/>
      <c r="B18954" s="2"/>
      <c r="C18954" s="2"/>
      <c r="G18954" s="94"/>
      <c r="H18954" s="94"/>
      <c r="I18954" s="94"/>
      <c r="J18954" s="2"/>
      <c r="P18954" s="30"/>
      <c r="T18954" s="2"/>
      <c r="V18954" s="2"/>
      <c r="W18954" s="28"/>
      <c r="Y18954" s="30"/>
      <c r="Z18954" s="30"/>
      <c r="AB18954" s="6"/>
    </row>
    <row r="18955" spans="1:28">
      <c r="A18955" s="2"/>
      <c r="B18955" s="2"/>
      <c r="C18955" s="2"/>
      <c r="G18955" s="94"/>
      <c r="H18955" s="94"/>
      <c r="I18955" s="94"/>
      <c r="J18955" s="2"/>
      <c r="P18955" s="30"/>
      <c r="T18955" s="2"/>
      <c r="V18955" s="2"/>
      <c r="W18955" s="28"/>
      <c r="Y18955" s="30"/>
      <c r="Z18955" s="30"/>
      <c r="AB18955" s="6"/>
    </row>
    <row r="18956" spans="1:28">
      <c r="A18956" s="2"/>
      <c r="B18956" s="2"/>
      <c r="C18956" s="2"/>
      <c r="G18956" s="94"/>
      <c r="H18956" s="94"/>
      <c r="I18956" s="94"/>
      <c r="J18956" s="2"/>
      <c r="P18956" s="30"/>
      <c r="T18956" s="2"/>
      <c r="V18956" s="2"/>
      <c r="W18956" s="28"/>
      <c r="Y18956" s="30"/>
      <c r="Z18956" s="30"/>
      <c r="AB18956" s="6"/>
    </row>
    <row r="18957" spans="1:28">
      <c r="A18957" s="2"/>
      <c r="B18957" s="2"/>
      <c r="C18957" s="2"/>
      <c r="G18957" s="94"/>
      <c r="H18957" s="94"/>
      <c r="I18957" s="94"/>
      <c r="J18957" s="2"/>
      <c r="P18957" s="30"/>
      <c r="T18957" s="2"/>
      <c r="V18957" s="2"/>
      <c r="W18957" s="28"/>
      <c r="Y18957" s="30"/>
      <c r="Z18957" s="30"/>
      <c r="AB18957" s="6"/>
    </row>
    <row r="18958" spans="1:28">
      <c r="A18958" s="2"/>
      <c r="B18958" s="2"/>
      <c r="C18958" s="2"/>
      <c r="G18958" s="94"/>
      <c r="H18958" s="94"/>
      <c r="I18958" s="94"/>
      <c r="J18958" s="2"/>
      <c r="P18958" s="30"/>
      <c r="T18958" s="2"/>
      <c r="V18958" s="2"/>
      <c r="W18958" s="28"/>
      <c r="Y18958" s="30"/>
      <c r="Z18958" s="30"/>
      <c r="AB18958" s="6"/>
    </row>
    <row r="18959" spans="1:28">
      <c r="A18959" s="2"/>
      <c r="B18959" s="2"/>
      <c r="C18959" s="2"/>
      <c r="G18959" s="94"/>
      <c r="H18959" s="94"/>
      <c r="I18959" s="94"/>
      <c r="J18959" s="2"/>
      <c r="P18959" s="30"/>
      <c r="T18959" s="2"/>
      <c r="V18959" s="2"/>
      <c r="W18959" s="28"/>
      <c r="Y18959" s="30"/>
      <c r="Z18959" s="30"/>
      <c r="AB18959" s="6"/>
    </row>
    <row r="18960" spans="1:28">
      <c r="A18960" s="2"/>
      <c r="B18960" s="2"/>
      <c r="C18960" s="2"/>
      <c r="G18960" s="94"/>
      <c r="H18960" s="94"/>
      <c r="I18960" s="94"/>
      <c r="J18960" s="2"/>
      <c r="P18960" s="30"/>
      <c r="T18960" s="2"/>
      <c r="V18960" s="2"/>
      <c r="W18960" s="28"/>
      <c r="Y18960" s="30"/>
      <c r="Z18960" s="30"/>
      <c r="AB18960" s="6"/>
    </row>
    <row r="18961" spans="1:28">
      <c r="A18961" s="2"/>
      <c r="B18961" s="2"/>
      <c r="C18961" s="2"/>
      <c r="G18961" s="94"/>
      <c r="H18961" s="94"/>
      <c r="I18961" s="94"/>
      <c r="J18961" s="2"/>
      <c r="P18961" s="30"/>
      <c r="T18961" s="2"/>
      <c r="V18961" s="2"/>
      <c r="W18961" s="28"/>
      <c r="Y18961" s="30"/>
      <c r="Z18961" s="30"/>
      <c r="AB18961" s="6"/>
    </row>
    <row r="18962" spans="1:28">
      <c r="A18962" s="2"/>
      <c r="B18962" s="2"/>
      <c r="C18962" s="2"/>
      <c r="G18962" s="94"/>
      <c r="H18962" s="94"/>
      <c r="I18962" s="94"/>
      <c r="J18962" s="2"/>
      <c r="P18962" s="30"/>
      <c r="T18962" s="2"/>
      <c r="V18962" s="2"/>
      <c r="W18962" s="28"/>
      <c r="Y18962" s="30"/>
      <c r="Z18962" s="30"/>
      <c r="AB18962" s="6"/>
    </row>
    <row r="18963" spans="1:28">
      <c r="A18963" s="2"/>
      <c r="B18963" s="2"/>
      <c r="C18963" s="2"/>
      <c r="G18963" s="94"/>
      <c r="H18963" s="94"/>
      <c r="I18963" s="94"/>
      <c r="J18963" s="2"/>
      <c r="P18963" s="30"/>
      <c r="T18963" s="2"/>
      <c r="V18963" s="2"/>
      <c r="W18963" s="28"/>
      <c r="Y18963" s="30"/>
      <c r="Z18963" s="30"/>
      <c r="AB18963" s="6"/>
    </row>
    <row r="18964" spans="1:28">
      <c r="A18964" s="2"/>
      <c r="B18964" s="2"/>
      <c r="C18964" s="2"/>
      <c r="G18964" s="94"/>
      <c r="H18964" s="94"/>
      <c r="I18964" s="94"/>
      <c r="J18964" s="2"/>
      <c r="P18964" s="30"/>
      <c r="T18964" s="2"/>
      <c r="V18964" s="2"/>
      <c r="W18964" s="28"/>
      <c r="Y18964" s="30"/>
      <c r="Z18964" s="30"/>
      <c r="AB18964" s="6"/>
    </row>
    <row r="18965" spans="1:28">
      <c r="A18965" s="2"/>
      <c r="B18965" s="2"/>
      <c r="C18965" s="2"/>
      <c r="G18965" s="94"/>
      <c r="H18965" s="94"/>
      <c r="I18965" s="94"/>
      <c r="J18965" s="2"/>
      <c r="P18965" s="30"/>
      <c r="T18965" s="2"/>
      <c r="V18965" s="2"/>
      <c r="W18965" s="28"/>
      <c r="Y18965" s="30"/>
      <c r="Z18965" s="30"/>
      <c r="AB18965" s="6"/>
    </row>
    <row r="18966" spans="1:28">
      <c r="A18966" s="2"/>
      <c r="B18966" s="2"/>
      <c r="C18966" s="2"/>
      <c r="G18966" s="94"/>
      <c r="H18966" s="94"/>
      <c r="I18966" s="94"/>
      <c r="J18966" s="2"/>
      <c r="P18966" s="30"/>
      <c r="T18966" s="2"/>
      <c r="V18966" s="2"/>
      <c r="W18966" s="28"/>
      <c r="Y18966" s="30"/>
      <c r="Z18966" s="30"/>
      <c r="AB18966" s="6"/>
    </row>
    <row r="18967" spans="1:28">
      <c r="A18967" s="2"/>
      <c r="B18967" s="2"/>
      <c r="C18967" s="2"/>
      <c r="G18967" s="94"/>
      <c r="H18967" s="94"/>
      <c r="I18967" s="94"/>
      <c r="J18967" s="2"/>
      <c r="P18967" s="30"/>
      <c r="T18967" s="2"/>
      <c r="V18967" s="2"/>
      <c r="W18967" s="28"/>
      <c r="Y18967" s="30"/>
      <c r="Z18967" s="30"/>
      <c r="AB18967" s="6"/>
    </row>
    <row r="18968" spans="1:28">
      <c r="A18968" s="2"/>
      <c r="B18968" s="2"/>
      <c r="C18968" s="2"/>
      <c r="G18968" s="94"/>
      <c r="H18968" s="94"/>
      <c r="I18968" s="94"/>
      <c r="J18968" s="2"/>
      <c r="P18968" s="30"/>
      <c r="T18968" s="2"/>
      <c r="V18968" s="2"/>
      <c r="W18968" s="28"/>
      <c r="Y18968" s="30"/>
      <c r="Z18968" s="30"/>
      <c r="AB18968" s="6"/>
    </row>
    <row r="18969" spans="1:28">
      <c r="A18969" s="2"/>
      <c r="B18969" s="2"/>
      <c r="C18969" s="2"/>
      <c r="G18969" s="94"/>
      <c r="H18969" s="94"/>
      <c r="I18969" s="94"/>
      <c r="J18969" s="2"/>
      <c r="P18969" s="30"/>
      <c r="T18969" s="2"/>
      <c r="V18969" s="2"/>
      <c r="W18969" s="28"/>
      <c r="Y18969" s="30"/>
      <c r="Z18969" s="30"/>
      <c r="AB18969" s="6"/>
    </row>
    <row r="18970" spans="1:28">
      <c r="A18970" s="2"/>
      <c r="B18970" s="2"/>
      <c r="C18970" s="2"/>
      <c r="G18970" s="94"/>
      <c r="H18970" s="94"/>
      <c r="I18970" s="94"/>
      <c r="J18970" s="2"/>
      <c r="P18970" s="30"/>
      <c r="T18970" s="2"/>
      <c r="V18970" s="2"/>
      <c r="W18970" s="28"/>
      <c r="Y18970" s="30"/>
      <c r="Z18970" s="30"/>
      <c r="AB18970" s="6"/>
    </row>
    <row r="18971" spans="1:28">
      <c r="A18971" s="2"/>
      <c r="B18971" s="2"/>
      <c r="C18971" s="2"/>
      <c r="G18971" s="94"/>
      <c r="H18971" s="94"/>
      <c r="I18971" s="94"/>
      <c r="J18971" s="2"/>
      <c r="P18971" s="30"/>
      <c r="T18971" s="2"/>
      <c r="V18971" s="2"/>
      <c r="W18971" s="28"/>
      <c r="Y18971" s="30"/>
      <c r="Z18971" s="30"/>
      <c r="AB18971" s="6"/>
    </row>
    <row r="18972" spans="1:28">
      <c r="A18972" s="2"/>
      <c r="B18972" s="2"/>
      <c r="C18972" s="2"/>
      <c r="G18972" s="94"/>
      <c r="H18972" s="94"/>
      <c r="I18972" s="94"/>
      <c r="J18972" s="2"/>
      <c r="P18972" s="30"/>
      <c r="T18972" s="2"/>
      <c r="V18972" s="2"/>
      <c r="W18972" s="28"/>
      <c r="Y18972" s="30"/>
      <c r="Z18972" s="30"/>
      <c r="AB18972" s="6"/>
    </row>
    <row r="18973" spans="1:28">
      <c r="A18973" s="2"/>
      <c r="B18973" s="2"/>
      <c r="C18973" s="2"/>
      <c r="G18973" s="94"/>
      <c r="H18973" s="94"/>
      <c r="I18973" s="94"/>
      <c r="J18973" s="2"/>
      <c r="P18973" s="30"/>
      <c r="T18973" s="2"/>
      <c r="V18973" s="2"/>
      <c r="W18973" s="28"/>
      <c r="Y18973" s="30"/>
      <c r="Z18973" s="30"/>
      <c r="AB18973" s="6"/>
    </row>
    <row r="18974" spans="1:28">
      <c r="A18974" s="2"/>
      <c r="B18974" s="2"/>
      <c r="C18974" s="2"/>
      <c r="G18974" s="94"/>
      <c r="H18974" s="94"/>
      <c r="I18974" s="94"/>
      <c r="J18974" s="2"/>
      <c r="P18974" s="30"/>
      <c r="T18974" s="2"/>
      <c r="V18974" s="2"/>
      <c r="W18974" s="28"/>
      <c r="Y18974" s="30"/>
      <c r="Z18974" s="30"/>
      <c r="AB18974" s="6"/>
    </row>
    <row r="18975" spans="1:28">
      <c r="A18975" s="2"/>
      <c r="B18975" s="2"/>
      <c r="C18975" s="2"/>
      <c r="G18975" s="94"/>
      <c r="H18975" s="94"/>
      <c r="I18975" s="94"/>
      <c r="J18975" s="2"/>
      <c r="P18975" s="30"/>
      <c r="T18975" s="2"/>
      <c r="V18975" s="2"/>
      <c r="W18975" s="28"/>
      <c r="Y18975" s="30"/>
      <c r="Z18975" s="30"/>
      <c r="AB18975" s="6"/>
    </row>
    <row r="18976" spans="1:28">
      <c r="A18976" s="2"/>
      <c r="B18976" s="2"/>
      <c r="C18976" s="2"/>
      <c r="G18976" s="94"/>
      <c r="H18976" s="94"/>
      <c r="I18976" s="94"/>
      <c r="J18976" s="2"/>
      <c r="P18976" s="30"/>
      <c r="T18976" s="2"/>
      <c r="V18976" s="2"/>
      <c r="W18976" s="28"/>
      <c r="Y18976" s="30"/>
      <c r="Z18976" s="30"/>
      <c r="AB18976" s="6"/>
    </row>
    <row r="18977" spans="1:28">
      <c r="A18977" s="2"/>
      <c r="B18977" s="2"/>
      <c r="C18977" s="2"/>
      <c r="G18977" s="94"/>
      <c r="H18977" s="94"/>
      <c r="I18977" s="94"/>
      <c r="J18977" s="2"/>
      <c r="P18977" s="30"/>
      <c r="T18977" s="2"/>
      <c r="V18977" s="2"/>
      <c r="W18977" s="28"/>
      <c r="Y18977" s="30"/>
      <c r="Z18977" s="30"/>
      <c r="AB18977" s="6"/>
    </row>
    <row r="18978" spans="1:28">
      <c r="A18978" s="2"/>
      <c r="B18978" s="2"/>
      <c r="C18978" s="2"/>
      <c r="G18978" s="94"/>
      <c r="H18978" s="94"/>
      <c r="I18978" s="94"/>
      <c r="J18978" s="2"/>
      <c r="P18978" s="30"/>
      <c r="T18978" s="2"/>
      <c r="V18978" s="2"/>
      <c r="W18978" s="28"/>
      <c r="Y18978" s="30"/>
      <c r="Z18978" s="30"/>
      <c r="AB18978" s="6"/>
    </row>
    <row r="18979" spans="1:28">
      <c r="A18979" s="2"/>
      <c r="B18979" s="2"/>
      <c r="C18979" s="2"/>
      <c r="G18979" s="94"/>
      <c r="H18979" s="94"/>
      <c r="I18979" s="94"/>
      <c r="J18979" s="2"/>
      <c r="P18979" s="30"/>
      <c r="T18979" s="2"/>
      <c r="V18979" s="2"/>
      <c r="W18979" s="28"/>
      <c r="Y18979" s="30"/>
      <c r="Z18979" s="30"/>
      <c r="AB18979" s="6"/>
    </row>
    <row r="18980" spans="1:28">
      <c r="A18980" s="2"/>
      <c r="B18980" s="2"/>
      <c r="C18980" s="2"/>
      <c r="G18980" s="94"/>
      <c r="H18980" s="94"/>
      <c r="I18980" s="94"/>
      <c r="J18980" s="2"/>
      <c r="P18980" s="30"/>
      <c r="T18980" s="2"/>
      <c r="V18980" s="2"/>
      <c r="W18980" s="28"/>
      <c r="Y18980" s="30"/>
      <c r="Z18980" s="30"/>
      <c r="AB18980" s="6"/>
    </row>
    <row r="18981" spans="1:28">
      <c r="A18981" s="2"/>
      <c r="B18981" s="2"/>
      <c r="C18981" s="2"/>
      <c r="G18981" s="94"/>
      <c r="H18981" s="94"/>
      <c r="I18981" s="94"/>
      <c r="J18981" s="2"/>
      <c r="P18981" s="30"/>
      <c r="T18981" s="2"/>
      <c r="V18981" s="2"/>
      <c r="W18981" s="28"/>
      <c r="Y18981" s="30"/>
      <c r="Z18981" s="30"/>
      <c r="AB18981" s="6"/>
    </row>
    <row r="18982" spans="1:28">
      <c r="A18982" s="2"/>
      <c r="B18982" s="2"/>
      <c r="C18982" s="2"/>
      <c r="G18982" s="94"/>
      <c r="H18982" s="94"/>
      <c r="I18982" s="94"/>
      <c r="J18982" s="2"/>
      <c r="P18982" s="30"/>
      <c r="T18982" s="2"/>
      <c r="V18982" s="2"/>
      <c r="W18982" s="28"/>
      <c r="Y18982" s="30"/>
      <c r="Z18982" s="30"/>
      <c r="AB18982" s="6"/>
    </row>
    <row r="18983" spans="1:28">
      <c r="A18983" s="2"/>
      <c r="B18983" s="2"/>
      <c r="C18983" s="2"/>
      <c r="G18983" s="94"/>
      <c r="H18983" s="94"/>
      <c r="I18983" s="94"/>
      <c r="J18983" s="2"/>
      <c r="P18983" s="30"/>
      <c r="T18983" s="2"/>
      <c r="V18983" s="2"/>
      <c r="W18983" s="28"/>
      <c r="Y18983" s="30"/>
      <c r="Z18983" s="30"/>
      <c r="AB18983" s="6"/>
    </row>
    <row r="18984" spans="1:28">
      <c r="A18984" s="2"/>
      <c r="B18984" s="2"/>
      <c r="C18984" s="2"/>
      <c r="G18984" s="94"/>
      <c r="H18984" s="94"/>
      <c r="I18984" s="94"/>
      <c r="J18984" s="2"/>
      <c r="P18984" s="30"/>
      <c r="T18984" s="2"/>
      <c r="V18984" s="2"/>
      <c r="W18984" s="28"/>
      <c r="Y18984" s="30"/>
      <c r="Z18984" s="30"/>
      <c r="AB18984" s="6"/>
    </row>
    <row r="18985" spans="1:28">
      <c r="A18985" s="2"/>
      <c r="B18985" s="2"/>
      <c r="C18985" s="2"/>
      <c r="G18985" s="94"/>
      <c r="H18985" s="94"/>
      <c r="I18985" s="94"/>
      <c r="J18985" s="2"/>
      <c r="P18985" s="30"/>
      <c r="T18985" s="2"/>
      <c r="V18985" s="2"/>
      <c r="W18985" s="28"/>
      <c r="Y18985" s="30"/>
      <c r="Z18985" s="30"/>
      <c r="AB18985" s="6"/>
    </row>
    <row r="18986" spans="1:28">
      <c r="A18986" s="2"/>
      <c r="B18986" s="2"/>
      <c r="C18986" s="2"/>
      <c r="G18986" s="94"/>
      <c r="H18986" s="94"/>
      <c r="I18986" s="94"/>
      <c r="J18986" s="2"/>
      <c r="P18986" s="30"/>
      <c r="T18986" s="2"/>
      <c r="V18986" s="2"/>
      <c r="W18986" s="28"/>
      <c r="Y18986" s="30"/>
      <c r="Z18986" s="30"/>
      <c r="AB18986" s="6"/>
    </row>
    <row r="18987" spans="1:28">
      <c r="A18987" s="2"/>
      <c r="B18987" s="2"/>
      <c r="C18987" s="2"/>
      <c r="G18987" s="94"/>
      <c r="H18987" s="94"/>
      <c r="I18987" s="94"/>
      <c r="J18987" s="2"/>
      <c r="P18987" s="30"/>
      <c r="T18987" s="2"/>
      <c r="V18987" s="2"/>
      <c r="W18987" s="28"/>
      <c r="Y18987" s="30"/>
      <c r="Z18987" s="30"/>
      <c r="AB18987" s="6"/>
    </row>
    <row r="18988" spans="1:28">
      <c r="A18988" s="2"/>
      <c r="B18988" s="2"/>
      <c r="C18988" s="2"/>
      <c r="G18988" s="94"/>
      <c r="H18988" s="94"/>
      <c r="I18988" s="94"/>
      <c r="J18988" s="2"/>
      <c r="P18988" s="30"/>
      <c r="T18988" s="2"/>
      <c r="V18988" s="2"/>
      <c r="W18988" s="28"/>
      <c r="Y18988" s="30"/>
      <c r="Z18988" s="30"/>
      <c r="AB18988" s="6"/>
    </row>
    <row r="18989" spans="1:28">
      <c r="A18989" s="2"/>
      <c r="B18989" s="2"/>
      <c r="C18989" s="2"/>
      <c r="G18989" s="94"/>
      <c r="H18989" s="94"/>
      <c r="I18989" s="94"/>
      <c r="J18989" s="2"/>
      <c r="P18989" s="30"/>
      <c r="T18989" s="2"/>
      <c r="V18989" s="2"/>
      <c r="W18989" s="28"/>
      <c r="Y18989" s="30"/>
      <c r="Z18989" s="30"/>
      <c r="AB18989" s="6"/>
    </row>
    <row r="18990" spans="1:28">
      <c r="A18990" s="2"/>
      <c r="B18990" s="2"/>
      <c r="C18990" s="2"/>
      <c r="G18990" s="94"/>
      <c r="H18990" s="94"/>
      <c r="I18990" s="94"/>
      <c r="J18990" s="2"/>
      <c r="P18990" s="30"/>
      <c r="T18990" s="2"/>
      <c r="V18990" s="2"/>
      <c r="W18990" s="28"/>
      <c r="Y18990" s="30"/>
      <c r="Z18990" s="30"/>
      <c r="AB18990" s="6"/>
    </row>
    <row r="18991" spans="1:28">
      <c r="A18991" s="2"/>
      <c r="B18991" s="2"/>
      <c r="C18991" s="2"/>
      <c r="G18991" s="94"/>
      <c r="H18991" s="94"/>
      <c r="I18991" s="94"/>
      <c r="J18991" s="2"/>
      <c r="P18991" s="30"/>
      <c r="T18991" s="2"/>
      <c r="V18991" s="2"/>
      <c r="W18991" s="28"/>
      <c r="Y18991" s="30"/>
      <c r="Z18991" s="30"/>
      <c r="AB18991" s="6"/>
    </row>
    <row r="18992" spans="1:28">
      <c r="A18992" s="2"/>
      <c r="B18992" s="2"/>
      <c r="C18992" s="2"/>
      <c r="G18992" s="94"/>
      <c r="H18992" s="94"/>
      <c r="I18992" s="94"/>
      <c r="J18992" s="2"/>
      <c r="P18992" s="30"/>
      <c r="T18992" s="2"/>
      <c r="V18992" s="2"/>
      <c r="W18992" s="28"/>
      <c r="Y18992" s="30"/>
      <c r="Z18992" s="30"/>
      <c r="AB18992" s="6"/>
    </row>
    <row r="18993" spans="1:28">
      <c r="A18993" s="2"/>
      <c r="B18993" s="2"/>
      <c r="C18993" s="2"/>
      <c r="G18993" s="94"/>
      <c r="H18993" s="94"/>
      <c r="I18993" s="94"/>
      <c r="J18993" s="2"/>
      <c r="P18993" s="30"/>
      <c r="T18993" s="2"/>
      <c r="V18993" s="2"/>
      <c r="W18993" s="28"/>
      <c r="Y18993" s="30"/>
      <c r="Z18993" s="30"/>
      <c r="AB18993" s="6"/>
    </row>
    <row r="18994" spans="1:28">
      <c r="A18994" s="2"/>
      <c r="B18994" s="2"/>
      <c r="C18994" s="2"/>
      <c r="G18994" s="94"/>
      <c r="H18994" s="94"/>
      <c r="I18994" s="94"/>
      <c r="J18994" s="2"/>
      <c r="P18994" s="30"/>
      <c r="T18994" s="2"/>
      <c r="V18994" s="2"/>
      <c r="W18994" s="28"/>
      <c r="Y18994" s="30"/>
      <c r="Z18994" s="30"/>
      <c r="AB18994" s="6"/>
    </row>
    <row r="18995" spans="1:28">
      <c r="A18995" s="2"/>
      <c r="B18995" s="2"/>
      <c r="C18995" s="2"/>
      <c r="G18995" s="94"/>
      <c r="H18995" s="94"/>
      <c r="I18995" s="94"/>
      <c r="J18995" s="2"/>
      <c r="P18995" s="30"/>
      <c r="T18995" s="2"/>
      <c r="V18995" s="2"/>
      <c r="W18995" s="28"/>
      <c r="Y18995" s="30"/>
      <c r="Z18995" s="30"/>
      <c r="AB18995" s="6"/>
    </row>
    <row r="18996" spans="1:28">
      <c r="A18996" s="2"/>
      <c r="B18996" s="2"/>
      <c r="C18996" s="2"/>
      <c r="G18996" s="94"/>
      <c r="H18996" s="94"/>
      <c r="I18996" s="94"/>
      <c r="J18996" s="2"/>
      <c r="P18996" s="30"/>
      <c r="T18996" s="2"/>
      <c r="V18996" s="2"/>
      <c r="W18996" s="28"/>
      <c r="Y18996" s="30"/>
      <c r="Z18996" s="30"/>
      <c r="AB18996" s="6"/>
    </row>
    <row r="18997" spans="1:28">
      <c r="A18997" s="2"/>
      <c r="B18997" s="2"/>
      <c r="C18997" s="2"/>
      <c r="G18997" s="94"/>
      <c r="H18997" s="94"/>
      <c r="I18997" s="94"/>
      <c r="J18997" s="2"/>
      <c r="P18997" s="30"/>
      <c r="T18997" s="2"/>
      <c r="V18997" s="2"/>
      <c r="W18997" s="28"/>
      <c r="Y18997" s="30"/>
      <c r="Z18997" s="30"/>
      <c r="AB18997" s="6"/>
    </row>
    <row r="18998" spans="1:28">
      <c r="A18998" s="2"/>
      <c r="B18998" s="2"/>
      <c r="C18998" s="2"/>
      <c r="G18998" s="94"/>
      <c r="H18998" s="94"/>
      <c r="I18998" s="94"/>
      <c r="J18998" s="2"/>
      <c r="P18998" s="30"/>
      <c r="T18998" s="2"/>
      <c r="V18998" s="2"/>
      <c r="W18998" s="28"/>
      <c r="Y18998" s="30"/>
      <c r="Z18998" s="30"/>
      <c r="AB18998" s="6"/>
    </row>
    <row r="18999" spans="1:28">
      <c r="A18999" s="2"/>
      <c r="B18999" s="2"/>
      <c r="C18999" s="2"/>
      <c r="G18999" s="94"/>
      <c r="H18999" s="94"/>
      <c r="I18999" s="94"/>
      <c r="J18999" s="2"/>
      <c r="P18999" s="30"/>
      <c r="T18999" s="2"/>
      <c r="V18999" s="2"/>
      <c r="W18999" s="28"/>
      <c r="Y18999" s="30"/>
      <c r="Z18999" s="30"/>
      <c r="AB18999" s="6"/>
    </row>
    <row r="19000" spans="1:28">
      <c r="A19000" s="2"/>
      <c r="B19000" s="2"/>
      <c r="C19000" s="2"/>
      <c r="G19000" s="94"/>
      <c r="H19000" s="94"/>
      <c r="I19000" s="94"/>
      <c r="J19000" s="2"/>
      <c r="P19000" s="30"/>
      <c r="T19000" s="2"/>
      <c r="V19000" s="2"/>
      <c r="W19000" s="28"/>
      <c r="Y19000" s="30"/>
      <c r="Z19000" s="30"/>
      <c r="AB19000" s="6"/>
    </row>
    <row r="19001" spans="1:28">
      <c r="A19001" s="2"/>
      <c r="B19001" s="2"/>
      <c r="C19001" s="2"/>
      <c r="G19001" s="94"/>
      <c r="H19001" s="94"/>
      <c r="I19001" s="94"/>
      <c r="J19001" s="2"/>
      <c r="P19001" s="30"/>
      <c r="T19001" s="2"/>
      <c r="V19001" s="2"/>
      <c r="W19001" s="28"/>
      <c r="Y19001" s="30"/>
      <c r="Z19001" s="30"/>
      <c r="AB19001" s="6"/>
    </row>
    <row r="19002" spans="1:28">
      <c r="A19002" s="2"/>
      <c r="B19002" s="2"/>
      <c r="C19002" s="2"/>
      <c r="G19002" s="94"/>
      <c r="H19002" s="94"/>
      <c r="I19002" s="94"/>
      <c r="J19002" s="2"/>
      <c r="P19002" s="30"/>
      <c r="T19002" s="2"/>
      <c r="V19002" s="2"/>
      <c r="W19002" s="28"/>
      <c r="Y19002" s="30"/>
      <c r="Z19002" s="30"/>
      <c r="AB19002" s="6"/>
    </row>
    <row r="19003" spans="1:28">
      <c r="A19003" s="2"/>
      <c r="B19003" s="2"/>
      <c r="C19003" s="2"/>
      <c r="G19003" s="94"/>
      <c r="H19003" s="94"/>
      <c r="I19003" s="94"/>
      <c r="J19003" s="2"/>
      <c r="P19003" s="30"/>
      <c r="T19003" s="2"/>
      <c r="V19003" s="2"/>
      <c r="W19003" s="28"/>
      <c r="Y19003" s="30"/>
      <c r="Z19003" s="30"/>
      <c r="AB19003" s="6"/>
    </row>
    <row r="19004" spans="1:28">
      <c r="A19004" s="2"/>
      <c r="B19004" s="2"/>
      <c r="C19004" s="2"/>
      <c r="G19004" s="94"/>
      <c r="H19004" s="94"/>
      <c r="I19004" s="94"/>
      <c r="J19004" s="2"/>
      <c r="P19004" s="30"/>
      <c r="T19004" s="2"/>
      <c r="V19004" s="2"/>
      <c r="W19004" s="28"/>
      <c r="Y19004" s="30"/>
      <c r="Z19004" s="30"/>
      <c r="AB19004" s="6"/>
    </row>
    <row r="19005" spans="1:28">
      <c r="A19005" s="2"/>
      <c r="B19005" s="2"/>
      <c r="C19005" s="2"/>
      <c r="G19005" s="94"/>
      <c r="H19005" s="94"/>
      <c r="I19005" s="94"/>
      <c r="J19005" s="2"/>
      <c r="P19005" s="30"/>
      <c r="T19005" s="2"/>
      <c r="V19005" s="2"/>
      <c r="W19005" s="28"/>
      <c r="Y19005" s="30"/>
      <c r="Z19005" s="30"/>
      <c r="AB19005" s="6"/>
    </row>
    <row r="19006" spans="1:28">
      <c r="A19006" s="2"/>
      <c r="B19006" s="2"/>
      <c r="C19006" s="2"/>
      <c r="G19006" s="94"/>
      <c r="H19006" s="94"/>
      <c r="I19006" s="94"/>
      <c r="J19006" s="2"/>
      <c r="P19006" s="30"/>
      <c r="T19006" s="2"/>
      <c r="V19006" s="2"/>
      <c r="W19006" s="28"/>
      <c r="Y19006" s="30"/>
      <c r="Z19006" s="30"/>
      <c r="AB19006" s="6"/>
    </row>
    <row r="19007" spans="1:28">
      <c r="A19007" s="2"/>
      <c r="B19007" s="2"/>
      <c r="C19007" s="2"/>
      <c r="G19007" s="94"/>
      <c r="H19007" s="94"/>
      <c r="I19007" s="94"/>
      <c r="J19007" s="2"/>
      <c r="P19007" s="30"/>
      <c r="T19007" s="2"/>
      <c r="V19007" s="2"/>
      <c r="W19007" s="28"/>
      <c r="Y19007" s="30"/>
      <c r="Z19007" s="30"/>
      <c r="AB19007" s="6"/>
    </row>
    <row r="19008" spans="1:28">
      <c r="A19008" s="2"/>
      <c r="B19008" s="2"/>
      <c r="C19008" s="2"/>
      <c r="G19008" s="94"/>
      <c r="H19008" s="94"/>
      <c r="I19008" s="94"/>
      <c r="J19008" s="2"/>
      <c r="P19008" s="30"/>
      <c r="T19008" s="2"/>
      <c r="V19008" s="2"/>
      <c r="W19008" s="28"/>
      <c r="Y19008" s="30"/>
      <c r="Z19008" s="30"/>
      <c r="AB19008" s="6"/>
    </row>
    <row r="19009" spans="1:28">
      <c r="A19009" s="2"/>
      <c r="B19009" s="2"/>
      <c r="C19009" s="2"/>
      <c r="G19009" s="94"/>
      <c r="H19009" s="94"/>
      <c r="I19009" s="94"/>
      <c r="J19009" s="2"/>
      <c r="P19009" s="30"/>
      <c r="T19009" s="2"/>
      <c r="V19009" s="2"/>
      <c r="W19009" s="28"/>
      <c r="Y19009" s="30"/>
      <c r="Z19009" s="30"/>
      <c r="AB19009" s="6"/>
    </row>
    <row r="19010" spans="1:28">
      <c r="A19010" s="2"/>
      <c r="B19010" s="2"/>
      <c r="C19010" s="2"/>
      <c r="G19010" s="94"/>
      <c r="H19010" s="94"/>
      <c r="I19010" s="94"/>
      <c r="J19010" s="2"/>
      <c r="P19010" s="30"/>
      <c r="T19010" s="2"/>
      <c r="V19010" s="2"/>
      <c r="W19010" s="28"/>
      <c r="Y19010" s="30"/>
      <c r="Z19010" s="30"/>
      <c r="AB19010" s="6"/>
    </row>
    <row r="19011" spans="1:28">
      <c r="A19011" s="2"/>
      <c r="B19011" s="2"/>
      <c r="C19011" s="2"/>
      <c r="G19011" s="94"/>
      <c r="H19011" s="94"/>
      <c r="I19011" s="94"/>
      <c r="J19011" s="2"/>
      <c r="P19011" s="30"/>
      <c r="T19011" s="2"/>
      <c r="V19011" s="2"/>
      <c r="W19011" s="28"/>
      <c r="Y19011" s="30"/>
      <c r="Z19011" s="30"/>
      <c r="AB19011" s="6"/>
    </row>
    <row r="19012" spans="1:28">
      <c r="A19012" s="2"/>
      <c r="B19012" s="2"/>
      <c r="C19012" s="2"/>
      <c r="G19012" s="94"/>
      <c r="H19012" s="94"/>
      <c r="I19012" s="94"/>
      <c r="J19012" s="2"/>
      <c r="P19012" s="30"/>
      <c r="T19012" s="2"/>
      <c r="V19012" s="2"/>
      <c r="W19012" s="28"/>
      <c r="Y19012" s="30"/>
      <c r="Z19012" s="30"/>
      <c r="AB19012" s="6"/>
    </row>
    <row r="19013" spans="1:28">
      <c r="A19013" s="2"/>
      <c r="B19013" s="2"/>
      <c r="C19013" s="2"/>
      <c r="G19013" s="94"/>
      <c r="H19013" s="94"/>
      <c r="I19013" s="94"/>
      <c r="J19013" s="2"/>
      <c r="P19013" s="30"/>
      <c r="T19013" s="2"/>
      <c r="V19013" s="2"/>
      <c r="W19013" s="28"/>
      <c r="Y19013" s="30"/>
      <c r="Z19013" s="30"/>
      <c r="AB19013" s="6"/>
    </row>
    <row r="19014" spans="1:28">
      <c r="A19014" s="2"/>
      <c r="B19014" s="2"/>
      <c r="C19014" s="2"/>
      <c r="G19014" s="94"/>
      <c r="H19014" s="94"/>
      <c r="I19014" s="94"/>
      <c r="J19014" s="2"/>
      <c r="P19014" s="30"/>
      <c r="T19014" s="2"/>
      <c r="V19014" s="2"/>
      <c r="W19014" s="28"/>
      <c r="Y19014" s="30"/>
      <c r="Z19014" s="30"/>
      <c r="AB19014" s="6"/>
    </row>
    <row r="19015" spans="1:28">
      <c r="A19015" s="2"/>
      <c r="B19015" s="2"/>
      <c r="C19015" s="2"/>
      <c r="G19015" s="94"/>
      <c r="H19015" s="94"/>
      <c r="I19015" s="94"/>
      <c r="J19015" s="2"/>
      <c r="P19015" s="30"/>
      <c r="T19015" s="2"/>
      <c r="V19015" s="2"/>
      <c r="W19015" s="28"/>
      <c r="Y19015" s="30"/>
      <c r="Z19015" s="30"/>
      <c r="AB19015" s="6"/>
    </row>
    <row r="19016" spans="1:28">
      <c r="A19016" s="2"/>
      <c r="B19016" s="2"/>
      <c r="C19016" s="2"/>
      <c r="G19016" s="94"/>
      <c r="H19016" s="94"/>
      <c r="I19016" s="94"/>
      <c r="J19016" s="2"/>
      <c r="P19016" s="30"/>
      <c r="T19016" s="2"/>
      <c r="V19016" s="2"/>
      <c r="W19016" s="28"/>
      <c r="Y19016" s="30"/>
      <c r="Z19016" s="30"/>
      <c r="AB19016" s="6"/>
    </row>
    <row r="19017" spans="1:28">
      <c r="A19017" s="2"/>
      <c r="B19017" s="2"/>
      <c r="C19017" s="2"/>
      <c r="G19017" s="94"/>
      <c r="H19017" s="94"/>
      <c r="I19017" s="94"/>
      <c r="J19017" s="2"/>
      <c r="P19017" s="30"/>
      <c r="T19017" s="2"/>
      <c r="V19017" s="2"/>
      <c r="W19017" s="28"/>
      <c r="Y19017" s="30"/>
      <c r="Z19017" s="30"/>
      <c r="AB19017" s="6"/>
    </row>
    <row r="19018" spans="1:28">
      <c r="A19018" s="2"/>
      <c r="B19018" s="2"/>
      <c r="C19018" s="2"/>
      <c r="G19018" s="94"/>
      <c r="H19018" s="94"/>
      <c r="I19018" s="94"/>
      <c r="J19018" s="2"/>
      <c r="P19018" s="30"/>
      <c r="T19018" s="2"/>
      <c r="V19018" s="2"/>
      <c r="W19018" s="28"/>
      <c r="Y19018" s="30"/>
      <c r="Z19018" s="30"/>
      <c r="AB19018" s="6"/>
    </row>
    <row r="19019" spans="1:28">
      <c r="A19019" s="2"/>
      <c r="B19019" s="2"/>
      <c r="C19019" s="2"/>
      <c r="G19019" s="94"/>
      <c r="H19019" s="94"/>
      <c r="I19019" s="94"/>
      <c r="J19019" s="2"/>
      <c r="P19019" s="30"/>
      <c r="T19019" s="2"/>
      <c r="V19019" s="2"/>
      <c r="W19019" s="28"/>
      <c r="Y19019" s="30"/>
      <c r="Z19019" s="30"/>
      <c r="AB19019" s="6"/>
    </row>
    <row r="19020" spans="1:28">
      <c r="A19020" s="2"/>
      <c r="B19020" s="2"/>
      <c r="C19020" s="2"/>
      <c r="G19020" s="94"/>
      <c r="H19020" s="94"/>
      <c r="I19020" s="94"/>
      <c r="J19020" s="2"/>
      <c r="P19020" s="30"/>
      <c r="T19020" s="2"/>
      <c r="V19020" s="2"/>
      <c r="W19020" s="28"/>
      <c r="Y19020" s="30"/>
      <c r="Z19020" s="30"/>
      <c r="AB19020" s="6"/>
    </row>
    <row r="19021" spans="1:28">
      <c r="A19021" s="2"/>
      <c r="B19021" s="2"/>
      <c r="C19021" s="2"/>
      <c r="G19021" s="94"/>
      <c r="H19021" s="94"/>
      <c r="I19021" s="94"/>
      <c r="J19021" s="2"/>
      <c r="P19021" s="30"/>
      <c r="T19021" s="2"/>
      <c r="V19021" s="2"/>
      <c r="W19021" s="28"/>
      <c r="Y19021" s="30"/>
      <c r="Z19021" s="30"/>
      <c r="AB19021" s="6"/>
    </row>
    <row r="19022" spans="1:28">
      <c r="A19022" s="2"/>
      <c r="B19022" s="2"/>
      <c r="C19022" s="2"/>
      <c r="G19022" s="94"/>
      <c r="H19022" s="94"/>
      <c r="I19022" s="94"/>
      <c r="J19022" s="2"/>
      <c r="P19022" s="30"/>
      <c r="T19022" s="2"/>
      <c r="V19022" s="2"/>
      <c r="W19022" s="28"/>
      <c r="Y19022" s="30"/>
      <c r="Z19022" s="30"/>
      <c r="AB19022" s="6"/>
    </row>
    <row r="19023" spans="1:28">
      <c r="A19023" s="2"/>
      <c r="B19023" s="2"/>
      <c r="C19023" s="2"/>
      <c r="G19023" s="94"/>
      <c r="H19023" s="94"/>
      <c r="I19023" s="94"/>
      <c r="J19023" s="2"/>
      <c r="P19023" s="30"/>
      <c r="T19023" s="2"/>
      <c r="V19023" s="2"/>
      <c r="W19023" s="28"/>
      <c r="Y19023" s="30"/>
      <c r="Z19023" s="30"/>
      <c r="AB19023" s="6"/>
    </row>
    <row r="19024" spans="1:28">
      <c r="A19024" s="2"/>
      <c r="B19024" s="2"/>
      <c r="C19024" s="2"/>
      <c r="G19024" s="94"/>
      <c r="H19024" s="94"/>
      <c r="I19024" s="94"/>
      <c r="J19024" s="2"/>
      <c r="P19024" s="30"/>
      <c r="T19024" s="2"/>
      <c r="V19024" s="2"/>
      <c r="W19024" s="28"/>
      <c r="Y19024" s="30"/>
      <c r="Z19024" s="30"/>
      <c r="AB19024" s="6"/>
    </row>
    <row r="19025" spans="1:28">
      <c r="A19025" s="2"/>
      <c r="B19025" s="2"/>
      <c r="C19025" s="2"/>
      <c r="G19025" s="94"/>
      <c r="H19025" s="94"/>
      <c r="I19025" s="94"/>
      <c r="J19025" s="2"/>
      <c r="P19025" s="30"/>
      <c r="T19025" s="2"/>
      <c r="V19025" s="2"/>
      <c r="W19025" s="28"/>
      <c r="Y19025" s="30"/>
      <c r="Z19025" s="30"/>
      <c r="AB19025" s="6"/>
    </row>
    <row r="19026" spans="1:28">
      <c r="A19026" s="2"/>
      <c r="B19026" s="2"/>
      <c r="C19026" s="2"/>
      <c r="G19026" s="94"/>
      <c r="H19026" s="94"/>
      <c r="I19026" s="94"/>
      <c r="J19026" s="2"/>
      <c r="P19026" s="30"/>
      <c r="T19026" s="2"/>
      <c r="V19026" s="2"/>
      <c r="W19026" s="28"/>
      <c r="Y19026" s="30"/>
      <c r="Z19026" s="30"/>
      <c r="AB19026" s="6"/>
    </row>
    <row r="19027" spans="1:28">
      <c r="A19027" s="2"/>
      <c r="B19027" s="2"/>
      <c r="C19027" s="2"/>
      <c r="G19027" s="94"/>
      <c r="H19027" s="94"/>
      <c r="I19027" s="94"/>
      <c r="J19027" s="2"/>
      <c r="P19027" s="30"/>
      <c r="T19027" s="2"/>
      <c r="V19027" s="2"/>
      <c r="W19027" s="28"/>
      <c r="Y19027" s="30"/>
      <c r="Z19027" s="30"/>
      <c r="AB19027" s="6"/>
    </row>
    <row r="19028" spans="1:28">
      <c r="A19028" s="2"/>
      <c r="B19028" s="2"/>
      <c r="C19028" s="2"/>
      <c r="G19028" s="94"/>
      <c r="H19028" s="94"/>
      <c r="I19028" s="94"/>
      <c r="J19028" s="2"/>
      <c r="P19028" s="30"/>
      <c r="T19028" s="2"/>
      <c r="V19028" s="2"/>
      <c r="W19028" s="28"/>
      <c r="Y19028" s="30"/>
      <c r="Z19028" s="30"/>
      <c r="AB19028" s="6"/>
    </row>
    <row r="19029" spans="1:28">
      <c r="A19029" s="2"/>
      <c r="B19029" s="2"/>
      <c r="C19029" s="2"/>
      <c r="G19029" s="94"/>
      <c r="H19029" s="94"/>
      <c r="I19029" s="94"/>
      <c r="J19029" s="2"/>
      <c r="P19029" s="30"/>
      <c r="T19029" s="2"/>
      <c r="V19029" s="2"/>
      <c r="W19029" s="28"/>
      <c r="Y19029" s="30"/>
      <c r="Z19029" s="30"/>
      <c r="AB19029" s="6"/>
    </row>
    <row r="19030" spans="1:28">
      <c r="A19030" s="2"/>
      <c r="B19030" s="2"/>
      <c r="C19030" s="2"/>
      <c r="G19030" s="94"/>
      <c r="H19030" s="94"/>
      <c r="I19030" s="94"/>
      <c r="J19030" s="2"/>
      <c r="P19030" s="30"/>
      <c r="T19030" s="2"/>
      <c r="V19030" s="2"/>
      <c r="W19030" s="28"/>
      <c r="Y19030" s="30"/>
      <c r="Z19030" s="30"/>
      <c r="AB19030" s="6"/>
    </row>
    <row r="19031" spans="1:28">
      <c r="A19031" s="2"/>
      <c r="B19031" s="2"/>
      <c r="C19031" s="2"/>
      <c r="G19031" s="94"/>
      <c r="H19031" s="94"/>
      <c r="I19031" s="94"/>
      <c r="J19031" s="2"/>
      <c r="P19031" s="30"/>
      <c r="T19031" s="2"/>
      <c r="V19031" s="2"/>
      <c r="W19031" s="28"/>
      <c r="Y19031" s="30"/>
      <c r="Z19031" s="30"/>
      <c r="AB19031" s="6"/>
    </row>
    <row r="19032" spans="1:28">
      <c r="A19032" s="2"/>
      <c r="B19032" s="2"/>
      <c r="C19032" s="2"/>
      <c r="G19032" s="94"/>
      <c r="H19032" s="94"/>
      <c r="I19032" s="94"/>
      <c r="J19032" s="2"/>
      <c r="P19032" s="30"/>
      <c r="T19032" s="2"/>
      <c r="V19032" s="2"/>
      <c r="W19032" s="28"/>
      <c r="Y19032" s="30"/>
      <c r="Z19032" s="30"/>
      <c r="AB19032" s="6"/>
    </row>
    <row r="19033" spans="1:28">
      <c r="A19033" s="2"/>
      <c r="B19033" s="2"/>
      <c r="C19033" s="2"/>
      <c r="G19033" s="94"/>
      <c r="H19033" s="94"/>
      <c r="I19033" s="94"/>
      <c r="J19033" s="2"/>
      <c r="P19033" s="30"/>
      <c r="T19033" s="2"/>
      <c r="V19033" s="2"/>
      <c r="W19033" s="28"/>
      <c r="Y19033" s="30"/>
      <c r="Z19033" s="30"/>
      <c r="AB19033" s="6"/>
    </row>
    <row r="19034" spans="1:28">
      <c r="A19034" s="2"/>
      <c r="B19034" s="2"/>
      <c r="C19034" s="2"/>
      <c r="G19034" s="94"/>
      <c r="H19034" s="94"/>
      <c r="I19034" s="94"/>
      <c r="J19034" s="2"/>
      <c r="P19034" s="30"/>
      <c r="T19034" s="2"/>
      <c r="V19034" s="2"/>
      <c r="W19034" s="28"/>
      <c r="Y19034" s="30"/>
      <c r="Z19034" s="30"/>
      <c r="AB19034" s="6"/>
    </row>
    <row r="19035" spans="1:28">
      <c r="A19035" s="2"/>
      <c r="B19035" s="2"/>
      <c r="C19035" s="2"/>
      <c r="G19035" s="94"/>
      <c r="H19035" s="94"/>
      <c r="I19035" s="94"/>
      <c r="J19035" s="2"/>
      <c r="P19035" s="30"/>
      <c r="T19035" s="2"/>
      <c r="V19035" s="2"/>
      <c r="W19035" s="28"/>
      <c r="Y19035" s="30"/>
      <c r="Z19035" s="30"/>
      <c r="AB19035" s="6"/>
    </row>
    <row r="19036" spans="1:28">
      <c r="A19036" s="2"/>
      <c r="B19036" s="2"/>
      <c r="C19036" s="2"/>
      <c r="G19036" s="94"/>
      <c r="H19036" s="94"/>
      <c r="I19036" s="94"/>
      <c r="J19036" s="2"/>
      <c r="P19036" s="30"/>
      <c r="T19036" s="2"/>
      <c r="V19036" s="2"/>
      <c r="W19036" s="28"/>
      <c r="Y19036" s="30"/>
      <c r="Z19036" s="30"/>
      <c r="AB19036" s="6"/>
    </row>
    <row r="19037" spans="1:28">
      <c r="A19037" s="2"/>
      <c r="B19037" s="2"/>
      <c r="C19037" s="2"/>
      <c r="G19037" s="94"/>
      <c r="H19037" s="94"/>
      <c r="I19037" s="94"/>
      <c r="J19037" s="2"/>
      <c r="P19037" s="30"/>
      <c r="T19037" s="2"/>
      <c r="V19037" s="2"/>
      <c r="W19037" s="28"/>
      <c r="Y19037" s="30"/>
      <c r="Z19037" s="30"/>
      <c r="AB19037" s="6"/>
    </row>
    <row r="19038" spans="1:28">
      <c r="A19038" s="2"/>
      <c r="B19038" s="2"/>
      <c r="C19038" s="2"/>
      <c r="G19038" s="94"/>
      <c r="H19038" s="94"/>
      <c r="I19038" s="94"/>
      <c r="J19038" s="2"/>
      <c r="P19038" s="30"/>
      <c r="T19038" s="2"/>
      <c r="V19038" s="2"/>
      <c r="W19038" s="28"/>
      <c r="Y19038" s="30"/>
      <c r="Z19038" s="30"/>
      <c r="AB19038" s="6"/>
    </row>
    <row r="19039" spans="1:28">
      <c r="A19039" s="2"/>
      <c r="B19039" s="2"/>
      <c r="C19039" s="2"/>
      <c r="G19039" s="94"/>
      <c r="H19039" s="94"/>
      <c r="I19039" s="94"/>
      <c r="J19039" s="2"/>
      <c r="P19039" s="30"/>
      <c r="T19039" s="2"/>
      <c r="V19039" s="2"/>
      <c r="W19039" s="28"/>
      <c r="Y19039" s="30"/>
      <c r="Z19039" s="30"/>
      <c r="AB19039" s="6"/>
    </row>
    <row r="19040" spans="1:28">
      <c r="A19040" s="2"/>
      <c r="B19040" s="2"/>
      <c r="C19040" s="2"/>
      <c r="G19040" s="94"/>
      <c r="H19040" s="94"/>
      <c r="I19040" s="94"/>
      <c r="J19040" s="2"/>
      <c r="P19040" s="30"/>
      <c r="T19040" s="2"/>
      <c r="V19040" s="2"/>
      <c r="W19040" s="28"/>
      <c r="Y19040" s="30"/>
      <c r="Z19040" s="30"/>
      <c r="AB19040" s="6"/>
    </row>
    <row r="19041" spans="1:28">
      <c r="A19041" s="2"/>
      <c r="B19041" s="2"/>
      <c r="C19041" s="2"/>
      <c r="G19041" s="94"/>
      <c r="H19041" s="94"/>
      <c r="I19041" s="94"/>
      <c r="J19041" s="2"/>
      <c r="P19041" s="30"/>
      <c r="T19041" s="2"/>
      <c r="V19041" s="2"/>
      <c r="W19041" s="28"/>
      <c r="Y19041" s="30"/>
      <c r="Z19041" s="30"/>
      <c r="AB19041" s="6"/>
    </row>
    <row r="19042" spans="1:28">
      <c r="A19042" s="2"/>
      <c r="B19042" s="2"/>
      <c r="C19042" s="2"/>
      <c r="G19042" s="94"/>
      <c r="H19042" s="94"/>
      <c r="I19042" s="94"/>
      <c r="J19042" s="2"/>
      <c r="P19042" s="30"/>
      <c r="T19042" s="2"/>
      <c r="V19042" s="2"/>
      <c r="W19042" s="28"/>
      <c r="Y19042" s="30"/>
      <c r="Z19042" s="30"/>
      <c r="AB19042" s="6"/>
    </row>
    <row r="19043" spans="1:28">
      <c r="A19043" s="2"/>
      <c r="B19043" s="2"/>
      <c r="C19043" s="2"/>
      <c r="G19043" s="94"/>
      <c r="H19043" s="94"/>
      <c r="I19043" s="94"/>
      <c r="J19043" s="2"/>
      <c r="P19043" s="30"/>
      <c r="T19043" s="2"/>
      <c r="V19043" s="2"/>
      <c r="W19043" s="28"/>
      <c r="Y19043" s="30"/>
      <c r="Z19043" s="30"/>
      <c r="AB19043" s="6"/>
    </row>
    <row r="19044" spans="1:28">
      <c r="A19044" s="2"/>
      <c r="B19044" s="2"/>
      <c r="C19044" s="2"/>
      <c r="G19044" s="94"/>
      <c r="H19044" s="94"/>
      <c r="I19044" s="94"/>
      <c r="J19044" s="2"/>
      <c r="P19044" s="30"/>
      <c r="T19044" s="2"/>
      <c r="V19044" s="2"/>
      <c r="W19044" s="28"/>
      <c r="Y19044" s="30"/>
      <c r="Z19044" s="30"/>
      <c r="AB19044" s="6"/>
    </row>
    <row r="19045" spans="1:28">
      <c r="A19045" s="2"/>
      <c r="B19045" s="2"/>
      <c r="C19045" s="2"/>
      <c r="G19045" s="94"/>
      <c r="H19045" s="94"/>
      <c r="I19045" s="94"/>
      <c r="J19045" s="2"/>
      <c r="P19045" s="30"/>
      <c r="T19045" s="2"/>
      <c r="V19045" s="2"/>
      <c r="W19045" s="28"/>
      <c r="Y19045" s="30"/>
      <c r="Z19045" s="30"/>
      <c r="AB19045" s="6"/>
    </row>
    <row r="19046" spans="1:28">
      <c r="A19046" s="2"/>
      <c r="B19046" s="2"/>
      <c r="C19046" s="2"/>
      <c r="G19046" s="94"/>
      <c r="H19046" s="94"/>
      <c r="I19046" s="94"/>
      <c r="J19046" s="2"/>
      <c r="P19046" s="30"/>
      <c r="T19046" s="2"/>
      <c r="V19046" s="2"/>
      <c r="W19046" s="28"/>
      <c r="Y19046" s="30"/>
      <c r="Z19046" s="30"/>
      <c r="AB19046" s="6"/>
    </row>
    <row r="19047" spans="1:28">
      <c r="A19047" s="2"/>
      <c r="B19047" s="2"/>
      <c r="C19047" s="2"/>
      <c r="G19047" s="94"/>
      <c r="H19047" s="94"/>
      <c r="I19047" s="94"/>
      <c r="J19047" s="2"/>
      <c r="P19047" s="30"/>
      <c r="T19047" s="2"/>
      <c r="V19047" s="2"/>
      <c r="W19047" s="28"/>
      <c r="Y19047" s="30"/>
      <c r="Z19047" s="30"/>
      <c r="AB19047" s="6"/>
    </row>
    <row r="19048" spans="1:28">
      <c r="A19048" s="2"/>
      <c r="B19048" s="2"/>
      <c r="C19048" s="2"/>
      <c r="G19048" s="94"/>
      <c r="H19048" s="94"/>
      <c r="I19048" s="94"/>
      <c r="J19048" s="2"/>
      <c r="P19048" s="30"/>
      <c r="T19048" s="2"/>
      <c r="V19048" s="2"/>
      <c r="W19048" s="28"/>
      <c r="Y19048" s="30"/>
      <c r="Z19048" s="30"/>
      <c r="AB19048" s="6"/>
    </row>
    <row r="19049" spans="1:28">
      <c r="A19049" s="2"/>
      <c r="B19049" s="2"/>
      <c r="C19049" s="2"/>
      <c r="G19049" s="94"/>
      <c r="H19049" s="94"/>
      <c r="I19049" s="94"/>
      <c r="J19049" s="2"/>
      <c r="P19049" s="30"/>
      <c r="T19049" s="2"/>
      <c r="V19049" s="2"/>
      <c r="W19049" s="28"/>
      <c r="Y19049" s="30"/>
      <c r="Z19049" s="30"/>
      <c r="AB19049" s="6"/>
    </row>
    <row r="19050" spans="1:28">
      <c r="A19050" s="2"/>
      <c r="B19050" s="2"/>
      <c r="C19050" s="2"/>
      <c r="G19050" s="94"/>
      <c r="H19050" s="94"/>
      <c r="I19050" s="94"/>
      <c r="J19050" s="2"/>
      <c r="P19050" s="30"/>
      <c r="T19050" s="2"/>
      <c r="V19050" s="2"/>
      <c r="W19050" s="28"/>
      <c r="Y19050" s="30"/>
      <c r="Z19050" s="30"/>
      <c r="AB19050" s="6"/>
    </row>
    <row r="19051" spans="1:28">
      <c r="A19051" s="2"/>
      <c r="B19051" s="2"/>
      <c r="C19051" s="2"/>
      <c r="G19051" s="94"/>
      <c r="H19051" s="94"/>
      <c r="I19051" s="94"/>
      <c r="J19051" s="2"/>
      <c r="P19051" s="30"/>
      <c r="T19051" s="2"/>
      <c r="V19051" s="2"/>
      <c r="W19051" s="28"/>
      <c r="Y19051" s="30"/>
      <c r="Z19051" s="30"/>
      <c r="AB19051" s="6"/>
    </row>
    <row r="19052" spans="1:28">
      <c r="A19052" s="2"/>
      <c r="B19052" s="2"/>
      <c r="C19052" s="2"/>
      <c r="G19052" s="94"/>
      <c r="H19052" s="94"/>
      <c r="I19052" s="94"/>
      <c r="J19052" s="2"/>
      <c r="P19052" s="30"/>
      <c r="T19052" s="2"/>
      <c r="V19052" s="2"/>
      <c r="W19052" s="28"/>
      <c r="Y19052" s="30"/>
      <c r="Z19052" s="30"/>
      <c r="AB19052" s="6"/>
    </row>
    <row r="19053" spans="1:28">
      <c r="A19053" s="2"/>
      <c r="B19053" s="2"/>
      <c r="C19053" s="2"/>
      <c r="G19053" s="94"/>
      <c r="H19053" s="94"/>
      <c r="I19053" s="94"/>
      <c r="J19053" s="2"/>
      <c r="P19053" s="30"/>
      <c r="T19053" s="2"/>
      <c r="V19053" s="2"/>
      <c r="W19053" s="28"/>
      <c r="Y19053" s="30"/>
      <c r="Z19053" s="30"/>
      <c r="AB19053" s="6"/>
    </row>
    <row r="19054" spans="1:28">
      <c r="A19054" s="2"/>
      <c r="B19054" s="2"/>
      <c r="C19054" s="2"/>
      <c r="G19054" s="94"/>
      <c r="H19054" s="94"/>
      <c r="I19054" s="94"/>
      <c r="J19054" s="2"/>
      <c r="P19054" s="30"/>
      <c r="T19054" s="2"/>
      <c r="V19054" s="2"/>
      <c r="W19054" s="28"/>
      <c r="Y19054" s="30"/>
      <c r="Z19054" s="30"/>
      <c r="AB19054" s="6"/>
    </row>
    <row r="19055" spans="1:28">
      <c r="A19055" s="2"/>
      <c r="B19055" s="2"/>
      <c r="C19055" s="2"/>
      <c r="G19055" s="94"/>
      <c r="H19055" s="94"/>
      <c r="I19055" s="94"/>
      <c r="J19055" s="2"/>
      <c r="P19055" s="30"/>
      <c r="T19055" s="2"/>
      <c r="V19055" s="2"/>
      <c r="W19055" s="28"/>
      <c r="Y19055" s="30"/>
      <c r="Z19055" s="30"/>
      <c r="AB19055" s="6"/>
    </row>
    <row r="19056" spans="1:28">
      <c r="A19056" s="2"/>
      <c r="B19056" s="2"/>
      <c r="C19056" s="2"/>
      <c r="G19056" s="94"/>
      <c r="H19056" s="94"/>
      <c r="I19056" s="94"/>
      <c r="J19056" s="2"/>
      <c r="P19056" s="30"/>
      <c r="T19056" s="2"/>
      <c r="V19056" s="2"/>
      <c r="W19056" s="28"/>
      <c r="Y19056" s="30"/>
      <c r="Z19056" s="30"/>
      <c r="AB19056" s="6"/>
    </row>
    <row r="19057" spans="1:28">
      <c r="A19057" s="2"/>
      <c r="B19057" s="2"/>
      <c r="C19057" s="2"/>
      <c r="G19057" s="94"/>
      <c r="H19057" s="94"/>
      <c r="I19057" s="94"/>
      <c r="J19057" s="2"/>
      <c r="P19057" s="30"/>
      <c r="T19057" s="2"/>
      <c r="V19057" s="2"/>
      <c r="W19057" s="28"/>
      <c r="Y19057" s="30"/>
      <c r="Z19057" s="30"/>
      <c r="AB19057" s="6"/>
    </row>
    <row r="19058" spans="1:28">
      <c r="A19058" s="2"/>
      <c r="B19058" s="2"/>
      <c r="C19058" s="2"/>
      <c r="G19058" s="94"/>
      <c r="H19058" s="94"/>
      <c r="I19058" s="94"/>
      <c r="J19058" s="2"/>
      <c r="P19058" s="30"/>
      <c r="T19058" s="2"/>
      <c r="V19058" s="2"/>
      <c r="W19058" s="28"/>
      <c r="Y19058" s="30"/>
      <c r="Z19058" s="30"/>
      <c r="AB19058" s="6"/>
    </row>
    <row r="19059" spans="1:28">
      <c r="A19059" s="2"/>
      <c r="B19059" s="2"/>
      <c r="C19059" s="2"/>
      <c r="G19059" s="94"/>
      <c r="H19059" s="94"/>
      <c r="I19059" s="94"/>
      <c r="J19059" s="2"/>
      <c r="P19059" s="30"/>
      <c r="T19059" s="2"/>
      <c r="V19059" s="2"/>
      <c r="W19059" s="28"/>
      <c r="Y19059" s="30"/>
      <c r="Z19059" s="30"/>
      <c r="AB19059" s="6"/>
    </row>
    <row r="19060" spans="1:28">
      <c r="A19060" s="2"/>
      <c r="B19060" s="2"/>
      <c r="C19060" s="2"/>
      <c r="G19060" s="94"/>
      <c r="H19060" s="94"/>
      <c r="I19060" s="94"/>
      <c r="J19060" s="2"/>
      <c r="P19060" s="30"/>
      <c r="T19060" s="2"/>
      <c r="V19060" s="2"/>
      <c r="W19060" s="28"/>
      <c r="Y19060" s="30"/>
      <c r="Z19060" s="30"/>
      <c r="AB19060" s="6"/>
    </row>
    <row r="19061" spans="1:28">
      <c r="A19061" s="2"/>
      <c r="B19061" s="2"/>
      <c r="C19061" s="2"/>
      <c r="G19061" s="94"/>
      <c r="H19061" s="94"/>
      <c r="I19061" s="94"/>
      <c r="J19061" s="2"/>
      <c r="P19061" s="30"/>
      <c r="T19061" s="2"/>
      <c r="V19061" s="2"/>
      <c r="W19061" s="28"/>
      <c r="Y19061" s="30"/>
      <c r="Z19061" s="30"/>
      <c r="AB19061" s="6"/>
    </row>
    <row r="19062" spans="1:28">
      <c r="A19062" s="2"/>
      <c r="B19062" s="2"/>
      <c r="C19062" s="2"/>
      <c r="G19062" s="94"/>
      <c r="H19062" s="94"/>
      <c r="I19062" s="94"/>
      <c r="J19062" s="2"/>
      <c r="P19062" s="30"/>
      <c r="T19062" s="2"/>
      <c r="V19062" s="2"/>
      <c r="W19062" s="28"/>
      <c r="Y19062" s="30"/>
      <c r="Z19062" s="30"/>
      <c r="AB19062" s="6"/>
    </row>
    <row r="19063" spans="1:28">
      <c r="A19063" s="2"/>
      <c r="B19063" s="2"/>
      <c r="C19063" s="2"/>
      <c r="G19063" s="94"/>
      <c r="H19063" s="94"/>
      <c r="I19063" s="94"/>
      <c r="J19063" s="2"/>
      <c r="P19063" s="30"/>
      <c r="T19063" s="2"/>
      <c r="V19063" s="2"/>
      <c r="W19063" s="28"/>
      <c r="Y19063" s="30"/>
      <c r="Z19063" s="30"/>
      <c r="AB19063" s="6"/>
    </row>
    <row r="19064" spans="1:28">
      <c r="A19064" s="2"/>
      <c r="B19064" s="2"/>
      <c r="C19064" s="2"/>
      <c r="G19064" s="94"/>
      <c r="H19064" s="94"/>
      <c r="I19064" s="94"/>
      <c r="J19064" s="2"/>
      <c r="P19064" s="30"/>
      <c r="T19064" s="2"/>
      <c r="V19064" s="2"/>
      <c r="W19064" s="28"/>
      <c r="Y19064" s="30"/>
      <c r="Z19064" s="30"/>
      <c r="AB19064" s="6"/>
    </row>
    <row r="19065" spans="1:28">
      <c r="A19065" s="2"/>
      <c r="B19065" s="2"/>
      <c r="C19065" s="2"/>
      <c r="G19065" s="94"/>
      <c r="H19065" s="94"/>
      <c r="I19065" s="94"/>
      <c r="J19065" s="2"/>
      <c r="P19065" s="30"/>
      <c r="T19065" s="2"/>
      <c r="V19065" s="2"/>
      <c r="W19065" s="28"/>
      <c r="Y19065" s="30"/>
      <c r="Z19065" s="30"/>
      <c r="AB19065" s="6"/>
    </row>
    <row r="19066" spans="1:28">
      <c r="A19066" s="2"/>
      <c r="B19066" s="2"/>
      <c r="C19066" s="2"/>
      <c r="G19066" s="94"/>
      <c r="H19066" s="94"/>
      <c r="I19066" s="94"/>
      <c r="J19066" s="2"/>
      <c r="P19066" s="30"/>
      <c r="T19066" s="2"/>
      <c r="V19066" s="2"/>
      <c r="W19066" s="28"/>
      <c r="Y19066" s="30"/>
      <c r="Z19066" s="30"/>
      <c r="AB19066" s="6"/>
    </row>
    <row r="19067" spans="1:28">
      <c r="A19067" s="2"/>
      <c r="B19067" s="2"/>
      <c r="C19067" s="2"/>
      <c r="G19067" s="94"/>
      <c r="H19067" s="94"/>
      <c r="I19067" s="94"/>
      <c r="J19067" s="2"/>
      <c r="P19067" s="30"/>
      <c r="T19067" s="2"/>
      <c r="V19067" s="2"/>
      <c r="W19067" s="28"/>
      <c r="Y19067" s="30"/>
      <c r="Z19067" s="30"/>
      <c r="AB19067" s="6"/>
    </row>
    <row r="19068" spans="1:28">
      <c r="A19068" s="2"/>
      <c r="B19068" s="2"/>
      <c r="C19068" s="2"/>
      <c r="G19068" s="94"/>
      <c r="H19068" s="94"/>
      <c r="I19068" s="94"/>
      <c r="J19068" s="2"/>
      <c r="P19068" s="30"/>
      <c r="T19068" s="2"/>
      <c r="V19068" s="2"/>
      <c r="W19068" s="28"/>
      <c r="Y19068" s="30"/>
      <c r="Z19068" s="30"/>
      <c r="AB19068" s="6"/>
    </row>
    <row r="19069" spans="1:28">
      <c r="A19069" s="2"/>
      <c r="B19069" s="2"/>
      <c r="C19069" s="2"/>
      <c r="G19069" s="94"/>
      <c r="H19069" s="94"/>
      <c r="I19069" s="94"/>
      <c r="J19069" s="2"/>
      <c r="P19069" s="30"/>
      <c r="T19069" s="2"/>
      <c r="V19069" s="2"/>
      <c r="W19069" s="28"/>
      <c r="Y19069" s="30"/>
      <c r="Z19069" s="30"/>
      <c r="AB19069" s="6"/>
    </row>
    <row r="19070" spans="1:28">
      <c r="A19070" s="2"/>
      <c r="B19070" s="2"/>
      <c r="C19070" s="2"/>
      <c r="G19070" s="94"/>
      <c r="H19070" s="94"/>
      <c r="I19070" s="94"/>
      <c r="J19070" s="2"/>
      <c r="P19070" s="30"/>
      <c r="T19070" s="2"/>
      <c r="V19070" s="2"/>
      <c r="W19070" s="28"/>
      <c r="Y19070" s="30"/>
      <c r="Z19070" s="30"/>
      <c r="AB19070" s="6"/>
    </row>
    <row r="19071" spans="1:28">
      <c r="A19071" s="2"/>
      <c r="B19071" s="2"/>
      <c r="C19071" s="2"/>
      <c r="G19071" s="94"/>
      <c r="H19071" s="94"/>
      <c r="I19071" s="94"/>
      <c r="J19071" s="2"/>
      <c r="P19071" s="30"/>
      <c r="T19071" s="2"/>
      <c r="V19071" s="2"/>
      <c r="W19071" s="28"/>
      <c r="Y19071" s="30"/>
      <c r="Z19071" s="30"/>
      <c r="AB19071" s="6"/>
    </row>
    <row r="19072" spans="1:28">
      <c r="A19072" s="2"/>
      <c r="B19072" s="2"/>
      <c r="C19072" s="2"/>
      <c r="G19072" s="94"/>
      <c r="H19072" s="94"/>
      <c r="I19072" s="94"/>
      <c r="J19072" s="2"/>
      <c r="P19072" s="30"/>
      <c r="T19072" s="2"/>
      <c r="V19072" s="2"/>
      <c r="W19072" s="28"/>
      <c r="Y19072" s="30"/>
      <c r="Z19072" s="30"/>
      <c r="AB19072" s="6"/>
    </row>
    <row r="19073" spans="1:28">
      <c r="A19073" s="2"/>
      <c r="B19073" s="2"/>
      <c r="C19073" s="2"/>
      <c r="G19073" s="94"/>
      <c r="H19073" s="94"/>
      <c r="I19073" s="94"/>
      <c r="J19073" s="2"/>
      <c r="P19073" s="30"/>
      <c r="T19073" s="2"/>
      <c r="V19073" s="2"/>
      <c r="W19073" s="28"/>
      <c r="Y19073" s="30"/>
      <c r="Z19073" s="30"/>
      <c r="AB19073" s="6"/>
    </row>
    <row r="19074" spans="1:28">
      <c r="A19074" s="2"/>
      <c r="B19074" s="2"/>
      <c r="C19074" s="2"/>
      <c r="G19074" s="94"/>
      <c r="H19074" s="94"/>
      <c r="I19074" s="94"/>
      <c r="J19074" s="2"/>
      <c r="P19074" s="30"/>
      <c r="T19074" s="2"/>
      <c r="V19074" s="2"/>
      <c r="W19074" s="28"/>
      <c r="Y19074" s="30"/>
      <c r="Z19074" s="30"/>
      <c r="AB19074" s="6"/>
    </row>
    <row r="19075" spans="1:28">
      <c r="A19075" s="2"/>
      <c r="B19075" s="2"/>
      <c r="C19075" s="2"/>
      <c r="G19075" s="94"/>
      <c r="H19075" s="94"/>
      <c r="I19075" s="94"/>
      <c r="J19075" s="2"/>
      <c r="P19075" s="30"/>
      <c r="T19075" s="2"/>
      <c r="V19075" s="2"/>
      <c r="W19075" s="28"/>
      <c r="Y19075" s="30"/>
      <c r="Z19075" s="30"/>
      <c r="AB19075" s="6"/>
    </row>
    <row r="19076" spans="1:28">
      <c r="A19076" s="2"/>
      <c r="B19076" s="2"/>
      <c r="C19076" s="2"/>
      <c r="G19076" s="94"/>
      <c r="H19076" s="94"/>
      <c r="I19076" s="94"/>
      <c r="J19076" s="2"/>
      <c r="P19076" s="30"/>
      <c r="T19076" s="2"/>
      <c r="V19076" s="2"/>
      <c r="W19076" s="28"/>
      <c r="Y19076" s="30"/>
      <c r="Z19076" s="30"/>
      <c r="AB19076" s="6"/>
    </row>
    <row r="19077" spans="1:28">
      <c r="A19077" s="2"/>
      <c r="B19077" s="2"/>
      <c r="C19077" s="2"/>
      <c r="G19077" s="94"/>
      <c r="H19077" s="94"/>
      <c r="I19077" s="94"/>
      <c r="J19077" s="2"/>
      <c r="P19077" s="30"/>
      <c r="T19077" s="2"/>
      <c r="V19077" s="2"/>
      <c r="W19077" s="28"/>
      <c r="Y19077" s="30"/>
      <c r="Z19077" s="30"/>
      <c r="AB19077" s="6"/>
    </row>
    <row r="19078" spans="1:28">
      <c r="A19078" s="2"/>
      <c r="B19078" s="2"/>
      <c r="C19078" s="2"/>
      <c r="G19078" s="94"/>
      <c r="H19078" s="94"/>
      <c r="I19078" s="94"/>
      <c r="J19078" s="2"/>
      <c r="P19078" s="30"/>
      <c r="T19078" s="2"/>
      <c r="V19078" s="2"/>
      <c r="W19078" s="28"/>
      <c r="Y19078" s="30"/>
      <c r="Z19078" s="30"/>
      <c r="AB19078" s="6"/>
    </row>
    <row r="19079" spans="1:28">
      <c r="A19079" s="2"/>
      <c r="B19079" s="2"/>
      <c r="C19079" s="2"/>
      <c r="G19079" s="94"/>
      <c r="H19079" s="94"/>
      <c r="I19079" s="94"/>
      <c r="J19079" s="2"/>
      <c r="P19079" s="30"/>
      <c r="T19079" s="2"/>
      <c r="V19079" s="2"/>
      <c r="W19079" s="28"/>
      <c r="Y19079" s="30"/>
      <c r="Z19079" s="30"/>
      <c r="AB19079" s="6"/>
    </row>
    <row r="19080" spans="1:28">
      <c r="A19080" s="2"/>
      <c r="B19080" s="2"/>
      <c r="C19080" s="2"/>
      <c r="G19080" s="94"/>
      <c r="H19080" s="94"/>
      <c r="I19080" s="94"/>
      <c r="J19080" s="2"/>
      <c r="P19080" s="30"/>
      <c r="T19080" s="2"/>
      <c r="V19080" s="2"/>
      <c r="W19080" s="28"/>
      <c r="Y19080" s="30"/>
      <c r="Z19080" s="30"/>
      <c r="AB19080" s="6"/>
    </row>
    <row r="19081" spans="1:28">
      <c r="A19081" s="2"/>
      <c r="B19081" s="2"/>
      <c r="C19081" s="2"/>
      <c r="G19081" s="94"/>
      <c r="H19081" s="94"/>
      <c r="I19081" s="94"/>
      <c r="J19081" s="2"/>
      <c r="P19081" s="30"/>
      <c r="T19081" s="2"/>
      <c r="V19081" s="2"/>
      <c r="W19081" s="28"/>
      <c r="Y19081" s="30"/>
      <c r="Z19081" s="30"/>
      <c r="AB19081" s="6"/>
    </row>
    <row r="19082" spans="1:28">
      <c r="A19082" s="2"/>
      <c r="B19082" s="2"/>
      <c r="C19082" s="2"/>
      <c r="G19082" s="94"/>
      <c r="H19082" s="94"/>
      <c r="I19082" s="94"/>
      <c r="J19082" s="2"/>
      <c r="P19082" s="30"/>
      <c r="T19082" s="2"/>
      <c r="V19082" s="2"/>
      <c r="W19082" s="28"/>
      <c r="Y19082" s="30"/>
      <c r="Z19082" s="30"/>
      <c r="AB19082" s="6"/>
    </row>
    <row r="19083" spans="1:28">
      <c r="A19083" s="2"/>
      <c r="B19083" s="2"/>
      <c r="C19083" s="2"/>
      <c r="G19083" s="94"/>
      <c r="H19083" s="94"/>
      <c r="I19083" s="94"/>
      <c r="J19083" s="2"/>
      <c r="P19083" s="30"/>
      <c r="T19083" s="2"/>
      <c r="V19083" s="2"/>
      <c r="W19083" s="28"/>
      <c r="Y19083" s="30"/>
      <c r="Z19083" s="30"/>
      <c r="AB19083" s="6"/>
    </row>
    <row r="19084" spans="1:28">
      <c r="A19084" s="2"/>
      <c r="B19084" s="2"/>
      <c r="C19084" s="2"/>
      <c r="G19084" s="94"/>
      <c r="H19084" s="94"/>
      <c r="I19084" s="94"/>
      <c r="J19084" s="2"/>
      <c r="P19084" s="30"/>
      <c r="T19084" s="2"/>
      <c r="V19084" s="2"/>
      <c r="W19084" s="28"/>
      <c r="Y19084" s="30"/>
      <c r="Z19084" s="30"/>
      <c r="AB19084" s="6"/>
    </row>
    <row r="19085" spans="1:28">
      <c r="A19085" s="2"/>
      <c r="B19085" s="2"/>
      <c r="C19085" s="2"/>
      <c r="G19085" s="94"/>
      <c r="H19085" s="94"/>
      <c r="I19085" s="94"/>
      <c r="J19085" s="2"/>
      <c r="P19085" s="30"/>
      <c r="T19085" s="2"/>
      <c r="V19085" s="2"/>
      <c r="W19085" s="28"/>
      <c r="Y19085" s="30"/>
      <c r="Z19085" s="30"/>
      <c r="AB19085" s="6"/>
    </row>
    <row r="19086" spans="1:28">
      <c r="A19086" s="2"/>
      <c r="B19086" s="2"/>
      <c r="C19086" s="2"/>
      <c r="G19086" s="94"/>
      <c r="H19086" s="94"/>
      <c r="I19086" s="94"/>
      <c r="J19086" s="2"/>
      <c r="P19086" s="30"/>
      <c r="T19086" s="2"/>
      <c r="V19086" s="2"/>
      <c r="W19086" s="28"/>
      <c r="Y19086" s="30"/>
      <c r="Z19086" s="30"/>
      <c r="AB19086" s="6"/>
    </row>
    <row r="19087" spans="1:28">
      <c r="A19087" s="2"/>
      <c r="B19087" s="2"/>
      <c r="C19087" s="2"/>
      <c r="G19087" s="94"/>
      <c r="H19087" s="94"/>
      <c r="I19087" s="94"/>
      <c r="J19087" s="2"/>
      <c r="P19087" s="30"/>
      <c r="T19087" s="2"/>
      <c r="V19087" s="2"/>
      <c r="W19087" s="28"/>
      <c r="Y19087" s="30"/>
      <c r="Z19087" s="30"/>
      <c r="AB19087" s="6"/>
    </row>
    <row r="19088" spans="1:28">
      <c r="A19088" s="2"/>
      <c r="B19088" s="2"/>
      <c r="C19088" s="2"/>
      <c r="G19088" s="94"/>
      <c r="H19088" s="94"/>
      <c r="I19088" s="94"/>
      <c r="J19088" s="2"/>
      <c r="P19088" s="30"/>
      <c r="T19088" s="2"/>
      <c r="V19088" s="2"/>
      <c r="W19088" s="28"/>
      <c r="Y19088" s="30"/>
      <c r="Z19088" s="30"/>
      <c r="AB19088" s="6"/>
    </row>
    <row r="19089" spans="1:28">
      <c r="A19089" s="2"/>
      <c r="B19089" s="2"/>
      <c r="C19089" s="2"/>
      <c r="G19089" s="94"/>
      <c r="H19089" s="94"/>
      <c r="I19089" s="94"/>
      <c r="J19089" s="2"/>
      <c r="P19089" s="30"/>
      <c r="T19089" s="2"/>
      <c r="V19089" s="2"/>
      <c r="W19089" s="28"/>
      <c r="Y19089" s="30"/>
      <c r="Z19089" s="30"/>
      <c r="AB19089" s="6"/>
    </row>
    <row r="19090" spans="1:28">
      <c r="A19090" s="2"/>
      <c r="B19090" s="2"/>
      <c r="C19090" s="2"/>
      <c r="G19090" s="94"/>
      <c r="H19090" s="94"/>
      <c r="I19090" s="94"/>
      <c r="J19090" s="2"/>
      <c r="P19090" s="30"/>
      <c r="T19090" s="2"/>
      <c r="V19090" s="2"/>
      <c r="W19090" s="28"/>
      <c r="Y19090" s="30"/>
      <c r="Z19090" s="30"/>
      <c r="AB19090" s="6"/>
    </row>
    <row r="19091" spans="1:28">
      <c r="A19091" s="2"/>
      <c r="B19091" s="2"/>
      <c r="C19091" s="2"/>
      <c r="G19091" s="94"/>
      <c r="H19091" s="94"/>
      <c r="I19091" s="94"/>
      <c r="J19091" s="2"/>
      <c r="P19091" s="30"/>
      <c r="T19091" s="2"/>
      <c r="V19091" s="2"/>
      <c r="W19091" s="28"/>
      <c r="Y19091" s="30"/>
      <c r="Z19091" s="30"/>
      <c r="AB19091" s="6"/>
    </row>
    <row r="19092" spans="1:28">
      <c r="A19092" s="2"/>
      <c r="B19092" s="2"/>
      <c r="C19092" s="2"/>
      <c r="G19092" s="94"/>
      <c r="H19092" s="94"/>
      <c r="I19092" s="94"/>
      <c r="J19092" s="2"/>
      <c r="P19092" s="30"/>
      <c r="T19092" s="2"/>
      <c r="V19092" s="2"/>
      <c r="W19092" s="28"/>
      <c r="Y19092" s="30"/>
      <c r="Z19092" s="30"/>
      <c r="AB19092" s="6"/>
    </row>
    <row r="19093" spans="1:28">
      <c r="A19093" s="2"/>
      <c r="B19093" s="2"/>
      <c r="C19093" s="2"/>
      <c r="G19093" s="94"/>
      <c r="H19093" s="94"/>
      <c r="I19093" s="94"/>
      <c r="J19093" s="2"/>
      <c r="P19093" s="30"/>
      <c r="T19093" s="2"/>
      <c r="V19093" s="2"/>
      <c r="W19093" s="28"/>
      <c r="Y19093" s="30"/>
      <c r="Z19093" s="30"/>
      <c r="AB19093" s="6"/>
    </row>
    <row r="19094" spans="1:28">
      <c r="A19094" s="2"/>
      <c r="B19094" s="2"/>
      <c r="C19094" s="2"/>
      <c r="G19094" s="94"/>
      <c r="H19094" s="94"/>
      <c r="I19094" s="94"/>
      <c r="J19094" s="2"/>
      <c r="P19094" s="30"/>
      <c r="T19094" s="2"/>
      <c r="V19094" s="2"/>
      <c r="W19094" s="28"/>
      <c r="Y19094" s="30"/>
      <c r="Z19094" s="30"/>
      <c r="AB19094" s="6"/>
    </row>
    <row r="19095" spans="1:28">
      <c r="A19095" s="2"/>
      <c r="B19095" s="2"/>
      <c r="C19095" s="2"/>
      <c r="G19095" s="94"/>
      <c r="H19095" s="94"/>
      <c r="I19095" s="94"/>
      <c r="J19095" s="2"/>
      <c r="P19095" s="30"/>
      <c r="T19095" s="2"/>
      <c r="V19095" s="2"/>
      <c r="W19095" s="28"/>
      <c r="Y19095" s="30"/>
      <c r="Z19095" s="30"/>
      <c r="AB19095" s="6"/>
    </row>
    <row r="19096" spans="1:28">
      <c r="A19096" s="2"/>
      <c r="B19096" s="2"/>
      <c r="C19096" s="2"/>
      <c r="G19096" s="94"/>
      <c r="H19096" s="94"/>
      <c r="I19096" s="94"/>
      <c r="J19096" s="2"/>
      <c r="P19096" s="30"/>
      <c r="T19096" s="2"/>
      <c r="V19096" s="2"/>
      <c r="W19096" s="28"/>
      <c r="Y19096" s="30"/>
      <c r="Z19096" s="30"/>
      <c r="AB19096" s="6"/>
    </row>
    <row r="19097" spans="1:28">
      <c r="A19097" s="2"/>
      <c r="B19097" s="2"/>
      <c r="C19097" s="2"/>
      <c r="G19097" s="94"/>
      <c r="H19097" s="94"/>
      <c r="I19097" s="94"/>
      <c r="J19097" s="2"/>
      <c r="P19097" s="30"/>
      <c r="T19097" s="2"/>
      <c r="V19097" s="2"/>
      <c r="W19097" s="28"/>
      <c r="Y19097" s="30"/>
      <c r="Z19097" s="30"/>
      <c r="AB19097" s="6"/>
    </row>
    <row r="19098" spans="1:28">
      <c r="A19098" s="2"/>
      <c r="B19098" s="2"/>
      <c r="C19098" s="2"/>
      <c r="G19098" s="94"/>
      <c r="H19098" s="94"/>
      <c r="I19098" s="94"/>
      <c r="J19098" s="2"/>
      <c r="P19098" s="30"/>
      <c r="T19098" s="2"/>
      <c r="V19098" s="2"/>
      <c r="W19098" s="28"/>
      <c r="Y19098" s="30"/>
      <c r="Z19098" s="30"/>
      <c r="AB19098" s="6"/>
    </row>
    <row r="19099" spans="1:28">
      <c r="A19099" s="2"/>
      <c r="B19099" s="2"/>
      <c r="C19099" s="2"/>
      <c r="G19099" s="94"/>
      <c r="H19099" s="94"/>
      <c r="I19099" s="94"/>
      <c r="J19099" s="2"/>
      <c r="P19099" s="30"/>
      <c r="T19099" s="2"/>
      <c r="V19099" s="2"/>
      <c r="W19099" s="28"/>
      <c r="Y19099" s="30"/>
      <c r="Z19099" s="30"/>
      <c r="AB19099" s="6"/>
    </row>
    <row r="19100" spans="1:28">
      <c r="A19100" s="2"/>
      <c r="B19100" s="2"/>
      <c r="C19100" s="2"/>
      <c r="G19100" s="94"/>
      <c r="H19100" s="94"/>
      <c r="I19100" s="94"/>
      <c r="J19100" s="2"/>
      <c r="P19100" s="30"/>
      <c r="T19100" s="2"/>
      <c r="V19100" s="2"/>
      <c r="W19100" s="28"/>
      <c r="Y19100" s="30"/>
      <c r="Z19100" s="30"/>
      <c r="AB19100" s="6"/>
    </row>
    <row r="19101" spans="1:28">
      <c r="A19101" s="2"/>
      <c r="B19101" s="2"/>
      <c r="C19101" s="2"/>
      <c r="G19101" s="94"/>
      <c r="H19101" s="94"/>
      <c r="I19101" s="94"/>
      <c r="J19101" s="2"/>
      <c r="P19101" s="30"/>
      <c r="T19101" s="2"/>
      <c r="V19101" s="2"/>
      <c r="W19101" s="28"/>
      <c r="Y19101" s="30"/>
      <c r="Z19101" s="30"/>
      <c r="AB19101" s="6"/>
    </row>
    <row r="19102" spans="1:28">
      <c r="A19102" s="2"/>
      <c r="B19102" s="2"/>
      <c r="C19102" s="2"/>
      <c r="G19102" s="94"/>
      <c r="H19102" s="94"/>
      <c r="I19102" s="94"/>
      <c r="J19102" s="2"/>
      <c r="P19102" s="30"/>
      <c r="T19102" s="2"/>
      <c r="V19102" s="2"/>
      <c r="W19102" s="28"/>
      <c r="Y19102" s="30"/>
      <c r="Z19102" s="30"/>
      <c r="AB19102" s="6"/>
    </row>
    <row r="19103" spans="1:28">
      <c r="A19103" s="2"/>
      <c r="B19103" s="2"/>
      <c r="C19103" s="2"/>
      <c r="G19103" s="94"/>
      <c r="H19103" s="94"/>
      <c r="I19103" s="94"/>
      <c r="J19103" s="2"/>
      <c r="P19103" s="30"/>
      <c r="T19103" s="2"/>
      <c r="V19103" s="2"/>
      <c r="W19103" s="28"/>
      <c r="Y19103" s="30"/>
      <c r="Z19103" s="30"/>
      <c r="AB19103" s="6"/>
    </row>
    <row r="19104" spans="1:28">
      <c r="A19104" s="2"/>
      <c r="B19104" s="2"/>
      <c r="C19104" s="2"/>
      <c r="G19104" s="94"/>
      <c r="H19104" s="94"/>
      <c r="I19104" s="94"/>
      <c r="J19104" s="2"/>
      <c r="P19104" s="30"/>
      <c r="T19104" s="2"/>
      <c r="V19104" s="2"/>
      <c r="W19104" s="28"/>
      <c r="Y19104" s="30"/>
      <c r="Z19104" s="30"/>
      <c r="AB19104" s="6"/>
    </row>
    <row r="19105" spans="1:28">
      <c r="A19105" s="2"/>
      <c r="B19105" s="2"/>
      <c r="C19105" s="2"/>
      <c r="G19105" s="94"/>
      <c r="H19105" s="94"/>
      <c r="I19105" s="94"/>
      <c r="J19105" s="2"/>
      <c r="P19105" s="30"/>
      <c r="T19105" s="2"/>
      <c r="V19105" s="2"/>
      <c r="W19105" s="28"/>
      <c r="Y19105" s="30"/>
      <c r="Z19105" s="30"/>
      <c r="AB19105" s="6"/>
    </row>
    <row r="19106" spans="1:28">
      <c r="A19106" s="2"/>
      <c r="B19106" s="2"/>
      <c r="C19106" s="2"/>
      <c r="G19106" s="94"/>
      <c r="H19106" s="94"/>
      <c r="I19106" s="94"/>
      <c r="J19106" s="2"/>
      <c r="P19106" s="30"/>
      <c r="T19106" s="2"/>
      <c r="V19106" s="2"/>
      <c r="W19106" s="28"/>
      <c r="Y19106" s="30"/>
      <c r="Z19106" s="30"/>
      <c r="AB19106" s="6"/>
    </row>
    <row r="19107" spans="1:28">
      <c r="A19107" s="2"/>
      <c r="B19107" s="2"/>
      <c r="C19107" s="2"/>
      <c r="G19107" s="94"/>
      <c r="H19107" s="94"/>
      <c r="I19107" s="94"/>
      <c r="J19107" s="2"/>
      <c r="P19107" s="30"/>
      <c r="T19107" s="2"/>
      <c r="V19107" s="2"/>
      <c r="W19107" s="28"/>
      <c r="Y19107" s="30"/>
      <c r="Z19107" s="30"/>
      <c r="AB19107" s="6"/>
    </row>
    <row r="19108" spans="1:28">
      <c r="A19108" s="2"/>
      <c r="B19108" s="2"/>
      <c r="C19108" s="2"/>
      <c r="G19108" s="94"/>
      <c r="H19108" s="94"/>
      <c r="I19108" s="94"/>
      <c r="J19108" s="2"/>
      <c r="P19108" s="30"/>
      <c r="T19108" s="2"/>
      <c r="V19108" s="2"/>
      <c r="W19108" s="28"/>
      <c r="Y19108" s="30"/>
      <c r="Z19108" s="30"/>
      <c r="AB19108" s="6"/>
    </row>
    <row r="19109" spans="1:28">
      <c r="A19109" s="2"/>
      <c r="B19109" s="2"/>
      <c r="C19109" s="2"/>
      <c r="G19109" s="94"/>
      <c r="H19109" s="94"/>
      <c r="I19109" s="94"/>
      <c r="J19109" s="2"/>
      <c r="P19109" s="30"/>
      <c r="T19109" s="2"/>
      <c r="V19109" s="2"/>
      <c r="W19109" s="28"/>
      <c r="Y19109" s="30"/>
      <c r="Z19109" s="30"/>
      <c r="AB19109" s="6"/>
    </row>
    <row r="19110" spans="1:28">
      <c r="A19110" s="2"/>
      <c r="B19110" s="2"/>
      <c r="C19110" s="2"/>
      <c r="G19110" s="94"/>
      <c r="H19110" s="94"/>
      <c r="I19110" s="94"/>
      <c r="J19110" s="2"/>
      <c r="P19110" s="30"/>
      <c r="T19110" s="2"/>
      <c r="V19110" s="2"/>
      <c r="W19110" s="28"/>
      <c r="Y19110" s="30"/>
      <c r="Z19110" s="30"/>
      <c r="AB19110" s="6"/>
    </row>
    <row r="19111" spans="1:28">
      <c r="A19111" s="2"/>
      <c r="B19111" s="2"/>
      <c r="C19111" s="2"/>
      <c r="G19111" s="94"/>
      <c r="H19111" s="94"/>
      <c r="I19111" s="94"/>
      <c r="J19111" s="2"/>
      <c r="P19111" s="30"/>
      <c r="T19111" s="2"/>
      <c r="V19111" s="2"/>
      <c r="W19111" s="28"/>
      <c r="Y19111" s="30"/>
      <c r="Z19111" s="30"/>
      <c r="AB19111" s="6"/>
    </row>
    <row r="19112" spans="1:28">
      <c r="A19112" s="2"/>
      <c r="B19112" s="2"/>
      <c r="C19112" s="2"/>
      <c r="G19112" s="94"/>
      <c r="H19112" s="94"/>
      <c r="I19112" s="94"/>
      <c r="J19112" s="2"/>
      <c r="P19112" s="30"/>
      <c r="T19112" s="2"/>
      <c r="V19112" s="2"/>
      <c r="W19112" s="28"/>
      <c r="Y19112" s="30"/>
      <c r="Z19112" s="30"/>
      <c r="AB19112" s="6"/>
    </row>
    <row r="19113" spans="1:28">
      <c r="A19113" s="2"/>
      <c r="B19113" s="2"/>
      <c r="C19113" s="2"/>
      <c r="G19113" s="94"/>
      <c r="H19113" s="94"/>
      <c r="I19113" s="94"/>
      <c r="J19113" s="2"/>
      <c r="P19113" s="30"/>
      <c r="T19113" s="2"/>
      <c r="V19113" s="2"/>
      <c r="W19113" s="28"/>
      <c r="Y19113" s="30"/>
      <c r="Z19113" s="30"/>
      <c r="AB19113" s="6"/>
    </row>
    <row r="19114" spans="1:28">
      <c r="A19114" s="2"/>
      <c r="B19114" s="2"/>
      <c r="C19114" s="2"/>
      <c r="G19114" s="94"/>
      <c r="H19114" s="94"/>
      <c r="I19114" s="94"/>
      <c r="J19114" s="2"/>
      <c r="P19114" s="30"/>
      <c r="T19114" s="2"/>
      <c r="V19114" s="2"/>
      <c r="W19114" s="28"/>
      <c r="Y19114" s="30"/>
      <c r="Z19114" s="30"/>
      <c r="AB19114" s="6"/>
    </row>
    <row r="19115" spans="1:28">
      <c r="A19115" s="2"/>
      <c r="B19115" s="2"/>
      <c r="C19115" s="2"/>
      <c r="G19115" s="94"/>
      <c r="H19115" s="94"/>
      <c r="I19115" s="94"/>
      <c r="J19115" s="2"/>
      <c r="P19115" s="30"/>
      <c r="T19115" s="2"/>
      <c r="V19115" s="2"/>
      <c r="W19115" s="28"/>
      <c r="Y19115" s="30"/>
      <c r="Z19115" s="30"/>
      <c r="AB19115" s="6"/>
    </row>
    <row r="19116" spans="1:28">
      <c r="A19116" s="2"/>
      <c r="B19116" s="2"/>
      <c r="C19116" s="2"/>
      <c r="G19116" s="94"/>
      <c r="H19116" s="94"/>
      <c r="I19116" s="94"/>
      <c r="J19116" s="2"/>
      <c r="P19116" s="30"/>
      <c r="T19116" s="2"/>
      <c r="V19116" s="2"/>
      <c r="W19116" s="28"/>
      <c r="Y19116" s="30"/>
      <c r="Z19116" s="30"/>
      <c r="AB19116" s="6"/>
    </row>
    <row r="19117" spans="1:28">
      <c r="A19117" s="2"/>
      <c r="B19117" s="2"/>
      <c r="C19117" s="2"/>
      <c r="G19117" s="94"/>
      <c r="H19117" s="94"/>
      <c r="I19117" s="94"/>
      <c r="J19117" s="2"/>
      <c r="P19117" s="30"/>
      <c r="T19117" s="2"/>
      <c r="V19117" s="2"/>
      <c r="W19117" s="28"/>
      <c r="Y19117" s="30"/>
      <c r="Z19117" s="30"/>
      <c r="AB19117" s="6"/>
    </row>
    <row r="19118" spans="1:28">
      <c r="A19118" s="2"/>
      <c r="B19118" s="2"/>
      <c r="C19118" s="2"/>
      <c r="G19118" s="94"/>
      <c r="H19118" s="94"/>
      <c r="I19118" s="94"/>
      <c r="J19118" s="2"/>
      <c r="P19118" s="30"/>
      <c r="T19118" s="2"/>
      <c r="V19118" s="2"/>
      <c r="W19118" s="28"/>
      <c r="Y19118" s="30"/>
      <c r="Z19118" s="30"/>
      <c r="AB19118" s="6"/>
    </row>
    <row r="19119" spans="1:28">
      <c r="A19119" s="2"/>
      <c r="B19119" s="2"/>
      <c r="C19119" s="2"/>
      <c r="G19119" s="94"/>
      <c r="H19119" s="94"/>
      <c r="I19119" s="94"/>
      <c r="J19119" s="2"/>
      <c r="P19119" s="30"/>
      <c r="T19119" s="2"/>
      <c r="V19119" s="2"/>
      <c r="W19119" s="28"/>
      <c r="Y19119" s="30"/>
      <c r="Z19119" s="30"/>
      <c r="AB19119" s="6"/>
    </row>
    <row r="19120" spans="1:28">
      <c r="A19120" s="2"/>
      <c r="B19120" s="2"/>
      <c r="C19120" s="2"/>
      <c r="G19120" s="94"/>
      <c r="H19120" s="94"/>
      <c r="I19120" s="94"/>
      <c r="J19120" s="2"/>
      <c r="P19120" s="30"/>
      <c r="T19120" s="2"/>
      <c r="V19120" s="2"/>
      <c r="W19120" s="28"/>
      <c r="Y19120" s="30"/>
      <c r="Z19120" s="30"/>
      <c r="AB19120" s="6"/>
    </row>
    <row r="19121" spans="1:28">
      <c r="A19121" s="2"/>
      <c r="B19121" s="2"/>
      <c r="C19121" s="2"/>
      <c r="G19121" s="94"/>
      <c r="H19121" s="94"/>
      <c r="I19121" s="94"/>
      <c r="J19121" s="2"/>
      <c r="P19121" s="30"/>
      <c r="T19121" s="2"/>
      <c r="V19121" s="2"/>
      <c r="W19121" s="28"/>
      <c r="Y19121" s="30"/>
      <c r="Z19121" s="30"/>
      <c r="AB19121" s="6"/>
    </row>
    <row r="19122" spans="1:28">
      <c r="A19122" s="2"/>
      <c r="B19122" s="2"/>
      <c r="C19122" s="2"/>
      <c r="G19122" s="94"/>
      <c r="H19122" s="94"/>
      <c r="I19122" s="94"/>
      <c r="J19122" s="2"/>
      <c r="P19122" s="30"/>
      <c r="T19122" s="2"/>
      <c r="V19122" s="2"/>
      <c r="W19122" s="28"/>
      <c r="Y19122" s="30"/>
      <c r="Z19122" s="30"/>
      <c r="AB19122" s="6"/>
    </row>
    <row r="19123" spans="1:28">
      <c r="A19123" s="2"/>
      <c r="B19123" s="2"/>
      <c r="C19123" s="2"/>
      <c r="G19123" s="94"/>
      <c r="H19123" s="94"/>
      <c r="I19123" s="94"/>
      <c r="J19123" s="2"/>
      <c r="P19123" s="30"/>
      <c r="T19123" s="2"/>
      <c r="V19123" s="2"/>
      <c r="W19123" s="28"/>
      <c r="Y19123" s="30"/>
      <c r="Z19123" s="30"/>
      <c r="AB19123" s="6"/>
    </row>
    <row r="19124" spans="1:28">
      <c r="A19124" s="2"/>
      <c r="B19124" s="2"/>
      <c r="C19124" s="2"/>
      <c r="G19124" s="94"/>
      <c r="H19124" s="94"/>
      <c r="I19124" s="94"/>
      <c r="J19124" s="2"/>
      <c r="P19124" s="30"/>
      <c r="T19124" s="2"/>
      <c r="V19124" s="2"/>
      <c r="W19124" s="28"/>
      <c r="Y19124" s="30"/>
      <c r="Z19124" s="30"/>
      <c r="AB19124" s="6"/>
    </row>
    <row r="19125" spans="1:28">
      <c r="A19125" s="2"/>
      <c r="B19125" s="2"/>
      <c r="C19125" s="2"/>
      <c r="G19125" s="94"/>
      <c r="H19125" s="94"/>
      <c r="I19125" s="94"/>
      <c r="J19125" s="2"/>
      <c r="P19125" s="30"/>
      <c r="T19125" s="2"/>
      <c r="V19125" s="2"/>
      <c r="W19125" s="28"/>
      <c r="Y19125" s="30"/>
      <c r="Z19125" s="30"/>
      <c r="AB19125" s="6"/>
    </row>
    <row r="19126" spans="1:28">
      <c r="A19126" s="2"/>
      <c r="B19126" s="2"/>
      <c r="C19126" s="2"/>
      <c r="G19126" s="94"/>
      <c r="H19126" s="94"/>
      <c r="I19126" s="94"/>
      <c r="J19126" s="2"/>
      <c r="P19126" s="30"/>
      <c r="T19126" s="2"/>
      <c r="V19126" s="2"/>
      <c r="W19126" s="28"/>
      <c r="Y19126" s="30"/>
      <c r="Z19126" s="30"/>
      <c r="AB19126" s="6"/>
    </row>
    <row r="19127" spans="1:28">
      <c r="A19127" s="2"/>
      <c r="B19127" s="2"/>
      <c r="C19127" s="2"/>
      <c r="G19127" s="94"/>
      <c r="H19127" s="94"/>
      <c r="I19127" s="94"/>
      <c r="J19127" s="2"/>
      <c r="P19127" s="30"/>
      <c r="T19127" s="2"/>
      <c r="V19127" s="2"/>
      <c r="W19127" s="28"/>
      <c r="Y19127" s="30"/>
      <c r="Z19127" s="30"/>
      <c r="AB19127" s="6"/>
    </row>
    <row r="19128" spans="1:28">
      <c r="A19128" s="2"/>
      <c r="B19128" s="2"/>
      <c r="C19128" s="2"/>
      <c r="G19128" s="94"/>
      <c r="H19128" s="94"/>
      <c r="I19128" s="94"/>
      <c r="J19128" s="2"/>
      <c r="P19128" s="30"/>
      <c r="T19128" s="2"/>
      <c r="V19128" s="2"/>
      <c r="W19128" s="28"/>
      <c r="Y19128" s="30"/>
      <c r="Z19128" s="30"/>
      <c r="AB19128" s="6"/>
    </row>
    <row r="19129" spans="1:28">
      <c r="A19129" s="2"/>
      <c r="B19129" s="2"/>
      <c r="C19129" s="2"/>
      <c r="G19129" s="94"/>
      <c r="H19129" s="94"/>
      <c r="I19129" s="94"/>
      <c r="J19129" s="2"/>
      <c r="P19129" s="30"/>
      <c r="T19129" s="2"/>
      <c r="V19129" s="2"/>
      <c r="W19129" s="28"/>
      <c r="Y19129" s="30"/>
      <c r="Z19129" s="30"/>
      <c r="AB19129" s="6"/>
    </row>
    <row r="19130" spans="1:28">
      <c r="A19130" s="2"/>
      <c r="B19130" s="2"/>
      <c r="C19130" s="2"/>
      <c r="G19130" s="94"/>
      <c r="H19130" s="94"/>
      <c r="I19130" s="94"/>
      <c r="J19130" s="2"/>
      <c r="P19130" s="30"/>
      <c r="T19130" s="2"/>
      <c r="V19130" s="2"/>
      <c r="W19130" s="28"/>
      <c r="Y19130" s="30"/>
      <c r="Z19130" s="30"/>
      <c r="AB19130" s="6"/>
    </row>
    <row r="19131" spans="1:28">
      <c r="A19131" s="2"/>
      <c r="B19131" s="2"/>
      <c r="C19131" s="2"/>
      <c r="G19131" s="94"/>
      <c r="H19131" s="94"/>
      <c r="I19131" s="94"/>
      <c r="J19131" s="2"/>
      <c r="P19131" s="30"/>
      <c r="T19131" s="2"/>
      <c r="V19131" s="2"/>
      <c r="W19131" s="28"/>
      <c r="Y19131" s="30"/>
      <c r="Z19131" s="30"/>
      <c r="AB19131" s="6"/>
    </row>
    <row r="19132" spans="1:28">
      <c r="A19132" s="2"/>
      <c r="B19132" s="2"/>
      <c r="C19132" s="2"/>
      <c r="G19132" s="94"/>
      <c r="H19132" s="94"/>
      <c r="I19132" s="94"/>
      <c r="J19132" s="2"/>
      <c r="P19132" s="30"/>
      <c r="T19132" s="2"/>
      <c r="V19132" s="2"/>
      <c r="W19132" s="28"/>
      <c r="Y19132" s="30"/>
      <c r="Z19132" s="30"/>
      <c r="AB19132" s="6"/>
    </row>
    <row r="19133" spans="1:28">
      <c r="A19133" s="2"/>
      <c r="B19133" s="2"/>
      <c r="C19133" s="2"/>
      <c r="G19133" s="94"/>
      <c r="H19133" s="94"/>
      <c r="I19133" s="94"/>
      <c r="J19133" s="2"/>
      <c r="P19133" s="30"/>
      <c r="T19133" s="2"/>
      <c r="V19133" s="2"/>
      <c r="W19133" s="28"/>
      <c r="Y19133" s="30"/>
      <c r="Z19133" s="30"/>
      <c r="AB19133" s="6"/>
    </row>
    <row r="19134" spans="1:28">
      <c r="A19134" s="2"/>
      <c r="B19134" s="2"/>
      <c r="C19134" s="2"/>
      <c r="G19134" s="94"/>
      <c r="H19134" s="94"/>
      <c r="I19134" s="94"/>
      <c r="J19134" s="2"/>
      <c r="P19134" s="30"/>
      <c r="T19134" s="2"/>
      <c r="V19134" s="2"/>
      <c r="W19134" s="28"/>
      <c r="Y19134" s="30"/>
      <c r="Z19134" s="30"/>
      <c r="AB19134" s="6"/>
    </row>
    <row r="19135" spans="1:28">
      <c r="A19135" s="2"/>
      <c r="B19135" s="2"/>
      <c r="C19135" s="2"/>
      <c r="G19135" s="94"/>
      <c r="H19135" s="94"/>
      <c r="I19135" s="94"/>
      <c r="J19135" s="2"/>
      <c r="P19135" s="30"/>
      <c r="T19135" s="2"/>
      <c r="V19135" s="2"/>
      <c r="W19135" s="28"/>
      <c r="Y19135" s="30"/>
      <c r="Z19135" s="30"/>
      <c r="AB19135" s="6"/>
    </row>
    <row r="19136" spans="1:28">
      <c r="A19136" s="2"/>
      <c r="B19136" s="2"/>
      <c r="C19136" s="2"/>
      <c r="G19136" s="94"/>
      <c r="H19136" s="94"/>
      <c r="I19136" s="94"/>
      <c r="J19136" s="2"/>
      <c r="P19136" s="30"/>
      <c r="T19136" s="2"/>
      <c r="V19136" s="2"/>
      <c r="W19136" s="28"/>
      <c r="Y19136" s="30"/>
      <c r="Z19136" s="30"/>
      <c r="AB19136" s="6"/>
    </row>
    <row r="19137" spans="1:28">
      <c r="A19137" s="2"/>
      <c r="B19137" s="2"/>
      <c r="C19137" s="2"/>
      <c r="G19137" s="94"/>
      <c r="H19137" s="94"/>
      <c r="I19137" s="94"/>
      <c r="J19137" s="2"/>
      <c r="P19137" s="30"/>
      <c r="T19137" s="2"/>
      <c r="V19137" s="2"/>
      <c r="W19137" s="28"/>
      <c r="Y19137" s="30"/>
      <c r="Z19137" s="30"/>
      <c r="AB19137" s="6"/>
    </row>
    <row r="19138" spans="1:28">
      <c r="A19138" s="2"/>
      <c r="B19138" s="2"/>
      <c r="C19138" s="2"/>
      <c r="G19138" s="94"/>
      <c r="H19138" s="94"/>
      <c r="I19138" s="94"/>
      <c r="J19138" s="2"/>
      <c r="P19138" s="30"/>
      <c r="T19138" s="2"/>
      <c r="V19138" s="2"/>
      <c r="W19138" s="28"/>
      <c r="Y19138" s="30"/>
      <c r="Z19138" s="30"/>
      <c r="AB19138" s="6"/>
    </row>
    <row r="19139" spans="1:28">
      <c r="A19139" s="2"/>
      <c r="B19139" s="2"/>
      <c r="C19139" s="2"/>
      <c r="G19139" s="94"/>
      <c r="H19139" s="94"/>
      <c r="I19139" s="94"/>
      <c r="J19139" s="2"/>
      <c r="P19139" s="30"/>
      <c r="T19139" s="2"/>
      <c r="V19139" s="2"/>
      <c r="W19139" s="28"/>
      <c r="Y19139" s="30"/>
      <c r="Z19139" s="30"/>
      <c r="AB19139" s="6"/>
    </row>
    <row r="19140" spans="1:28">
      <c r="A19140" s="2"/>
      <c r="B19140" s="2"/>
      <c r="C19140" s="2"/>
      <c r="G19140" s="94"/>
      <c r="H19140" s="94"/>
      <c r="I19140" s="94"/>
      <c r="J19140" s="2"/>
      <c r="P19140" s="30"/>
      <c r="T19140" s="2"/>
      <c r="V19140" s="2"/>
      <c r="W19140" s="28"/>
      <c r="Y19140" s="30"/>
      <c r="Z19140" s="30"/>
      <c r="AB19140" s="6"/>
    </row>
    <row r="19141" spans="1:28">
      <c r="A19141" s="2"/>
      <c r="B19141" s="2"/>
      <c r="C19141" s="2"/>
      <c r="G19141" s="94"/>
      <c r="H19141" s="94"/>
      <c r="I19141" s="94"/>
      <c r="J19141" s="2"/>
      <c r="P19141" s="30"/>
      <c r="T19141" s="2"/>
      <c r="V19141" s="2"/>
      <c r="W19141" s="28"/>
      <c r="Y19141" s="30"/>
      <c r="Z19141" s="30"/>
      <c r="AB19141" s="6"/>
    </row>
    <row r="19142" spans="1:28">
      <c r="A19142" s="2"/>
      <c r="B19142" s="2"/>
      <c r="C19142" s="2"/>
      <c r="G19142" s="94"/>
      <c r="H19142" s="94"/>
      <c r="I19142" s="94"/>
      <c r="J19142" s="2"/>
      <c r="P19142" s="30"/>
      <c r="T19142" s="2"/>
      <c r="V19142" s="2"/>
      <c r="W19142" s="28"/>
      <c r="Y19142" s="30"/>
      <c r="Z19142" s="30"/>
      <c r="AB19142" s="6"/>
    </row>
    <row r="19143" spans="1:28">
      <c r="A19143" s="2"/>
      <c r="B19143" s="2"/>
      <c r="C19143" s="2"/>
      <c r="G19143" s="94"/>
      <c r="H19143" s="94"/>
      <c r="I19143" s="94"/>
      <c r="J19143" s="2"/>
      <c r="P19143" s="30"/>
      <c r="T19143" s="2"/>
      <c r="V19143" s="2"/>
      <c r="W19143" s="28"/>
      <c r="Y19143" s="30"/>
      <c r="Z19143" s="30"/>
      <c r="AB19143" s="6"/>
    </row>
    <row r="19144" spans="1:28">
      <c r="A19144" s="2"/>
      <c r="B19144" s="2"/>
      <c r="C19144" s="2"/>
      <c r="G19144" s="94"/>
      <c r="H19144" s="94"/>
      <c r="I19144" s="94"/>
      <c r="J19144" s="2"/>
      <c r="P19144" s="30"/>
      <c r="T19144" s="2"/>
      <c r="V19144" s="2"/>
      <c r="W19144" s="28"/>
      <c r="Y19144" s="30"/>
      <c r="Z19144" s="30"/>
      <c r="AB19144" s="6"/>
    </row>
    <row r="19145" spans="1:28">
      <c r="A19145" s="2"/>
      <c r="B19145" s="2"/>
      <c r="C19145" s="2"/>
      <c r="G19145" s="94"/>
      <c r="H19145" s="94"/>
      <c r="I19145" s="94"/>
      <c r="J19145" s="2"/>
      <c r="P19145" s="30"/>
      <c r="T19145" s="2"/>
      <c r="V19145" s="2"/>
      <c r="W19145" s="28"/>
      <c r="Y19145" s="30"/>
      <c r="Z19145" s="30"/>
      <c r="AB19145" s="6"/>
    </row>
    <row r="19146" spans="1:28">
      <c r="A19146" s="2"/>
      <c r="B19146" s="2"/>
      <c r="C19146" s="2"/>
      <c r="G19146" s="94"/>
      <c r="H19146" s="94"/>
      <c r="I19146" s="94"/>
      <c r="J19146" s="2"/>
      <c r="P19146" s="30"/>
      <c r="T19146" s="2"/>
      <c r="V19146" s="2"/>
      <c r="W19146" s="28"/>
      <c r="Y19146" s="30"/>
      <c r="Z19146" s="30"/>
      <c r="AB19146" s="6"/>
    </row>
    <row r="19147" spans="1:28">
      <c r="A19147" s="2"/>
      <c r="B19147" s="2"/>
      <c r="C19147" s="2"/>
      <c r="G19147" s="94"/>
      <c r="H19147" s="94"/>
      <c r="I19147" s="94"/>
      <c r="J19147" s="2"/>
      <c r="P19147" s="30"/>
      <c r="T19147" s="2"/>
      <c r="V19147" s="2"/>
      <c r="W19147" s="28"/>
      <c r="Y19147" s="30"/>
      <c r="Z19147" s="30"/>
      <c r="AB19147" s="6"/>
    </row>
    <row r="19148" spans="1:28">
      <c r="A19148" s="2"/>
      <c r="B19148" s="2"/>
      <c r="C19148" s="2"/>
      <c r="G19148" s="94"/>
      <c r="H19148" s="94"/>
      <c r="I19148" s="94"/>
      <c r="J19148" s="2"/>
      <c r="P19148" s="30"/>
      <c r="T19148" s="2"/>
      <c r="V19148" s="2"/>
      <c r="W19148" s="28"/>
      <c r="Y19148" s="30"/>
      <c r="Z19148" s="30"/>
      <c r="AB19148" s="6"/>
    </row>
    <row r="19149" spans="1:28">
      <c r="A19149" s="2"/>
      <c r="B19149" s="2"/>
      <c r="C19149" s="2"/>
      <c r="G19149" s="94"/>
      <c r="H19149" s="94"/>
      <c r="I19149" s="94"/>
      <c r="J19149" s="2"/>
      <c r="P19149" s="30"/>
      <c r="T19149" s="2"/>
      <c r="V19149" s="2"/>
      <c r="W19149" s="28"/>
      <c r="Y19149" s="30"/>
      <c r="Z19149" s="30"/>
      <c r="AB19149" s="6"/>
    </row>
    <row r="19150" spans="1:28">
      <c r="A19150" s="2"/>
      <c r="B19150" s="2"/>
      <c r="C19150" s="2"/>
      <c r="G19150" s="94"/>
      <c r="H19150" s="94"/>
      <c r="I19150" s="94"/>
      <c r="J19150" s="2"/>
      <c r="P19150" s="30"/>
      <c r="T19150" s="2"/>
      <c r="V19150" s="2"/>
      <c r="W19150" s="28"/>
      <c r="Y19150" s="30"/>
      <c r="Z19150" s="30"/>
      <c r="AB19150" s="6"/>
    </row>
    <row r="19151" spans="1:28">
      <c r="A19151" s="2"/>
      <c r="B19151" s="2"/>
      <c r="C19151" s="2"/>
      <c r="G19151" s="94"/>
      <c r="H19151" s="94"/>
      <c r="I19151" s="94"/>
      <c r="J19151" s="2"/>
      <c r="P19151" s="30"/>
      <c r="T19151" s="2"/>
      <c r="V19151" s="2"/>
      <c r="W19151" s="28"/>
      <c r="Y19151" s="30"/>
      <c r="Z19151" s="30"/>
      <c r="AB19151" s="6"/>
    </row>
    <row r="19152" spans="1:28">
      <c r="A19152" s="2"/>
      <c r="B19152" s="2"/>
      <c r="C19152" s="2"/>
      <c r="G19152" s="94"/>
      <c r="H19152" s="94"/>
      <c r="I19152" s="94"/>
      <c r="J19152" s="2"/>
      <c r="P19152" s="30"/>
      <c r="T19152" s="2"/>
      <c r="V19152" s="2"/>
      <c r="W19152" s="28"/>
      <c r="Y19152" s="30"/>
      <c r="Z19152" s="30"/>
      <c r="AB19152" s="6"/>
    </row>
    <row r="19153" spans="1:28">
      <c r="A19153" s="2"/>
      <c r="B19153" s="2"/>
      <c r="C19153" s="2"/>
      <c r="G19153" s="94"/>
      <c r="H19153" s="94"/>
      <c r="I19153" s="94"/>
      <c r="J19153" s="2"/>
      <c r="P19153" s="30"/>
      <c r="T19153" s="2"/>
      <c r="V19153" s="2"/>
      <c r="W19153" s="28"/>
      <c r="Y19153" s="30"/>
      <c r="Z19153" s="30"/>
      <c r="AB19153" s="6"/>
    </row>
    <row r="19154" spans="1:28">
      <c r="A19154" s="2"/>
      <c r="B19154" s="2"/>
      <c r="C19154" s="2"/>
      <c r="G19154" s="94"/>
      <c r="H19154" s="94"/>
      <c r="I19154" s="94"/>
      <c r="J19154" s="2"/>
      <c r="P19154" s="30"/>
      <c r="T19154" s="2"/>
      <c r="V19154" s="2"/>
      <c r="W19154" s="28"/>
      <c r="Y19154" s="30"/>
      <c r="Z19154" s="30"/>
      <c r="AB19154" s="6"/>
    </row>
    <row r="19155" spans="1:28">
      <c r="A19155" s="2"/>
      <c r="B19155" s="2"/>
      <c r="C19155" s="2"/>
      <c r="G19155" s="94"/>
      <c r="H19155" s="94"/>
      <c r="I19155" s="94"/>
      <c r="J19155" s="2"/>
      <c r="P19155" s="30"/>
      <c r="T19155" s="2"/>
      <c r="V19155" s="2"/>
      <c r="W19155" s="28"/>
      <c r="Y19155" s="30"/>
      <c r="Z19155" s="30"/>
      <c r="AB19155" s="6"/>
    </row>
    <row r="19156" spans="1:28">
      <c r="A19156" s="2"/>
      <c r="B19156" s="2"/>
      <c r="C19156" s="2"/>
      <c r="G19156" s="94"/>
      <c r="H19156" s="94"/>
      <c r="I19156" s="94"/>
      <c r="J19156" s="2"/>
      <c r="P19156" s="30"/>
      <c r="T19156" s="2"/>
      <c r="V19156" s="2"/>
      <c r="W19156" s="28"/>
      <c r="Y19156" s="30"/>
      <c r="Z19156" s="30"/>
      <c r="AB19156" s="6"/>
    </row>
    <row r="19157" spans="1:28">
      <c r="A19157" s="2"/>
      <c r="B19157" s="2"/>
      <c r="C19157" s="2"/>
      <c r="G19157" s="94"/>
      <c r="H19157" s="94"/>
      <c r="I19157" s="94"/>
      <c r="J19157" s="2"/>
      <c r="P19157" s="30"/>
      <c r="T19157" s="2"/>
      <c r="V19157" s="2"/>
      <c r="W19157" s="28"/>
      <c r="Y19157" s="30"/>
      <c r="Z19157" s="30"/>
      <c r="AB19157" s="6"/>
    </row>
    <row r="19158" spans="1:28">
      <c r="A19158" s="2"/>
      <c r="B19158" s="2"/>
      <c r="C19158" s="2"/>
      <c r="G19158" s="94"/>
      <c r="H19158" s="94"/>
      <c r="I19158" s="94"/>
      <c r="J19158" s="2"/>
      <c r="P19158" s="30"/>
      <c r="T19158" s="2"/>
      <c r="V19158" s="2"/>
      <c r="W19158" s="28"/>
      <c r="Y19158" s="30"/>
      <c r="Z19158" s="30"/>
      <c r="AB19158" s="6"/>
    </row>
    <row r="19159" spans="1:28">
      <c r="A19159" s="2"/>
      <c r="B19159" s="2"/>
      <c r="C19159" s="2"/>
      <c r="G19159" s="94"/>
      <c r="H19159" s="94"/>
      <c r="I19159" s="94"/>
      <c r="J19159" s="2"/>
      <c r="P19159" s="30"/>
      <c r="T19159" s="2"/>
      <c r="V19159" s="2"/>
      <c r="W19159" s="28"/>
      <c r="Y19159" s="30"/>
      <c r="Z19159" s="30"/>
      <c r="AB19159" s="6"/>
    </row>
    <row r="19160" spans="1:28">
      <c r="A19160" s="2"/>
      <c r="B19160" s="2"/>
      <c r="C19160" s="2"/>
      <c r="G19160" s="94"/>
      <c r="H19160" s="94"/>
      <c r="I19160" s="94"/>
      <c r="J19160" s="2"/>
      <c r="P19160" s="30"/>
      <c r="T19160" s="2"/>
      <c r="V19160" s="2"/>
      <c r="W19160" s="28"/>
      <c r="Y19160" s="30"/>
      <c r="Z19160" s="30"/>
      <c r="AB19160" s="6"/>
    </row>
    <row r="19161" spans="1:28">
      <c r="A19161" s="2"/>
      <c r="B19161" s="2"/>
      <c r="C19161" s="2"/>
      <c r="G19161" s="94"/>
      <c r="H19161" s="94"/>
      <c r="I19161" s="94"/>
      <c r="J19161" s="2"/>
      <c r="P19161" s="30"/>
      <c r="T19161" s="2"/>
      <c r="V19161" s="2"/>
      <c r="W19161" s="28"/>
      <c r="Y19161" s="30"/>
      <c r="Z19161" s="30"/>
      <c r="AB19161" s="6"/>
    </row>
    <row r="19162" spans="1:28">
      <c r="A19162" s="2"/>
      <c r="B19162" s="2"/>
      <c r="C19162" s="2"/>
      <c r="G19162" s="94"/>
      <c r="H19162" s="94"/>
      <c r="I19162" s="94"/>
      <c r="J19162" s="2"/>
      <c r="P19162" s="30"/>
      <c r="T19162" s="2"/>
      <c r="V19162" s="2"/>
      <c r="W19162" s="28"/>
      <c r="Y19162" s="30"/>
      <c r="Z19162" s="30"/>
      <c r="AB19162" s="6"/>
    </row>
    <row r="19163" spans="1:28">
      <c r="A19163" s="2"/>
      <c r="B19163" s="2"/>
      <c r="C19163" s="2"/>
      <c r="G19163" s="94"/>
      <c r="H19163" s="94"/>
      <c r="I19163" s="94"/>
      <c r="J19163" s="2"/>
      <c r="P19163" s="30"/>
      <c r="T19163" s="2"/>
      <c r="V19163" s="2"/>
      <c r="W19163" s="28"/>
      <c r="Y19163" s="30"/>
      <c r="Z19163" s="30"/>
      <c r="AB19163" s="6"/>
    </row>
    <row r="19164" spans="1:28">
      <c r="A19164" s="2"/>
      <c r="B19164" s="2"/>
      <c r="C19164" s="2"/>
      <c r="G19164" s="94"/>
      <c r="H19164" s="94"/>
      <c r="I19164" s="94"/>
      <c r="J19164" s="2"/>
      <c r="P19164" s="30"/>
      <c r="T19164" s="2"/>
      <c r="V19164" s="2"/>
      <c r="W19164" s="28"/>
      <c r="Y19164" s="30"/>
      <c r="Z19164" s="30"/>
      <c r="AB19164" s="6"/>
    </row>
    <row r="19165" spans="1:28">
      <c r="A19165" s="2"/>
      <c r="B19165" s="2"/>
      <c r="C19165" s="2"/>
      <c r="G19165" s="94"/>
      <c r="H19165" s="94"/>
      <c r="I19165" s="94"/>
      <c r="J19165" s="2"/>
      <c r="P19165" s="30"/>
      <c r="T19165" s="2"/>
      <c r="V19165" s="2"/>
      <c r="W19165" s="28"/>
      <c r="Y19165" s="30"/>
      <c r="Z19165" s="30"/>
      <c r="AB19165" s="6"/>
    </row>
    <row r="19166" spans="1:28">
      <c r="A19166" s="2"/>
      <c r="B19166" s="2"/>
      <c r="C19166" s="2"/>
      <c r="G19166" s="94"/>
      <c r="H19166" s="94"/>
      <c r="I19166" s="94"/>
      <c r="J19166" s="2"/>
      <c r="P19166" s="30"/>
      <c r="T19166" s="2"/>
      <c r="V19166" s="2"/>
      <c r="W19166" s="28"/>
      <c r="Y19166" s="30"/>
      <c r="Z19166" s="30"/>
      <c r="AB19166" s="6"/>
    </row>
    <row r="19167" spans="1:28">
      <c r="A19167" s="2"/>
      <c r="B19167" s="2"/>
      <c r="C19167" s="2"/>
      <c r="G19167" s="94"/>
      <c r="H19167" s="94"/>
      <c r="I19167" s="94"/>
      <c r="J19167" s="2"/>
      <c r="P19167" s="30"/>
      <c r="T19167" s="2"/>
      <c r="V19167" s="2"/>
      <c r="W19167" s="28"/>
      <c r="Y19167" s="30"/>
      <c r="Z19167" s="30"/>
      <c r="AB19167" s="6"/>
    </row>
    <row r="19168" spans="1:28">
      <c r="A19168" s="2"/>
      <c r="B19168" s="2"/>
      <c r="C19168" s="2"/>
      <c r="G19168" s="94"/>
      <c r="H19168" s="94"/>
      <c r="I19168" s="94"/>
      <c r="J19168" s="2"/>
      <c r="P19168" s="30"/>
      <c r="T19168" s="2"/>
      <c r="V19168" s="2"/>
      <c r="W19168" s="28"/>
      <c r="Y19168" s="30"/>
      <c r="Z19168" s="30"/>
      <c r="AB19168" s="6"/>
    </row>
    <row r="19169" spans="1:28">
      <c r="A19169" s="2"/>
      <c r="B19169" s="2"/>
      <c r="C19169" s="2"/>
      <c r="G19169" s="94"/>
      <c r="H19169" s="94"/>
      <c r="I19169" s="94"/>
      <c r="J19169" s="2"/>
      <c r="P19169" s="30"/>
      <c r="T19169" s="2"/>
      <c r="V19169" s="2"/>
      <c r="W19169" s="28"/>
      <c r="Y19169" s="30"/>
      <c r="Z19169" s="30"/>
      <c r="AB19169" s="6"/>
    </row>
    <row r="19170" spans="1:28">
      <c r="A19170" s="2"/>
      <c r="B19170" s="2"/>
      <c r="C19170" s="2"/>
      <c r="G19170" s="94"/>
      <c r="H19170" s="94"/>
      <c r="I19170" s="94"/>
      <c r="J19170" s="2"/>
      <c r="P19170" s="30"/>
      <c r="T19170" s="2"/>
      <c r="V19170" s="2"/>
      <c r="W19170" s="28"/>
      <c r="Y19170" s="30"/>
      <c r="Z19170" s="30"/>
      <c r="AB19170" s="6"/>
    </row>
    <row r="19171" spans="1:28">
      <c r="A19171" s="2"/>
      <c r="B19171" s="2"/>
      <c r="C19171" s="2"/>
      <c r="G19171" s="94"/>
      <c r="H19171" s="94"/>
      <c r="I19171" s="94"/>
      <c r="J19171" s="2"/>
      <c r="P19171" s="30"/>
      <c r="T19171" s="2"/>
      <c r="V19171" s="2"/>
      <c r="W19171" s="28"/>
      <c r="Y19171" s="30"/>
      <c r="Z19171" s="30"/>
      <c r="AB19171" s="6"/>
    </row>
    <row r="19172" spans="1:28">
      <c r="A19172" s="2"/>
      <c r="B19172" s="2"/>
      <c r="C19172" s="2"/>
      <c r="G19172" s="94"/>
      <c r="H19172" s="94"/>
      <c r="I19172" s="94"/>
      <c r="J19172" s="2"/>
      <c r="P19172" s="30"/>
      <c r="T19172" s="2"/>
      <c r="V19172" s="2"/>
      <c r="W19172" s="28"/>
      <c r="Y19172" s="30"/>
      <c r="Z19172" s="30"/>
      <c r="AB19172" s="6"/>
    </row>
    <row r="19173" spans="1:28">
      <c r="A19173" s="2"/>
      <c r="B19173" s="2"/>
      <c r="C19173" s="2"/>
      <c r="G19173" s="94"/>
      <c r="H19173" s="94"/>
      <c r="I19173" s="94"/>
      <c r="J19173" s="2"/>
      <c r="P19173" s="30"/>
      <c r="T19173" s="2"/>
      <c r="V19173" s="2"/>
      <c r="W19173" s="28"/>
      <c r="Y19173" s="30"/>
      <c r="Z19173" s="30"/>
      <c r="AB19173" s="6"/>
    </row>
    <row r="19174" spans="1:28">
      <c r="A19174" s="2"/>
      <c r="B19174" s="2"/>
      <c r="C19174" s="2"/>
      <c r="G19174" s="94"/>
      <c r="H19174" s="94"/>
      <c r="I19174" s="94"/>
      <c r="J19174" s="2"/>
      <c r="P19174" s="30"/>
      <c r="T19174" s="2"/>
      <c r="V19174" s="2"/>
      <c r="W19174" s="28"/>
      <c r="Y19174" s="30"/>
      <c r="Z19174" s="30"/>
      <c r="AB19174" s="6"/>
    </row>
    <row r="19175" spans="1:28">
      <c r="A19175" s="2"/>
      <c r="B19175" s="2"/>
      <c r="C19175" s="2"/>
      <c r="G19175" s="94"/>
      <c r="H19175" s="94"/>
      <c r="I19175" s="94"/>
      <c r="J19175" s="2"/>
      <c r="P19175" s="30"/>
      <c r="T19175" s="2"/>
      <c r="V19175" s="2"/>
      <c r="W19175" s="28"/>
      <c r="Y19175" s="30"/>
      <c r="Z19175" s="30"/>
      <c r="AB19175" s="6"/>
    </row>
    <row r="19176" spans="1:28">
      <c r="A19176" s="2"/>
      <c r="B19176" s="2"/>
      <c r="C19176" s="2"/>
      <c r="G19176" s="94"/>
      <c r="H19176" s="94"/>
      <c r="I19176" s="94"/>
      <c r="J19176" s="2"/>
      <c r="P19176" s="30"/>
      <c r="T19176" s="2"/>
      <c r="V19176" s="2"/>
      <c r="W19176" s="28"/>
      <c r="Y19176" s="30"/>
      <c r="Z19176" s="30"/>
      <c r="AB19176" s="6"/>
    </row>
    <row r="19177" spans="1:28">
      <c r="A19177" s="2"/>
      <c r="B19177" s="2"/>
      <c r="C19177" s="2"/>
      <c r="G19177" s="94"/>
      <c r="H19177" s="94"/>
      <c r="I19177" s="94"/>
      <c r="J19177" s="2"/>
      <c r="P19177" s="30"/>
      <c r="T19177" s="2"/>
      <c r="V19177" s="2"/>
      <c r="W19177" s="28"/>
      <c r="Y19177" s="30"/>
      <c r="Z19177" s="30"/>
      <c r="AB19177" s="6"/>
    </row>
    <row r="19178" spans="1:28">
      <c r="A19178" s="2"/>
      <c r="B19178" s="2"/>
      <c r="C19178" s="2"/>
      <c r="G19178" s="94"/>
      <c r="H19178" s="94"/>
      <c r="I19178" s="94"/>
      <c r="J19178" s="2"/>
      <c r="P19178" s="30"/>
      <c r="T19178" s="2"/>
      <c r="V19178" s="2"/>
      <c r="W19178" s="28"/>
      <c r="Y19178" s="30"/>
      <c r="Z19178" s="30"/>
      <c r="AB19178" s="6"/>
    </row>
    <row r="19179" spans="1:28">
      <c r="A19179" s="2"/>
      <c r="B19179" s="2"/>
      <c r="C19179" s="2"/>
      <c r="G19179" s="94"/>
      <c r="H19179" s="94"/>
      <c r="I19179" s="94"/>
      <c r="J19179" s="2"/>
      <c r="P19179" s="30"/>
      <c r="T19179" s="2"/>
      <c r="V19179" s="2"/>
      <c r="W19179" s="28"/>
      <c r="Y19179" s="30"/>
      <c r="Z19179" s="30"/>
      <c r="AB19179" s="6"/>
    </row>
    <row r="19180" spans="1:28">
      <c r="A19180" s="2"/>
      <c r="B19180" s="2"/>
      <c r="C19180" s="2"/>
      <c r="G19180" s="94"/>
      <c r="H19180" s="94"/>
      <c r="I19180" s="94"/>
      <c r="J19180" s="2"/>
      <c r="P19180" s="30"/>
      <c r="T19180" s="2"/>
      <c r="V19180" s="2"/>
      <c r="W19180" s="28"/>
      <c r="Y19180" s="30"/>
      <c r="Z19180" s="30"/>
      <c r="AB19180" s="6"/>
    </row>
    <row r="19181" spans="1:28">
      <c r="A19181" s="2"/>
      <c r="B19181" s="2"/>
      <c r="C19181" s="2"/>
      <c r="G19181" s="94"/>
      <c r="H19181" s="94"/>
      <c r="I19181" s="94"/>
      <c r="J19181" s="2"/>
      <c r="P19181" s="30"/>
      <c r="T19181" s="2"/>
      <c r="V19181" s="2"/>
      <c r="W19181" s="28"/>
      <c r="Y19181" s="30"/>
      <c r="Z19181" s="30"/>
      <c r="AB19181" s="6"/>
    </row>
    <row r="19182" spans="1:28">
      <c r="A19182" s="2"/>
      <c r="B19182" s="2"/>
      <c r="C19182" s="2"/>
      <c r="G19182" s="94"/>
      <c r="H19182" s="94"/>
      <c r="I19182" s="94"/>
      <c r="J19182" s="2"/>
      <c r="P19182" s="30"/>
      <c r="T19182" s="2"/>
      <c r="V19182" s="2"/>
      <c r="W19182" s="28"/>
      <c r="Y19182" s="30"/>
      <c r="Z19182" s="30"/>
      <c r="AB19182" s="6"/>
    </row>
    <row r="19183" spans="1:28">
      <c r="A19183" s="2"/>
      <c r="B19183" s="2"/>
      <c r="C19183" s="2"/>
      <c r="G19183" s="94"/>
      <c r="H19183" s="94"/>
      <c r="I19183" s="94"/>
      <c r="J19183" s="2"/>
      <c r="P19183" s="30"/>
      <c r="T19183" s="2"/>
      <c r="V19183" s="2"/>
      <c r="W19183" s="28"/>
      <c r="Y19183" s="30"/>
      <c r="Z19183" s="30"/>
      <c r="AB19183" s="6"/>
    </row>
    <row r="19184" spans="1:28">
      <c r="A19184" s="2"/>
      <c r="B19184" s="2"/>
      <c r="C19184" s="2"/>
      <c r="G19184" s="94"/>
      <c r="H19184" s="94"/>
      <c r="I19184" s="94"/>
      <c r="J19184" s="2"/>
      <c r="P19184" s="30"/>
      <c r="T19184" s="2"/>
      <c r="V19184" s="2"/>
      <c r="W19184" s="28"/>
      <c r="Y19184" s="30"/>
      <c r="Z19184" s="30"/>
      <c r="AB19184" s="6"/>
    </row>
    <row r="19185" spans="1:28">
      <c r="A19185" s="2"/>
      <c r="B19185" s="2"/>
      <c r="C19185" s="2"/>
      <c r="G19185" s="94"/>
      <c r="H19185" s="94"/>
      <c r="I19185" s="94"/>
      <c r="J19185" s="2"/>
      <c r="P19185" s="30"/>
      <c r="T19185" s="2"/>
      <c r="V19185" s="2"/>
      <c r="W19185" s="28"/>
      <c r="Y19185" s="30"/>
      <c r="Z19185" s="30"/>
      <c r="AB19185" s="6"/>
    </row>
    <row r="19186" spans="1:28">
      <c r="A19186" s="2"/>
      <c r="B19186" s="2"/>
      <c r="C19186" s="2"/>
      <c r="G19186" s="94"/>
      <c r="H19186" s="94"/>
      <c r="I19186" s="94"/>
      <c r="J19186" s="2"/>
      <c r="P19186" s="30"/>
      <c r="T19186" s="2"/>
      <c r="V19186" s="2"/>
      <c r="W19186" s="28"/>
      <c r="Y19186" s="30"/>
      <c r="Z19186" s="30"/>
      <c r="AB19186" s="6"/>
    </row>
    <row r="19187" spans="1:28">
      <c r="A19187" s="2"/>
      <c r="B19187" s="2"/>
      <c r="C19187" s="2"/>
      <c r="G19187" s="94"/>
      <c r="H19187" s="94"/>
      <c r="I19187" s="94"/>
      <c r="J19187" s="2"/>
      <c r="P19187" s="30"/>
      <c r="T19187" s="2"/>
      <c r="V19187" s="2"/>
      <c r="W19187" s="28"/>
      <c r="Y19187" s="30"/>
      <c r="Z19187" s="30"/>
      <c r="AB19187" s="6"/>
    </row>
    <row r="19188" spans="1:28">
      <c r="A19188" s="2"/>
      <c r="B19188" s="2"/>
      <c r="C19188" s="2"/>
      <c r="G19188" s="94"/>
      <c r="H19188" s="94"/>
      <c r="I19188" s="94"/>
      <c r="J19188" s="2"/>
      <c r="P19188" s="30"/>
      <c r="T19188" s="2"/>
      <c r="V19188" s="2"/>
      <c r="W19188" s="28"/>
      <c r="Y19188" s="30"/>
      <c r="Z19188" s="30"/>
      <c r="AB19188" s="6"/>
    </row>
    <row r="19189" spans="1:28">
      <c r="A19189" s="2"/>
      <c r="B19189" s="2"/>
      <c r="C19189" s="2"/>
      <c r="G19189" s="94"/>
      <c r="H19189" s="94"/>
      <c r="I19189" s="94"/>
      <c r="J19189" s="2"/>
      <c r="P19189" s="30"/>
      <c r="T19189" s="2"/>
      <c r="V19189" s="2"/>
      <c r="W19189" s="28"/>
      <c r="Y19189" s="30"/>
      <c r="Z19189" s="30"/>
      <c r="AB19189" s="6"/>
    </row>
    <row r="19190" spans="1:28">
      <c r="A19190" s="2"/>
      <c r="B19190" s="2"/>
      <c r="C19190" s="2"/>
      <c r="G19190" s="94"/>
      <c r="H19190" s="94"/>
      <c r="I19190" s="94"/>
      <c r="J19190" s="2"/>
      <c r="P19190" s="30"/>
      <c r="T19190" s="2"/>
      <c r="V19190" s="2"/>
      <c r="W19190" s="28"/>
      <c r="Y19190" s="30"/>
      <c r="Z19190" s="30"/>
      <c r="AB19190" s="6"/>
    </row>
    <row r="19191" spans="1:28">
      <c r="A19191" s="2"/>
      <c r="B19191" s="2"/>
      <c r="C19191" s="2"/>
      <c r="G19191" s="94"/>
      <c r="H19191" s="94"/>
      <c r="I19191" s="94"/>
      <c r="J19191" s="2"/>
      <c r="P19191" s="30"/>
      <c r="T19191" s="2"/>
      <c r="V19191" s="2"/>
      <c r="W19191" s="28"/>
      <c r="Y19191" s="30"/>
      <c r="Z19191" s="30"/>
      <c r="AB19191" s="6"/>
    </row>
    <row r="19192" spans="1:28">
      <c r="A19192" s="2"/>
      <c r="B19192" s="2"/>
      <c r="C19192" s="2"/>
      <c r="G19192" s="94"/>
      <c r="H19192" s="94"/>
      <c r="I19192" s="94"/>
      <c r="J19192" s="2"/>
      <c r="P19192" s="30"/>
      <c r="T19192" s="2"/>
      <c r="V19192" s="2"/>
      <c r="W19192" s="28"/>
      <c r="Y19192" s="30"/>
      <c r="Z19192" s="30"/>
      <c r="AB19192" s="6"/>
    </row>
    <row r="19193" spans="1:28">
      <c r="A19193" s="2"/>
      <c r="B19193" s="2"/>
      <c r="C19193" s="2"/>
      <c r="G19193" s="94"/>
      <c r="H19193" s="94"/>
      <c r="I19193" s="94"/>
      <c r="J19193" s="2"/>
      <c r="P19193" s="30"/>
      <c r="T19193" s="2"/>
      <c r="V19193" s="2"/>
      <c r="W19193" s="28"/>
      <c r="Y19193" s="30"/>
      <c r="Z19193" s="30"/>
      <c r="AB19193" s="6"/>
    </row>
    <row r="19194" spans="1:28">
      <c r="A19194" s="2"/>
      <c r="B19194" s="2"/>
      <c r="C19194" s="2"/>
      <c r="G19194" s="94"/>
      <c r="H19194" s="94"/>
      <c r="I19194" s="94"/>
      <c r="J19194" s="2"/>
      <c r="P19194" s="30"/>
      <c r="T19194" s="2"/>
      <c r="V19194" s="2"/>
      <c r="W19194" s="28"/>
      <c r="Y19194" s="30"/>
      <c r="Z19194" s="30"/>
      <c r="AB19194" s="6"/>
    </row>
    <row r="19195" spans="1:28">
      <c r="A19195" s="2"/>
      <c r="B19195" s="2"/>
      <c r="C19195" s="2"/>
      <c r="G19195" s="94"/>
      <c r="H19195" s="94"/>
      <c r="I19195" s="94"/>
      <c r="J19195" s="2"/>
      <c r="P19195" s="30"/>
      <c r="T19195" s="2"/>
      <c r="V19195" s="2"/>
      <c r="W19195" s="28"/>
      <c r="Y19195" s="30"/>
      <c r="Z19195" s="30"/>
      <c r="AB19195" s="6"/>
    </row>
    <row r="19196" spans="1:28">
      <c r="A19196" s="2"/>
      <c r="B19196" s="2"/>
      <c r="C19196" s="2"/>
      <c r="G19196" s="94"/>
      <c r="H19196" s="94"/>
      <c r="I19196" s="94"/>
      <c r="J19196" s="2"/>
      <c r="P19196" s="30"/>
      <c r="T19196" s="2"/>
      <c r="V19196" s="2"/>
      <c r="W19196" s="28"/>
      <c r="Y19196" s="30"/>
      <c r="Z19196" s="30"/>
      <c r="AB19196" s="6"/>
    </row>
    <row r="19197" spans="1:28">
      <c r="A19197" s="2"/>
      <c r="B19197" s="2"/>
      <c r="C19197" s="2"/>
      <c r="G19197" s="94"/>
      <c r="H19197" s="94"/>
      <c r="I19197" s="94"/>
      <c r="J19197" s="2"/>
      <c r="P19197" s="30"/>
      <c r="T19197" s="2"/>
      <c r="V19197" s="2"/>
      <c r="W19197" s="28"/>
      <c r="Y19197" s="30"/>
      <c r="Z19197" s="30"/>
      <c r="AB19197" s="6"/>
    </row>
    <row r="19198" spans="1:28">
      <c r="A19198" s="2"/>
      <c r="B19198" s="2"/>
      <c r="C19198" s="2"/>
      <c r="G19198" s="94"/>
      <c r="H19198" s="94"/>
      <c r="I19198" s="94"/>
      <c r="J19198" s="2"/>
      <c r="P19198" s="30"/>
      <c r="T19198" s="2"/>
      <c r="V19198" s="2"/>
      <c r="W19198" s="28"/>
      <c r="Y19198" s="30"/>
      <c r="Z19198" s="30"/>
      <c r="AB19198" s="6"/>
    </row>
    <row r="19199" spans="1:28">
      <c r="A19199" s="2"/>
      <c r="B19199" s="2"/>
      <c r="C19199" s="2"/>
      <c r="G19199" s="94"/>
      <c r="H19199" s="94"/>
      <c r="I19199" s="94"/>
      <c r="J19199" s="2"/>
      <c r="P19199" s="30"/>
      <c r="T19199" s="2"/>
      <c r="V19199" s="2"/>
      <c r="W19199" s="28"/>
      <c r="Y19199" s="30"/>
      <c r="Z19199" s="30"/>
      <c r="AB19199" s="6"/>
    </row>
    <row r="19200" spans="1:28">
      <c r="A19200" s="2"/>
      <c r="B19200" s="2"/>
      <c r="C19200" s="2"/>
      <c r="G19200" s="94"/>
      <c r="H19200" s="94"/>
      <c r="I19200" s="94"/>
      <c r="J19200" s="2"/>
      <c r="P19200" s="30"/>
      <c r="T19200" s="2"/>
      <c r="V19200" s="2"/>
      <c r="W19200" s="28"/>
      <c r="Y19200" s="30"/>
      <c r="Z19200" s="30"/>
      <c r="AB19200" s="6"/>
    </row>
    <row r="19201" spans="1:28">
      <c r="A19201" s="2"/>
      <c r="B19201" s="2"/>
      <c r="C19201" s="2"/>
      <c r="G19201" s="94"/>
      <c r="H19201" s="94"/>
      <c r="I19201" s="94"/>
      <c r="J19201" s="2"/>
      <c r="P19201" s="30"/>
      <c r="T19201" s="2"/>
      <c r="V19201" s="2"/>
      <c r="W19201" s="28"/>
      <c r="Y19201" s="30"/>
      <c r="Z19201" s="30"/>
      <c r="AB19201" s="6"/>
    </row>
    <row r="19202" spans="1:28">
      <c r="A19202" s="2"/>
      <c r="B19202" s="2"/>
      <c r="C19202" s="2"/>
      <c r="G19202" s="94"/>
      <c r="H19202" s="94"/>
      <c r="I19202" s="94"/>
      <c r="J19202" s="2"/>
      <c r="P19202" s="30"/>
      <c r="T19202" s="2"/>
      <c r="V19202" s="2"/>
      <c r="W19202" s="28"/>
      <c r="Y19202" s="30"/>
      <c r="Z19202" s="30"/>
      <c r="AB19202" s="6"/>
    </row>
    <row r="19203" spans="1:28">
      <c r="A19203" s="2"/>
      <c r="B19203" s="2"/>
      <c r="C19203" s="2"/>
      <c r="G19203" s="94"/>
      <c r="H19203" s="94"/>
      <c r="I19203" s="94"/>
      <c r="J19203" s="2"/>
      <c r="P19203" s="30"/>
      <c r="T19203" s="2"/>
      <c r="V19203" s="2"/>
      <c r="W19203" s="28"/>
      <c r="Y19203" s="30"/>
      <c r="Z19203" s="30"/>
      <c r="AB19203" s="6"/>
    </row>
    <row r="19204" spans="1:28">
      <c r="A19204" s="2"/>
      <c r="B19204" s="2"/>
      <c r="C19204" s="2"/>
      <c r="G19204" s="94"/>
      <c r="H19204" s="94"/>
      <c r="I19204" s="94"/>
      <c r="J19204" s="2"/>
      <c r="P19204" s="30"/>
      <c r="T19204" s="2"/>
      <c r="V19204" s="2"/>
      <c r="W19204" s="28"/>
      <c r="Y19204" s="30"/>
      <c r="Z19204" s="30"/>
      <c r="AB19204" s="6"/>
    </row>
    <row r="19205" spans="1:28">
      <c r="A19205" s="2"/>
      <c r="B19205" s="2"/>
      <c r="C19205" s="2"/>
      <c r="G19205" s="94"/>
      <c r="H19205" s="94"/>
      <c r="I19205" s="94"/>
      <c r="J19205" s="2"/>
      <c r="P19205" s="30"/>
      <c r="T19205" s="2"/>
      <c r="V19205" s="2"/>
      <c r="W19205" s="28"/>
      <c r="Y19205" s="30"/>
      <c r="Z19205" s="30"/>
      <c r="AB19205" s="6"/>
    </row>
    <row r="19206" spans="1:28">
      <c r="A19206" s="2"/>
      <c r="B19206" s="2"/>
      <c r="C19206" s="2"/>
      <c r="G19206" s="94"/>
      <c r="H19206" s="94"/>
      <c r="I19206" s="94"/>
      <c r="J19206" s="2"/>
      <c r="P19206" s="30"/>
      <c r="T19206" s="2"/>
      <c r="V19206" s="2"/>
      <c r="W19206" s="28"/>
      <c r="Y19206" s="30"/>
      <c r="Z19206" s="30"/>
      <c r="AB19206" s="6"/>
    </row>
    <row r="19207" spans="1:28">
      <c r="A19207" s="2"/>
      <c r="B19207" s="2"/>
      <c r="C19207" s="2"/>
      <c r="G19207" s="94"/>
      <c r="H19207" s="94"/>
      <c r="I19207" s="94"/>
      <c r="J19207" s="2"/>
      <c r="P19207" s="30"/>
      <c r="T19207" s="2"/>
      <c r="V19207" s="2"/>
      <c r="W19207" s="28"/>
      <c r="Y19207" s="30"/>
      <c r="Z19207" s="30"/>
      <c r="AB19207" s="6"/>
    </row>
    <row r="19208" spans="1:28">
      <c r="A19208" s="2"/>
      <c r="B19208" s="2"/>
      <c r="C19208" s="2"/>
      <c r="G19208" s="94"/>
      <c r="H19208" s="94"/>
      <c r="I19208" s="94"/>
      <c r="J19208" s="2"/>
      <c r="P19208" s="30"/>
      <c r="T19208" s="2"/>
      <c r="V19208" s="2"/>
      <c r="W19208" s="28"/>
      <c r="Y19208" s="30"/>
      <c r="Z19208" s="30"/>
      <c r="AB19208" s="6"/>
    </row>
    <row r="19209" spans="1:28">
      <c r="A19209" s="2"/>
      <c r="B19209" s="2"/>
      <c r="C19209" s="2"/>
      <c r="G19209" s="94"/>
      <c r="H19209" s="94"/>
      <c r="I19209" s="94"/>
      <c r="J19209" s="2"/>
      <c r="P19209" s="30"/>
      <c r="T19209" s="2"/>
      <c r="V19209" s="2"/>
      <c r="W19209" s="28"/>
      <c r="Y19209" s="30"/>
      <c r="Z19209" s="30"/>
      <c r="AB19209" s="6"/>
    </row>
    <row r="19210" spans="1:28">
      <c r="A19210" s="2"/>
      <c r="B19210" s="2"/>
      <c r="C19210" s="2"/>
      <c r="G19210" s="94"/>
      <c r="H19210" s="94"/>
      <c r="I19210" s="94"/>
      <c r="J19210" s="2"/>
      <c r="P19210" s="30"/>
      <c r="T19210" s="2"/>
      <c r="V19210" s="2"/>
      <c r="W19210" s="28"/>
      <c r="Y19210" s="30"/>
      <c r="Z19210" s="30"/>
      <c r="AB19210" s="6"/>
    </row>
    <row r="19211" spans="1:28">
      <c r="A19211" s="2"/>
      <c r="B19211" s="2"/>
      <c r="C19211" s="2"/>
      <c r="G19211" s="94"/>
      <c r="H19211" s="94"/>
      <c r="I19211" s="94"/>
      <c r="J19211" s="2"/>
      <c r="P19211" s="30"/>
      <c r="T19211" s="2"/>
      <c r="V19211" s="2"/>
      <c r="W19211" s="28"/>
      <c r="Y19211" s="30"/>
      <c r="Z19211" s="30"/>
      <c r="AB19211" s="6"/>
    </row>
    <row r="19212" spans="1:28">
      <c r="A19212" s="2"/>
      <c r="B19212" s="2"/>
      <c r="C19212" s="2"/>
      <c r="G19212" s="94"/>
      <c r="H19212" s="94"/>
      <c r="I19212" s="94"/>
      <c r="J19212" s="2"/>
      <c r="P19212" s="30"/>
      <c r="T19212" s="2"/>
      <c r="V19212" s="2"/>
      <c r="W19212" s="28"/>
      <c r="Y19212" s="30"/>
      <c r="Z19212" s="30"/>
      <c r="AB19212" s="6"/>
    </row>
    <row r="19213" spans="1:28">
      <c r="A19213" s="2"/>
      <c r="B19213" s="2"/>
      <c r="C19213" s="2"/>
      <c r="G19213" s="94"/>
      <c r="H19213" s="94"/>
      <c r="I19213" s="94"/>
      <c r="J19213" s="2"/>
      <c r="P19213" s="30"/>
      <c r="T19213" s="2"/>
      <c r="V19213" s="2"/>
      <c r="W19213" s="28"/>
      <c r="Y19213" s="30"/>
      <c r="Z19213" s="30"/>
      <c r="AB19213" s="6"/>
    </row>
    <row r="19214" spans="1:28">
      <c r="A19214" s="2"/>
      <c r="B19214" s="2"/>
      <c r="C19214" s="2"/>
      <c r="G19214" s="94"/>
      <c r="H19214" s="94"/>
      <c r="I19214" s="94"/>
      <c r="J19214" s="2"/>
      <c r="P19214" s="30"/>
      <c r="T19214" s="2"/>
      <c r="V19214" s="2"/>
      <c r="W19214" s="28"/>
      <c r="Y19214" s="30"/>
      <c r="Z19214" s="30"/>
      <c r="AB19214" s="6"/>
    </row>
    <row r="19215" spans="1:28">
      <c r="A19215" s="2"/>
      <c r="B19215" s="2"/>
      <c r="C19215" s="2"/>
      <c r="G19215" s="94"/>
      <c r="H19215" s="94"/>
      <c r="I19215" s="94"/>
      <c r="J19215" s="2"/>
      <c r="P19215" s="30"/>
      <c r="T19215" s="2"/>
      <c r="V19215" s="2"/>
      <c r="W19215" s="28"/>
      <c r="Y19215" s="30"/>
      <c r="Z19215" s="30"/>
      <c r="AB19215" s="6"/>
    </row>
    <row r="19216" spans="1:28">
      <c r="A19216" s="2"/>
      <c r="B19216" s="2"/>
      <c r="C19216" s="2"/>
      <c r="G19216" s="94"/>
      <c r="H19216" s="94"/>
      <c r="I19216" s="94"/>
      <c r="J19216" s="2"/>
      <c r="P19216" s="30"/>
      <c r="T19216" s="2"/>
      <c r="V19216" s="2"/>
      <c r="W19216" s="28"/>
      <c r="Y19216" s="30"/>
      <c r="Z19216" s="30"/>
      <c r="AB19216" s="6"/>
    </row>
    <row r="19217" spans="1:28">
      <c r="A19217" s="2"/>
      <c r="B19217" s="2"/>
      <c r="C19217" s="2"/>
      <c r="G19217" s="94"/>
      <c r="H19217" s="94"/>
      <c r="I19217" s="94"/>
      <c r="J19217" s="2"/>
      <c r="P19217" s="30"/>
      <c r="T19217" s="2"/>
      <c r="V19217" s="2"/>
      <c r="W19217" s="28"/>
      <c r="Y19217" s="30"/>
      <c r="Z19217" s="30"/>
      <c r="AB19217" s="6"/>
    </row>
    <row r="19218" spans="1:28">
      <c r="A19218" s="2"/>
      <c r="B19218" s="2"/>
      <c r="C19218" s="2"/>
      <c r="G19218" s="94"/>
      <c r="H19218" s="94"/>
      <c r="I19218" s="94"/>
      <c r="J19218" s="2"/>
      <c r="P19218" s="30"/>
      <c r="T19218" s="2"/>
      <c r="V19218" s="2"/>
      <c r="W19218" s="28"/>
      <c r="Y19218" s="30"/>
      <c r="Z19218" s="30"/>
      <c r="AB19218" s="6"/>
    </row>
    <row r="19219" spans="1:28">
      <c r="A19219" s="2"/>
      <c r="B19219" s="2"/>
      <c r="C19219" s="2"/>
      <c r="G19219" s="94"/>
      <c r="H19219" s="94"/>
      <c r="I19219" s="94"/>
      <c r="J19219" s="2"/>
      <c r="P19219" s="30"/>
      <c r="T19219" s="2"/>
      <c r="V19219" s="2"/>
      <c r="W19219" s="28"/>
      <c r="Y19219" s="30"/>
      <c r="Z19219" s="30"/>
      <c r="AB19219" s="6"/>
    </row>
    <row r="19220" spans="1:28">
      <c r="A19220" s="2"/>
      <c r="B19220" s="2"/>
      <c r="C19220" s="2"/>
      <c r="G19220" s="94"/>
      <c r="H19220" s="94"/>
      <c r="I19220" s="94"/>
      <c r="J19220" s="2"/>
      <c r="P19220" s="30"/>
      <c r="T19220" s="2"/>
      <c r="V19220" s="2"/>
      <c r="W19220" s="28"/>
      <c r="Y19220" s="30"/>
      <c r="Z19220" s="30"/>
      <c r="AB19220" s="6"/>
    </row>
    <row r="19221" spans="1:28">
      <c r="A19221" s="2"/>
      <c r="B19221" s="2"/>
      <c r="C19221" s="2"/>
      <c r="G19221" s="94"/>
      <c r="H19221" s="94"/>
      <c r="I19221" s="94"/>
      <c r="J19221" s="2"/>
      <c r="P19221" s="30"/>
      <c r="T19221" s="2"/>
      <c r="V19221" s="2"/>
      <c r="W19221" s="28"/>
      <c r="Y19221" s="30"/>
      <c r="Z19221" s="30"/>
      <c r="AB19221" s="6"/>
    </row>
    <row r="19222" spans="1:28">
      <c r="A19222" s="2"/>
      <c r="B19222" s="2"/>
      <c r="C19222" s="2"/>
      <c r="G19222" s="94"/>
      <c r="H19222" s="94"/>
      <c r="I19222" s="94"/>
      <c r="J19222" s="2"/>
      <c r="P19222" s="30"/>
      <c r="T19222" s="2"/>
      <c r="V19222" s="2"/>
      <c r="W19222" s="28"/>
      <c r="Y19222" s="30"/>
      <c r="Z19222" s="30"/>
      <c r="AB19222" s="6"/>
    </row>
    <row r="19223" spans="1:28">
      <c r="A19223" s="2"/>
      <c r="B19223" s="2"/>
      <c r="C19223" s="2"/>
      <c r="G19223" s="94"/>
      <c r="H19223" s="94"/>
      <c r="I19223" s="94"/>
      <c r="J19223" s="2"/>
      <c r="P19223" s="30"/>
      <c r="T19223" s="2"/>
      <c r="V19223" s="2"/>
      <c r="W19223" s="28"/>
      <c r="Y19223" s="30"/>
      <c r="Z19223" s="30"/>
      <c r="AB19223" s="6"/>
    </row>
    <row r="19224" spans="1:28">
      <c r="A19224" s="2"/>
      <c r="B19224" s="2"/>
      <c r="C19224" s="2"/>
      <c r="G19224" s="94"/>
      <c r="H19224" s="94"/>
      <c r="I19224" s="94"/>
      <c r="J19224" s="2"/>
      <c r="P19224" s="30"/>
      <c r="T19224" s="2"/>
      <c r="V19224" s="2"/>
      <c r="W19224" s="28"/>
      <c r="Y19224" s="30"/>
      <c r="Z19224" s="30"/>
      <c r="AB19224" s="6"/>
    </row>
    <row r="19225" spans="1:28">
      <c r="A19225" s="2"/>
      <c r="B19225" s="2"/>
      <c r="C19225" s="2"/>
      <c r="G19225" s="94"/>
      <c r="H19225" s="94"/>
      <c r="I19225" s="94"/>
      <c r="J19225" s="2"/>
      <c r="P19225" s="30"/>
      <c r="T19225" s="2"/>
      <c r="V19225" s="2"/>
      <c r="W19225" s="28"/>
      <c r="Y19225" s="30"/>
      <c r="Z19225" s="30"/>
      <c r="AB19225" s="6"/>
    </row>
    <row r="19226" spans="1:28">
      <c r="A19226" s="2"/>
      <c r="B19226" s="2"/>
      <c r="C19226" s="2"/>
      <c r="G19226" s="94"/>
      <c r="H19226" s="94"/>
      <c r="I19226" s="94"/>
      <c r="J19226" s="2"/>
      <c r="P19226" s="30"/>
      <c r="T19226" s="2"/>
      <c r="V19226" s="2"/>
      <c r="W19226" s="28"/>
      <c r="Y19226" s="30"/>
      <c r="Z19226" s="30"/>
      <c r="AB19226" s="6"/>
    </row>
    <row r="19227" spans="1:28">
      <c r="A19227" s="2"/>
      <c r="B19227" s="2"/>
      <c r="C19227" s="2"/>
      <c r="G19227" s="94"/>
      <c r="H19227" s="94"/>
      <c r="I19227" s="94"/>
      <c r="J19227" s="2"/>
      <c r="P19227" s="30"/>
      <c r="T19227" s="2"/>
      <c r="V19227" s="2"/>
      <c r="W19227" s="28"/>
      <c r="Y19227" s="30"/>
      <c r="Z19227" s="30"/>
      <c r="AB19227" s="6"/>
    </row>
    <row r="19228" spans="1:28">
      <c r="A19228" s="2"/>
      <c r="B19228" s="2"/>
      <c r="C19228" s="2"/>
      <c r="G19228" s="94"/>
      <c r="H19228" s="94"/>
      <c r="I19228" s="94"/>
      <c r="J19228" s="2"/>
      <c r="P19228" s="30"/>
      <c r="T19228" s="2"/>
      <c r="V19228" s="2"/>
      <c r="W19228" s="28"/>
      <c r="Y19228" s="30"/>
      <c r="Z19228" s="30"/>
      <c r="AB19228" s="6"/>
    </row>
    <row r="19229" spans="1:28">
      <c r="A19229" s="2"/>
      <c r="B19229" s="2"/>
      <c r="C19229" s="2"/>
      <c r="G19229" s="94"/>
      <c r="H19229" s="94"/>
      <c r="I19229" s="94"/>
      <c r="J19229" s="2"/>
      <c r="P19229" s="30"/>
      <c r="T19229" s="2"/>
      <c r="V19229" s="2"/>
      <c r="W19229" s="28"/>
      <c r="Y19229" s="30"/>
      <c r="Z19229" s="30"/>
      <c r="AB19229" s="6"/>
    </row>
    <row r="19230" spans="1:28">
      <c r="A19230" s="2"/>
      <c r="B19230" s="2"/>
      <c r="C19230" s="2"/>
      <c r="G19230" s="94"/>
      <c r="H19230" s="94"/>
      <c r="I19230" s="94"/>
      <c r="J19230" s="2"/>
      <c r="P19230" s="30"/>
      <c r="T19230" s="2"/>
      <c r="V19230" s="2"/>
      <c r="W19230" s="28"/>
      <c r="Y19230" s="30"/>
      <c r="Z19230" s="30"/>
      <c r="AB19230" s="6"/>
    </row>
    <row r="19231" spans="1:28">
      <c r="A19231" s="2"/>
      <c r="B19231" s="2"/>
      <c r="C19231" s="2"/>
      <c r="G19231" s="94"/>
      <c r="H19231" s="94"/>
      <c r="I19231" s="94"/>
      <c r="J19231" s="2"/>
      <c r="P19231" s="30"/>
      <c r="T19231" s="2"/>
      <c r="V19231" s="2"/>
      <c r="W19231" s="28"/>
      <c r="Y19231" s="30"/>
      <c r="Z19231" s="30"/>
      <c r="AB19231" s="6"/>
    </row>
    <row r="19232" spans="1:28">
      <c r="A19232" s="2"/>
      <c r="B19232" s="2"/>
      <c r="C19232" s="2"/>
      <c r="G19232" s="94"/>
      <c r="H19232" s="94"/>
      <c r="I19232" s="94"/>
      <c r="J19232" s="2"/>
      <c r="P19232" s="30"/>
      <c r="T19232" s="2"/>
      <c r="V19232" s="2"/>
      <c r="W19232" s="28"/>
      <c r="Y19232" s="30"/>
      <c r="Z19232" s="30"/>
      <c r="AB19232" s="6"/>
    </row>
    <row r="19233" spans="1:28">
      <c r="A19233" s="2"/>
      <c r="B19233" s="2"/>
      <c r="C19233" s="2"/>
      <c r="G19233" s="94"/>
      <c r="H19233" s="94"/>
      <c r="I19233" s="94"/>
      <c r="J19233" s="2"/>
      <c r="P19233" s="30"/>
      <c r="T19233" s="2"/>
      <c r="V19233" s="2"/>
      <c r="W19233" s="28"/>
      <c r="Y19233" s="30"/>
      <c r="Z19233" s="30"/>
      <c r="AB19233" s="6"/>
    </row>
    <row r="19234" spans="1:28">
      <c r="A19234" s="2"/>
      <c r="B19234" s="2"/>
      <c r="C19234" s="2"/>
      <c r="G19234" s="94"/>
      <c r="H19234" s="94"/>
      <c r="I19234" s="94"/>
      <c r="J19234" s="2"/>
      <c r="P19234" s="30"/>
      <c r="T19234" s="2"/>
      <c r="V19234" s="2"/>
      <c r="W19234" s="28"/>
      <c r="Y19234" s="30"/>
      <c r="Z19234" s="30"/>
      <c r="AB19234" s="6"/>
    </row>
    <row r="19235" spans="1:28">
      <c r="A19235" s="2"/>
      <c r="B19235" s="2"/>
      <c r="C19235" s="2"/>
      <c r="G19235" s="94"/>
      <c r="H19235" s="94"/>
      <c r="I19235" s="94"/>
      <c r="J19235" s="2"/>
      <c r="P19235" s="30"/>
      <c r="T19235" s="2"/>
      <c r="V19235" s="2"/>
      <c r="W19235" s="28"/>
      <c r="Y19235" s="30"/>
      <c r="Z19235" s="30"/>
      <c r="AB19235" s="6"/>
    </row>
    <row r="19236" spans="1:28">
      <c r="A19236" s="2"/>
      <c r="B19236" s="2"/>
      <c r="C19236" s="2"/>
      <c r="G19236" s="94"/>
      <c r="H19236" s="94"/>
      <c r="I19236" s="94"/>
      <c r="J19236" s="2"/>
      <c r="P19236" s="30"/>
      <c r="T19236" s="2"/>
      <c r="V19236" s="2"/>
      <c r="W19236" s="28"/>
      <c r="Y19236" s="30"/>
      <c r="Z19236" s="30"/>
      <c r="AB19236" s="6"/>
    </row>
    <row r="19237" spans="1:28">
      <c r="A19237" s="2"/>
      <c r="B19237" s="2"/>
      <c r="C19237" s="2"/>
      <c r="G19237" s="94"/>
      <c r="H19237" s="94"/>
      <c r="I19237" s="94"/>
      <c r="J19237" s="2"/>
      <c r="P19237" s="30"/>
      <c r="T19237" s="2"/>
      <c r="V19237" s="2"/>
      <c r="W19237" s="28"/>
      <c r="Y19237" s="30"/>
      <c r="Z19237" s="30"/>
      <c r="AB19237" s="6"/>
    </row>
    <row r="19238" spans="1:28">
      <c r="A19238" s="2"/>
      <c r="B19238" s="2"/>
      <c r="C19238" s="2"/>
      <c r="G19238" s="94"/>
      <c r="H19238" s="94"/>
      <c r="I19238" s="94"/>
      <c r="J19238" s="2"/>
      <c r="P19238" s="30"/>
      <c r="T19238" s="2"/>
      <c r="V19238" s="2"/>
      <c r="W19238" s="28"/>
      <c r="Y19238" s="30"/>
      <c r="Z19238" s="30"/>
      <c r="AB19238" s="6"/>
    </row>
    <row r="19239" spans="1:28">
      <c r="A19239" s="2"/>
      <c r="B19239" s="2"/>
      <c r="C19239" s="2"/>
      <c r="G19239" s="94"/>
      <c r="H19239" s="94"/>
      <c r="I19239" s="94"/>
      <c r="J19239" s="2"/>
      <c r="P19239" s="30"/>
      <c r="T19239" s="2"/>
      <c r="V19239" s="2"/>
      <c r="W19239" s="28"/>
      <c r="Y19239" s="30"/>
      <c r="Z19239" s="30"/>
      <c r="AB19239" s="6"/>
    </row>
    <row r="19240" spans="1:28">
      <c r="A19240" s="2"/>
      <c r="B19240" s="2"/>
      <c r="C19240" s="2"/>
      <c r="G19240" s="94"/>
      <c r="H19240" s="94"/>
      <c r="I19240" s="94"/>
      <c r="J19240" s="2"/>
      <c r="P19240" s="30"/>
      <c r="T19240" s="2"/>
      <c r="V19240" s="2"/>
      <c r="W19240" s="28"/>
      <c r="Y19240" s="30"/>
      <c r="Z19240" s="30"/>
      <c r="AB19240" s="6"/>
    </row>
    <row r="19241" spans="1:28">
      <c r="A19241" s="2"/>
      <c r="B19241" s="2"/>
      <c r="C19241" s="2"/>
      <c r="G19241" s="94"/>
      <c r="H19241" s="94"/>
      <c r="I19241" s="94"/>
      <c r="J19241" s="2"/>
      <c r="P19241" s="30"/>
      <c r="T19241" s="2"/>
      <c r="V19241" s="2"/>
      <c r="W19241" s="28"/>
      <c r="Y19241" s="30"/>
      <c r="Z19241" s="30"/>
      <c r="AB19241" s="6"/>
    </row>
    <row r="19242" spans="1:28">
      <c r="A19242" s="2"/>
      <c r="B19242" s="2"/>
      <c r="C19242" s="2"/>
      <c r="G19242" s="94"/>
      <c r="H19242" s="94"/>
      <c r="I19242" s="94"/>
      <c r="J19242" s="2"/>
      <c r="P19242" s="30"/>
      <c r="T19242" s="2"/>
      <c r="V19242" s="2"/>
      <c r="W19242" s="28"/>
      <c r="Y19242" s="30"/>
      <c r="Z19242" s="30"/>
      <c r="AB19242" s="6"/>
    </row>
    <row r="19243" spans="1:28">
      <c r="A19243" s="2"/>
      <c r="B19243" s="2"/>
      <c r="C19243" s="2"/>
      <c r="G19243" s="94"/>
      <c r="H19243" s="94"/>
      <c r="I19243" s="94"/>
      <c r="J19243" s="2"/>
      <c r="P19243" s="30"/>
      <c r="T19243" s="2"/>
      <c r="V19243" s="2"/>
      <c r="W19243" s="28"/>
      <c r="Y19243" s="30"/>
      <c r="Z19243" s="30"/>
      <c r="AB19243" s="6"/>
    </row>
    <row r="19244" spans="1:28">
      <c r="A19244" s="2"/>
      <c r="B19244" s="2"/>
      <c r="C19244" s="2"/>
      <c r="G19244" s="94"/>
      <c r="H19244" s="94"/>
      <c r="I19244" s="94"/>
      <c r="J19244" s="2"/>
      <c r="P19244" s="30"/>
      <c r="T19244" s="2"/>
      <c r="V19244" s="2"/>
      <c r="W19244" s="28"/>
      <c r="Y19244" s="30"/>
      <c r="Z19244" s="30"/>
      <c r="AB19244" s="6"/>
    </row>
    <row r="19245" spans="1:28">
      <c r="A19245" s="2"/>
      <c r="B19245" s="2"/>
      <c r="C19245" s="2"/>
      <c r="G19245" s="94"/>
      <c r="H19245" s="94"/>
      <c r="I19245" s="94"/>
      <c r="J19245" s="2"/>
      <c r="P19245" s="30"/>
      <c r="T19245" s="2"/>
      <c r="V19245" s="2"/>
      <c r="W19245" s="28"/>
      <c r="Y19245" s="30"/>
      <c r="Z19245" s="30"/>
      <c r="AB19245" s="6"/>
    </row>
    <row r="19246" spans="1:28">
      <c r="A19246" s="2"/>
      <c r="B19246" s="2"/>
      <c r="C19246" s="2"/>
      <c r="G19246" s="94"/>
      <c r="H19246" s="94"/>
      <c r="I19246" s="94"/>
      <c r="J19246" s="2"/>
      <c r="P19246" s="30"/>
      <c r="T19246" s="2"/>
      <c r="V19246" s="2"/>
      <c r="W19246" s="28"/>
      <c r="Y19246" s="30"/>
      <c r="Z19246" s="30"/>
      <c r="AB19246" s="6"/>
    </row>
    <row r="19247" spans="1:28">
      <c r="A19247" s="2"/>
      <c r="B19247" s="2"/>
      <c r="C19247" s="2"/>
      <c r="G19247" s="94"/>
      <c r="H19247" s="94"/>
      <c r="I19247" s="94"/>
      <c r="J19247" s="2"/>
      <c r="P19247" s="30"/>
      <c r="T19247" s="2"/>
      <c r="V19247" s="2"/>
      <c r="W19247" s="28"/>
      <c r="Y19247" s="30"/>
      <c r="Z19247" s="30"/>
      <c r="AB19247" s="6"/>
    </row>
    <row r="19248" spans="1:28">
      <c r="A19248" s="2"/>
      <c r="B19248" s="2"/>
      <c r="C19248" s="2"/>
      <c r="G19248" s="94"/>
      <c r="H19248" s="94"/>
      <c r="I19248" s="94"/>
      <c r="J19248" s="2"/>
      <c r="P19248" s="30"/>
      <c r="T19248" s="2"/>
      <c r="V19248" s="2"/>
      <c r="W19248" s="28"/>
      <c r="Y19248" s="30"/>
      <c r="Z19248" s="30"/>
      <c r="AB19248" s="6"/>
    </row>
    <row r="19249" spans="1:28">
      <c r="A19249" s="2"/>
      <c r="B19249" s="2"/>
      <c r="C19249" s="2"/>
      <c r="G19249" s="94"/>
      <c r="H19249" s="94"/>
      <c r="I19249" s="94"/>
      <c r="J19249" s="2"/>
      <c r="P19249" s="30"/>
      <c r="T19249" s="2"/>
      <c r="V19249" s="2"/>
      <c r="W19249" s="28"/>
      <c r="Y19249" s="30"/>
      <c r="Z19249" s="30"/>
      <c r="AB19249" s="6"/>
    </row>
    <row r="19250" spans="1:28">
      <c r="A19250" s="2"/>
      <c r="B19250" s="2"/>
      <c r="C19250" s="2"/>
      <c r="G19250" s="94"/>
      <c r="H19250" s="94"/>
      <c r="I19250" s="94"/>
      <c r="J19250" s="2"/>
      <c r="P19250" s="30"/>
      <c r="T19250" s="2"/>
      <c r="V19250" s="2"/>
      <c r="W19250" s="28"/>
      <c r="Y19250" s="30"/>
      <c r="Z19250" s="30"/>
      <c r="AB19250" s="6"/>
    </row>
    <row r="19251" spans="1:28">
      <c r="A19251" s="2"/>
      <c r="B19251" s="2"/>
      <c r="C19251" s="2"/>
      <c r="G19251" s="94"/>
      <c r="H19251" s="94"/>
      <c r="I19251" s="94"/>
      <c r="J19251" s="2"/>
      <c r="P19251" s="30"/>
      <c r="T19251" s="2"/>
      <c r="V19251" s="2"/>
      <c r="W19251" s="28"/>
      <c r="Y19251" s="30"/>
      <c r="Z19251" s="30"/>
      <c r="AB19251" s="6"/>
    </row>
    <row r="19252" spans="1:28">
      <c r="A19252" s="2"/>
      <c r="B19252" s="2"/>
      <c r="C19252" s="2"/>
      <c r="G19252" s="94"/>
      <c r="H19252" s="94"/>
      <c r="I19252" s="94"/>
      <c r="J19252" s="2"/>
      <c r="P19252" s="30"/>
      <c r="T19252" s="2"/>
      <c r="V19252" s="2"/>
      <c r="W19252" s="28"/>
      <c r="Y19252" s="30"/>
      <c r="Z19252" s="30"/>
      <c r="AB19252" s="6"/>
    </row>
    <row r="19253" spans="1:28">
      <c r="A19253" s="2"/>
      <c r="B19253" s="2"/>
      <c r="C19253" s="2"/>
      <c r="G19253" s="94"/>
      <c r="H19253" s="94"/>
      <c r="I19253" s="94"/>
      <c r="J19253" s="2"/>
      <c r="P19253" s="30"/>
      <c r="T19253" s="2"/>
      <c r="V19253" s="2"/>
      <c r="W19253" s="28"/>
      <c r="Y19253" s="30"/>
      <c r="Z19253" s="30"/>
      <c r="AB19253" s="6"/>
    </row>
    <row r="19254" spans="1:28">
      <c r="A19254" s="2"/>
      <c r="B19254" s="2"/>
      <c r="C19254" s="2"/>
      <c r="G19254" s="94"/>
      <c r="H19254" s="94"/>
      <c r="I19254" s="94"/>
      <c r="J19254" s="2"/>
      <c r="P19254" s="30"/>
      <c r="T19254" s="2"/>
      <c r="V19254" s="2"/>
      <c r="W19254" s="28"/>
      <c r="Y19254" s="30"/>
      <c r="Z19254" s="30"/>
      <c r="AB19254" s="6"/>
    </row>
    <row r="19255" spans="1:28">
      <c r="A19255" s="2"/>
      <c r="B19255" s="2"/>
      <c r="C19255" s="2"/>
      <c r="G19255" s="94"/>
      <c r="H19255" s="94"/>
      <c r="I19255" s="94"/>
      <c r="J19255" s="2"/>
      <c r="P19255" s="30"/>
      <c r="T19255" s="2"/>
      <c r="V19255" s="2"/>
      <c r="W19255" s="28"/>
      <c r="Y19255" s="30"/>
      <c r="Z19255" s="30"/>
      <c r="AB19255" s="6"/>
    </row>
    <row r="19256" spans="1:28">
      <c r="A19256" s="2"/>
      <c r="B19256" s="2"/>
      <c r="C19256" s="2"/>
      <c r="G19256" s="94"/>
      <c r="H19256" s="94"/>
      <c r="I19256" s="94"/>
      <c r="J19256" s="2"/>
      <c r="P19256" s="30"/>
      <c r="T19256" s="2"/>
      <c r="V19256" s="2"/>
      <c r="W19256" s="28"/>
      <c r="Y19256" s="30"/>
      <c r="Z19256" s="30"/>
      <c r="AB19256" s="6"/>
    </row>
    <row r="19257" spans="1:28">
      <c r="A19257" s="2"/>
      <c r="B19257" s="2"/>
      <c r="C19257" s="2"/>
      <c r="G19257" s="94"/>
      <c r="H19257" s="94"/>
      <c r="I19257" s="94"/>
      <c r="J19257" s="2"/>
      <c r="P19257" s="30"/>
      <c r="T19257" s="2"/>
      <c r="V19257" s="2"/>
      <c r="W19257" s="28"/>
      <c r="Y19257" s="30"/>
      <c r="Z19257" s="30"/>
      <c r="AB19257" s="6"/>
    </row>
    <row r="19258" spans="1:28">
      <c r="A19258" s="2"/>
      <c r="B19258" s="2"/>
      <c r="C19258" s="2"/>
      <c r="G19258" s="94"/>
      <c r="H19258" s="94"/>
      <c r="I19258" s="94"/>
      <c r="J19258" s="2"/>
      <c r="P19258" s="30"/>
      <c r="T19258" s="2"/>
      <c r="V19258" s="2"/>
      <c r="W19258" s="28"/>
      <c r="Y19258" s="30"/>
      <c r="Z19258" s="30"/>
      <c r="AB19258" s="6"/>
    </row>
    <row r="19259" spans="1:28">
      <c r="A19259" s="2"/>
      <c r="B19259" s="2"/>
      <c r="C19259" s="2"/>
      <c r="G19259" s="94"/>
      <c r="H19259" s="94"/>
      <c r="I19259" s="94"/>
      <c r="J19259" s="2"/>
      <c r="P19259" s="30"/>
      <c r="T19259" s="2"/>
      <c r="V19259" s="2"/>
      <c r="W19259" s="28"/>
      <c r="Y19259" s="30"/>
      <c r="Z19259" s="30"/>
      <c r="AB19259" s="6"/>
    </row>
    <row r="19260" spans="1:28">
      <c r="A19260" s="2"/>
      <c r="B19260" s="2"/>
      <c r="C19260" s="2"/>
      <c r="G19260" s="94"/>
      <c r="H19260" s="94"/>
      <c r="I19260" s="94"/>
      <c r="J19260" s="2"/>
      <c r="P19260" s="30"/>
      <c r="T19260" s="2"/>
      <c r="V19260" s="2"/>
      <c r="W19260" s="28"/>
      <c r="Y19260" s="30"/>
      <c r="Z19260" s="30"/>
      <c r="AB19260" s="6"/>
    </row>
    <row r="19261" spans="1:28">
      <c r="A19261" s="2"/>
      <c r="B19261" s="2"/>
      <c r="C19261" s="2"/>
      <c r="G19261" s="94"/>
      <c r="H19261" s="94"/>
      <c r="I19261" s="94"/>
      <c r="J19261" s="2"/>
      <c r="P19261" s="30"/>
      <c r="T19261" s="2"/>
      <c r="V19261" s="2"/>
      <c r="W19261" s="28"/>
      <c r="Y19261" s="30"/>
      <c r="Z19261" s="30"/>
      <c r="AB19261" s="6"/>
    </row>
    <row r="19262" spans="1:28">
      <c r="A19262" s="2"/>
      <c r="B19262" s="2"/>
      <c r="C19262" s="2"/>
      <c r="G19262" s="94"/>
      <c r="H19262" s="94"/>
      <c r="I19262" s="94"/>
      <c r="J19262" s="2"/>
      <c r="P19262" s="30"/>
      <c r="T19262" s="2"/>
      <c r="V19262" s="2"/>
      <c r="W19262" s="28"/>
      <c r="Y19262" s="30"/>
      <c r="Z19262" s="30"/>
      <c r="AB19262" s="6"/>
    </row>
    <row r="19263" spans="1:28">
      <c r="A19263" s="2"/>
      <c r="B19263" s="2"/>
      <c r="C19263" s="2"/>
      <c r="G19263" s="94"/>
      <c r="H19263" s="94"/>
      <c r="I19263" s="94"/>
      <c r="J19263" s="2"/>
      <c r="P19263" s="30"/>
      <c r="T19263" s="2"/>
      <c r="V19263" s="2"/>
      <c r="W19263" s="28"/>
      <c r="Y19263" s="30"/>
      <c r="Z19263" s="30"/>
      <c r="AB19263" s="6"/>
    </row>
    <row r="19264" spans="1:28">
      <c r="A19264" s="2"/>
      <c r="B19264" s="2"/>
      <c r="C19264" s="2"/>
      <c r="G19264" s="94"/>
      <c r="H19264" s="94"/>
      <c r="I19264" s="94"/>
      <c r="J19264" s="2"/>
      <c r="P19264" s="30"/>
      <c r="T19264" s="2"/>
      <c r="V19264" s="2"/>
      <c r="W19264" s="28"/>
      <c r="Y19264" s="30"/>
      <c r="Z19264" s="30"/>
      <c r="AB19264" s="6"/>
    </row>
    <row r="19265" spans="1:28">
      <c r="A19265" s="2"/>
      <c r="B19265" s="2"/>
      <c r="C19265" s="2"/>
      <c r="G19265" s="94"/>
      <c r="H19265" s="94"/>
      <c r="I19265" s="94"/>
      <c r="J19265" s="2"/>
      <c r="P19265" s="30"/>
      <c r="T19265" s="2"/>
      <c r="V19265" s="2"/>
      <c r="W19265" s="28"/>
      <c r="Y19265" s="30"/>
      <c r="Z19265" s="30"/>
      <c r="AB19265" s="6"/>
    </row>
    <row r="19266" spans="1:28">
      <c r="A19266" s="2"/>
      <c r="B19266" s="2"/>
      <c r="C19266" s="2"/>
      <c r="G19266" s="94"/>
      <c r="H19266" s="94"/>
      <c r="I19266" s="94"/>
      <c r="J19266" s="2"/>
      <c r="P19266" s="30"/>
      <c r="T19266" s="2"/>
      <c r="V19266" s="2"/>
      <c r="W19266" s="28"/>
      <c r="Y19266" s="30"/>
      <c r="Z19266" s="30"/>
      <c r="AB19266" s="6"/>
    </row>
    <row r="19267" spans="1:28">
      <c r="A19267" s="2"/>
      <c r="B19267" s="2"/>
      <c r="C19267" s="2"/>
      <c r="G19267" s="94"/>
      <c r="H19267" s="94"/>
      <c r="I19267" s="94"/>
      <c r="J19267" s="2"/>
      <c r="P19267" s="30"/>
      <c r="T19267" s="2"/>
      <c r="V19267" s="2"/>
      <c r="W19267" s="28"/>
      <c r="Y19267" s="30"/>
      <c r="Z19267" s="30"/>
      <c r="AB19267" s="6"/>
    </row>
    <row r="19268" spans="1:28">
      <c r="A19268" s="2"/>
      <c r="B19268" s="2"/>
      <c r="C19268" s="2"/>
      <c r="G19268" s="94"/>
      <c r="H19268" s="94"/>
      <c r="I19268" s="94"/>
      <c r="J19268" s="2"/>
      <c r="P19268" s="30"/>
      <c r="T19268" s="2"/>
      <c r="V19268" s="2"/>
      <c r="W19268" s="28"/>
      <c r="Y19268" s="30"/>
      <c r="Z19268" s="30"/>
      <c r="AB19268" s="6"/>
    </row>
    <row r="19269" spans="1:28">
      <c r="A19269" s="2"/>
      <c r="B19269" s="2"/>
      <c r="C19269" s="2"/>
      <c r="G19269" s="94"/>
      <c r="H19269" s="94"/>
      <c r="I19269" s="94"/>
      <c r="J19269" s="2"/>
      <c r="P19269" s="30"/>
      <c r="T19269" s="2"/>
      <c r="V19269" s="2"/>
      <c r="W19269" s="28"/>
      <c r="Y19269" s="30"/>
      <c r="Z19269" s="30"/>
      <c r="AB19269" s="6"/>
    </row>
    <row r="19270" spans="1:28">
      <c r="A19270" s="2"/>
      <c r="B19270" s="2"/>
      <c r="C19270" s="2"/>
      <c r="G19270" s="94"/>
      <c r="H19270" s="94"/>
      <c r="I19270" s="94"/>
      <c r="J19270" s="2"/>
      <c r="P19270" s="30"/>
      <c r="T19270" s="2"/>
      <c r="V19270" s="2"/>
      <c r="W19270" s="28"/>
      <c r="Y19270" s="30"/>
      <c r="Z19270" s="30"/>
      <c r="AB19270" s="6"/>
    </row>
    <row r="19271" spans="1:28">
      <c r="A19271" s="2"/>
      <c r="B19271" s="2"/>
      <c r="C19271" s="2"/>
      <c r="G19271" s="94"/>
      <c r="H19271" s="94"/>
      <c r="I19271" s="94"/>
      <c r="J19271" s="2"/>
      <c r="P19271" s="30"/>
      <c r="T19271" s="2"/>
      <c r="V19271" s="2"/>
      <c r="W19271" s="28"/>
      <c r="Y19271" s="30"/>
      <c r="Z19271" s="30"/>
      <c r="AB19271" s="6"/>
    </row>
    <row r="19272" spans="1:28">
      <c r="A19272" s="2"/>
      <c r="B19272" s="2"/>
      <c r="C19272" s="2"/>
      <c r="G19272" s="94"/>
      <c r="H19272" s="94"/>
      <c r="I19272" s="94"/>
      <c r="J19272" s="2"/>
      <c r="P19272" s="30"/>
      <c r="T19272" s="2"/>
      <c r="V19272" s="2"/>
      <c r="W19272" s="28"/>
      <c r="Y19272" s="30"/>
      <c r="Z19272" s="30"/>
      <c r="AB19272" s="6"/>
    </row>
    <row r="19273" spans="1:28">
      <c r="A19273" s="2"/>
      <c r="B19273" s="2"/>
      <c r="C19273" s="2"/>
      <c r="G19273" s="94"/>
      <c r="H19273" s="94"/>
      <c r="I19273" s="94"/>
      <c r="J19273" s="2"/>
      <c r="P19273" s="30"/>
      <c r="T19273" s="2"/>
      <c r="V19273" s="2"/>
      <c r="W19273" s="28"/>
      <c r="Y19273" s="30"/>
      <c r="Z19273" s="30"/>
      <c r="AB19273" s="6"/>
    </row>
    <row r="19274" spans="1:28">
      <c r="A19274" s="2"/>
      <c r="B19274" s="2"/>
      <c r="C19274" s="2"/>
      <c r="G19274" s="94"/>
      <c r="H19274" s="94"/>
      <c r="I19274" s="94"/>
      <c r="J19274" s="2"/>
      <c r="P19274" s="30"/>
      <c r="T19274" s="2"/>
      <c r="V19274" s="2"/>
      <c r="W19274" s="28"/>
      <c r="Y19274" s="30"/>
      <c r="Z19274" s="30"/>
      <c r="AB19274" s="6"/>
    </row>
    <row r="19275" spans="1:28">
      <c r="A19275" s="2"/>
      <c r="B19275" s="2"/>
      <c r="C19275" s="2"/>
      <c r="G19275" s="94"/>
      <c r="H19275" s="94"/>
      <c r="I19275" s="94"/>
      <c r="J19275" s="2"/>
      <c r="P19275" s="30"/>
      <c r="T19275" s="2"/>
      <c r="V19275" s="2"/>
      <c r="W19275" s="28"/>
      <c r="Y19275" s="30"/>
      <c r="Z19275" s="30"/>
      <c r="AB19275" s="6"/>
    </row>
    <row r="19276" spans="1:28">
      <c r="A19276" s="2"/>
      <c r="B19276" s="2"/>
      <c r="C19276" s="2"/>
      <c r="G19276" s="94"/>
      <c r="H19276" s="94"/>
      <c r="I19276" s="94"/>
      <c r="J19276" s="2"/>
      <c r="P19276" s="30"/>
      <c r="T19276" s="2"/>
      <c r="V19276" s="2"/>
      <c r="W19276" s="28"/>
      <c r="Y19276" s="30"/>
      <c r="Z19276" s="30"/>
      <c r="AB19276" s="6"/>
    </row>
    <row r="19277" spans="1:28">
      <c r="A19277" s="2"/>
      <c r="B19277" s="2"/>
      <c r="C19277" s="2"/>
      <c r="G19277" s="94"/>
      <c r="H19277" s="94"/>
      <c r="I19277" s="94"/>
      <c r="J19277" s="2"/>
      <c r="P19277" s="30"/>
      <c r="T19277" s="2"/>
      <c r="V19277" s="2"/>
      <c r="W19277" s="28"/>
      <c r="Y19277" s="30"/>
      <c r="Z19277" s="30"/>
      <c r="AB19277" s="6"/>
    </row>
    <row r="19278" spans="1:28">
      <c r="A19278" s="2"/>
      <c r="B19278" s="2"/>
      <c r="C19278" s="2"/>
      <c r="G19278" s="94"/>
      <c r="H19278" s="94"/>
      <c r="I19278" s="94"/>
      <c r="J19278" s="2"/>
      <c r="P19278" s="30"/>
      <c r="T19278" s="2"/>
      <c r="V19278" s="2"/>
      <c r="W19278" s="28"/>
      <c r="Y19278" s="30"/>
      <c r="Z19278" s="30"/>
      <c r="AB19278" s="6"/>
    </row>
    <row r="19279" spans="1:28">
      <c r="A19279" s="2"/>
      <c r="B19279" s="2"/>
      <c r="C19279" s="2"/>
      <c r="G19279" s="94"/>
      <c r="H19279" s="94"/>
      <c r="I19279" s="94"/>
      <c r="J19279" s="2"/>
      <c r="P19279" s="30"/>
      <c r="T19279" s="2"/>
      <c r="V19279" s="2"/>
      <c r="W19279" s="28"/>
      <c r="Y19279" s="30"/>
      <c r="Z19279" s="30"/>
      <c r="AB19279" s="6"/>
    </row>
    <row r="19280" spans="1:28">
      <c r="A19280" s="2"/>
      <c r="B19280" s="2"/>
      <c r="C19280" s="2"/>
      <c r="G19280" s="94"/>
      <c r="H19280" s="94"/>
      <c r="I19280" s="94"/>
      <c r="J19280" s="2"/>
      <c r="P19280" s="30"/>
      <c r="T19280" s="2"/>
      <c r="V19280" s="2"/>
      <c r="W19280" s="28"/>
      <c r="Y19280" s="30"/>
      <c r="Z19280" s="30"/>
      <c r="AB19280" s="6"/>
    </row>
    <row r="19281" spans="1:28">
      <c r="A19281" s="2"/>
      <c r="B19281" s="2"/>
      <c r="C19281" s="2"/>
      <c r="G19281" s="94"/>
      <c r="H19281" s="94"/>
      <c r="I19281" s="94"/>
      <c r="J19281" s="2"/>
      <c r="P19281" s="30"/>
      <c r="T19281" s="2"/>
      <c r="V19281" s="2"/>
      <c r="W19281" s="28"/>
      <c r="Y19281" s="30"/>
      <c r="Z19281" s="30"/>
      <c r="AB19281" s="6"/>
    </row>
    <row r="19282" spans="1:28">
      <c r="A19282" s="2"/>
      <c r="B19282" s="2"/>
      <c r="C19282" s="2"/>
      <c r="G19282" s="94"/>
      <c r="H19282" s="94"/>
      <c r="I19282" s="94"/>
      <c r="J19282" s="2"/>
      <c r="P19282" s="30"/>
      <c r="T19282" s="2"/>
      <c r="V19282" s="2"/>
      <c r="W19282" s="28"/>
      <c r="Y19282" s="30"/>
      <c r="Z19282" s="30"/>
      <c r="AB19282" s="6"/>
    </row>
    <row r="19283" spans="1:28">
      <c r="A19283" s="2"/>
      <c r="B19283" s="2"/>
      <c r="C19283" s="2"/>
      <c r="G19283" s="94"/>
      <c r="H19283" s="94"/>
      <c r="I19283" s="94"/>
      <c r="J19283" s="2"/>
      <c r="P19283" s="30"/>
      <c r="T19283" s="2"/>
      <c r="V19283" s="2"/>
      <c r="W19283" s="28"/>
      <c r="Y19283" s="30"/>
      <c r="Z19283" s="30"/>
      <c r="AB19283" s="6"/>
    </row>
    <row r="19284" spans="1:28">
      <c r="A19284" s="2"/>
      <c r="B19284" s="2"/>
      <c r="C19284" s="2"/>
      <c r="G19284" s="94"/>
      <c r="H19284" s="94"/>
      <c r="I19284" s="94"/>
      <c r="J19284" s="2"/>
      <c r="P19284" s="30"/>
      <c r="T19284" s="2"/>
      <c r="V19284" s="2"/>
      <c r="W19284" s="28"/>
      <c r="Y19284" s="30"/>
      <c r="Z19284" s="30"/>
      <c r="AB19284" s="6"/>
    </row>
    <row r="19285" spans="1:28">
      <c r="A19285" s="2"/>
      <c r="B19285" s="2"/>
      <c r="C19285" s="2"/>
      <c r="G19285" s="94"/>
      <c r="H19285" s="94"/>
      <c r="I19285" s="94"/>
      <c r="J19285" s="2"/>
      <c r="P19285" s="30"/>
      <c r="T19285" s="2"/>
      <c r="V19285" s="2"/>
      <c r="W19285" s="28"/>
      <c r="Y19285" s="30"/>
      <c r="Z19285" s="30"/>
      <c r="AB19285" s="6"/>
    </row>
    <row r="19286" spans="1:28">
      <c r="A19286" s="2"/>
      <c r="B19286" s="2"/>
      <c r="C19286" s="2"/>
      <c r="G19286" s="94"/>
      <c r="H19286" s="94"/>
      <c r="I19286" s="94"/>
      <c r="J19286" s="2"/>
      <c r="P19286" s="30"/>
      <c r="T19286" s="2"/>
      <c r="V19286" s="2"/>
      <c r="W19286" s="28"/>
      <c r="Y19286" s="30"/>
      <c r="Z19286" s="30"/>
      <c r="AB19286" s="6"/>
    </row>
    <row r="19287" spans="1:28">
      <c r="A19287" s="2"/>
      <c r="B19287" s="2"/>
      <c r="C19287" s="2"/>
      <c r="G19287" s="94"/>
      <c r="H19287" s="94"/>
      <c r="I19287" s="94"/>
      <c r="J19287" s="2"/>
      <c r="P19287" s="30"/>
      <c r="T19287" s="2"/>
      <c r="V19287" s="2"/>
      <c r="W19287" s="28"/>
      <c r="Y19287" s="30"/>
      <c r="Z19287" s="30"/>
      <c r="AB19287" s="6"/>
    </row>
    <row r="19288" spans="1:28">
      <c r="A19288" s="2"/>
      <c r="B19288" s="2"/>
      <c r="C19288" s="2"/>
      <c r="G19288" s="94"/>
      <c r="H19288" s="94"/>
      <c r="I19288" s="94"/>
      <c r="J19288" s="2"/>
      <c r="P19288" s="30"/>
      <c r="T19288" s="2"/>
      <c r="V19288" s="2"/>
      <c r="W19288" s="28"/>
      <c r="Y19288" s="30"/>
      <c r="Z19288" s="30"/>
      <c r="AB19288" s="6"/>
    </row>
    <row r="19289" spans="1:28">
      <c r="A19289" s="2"/>
      <c r="B19289" s="2"/>
      <c r="C19289" s="2"/>
      <c r="G19289" s="94"/>
      <c r="H19289" s="94"/>
      <c r="I19289" s="94"/>
      <c r="J19289" s="2"/>
      <c r="P19289" s="30"/>
      <c r="T19289" s="2"/>
      <c r="V19289" s="2"/>
      <c r="W19289" s="28"/>
      <c r="Y19289" s="30"/>
      <c r="Z19289" s="30"/>
      <c r="AB19289" s="6"/>
    </row>
    <row r="19290" spans="1:28">
      <c r="A19290" s="2"/>
      <c r="B19290" s="2"/>
      <c r="C19290" s="2"/>
      <c r="G19290" s="94"/>
      <c r="H19290" s="94"/>
      <c r="I19290" s="94"/>
      <c r="J19290" s="2"/>
      <c r="P19290" s="30"/>
      <c r="T19290" s="2"/>
      <c r="V19290" s="2"/>
      <c r="W19290" s="28"/>
      <c r="Y19290" s="30"/>
      <c r="Z19290" s="30"/>
      <c r="AB19290" s="6"/>
    </row>
    <row r="19291" spans="1:28">
      <c r="A19291" s="2"/>
      <c r="B19291" s="2"/>
      <c r="C19291" s="2"/>
      <c r="G19291" s="94"/>
      <c r="H19291" s="94"/>
      <c r="I19291" s="94"/>
      <c r="J19291" s="2"/>
      <c r="P19291" s="30"/>
      <c r="T19291" s="2"/>
      <c r="V19291" s="2"/>
      <c r="W19291" s="28"/>
      <c r="Y19291" s="30"/>
      <c r="Z19291" s="30"/>
      <c r="AB19291" s="6"/>
    </row>
    <row r="19292" spans="1:28">
      <c r="A19292" s="2"/>
      <c r="B19292" s="2"/>
      <c r="C19292" s="2"/>
      <c r="G19292" s="94"/>
      <c r="H19292" s="94"/>
      <c r="I19292" s="94"/>
      <c r="J19292" s="2"/>
      <c r="P19292" s="30"/>
      <c r="T19292" s="2"/>
      <c r="V19292" s="2"/>
      <c r="W19292" s="28"/>
      <c r="Y19292" s="30"/>
      <c r="Z19292" s="30"/>
      <c r="AB19292" s="6"/>
    </row>
    <row r="19293" spans="1:28">
      <c r="A19293" s="2"/>
      <c r="B19293" s="2"/>
      <c r="C19293" s="2"/>
      <c r="G19293" s="94"/>
      <c r="H19293" s="94"/>
      <c r="I19293" s="94"/>
      <c r="J19293" s="2"/>
      <c r="P19293" s="30"/>
      <c r="T19293" s="2"/>
      <c r="V19293" s="2"/>
      <c r="W19293" s="28"/>
      <c r="Y19293" s="30"/>
      <c r="Z19293" s="30"/>
      <c r="AB19293" s="6"/>
    </row>
    <row r="19294" spans="1:28">
      <c r="A19294" s="2"/>
      <c r="B19294" s="2"/>
      <c r="C19294" s="2"/>
      <c r="G19294" s="94"/>
      <c r="H19294" s="94"/>
      <c r="I19294" s="94"/>
      <c r="J19294" s="2"/>
      <c r="P19294" s="30"/>
      <c r="T19294" s="2"/>
      <c r="V19294" s="2"/>
      <c r="W19294" s="28"/>
      <c r="Y19294" s="30"/>
      <c r="Z19294" s="30"/>
      <c r="AB19294" s="6"/>
    </row>
    <row r="19295" spans="1:28">
      <c r="A19295" s="2"/>
      <c r="B19295" s="2"/>
      <c r="C19295" s="2"/>
      <c r="G19295" s="94"/>
      <c r="H19295" s="94"/>
      <c r="I19295" s="94"/>
      <c r="J19295" s="2"/>
      <c r="P19295" s="30"/>
      <c r="T19295" s="2"/>
      <c r="V19295" s="2"/>
      <c r="W19295" s="28"/>
      <c r="Y19295" s="30"/>
      <c r="Z19295" s="30"/>
      <c r="AB19295" s="6"/>
    </row>
    <row r="19296" spans="1:28">
      <c r="A19296" s="2"/>
      <c r="B19296" s="2"/>
      <c r="C19296" s="2"/>
      <c r="G19296" s="94"/>
      <c r="H19296" s="94"/>
      <c r="I19296" s="94"/>
      <c r="J19296" s="2"/>
      <c r="P19296" s="30"/>
      <c r="T19296" s="2"/>
      <c r="V19296" s="2"/>
      <c r="W19296" s="28"/>
      <c r="Y19296" s="30"/>
      <c r="Z19296" s="30"/>
      <c r="AB19296" s="6"/>
    </row>
    <row r="19297" spans="1:28">
      <c r="A19297" s="2"/>
      <c r="B19297" s="2"/>
      <c r="C19297" s="2"/>
      <c r="G19297" s="94"/>
      <c r="H19297" s="94"/>
      <c r="I19297" s="94"/>
      <c r="J19297" s="2"/>
      <c r="P19297" s="30"/>
      <c r="T19297" s="2"/>
      <c r="V19297" s="2"/>
      <c r="W19297" s="28"/>
      <c r="Y19297" s="30"/>
      <c r="Z19297" s="30"/>
      <c r="AB19297" s="6"/>
    </row>
    <row r="19298" spans="1:28">
      <c r="A19298" s="2"/>
      <c r="B19298" s="2"/>
      <c r="C19298" s="2"/>
      <c r="G19298" s="94"/>
      <c r="H19298" s="94"/>
      <c r="I19298" s="94"/>
      <c r="J19298" s="2"/>
      <c r="P19298" s="30"/>
      <c r="T19298" s="2"/>
      <c r="V19298" s="2"/>
      <c r="W19298" s="28"/>
      <c r="Y19298" s="30"/>
      <c r="Z19298" s="30"/>
      <c r="AB19298" s="6"/>
    </row>
    <row r="19299" spans="1:28">
      <c r="A19299" s="2"/>
      <c r="B19299" s="2"/>
      <c r="C19299" s="2"/>
      <c r="G19299" s="94"/>
      <c r="H19299" s="94"/>
      <c r="I19299" s="94"/>
      <c r="J19299" s="2"/>
      <c r="P19299" s="30"/>
      <c r="T19299" s="2"/>
      <c r="V19299" s="2"/>
      <c r="W19299" s="28"/>
      <c r="Y19299" s="30"/>
      <c r="Z19299" s="30"/>
      <c r="AB19299" s="6"/>
    </row>
    <row r="19300" spans="1:28">
      <c r="A19300" s="2"/>
      <c r="B19300" s="2"/>
      <c r="C19300" s="2"/>
      <c r="G19300" s="94"/>
      <c r="H19300" s="94"/>
      <c r="I19300" s="94"/>
      <c r="J19300" s="2"/>
      <c r="P19300" s="30"/>
      <c r="T19300" s="2"/>
      <c r="V19300" s="2"/>
      <c r="W19300" s="28"/>
      <c r="Y19300" s="30"/>
      <c r="Z19300" s="30"/>
      <c r="AB19300" s="6"/>
    </row>
    <row r="19301" spans="1:28">
      <c r="A19301" s="2"/>
      <c r="B19301" s="2"/>
      <c r="C19301" s="2"/>
      <c r="G19301" s="94"/>
      <c r="H19301" s="94"/>
      <c r="I19301" s="94"/>
      <c r="J19301" s="2"/>
      <c r="P19301" s="30"/>
      <c r="T19301" s="2"/>
      <c r="V19301" s="2"/>
      <c r="W19301" s="28"/>
      <c r="Y19301" s="30"/>
      <c r="Z19301" s="30"/>
      <c r="AB19301" s="6"/>
    </row>
    <row r="19302" spans="1:28">
      <c r="A19302" s="2"/>
      <c r="B19302" s="2"/>
      <c r="C19302" s="2"/>
      <c r="G19302" s="94"/>
      <c r="H19302" s="94"/>
      <c r="I19302" s="94"/>
      <c r="J19302" s="2"/>
      <c r="P19302" s="30"/>
      <c r="T19302" s="2"/>
      <c r="V19302" s="2"/>
      <c r="W19302" s="28"/>
      <c r="Y19302" s="30"/>
      <c r="Z19302" s="30"/>
      <c r="AB19302" s="6"/>
    </row>
    <row r="19303" spans="1:28">
      <c r="A19303" s="2"/>
      <c r="B19303" s="2"/>
      <c r="C19303" s="2"/>
      <c r="G19303" s="94"/>
      <c r="H19303" s="94"/>
      <c r="I19303" s="94"/>
      <c r="J19303" s="2"/>
      <c r="P19303" s="30"/>
      <c r="T19303" s="2"/>
      <c r="V19303" s="2"/>
      <c r="W19303" s="28"/>
      <c r="Y19303" s="30"/>
      <c r="Z19303" s="30"/>
      <c r="AB19303" s="6"/>
    </row>
    <row r="19304" spans="1:28">
      <c r="A19304" s="2"/>
      <c r="B19304" s="2"/>
      <c r="C19304" s="2"/>
      <c r="G19304" s="94"/>
      <c r="H19304" s="94"/>
      <c r="I19304" s="94"/>
      <c r="J19304" s="2"/>
      <c r="P19304" s="30"/>
      <c r="T19304" s="2"/>
      <c r="V19304" s="2"/>
      <c r="W19304" s="28"/>
      <c r="Y19304" s="30"/>
      <c r="Z19304" s="30"/>
      <c r="AB19304" s="6"/>
    </row>
    <row r="19305" spans="1:28">
      <c r="A19305" s="2"/>
      <c r="B19305" s="2"/>
      <c r="C19305" s="2"/>
      <c r="G19305" s="94"/>
      <c r="H19305" s="94"/>
      <c r="I19305" s="94"/>
      <c r="J19305" s="2"/>
      <c r="P19305" s="30"/>
      <c r="T19305" s="2"/>
      <c r="V19305" s="2"/>
      <c r="W19305" s="28"/>
      <c r="Y19305" s="30"/>
      <c r="Z19305" s="30"/>
      <c r="AB19305" s="6"/>
    </row>
    <row r="19306" spans="1:28">
      <c r="A19306" s="2"/>
      <c r="B19306" s="2"/>
      <c r="C19306" s="2"/>
      <c r="G19306" s="94"/>
      <c r="H19306" s="94"/>
      <c r="I19306" s="94"/>
      <c r="J19306" s="2"/>
      <c r="P19306" s="30"/>
      <c r="T19306" s="2"/>
      <c r="V19306" s="2"/>
      <c r="W19306" s="28"/>
      <c r="Y19306" s="30"/>
      <c r="Z19306" s="30"/>
      <c r="AB19306" s="6"/>
    </row>
    <row r="19307" spans="1:28">
      <c r="A19307" s="2"/>
      <c r="B19307" s="2"/>
      <c r="C19307" s="2"/>
      <c r="G19307" s="94"/>
      <c r="H19307" s="94"/>
      <c r="I19307" s="94"/>
      <c r="J19307" s="2"/>
      <c r="P19307" s="30"/>
      <c r="T19307" s="2"/>
      <c r="V19307" s="2"/>
      <c r="W19307" s="28"/>
      <c r="Y19307" s="30"/>
      <c r="Z19307" s="30"/>
      <c r="AB19307" s="6"/>
    </row>
    <row r="19308" spans="1:28">
      <c r="A19308" s="2"/>
      <c r="B19308" s="2"/>
      <c r="C19308" s="2"/>
      <c r="G19308" s="94"/>
      <c r="H19308" s="94"/>
      <c r="I19308" s="94"/>
      <c r="J19308" s="2"/>
      <c r="P19308" s="30"/>
      <c r="T19308" s="2"/>
      <c r="V19308" s="2"/>
      <c r="W19308" s="28"/>
      <c r="Y19308" s="30"/>
      <c r="Z19308" s="30"/>
      <c r="AB19308" s="6"/>
    </row>
    <row r="19309" spans="1:28">
      <c r="A19309" s="2"/>
      <c r="B19309" s="2"/>
      <c r="C19309" s="2"/>
      <c r="G19309" s="94"/>
      <c r="H19309" s="94"/>
      <c r="I19309" s="94"/>
      <c r="J19309" s="2"/>
      <c r="P19309" s="30"/>
      <c r="T19309" s="2"/>
      <c r="V19309" s="2"/>
      <c r="W19309" s="28"/>
      <c r="Y19309" s="30"/>
      <c r="Z19309" s="30"/>
      <c r="AB19309" s="6"/>
    </row>
    <row r="19310" spans="1:28">
      <c r="A19310" s="2"/>
      <c r="B19310" s="2"/>
      <c r="C19310" s="2"/>
      <c r="G19310" s="94"/>
      <c r="H19310" s="94"/>
      <c r="I19310" s="94"/>
      <c r="J19310" s="2"/>
      <c r="P19310" s="30"/>
      <c r="T19310" s="2"/>
      <c r="V19310" s="2"/>
      <c r="W19310" s="28"/>
      <c r="Y19310" s="30"/>
      <c r="Z19310" s="30"/>
      <c r="AB19310" s="6"/>
    </row>
    <row r="19311" spans="1:28">
      <c r="A19311" s="2"/>
      <c r="B19311" s="2"/>
      <c r="C19311" s="2"/>
      <c r="G19311" s="94"/>
      <c r="H19311" s="94"/>
      <c r="I19311" s="94"/>
      <c r="J19311" s="2"/>
      <c r="P19311" s="30"/>
      <c r="T19311" s="2"/>
      <c r="V19311" s="2"/>
      <c r="W19311" s="28"/>
      <c r="Y19311" s="30"/>
      <c r="Z19311" s="30"/>
      <c r="AB19311" s="6"/>
    </row>
    <row r="19312" spans="1:28">
      <c r="A19312" s="2"/>
      <c r="B19312" s="2"/>
      <c r="C19312" s="2"/>
      <c r="G19312" s="94"/>
      <c r="H19312" s="94"/>
      <c r="I19312" s="94"/>
      <c r="J19312" s="2"/>
      <c r="P19312" s="30"/>
      <c r="T19312" s="2"/>
      <c r="V19312" s="2"/>
      <c r="W19312" s="28"/>
      <c r="Y19312" s="30"/>
      <c r="Z19312" s="30"/>
      <c r="AB19312" s="6"/>
    </row>
    <row r="19313" spans="1:28">
      <c r="A19313" s="2"/>
      <c r="B19313" s="2"/>
      <c r="C19313" s="2"/>
      <c r="G19313" s="94"/>
      <c r="H19313" s="94"/>
      <c r="I19313" s="94"/>
      <c r="J19313" s="2"/>
      <c r="P19313" s="30"/>
      <c r="T19313" s="2"/>
      <c r="V19313" s="2"/>
      <c r="W19313" s="28"/>
      <c r="Y19313" s="30"/>
      <c r="Z19313" s="30"/>
      <c r="AB19313" s="6"/>
    </row>
    <row r="19314" spans="1:28">
      <c r="A19314" s="2"/>
      <c r="B19314" s="2"/>
      <c r="C19314" s="2"/>
      <c r="G19314" s="94"/>
      <c r="H19314" s="94"/>
      <c r="I19314" s="94"/>
      <c r="J19314" s="2"/>
      <c r="P19314" s="30"/>
      <c r="T19314" s="2"/>
      <c r="V19314" s="2"/>
      <c r="W19314" s="28"/>
      <c r="Y19314" s="30"/>
      <c r="Z19314" s="30"/>
      <c r="AB19314" s="6"/>
    </row>
    <row r="19315" spans="1:28">
      <c r="A19315" s="2"/>
      <c r="B19315" s="2"/>
      <c r="C19315" s="2"/>
      <c r="G19315" s="94"/>
      <c r="H19315" s="94"/>
      <c r="I19315" s="94"/>
      <c r="J19315" s="2"/>
      <c r="P19315" s="30"/>
      <c r="T19315" s="2"/>
      <c r="V19315" s="2"/>
      <c r="W19315" s="28"/>
      <c r="Y19315" s="30"/>
      <c r="Z19315" s="30"/>
      <c r="AB19315" s="6"/>
    </row>
    <row r="19316" spans="1:28">
      <c r="A19316" s="2"/>
      <c r="B19316" s="2"/>
      <c r="C19316" s="2"/>
      <c r="G19316" s="94"/>
      <c r="H19316" s="94"/>
      <c r="I19316" s="94"/>
      <c r="J19316" s="2"/>
      <c r="P19316" s="30"/>
      <c r="T19316" s="2"/>
      <c r="V19316" s="2"/>
      <c r="W19316" s="28"/>
      <c r="Y19316" s="30"/>
      <c r="Z19316" s="30"/>
      <c r="AB19316" s="6"/>
    </row>
    <row r="19317" spans="1:28">
      <c r="A19317" s="2"/>
      <c r="B19317" s="2"/>
      <c r="C19317" s="2"/>
      <c r="G19317" s="94"/>
      <c r="H19317" s="94"/>
      <c r="I19317" s="94"/>
      <c r="J19317" s="2"/>
      <c r="P19317" s="30"/>
      <c r="T19317" s="2"/>
      <c r="V19317" s="2"/>
      <c r="W19317" s="28"/>
      <c r="Y19317" s="30"/>
      <c r="Z19317" s="30"/>
      <c r="AB19317" s="6"/>
    </row>
    <row r="19318" spans="1:28">
      <c r="A19318" s="2"/>
      <c r="B19318" s="2"/>
      <c r="C19318" s="2"/>
      <c r="G19318" s="94"/>
      <c r="H19318" s="94"/>
      <c r="I19318" s="94"/>
      <c r="J19318" s="2"/>
      <c r="P19318" s="30"/>
      <c r="T19318" s="2"/>
      <c r="V19318" s="2"/>
      <c r="W19318" s="28"/>
      <c r="Y19318" s="30"/>
      <c r="Z19318" s="30"/>
      <c r="AB19318" s="6"/>
    </row>
    <row r="19319" spans="1:28">
      <c r="A19319" s="2"/>
      <c r="B19319" s="2"/>
      <c r="C19319" s="2"/>
      <c r="G19319" s="94"/>
      <c r="H19319" s="94"/>
      <c r="I19319" s="94"/>
      <c r="J19319" s="2"/>
      <c r="P19319" s="30"/>
      <c r="T19319" s="2"/>
      <c r="V19319" s="2"/>
      <c r="W19319" s="28"/>
      <c r="Y19319" s="30"/>
      <c r="Z19319" s="30"/>
      <c r="AB19319" s="6"/>
    </row>
    <row r="19320" spans="1:28">
      <c r="A19320" s="2"/>
      <c r="B19320" s="2"/>
      <c r="C19320" s="2"/>
      <c r="G19320" s="94"/>
      <c r="H19320" s="94"/>
      <c r="I19320" s="94"/>
      <c r="J19320" s="2"/>
      <c r="P19320" s="30"/>
      <c r="T19320" s="2"/>
      <c r="V19320" s="2"/>
      <c r="W19320" s="28"/>
      <c r="Y19320" s="30"/>
      <c r="Z19320" s="30"/>
      <c r="AB19320" s="6"/>
    </row>
    <row r="19321" spans="1:28">
      <c r="A19321" s="2"/>
      <c r="B19321" s="2"/>
      <c r="C19321" s="2"/>
      <c r="G19321" s="94"/>
      <c r="H19321" s="94"/>
      <c r="I19321" s="94"/>
      <c r="J19321" s="2"/>
      <c r="P19321" s="30"/>
      <c r="T19321" s="2"/>
      <c r="V19321" s="2"/>
      <c r="W19321" s="28"/>
      <c r="Y19321" s="30"/>
      <c r="Z19321" s="30"/>
      <c r="AB19321" s="6"/>
    </row>
    <row r="19322" spans="1:28">
      <c r="A19322" s="2"/>
      <c r="B19322" s="2"/>
      <c r="C19322" s="2"/>
      <c r="G19322" s="94"/>
      <c r="H19322" s="94"/>
      <c r="I19322" s="94"/>
      <c r="J19322" s="2"/>
      <c r="P19322" s="30"/>
      <c r="T19322" s="2"/>
      <c r="V19322" s="2"/>
      <c r="W19322" s="28"/>
      <c r="Y19322" s="30"/>
      <c r="Z19322" s="30"/>
      <c r="AB19322" s="6"/>
    </row>
    <row r="19323" spans="1:28">
      <c r="A19323" s="2"/>
      <c r="B19323" s="2"/>
      <c r="C19323" s="2"/>
      <c r="G19323" s="94"/>
      <c r="H19323" s="94"/>
      <c r="I19323" s="94"/>
      <c r="J19323" s="2"/>
      <c r="P19323" s="30"/>
      <c r="T19323" s="2"/>
      <c r="V19323" s="2"/>
      <c r="W19323" s="28"/>
      <c r="Y19323" s="30"/>
      <c r="Z19323" s="30"/>
      <c r="AB19323" s="6"/>
    </row>
    <row r="19324" spans="1:28">
      <c r="A19324" s="2"/>
      <c r="B19324" s="2"/>
      <c r="C19324" s="2"/>
      <c r="G19324" s="94"/>
      <c r="H19324" s="94"/>
      <c r="I19324" s="94"/>
      <c r="J19324" s="2"/>
      <c r="P19324" s="30"/>
      <c r="T19324" s="2"/>
      <c r="V19324" s="2"/>
      <c r="W19324" s="28"/>
      <c r="Y19324" s="30"/>
      <c r="Z19324" s="30"/>
      <c r="AB19324" s="6"/>
    </row>
    <row r="19325" spans="1:28">
      <c r="A19325" s="2"/>
      <c r="B19325" s="2"/>
      <c r="C19325" s="2"/>
      <c r="G19325" s="94"/>
      <c r="H19325" s="94"/>
      <c r="I19325" s="94"/>
      <c r="J19325" s="2"/>
      <c r="P19325" s="30"/>
      <c r="T19325" s="2"/>
      <c r="V19325" s="2"/>
      <c r="W19325" s="28"/>
      <c r="Y19325" s="30"/>
      <c r="Z19325" s="30"/>
      <c r="AB19325" s="6"/>
    </row>
    <row r="19326" spans="1:28">
      <c r="A19326" s="2"/>
      <c r="B19326" s="2"/>
      <c r="C19326" s="2"/>
      <c r="G19326" s="94"/>
      <c r="H19326" s="94"/>
      <c r="I19326" s="94"/>
      <c r="J19326" s="2"/>
      <c r="P19326" s="30"/>
      <c r="T19326" s="2"/>
      <c r="V19326" s="2"/>
      <c r="W19326" s="28"/>
      <c r="Y19326" s="30"/>
      <c r="Z19326" s="30"/>
      <c r="AB19326" s="6"/>
    </row>
    <row r="19327" spans="1:28">
      <c r="A19327" s="2"/>
      <c r="B19327" s="2"/>
      <c r="C19327" s="2"/>
      <c r="G19327" s="94"/>
      <c r="H19327" s="94"/>
      <c r="I19327" s="94"/>
      <c r="J19327" s="2"/>
      <c r="P19327" s="30"/>
      <c r="T19327" s="2"/>
      <c r="V19327" s="2"/>
      <c r="W19327" s="28"/>
      <c r="Y19327" s="30"/>
      <c r="Z19327" s="30"/>
      <c r="AB19327" s="6"/>
    </row>
    <row r="19328" spans="1:28">
      <c r="A19328" s="2"/>
      <c r="B19328" s="2"/>
      <c r="C19328" s="2"/>
      <c r="G19328" s="94"/>
      <c r="H19328" s="94"/>
      <c r="I19328" s="94"/>
      <c r="J19328" s="2"/>
      <c r="P19328" s="30"/>
      <c r="T19328" s="2"/>
      <c r="V19328" s="2"/>
      <c r="W19328" s="28"/>
      <c r="Y19328" s="30"/>
      <c r="Z19328" s="30"/>
      <c r="AB19328" s="6"/>
    </row>
    <row r="19329" spans="1:28">
      <c r="A19329" s="2"/>
      <c r="B19329" s="2"/>
      <c r="C19329" s="2"/>
      <c r="G19329" s="94"/>
      <c r="H19329" s="94"/>
      <c r="I19329" s="94"/>
      <c r="J19329" s="2"/>
      <c r="P19329" s="30"/>
      <c r="T19329" s="2"/>
      <c r="V19329" s="2"/>
      <c r="W19329" s="28"/>
      <c r="Y19329" s="30"/>
      <c r="Z19329" s="30"/>
      <c r="AB19329" s="6"/>
    </row>
    <row r="19330" spans="1:28">
      <c r="A19330" s="2"/>
      <c r="B19330" s="2"/>
      <c r="C19330" s="2"/>
      <c r="G19330" s="94"/>
      <c r="H19330" s="94"/>
      <c r="I19330" s="94"/>
      <c r="J19330" s="2"/>
      <c r="P19330" s="30"/>
      <c r="T19330" s="2"/>
      <c r="V19330" s="2"/>
      <c r="W19330" s="28"/>
      <c r="Y19330" s="30"/>
      <c r="Z19330" s="30"/>
      <c r="AB19330" s="6"/>
    </row>
    <row r="19331" spans="1:28">
      <c r="A19331" s="2"/>
      <c r="B19331" s="2"/>
      <c r="C19331" s="2"/>
      <c r="G19331" s="94"/>
      <c r="H19331" s="94"/>
      <c r="I19331" s="94"/>
      <c r="J19331" s="2"/>
      <c r="P19331" s="30"/>
      <c r="T19331" s="2"/>
      <c r="V19331" s="2"/>
      <c r="W19331" s="28"/>
      <c r="Y19331" s="30"/>
      <c r="Z19331" s="30"/>
      <c r="AB19331" s="6"/>
    </row>
    <row r="19332" spans="1:28">
      <c r="A19332" s="2"/>
      <c r="B19332" s="2"/>
      <c r="C19332" s="2"/>
      <c r="G19332" s="94"/>
      <c r="H19332" s="94"/>
      <c r="I19332" s="94"/>
      <c r="J19332" s="2"/>
      <c r="P19332" s="30"/>
      <c r="T19332" s="2"/>
      <c r="V19332" s="2"/>
      <c r="W19332" s="28"/>
      <c r="Y19332" s="30"/>
      <c r="Z19332" s="30"/>
      <c r="AB19332" s="6"/>
    </row>
    <row r="19333" spans="1:28">
      <c r="A19333" s="2"/>
      <c r="B19333" s="2"/>
      <c r="C19333" s="2"/>
      <c r="G19333" s="94"/>
      <c r="H19333" s="94"/>
      <c r="I19333" s="94"/>
      <c r="J19333" s="2"/>
      <c r="P19333" s="30"/>
      <c r="T19333" s="2"/>
      <c r="V19333" s="2"/>
      <c r="W19333" s="28"/>
      <c r="Y19333" s="30"/>
      <c r="Z19333" s="30"/>
      <c r="AB19333" s="6"/>
    </row>
    <row r="19334" spans="1:28">
      <c r="A19334" s="2"/>
      <c r="B19334" s="2"/>
      <c r="C19334" s="2"/>
      <c r="G19334" s="94"/>
      <c r="H19334" s="94"/>
      <c r="I19334" s="94"/>
      <c r="J19334" s="2"/>
      <c r="P19334" s="30"/>
      <c r="T19334" s="2"/>
      <c r="V19334" s="2"/>
      <c r="W19334" s="28"/>
      <c r="Y19334" s="30"/>
      <c r="Z19334" s="30"/>
      <c r="AB19334" s="6"/>
    </row>
    <row r="19335" spans="1:28">
      <c r="A19335" s="2"/>
      <c r="B19335" s="2"/>
      <c r="C19335" s="2"/>
      <c r="G19335" s="94"/>
      <c r="H19335" s="94"/>
      <c r="I19335" s="94"/>
      <c r="J19335" s="2"/>
      <c r="P19335" s="30"/>
      <c r="T19335" s="2"/>
      <c r="V19335" s="2"/>
      <c r="W19335" s="28"/>
      <c r="Y19335" s="30"/>
      <c r="Z19335" s="30"/>
      <c r="AB19335" s="6"/>
    </row>
    <row r="19336" spans="1:28">
      <c r="A19336" s="2"/>
      <c r="B19336" s="2"/>
      <c r="C19336" s="2"/>
      <c r="G19336" s="94"/>
      <c r="H19336" s="94"/>
      <c r="I19336" s="94"/>
      <c r="J19336" s="2"/>
      <c r="P19336" s="30"/>
      <c r="T19336" s="2"/>
      <c r="V19336" s="2"/>
      <c r="W19336" s="28"/>
      <c r="Y19336" s="30"/>
      <c r="Z19336" s="30"/>
      <c r="AB19336" s="6"/>
    </row>
    <row r="19337" spans="1:28">
      <c r="A19337" s="2"/>
      <c r="B19337" s="2"/>
      <c r="C19337" s="2"/>
      <c r="G19337" s="94"/>
      <c r="H19337" s="94"/>
      <c r="I19337" s="94"/>
      <c r="J19337" s="2"/>
      <c r="P19337" s="30"/>
      <c r="T19337" s="2"/>
      <c r="V19337" s="2"/>
      <c r="W19337" s="28"/>
      <c r="Y19337" s="30"/>
      <c r="Z19337" s="30"/>
      <c r="AB19337" s="6"/>
    </row>
    <row r="19338" spans="1:28">
      <c r="A19338" s="2"/>
      <c r="B19338" s="2"/>
      <c r="C19338" s="2"/>
      <c r="G19338" s="94"/>
      <c r="H19338" s="94"/>
      <c r="I19338" s="94"/>
      <c r="J19338" s="2"/>
      <c r="P19338" s="30"/>
      <c r="T19338" s="2"/>
      <c r="V19338" s="2"/>
      <c r="W19338" s="28"/>
      <c r="Y19338" s="30"/>
      <c r="Z19338" s="30"/>
      <c r="AB19338" s="6"/>
    </row>
    <row r="19339" spans="1:28">
      <c r="A19339" s="2"/>
      <c r="B19339" s="2"/>
      <c r="C19339" s="2"/>
      <c r="G19339" s="94"/>
      <c r="H19339" s="94"/>
      <c r="I19339" s="94"/>
      <c r="J19339" s="2"/>
      <c r="P19339" s="30"/>
      <c r="T19339" s="2"/>
      <c r="V19339" s="2"/>
      <c r="W19339" s="28"/>
      <c r="Y19339" s="30"/>
      <c r="Z19339" s="30"/>
      <c r="AB19339" s="6"/>
    </row>
    <row r="19340" spans="1:28">
      <c r="A19340" s="2"/>
      <c r="B19340" s="2"/>
      <c r="C19340" s="2"/>
      <c r="G19340" s="94"/>
      <c r="H19340" s="94"/>
      <c r="I19340" s="94"/>
      <c r="J19340" s="2"/>
      <c r="P19340" s="30"/>
      <c r="T19340" s="2"/>
      <c r="V19340" s="2"/>
      <c r="W19340" s="28"/>
      <c r="Y19340" s="30"/>
      <c r="Z19340" s="30"/>
      <c r="AB19340" s="6"/>
    </row>
    <row r="19341" spans="1:28">
      <c r="A19341" s="2"/>
      <c r="B19341" s="2"/>
      <c r="C19341" s="2"/>
      <c r="G19341" s="94"/>
      <c r="H19341" s="94"/>
      <c r="I19341" s="94"/>
      <c r="J19341" s="2"/>
      <c r="P19341" s="30"/>
      <c r="T19341" s="2"/>
      <c r="V19341" s="2"/>
      <c r="W19341" s="28"/>
      <c r="Y19341" s="30"/>
      <c r="Z19341" s="30"/>
      <c r="AB19341" s="6"/>
    </row>
    <row r="19342" spans="1:28">
      <c r="A19342" s="2"/>
      <c r="B19342" s="2"/>
      <c r="C19342" s="2"/>
      <c r="G19342" s="94"/>
      <c r="H19342" s="94"/>
      <c r="I19342" s="94"/>
      <c r="J19342" s="2"/>
      <c r="P19342" s="30"/>
      <c r="T19342" s="2"/>
      <c r="V19342" s="2"/>
      <c r="W19342" s="28"/>
      <c r="Y19342" s="30"/>
      <c r="Z19342" s="30"/>
      <c r="AB19342" s="6"/>
    </row>
    <row r="19343" spans="1:28">
      <c r="A19343" s="2"/>
      <c r="B19343" s="2"/>
      <c r="C19343" s="2"/>
      <c r="G19343" s="94"/>
      <c r="H19343" s="94"/>
      <c r="I19343" s="94"/>
      <c r="J19343" s="2"/>
      <c r="P19343" s="30"/>
      <c r="T19343" s="2"/>
      <c r="V19343" s="2"/>
      <c r="W19343" s="28"/>
      <c r="Y19343" s="30"/>
      <c r="Z19343" s="30"/>
      <c r="AB19343" s="6"/>
    </row>
    <row r="19344" spans="1:28">
      <c r="A19344" s="2"/>
      <c r="B19344" s="2"/>
      <c r="C19344" s="2"/>
      <c r="G19344" s="94"/>
      <c r="H19344" s="94"/>
      <c r="I19344" s="94"/>
      <c r="J19344" s="2"/>
      <c r="P19344" s="30"/>
      <c r="T19344" s="2"/>
      <c r="V19344" s="2"/>
      <c r="W19344" s="28"/>
      <c r="Y19344" s="30"/>
      <c r="Z19344" s="30"/>
      <c r="AB19344" s="6"/>
    </row>
    <row r="19345" spans="1:28">
      <c r="A19345" s="2"/>
      <c r="B19345" s="2"/>
      <c r="C19345" s="2"/>
      <c r="G19345" s="94"/>
      <c r="H19345" s="94"/>
      <c r="I19345" s="94"/>
      <c r="J19345" s="2"/>
      <c r="P19345" s="30"/>
      <c r="T19345" s="2"/>
      <c r="V19345" s="2"/>
      <c r="W19345" s="28"/>
      <c r="Y19345" s="30"/>
      <c r="Z19345" s="30"/>
      <c r="AB19345" s="6"/>
    </row>
    <row r="19346" spans="1:28">
      <c r="A19346" s="2"/>
      <c r="B19346" s="2"/>
      <c r="C19346" s="2"/>
      <c r="G19346" s="94"/>
      <c r="H19346" s="94"/>
      <c r="I19346" s="94"/>
      <c r="J19346" s="2"/>
      <c r="P19346" s="30"/>
      <c r="T19346" s="2"/>
      <c r="V19346" s="2"/>
      <c r="W19346" s="28"/>
      <c r="Y19346" s="30"/>
      <c r="Z19346" s="30"/>
      <c r="AB19346" s="6"/>
    </row>
    <row r="19347" spans="1:28">
      <c r="A19347" s="2"/>
      <c r="B19347" s="2"/>
      <c r="C19347" s="2"/>
      <c r="G19347" s="94"/>
      <c r="H19347" s="94"/>
      <c r="I19347" s="94"/>
      <c r="J19347" s="2"/>
      <c r="P19347" s="30"/>
      <c r="T19347" s="2"/>
      <c r="V19347" s="2"/>
      <c r="W19347" s="28"/>
      <c r="Y19347" s="30"/>
      <c r="Z19347" s="30"/>
      <c r="AB19347" s="6"/>
    </row>
    <row r="19348" spans="1:28">
      <c r="A19348" s="2"/>
      <c r="B19348" s="2"/>
      <c r="C19348" s="2"/>
      <c r="G19348" s="94"/>
      <c r="H19348" s="94"/>
      <c r="I19348" s="94"/>
      <c r="J19348" s="2"/>
      <c r="P19348" s="30"/>
      <c r="T19348" s="2"/>
      <c r="V19348" s="2"/>
      <c r="W19348" s="28"/>
      <c r="Y19348" s="30"/>
      <c r="Z19348" s="30"/>
      <c r="AB19348" s="6"/>
    </row>
    <row r="19349" spans="1:28">
      <c r="A19349" s="2"/>
      <c r="B19349" s="2"/>
      <c r="C19349" s="2"/>
      <c r="G19349" s="94"/>
      <c r="H19349" s="94"/>
      <c r="I19349" s="94"/>
      <c r="J19349" s="2"/>
      <c r="P19349" s="30"/>
      <c r="T19349" s="2"/>
      <c r="V19349" s="2"/>
      <c r="W19349" s="28"/>
      <c r="Y19349" s="30"/>
      <c r="Z19349" s="30"/>
      <c r="AB19349" s="6"/>
    </row>
    <row r="19350" spans="1:28">
      <c r="A19350" s="2"/>
      <c r="B19350" s="2"/>
      <c r="C19350" s="2"/>
      <c r="G19350" s="94"/>
      <c r="H19350" s="94"/>
      <c r="I19350" s="94"/>
      <c r="J19350" s="2"/>
      <c r="P19350" s="30"/>
      <c r="T19350" s="2"/>
      <c r="V19350" s="2"/>
      <c r="W19350" s="28"/>
      <c r="Y19350" s="30"/>
      <c r="Z19350" s="30"/>
      <c r="AB19350" s="6"/>
    </row>
    <row r="19351" spans="1:28">
      <c r="A19351" s="2"/>
      <c r="B19351" s="2"/>
      <c r="C19351" s="2"/>
      <c r="G19351" s="94"/>
      <c r="H19351" s="94"/>
      <c r="I19351" s="94"/>
      <c r="J19351" s="2"/>
      <c r="P19351" s="30"/>
      <c r="T19351" s="2"/>
      <c r="V19351" s="2"/>
      <c r="W19351" s="28"/>
      <c r="Y19351" s="30"/>
      <c r="Z19351" s="30"/>
      <c r="AB19351" s="6"/>
    </row>
    <row r="19352" spans="1:28">
      <c r="A19352" s="2"/>
      <c r="B19352" s="2"/>
      <c r="C19352" s="2"/>
      <c r="G19352" s="94"/>
      <c r="H19352" s="94"/>
      <c r="I19352" s="94"/>
      <c r="J19352" s="2"/>
      <c r="P19352" s="30"/>
      <c r="T19352" s="2"/>
      <c r="V19352" s="2"/>
      <c r="W19352" s="28"/>
      <c r="Y19352" s="30"/>
      <c r="Z19352" s="30"/>
      <c r="AB19352" s="6"/>
    </row>
    <row r="19353" spans="1:28">
      <c r="A19353" s="2"/>
      <c r="B19353" s="2"/>
      <c r="C19353" s="2"/>
      <c r="G19353" s="94"/>
      <c r="H19353" s="94"/>
      <c r="I19353" s="94"/>
      <c r="J19353" s="2"/>
      <c r="P19353" s="30"/>
      <c r="T19353" s="2"/>
      <c r="V19353" s="2"/>
      <c r="W19353" s="28"/>
      <c r="Y19353" s="30"/>
      <c r="Z19353" s="30"/>
      <c r="AB19353" s="6"/>
    </row>
    <row r="19354" spans="1:28">
      <c r="A19354" s="2"/>
      <c r="B19354" s="2"/>
      <c r="C19354" s="2"/>
      <c r="G19354" s="94"/>
      <c r="H19354" s="94"/>
      <c r="I19354" s="94"/>
      <c r="J19354" s="2"/>
      <c r="P19354" s="30"/>
      <c r="T19354" s="2"/>
      <c r="V19354" s="2"/>
      <c r="W19354" s="28"/>
      <c r="Y19354" s="30"/>
      <c r="Z19354" s="30"/>
      <c r="AB19354" s="6"/>
    </row>
    <row r="19355" spans="1:28">
      <c r="A19355" s="2"/>
      <c r="B19355" s="2"/>
      <c r="C19355" s="2"/>
      <c r="G19355" s="94"/>
      <c r="H19355" s="94"/>
      <c r="I19355" s="94"/>
      <c r="J19355" s="2"/>
      <c r="P19355" s="30"/>
      <c r="T19355" s="2"/>
      <c r="V19355" s="2"/>
      <c r="W19355" s="28"/>
      <c r="Y19355" s="30"/>
      <c r="Z19355" s="30"/>
      <c r="AB19355" s="6"/>
    </row>
    <row r="19356" spans="1:28">
      <c r="A19356" s="2"/>
      <c r="B19356" s="2"/>
      <c r="C19356" s="2"/>
      <c r="G19356" s="94"/>
      <c r="H19356" s="94"/>
      <c r="I19356" s="94"/>
      <c r="J19356" s="2"/>
      <c r="P19356" s="30"/>
      <c r="T19356" s="2"/>
      <c r="V19356" s="2"/>
      <c r="W19356" s="28"/>
      <c r="Y19356" s="30"/>
      <c r="Z19356" s="30"/>
      <c r="AB19356" s="6"/>
    </row>
    <row r="19357" spans="1:28">
      <c r="A19357" s="2"/>
      <c r="B19357" s="2"/>
      <c r="C19357" s="2"/>
      <c r="G19357" s="94"/>
      <c r="H19357" s="94"/>
      <c r="I19357" s="94"/>
      <c r="J19357" s="2"/>
      <c r="P19357" s="30"/>
      <c r="T19357" s="2"/>
      <c r="V19357" s="2"/>
      <c r="W19357" s="28"/>
      <c r="Y19357" s="30"/>
      <c r="Z19357" s="30"/>
      <c r="AB19357" s="6"/>
    </row>
    <row r="19358" spans="1:28">
      <c r="A19358" s="2"/>
      <c r="B19358" s="2"/>
      <c r="C19358" s="2"/>
      <c r="G19358" s="94"/>
      <c r="H19358" s="94"/>
      <c r="I19358" s="94"/>
      <c r="J19358" s="2"/>
      <c r="P19358" s="30"/>
      <c r="T19358" s="2"/>
      <c r="V19358" s="2"/>
      <c r="W19358" s="28"/>
      <c r="Y19358" s="30"/>
      <c r="Z19358" s="30"/>
      <c r="AB19358" s="6"/>
    </row>
    <row r="19359" spans="1:28">
      <c r="A19359" s="2"/>
      <c r="B19359" s="2"/>
      <c r="C19359" s="2"/>
      <c r="G19359" s="94"/>
      <c r="H19359" s="94"/>
      <c r="I19359" s="94"/>
      <c r="J19359" s="2"/>
      <c r="P19359" s="30"/>
      <c r="T19359" s="2"/>
      <c r="V19359" s="2"/>
      <c r="W19359" s="28"/>
      <c r="Y19359" s="30"/>
      <c r="Z19359" s="30"/>
      <c r="AB19359" s="6"/>
    </row>
    <row r="19360" spans="1:28">
      <c r="A19360" s="2"/>
      <c r="B19360" s="2"/>
      <c r="C19360" s="2"/>
      <c r="G19360" s="94"/>
      <c r="H19360" s="94"/>
      <c r="I19360" s="94"/>
      <c r="J19360" s="2"/>
      <c r="P19360" s="30"/>
      <c r="T19360" s="2"/>
      <c r="V19360" s="2"/>
      <c r="W19360" s="28"/>
      <c r="Y19360" s="30"/>
      <c r="Z19360" s="30"/>
      <c r="AB19360" s="6"/>
    </row>
    <row r="19361" spans="1:28">
      <c r="A19361" s="2"/>
      <c r="B19361" s="2"/>
      <c r="C19361" s="2"/>
      <c r="G19361" s="94"/>
      <c r="H19361" s="94"/>
      <c r="I19361" s="94"/>
      <c r="J19361" s="2"/>
      <c r="P19361" s="30"/>
      <c r="T19361" s="2"/>
      <c r="V19361" s="2"/>
      <c r="W19361" s="28"/>
      <c r="Y19361" s="30"/>
      <c r="Z19361" s="30"/>
      <c r="AB19361" s="6"/>
    </row>
    <row r="19362" spans="1:28">
      <c r="A19362" s="2"/>
      <c r="B19362" s="2"/>
      <c r="C19362" s="2"/>
      <c r="G19362" s="94"/>
      <c r="H19362" s="94"/>
      <c r="I19362" s="94"/>
      <c r="J19362" s="2"/>
      <c r="P19362" s="30"/>
      <c r="T19362" s="2"/>
      <c r="V19362" s="2"/>
      <c r="W19362" s="28"/>
      <c r="Y19362" s="30"/>
      <c r="Z19362" s="30"/>
      <c r="AB19362" s="6"/>
    </row>
    <row r="19363" spans="1:28">
      <c r="A19363" s="2"/>
      <c r="B19363" s="2"/>
      <c r="C19363" s="2"/>
      <c r="G19363" s="94"/>
      <c r="H19363" s="94"/>
      <c r="I19363" s="94"/>
      <c r="J19363" s="2"/>
      <c r="P19363" s="30"/>
      <c r="T19363" s="2"/>
      <c r="V19363" s="2"/>
      <c r="W19363" s="28"/>
      <c r="Y19363" s="30"/>
      <c r="Z19363" s="30"/>
      <c r="AB19363" s="6"/>
    </row>
    <row r="19364" spans="1:28">
      <c r="A19364" s="2"/>
      <c r="B19364" s="2"/>
      <c r="C19364" s="2"/>
      <c r="G19364" s="94"/>
      <c r="H19364" s="94"/>
      <c r="I19364" s="94"/>
      <c r="J19364" s="2"/>
      <c r="P19364" s="30"/>
      <c r="T19364" s="2"/>
      <c r="V19364" s="2"/>
      <c r="W19364" s="28"/>
      <c r="Y19364" s="30"/>
      <c r="Z19364" s="30"/>
      <c r="AB19364" s="6"/>
    </row>
    <row r="19365" spans="1:28">
      <c r="A19365" s="2"/>
      <c r="B19365" s="2"/>
      <c r="C19365" s="2"/>
      <c r="G19365" s="94"/>
      <c r="H19365" s="94"/>
      <c r="I19365" s="94"/>
      <c r="J19365" s="2"/>
      <c r="P19365" s="30"/>
      <c r="T19365" s="2"/>
      <c r="V19365" s="2"/>
      <c r="W19365" s="28"/>
      <c r="Y19365" s="30"/>
      <c r="Z19365" s="30"/>
      <c r="AB19365" s="6"/>
    </row>
    <row r="19366" spans="1:28">
      <c r="A19366" s="2"/>
      <c r="B19366" s="2"/>
      <c r="C19366" s="2"/>
      <c r="G19366" s="94"/>
      <c r="H19366" s="94"/>
      <c r="I19366" s="94"/>
      <c r="J19366" s="2"/>
      <c r="P19366" s="30"/>
      <c r="T19366" s="2"/>
      <c r="V19366" s="2"/>
      <c r="W19366" s="28"/>
      <c r="Y19366" s="30"/>
      <c r="Z19366" s="30"/>
      <c r="AB19366" s="6"/>
    </row>
    <row r="19367" spans="1:28">
      <c r="A19367" s="2"/>
      <c r="B19367" s="2"/>
      <c r="C19367" s="2"/>
      <c r="G19367" s="94"/>
      <c r="H19367" s="94"/>
      <c r="I19367" s="94"/>
      <c r="J19367" s="2"/>
      <c r="P19367" s="30"/>
      <c r="T19367" s="2"/>
      <c r="V19367" s="2"/>
      <c r="W19367" s="28"/>
      <c r="Y19367" s="30"/>
      <c r="Z19367" s="30"/>
      <c r="AB19367" s="6"/>
    </row>
    <row r="19368" spans="1:28">
      <c r="A19368" s="2"/>
      <c r="B19368" s="2"/>
      <c r="C19368" s="2"/>
      <c r="G19368" s="94"/>
      <c r="H19368" s="94"/>
      <c r="I19368" s="94"/>
      <c r="J19368" s="2"/>
      <c r="P19368" s="30"/>
      <c r="T19368" s="2"/>
      <c r="V19368" s="2"/>
      <c r="W19368" s="28"/>
      <c r="Y19368" s="30"/>
      <c r="Z19368" s="30"/>
      <c r="AB19368" s="6"/>
    </row>
    <row r="19369" spans="1:28">
      <c r="A19369" s="2"/>
      <c r="B19369" s="2"/>
      <c r="C19369" s="2"/>
      <c r="G19369" s="94"/>
      <c r="H19369" s="94"/>
      <c r="I19369" s="94"/>
      <c r="J19369" s="2"/>
      <c r="P19369" s="30"/>
      <c r="T19369" s="2"/>
      <c r="V19369" s="2"/>
      <c r="W19369" s="28"/>
      <c r="Y19369" s="30"/>
      <c r="Z19369" s="30"/>
      <c r="AB19369" s="6"/>
    </row>
    <row r="19370" spans="1:28">
      <c r="A19370" s="2"/>
      <c r="B19370" s="2"/>
      <c r="C19370" s="2"/>
      <c r="G19370" s="94"/>
      <c r="H19370" s="94"/>
      <c r="I19370" s="94"/>
      <c r="J19370" s="2"/>
      <c r="P19370" s="30"/>
      <c r="T19370" s="2"/>
      <c r="V19370" s="2"/>
      <c r="W19370" s="28"/>
      <c r="Y19370" s="30"/>
      <c r="Z19370" s="30"/>
      <c r="AB19370" s="6"/>
    </row>
    <row r="19371" spans="1:28">
      <c r="A19371" s="2"/>
      <c r="B19371" s="2"/>
      <c r="C19371" s="2"/>
      <c r="G19371" s="94"/>
      <c r="H19371" s="94"/>
      <c r="I19371" s="94"/>
      <c r="J19371" s="2"/>
      <c r="P19371" s="30"/>
      <c r="T19371" s="2"/>
      <c r="V19371" s="2"/>
      <c r="W19371" s="28"/>
      <c r="Y19371" s="30"/>
      <c r="Z19371" s="30"/>
      <c r="AB19371" s="6"/>
    </row>
    <row r="19372" spans="1:28">
      <c r="A19372" s="2"/>
      <c r="B19372" s="2"/>
      <c r="C19372" s="2"/>
      <c r="G19372" s="94"/>
      <c r="H19372" s="94"/>
      <c r="I19372" s="94"/>
      <c r="J19372" s="2"/>
      <c r="P19372" s="30"/>
      <c r="T19372" s="2"/>
      <c r="V19372" s="2"/>
      <c r="W19372" s="28"/>
      <c r="Y19372" s="30"/>
      <c r="Z19372" s="30"/>
      <c r="AB19372" s="6"/>
    </row>
    <row r="19373" spans="1:28">
      <c r="A19373" s="2"/>
      <c r="B19373" s="2"/>
      <c r="C19373" s="2"/>
      <c r="G19373" s="94"/>
      <c r="H19373" s="94"/>
      <c r="I19373" s="94"/>
      <c r="J19373" s="2"/>
      <c r="P19373" s="30"/>
      <c r="T19373" s="2"/>
      <c r="V19373" s="2"/>
      <c r="W19373" s="28"/>
      <c r="Y19373" s="30"/>
      <c r="Z19373" s="30"/>
      <c r="AB19373" s="6"/>
    </row>
    <row r="19374" spans="1:28">
      <c r="A19374" s="2"/>
      <c r="B19374" s="2"/>
      <c r="C19374" s="2"/>
      <c r="G19374" s="94"/>
      <c r="H19374" s="94"/>
      <c r="I19374" s="94"/>
      <c r="J19374" s="2"/>
      <c r="P19374" s="30"/>
      <c r="T19374" s="2"/>
      <c r="V19374" s="2"/>
      <c r="W19374" s="28"/>
      <c r="Y19374" s="30"/>
      <c r="Z19374" s="30"/>
      <c r="AB19374" s="6"/>
    </row>
    <row r="19375" spans="1:28">
      <c r="A19375" s="2"/>
      <c r="B19375" s="2"/>
      <c r="C19375" s="2"/>
      <c r="G19375" s="94"/>
      <c r="H19375" s="94"/>
      <c r="I19375" s="94"/>
      <c r="J19375" s="2"/>
      <c r="P19375" s="30"/>
      <c r="T19375" s="2"/>
      <c r="V19375" s="2"/>
      <c r="W19375" s="28"/>
      <c r="Y19375" s="30"/>
      <c r="Z19375" s="30"/>
      <c r="AB19375" s="6"/>
    </row>
    <row r="19376" spans="1:28">
      <c r="A19376" s="2"/>
      <c r="B19376" s="2"/>
      <c r="C19376" s="2"/>
      <c r="G19376" s="94"/>
      <c r="H19376" s="94"/>
      <c r="I19376" s="94"/>
      <c r="J19376" s="2"/>
      <c r="P19376" s="30"/>
      <c r="T19376" s="2"/>
      <c r="V19376" s="2"/>
      <c r="W19376" s="28"/>
      <c r="Y19376" s="30"/>
      <c r="Z19376" s="30"/>
      <c r="AB19376" s="6"/>
    </row>
    <row r="19377" spans="1:28">
      <c r="A19377" s="2"/>
      <c r="B19377" s="2"/>
      <c r="C19377" s="2"/>
      <c r="G19377" s="94"/>
      <c r="H19377" s="94"/>
      <c r="I19377" s="94"/>
      <c r="J19377" s="2"/>
      <c r="P19377" s="30"/>
      <c r="T19377" s="2"/>
      <c r="V19377" s="2"/>
      <c r="W19377" s="28"/>
      <c r="Y19377" s="30"/>
      <c r="Z19377" s="30"/>
      <c r="AB19377" s="6"/>
    </row>
    <row r="19378" spans="1:28">
      <c r="A19378" s="2"/>
      <c r="B19378" s="2"/>
      <c r="C19378" s="2"/>
      <c r="G19378" s="94"/>
      <c r="H19378" s="94"/>
      <c r="I19378" s="94"/>
      <c r="J19378" s="2"/>
      <c r="P19378" s="30"/>
      <c r="T19378" s="2"/>
      <c r="V19378" s="2"/>
      <c r="W19378" s="28"/>
      <c r="Y19378" s="30"/>
      <c r="Z19378" s="30"/>
      <c r="AB19378" s="6"/>
    </row>
    <row r="19379" spans="1:28">
      <c r="A19379" s="2"/>
      <c r="B19379" s="2"/>
      <c r="C19379" s="2"/>
      <c r="G19379" s="94"/>
      <c r="H19379" s="94"/>
      <c r="I19379" s="94"/>
      <c r="J19379" s="2"/>
      <c r="P19379" s="30"/>
      <c r="T19379" s="2"/>
      <c r="V19379" s="2"/>
      <c r="W19379" s="28"/>
      <c r="Y19379" s="30"/>
      <c r="Z19379" s="30"/>
      <c r="AB19379" s="6"/>
    </row>
    <row r="19380" spans="1:28">
      <c r="A19380" s="2"/>
      <c r="B19380" s="2"/>
      <c r="C19380" s="2"/>
      <c r="G19380" s="94"/>
      <c r="H19380" s="94"/>
      <c r="I19380" s="94"/>
      <c r="J19380" s="2"/>
      <c r="P19380" s="30"/>
      <c r="T19380" s="2"/>
      <c r="V19380" s="2"/>
      <c r="W19380" s="28"/>
      <c r="Y19380" s="30"/>
      <c r="Z19380" s="30"/>
      <c r="AB19380" s="6"/>
    </row>
    <row r="19381" spans="1:28">
      <c r="A19381" s="2"/>
      <c r="B19381" s="2"/>
      <c r="C19381" s="2"/>
      <c r="G19381" s="94"/>
      <c r="H19381" s="94"/>
      <c r="I19381" s="94"/>
      <c r="J19381" s="2"/>
      <c r="P19381" s="30"/>
      <c r="T19381" s="2"/>
      <c r="V19381" s="2"/>
      <c r="W19381" s="28"/>
      <c r="Y19381" s="30"/>
      <c r="Z19381" s="30"/>
      <c r="AB19381" s="6"/>
    </row>
    <row r="19382" spans="1:28">
      <c r="A19382" s="2"/>
      <c r="B19382" s="2"/>
      <c r="C19382" s="2"/>
      <c r="G19382" s="94"/>
      <c r="H19382" s="94"/>
      <c r="I19382" s="94"/>
      <c r="J19382" s="2"/>
      <c r="P19382" s="30"/>
      <c r="T19382" s="2"/>
      <c r="V19382" s="2"/>
      <c r="W19382" s="28"/>
      <c r="Y19382" s="30"/>
      <c r="Z19382" s="30"/>
      <c r="AB19382" s="6"/>
    </row>
    <row r="19383" spans="1:28">
      <c r="A19383" s="2"/>
      <c r="B19383" s="2"/>
      <c r="C19383" s="2"/>
      <c r="G19383" s="94"/>
      <c r="H19383" s="94"/>
      <c r="I19383" s="94"/>
      <c r="J19383" s="2"/>
      <c r="P19383" s="30"/>
      <c r="T19383" s="2"/>
      <c r="V19383" s="2"/>
      <c r="W19383" s="28"/>
      <c r="Y19383" s="30"/>
      <c r="Z19383" s="30"/>
      <c r="AB19383" s="6"/>
    </row>
    <row r="19384" spans="1:28">
      <c r="A19384" s="2"/>
      <c r="B19384" s="2"/>
      <c r="C19384" s="2"/>
      <c r="G19384" s="94"/>
      <c r="H19384" s="94"/>
      <c r="I19384" s="94"/>
      <c r="J19384" s="2"/>
      <c r="P19384" s="30"/>
      <c r="T19384" s="2"/>
      <c r="V19384" s="2"/>
      <c r="W19384" s="28"/>
      <c r="Y19384" s="30"/>
      <c r="Z19384" s="30"/>
      <c r="AB19384" s="6"/>
    </row>
    <row r="19385" spans="1:28">
      <c r="A19385" s="2"/>
      <c r="B19385" s="2"/>
      <c r="C19385" s="2"/>
      <c r="G19385" s="94"/>
      <c r="H19385" s="94"/>
      <c r="I19385" s="94"/>
      <c r="J19385" s="2"/>
      <c r="P19385" s="30"/>
      <c r="T19385" s="2"/>
      <c r="V19385" s="2"/>
      <c r="W19385" s="28"/>
      <c r="Y19385" s="30"/>
      <c r="Z19385" s="30"/>
      <c r="AB19385" s="6"/>
    </row>
    <row r="19386" spans="1:28">
      <c r="A19386" s="2"/>
      <c r="B19386" s="2"/>
      <c r="C19386" s="2"/>
      <c r="G19386" s="94"/>
      <c r="H19386" s="94"/>
      <c r="I19386" s="94"/>
      <c r="J19386" s="2"/>
      <c r="P19386" s="30"/>
      <c r="T19386" s="2"/>
      <c r="V19386" s="2"/>
      <c r="W19386" s="28"/>
      <c r="Y19386" s="30"/>
      <c r="Z19386" s="30"/>
      <c r="AB19386" s="6"/>
    </row>
    <row r="19387" spans="1:28">
      <c r="A19387" s="2"/>
      <c r="B19387" s="2"/>
      <c r="C19387" s="2"/>
      <c r="G19387" s="94"/>
      <c r="H19387" s="94"/>
      <c r="I19387" s="94"/>
      <c r="J19387" s="2"/>
      <c r="P19387" s="30"/>
      <c r="T19387" s="2"/>
      <c r="V19387" s="2"/>
      <c r="W19387" s="28"/>
      <c r="Y19387" s="30"/>
      <c r="Z19387" s="30"/>
      <c r="AB19387" s="6"/>
    </row>
    <row r="19388" spans="1:28">
      <c r="A19388" s="2"/>
      <c r="B19388" s="2"/>
      <c r="C19388" s="2"/>
      <c r="G19388" s="94"/>
      <c r="H19388" s="94"/>
      <c r="I19388" s="94"/>
      <c r="J19388" s="2"/>
      <c r="P19388" s="30"/>
      <c r="T19388" s="2"/>
      <c r="V19388" s="2"/>
      <c r="W19388" s="28"/>
      <c r="Y19388" s="30"/>
      <c r="Z19388" s="30"/>
      <c r="AB19388" s="6"/>
    </row>
    <row r="19389" spans="1:28">
      <c r="A19389" s="2"/>
      <c r="B19389" s="2"/>
      <c r="C19389" s="2"/>
      <c r="G19389" s="94"/>
      <c r="H19389" s="94"/>
      <c r="I19389" s="94"/>
      <c r="J19389" s="2"/>
      <c r="P19389" s="30"/>
      <c r="T19389" s="2"/>
      <c r="V19389" s="2"/>
      <c r="W19389" s="28"/>
      <c r="Y19389" s="30"/>
      <c r="Z19389" s="30"/>
      <c r="AB19389" s="6"/>
    </row>
    <row r="19390" spans="1:28">
      <c r="A19390" s="2"/>
      <c r="B19390" s="2"/>
      <c r="C19390" s="2"/>
      <c r="G19390" s="94"/>
      <c r="H19390" s="94"/>
      <c r="I19390" s="94"/>
      <c r="J19390" s="2"/>
      <c r="P19390" s="30"/>
      <c r="T19390" s="2"/>
      <c r="V19390" s="2"/>
      <c r="W19390" s="28"/>
      <c r="Y19390" s="30"/>
      <c r="Z19390" s="30"/>
      <c r="AB19390" s="6"/>
    </row>
    <row r="19391" spans="1:28">
      <c r="A19391" s="2"/>
      <c r="B19391" s="2"/>
      <c r="C19391" s="2"/>
      <c r="G19391" s="94"/>
      <c r="H19391" s="94"/>
      <c r="I19391" s="94"/>
      <c r="J19391" s="2"/>
      <c r="P19391" s="30"/>
      <c r="T19391" s="2"/>
      <c r="V19391" s="2"/>
      <c r="W19391" s="28"/>
      <c r="Y19391" s="30"/>
      <c r="Z19391" s="30"/>
      <c r="AB19391" s="6"/>
    </row>
    <row r="19392" spans="1:28">
      <c r="A19392" s="2"/>
      <c r="B19392" s="2"/>
      <c r="C19392" s="2"/>
      <c r="G19392" s="94"/>
      <c r="H19392" s="94"/>
      <c r="I19392" s="94"/>
      <c r="J19392" s="2"/>
      <c r="P19392" s="30"/>
      <c r="T19392" s="2"/>
      <c r="V19392" s="2"/>
      <c r="W19392" s="28"/>
      <c r="Y19392" s="30"/>
      <c r="Z19392" s="30"/>
      <c r="AB19392" s="6"/>
    </row>
    <row r="19393" spans="1:28">
      <c r="A19393" s="2"/>
      <c r="B19393" s="2"/>
      <c r="C19393" s="2"/>
      <c r="G19393" s="94"/>
      <c r="H19393" s="94"/>
      <c r="I19393" s="94"/>
      <c r="J19393" s="2"/>
      <c r="P19393" s="30"/>
      <c r="T19393" s="2"/>
      <c r="V19393" s="2"/>
      <c r="W19393" s="28"/>
      <c r="Y19393" s="30"/>
      <c r="Z19393" s="30"/>
      <c r="AB19393" s="6"/>
    </row>
    <row r="19394" spans="1:28">
      <c r="A19394" s="2"/>
      <c r="B19394" s="2"/>
      <c r="C19394" s="2"/>
      <c r="G19394" s="94"/>
      <c r="H19394" s="94"/>
      <c r="I19394" s="94"/>
      <c r="J19394" s="2"/>
      <c r="P19394" s="30"/>
      <c r="T19394" s="2"/>
      <c r="V19394" s="2"/>
      <c r="W19394" s="28"/>
      <c r="Y19394" s="30"/>
      <c r="Z19394" s="30"/>
      <c r="AB19394" s="6"/>
    </row>
    <row r="19395" spans="1:28">
      <c r="A19395" s="2"/>
      <c r="B19395" s="2"/>
      <c r="C19395" s="2"/>
      <c r="G19395" s="94"/>
      <c r="H19395" s="94"/>
      <c r="I19395" s="94"/>
      <c r="J19395" s="2"/>
      <c r="P19395" s="30"/>
      <c r="T19395" s="2"/>
      <c r="V19395" s="2"/>
      <c r="W19395" s="28"/>
      <c r="Y19395" s="30"/>
      <c r="Z19395" s="30"/>
      <c r="AB19395" s="6"/>
    </row>
    <row r="19396" spans="1:28">
      <c r="A19396" s="2"/>
      <c r="B19396" s="2"/>
      <c r="C19396" s="2"/>
      <c r="G19396" s="94"/>
      <c r="H19396" s="94"/>
      <c r="I19396" s="94"/>
      <c r="J19396" s="2"/>
      <c r="P19396" s="30"/>
      <c r="T19396" s="2"/>
      <c r="V19396" s="2"/>
      <c r="W19396" s="28"/>
      <c r="Y19396" s="30"/>
      <c r="Z19396" s="30"/>
      <c r="AB19396" s="6"/>
    </row>
    <row r="19397" spans="1:28">
      <c r="A19397" s="2"/>
      <c r="B19397" s="2"/>
      <c r="C19397" s="2"/>
      <c r="G19397" s="94"/>
      <c r="H19397" s="94"/>
      <c r="I19397" s="94"/>
      <c r="J19397" s="2"/>
      <c r="P19397" s="30"/>
      <c r="T19397" s="2"/>
      <c r="V19397" s="2"/>
      <c r="W19397" s="28"/>
      <c r="Y19397" s="30"/>
      <c r="Z19397" s="30"/>
      <c r="AB19397" s="6"/>
    </row>
    <row r="19398" spans="1:28">
      <c r="A19398" s="2"/>
      <c r="B19398" s="2"/>
      <c r="C19398" s="2"/>
      <c r="G19398" s="94"/>
      <c r="H19398" s="94"/>
      <c r="I19398" s="94"/>
      <c r="J19398" s="2"/>
      <c r="P19398" s="30"/>
      <c r="T19398" s="2"/>
      <c r="V19398" s="2"/>
      <c r="W19398" s="28"/>
      <c r="Y19398" s="30"/>
      <c r="Z19398" s="30"/>
      <c r="AB19398" s="6"/>
    </row>
    <row r="19399" spans="1:28">
      <c r="A19399" s="2"/>
      <c r="B19399" s="2"/>
      <c r="C19399" s="2"/>
      <c r="G19399" s="94"/>
      <c r="H19399" s="94"/>
      <c r="I19399" s="94"/>
      <c r="J19399" s="2"/>
      <c r="P19399" s="30"/>
      <c r="T19399" s="2"/>
      <c r="V19399" s="2"/>
      <c r="W19399" s="28"/>
      <c r="Y19399" s="30"/>
      <c r="Z19399" s="30"/>
      <c r="AB19399" s="6"/>
    </row>
    <row r="19400" spans="1:28">
      <c r="A19400" s="2"/>
      <c r="B19400" s="2"/>
      <c r="C19400" s="2"/>
      <c r="G19400" s="94"/>
      <c r="H19400" s="94"/>
      <c r="I19400" s="94"/>
      <c r="J19400" s="2"/>
      <c r="P19400" s="30"/>
      <c r="T19400" s="2"/>
      <c r="V19400" s="2"/>
      <c r="W19400" s="28"/>
      <c r="Y19400" s="30"/>
      <c r="Z19400" s="30"/>
      <c r="AB19400" s="6"/>
    </row>
    <row r="19401" spans="1:28">
      <c r="A19401" s="2"/>
      <c r="B19401" s="2"/>
      <c r="C19401" s="2"/>
      <c r="G19401" s="94"/>
      <c r="H19401" s="94"/>
      <c r="I19401" s="94"/>
      <c r="J19401" s="2"/>
      <c r="P19401" s="30"/>
      <c r="T19401" s="2"/>
      <c r="V19401" s="2"/>
      <c r="W19401" s="28"/>
      <c r="Y19401" s="30"/>
      <c r="Z19401" s="30"/>
      <c r="AB19401" s="6"/>
    </row>
    <row r="19402" spans="1:28">
      <c r="A19402" s="2"/>
      <c r="B19402" s="2"/>
      <c r="C19402" s="2"/>
      <c r="G19402" s="94"/>
      <c r="H19402" s="94"/>
      <c r="I19402" s="94"/>
      <c r="J19402" s="2"/>
      <c r="P19402" s="30"/>
      <c r="T19402" s="2"/>
      <c r="V19402" s="2"/>
      <c r="W19402" s="28"/>
      <c r="Y19402" s="30"/>
      <c r="Z19402" s="30"/>
      <c r="AB19402" s="6"/>
    </row>
    <row r="19403" spans="1:28">
      <c r="A19403" s="2"/>
      <c r="B19403" s="2"/>
      <c r="C19403" s="2"/>
      <c r="G19403" s="94"/>
      <c r="H19403" s="94"/>
      <c r="I19403" s="94"/>
      <c r="J19403" s="2"/>
      <c r="P19403" s="30"/>
      <c r="T19403" s="2"/>
      <c r="V19403" s="2"/>
      <c r="W19403" s="28"/>
      <c r="Y19403" s="30"/>
      <c r="Z19403" s="30"/>
      <c r="AB19403" s="6"/>
    </row>
    <row r="19404" spans="1:28">
      <c r="A19404" s="2"/>
      <c r="B19404" s="2"/>
      <c r="C19404" s="2"/>
      <c r="G19404" s="94"/>
      <c r="H19404" s="94"/>
      <c r="I19404" s="94"/>
      <c r="J19404" s="2"/>
      <c r="P19404" s="30"/>
      <c r="T19404" s="2"/>
      <c r="V19404" s="2"/>
      <c r="W19404" s="28"/>
      <c r="Y19404" s="30"/>
      <c r="Z19404" s="30"/>
      <c r="AB19404" s="6"/>
    </row>
    <row r="19405" spans="1:28">
      <c r="A19405" s="2"/>
      <c r="B19405" s="2"/>
      <c r="C19405" s="2"/>
      <c r="G19405" s="94"/>
      <c r="H19405" s="94"/>
      <c r="I19405" s="94"/>
      <c r="J19405" s="2"/>
      <c r="P19405" s="30"/>
      <c r="T19405" s="2"/>
      <c r="V19405" s="2"/>
      <c r="W19405" s="28"/>
      <c r="Y19405" s="30"/>
      <c r="Z19405" s="30"/>
      <c r="AB19405" s="6"/>
    </row>
    <row r="19406" spans="1:28">
      <c r="A19406" s="2"/>
      <c r="B19406" s="2"/>
      <c r="C19406" s="2"/>
      <c r="G19406" s="94"/>
      <c r="H19406" s="94"/>
      <c r="I19406" s="94"/>
      <c r="J19406" s="2"/>
      <c r="P19406" s="30"/>
      <c r="T19406" s="2"/>
      <c r="V19406" s="2"/>
      <c r="W19406" s="28"/>
      <c r="Y19406" s="30"/>
      <c r="Z19406" s="30"/>
      <c r="AB19406" s="6"/>
    </row>
    <row r="19407" spans="1:28">
      <c r="A19407" s="2"/>
      <c r="B19407" s="2"/>
      <c r="C19407" s="2"/>
      <c r="G19407" s="94"/>
      <c r="H19407" s="94"/>
      <c r="I19407" s="94"/>
      <c r="J19407" s="2"/>
      <c r="P19407" s="30"/>
      <c r="T19407" s="2"/>
      <c r="V19407" s="2"/>
      <c r="W19407" s="28"/>
      <c r="Y19407" s="30"/>
      <c r="Z19407" s="30"/>
      <c r="AB19407" s="6"/>
    </row>
    <row r="19408" spans="1:28">
      <c r="A19408" s="2"/>
      <c r="B19408" s="2"/>
      <c r="C19408" s="2"/>
      <c r="G19408" s="94"/>
      <c r="H19408" s="94"/>
      <c r="I19408" s="94"/>
      <c r="J19408" s="2"/>
      <c r="P19408" s="30"/>
      <c r="T19408" s="2"/>
      <c r="V19408" s="2"/>
      <c r="W19408" s="28"/>
      <c r="Y19408" s="30"/>
      <c r="Z19408" s="30"/>
      <c r="AB19408" s="6"/>
    </row>
    <row r="19409" spans="1:28">
      <c r="A19409" s="2"/>
      <c r="B19409" s="2"/>
      <c r="C19409" s="2"/>
      <c r="G19409" s="94"/>
      <c r="H19409" s="94"/>
      <c r="I19409" s="94"/>
      <c r="J19409" s="2"/>
      <c r="P19409" s="30"/>
      <c r="T19409" s="2"/>
      <c r="V19409" s="2"/>
      <c r="W19409" s="28"/>
      <c r="Y19409" s="30"/>
      <c r="Z19409" s="30"/>
      <c r="AB19409" s="6"/>
    </row>
    <row r="19410" spans="1:28">
      <c r="A19410" s="2"/>
      <c r="B19410" s="2"/>
      <c r="C19410" s="2"/>
      <c r="G19410" s="94"/>
      <c r="H19410" s="94"/>
      <c r="I19410" s="94"/>
      <c r="J19410" s="2"/>
      <c r="P19410" s="30"/>
      <c r="T19410" s="2"/>
      <c r="V19410" s="2"/>
      <c r="W19410" s="28"/>
      <c r="Y19410" s="30"/>
      <c r="Z19410" s="30"/>
      <c r="AB19410" s="6"/>
    </row>
    <row r="19411" spans="1:28">
      <c r="A19411" s="2"/>
      <c r="B19411" s="2"/>
      <c r="C19411" s="2"/>
      <c r="G19411" s="94"/>
      <c r="H19411" s="94"/>
      <c r="I19411" s="94"/>
      <c r="J19411" s="2"/>
      <c r="P19411" s="30"/>
      <c r="T19411" s="2"/>
      <c r="V19411" s="2"/>
      <c r="W19411" s="28"/>
      <c r="Y19411" s="30"/>
      <c r="Z19411" s="30"/>
      <c r="AB19411" s="6"/>
    </row>
    <row r="19412" spans="1:28">
      <c r="A19412" s="2"/>
      <c r="B19412" s="2"/>
      <c r="C19412" s="2"/>
      <c r="G19412" s="94"/>
      <c r="H19412" s="94"/>
      <c r="I19412" s="94"/>
      <c r="J19412" s="2"/>
      <c r="P19412" s="30"/>
      <c r="T19412" s="2"/>
      <c r="V19412" s="2"/>
      <c r="W19412" s="28"/>
      <c r="Y19412" s="30"/>
      <c r="Z19412" s="30"/>
      <c r="AB19412" s="6"/>
    </row>
    <row r="19413" spans="1:28">
      <c r="A19413" s="2"/>
      <c r="B19413" s="2"/>
      <c r="C19413" s="2"/>
      <c r="G19413" s="94"/>
      <c r="H19413" s="94"/>
      <c r="I19413" s="94"/>
      <c r="J19413" s="2"/>
      <c r="P19413" s="30"/>
      <c r="T19413" s="2"/>
      <c r="V19413" s="2"/>
      <c r="W19413" s="28"/>
      <c r="Y19413" s="30"/>
      <c r="Z19413" s="30"/>
      <c r="AB19413" s="6"/>
    </row>
    <row r="19414" spans="1:28">
      <c r="A19414" s="2"/>
      <c r="B19414" s="2"/>
      <c r="C19414" s="2"/>
      <c r="G19414" s="94"/>
      <c r="H19414" s="94"/>
      <c r="I19414" s="94"/>
      <c r="J19414" s="2"/>
      <c r="P19414" s="30"/>
      <c r="T19414" s="2"/>
      <c r="V19414" s="2"/>
      <c r="W19414" s="28"/>
      <c r="Y19414" s="30"/>
      <c r="Z19414" s="30"/>
      <c r="AB19414" s="6"/>
    </row>
    <row r="19415" spans="1:28">
      <c r="A19415" s="2"/>
      <c r="B19415" s="2"/>
      <c r="C19415" s="2"/>
      <c r="G19415" s="94"/>
      <c r="H19415" s="94"/>
      <c r="I19415" s="94"/>
      <c r="J19415" s="2"/>
      <c r="P19415" s="30"/>
      <c r="T19415" s="2"/>
      <c r="V19415" s="2"/>
      <c r="W19415" s="28"/>
      <c r="Y19415" s="30"/>
      <c r="Z19415" s="30"/>
      <c r="AB19415" s="6"/>
    </row>
    <row r="19416" spans="1:28">
      <c r="A19416" s="2"/>
      <c r="B19416" s="2"/>
      <c r="C19416" s="2"/>
      <c r="G19416" s="94"/>
      <c r="H19416" s="94"/>
      <c r="I19416" s="94"/>
      <c r="J19416" s="2"/>
      <c r="P19416" s="30"/>
      <c r="T19416" s="2"/>
      <c r="V19416" s="2"/>
      <c r="W19416" s="28"/>
      <c r="Y19416" s="30"/>
      <c r="Z19416" s="30"/>
      <c r="AB19416" s="6"/>
    </row>
    <row r="19417" spans="1:28">
      <c r="A19417" s="2"/>
      <c r="B19417" s="2"/>
      <c r="C19417" s="2"/>
      <c r="G19417" s="94"/>
      <c r="H19417" s="94"/>
      <c r="I19417" s="94"/>
      <c r="J19417" s="2"/>
      <c r="P19417" s="30"/>
      <c r="T19417" s="2"/>
      <c r="V19417" s="2"/>
      <c r="W19417" s="28"/>
      <c r="Y19417" s="30"/>
      <c r="Z19417" s="30"/>
      <c r="AB19417" s="6"/>
    </row>
    <row r="19418" spans="1:28">
      <c r="A19418" s="2"/>
      <c r="B19418" s="2"/>
      <c r="C19418" s="2"/>
      <c r="G19418" s="94"/>
      <c r="H19418" s="94"/>
      <c r="I19418" s="94"/>
      <c r="J19418" s="2"/>
      <c r="P19418" s="30"/>
      <c r="T19418" s="2"/>
      <c r="V19418" s="2"/>
      <c r="W19418" s="28"/>
      <c r="Y19418" s="30"/>
      <c r="Z19418" s="30"/>
      <c r="AB19418" s="6"/>
    </row>
    <row r="19419" spans="1:28">
      <c r="A19419" s="2"/>
      <c r="B19419" s="2"/>
      <c r="C19419" s="2"/>
      <c r="G19419" s="94"/>
      <c r="H19419" s="94"/>
      <c r="I19419" s="94"/>
      <c r="J19419" s="2"/>
      <c r="P19419" s="30"/>
      <c r="T19419" s="2"/>
      <c r="V19419" s="2"/>
      <c r="W19419" s="28"/>
      <c r="Y19419" s="30"/>
      <c r="Z19419" s="30"/>
      <c r="AB19419" s="6"/>
    </row>
    <row r="19420" spans="1:28">
      <c r="A19420" s="2"/>
      <c r="B19420" s="2"/>
      <c r="C19420" s="2"/>
      <c r="G19420" s="94"/>
      <c r="H19420" s="94"/>
      <c r="I19420" s="94"/>
      <c r="J19420" s="2"/>
      <c r="P19420" s="30"/>
      <c r="T19420" s="2"/>
      <c r="V19420" s="2"/>
      <c r="W19420" s="28"/>
      <c r="Y19420" s="30"/>
      <c r="Z19420" s="30"/>
      <c r="AB19420" s="6"/>
    </row>
    <row r="19421" spans="1:28">
      <c r="A19421" s="2"/>
      <c r="B19421" s="2"/>
      <c r="C19421" s="2"/>
      <c r="G19421" s="94"/>
      <c r="H19421" s="94"/>
      <c r="I19421" s="94"/>
      <c r="J19421" s="2"/>
      <c r="P19421" s="30"/>
      <c r="T19421" s="2"/>
      <c r="V19421" s="2"/>
      <c r="W19421" s="28"/>
      <c r="Y19421" s="30"/>
      <c r="Z19421" s="30"/>
      <c r="AB19421" s="6"/>
    </row>
    <row r="19422" spans="1:28">
      <c r="A19422" s="2"/>
      <c r="B19422" s="2"/>
      <c r="C19422" s="2"/>
      <c r="G19422" s="94"/>
      <c r="H19422" s="94"/>
      <c r="I19422" s="94"/>
      <c r="J19422" s="2"/>
      <c r="P19422" s="30"/>
      <c r="T19422" s="2"/>
      <c r="V19422" s="2"/>
      <c r="W19422" s="28"/>
      <c r="Y19422" s="30"/>
      <c r="Z19422" s="30"/>
      <c r="AB19422" s="6"/>
    </row>
    <row r="19423" spans="1:28">
      <c r="A19423" s="2"/>
      <c r="B19423" s="2"/>
      <c r="C19423" s="2"/>
      <c r="G19423" s="94"/>
      <c r="H19423" s="94"/>
      <c r="I19423" s="94"/>
      <c r="J19423" s="2"/>
      <c r="P19423" s="30"/>
      <c r="T19423" s="2"/>
      <c r="V19423" s="2"/>
      <c r="W19423" s="28"/>
      <c r="Y19423" s="30"/>
      <c r="Z19423" s="30"/>
      <c r="AB19423" s="6"/>
    </row>
    <row r="19424" spans="1:28">
      <c r="A19424" s="2"/>
      <c r="B19424" s="2"/>
      <c r="C19424" s="2"/>
      <c r="G19424" s="94"/>
      <c r="H19424" s="94"/>
      <c r="I19424" s="94"/>
      <c r="J19424" s="2"/>
      <c r="P19424" s="30"/>
      <c r="T19424" s="2"/>
      <c r="V19424" s="2"/>
      <c r="W19424" s="28"/>
      <c r="Y19424" s="30"/>
      <c r="Z19424" s="30"/>
      <c r="AB19424" s="6"/>
    </row>
    <row r="19425" spans="1:28">
      <c r="A19425" s="2"/>
      <c r="B19425" s="2"/>
      <c r="C19425" s="2"/>
      <c r="G19425" s="94"/>
      <c r="H19425" s="94"/>
      <c r="I19425" s="94"/>
      <c r="J19425" s="2"/>
      <c r="P19425" s="30"/>
      <c r="T19425" s="2"/>
      <c r="V19425" s="2"/>
      <c r="W19425" s="28"/>
      <c r="Y19425" s="30"/>
      <c r="Z19425" s="30"/>
      <c r="AB19425" s="6"/>
    </row>
    <row r="19426" spans="1:28">
      <c r="A19426" s="2"/>
      <c r="B19426" s="2"/>
      <c r="C19426" s="2"/>
      <c r="G19426" s="94"/>
      <c r="H19426" s="94"/>
      <c r="I19426" s="94"/>
      <c r="J19426" s="2"/>
      <c r="P19426" s="30"/>
      <c r="T19426" s="2"/>
      <c r="V19426" s="2"/>
      <c r="W19426" s="28"/>
      <c r="Y19426" s="30"/>
      <c r="Z19426" s="30"/>
      <c r="AB19426" s="6"/>
    </row>
    <row r="19427" spans="1:28">
      <c r="A19427" s="2"/>
      <c r="B19427" s="2"/>
      <c r="C19427" s="2"/>
      <c r="G19427" s="94"/>
      <c r="H19427" s="94"/>
      <c r="I19427" s="94"/>
      <c r="J19427" s="2"/>
      <c r="P19427" s="30"/>
      <c r="T19427" s="2"/>
      <c r="V19427" s="2"/>
      <c r="W19427" s="28"/>
      <c r="Y19427" s="30"/>
      <c r="Z19427" s="30"/>
      <c r="AB19427" s="6"/>
    </row>
    <row r="19428" spans="1:28">
      <c r="A19428" s="2"/>
      <c r="B19428" s="2"/>
      <c r="C19428" s="2"/>
      <c r="G19428" s="94"/>
      <c r="H19428" s="94"/>
      <c r="I19428" s="94"/>
      <c r="J19428" s="2"/>
      <c r="P19428" s="30"/>
      <c r="T19428" s="2"/>
      <c r="V19428" s="2"/>
      <c r="W19428" s="28"/>
      <c r="Y19428" s="30"/>
      <c r="Z19428" s="30"/>
      <c r="AB19428" s="6"/>
    </row>
    <row r="19429" spans="1:28">
      <c r="A19429" s="2"/>
      <c r="B19429" s="2"/>
      <c r="C19429" s="2"/>
      <c r="G19429" s="94"/>
      <c r="H19429" s="94"/>
      <c r="I19429" s="94"/>
      <c r="J19429" s="2"/>
      <c r="P19429" s="30"/>
      <c r="T19429" s="2"/>
      <c r="V19429" s="2"/>
      <c r="W19429" s="28"/>
      <c r="Y19429" s="30"/>
      <c r="Z19429" s="30"/>
      <c r="AB19429" s="6"/>
    </row>
    <row r="19430" spans="1:28">
      <c r="A19430" s="2"/>
      <c r="B19430" s="2"/>
      <c r="C19430" s="2"/>
      <c r="G19430" s="94"/>
      <c r="H19430" s="94"/>
      <c r="I19430" s="94"/>
      <c r="J19430" s="2"/>
      <c r="P19430" s="30"/>
      <c r="T19430" s="2"/>
      <c r="V19430" s="2"/>
      <c r="W19430" s="28"/>
      <c r="Y19430" s="30"/>
      <c r="Z19430" s="30"/>
      <c r="AB19430" s="6"/>
    </row>
    <row r="19431" spans="1:28">
      <c r="A19431" s="2"/>
      <c r="B19431" s="2"/>
      <c r="C19431" s="2"/>
      <c r="G19431" s="94"/>
      <c r="H19431" s="94"/>
      <c r="I19431" s="94"/>
      <c r="J19431" s="2"/>
      <c r="P19431" s="30"/>
      <c r="T19431" s="2"/>
      <c r="V19431" s="2"/>
      <c r="W19431" s="28"/>
      <c r="Y19431" s="30"/>
      <c r="Z19431" s="30"/>
      <c r="AB19431" s="6"/>
    </row>
    <row r="19432" spans="1:28">
      <c r="A19432" s="2"/>
      <c r="B19432" s="2"/>
      <c r="C19432" s="2"/>
      <c r="G19432" s="94"/>
      <c r="H19432" s="94"/>
      <c r="I19432" s="94"/>
      <c r="J19432" s="2"/>
      <c r="P19432" s="30"/>
      <c r="T19432" s="2"/>
      <c r="V19432" s="2"/>
      <c r="W19432" s="28"/>
      <c r="Y19432" s="30"/>
      <c r="Z19432" s="30"/>
      <c r="AB19432" s="6"/>
    </row>
    <row r="19433" spans="1:28">
      <c r="A19433" s="2"/>
      <c r="B19433" s="2"/>
      <c r="C19433" s="2"/>
      <c r="G19433" s="94"/>
      <c r="H19433" s="94"/>
      <c r="I19433" s="94"/>
      <c r="J19433" s="2"/>
      <c r="P19433" s="30"/>
      <c r="T19433" s="2"/>
      <c r="V19433" s="2"/>
      <c r="W19433" s="28"/>
      <c r="Y19433" s="30"/>
      <c r="Z19433" s="30"/>
      <c r="AB19433" s="6"/>
    </row>
    <row r="19434" spans="1:28">
      <c r="A19434" s="2"/>
      <c r="B19434" s="2"/>
      <c r="C19434" s="2"/>
      <c r="G19434" s="94"/>
      <c r="H19434" s="94"/>
      <c r="I19434" s="94"/>
      <c r="J19434" s="2"/>
      <c r="P19434" s="30"/>
      <c r="T19434" s="2"/>
      <c r="V19434" s="2"/>
      <c r="W19434" s="28"/>
      <c r="Y19434" s="30"/>
      <c r="Z19434" s="30"/>
      <c r="AB19434" s="6"/>
    </row>
    <row r="19435" spans="1:28">
      <c r="A19435" s="2"/>
      <c r="B19435" s="2"/>
      <c r="C19435" s="2"/>
      <c r="G19435" s="94"/>
      <c r="H19435" s="94"/>
      <c r="I19435" s="94"/>
      <c r="J19435" s="2"/>
      <c r="P19435" s="30"/>
      <c r="T19435" s="2"/>
      <c r="V19435" s="2"/>
      <c r="W19435" s="28"/>
      <c r="Y19435" s="30"/>
      <c r="Z19435" s="30"/>
      <c r="AB19435" s="6"/>
    </row>
    <row r="19436" spans="1:28">
      <c r="A19436" s="2"/>
      <c r="B19436" s="2"/>
      <c r="C19436" s="2"/>
      <c r="G19436" s="94"/>
      <c r="H19436" s="94"/>
      <c r="I19436" s="94"/>
      <c r="J19436" s="2"/>
      <c r="P19436" s="30"/>
      <c r="T19436" s="2"/>
      <c r="V19436" s="2"/>
      <c r="W19436" s="28"/>
      <c r="Y19436" s="30"/>
      <c r="Z19436" s="30"/>
      <c r="AB19436" s="6"/>
    </row>
    <row r="19437" spans="1:28">
      <c r="A19437" s="2"/>
      <c r="B19437" s="2"/>
      <c r="C19437" s="2"/>
      <c r="G19437" s="94"/>
      <c r="H19437" s="94"/>
      <c r="I19437" s="94"/>
      <c r="J19437" s="2"/>
      <c r="P19437" s="30"/>
      <c r="T19437" s="2"/>
      <c r="V19437" s="2"/>
      <c r="W19437" s="28"/>
      <c r="Y19437" s="30"/>
      <c r="Z19437" s="30"/>
      <c r="AB19437" s="6"/>
    </row>
    <row r="19438" spans="1:28">
      <c r="A19438" s="2"/>
      <c r="B19438" s="2"/>
      <c r="C19438" s="2"/>
      <c r="G19438" s="94"/>
      <c r="H19438" s="94"/>
      <c r="I19438" s="94"/>
      <c r="J19438" s="2"/>
      <c r="P19438" s="30"/>
      <c r="T19438" s="2"/>
      <c r="V19438" s="2"/>
      <c r="W19438" s="28"/>
      <c r="Y19438" s="30"/>
      <c r="Z19438" s="30"/>
      <c r="AB19438" s="6"/>
    </row>
    <row r="19439" spans="1:28">
      <c r="A19439" s="2"/>
      <c r="B19439" s="2"/>
      <c r="C19439" s="2"/>
      <c r="G19439" s="94"/>
      <c r="H19439" s="94"/>
      <c r="I19439" s="94"/>
      <c r="J19439" s="2"/>
      <c r="P19439" s="30"/>
      <c r="T19439" s="2"/>
      <c r="V19439" s="2"/>
      <c r="W19439" s="28"/>
      <c r="Y19439" s="30"/>
      <c r="Z19439" s="30"/>
      <c r="AB19439" s="6"/>
    </row>
    <row r="19440" spans="1:28">
      <c r="A19440" s="2"/>
      <c r="B19440" s="2"/>
      <c r="C19440" s="2"/>
      <c r="G19440" s="94"/>
      <c r="H19440" s="94"/>
      <c r="I19440" s="94"/>
      <c r="J19440" s="2"/>
      <c r="P19440" s="30"/>
      <c r="T19440" s="2"/>
      <c r="V19440" s="2"/>
      <c r="W19440" s="28"/>
      <c r="Y19440" s="30"/>
      <c r="Z19440" s="30"/>
      <c r="AB19440" s="6"/>
    </row>
    <row r="19441" spans="1:28">
      <c r="A19441" s="2"/>
      <c r="B19441" s="2"/>
      <c r="C19441" s="2"/>
      <c r="G19441" s="94"/>
      <c r="H19441" s="94"/>
      <c r="I19441" s="94"/>
      <c r="J19441" s="2"/>
      <c r="P19441" s="30"/>
      <c r="T19441" s="2"/>
      <c r="V19441" s="2"/>
      <c r="W19441" s="28"/>
      <c r="Y19441" s="30"/>
      <c r="Z19441" s="30"/>
      <c r="AB19441" s="6"/>
    </row>
    <row r="19442" spans="1:28">
      <c r="A19442" s="2"/>
      <c r="B19442" s="2"/>
      <c r="C19442" s="2"/>
      <c r="G19442" s="94"/>
      <c r="H19442" s="94"/>
      <c r="I19442" s="94"/>
      <c r="J19442" s="2"/>
      <c r="P19442" s="30"/>
      <c r="T19442" s="2"/>
      <c r="V19442" s="2"/>
      <c r="W19442" s="28"/>
      <c r="Y19442" s="30"/>
      <c r="Z19442" s="30"/>
      <c r="AB19442" s="6"/>
    </row>
    <row r="19443" spans="1:28">
      <c r="A19443" s="2"/>
      <c r="B19443" s="2"/>
      <c r="C19443" s="2"/>
      <c r="G19443" s="94"/>
      <c r="H19443" s="94"/>
      <c r="I19443" s="94"/>
      <c r="J19443" s="2"/>
      <c r="P19443" s="30"/>
      <c r="T19443" s="2"/>
      <c r="V19443" s="2"/>
      <c r="W19443" s="28"/>
      <c r="Y19443" s="30"/>
      <c r="Z19443" s="30"/>
      <c r="AB19443" s="6"/>
    </row>
    <row r="19444" spans="1:28">
      <c r="A19444" s="2"/>
      <c r="B19444" s="2"/>
      <c r="C19444" s="2"/>
      <c r="G19444" s="94"/>
      <c r="H19444" s="94"/>
      <c r="I19444" s="94"/>
      <c r="J19444" s="2"/>
      <c r="P19444" s="30"/>
      <c r="T19444" s="2"/>
      <c r="V19444" s="2"/>
      <c r="W19444" s="28"/>
      <c r="Y19444" s="30"/>
      <c r="Z19444" s="30"/>
      <c r="AB19444" s="6"/>
    </row>
    <row r="19445" spans="1:28">
      <c r="A19445" s="2"/>
      <c r="B19445" s="2"/>
      <c r="C19445" s="2"/>
      <c r="G19445" s="94"/>
      <c r="H19445" s="94"/>
      <c r="I19445" s="94"/>
      <c r="J19445" s="2"/>
      <c r="P19445" s="30"/>
      <c r="T19445" s="2"/>
      <c r="V19445" s="2"/>
      <c r="W19445" s="28"/>
      <c r="Y19445" s="30"/>
      <c r="Z19445" s="30"/>
      <c r="AB19445" s="6"/>
    </row>
    <row r="19446" spans="1:28">
      <c r="A19446" s="2"/>
      <c r="B19446" s="2"/>
      <c r="C19446" s="2"/>
      <c r="G19446" s="94"/>
      <c r="H19446" s="94"/>
      <c r="I19446" s="94"/>
      <c r="J19446" s="2"/>
      <c r="P19446" s="30"/>
      <c r="T19446" s="2"/>
      <c r="V19446" s="2"/>
      <c r="W19446" s="28"/>
      <c r="Y19446" s="30"/>
      <c r="Z19446" s="30"/>
      <c r="AB19446" s="6"/>
    </row>
    <row r="19447" spans="1:28">
      <c r="A19447" s="2"/>
      <c r="B19447" s="2"/>
      <c r="C19447" s="2"/>
      <c r="G19447" s="94"/>
      <c r="H19447" s="94"/>
      <c r="I19447" s="94"/>
      <c r="J19447" s="2"/>
      <c r="P19447" s="30"/>
      <c r="T19447" s="2"/>
      <c r="V19447" s="2"/>
      <c r="W19447" s="28"/>
      <c r="Y19447" s="30"/>
      <c r="Z19447" s="30"/>
      <c r="AB19447" s="6"/>
    </row>
    <row r="19448" spans="1:28">
      <c r="A19448" s="2"/>
      <c r="B19448" s="2"/>
      <c r="C19448" s="2"/>
      <c r="G19448" s="94"/>
      <c r="H19448" s="94"/>
      <c r="I19448" s="94"/>
      <c r="J19448" s="2"/>
      <c r="P19448" s="30"/>
      <c r="T19448" s="2"/>
      <c r="V19448" s="2"/>
      <c r="W19448" s="28"/>
      <c r="Y19448" s="30"/>
      <c r="Z19448" s="30"/>
      <c r="AB19448" s="6"/>
    </row>
    <row r="19449" spans="1:28">
      <c r="A19449" s="2"/>
      <c r="B19449" s="2"/>
      <c r="C19449" s="2"/>
      <c r="G19449" s="94"/>
      <c r="H19449" s="94"/>
      <c r="I19449" s="94"/>
      <c r="J19449" s="2"/>
      <c r="P19449" s="30"/>
      <c r="T19449" s="2"/>
      <c r="V19449" s="2"/>
      <c r="W19449" s="28"/>
      <c r="Y19449" s="30"/>
      <c r="Z19449" s="30"/>
      <c r="AB19449" s="6"/>
    </row>
    <row r="19450" spans="1:28">
      <c r="A19450" s="2"/>
      <c r="B19450" s="2"/>
      <c r="C19450" s="2"/>
      <c r="G19450" s="94"/>
      <c r="H19450" s="94"/>
      <c r="I19450" s="94"/>
      <c r="J19450" s="2"/>
      <c r="P19450" s="30"/>
      <c r="T19450" s="2"/>
      <c r="V19450" s="2"/>
      <c r="W19450" s="28"/>
      <c r="Y19450" s="30"/>
      <c r="Z19450" s="30"/>
      <c r="AB19450" s="6"/>
    </row>
    <row r="19451" spans="1:28">
      <c r="A19451" s="2"/>
      <c r="B19451" s="2"/>
      <c r="C19451" s="2"/>
      <c r="G19451" s="94"/>
      <c r="H19451" s="94"/>
      <c r="I19451" s="94"/>
      <c r="J19451" s="2"/>
      <c r="P19451" s="30"/>
      <c r="T19451" s="2"/>
      <c r="V19451" s="2"/>
      <c r="W19451" s="28"/>
      <c r="Y19451" s="30"/>
      <c r="Z19451" s="30"/>
      <c r="AB19451" s="6"/>
    </row>
    <row r="19452" spans="1:28">
      <c r="A19452" s="2"/>
      <c r="B19452" s="2"/>
      <c r="C19452" s="2"/>
      <c r="G19452" s="94"/>
      <c r="H19452" s="94"/>
      <c r="I19452" s="94"/>
      <c r="J19452" s="2"/>
      <c r="P19452" s="30"/>
      <c r="T19452" s="2"/>
      <c r="V19452" s="2"/>
      <c r="W19452" s="28"/>
      <c r="Y19452" s="30"/>
      <c r="Z19452" s="30"/>
      <c r="AB19452" s="6"/>
    </row>
    <row r="19453" spans="1:28">
      <c r="A19453" s="2"/>
      <c r="B19453" s="2"/>
      <c r="C19453" s="2"/>
      <c r="G19453" s="94"/>
      <c r="H19453" s="94"/>
      <c r="I19453" s="94"/>
      <c r="J19453" s="2"/>
      <c r="P19453" s="30"/>
      <c r="T19453" s="2"/>
      <c r="V19453" s="2"/>
      <c r="W19453" s="28"/>
      <c r="Y19453" s="30"/>
      <c r="Z19453" s="30"/>
      <c r="AB19453" s="6"/>
    </row>
    <row r="19454" spans="1:28">
      <c r="A19454" s="2"/>
      <c r="B19454" s="2"/>
      <c r="C19454" s="2"/>
      <c r="G19454" s="94"/>
      <c r="H19454" s="94"/>
      <c r="I19454" s="94"/>
      <c r="J19454" s="2"/>
      <c r="P19454" s="30"/>
      <c r="T19454" s="2"/>
      <c r="V19454" s="2"/>
      <c r="W19454" s="28"/>
      <c r="Y19454" s="30"/>
      <c r="Z19454" s="30"/>
      <c r="AB19454" s="6"/>
    </row>
    <row r="19455" spans="1:28">
      <c r="A19455" s="2"/>
      <c r="B19455" s="2"/>
      <c r="C19455" s="2"/>
      <c r="G19455" s="94"/>
      <c r="H19455" s="94"/>
      <c r="I19455" s="94"/>
      <c r="J19455" s="2"/>
      <c r="P19455" s="30"/>
      <c r="T19455" s="2"/>
      <c r="V19455" s="2"/>
      <c r="W19455" s="28"/>
      <c r="Y19455" s="30"/>
      <c r="Z19455" s="30"/>
      <c r="AB19455" s="6"/>
    </row>
    <row r="19456" spans="1:28">
      <c r="A19456" s="2"/>
      <c r="B19456" s="2"/>
      <c r="C19456" s="2"/>
      <c r="G19456" s="94"/>
      <c r="H19456" s="94"/>
      <c r="I19456" s="94"/>
      <c r="J19456" s="2"/>
      <c r="P19456" s="30"/>
      <c r="T19456" s="2"/>
      <c r="V19456" s="2"/>
      <c r="W19456" s="28"/>
      <c r="Y19456" s="30"/>
      <c r="Z19456" s="30"/>
      <c r="AB19456" s="6"/>
    </row>
    <row r="19457" spans="1:28">
      <c r="A19457" s="2"/>
      <c r="B19457" s="2"/>
      <c r="C19457" s="2"/>
      <c r="G19457" s="94"/>
      <c r="H19457" s="94"/>
      <c r="I19457" s="94"/>
      <c r="J19457" s="2"/>
      <c r="P19457" s="30"/>
      <c r="T19457" s="2"/>
      <c r="V19457" s="2"/>
      <c r="W19457" s="28"/>
      <c r="Y19457" s="30"/>
      <c r="Z19457" s="30"/>
      <c r="AB19457" s="6"/>
    </row>
    <row r="19458" spans="1:28">
      <c r="A19458" s="2"/>
      <c r="B19458" s="2"/>
      <c r="C19458" s="2"/>
      <c r="G19458" s="94"/>
      <c r="H19458" s="94"/>
      <c r="I19458" s="94"/>
      <c r="J19458" s="2"/>
      <c r="P19458" s="30"/>
      <c r="T19458" s="2"/>
      <c r="V19458" s="2"/>
      <c r="W19458" s="28"/>
      <c r="Y19458" s="30"/>
      <c r="Z19458" s="30"/>
      <c r="AB19458" s="6"/>
    </row>
    <row r="19459" spans="1:28">
      <c r="A19459" s="2"/>
      <c r="B19459" s="2"/>
      <c r="C19459" s="2"/>
      <c r="G19459" s="94"/>
      <c r="H19459" s="94"/>
      <c r="I19459" s="94"/>
      <c r="J19459" s="2"/>
      <c r="P19459" s="30"/>
      <c r="T19459" s="2"/>
      <c r="V19459" s="2"/>
      <c r="W19459" s="28"/>
      <c r="Y19459" s="30"/>
      <c r="Z19459" s="30"/>
      <c r="AB19459" s="6"/>
    </row>
    <row r="19460" spans="1:28">
      <c r="A19460" s="2"/>
      <c r="B19460" s="2"/>
      <c r="C19460" s="2"/>
      <c r="G19460" s="94"/>
      <c r="H19460" s="94"/>
      <c r="I19460" s="94"/>
      <c r="J19460" s="2"/>
      <c r="P19460" s="30"/>
      <c r="T19460" s="2"/>
      <c r="V19460" s="2"/>
      <c r="W19460" s="28"/>
      <c r="Y19460" s="30"/>
      <c r="Z19460" s="30"/>
      <c r="AB19460" s="6"/>
    </row>
    <row r="19461" spans="1:28">
      <c r="A19461" s="2"/>
      <c r="B19461" s="2"/>
      <c r="C19461" s="2"/>
      <c r="G19461" s="94"/>
      <c r="H19461" s="94"/>
      <c r="I19461" s="94"/>
      <c r="J19461" s="2"/>
      <c r="P19461" s="30"/>
      <c r="T19461" s="2"/>
      <c r="V19461" s="2"/>
      <c r="W19461" s="28"/>
      <c r="Y19461" s="30"/>
      <c r="Z19461" s="30"/>
      <c r="AB19461" s="6"/>
    </row>
    <row r="19462" spans="1:28">
      <c r="A19462" s="2"/>
      <c r="B19462" s="2"/>
      <c r="C19462" s="2"/>
      <c r="G19462" s="94"/>
      <c r="H19462" s="94"/>
      <c r="I19462" s="94"/>
      <c r="J19462" s="2"/>
      <c r="P19462" s="30"/>
      <c r="T19462" s="2"/>
      <c r="V19462" s="2"/>
      <c r="W19462" s="28"/>
      <c r="Y19462" s="30"/>
      <c r="Z19462" s="30"/>
      <c r="AB19462" s="6"/>
    </row>
    <row r="19463" spans="1:28">
      <c r="A19463" s="2"/>
      <c r="B19463" s="2"/>
      <c r="C19463" s="2"/>
      <c r="G19463" s="94"/>
      <c r="H19463" s="94"/>
      <c r="I19463" s="94"/>
      <c r="J19463" s="2"/>
      <c r="P19463" s="30"/>
      <c r="T19463" s="2"/>
      <c r="V19463" s="2"/>
      <c r="W19463" s="28"/>
      <c r="Y19463" s="30"/>
      <c r="Z19463" s="30"/>
      <c r="AB19463" s="6"/>
    </row>
    <row r="19464" spans="1:28">
      <c r="A19464" s="2"/>
      <c r="B19464" s="2"/>
      <c r="C19464" s="2"/>
      <c r="G19464" s="94"/>
      <c r="H19464" s="94"/>
      <c r="I19464" s="94"/>
      <c r="J19464" s="2"/>
      <c r="P19464" s="30"/>
      <c r="T19464" s="2"/>
      <c r="V19464" s="2"/>
      <c r="W19464" s="28"/>
      <c r="Y19464" s="30"/>
      <c r="Z19464" s="30"/>
      <c r="AB19464" s="6"/>
    </row>
    <row r="19465" spans="1:28">
      <c r="A19465" s="2"/>
      <c r="B19465" s="2"/>
      <c r="C19465" s="2"/>
      <c r="G19465" s="94"/>
      <c r="H19465" s="94"/>
      <c r="I19465" s="94"/>
      <c r="J19465" s="2"/>
      <c r="P19465" s="30"/>
      <c r="T19465" s="2"/>
      <c r="V19465" s="2"/>
      <c r="W19465" s="28"/>
      <c r="Y19465" s="30"/>
      <c r="Z19465" s="30"/>
      <c r="AB19465" s="6"/>
    </row>
    <row r="19466" spans="1:28">
      <c r="A19466" s="2"/>
      <c r="B19466" s="2"/>
      <c r="C19466" s="2"/>
      <c r="G19466" s="94"/>
      <c r="H19466" s="94"/>
      <c r="I19466" s="94"/>
      <c r="J19466" s="2"/>
      <c r="P19466" s="30"/>
      <c r="T19466" s="2"/>
      <c r="V19466" s="2"/>
      <c r="W19466" s="28"/>
      <c r="Y19466" s="30"/>
      <c r="Z19466" s="30"/>
      <c r="AB19466" s="6"/>
    </row>
    <row r="19467" spans="1:28">
      <c r="A19467" s="2"/>
      <c r="B19467" s="2"/>
      <c r="C19467" s="2"/>
      <c r="G19467" s="94"/>
      <c r="H19467" s="94"/>
      <c r="I19467" s="94"/>
      <c r="J19467" s="2"/>
      <c r="P19467" s="30"/>
      <c r="T19467" s="2"/>
      <c r="V19467" s="2"/>
      <c r="W19467" s="28"/>
      <c r="Y19467" s="30"/>
      <c r="Z19467" s="30"/>
      <c r="AB19467" s="6"/>
    </row>
    <row r="19468" spans="1:28">
      <c r="A19468" s="2"/>
      <c r="B19468" s="2"/>
      <c r="C19468" s="2"/>
      <c r="G19468" s="94"/>
      <c r="H19468" s="94"/>
      <c r="I19468" s="94"/>
      <c r="J19468" s="2"/>
      <c r="P19468" s="30"/>
      <c r="T19468" s="2"/>
      <c r="V19468" s="2"/>
      <c r="W19468" s="28"/>
      <c r="Y19468" s="30"/>
      <c r="Z19468" s="30"/>
      <c r="AB19468" s="6"/>
    </row>
    <row r="19469" spans="1:28">
      <c r="A19469" s="2"/>
      <c r="B19469" s="2"/>
      <c r="C19469" s="2"/>
      <c r="G19469" s="94"/>
      <c r="H19469" s="94"/>
      <c r="I19469" s="94"/>
      <c r="J19469" s="2"/>
      <c r="P19469" s="30"/>
      <c r="T19469" s="2"/>
      <c r="V19469" s="2"/>
      <c r="W19469" s="28"/>
      <c r="Y19469" s="30"/>
      <c r="Z19469" s="30"/>
      <c r="AB19469" s="6"/>
    </row>
    <row r="19470" spans="1:28">
      <c r="A19470" s="2"/>
      <c r="B19470" s="2"/>
      <c r="C19470" s="2"/>
      <c r="G19470" s="94"/>
      <c r="H19470" s="94"/>
      <c r="I19470" s="94"/>
      <c r="J19470" s="2"/>
      <c r="P19470" s="30"/>
      <c r="T19470" s="2"/>
      <c r="V19470" s="2"/>
      <c r="W19470" s="28"/>
      <c r="Y19470" s="30"/>
      <c r="Z19470" s="30"/>
      <c r="AB19470" s="6"/>
    </row>
    <row r="19471" spans="1:28">
      <c r="A19471" s="2"/>
      <c r="B19471" s="2"/>
      <c r="C19471" s="2"/>
      <c r="G19471" s="94"/>
      <c r="H19471" s="94"/>
      <c r="I19471" s="94"/>
      <c r="J19471" s="2"/>
      <c r="P19471" s="30"/>
      <c r="T19471" s="2"/>
      <c r="V19471" s="2"/>
      <c r="W19471" s="28"/>
      <c r="Y19471" s="30"/>
      <c r="Z19471" s="30"/>
      <c r="AB19471" s="6"/>
    </row>
    <row r="19472" spans="1:28">
      <c r="A19472" s="2"/>
      <c r="B19472" s="2"/>
      <c r="C19472" s="2"/>
      <c r="G19472" s="94"/>
      <c r="H19472" s="94"/>
      <c r="I19472" s="94"/>
      <c r="J19472" s="2"/>
      <c r="P19472" s="30"/>
      <c r="T19472" s="2"/>
      <c r="V19472" s="2"/>
      <c r="W19472" s="28"/>
      <c r="Y19472" s="30"/>
      <c r="Z19472" s="30"/>
      <c r="AB19472" s="6"/>
    </row>
    <row r="19473" spans="1:28">
      <c r="A19473" s="2"/>
      <c r="B19473" s="2"/>
      <c r="C19473" s="2"/>
      <c r="G19473" s="94"/>
      <c r="H19473" s="94"/>
      <c r="I19473" s="94"/>
      <c r="J19473" s="2"/>
      <c r="P19473" s="30"/>
      <c r="T19473" s="2"/>
      <c r="V19473" s="2"/>
      <c r="W19473" s="28"/>
      <c r="Y19473" s="30"/>
      <c r="Z19473" s="30"/>
      <c r="AB19473" s="6"/>
    </row>
    <row r="19474" spans="1:28">
      <c r="A19474" s="2"/>
      <c r="B19474" s="2"/>
      <c r="C19474" s="2"/>
      <c r="G19474" s="94"/>
      <c r="H19474" s="94"/>
      <c r="I19474" s="94"/>
      <c r="J19474" s="2"/>
      <c r="P19474" s="30"/>
      <c r="T19474" s="2"/>
      <c r="V19474" s="2"/>
      <c r="W19474" s="28"/>
      <c r="Y19474" s="30"/>
      <c r="Z19474" s="30"/>
      <c r="AB19474" s="6"/>
    </row>
    <row r="19475" spans="1:28">
      <c r="A19475" s="2"/>
      <c r="B19475" s="2"/>
      <c r="C19475" s="2"/>
      <c r="G19475" s="94"/>
      <c r="H19475" s="94"/>
      <c r="I19475" s="94"/>
      <c r="J19475" s="2"/>
      <c r="P19475" s="30"/>
      <c r="T19475" s="2"/>
      <c r="V19475" s="2"/>
      <c r="W19475" s="28"/>
      <c r="Y19475" s="30"/>
      <c r="Z19475" s="30"/>
      <c r="AB19475" s="6"/>
    </row>
    <row r="19476" spans="1:28">
      <c r="A19476" s="2"/>
      <c r="B19476" s="2"/>
      <c r="C19476" s="2"/>
      <c r="G19476" s="94"/>
      <c r="H19476" s="94"/>
      <c r="I19476" s="94"/>
      <c r="J19476" s="2"/>
      <c r="P19476" s="30"/>
      <c r="T19476" s="2"/>
      <c r="V19476" s="2"/>
      <c r="W19476" s="28"/>
      <c r="Y19476" s="30"/>
      <c r="Z19476" s="30"/>
      <c r="AB19476" s="6"/>
    </row>
    <row r="19477" spans="1:28">
      <c r="A19477" s="2"/>
      <c r="B19477" s="2"/>
      <c r="C19477" s="2"/>
      <c r="G19477" s="94"/>
      <c r="H19477" s="94"/>
      <c r="I19477" s="94"/>
      <c r="J19477" s="2"/>
      <c r="P19477" s="30"/>
      <c r="T19477" s="2"/>
      <c r="V19477" s="2"/>
      <c r="W19477" s="28"/>
      <c r="Y19477" s="30"/>
      <c r="Z19477" s="30"/>
      <c r="AB19477" s="6"/>
    </row>
    <row r="19478" spans="1:28">
      <c r="A19478" s="2"/>
      <c r="B19478" s="2"/>
      <c r="C19478" s="2"/>
      <c r="G19478" s="94"/>
      <c r="H19478" s="94"/>
      <c r="I19478" s="94"/>
      <c r="J19478" s="2"/>
      <c r="P19478" s="30"/>
      <c r="T19478" s="2"/>
      <c r="V19478" s="2"/>
      <c r="W19478" s="28"/>
      <c r="Y19478" s="30"/>
      <c r="Z19478" s="30"/>
      <c r="AB19478" s="6"/>
    </row>
    <row r="19479" spans="1:28">
      <c r="A19479" s="2"/>
      <c r="B19479" s="2"/>
      <c r="C19479" s="2"/>
      <c r="G19479" s="94"/>
      <c r="H19479" s="94"/>
      <c r="I19479" s="94"/>
      <c r="J19479" s="2"/>
      <c r="P19479" s="30"/>
      <c r="T19479" s="2"/>
      <c r="V19479" s="2"/>
      <c r="W19479" s="28"/>
      <c r="Y19479" s="30"/>
      <c r="Z19479" s="30"/>
      <c r="AB19479" s="6"/>
    </row>
    <row r="19480" spans="1:28">
      <c r="A19480" s="2"/>
      <c r="B19480" s="2"/>
      <c r="C19480" s="2"/>
      <c r="G19480" s="94"/>
      <c r="H19480" s="94"/>
      <c r="I19480" s="94"/>
      <c r="J19480" s="2"/>
      <c r="P19480" s="30"/>
      <c r="T19480" s="2"/>
      <c r="V19480" s="2"/>
      <c r="W19480" s="28"/>
      <c r="Y19480" s="30"/>
      <c r="Z19480" s="30"/>
      <c r="AB19480" s="6"/>
    </row>
    <row r="19481" spans="1:28">
      <c r="A19481" s="2"/>
      <c r="B19481" s="2"/>
      <c r="C19481" s="2"/>
      <c r="G19481" s="94"/>
      <c r="H19481" s="94"/>
      <c r="I19481" s="94"/>
      <c r="J19481" s="2"/>
      <c r="P19481" s="30"/>
      <c r="T19481" s="2"/>
      <c r="V19481" s="2"/>
      <c r="W19481" s="28"/>
      <c r="Y19481" s="30"/>
      <c r="Z19481" s="30"/>
      <c r="AB19481" s="6"/>
    </row>
    <row r="19482" spans="1:28">
      <c r="A19482" s="2"/>
      <c r="B19482" s="2"/>
      <c r="C19482" s="2"/>
      <c r="G19482" s="94"/>
      <c r="H19482" s="94"/>
      <c r="I19482" s="94"/>
      <c r="J19482" s="2"/>
      <c r="P19482" s="30"/>
      <c r="T19482" s="2"/>
      <c r="V19482" s="2"/>
      <c r="W19482" s="28"/>
      <c r="Y19482" s="30"/>
      <c r="Z19482" s="30"/>
      <c r="AB19482" s="6"/>
    </row>
    <row r="19483" spans="1:28">
      <c r="A19483" s="2"/>
      <c r="B19483" s="2"/>
      <c r="C19483" s="2"/>
      <c r="G19483" s="94"/>
      <c r="H19483" s="94"/>
      <c r="I19483" s="94"/>
      <c r="J19483" s="2"/>
      <c r="P19483" s="30"/>
      <c r="T19483" s="2"/>
      <c r="V19483" s="2"/>
      <c r="W19483" s="28"/>
      <c r="Y19483" s="30"/>
      <c r="Z19483" s="30"/>
      <c r="AB19483" s="6"/>
    </row>
    <row r="19484" spans="1:28">
      <c r="A19484" s="2"/>
      <c r="B19484" s="2"/>
      <c r="C19484" s="2"/>
      <c r="G19484" s="94"/>
      <c r="H19484" s="94"/>
      <c r="I19484" s="94"/>
      <c r="J19484" s="2"/>
      <c r="P19484" s="30"/>
      <c r="T19484" s="2"/>
      <c r="V19484" s="2"/>
      <c r="W19484" s="28"/>
      <c r="Y19484" s="30"/>
      <c r="Z19484" s="30"/>
      <c r="AB19484" s="6"/>
    </row>
    <row r="19485" spans="1:28">
      <c r="A19485" s="2"/>
      <c r="B19485" s="2"/>
      <c r="C19485" s="2"/>
      <c r="G19485" s="94"/>
      <c r="H19485" s="94"/>
      <c r="I19485" s="94"/>
      <c r="J19485" s="2"/>
      <c r="P19485" s="30"/>
      <c r="T19485" s="2"/>
      <c r="V19485" s="2"/>
      <c r="W19485" s="28"/>
      <c r="Y19485" s="30"/>
      <c r="Z19485" s="30"/>
      <c r="AB19485" s="6"/>
    </row>
    <row r="19486" spans="1:28">
      <c r="A19486" s="2"/>
      <c r="B19486" s="2"/>
      <c r="C19486" s="2"/>
      <c r="G19486" s="94"/>
      <c r="H19486" s="94"/>
      <c r="I19486" s="94"/>
      <c r="J19486" s="2"/>
      <c r="P19486" s="30"/>
      <c r="T19486" s="2"/>
      <c r="V19486" s="2"/>
      <c r="W19486" s="28"/>
      <c r="Y19486" s="30"/>
      <c r="Z19486" s="30"/>
      <c r="AB19486" s="6"/>
    </row>
    <row r="19487" spans="1:28">
      <c r="A19487" s="2"/>
      <c r="B19487" s="2"/>
      <c r="C19487" s="2"/>
      <c r="G19487" s="94"/>
      <c r="H19487" s="94"/>
      <c r="I19487" s="94"/>
      <c r="J19487" s="2"/>
      <c r="P19487" s="30"/>
      <c r="T19487" s="2"/>
      <c r="V19487" s="2"/>
      <c r="W19487" s="28"/>
      <c r="Y19487" s="30"/>
      <c r="Z19487" s="30"/>
      <c r="AB19487" s="6"/>
    </row>
    <row r="19488" spans="1:28">
      <c r="A19488" s="2"/>
      <c r="B19488" s="2"/>
      <c r="C19488" s="2"/>
      <c r="G19488" s="94"/>
      <c r="H19488" s="94"/>
      <c r="I19488" s="94"/>
      <c r="J19488" s="2"/>
      <c r="P19488" s="30"/>
      <c r="T19488" s="2"/>
      <c r="V19488" s="2"/>
      <c r="W19488" s="28"/>
      <c r="Y19488" s="30"/>
      <c r="Z19488" s="30"/>
      <c r="AB19488" s="6"/>
    </row>
    <row r="19489" spans="1:28">
      <c r="A19489" s="2"/>
      <c r="B19489" s="2"/>
      <c r="C19489" s="2"/>
      <c r="G19489" s="94"/>
      <c r="H19489" s="94"/>
      <c r="I19489" s="94"/>
      <c r="J19489" s="2"/>
      <c r="P19489" s="30"/>
      <c r="T19489" s="2"/>
      <c r="V19489" s="2"/>
      <c r="W19489" s="28"/>
      <c r="Y19489" s="30"/>
      <c r="Z19489" s="30"/>
      <c r="AB19489" s="6"/>
    </row>
    <row r="19490" spans="1:28">
      <c r="A19490" s="2"/>
      <c r="B19490" s="2"/>
      <c r="C19490" s="2"/>
      <c r="G19490" s="94"/>
      <c r="H19490" s="94"/>
      <c r="I19490" s="94"/>
      <c r="J19490" s="2"/>
      <c r="P19490" s="30"/>
      <c r="T19490" s="2"/>
      <c r="V19490" s="2"/>
      <c r="W19490" s="28"/>
      <c r="Y19490" s="30"/>
      <c r="Z19490" s="30"/>
      <c r="AB19490" s="6"/>
    </row>
    <row r="19491" spans="1:28">
      <c r="A19491" s="2"/>
      <c r="B19491" s="2"/>
      <c r="C19491" s="2"/>
      <c r="G19491" s="94"/>
      <c r="H19491" s="94"/>
      <c r="I19491" s="94"/>
      <c r="J19491" s="2"/>
      <c r="P19491" s="30"/>
      <c r="T19491" s="2"/>
      <c r="V19491" s="2"/>
      <c r="W19491" s="28"/>
      <c r="Y19491" s="30"/>
      <c r="Z19491" s="30"/>
      <c r="AB19491" s="6"/>
    </row>
    <row r="19492" spans="1:28">
      <c r="A19492" s="2"/>
      <c r="B19492" s="2"/>
      <c r="C19492" s="2"/>
      <c r="G19492" s="94"/>
      <c r="H19492" s="94"/>
      <c r="I19492" s="94"/>
      <c r="J19492" s="2"/>
      <c r="P19492" s="30"/>
      <c r="T19492" s="2"/>
      <c r="V19492" s="2"/>
      <c r="W19492" s="28"/>
      <c r="Y19492" s="30"/>
      <c r="Z19492" s="30"/>
      <c r="AB19492" s="6"/>
    </row>
    <row r="19493" spans="1:28">
      <c r="A19493" s="2"/>
      <c r="B19493" s="2"/>
      <c r="C19493" s="2"/>
      <c r="G19493" s="94"/>
      <c r="H19493" s="94"/>
      <c r="I19493" s="94"/>
      <c r="J19493" s="2"/>
      <c r="P19493" s="30"/>
      <c r="T19493" s="2"/>
      <c r="V19493" s="2"/>
      <c r="W19493" s="28"/>
      <c r="Y19493" s="30"/>
      <c r="Z19493" s="30"/>
      <c r="AB19493" s="6"/>
    </row>
    <row r="19494" spans="1:28">
      <c r="A19494" s="2"/>
      <c r="B19494" s="2"/>
      <c r="C19494" s="2"/>
      <c r="G19494" s="94"/>
      <c r="H19494" s="94"/>
      <c r="I19494" s="94"/>
      <c r="J19494" s="2"/>
      <c r="P19494" s="30"/>
      <c r="T19494" s="2"/>
      <c r="V19494" s="2"/>
      <c r="W19494" s="28"/>
      <c r="Y19494" s="30"/>
      <c r="Z19494" s="30"/>
      <c r="AB19494" s="6"/>
    </row>
    <row r="19495" spans="1:28">
      <c r="A19495" s="2"/>
      <c r="B19495" s="2"/>
      <c r="C19495" s="2"/>
      <c r="G19495" s="94"/>
      <c r="H19495" s="94"/>
      <c r="I19495" s="94"/>
      <c r="J19495" s="2"/>
      <c r="P19495" s="30"/>
      <c r="T19495" s="2"/>
      <c r="V19495" s="2"/>
      <c r="W19495" s="28"/>
      <c r="Y19495" s="30"/>
      <c r="Z19495" s="30"/>
      <c r="AB19495" s="6"/>
    </row>
    <row r="19496" spans="1:28">
      <c r="A19496" s="2"/>
      <c r="B19496" s="2"/>
      <c r="C19496" s="2"/>
      <c r="G19496" s="94"/>
      <c r="H19496" s="94"/>
      <c r="I19496" s="94"/>
      <c r="J19496" s="2"/>
      <c r="P19496" s="30"/>
      <c r="T19496" s="2"/>
      <c r="V19496" s="2"/>
      <c r="W19496" s="28"/>
      <c r="Y19496" s="30"/>
      <c r="Z19496" s="30"/>
      <c r="AB19496" s="6"/>
    </row>
    <row r="19497" spans="1:28">
      <c r="A19497" s="2"/>
      <c r="B19497" s="2"/>
      <c r="C19497" s="2"/>
      <c r="G19497" s="94"/>
      <c r="H19497" s="94"/>
      <c r="I19497" s="94"/>
      <c r="J19497" s="2"/>
      <c r="P19497" s="30"/>
      <c r="T19497" s="2"/>
      <c r="V19497" s="2"/>
      <c r="W19497" s="28"/>
      <c r="Y19497" s="30"/>
      <c r="Z19497" s="30"/>
      <c r="AB19497" s="6"/>
    </row>
    <row r="19498" spans="1:28">
      <c r="A19498" s="2"/>
      <c r="B19498" s="2"/>
      <c r="C19498" s="2"/>
      <c r="G19498" s="94"/>
      <c r="H19498" s="94"/>
      <c r="I19498" s="94"/>
      <c r="J19498" s="2"/>
      <c r="P19498" s="30"/>
      <c r="T19498" s="2"/>
      <c r="V19498" s="2"/>
      <c r="W19498" s="28"/>
      <c r="Y19498" s="30"/>
      <c r="Z19498" s="30"/>
      <c r="AB19498" s="6"/>
    </row>
    <row r="19499" spans="1:28">
      <c r="A19499" s="2"/>
      <c r="B19499" s="2"/>
      <c r="C19499" s="2"/>
      <c r="G19499" s="94"/>
      <c r="H19499" s="94"/>
      <c r="I19499" s="94"/>
      <c r="J19499" s="2"/>
      <c r="P19499" s="30"/>
      <c r="T19499" s="2"/>
      <c r="V19499" s="2"/>
      <c r="W19499" s="28"/>
      <c r="Y19499" s="30"/>
      <c r="Z19499" s="30"/>
      <c r="AB19499" s="6"/>
    </row>
    <row r="19500" spans="1:28">
      <c r="A19500" s="2"/>
      <c r="B19500" s="2"/>
      <c r="C19500" s="2"/>
      <c r="G19500" s="94"/>
      <c r="H19500" s="94"/>
      <c r="I19500" s="94"/>
      <c r="J19500" s="2"/>
      <c r="P19500" s="30"/>
      <c r="T19500" s="2"/>
      <c r="V19500" s="2"/>
      <c r="W19500" s="28"/>
      <c r="Y19500" s="30"/>
      <c r="Z19500" s="30"/>
      <c r="AB19500" s="6"/>
    </row>
    <row r="19501" spans="1:28">
      <c r="A19501" s="2"/>
      <c r="B19501" s="2"/>
      <c r="C19501" s="2"/>
      <c r="G19501" s="94"/>
      <c r="H19501" s="94"/>
      <c r="I19501" s="94"/>
      <c r="J19501" s="2"/>
      <c r="P19501" s="30"/>
      <c r="T19501" s="2"/>
      <c r="V19501" s="2"/>
      <c r="W19501" s="28"/>
      <c r="Y19501" s="30"/>
      <c r="Z19501" s="30"/>
      <c r="AB19501" s="6"/>
    </row>
    <row r="19502" spans="1:28">
      <c r="A19502" s="2"/>
      <c r="B19502" s="2"/>
      <c r="C19502" s="2"/>
      <c r="G19502" s="94"/>
      <c r="H19502" s="94"/>
      <c r="I19502" s="94"/>
      <c r="J19502" s="2"/>
      <c r="P19502" s="30"/>
      <c r="T19502" s="2"/>
      <c r="V19502" s="2"/>
      <c r="W19502" s="28"/>
      <c r="Y19502" s="30"/>
      <c r="Z19502" s="30"/>
      <c r="AB19502" s="6"/>
    </row>
    <row r="19503" spans="1:28">
      <c r="A19503" s="2"/>
      <c r="B19503" s="2"/>
      <c r="C19503" s="2"/>
      <c r="G19503" s="94"/>
      <c r="H19503" s="94"/>
      <c r="I19503" s="94"/>
      <c r="J19503" s="2"/>
      <c r="P19503" s="30"/>
      <c r="T19503" s="2"/>
      <c r="V19503" s="2"/>
      <c r="W19503" s="28"/>
      <c r="Y19503" s="30"/>
      <c r="Z19503" s="30"/>
      <c r="AB19503" s="6"/>
    </row>
    <row r="19504" spans="1:28">
      <c r="A19504" s="2"/>
      <c r="B19504" s="2"/>
      <c r="C19504" s="2"/>
      <c r="G19504" s="94"/>
      <c r="H19504" s="94"/>
      <c r="I19504" s="94"/>
      <c r="J19504" s="2"/>
      <c r="P19504" s="30"/>
      <c r="T19504" s="2"/>
      <c r="V19504" s="2"/>
      <c r="W19504" s="28"/>
      <c r="Y19504" s="30"/>
      <c r="Z19504" s="30"/>
      <c r="AB19504" s="6"/>
    </row>
    <row r="19505" spans="1:28">
      <c r="A19505" s="2"/>
      <c r="B19505" s="2"/>
      <c r="C19505" s="2"/>
      <c r="G19505" s="94"/>
      <c r="H19505" s="94"/>
      <c r="I19505" s="94"/>
      <c r="J19505" s="2"/>
      <c r="P19505" s="30"/>
      <c r="T19505" s="2"/>
      <c r="V19505" s="2"/>
      <c r="W19505" s="28"/>
      <c r="Y19505" s="30"/>
      <c r="Z19505" s="30"/>
      <c r="AB19505" s="6"/>
    </row>
    <row r="19506" spans="1:28">
      <c r="A19506" s="2"/>
      <c r="B19506" s="2"/>
      <c r="C19506" s="2"/>
      <c r="G19506" s="94"/>
      <c r="H19506" s="94"/>
      <c r="I19506" s="94"/>
      <c r="J19506" s="2"/>
      <c r="P19506" s="30"/>
      <c r="T19506" s="2"/>
      <c r="V19506" s="2"/>
      <c r="W19506" s="28"/>
      <c r="Y19506" s="30"/>
      <c r="Z19506" s="30"/>
      <c r="AB19506" s="6"/>
    </row>
    <row r="19507" spans="1:28">
      <c r="A19507" s="2"/>
      <c r="B19507" s="2"/>
      <c r="C19507" s="2"/>
      <c r="G19507" s="94"/>
      <c r="H19507" s="94"/>
      <c r="I19507" s="94"/>
      <c r="J19507" s="2"/>
      <c r="P19507" s="30"/>
      <c r="T19507" s="2"/>
      <c r="V19507" s="2"/>
      <c r="W19507" s="28"/>
      <c r="Y19507" s="30"/>
      <c r="Z19507" s="30"/>
      <c r="AB19507" s="6"/>
    </row>
    <row r="19508" spans="1:28">
      <c r="A19508" s="2"/>
      <c r="B19508" s="2"/>
      <c r="C19508" s="2"/>
      <c r="G19508" s="94"/>
      <c r="H19508" s="94"/>
      <c r="I19508" s="94"/>
      <c r="J19508" s="2"/>
      <c r="P19508" s="30"/>
      <c r="T19508" s="2"/>
      <c r="V19508" s="2"/>
      <c r="W19508" s="28"/>
      <c r="Y19508" s="30"/>
      <c r="Z19508" s="30"/>
      <c r="AB19508" s="6"/>
    </row>
    <row r="19509" spans="1:28">
      <c r="A19509" s="2"/>
      <c r="B19509" s="2"/>
      <c r="C19509" s="2"/>
      <c r="G19509" s="94"/>
      <c r="H19509" s="94"/>
      <c r="I19509" s="94"/>
      <c r="J19509" s="2"/>
      <c r="P19509" s="30"/>
      <c r="T19509" s="2"/>
      <c r="V19509" s="2"/>
      <c r="W19509" s="28"/>
      <c r="Y19509" s="30"/>
      <c r="Z19509" s="30"/>
      <c r="AB19509" s="6"/>
    </row>
    <row r="19510" spans="1:28">
      <c r="A19510" s="2"/>
      <c r="B19510" s="2"/>
      <c r="C19510" s="2"/>
      <c r="G19510" s="94"/>
      <c r="H19510" s="94"/>
      <c r="I19510" s="94"/>
      <c r="J19510" s="2"/>
      <c r="P19510" s="30"/>
      <c r="T19510" s="2"/>
      <c r="V19510" s="2"/>
      <c r="W19510" s="28"/>
      <c r="Y19510" s="30"/>
      <c r="Z19510" s="30"/>
      <c r="AB19510" s="6"/>
    </row>
    <row r="19511" spans="1:28">
      <c r="A19511" s="2"/>
      <c r="B19511" s="2"/>
      <c r="C19511" s="2"/>
      <c r="G19511" s="94"/>
      <c r="H19511" s="94"/>
      <c r="I19511" s="94"/>
      <c r="J19511" s="2"/>
      <c r="P19511" s="30"/>
      <c r="T19511" s="2"/>
      <c r="V19511" s="2"/>
      <c r="W19511" s="28"/>
      <c r="Y19511" s="30"/>
      <c r="Z19511" s="30"/>
      <c r="AB19511" s="6"/>
    </row>
    <row r="19512" spans="1:28">
      <c r="A19512" s="2"/>
      <c r="B19512" s="2"/>
      <c r="C19512" s="2"/>
      <c r="G19512" s="94"/>
      <c r="H19512" s="94"/>
      <c r="I19512" s="94"/>
      <c r="J19512" s="2"/>
      <c r="P19512" s="30"/>
      <c r="T19512" s="2"/>
      <c r="V19512" s="2"/>
      <c r="W19512" s="28"/>
      <c r="Y19512" s="30"/>
      <c r="Z19512" s="30"/>
      <c r="AB19512" s="6"/>
    </row>
    <row r="19513" spans="1:28">
      <c r="A19513" s="2"/>
      <c r="B19513" s="2"/>
      <c r="C19513" s="2"/>
      <c r="G19513" s="94"/>
      <c r="H19513" s="94"/>
      <c r="I19513" s="94"/>
      <c r="J19513" s="2"/>
      <c r="P19513" s="30"/>
      <c r="T19513" s="2"/>
      <c r="V19513" s="2"/>
      <c r="W19513" s="28"/>
      <c r="Y19513" s="30"/>
      <c r="Z19513" s="30"/>
      <c r="AB19513" s="6"/>
    </row>
    <row r="19514" spans="1:28">
      <c r="A19514" s="2"/>
      <c r="B19514" s="2"/>
      <c r="C19514" s="2"/>
      <c r="G19514" s="94"/>
      <c r="H19514" s="94"/>
      <c r="I19514" s="94"/>
      <c r="J19514" s="2"/>
      <c r="P19514" s="30"/>
      <c r="T19514" s="2"/>
      <c r="V19514" s="2"/>
      <c r="W19514" s="28"/>
      <c r="Y19514" s="30"/>
      <c r="Z19514" s="30"/>
      <c r="AB19514" s="6"/>
    </row>
    <row r="19515" spans="1:28">
      <c r="A19515" s="2"/>
      <c r="B19515" s="2"/>
      <c r="C19515" s="2"/>
      <c r="G19515" s="94"/>
      <c r="H19515" s="94"/>
      <c r="I19515" s="94"/>
      <c r="J19515" s="2"/>
      <c r="P19515" s="30"/>
      <c r="T19515" s="2"/>
      <c r="V19515" s="2"/>
      <c r="W19515" s="28"/>
      <c r="Y19515" s="30"/>
      <c r="Z19515" s="30"/>
      <c r="AB19515" s="6"/>
    </row>
    <row r="19516" spans="1:28">
      <c r="A19516" s="2"/>
      <c r="B19516" s="2"/>
      <c r="C19516" s="2"/>
      <c r="G19516" s="94"/>
      <c r="H19516" s="94"/>
      <c r="I19516" s="94"/>
      <c r="J19516" s="2"/>
      <c r="P19516" s="30"/>
      <c r="T19516" s="2"/>
      <c r="V19516" s="2"/>
      <c r="W19516" s="28"/>
      <c r="Y19516" s="30"/>
      <c r="Z19516" s="30"/>
      <c r="AB19516" s="6"/>
    </row>
    <row r="19517" spans="1:28">
      <c r="A19517" s="2"/>
      <c r="B19517" s="2"/>
      <c r="C19517" s="2"/>
      <c r="G19517" s="94"/>
      <c r="H19517" s="94"/>
      <c r="I19517" s="94"/>
      <c r="J19517" s="2"/>
      <c r="P19517" s="30"/>
      <c r="T19517" s="2"/>
      <c r="V19517" s="2"/>
      <c r="W19517" s="28"/>
      <c r="Y19517" s="30"/>
      <c r="Z19517" s="30"/>
      <c r="AB19517" s="6"/>
    </row>
    <row r="19518" spans="1:28">
      <c r="A19518" s="2"/>
      <c r="B19518" s="2"/>
      <c r="C19518" s="2"/>
      <c r="G19518" s="94"/>
      <c r="H19518" s="94"/>
      <c r="I19518" s="94"/>
      <c r="J19518" s="2"/>
      <c r="P19518" s="30"/>
      <c r="T19518" s="2"/>
      <c r="V19518" s="2"/>
      <c r="W19518" s="28"/>
      <c r="Y19518" s="30"/>
      <c r="Z19518" s="30"/>
      <c r="AB19518" s="6"/>
    </row>
    <row r="19519" spans="1:28">
      <c r="A19519" s="2"/>
      <c r="B19519" s="2"/>
      <c r="C19519" s="2"/>
      <c r="G19519" s="94"/>
      <c r="H19519" s="94"/>
      <c r="I19519" s="94"/>
      <c r="J19519" s="2"/>
      <c r="P19519" s="30"/>
      <c r="T19519" s="2"/>
      <c r="V19519" s="2"/>
      <c r="W19519" s="28"/>
      <c r="Y19519" s="30"/>
      <c r="Z19519" s="30"/>
      <c r="AB19519" s="6"/>
    </row>
    <row r="19520" spans="1:28">
      <c r="A19520" s="2"/>
      <c r="B19520" s="2"/>
      <c r="C19520" s="2"/>
      <c r="G19520" s="94"/>
      <c r="H19520" s="94"/>
      <c r="I19520" s="94"/>
      <c r="J19520" s="2"/>
      <c r="P19520" s="30"/>
      <c r="T19520" s="2"/>
      <c r="V19520" s="2"/>
      <c r="W19520" s="28"/>
      <c r="Y19520" s="30"/>
      <c r="Z19520" s="30"/>
      <c r="AB19520" s="6"/>
    </row>
    <row r="19521" spans="1:28">
      <c r="A19521" s="2"/>
      <c r="B19521" s="2"/>
      <c r="C19521" s="2"/>
      <c r="G19521" s="94"/>
      <c r="H19521" s="94"/>
      <c r="I19521" s="94"/>
      <c r="J19521" s="2"/>
      <c r="P19521" s="30"/>
      <c r="T19521" s="2"/>
      <c r="V19521" s="2"/>
      <c r="W19521" s="28"/>
      <c r="Y19521" s="30"/>
      <c r="Z19521" s="30"/>
      <c r="AB19521" s="6"/>
    </row>
    <row r="19522" spans="1:28">
      <c r="A19522" s="2"/>
      <c r="B19522" s="2"/>
      <c r="C19522" s="2"/>
      <c r="G19522" s="94"/>
      <c r="H19522" s="94"/>
      <c r="I19522" s="94"/>
      <c r="J19522" s="2"/>
      <c r="P19522" s="30"/>
      <c r="T19522" s="2"/>
      <c r="V19522" s="2"/>
      <c r="W19522" s="28"/>
      <c r="Y19522" s="30"/>
      <c r="Z19522" s="30"/>
      <c r="AB19522" s="6"/>
    </row>
    <row r="19523" spans="1:28">
      <c r="A19523" s="2"/>
      <c r="B19523" s="2"/>
      <c r="C19523" s="2"/>
      <c r="G19523" s="94"/>
      <c r="H19523" s="94"/>
      <c r="I19523" s="94"/>
      <c r="J19523" s="2"/>
      <c r="P19523" s="30"/>
      <c r="T19523" s="2"/>
      <c r="V19523" s="2"/>
      <c r="W19523" s="28"/>
      <c r="Y19523" s="30"/>
      <c r="Z19523" s="30"/>
      <c r="AB19523" s="6"/>
    </row>
    <row r="19524" spans="1:28">
      <c r="A19524" s="2"/>
      <c r="B19524" s="2"/>
      <c r="C19524" s="2"/>
      <c r="G19524" s="94"/>
      <c r="H19524" s="94"/>
      <c r="I19524" s="94"/>
      <c r="J19524" s="2"/>
      <c r="P19524" s="30"/>
      <c r="T19524" s="2"/>
      <c r="V19524" s="2"/>
      <c r="W19524" s="28"/>
      <c r="Y19524" s="30"/>
      <c r="Z19524" s="30"/>
      <c r="AB19524" s="6"/>
    </row>
    <row r="19525" spans="1:28">
      <c r="A19525" s="2"/>
      <c r="B19525" s="2"/>
      <c r="C19525" s="2"/>
      <c r="G19525" s="94"/>
      <c r="H19525" s="94"/>
      <c r="I19525" s="94"/>
      <c r="J19525" s="2"/>
      <c r="P19525" s="30"/>
      <c r="T19525" s="2"/>
      <c r="V19525" s="2"/>
      <c r="W19525" s="28"/>
      <c r="Y19525" s="30"/>
      <c r="Z19525" s="30"/>
      <c r="AB19525" s="6"/>
    </row>
    <row r="19526" spans="1:28">
      <c r="A19526" s="2"/>
      <c r="B19526" s="2"/>
      <c r="C19526" s="2"/>
      <c r="G19526" s="94"/>
      <c r="H19526" s="94"/>
      <c r="I19526" s="94"/>
      <c r="J19526" s="2"/>
      <c r="P19526" s="30"/>
      <c r="T19526" s="2"/>
      <c r="V19526" s="2"/>
      <c r="W19526" s="28"/>
      <c r="Y19526" s="30"/>
      <c r="Z19526" s="30"/>
      <c r="AB19526" s="6"/>
    </row>
    <row r="19527" spans="1:28">
      <c r="A19527" s="2"/>
      <c r="B19527" s="2"/>
      <c r="C19527" s="2"/>
      <c r="G19527" s="94"/>
      <c r="H19527" s="94"/>
      <c r="I19527" s="94"/>
      <c r="J19527" s="2"/>
      <c r="P19527" s="30"/>
      <c r="T19527" s="2"/>
      <c r="V19527" s="2"/>
      <c r="W19527" s="28"/>
      <c r="Y19527" s="30"/>
      <c r="Z19527" s="30"/>
      <c r="AB19527" s="6"/>
    </row>
    <row r="19528" spans="1:28">
      <c r="A19528" s="2"/>
      <c r="B19528" s="2"/>
      <c r="C19528" s="2"/>
      <c r="G19528" s="94"/>
      <c r="H19528" s="94"/>
      <c r="I19528" s="94"/>
      <c r="J19528" s="2"/>
      <c r="P19528" s="30"/>
      <c r="T19528" s="2"/>
      <c r="V19528" s="2"/>
      <c r="W19528" s="28"/>
      <c r="Y19528" s="30"/>
      <c r="Z19528" s="30"/>
      <c r="AB19528" s="6"/>
    </row>
    <row r="19529" spans="1:28">
      <c r="A19529" s="2"/>
      <c r="B19529" s="2"/>
      <c r="C19529" s="2"/>
      <c r="G19529" s="94"/>
      <c r="H19529" s="94"/>
      <c r="I19529" s="94"/>
      <c r="J19529" s="2"/>
      <c r="P19529" s="30"/>
      <c r="T19529" s="2"/>
      <c r="V19529" s="2"/>
      <c r="W19529" s="28"/>
      <c r="Y19529" s="30"/>
      <c r="Z19529" s="30"/>
      <c r="AB19529" s="6"/>
    </row>
    <row r="19530" spans="1:28">
      <c r="A19530" s="2"/>
      <c r="B19530" s="2"/>
      <c r="C19530" s="2"/>
      <c r="G19530" s="94"/>
      <c r="H19530" s="94"/>
      <c r="I19530" s="94"/>
      <c r="J19530" s="2"/>
      <c r="P19530" s="30"/>
      <c r="T19530" s="2"/>
      <c r="V19530" s="2"/>
      <c r="W19530" s="28"/>
      <c r="Y19530" s="30"/>
      <c r="Z19530" s="30"/>
      <c r="AB19530" s="6"/>
    </row>
    <row r="19531" spans="1:28">
      <c r="A19531" s="2"/>
      <c r="B19531" s="2"/>
      <c r="C19531" s="2"/>
      <c r="G19531" s="94"/>
      <c r="H19531" s="94"/>
      <c r="I19531" s="94"/>
      <c r="J19531" s="2"/>
      <c r="P19531" s="30"/>
      <c r="T19531" s="2"/>
      <c r="V19531" s="2"/>
      <c r="W19531" s="28"/>
      <c r="Y19531" s="30"/>
      <c r="Z19531" s="30"/>
      <c r="AB19531" s="6"/>
    </row>
    <row r="19532" spans="1:28">
      <c r="A19532" s="2"/>
      <c r="B19532" s="2"/>
      <c r="C19532" s="2"/>
      <c r="G19532" s="94"/>
      <c r="H19532" s="94"/>
      <c r="I19532" s="94"/>
      <c r="J19532" s="2"/>
      <c r="P19532" s="30"/>
      <c r="T19532" s="2"/>
      <c r="V19532" s="2"/>
      <c r="W19532" s="28"/>
      <c r="Y19532" s="30"/>
      <c r="Z19532" s="30"/>
      <c r="AB19532" s="6"/>
    </row>
    <row r="19533" spans="1:28">
      <c r="A19533" s="2"/>
      <c r="B19533" s="2"/>
      <c r="C19533" s="2"/>
      <c r="G19533" s="94"/>
      <c r="H19533" s="94"/>
      <c r="I19533" s="94"/>
      <c r="J19533" s="2"/>
      <c r="P19533" s="30"/>
      <c r="T19533" s="2"/>
      <c r="V19533" s="2"/>
      <c r="W19533" s="28"/>
      <c r="Y19533" s="30"/>
      <c r="Z19533" s="30"/>
      <c r="AB19533" s="6"/>
    </row>
    <row r="19534" spans="1:28">
      <c r="A19534" s="2"/>
      <c r="B19534" s="2"/>
      <c r="C19534" s="2"/>
      <c r="G19534" s="94"/>
      <c r="H19534" s="94"/>
      <c r="I19534" s="94"/>
      <c r="J19534" s="2"/>
      <c r="P19534" s="30"/>
      <c r="T19534" s="2"/>
      <c r="V19534" s="2"/>
      <c r="W19534" s="28"/>
      <c r="Y19534" s="30"/>
      <c r="Z19534" s="30"/>
      <c r="AB19534" s="6"/>
    </row>
    <row r="19535" spans="1:28">
      <c r="A19535" s="2"/>
      <c r="B19535" s="2"/>
      <c r="C19535" s="2"/>
      <c r="G19535" s="94"/>
      <c r="H19535" s="94"/>
      <c r="I19535" s="94"/>
      <c r="J19535" s="2"/>
      <c r="P19535" s="30"/>
      <c r="T19535" s="2"/>
      <c r="V19535" s="2"/>
      <c r="W19535" s="28"/>
      <c r="Y19535" s="30"/>
      <c r="Z19535" s="30"/>
      <c r="AB19535" s="6"/>
    </row>
    <row r="19536" spans="1:28">
      <c r="A19536" s="2"/>
      <c r="B19536" s="2"/>
      <c r="C19536" s="2"/>
      <c r="G19536" s="94"/>
      <c r="H19536" s="94"/>
      <c r="I19536" s="94"/>
      <c r="J19536" s="2"/>
      <c r="P19536" s="30"/>
      <c r="T19536" s="2"/>
      <c r="V19536" s="2"/>
      <c r="W19536" s="28"/>
      <c r="Y19536" s="30"/>
      <c r="Z19536" s="30"/>
      <c r="AB19536" s="6"/>
    </row>
    <row r="19537" spans="1:28">
      <c r="A19537" s="2"/>
      <c r="B19537" s="2"/>
      <c r="C19537" s="2"/>
      <c r="G19537" s="94"/>
      <c r="H19537" s="94"/>
      <c r="I19537" s="94"/>
      <c r="J19537" s="2"/>
      <c r="P19537" s="30"/>
      <c r="T19537" s="2"/>
      <c r="V19537" s="2"/>
      <c r="W19537" s="28"/>
      <c r="Y19537" s="30"/>
      <c r="Z19537" s="30"/>
      <c r="AB19537" s="6"/>
    </row>
    <row r="19538" spans="1:28">
      <c r="A19538" s="2"/>
      <c r="B19538" s="2"/>
      <c r="C19538" s="2"/>
      <c r="G19538" s="94"/>
      <c r="H19538" s="94"/>
      <c r="I19538" s="94"/>
      <c r="J19538" s="2"/>
      <c r="P19538" s="30"/>
      <c r="T19538" s="2"/>
      <c r="V19538" s="2"/>
      <c r="W19538" s="28"/>
      <c r="Y19538" s="30"/>
      <c r="Z19538" s="30"/>
      <c r="AB19538" s="6"/>
    </row>
    <row r="19539" spans="1:28">
      <c r="A19539" s="2"/>
      <c r="B19539" s="2"/>
      <c r="C19539" s="2"/>
      <c r="G19539" s="94"/>
      <c r="H19539" s="94"/>
      <c r="I19539" s="94"/>
      <c r="J19539" s="2"/>
      <c r="P19539" s="30"/>
      <c r="T19539" s="2"/>
      <c r="V19539" s="2"/>
      <c r="W19539" s="28"/>
      <c r="Y19539" s="30"/>
      <c r="Z19539" s="30"/>
      <c r="AB19539" s="6"/>
    </row>
    <row r="19540" spans="1:28">
      <c r="A19540" s="2"/>
      <c r="B19540" s="2"/>
      <c r="C19540" s="2"/>
      <c r="G19540" s="94"/>
      <c r="H19540" s="94"/>
      <c r="I19540" s="94"/>
      <c r="J19540" s="2"/>
      <c r="P19540" s="30"/>
      <c r="T19540" s="2"/>
      <c r="V19540" s="2"/>
      <c r="W19540" s="28"/>
      <c r="Y19540" s="30"/>
      <c r="Z19540" s="30"/>
      <c r="AB19540" s="6"/>
    </row>
    <row r="19541" spans="1:28">
      <c r="A19541" s="2"/>
      <c r="B19541" s="2"/>
      <c r="C19541" s="2"/>
      <c r="G19541" s="94"/>
      <c r="H19541" s="94"/>
      <c r="I19541" s="94"/>
      <c r="J19541" s="2"/>
      <c r="P19541" s="30"/>
      <c r="T19541" s="2"/>
      <c r="V19541" s="2"/>
      <c r="W19541" s="28"/>
      <c r="Y19541" s="30"/>
      <c r="Z19541" s="30"/>
      <c r="AB19541" s="6"/>
    </row>
    <row r="19542" spans="1:28">
      <c r="A19542" s="2"/>
      <c r="B19542" s="2"/>
      <c r="C19542" s="2"/>
      <c r="G19542" s="94"/>
      <c r="H19542" s="94"/>
      <c r="I19542" s="94"/>
      <c r="J19542" s="2"/>
      <c r="P19542" s="30"/>
      <c r="T19542" s="2"/>
      <c r="V19542" s="2"/>
      <c r="W19542" s="28"/>
      <c r="Y19542" s="30"/>
      <c r="Z19542" s="30"/>
      <c r="AB19542" s="6"/>
    </row>
    <row r="19543" spans="1:28">
      <c r="A19543" s="2"/>
      <c r="B19543" s="2"/>
      <c r="C19543" s="2"/>
      <c r="G19543" s="94"/>
      <c r="H19543" s="94"/>
      <c r="I19543" s="94"/>
      <c r="J19543" s="2"/>
      <c r="P19543" s="30"/>
      <c r="T19543" s="2"/>
      <c r="V19543" s="2"/>
      <c r="W19543" s="28"/>
      <c r="Y19543" s="30"/>
      <c r="Z19543" s="30"/>
      <c r="AB19543" s="6"/>
    </row>
    <row r="19544" spans="1:28">
      <c r="A19544" s="2"/>
      <c r="B19544" s="2"/>
      <c r="C19544" s="2"/>
      <c r="G19544" s="94"/>
      <c r="H19544" s="94"/>
      <c r="I19544" s="94"/>
      <c r="J19544" s="2"/>
      <c r="P19544" s="30"/>
      <c r="T19544" s="2"/>
      <c r="V19544" s="2"/>
      <c r="W19544" s="28"/>
      <c r="Y19544" s="30"/>
      <c r="Z19544" s="30"/>
      <c r="AB19544" s="6"/>
    </row>
    <row r="19545" spans="1:28">
      <c r="A19545" s="2"/>
      <c r="B19545" s="2"/>
      <c r="C19545" s="2"/>
      <c r="G19545" s="94"/>
      <c r="H19545" s="94"/>
      <c r="I19545" s="94"/>
      <c r="J19545" s="2"/>
      <c r="P19545" s="30"/>
      <c r="T19545" s="2"/>
      <c r="V19545" s="2"/>
      <c r="W19545" s="28"/>
      <c r="Y19545" s="30"/>
      <c r="Z19545" s="30"/>
      <c r="AB19545" s="6"/>
    </row>
    <row r="19546" spans="1:28">
      <c r="A19546" s="2"/>
      <c r="B19546" s="2"/>
      <c r="C19546" s="2"/>
      <c r="G19546" s="94"/>
      <c r="H19546" s="94"/>
      <c r="I19546" s="94"/>
      <c r="J19546" s="2"/>
      <c r="P19546" s="30"/>
      <c r="T19546" s="2"/>
      <c r="V19546" s="2"/>
      <c r="W19546" s="28"/>
      <c r="Y19546" s="30"/>
      <c r="Z19546" s="30"/>
      <c r="AB19546" s="6"/>
    </row>
    <row r="19547" spans="1:28">
      <c r="A19547" s="2"/>
      <c r="B19547" s="2"/>
      <c r="C19547" s="2"/>
      <c r="G19547" s="94"/>
      <c r="H19547" s="94"/>
      <c r="I19547" s="94"/>
      <c r="J19547" s="2"/>
      <c r="P19547" s="30"/>
      <c r="T19547" s="2"/>
      <c r="V19547" s="2"/>
      <c r="W19547" s="28"/>
      <c r="Y19547" s="30"/>
      <c r="Z19547" s="30"/>
      <c r="AB19547" s="6"/>
    </row>
    <row r="19548" spans="1:28">
      <c r="A19548" s="2"/>
      <c r="B19548" s="2"/>
      <c r="C19548" s="2"/>
      <c r="G19548" s="94"/>
      <c r="H19548" s="94"/>
      <c r="I19548" s="94"/>
      <c r="J19548" s="2"/>
      <c r="P19548" s="30"/>
      <c r="T19548" s="2"/>
      <c r="V19548" s="2"/>
      <c r="W19548" s="28"/>
      <c r="Y19548" s="30"/>
      <c r="Z19548" s="30"/>
      <c r="AB19548" s="6"/>
    </row>
    <row r="19549" spans="1:28">
      <c r="A19549" s="2"/>
      <c r="B19549" s="2"/>
      <c r="C19549" s="2"/>
      <c r="G19549" s="94"/>
      <c r="H19549" s="94"/>
      <c r="I19549" s="94"/>
      <c r="J19549" s="2"/>
      <c r="P19549" s="30"/>
      <c r="T19549" s="2"/>
      <c r="V19549" s="2"/>
      <c r="W19549" s="28"/>
      <c r="Y19549" s="30"/>
      <c r="Z19549" s="30"/>
      <c r="AB19549" s="6"/>
    </row>
    <row r="19550" spans="1:28">
      <c r="A19550" s="2"/>
      <c r="B19550" s="2"/>
      <c r="C19550" s="2"/>
      <c r="G19550" s="94"/>
      <c r="H19550" s="94"/>
      <c r="I19550" s="94"/>
      <c r="J19550" s="2"/>
      <c r="P19550" s="30"/>
      <c r="T19550" s="2"/>
      <c r="V19550" s="2"/>
      <c r="W19550" s="28"/>
      <c r="Y19550" s="30"/>
      <c r="Z19550" s="30"/>
      <c r="AB19550" s="6"/>
    </row>
    <row r="19551" spans="1:28">
      <c r="A19551" s="2"/>
      <c r="B19551" s="2"/>
      <c r="C19551" s="2"/>
      <c r="G19551" s="94"/>
      <c r="H19551" s="94"/>
      <c r="I19551" s="94"/>
      <c r="J19551" s="2"/>
      <c r="P19551" s="30"/>
      <c r="T19551" s="2"/>
      <c r="V19551" s="2"/>
      <c r="W19551" s="28"/>
      <c r="Y19551" s="30"/>
      <c r="Z19551" s="30"/>
      <c r="AB19551" s="6"/>
    </row>
    <row r="19552" spans="1:28">
      <c r="A19552" s="2"/>
      <c r="B19552" s="2"/>
      <c r="C19552" s="2"/>
      <c r="G19552" s="94"/>
      <c r="H19552" s="94"/>
      <c r="I19552" s="94"/>
      <c r="J19552" s="2"/>
      <c r="P19552" s="30"/>
      <c r="T19552" s="2"/>
      <c r="V19552" s="2"/>
      <c r="W19552" s="28"/>
      <c r="Y19552" s="30"/>
      <c r="Z19552" s="30"/>
      <c r="AB19552" s="6"/>
    </row>
    <row r="19553" spans="1:28">
      <c r="A19553" s="2"/>
      <c r="B19553" s="2"/>
      <c r="C19553" s="2"/>
      <c r="G19553" s="94"/>
      <c r="H19553" s="94"/>
      <c r="I19553" s="94"/>
      <c r="J19553" s="2"/>
      <c r="P19553" s="30"/>
      <c r="T19553" s="2"/>
      <c r="V19553" s="2"/>
      <c r="W19553" s="28"/>
      <c r="Y19553" s="30"/>
      <c r="Z19553" s="30"/>
      <c r="AB19553" s="6"/>
    </row>
    <row r="19554" spans="1:28">
      <c r="A19554" s="2"/>
      <c r="B19554" s="2"/>
      <c r="C19554" s="2"/>
      <c r="G19554" s="94"/>
      <c r="H19554" s="94"/>
      <c r="I19554" s="94"/>
      <c r="J19554" s="2"/>
      <c r="P19554" s="30"/>
      <c r="T19554" s="2"/>
      <c r="V19554" s="2"/>
      <c r="W19554" s="28"/>
      <c r="Y19554" s="30"/>
      <c r="Z19554" s="30"/>
      <c r="AB19554" s="6"/>
    </row>
    <row r="19555" spans="1:28">
      <c r="A19555" s="2"/>
      <c r="B19555" s="2"/>
      <c r="C19555" s="2"/>
      <c r="G19555" s="94"/>
      <c r="H19555" s="94"/>
      <c r="I19555" s="94"/>
      <c r="J19555" s="2"/>
      <c r="P19555" s="30"/>
      <c r="T19555" s="2"/>
      <c r="V19555" s="2"/>
      <c r="W19555" s="28"/>
      <c r="Y19555" s="30"/>
      <c r="Z19555" s="30"/>
      <c r="AB19555" s="6"/>
    </row>
    <row r="19556" spans="1:28">
      <c r="A19556" s="2"/>
      <c r="B19556" s="2"/>
      <c r="C19556" s="2"/>
      <c r="G19556" s="94"/>
      <c r="H19556" s="94"/>
      <c r="I19556" s="94"/>
      <c r="J19556" s="2"/>
      <c r="P19556" s="30"/>
      <c r="T19556" s="2"/>
      <c r="V19556" s="2"/>
      <c r="W19556" s="28"/>
      <c r="Y19556" s="30"/>
      <c r="Z19556" s="30"/>
      <c r="AB19556" s="6"/>
    </row>
    <row r="19557" spans="1:28">
      <c r="A19557" s="2"/>
      <c r="B19557" s="2"/>
      <c r="C19557" s="2"/>
      <c r="G19557" s="94"/>
      <c r="H19557" s="94"/>
      <c r="I19557" s="94"/>
      <c r="J19557" s="2"/>
      <c r="P19557" s="30"/>
      <c r="T19557" s="2"/>
      <c r="V19557" s="2"/>
      <c r="W19557" s="28"/>
      <c r="Y19557" s="30"/>
      <c r="Z19557" s="30"/>
      <c r="AB19557" s="6"/>
    </row>
    <row r="19558" spans="1:28">
      <c r="A19558" s="2"/>
      <c r="B19558" s="2"/>
      <c r="C19558" s="2"/>
      <c r="G19558" s="94"/>
      <c r="H19558" s="94"/>
      <c r="I19558" s="94"/>
      <c r="J19558" s="2"/>
      <c r="P19558" s="30"/>
      <c r="T19558" s="2"/>
      <c r="V19558" s="2"/>
      <c r="W19558" s="28"/>
      <c r="Y19558" s="30"/>
      <c r="Z19558" s="30"/>
      <c r="AB19558" s="6"/>
    </row>
    <row r="19559" spans="1:28">
      <c r="A19559" s="2"/>
      <c r="B19559" s="2"/>
      <c r="C19559" s="2"/>
      <c r="G19559" s="94"/>
      <c r="H19559" s="94"/>
      <c r="I19559" s="94"/>
      <c r="J19559" s="2"/>
      <c r="P19559" s="30"/>
      <c r="T19559" s="2"/>
      <c r="V19559" s="2"/>
      <c r="W19559" s="28"/>
      <c r="Y19559" s="30"/>
      <c r="Z19559" s="30"/>
      <c r="AB19559" s="6"/>
    </row>
    <row r="19560" spans="1:28">
      <c r="A19560" s="2"/>
      <c r="B19560" s="2"/>
      <c r="C19560" s="2"/>
      <c r="G19560" s="94"/>
      <c r="H19560" s="94"/>
      <c r="I19560" s="94"/>
      <c r="J19560" s="2"/>
      <c r="P19560" s="30"/>
      <c r="T19560" s="2"/>
      <c r="V19560" s="2"/>
      <c r="W19560" s="28"/>
      <c r="Y19560" s="30"/>
      <c r="Z19560" s="30"/>
      <c r="AB19560" s="6"/>
    </row>
    <row r="19561" spans="1:28">
      <c r="A19561" s="2"/>
      <c r="B19561" s="2"/>
      <c r="C19561" s="2"/>
      <c r="G19561" s="94"/>
      <c r="H19561" s="94"/>
      <c r="I19561" s="94"/>
      <c r="J19561" s="2"/>
      <c r="P19561" s="30"/>
      <c r="T19561" s="2"/>
      <c r="V19561" s="2"/>
      <c r="W19561" s="28"/>
      <c r="Y19561" s="30"/>
      <c r="Z19561" s="30"/>
      <c r="AB19561" s="6"/>
    </row>
    <row r="19562" spans="1:28">
      <c r="A19562" s="2"/>
      <c r="B19562" s="2"/>
      <c r="C19562" s="2"/>
      <c r="G19562" s="94"/>
      <c r="H19562" s="94"/>
      <c r="I19562" s="94"/>
      <c r="J19562" s="2"/>
      <c r="P19562" s="30"/>
      <c r="T19562" s="2"/>
      <c r="V19562" s="2"/>
      <c r="W19562" s="28"/>
      <c r="Y19562" s="30"/>
      <c r="Z19562" s="30"/>
      <c r="AB19562" s="6"/>
    </row>
    <row r="19563" spans="1:28">
      <c r="A19563" s="2"/>
      <c r="B19563" s="2"/>
      <c r="C19563" s="2"/>
      <c r="G19563" s="94"/>
      <c r="H19563" s="94"/>
      <c r="I19563" s="94"/>
      <c r="J19563" s="2"/>
      <c r="P19563" s="30"/>
      <c r="T19563" s="2"/>
      <c r="V19563" s="2"/>
      <c r="W19563" s="28"/>
      <c r="Y19563" s="30"/>
      <c r="Z19563" s="30"/>
      <c r="AB19563" s="6"/>
    </row>
    <row r="19564" spans="1:28">
      <c r="A19564" s="2"/>
      <c r="B19564" s="2"/>
      <c r="C19564" s="2"/>
      <c r="G19564" s="94"/>
      <c r="H19564" s="94"/>
      <c r="I19564" s="94"/>
      <c r="J19564" s="2"/>
      <c r="P19564" s="30"/>
      <c r="T19564" s="2"/>
      <c r="V19564" s="2"/>
      <c r="W19564" s="28"/>
      <c r="Y19564" s="30"/>
      <c r="Z19564" s="30"/>
      <c r="AB19564" s="6"/>
    </row>
    <row r="19565" spans="1:28">
      <c r="A19565" s="2"/>
      <c r="B19565" s="2"/>
      <c r="C19565" s="2"/>
      <c r="G19565" s="94"/>
      <c r="H19565" s="94"/>
      <c r="I19565" s="94"/>
      <c r="J19565" s="2"/>
      <c r="P19565" s="30"/>
      <c r="T19565" s="2"/>
      <c r="V19565" s="2"/>
      <c r="W19565" s="28"/>
      <c r="Y19565" s="30"/>
      <c r="Z19565" s="30"/>
      <c r="AB19565" s="6"/>
    </row>
    <row r="19566" spans="1:28">
      <c r="A19566" s="2"/>
      <c r="B19566" s="2"/>
      <c r="C19566" s="2"/>
      <c r="G19566" s="94"/>
      <c r="H19566" s="94"/>
      <c r="I19566" s="94"/>
      <c r="J19566" s="2"/>
      <c r="P19566" s="30"/>
      <c r="T19566" s="2"/>
      <c r="V19566" s="2"/>
      <c r="W19566" s="28"/>
      <c r="Y19566" s="30"/>
      <c r="Z19566" s="30"/>
      <c r="AB19566" s="6"/>
    </row>
    <row r="19567" spans="1:28">
      <c r="A19567" s="2"/>
      <c r="B19567" s="2"/>
      <c r="C19567" s="2"/>
      <c r="G19567" s="94"/>
      <c r="H19567" s="94"/>
      <c r="I19567" s="94"/>
      <c r="J19567" s="2"/>
      <c r="P19567" s="30"/>
      <c r="T19567" s="2"/>
      <c r="V19567" s="2"/>
      <c r="W19567" s="28"/>
      <c r="Y19567" s="30"/>
      <c r="Z19567" s="30"/>
      <c r="AB19567" s="6"/>
    </row>
    <row r="19568" spans="1:28">
      <c r="A19568" s="2"/>
      <c r="B19568" s="2"/>
      <c r="C19568" s="2"/>
      <c r="G19568" s="94"/>
      <c r="H19568" s="94"/>
      <c r="I19568" s="94"/>
      <c r="J19568" s="2"/>
      <c r="P19568" s="30"/>
      <c r="T19568" s="2"/>
      <c r="V19568" s="2"/>
      <c r="W19568" s="28"/>
      <c r="Y19568" s="30"/>
      <c r="Z19568" s="30"/>
      <c r="AB19568" s="6"/>
    </row>
    <row r="19569" spans="1:28">
      <c r="A19569" s="2"/>
      <c r="B19569" s="2"/>
      <c r="C19569" s="2"/>
      <c r="G19569" s="94"/>
      <c r="H19569" s="94"/>
      <c r="I19569" s="94"/>
      <c r="J19569" s="2"/>
      <c r="P19569" s="30"/>
      <c r="T19569" s="2"/>
      <c r="V19569" s="2"/>
      <c r="W19569" s="28"/>
      <c r="Y19569" s="30"/>
      <c r="Z19569" s="30"/>
      <c r="AB19569" s="6"/>
    </row>
    <row r="19570" spans="1:28">
      <c r="A19570" s="2"/>
      <c r="B19570" s="2"/>
      <c r="C19570" s="2"/>
      <c r="G19570" s="94"/>
      <c r="H19570" s="94"/>
      <c r="I19570" s="94"/>
      <c r="J19570" s="2"/>
      <c r="P19570" s="30"/>
      <c r="T19570" s="2"/>
      <c r="V19570" s="2"/>
      <c r="W19570" s="28"/>
      <c r="Y19570" s="30"/>
      <c r="Z19570" s="30"/>
      <c r="AB19570" s="6"/>
    </row>
    <row r="19571" spans="1:28">
      <c r="A19571" s="2"/>
      <c r="B19571" s="2"/>
      <c r="C19571" s="2"/>
      <c r="G19571" s="94"/>
      <c r="H19571" s="94"/>
      <c r="I19571" s="94"/>
      <c r="J19571" s="2"/>
      <c r="P19571" s="30"/>
      <c r="T19571" s="2"/>
      <c r="V19571" s="2"/>
      <c r="W19571" s="28"/>
      <c r="Y19571" s="30"/>
      <c r="Z19571" s="30"/>
      <c r="AB19571" s="6"/>
    </row>
    <row r="19572" spans="1:28">
      <c r="A19572" s="2"/>
      <c r="B19572" s="2"/>
      <c r="C19572" s="2"/>
      <c r="G19572" s="94"/>
      <c r="H19572" s="94"/>
      <c r="I19572" s="94"/>
      <c r="J19572" s="2"/>
      <c r="P19572" s="30"/>
      <c r="T19572" s="2"/>
      <c r="V19572" s="2"/>
      <c r="W19572" s="28"/>
      <c r="Y19572" s="30"/>
      <c r="Z19572" s="30"/>
      <c r="AB19572" s="6"/>
    </row>
    <row r="19573" spans="1:28">
      <c r="A19573" s="2"/>
      <c r="B19573" s="2"/>
      <c r="C19573" s="2"/>
      <c r="G19573" s="94"/>
      <c r="H19573" s="94"/>
      <c r="I19573" s="94"/>
      <c r="J19573" s="2"/>
      <c r="P19573" s="30"/>
      <c r="T19573" s="2"/>
      <c r="V19573" s="2"/>
      <c r="W19573" s="28"/>
      <c r="Y19573" s="30"/>
      <c r="Z19573" s="30"/>
      <c r="AB19573" s="6"/>
    </row>
    <row r="19574" spans="1:28">
      <c r="A19574" s="2"/>
      <c r="B19574" s="2"/>
      <c r="C19574" s="2"/>
      <c r="G19574" s="94"/>
      <c r="H19574" s="94"/>
      <c r="I19574" s="94"/>
      <c r="J19574" s="2"/>
      <c r="P19574" s="30"/>
      <c r="T19574" s="2"/>
      <c r="V19574" s="2"/>
      <c r="W19574" s="28"/>
      <c r="Y19574" s="30"/>
      <c r="Z19574" s="30"/>
      <c r="AB19574" s="6"/>
    </row>
    <row r="19575" spans="1:28">
      <c r="A19575" s="2"/>
      <c r="B19575" s="2"/>
      <c r="C19575" s="2"/>
      <c r="G19575" s="94"/>
      <c r="H19575" s="94"/>
      <c r="I19575" s="94"/>
      <c r="J19575" s="2"/>
      <c r="P19575" s="30"/>
      <c r="T19575" s="2"/>
      <c r="V19575" s="2"/>
      <c r="W19575" s="28"/>
      <c r="Y19575" s="30"/>
      <c r="Z19575" s="30"/>
      <c r="AB19575" s="6"/>
    </row>
    <row r="19576" spans="1:28">
      <c r="A19576" s="2"/>
      <c r="B19576" s="2"/>
      <c r="C19576" s="2"/>
      <c r="G19576" s="94"/>
      <c r="H19576" s="94"/>
      <c r="I19576" s="94"/>
      <c r="J19576" s="2"/>
      <c r="P19576" s="30"/>
      <c r="T19576" s="2"/>
      <c r="V19576" s="2"/>
      <c r="W19576" s="28"/>
      <c r="Y19576" s="30"/>
      <c r="Z19576" s="30"/>
      <c r="AB19576" s="6"/>
    </row>
    <row r="19577" spans="1:28">
      <c r="A19577" s="2"/>
      <c r="B19577" s="2"/>
      <c r="C19577" s="2"/>
      <c r="G19577" s="94"/>
      <c r="H19577" s="94"/>
      <c r="I19577" s="94"/>
      <c r="J19577" s="2"/>
      <c r="P19577" s="30"/>
      <c r="T19577" s="2"/>
      <c r="V19577" s="2"/>
      <c r="W19577" s="28"/>
      <c r="Y19577" s="30"/>
      <c r="Z19577" s="30"/>
      <c r="AB19577" s="6"/>
    </row>
    <row r="19578" spans="1:28">
      <c r="A19578" s="2"/>
      <c r="B19578" s="2"/>
      <c r="C19578" s="2"/>
      <c r="G19578" s="94"/>
      <c r="H19578" s="94"/>
      <c r="I19578" s="94"/>
      <c r="J19578" s="2"/>
      <c r="P19578" s="30"/>
      <c r="T19578" s="2"/>
      <c r="V19578" s="2"/>
      <c r="W19578" s="28"/>
      <c r="Y19578" s="30"/>
      <c r="Z19578" s="30"/>
      <c r="AB19578" s="6"/>
    </row>
    <row r="19579" spans="1:28">
      <c r="A19579" s="2"/>
      <c r="B19579" s="2"/>
      <c r="C19579" s="2"/>
      <c r="G19579" s="94"/>
      <c r="H19579" s="94"/>
      <c r="I19579" s="94"/>
      <c r="J19579" s="2"/>
      <c r="P19579" s="30"/>
      <c r="T19579" s="2"/>
      <c r="V19579" s="2"/>
      <c r="W19579" s="28"/>
      <c r="Y19579" s="30"/>
      <c r="Z19579" s="30"/>
      <c r="AB19579" s="6"/>
    </row>
    <row r="19580" spans="1:28">
      <c r="A19580" s="2"/>
      <c r="B19580" s="2"/>
      <c r="C19580" s="2"/>
      <c r="G19580" s="94"/>
      <c r="H19580" s="94"/>
      <c r="I19580" s="94"/>
      <c r="J19580" s="2"/>
      <c r="P19580" s="30"/>
      <c r="T19580" s="2"/>
      <c r="V19580" s="2"/>
      <c r="W19580" s="28"/>
      <c r="Y19580" s="30"/>
      <c r="Z19580" s="30"/>
      <c r="AB19580" s="6"/>
    </row>
    <row r="19581" spans="1:28">
      <c r="A19581" s="2"/>
      <c r="B19581" s="2"/>
      <c r="C19581" s="2"/>
      <c r="G19581" s="94"/>
      <c r="H19581" s="94"/>
      <c r="I19581" s="94"/>
      <c r="J19581" s="2"/>
      <c r="P19581" s="30"/>
      <c r="T19581" s="2"/>
      <c r="V19581" s="2"/>
      <c r="W19581" s="28"/>
      <c r="Y19581" s="30"/>
      <c r="Z19581" s="30"/>
      <c r="AB19581" s="6"/>
    </row>
    <row r="19582" spans="1:28">
      <c r="A19582" s="2"/>
      <c r="B19582" s="2"/>
      <c r="C19582" s="2"/>
      <c r="G19582" s="94"/>
      <c r="H19582" s="94"/>
      <c r="I19582" s="94"/>
      <c r="J19582" s="2"/>
      <c r="P19582" s="30"/>
      <c r="T19582" s="2"/>
      <c r="V19582" s="2"/>
      <c r="W19582" s="28"/>
      <c r="Y19582" s="30"/>
      <c r="Z19582" s="30"/>
      <c r="AB19582" s="6"/>
    </row>
    <row r="19583" spans="1:28">
      <c r="A19583" s="2"/>
      <c r="B19583" s="2"/>
      <c r="C19583" s="2"/>
      <c r="G19583" s="94"/>
      <c r="H19583" s="94"/>
      <c r="I19583" s="94"/>
      <c r="J19583" s="2"/>
      <c r="P19583" s="30"/>
      <c r="T19583" s="2"/>
      <c r="V19583" s="2"/>
      <c r="W19583" s="28"/>
      <c r="Y19583" s="30"/>
      <c r="Z19583" s="30"/>
      <c r="AB19583" s="6"/>
    </row>
    <row r="19584" spans="1:28">
      <c r="A19584" s="2"/>
      <c r="B19584" s="2"/>
      <c r="C19584" s="2"/>
      <c r="G19584" s="94"/>
      <c r="H19584" s="94"/>
      <c r="I19584" s="94"/>
      <c r="J19584" s="2"/>
      <c r="P19584" s="30"/>
      <c r="T19584" s="2"/>
      <c r="V19584" s="2"/>
      <c r="W19584" s="28"/>
      <c r="Y19584" s="30"/>
      <c r="Z19584" s="30"/>
      <c r="AB19584" s="6"/>
    </row>
    <row r="19585" spans="1:28">
      <c r="A19585" s="2"/>
      <c r="B19585" s="2"/>
      <c r="C19585" s="2"/>
      <c r="G19585" s="94"/>
      <c r="H19585" s="94"/>
      <c r="I19585" s="94"/>
      <c r="J19585" s="2"/>
      <c r="P19585" s="30"/>
      <c r="T19585" s="2"/>
      <c r="V19585" s="2"/>
      <c r="W19585" s="28"/>
      <c r="Y19585" s="30"/>
      <c r="Z19585" s="30"/>
      <c r="AB19585" s="6"/>
    </row>
    <row r="19586" spans="1:28">
      <c r="A19586" s="2"/>
      <c r="B19586" s="2"/>
      <c r="C19586" s="2"/>
      <c r="G19586" s="94"/>
      <c r="H19586" s="94"/>
      <c r="I19586" s="94"/>
      <c r="J19586" s="2"/>
      <c r="P19586" s="30"/>
      <c r="T19586" s="2"/>
      <c r="V19586" s="2"/>
      <c r="W19586" s="28"/>
      <c r="Y19586" s="30"/>
      <c r="Z19586" s="30"/>
      <c r="AB19586" s="6"/>
    </row>
    <row r="19587" spans="1:28">
      <c r="A19587" s="2"/>
      <c r="B19587" s="2"/>
      <c r="C19587" s="2"/>
      <c r="G19587" s="94"/>
      <c r="H19587" s="94"/>
      <c r="I19587" s="94"/>
      <c r="J19587" s="2"/>
      <c r="P19587" s="30"/>
      <c r="T19587" s="2"/>
      <c r="V19587" s="2"/>
      <c r="W19587" s="28"/>
      <c r="Y19587" s="30"/>
      <c r="Z19587" s="30"/>
      <c r="AB19587" s="6"/>
    </row>
    <row r="19588" spans="1:28">
      <c r="A19588" s="2"/>
      <c r="B19588" s="2"/>
      <c r="C19588" s="2"/>
      <c r="G19588" s="94"/>
      <c r="H19588" s="94"/>
      <c r="I19588" s="94"/>
      <c r="J19588" s="2"/>
      <c r="P19588" s="30"/>
      <c r="T19588" s="2"/>
      <c r="V19588" s="2"/>
      <c r="W19588" s="28"/>
      <c r="Y19588" s="30"/>
      <c r="Z19588" s="30"/>
      <c r="AB19588" s="6"/>
    </row>
    <row r="19589" spans="1:28">
      <c r="A19589" s="2"/>
      <c r="B19589" s="2"/>
      <c r="C19589" s="2"/>
      <c r="G19589" s="94"/>
      <c r="H19589" s="94"/>
      <c r="I19589" s="94"/>
      <c r="J19589" s="2"/>
      <c r="P19589" s="30"/>
      <c r="T19589" s="2"/>
      <c r="V19589" s="2"/>
      <c r="W19589" s="28"/>
      <c r="Y19589" s="30"/>
      <c r="Z19589" s="30"/>
      <c r="AB19589" s="6"/>
    </row>
    <row r="19590" spans="1:28">
      <c r="A19590" s="2"/>
      <c r="B19590" s="2"/>
      <c r="C19590" s="2"/>
      <c r="G19590" s="94"/>
      <c r="H19590" s="94"/>
      <c r="I19590" s="94"/>
      <c r="J19590" s="2"/>
      <c r="P19590" s="30"/>
      <c r="T19590" s="2"/>
      <c r="V19590" s="2"/>
      <c r="W19590" s="28"/>
      <c r="Y19590" s="30"/>
      <c r="Z19590" s="30"/>
      <c r="AB19590" s="6"/>
    </row>
    <row r="19591" spans="1:28">
      <c r="A19591" s="2"/>
      <c r="B19591" s="2"/>
      <c r="C19591" s="2"/>
      <c r="G19591" s="94"/>
      <c r="H19591" s="94"/>
      <c r="I19591" s="94"/>
      <c r="J19591" s="2"/>
      <c r="P19591" s="30"/>
      <c r="T19591" s="2"/>
      <c r="V19591" s="2"/>
      <c r="W19591" s="28"/>
      <c r="Y19591" s="30"/>
      <c r="Z19591" s="30"/>
      <c r="AB19591" s="6"/>
    </row>
    <row r="19592" spans="1:28">
      <c r="A19592" s="2"/>
      <c r="B19592" s="2"/>
      <c r="C19592" s="2"/>
      <c r="G19592" s="94"/>
      <c r="H19592" s="94"/>
      <c r="I19592" s="94"/>
      <c r="J19592" s="2"/>
      <c r="P19592" s="30"/>
      <c r="T19592" s="2"/>
      <c r="V19592" s="2"/>
      <c r="W19592" s="28"/>
      <c r="Y19592" s="30"/>
      <c r="Z19592" s="30"/>
      <c r="AB19592" s="6"/>
    </row>
    <row r="19593" spans="1:28">
      <c r="A19593" s="2"/>
      <c r="B19593" s="2"/>
      <c r="C19593" s="2"/>
      <c r="G19593" s="94"/>
      <c r="H19593" s="94"/>
      <c r="I19593" s="94"/>
      <c r="J19593" s="2"/>
      <c r="P19593" s="30"/>
      <c r="T19593" s="2"/>
      <c r="V19593" s="2"/>
      <c r="W19593" s="28"/>
      <c r="Y19593" s="30"/>
      <c r="Z19593" s="30"/>
      <c r="AB19593" s="6"/>
    </row>
    <row r="19594" spans="1:28">
      <c r="A19594" s="2"/>
      <c r="B19594" s="2"/>
      <c r="C19594" s="2"/>
      <c r="G19594" s="94"/>
      <c r="H19594" s="94"/>
      <c r="I19594" s="94"/>
      <c r="J19594" s="2"/>
      <c r="P19594" s="30"/>
      <c r="T19594" s="2"/>
      <c r="V19594" s="2"/>
      <c r="W19594" s="28"/>
      <c r="Y19594" s="30"/>
      <c r="Z19594" s="30"/>
      <c r="AB19594" s="6"/>
    </row>
    <row r="19595" spans="1:28">
      <c r="A19595" s="2"/>
      <c r="B19595" s="2"/>
      <c r="C19595" s="2"/>
      <c r="G19595" s="94"/>
      <c r="H19595" s="94"/>
      <c r="I19595" s="94"/>
      <c r="J19595" s="2"/>
      <c r="P19595" s="30"/>
      <c r="T19595" s="2"/>
      <c r="V19595" s="2"/>
      <c r="W19595" s="28"/>
      <c r="Y19595" s="30"/>
      <c r="Z19595" s="30"/>
      <c r="AB19595" s="6"/>
    </row>
    <row r="19596" spans="1:28">
      <c r="A19596" s="2"/>
      <c r="B19596" s="2"/>
      <c r="C19596" s="2"/>
      <c r="G19596" s="94"/>
      <c r="H19596" s="94"/>
      <c r="I19596" s="94"/>
      <c r="J19596" s="2"/>
      <c r="P19596" s="30"/>
      <c r="T19596" s="2"/>
      <c r="V19596" s="2"/>
      <c r="W19596" s="28"/>
      <c r="Y19596" s="30"/>
      <c r="Z19596" s="30"/>
      <c r="AB19596" s="6"/>
    </row>
    <row r="19597" spans="1:28">
      <c r="A19597" s="2"/>
      <c r="B19597" s="2"/>
      <c r="C19597" s="2"/>
      <c r="G19597" s="94"/>
      <c r="H19597" s="94"/>
      <c r="I19597" s="94"/>
      <c r="J19597" s="2"/>
      <c r="P19597" s="30"/>
      <c r="T19597" s="2"/>
      <c r="V19597" s="2"/>
      <c r="W19597" s="28"/>
      <c r="Y19597" s="30"/>
      <c r="Z19597" s="30"/>
      <c r="AB19597" s="6"/>
    </row>
    <row r="19598" spans="1:28">
      <c r="A19598" s="2"/>
      <c r="B19598" s="2"/>
      <c r="C19598" s="2"/>
      <c r="G19598" s="94"/>
      <c r="H19598" s="94"/>
      <c r="I19598" s="94"/>
      <c r="J19598" s="2"/>
      <c r="P19598" s="30"/>
      <c r="T19598" s="2"/>
      <c r="V19598" s="2"/>
      <c r="W19598" s="28"/>
      <c r="Y19598" s="30"/>
      <c r="Z19598" s="30"/>
      <c r="AB19598" s="6"/>
    </row>
    <row r="19599" spans="1:28">
      <c r="A19599" s="2"/>
      <c r="B19599" s="2"/>
      <c r="C19599" s="2"/>
      <c r="G19599" s="94"/>
      <c r="H19599" s="94"/>
      <c r="I19599" s="94"/>
      <c r="J19599" s="2"/>
      <c r="P19599" s="30"/>
      <c r="T19599" s="2"/>
      <c r="V19599" s="2"/>
      <c r="W19599" s="28"/>
      <c r="Y19599" s="30"/>
      <c r="Z19599" s="30"/>
      <c r="AB19599" s="6"/>
    </row>
    <row r="19600" spans="1:28">
      <c r="A19600" s="2"/>
      <c r="B19600" s="2"/>
      <c r="C19600" s="2"/>
      <c r="G19600" s="94"/>
      <c r="H19600" s="94"/>
      <c r="I19600" s="94"/>
      <c r="J19600" s="2"/>
      <c r="P19600" s="30"/>
      <c r="T19600" s="2"/>
      <c r="V19600" s="2"/>
      <c r="W19600" s="28"/>
      <c r="Y19600" s="30"/>
      <c r="Z19600" s="30"/>
      <c r="AB19600" s="6"/>
    </row>
    <row r="19601" spans="1:28">
      <c r="A19601" s="2"/>
      <c r="B19601" s="2"/>
      <c r="C19601" s="2"/>
      <c r="G19601" s="94"/>
      <c r="H19601" s="94"/>
      <c r="I19601" s="94"/>
      <c r="J19601" s="2"/>
      <c r="P19601" s="30"/>
      <c r="T19601" s="2"/>
      <c r="V19601" s="2"/>
      <c r="W19601" s="28"/>
      <c r="Y19601" s="30"/>
      <c r="Z19601" s="30"/>
      <c r="AB19601" s="6"/>
    </row>
    <row r="19602" spans="1:28">
      <c r="A19602" s="2"/>
      <c r="B19602" s="2"/>
      <c r="C19602" s="2"/>
      <c r="G19602" s="94"/>
      <c r="H19602" s="94"/>
      <c r="I19602" s="94"/>
      <c r="J19602" s="2"/>
      <c r="P19602" s="30"/>
      <c r="T19602" s="2"/>
      <c r="V19602" s="2"/>
      <c r="W19602" s="28"/>
      <c r="Y19602" s="30"/>
      <c r="Z19602" s="30"/>
      <c r="AB19602" s="6"/>
    </row>
    <row r="19603" spans="1:28">
      <c r="A19603" s="2"/>
      <c r="B19603" s="2"/>
      <c r="C19603" s="2"/>
      <c r="G19603" s="94"/>
      <c r="H19603" s="94"/>
      <c r="I19603" s="94"/>
      <c r="J19603" s="2"/>
      <c r="P19603" s="30"/>
      <c r="T19603" s="2"/>
      <c r="V19603" s="2"/>
      <c r="W19603" s="28"/>
      <c r="Y19603" s="30"/>
      <c r="Z19603" s="30"/>
      <c r="AB19603" s="6"/>
    </row>
    <row r="19604" spans="1:28">
      <c r="A19604" s="2"/>
      <c r="B19604" s="2"/>
      <c r="C19604" s="2"/>
      <c r="G19604" s="94"/>
      <c r="H19604" s="94"/>
      <c r="I19604" s="94"/>
      <c r="J19604" s="2"/>
      <c r="P19604" s="30"/>
      <c r="T19604" s="2"/>
      <c r="V19604" s="2"/>
      <c r="W19604" s="28"/>
      <c r="Y19604" s="30"/>
      <c r="Z19604" s="30"/>
      <c r="AB19604" s="6"/>
    </row>
    <row r="19605" spans="1:28">
      <c r="A19605" s="2"/>
      <c r="B19605" s="2"/>
      <c r="C19605" s="2"/>
      <c r="G19605" s="94"/>
      <c r="H19605" s="94"/>
      <c r="I19605" s="94"/>
      <c r="J19605" s="2"/>
      <c r="P19605" s="30"/>
      <c r="T19605" s="2"/>
      <c r="V19605" s="2"/>
      <c r="W19605" s="28"/>
      <c r="Y19605" s="30"/>
      <c r="Z19605" s="30"/>
      <c r="AB19605" s="6"/>
    </row>
    <row r="19606" spans="1:28">
      <c r="A19606" s="2"/>
      <c r="B19606" s="2"/>
      <c r="C19606" s="2"/>
      <c r="G19606" s="94"/>
      <c r="H19606" s="94"/>
      <c r="I19606" s="94"/>
      <c r="J19606" s="2"/>
      <c r="P19606" s="30"/>
      <c r="T19606" s="2"/>
      <c r="V19606" s="2"/>
      <c r="W19606" s="28"/>
      <c r="Y19606" s="30"/>
      <c r="Z19606" s="30"/>
      <c r="AB19606" s="6"/>
    </row>
    <row r="19607" spans="1:28">
      <c r="A19607" s="2"/>
      <c r="B19607" s="2"/>
      <c r="C19607" s="2"/>
      <c r="G19607" s="94"/>
      <c r="H19607" s="94"/>
      <c r="I19607" s="94"/>
      <c r="J19607" s="2"/>
      <c r="P19607" s="30"/>
      <c r="T19607" s="2"/>
      <c r="V19607" s="2"/>
      <c r="W19607" s="28"/>
      <c r="Y19607" s="30"/>
      <c r="Z19607" s="30"/>
      <c r="AB19607" s="6"/>
    </row>
    <row r="19608" spans="1:28">
      <c r="A19608" s="2"/>
      <c r="B19608" s="2"/>
      <c r="C19608" s="2"/>
      <c r="G19608" s="94"/>
      <c r="H19608" s="94"/>
      <c r="I19608" s="94"/>
      <c r="J19608" s="2"/>
      <c r="P19608" s="30"/>
      <c r="T19608" s="2"/>
      <c r="V19608" s="2"/>
      <c r="W19608" s="28"/>
      <c r="Y19608" s="30"/>
      <c r="Z19608" s="30"/>
      <c r="AB19608" s="6"/>
    </row>
    <row r="19609" spans="1:28">
      <c r="A19609" s="2"/>
      <c r="B19609" s="2"/>
      <c r="C19609" s="2"/>
      <c r="G19609" s="94"/>
      <c r="H19609" s="94"/>
      <c r="I19609" s="94"/>
      <c r="J19609" s="2"/>
      <c r="P19609" s="30"/>
      <c r="T19609" s="2"/>
      <c r="V19609" s="2"/>
      <c r="W19609" s="28"/>
      <c r="Y19609" s="30"/>
      <c r="Z19609" s="30"/>
      <c r="AB19609" s="6"/>
    </row>
    <row r="19610" spans="1:28">
      <c r="A19610" s="2"/>
      <c r="B19610" s="2"/>
      <c r="C19610" s="2"/>
      <c r="G19610" s="94"/>
      <c r="H19610" s="94"/>
      <c r="I19610" s="94"/>
      <c r="J19610" s="2"/>
      <c r="P19610" s="30"/>
      <c r="T19610" s="2"/>
      <c r="V19610" s="2"/>
      <c r="W19610" s="28"/>
      <c r="Y19610" s="30"/>
      <c r="Z19610" s="30"/>
      <c r="AB19610" s="6"/>
    </row>
    <row r="19611" spans="1:28">
      <c r="A19611" s="2"/>
      <c r="B19611" s="2"/>
      <c r="C19611" s="2"/>
      <c r="G19611" s="94"/>
      <c r="H19611" s="94"/>
      <c r="I19611" s="94"/>
      <c r="J19611" s="2"/>
      <c r="P19611" s="30"/>
      <c r="T19611" s="2"/>
      <c r="V19611" s="2"/>
      <c r="W19611" s="28"/>
      <c r="Y19611" s="30"/>
      <c r="Z19611" s="30"/>
      <c r="AB19611" s="6"/>
    </row>
    <row r="19612" spans="1:28">
      <c r="A19612" s="2"/>
      <c r="B19612" s="2"/>
      <c r="C19612" s="2"/>
      <c r="G19612" s="94"/>
      <c r="H19612" s="94"/>
      <c r="I19612" s="94"/>
      <c r="J19612" s="2"/>
      <c r="P19612" s="30"/>
      <c r="T19612" s="2"/>
      <c r="V19612" s="2"/>
      <c r="W19612" s="28"/>
      <c r="Y19612" s="30"/>
      <c r="Z19612" s="30"/>
      <c r="AB19612" s="6"/>
    </row>
    <row r="19613" spans="1:28">
      <c r="A19613" s="2"/>
      <c r="B19613" s="2"/>
      <c r="C19613" s="2"/>
      <c r="G19613" s="94"/>
      <c r="H19613" s="94"/>
      <c r="I19613" s="94"/>
      <c r="J19613" s="2"/>
      <c r="P19613" s="30"/>
      <c r="T19613" s="2"/>
      <c r="V19613" s="2"/>
      <c r="W19613" s="28"/>
      <c r="Y19613" s="30"/>
      <c r="Z19613" s="30"/>
      <c r="AB19613" s="6"/>
    </row>
    <row r="19614" spans="1:28">
      <c r="A19614" s="2"/>
      <c r="B19614" s="2"/>
      <c r="C19614" s="2"/>
      <c r="G19614" s="94"/>
      <c r="H19614" s="94"/>
      <c r="I19614" s="94"/>
      <c r="J19614" s="2"/>
      <c r="P19614" s="30"/>
      <c r="T19614" s="2"/>
      <c r="V19614" s="2"/>
      <c r="W19614" s="28"/>
      <c r="Y19614" s="30"/>
      <c r="Z19614" s="30"/>
      <c r="AB19614" s="6"/>
    </row>
    <row r="19615" spans="1:28">
      <c r="A19615" s="2"/>
      <c r="B19615" s="2"/>
      <c r="C19615" s="2"/>
      <c r="G19615" s="94"/>
      <c r="H19615" s="94"/>
      <c r="I19615" s="94"/>
      <c r="J19615" s="2"/>
      <c r="P19615" s="30"/>
      <c r="T19615" s="2"/>
      <c r="V19615" s="2"/>
      <c r="W19615" s="28"/>
      <c r="Y19615" s="30"/>
      <c r="Z19615" s="30"/>
      <c r="AB19615" s="6"/>
    </row>
    <row r="19616" spans="1:28">
      <c r="A19616" s="2"/>
      <c r="B19616" s="2"/>
      <c r="C19616" s="2"/>
      <c r="G19616" s="94"/>
      <c r="H19616" s="94"/>
      <c r="I19616" s="94"/>
      <c r="J19616" s="2"/>
      <c r="P19616" s="30"/>
      <c r="T19616" s="2"/>
      <c r="V19616" s="2"/>
      <c r="W19616" s="28"/>
      <c r="Y19616" s="30"/>
      <c r="Z19616" s="30"/>
      <c r="AB19616" s="6"/>
    </row>
    <row r="19617" spans="1:28">
      <c r="A19617" s="2"/>
      <c r="B19617" s="2"/>
      <c r="C19617" s="2"/>
      <c r="G19617" s="94"/>
      <c r="H19617" s="94"/>
      <c r="I19617" s="94"/>
      <c r="J19617" s="2"/>
      <c r="P19617" s="30"/>
      <c r="T19617" s="2"/>
      <c r="V19617" s="2"/>
      <c r="W19617" s="28"/>
      <c r="Y19617" s="30"/>
      <c r="Z19617" s="30"/>
      <c r="AB19617" s="6"/>
    </row>
    <row r="19618" spans="1:28">
      <c r="A19618" s="2"/>
      <c r="B19618" s="2"/>
      <c r="C19618" s="2"/>
      <c r="G19618" s="94"/>
      <c r="H19618" s="94"/>
      <c r="I19618" s="94"/>
      <c r="J19618" s="2"/>
      <c r="P19618" s="30"/>
      <c r="T19618" s="2"/>
      <c r="V19618" s="2"/>
      <c r="W19618" s="28"/>
      <c r="Y19618" s="30"/>
      <c r="Z19618" s="30"/>
      <c r="AB19618" s="6"/>
    </row>
    <row r="19619" spans="1:28">
      <c r="A19619" s="2"/>
      <c r="B19619" s="2"/>
      <c r="C19619" s="2"/>
      <c r="G19619" s="94"/>
      <c r="H19619" s="94"/>
      <c r="I19619" s="94"/>
      <c r="J19619" s="2"/>
      <c r="P19619" s="30"/>
      <c r="T19619" s="2"/>
      <c r="V19619" s="2"/>
      <c r="W19619" s="28"/>
      <c r="Y19619" s="30"/>
      <c r="Z19619" s="30"/>
      <c r="AB19619" s="6"/>
    </row>
    <row r="19620" spans="1:28">
      <c r="A19620" s="2"/>
      <c r="B19620" s="2"/>
      <c r="C19620" s="2"/>
      <c r="G19620" s="94"/>
      <c r="H19620" s="94"/>
      <c r="I19620" s="94"/>
      <c r="J19620" s="2"/>
      <c r="P19620" s="30"/>
      <c r="T19620" s="2"/>
      <c r="V19620" s="2"/>
      <c r="W19620" s="28"/>
      <c r="Y19620" s="30"/>
      <c r="Z19620" s="30"/>
      <c r="AB19620" s="6"/>
    </row>
    <row r="19621" spans="1:28">
      <c r="A19621" s="2"/>
      <c r="B19621" s="2"/>
      <c r="C19621" s="2"/>
      <c r="G19621" s="94"/>
      <c r="H19621" s="94"/>
      <c r="I19621" s="94"/>
      <c r="J19621" s="2"/>
      <c r="P19621" s="30"/>
      <c r="T19621" s="2"/>
      <c r="V19621" s="2"/>
      <c r="W19621" s="28"/>
      <c r="Y19621" s="30"/>
      <c r="Z19621" s="30"/>
      <c r="AB19621" s="6"/>
    </row>
    <row r="19622" spans="1:28">
      <c r="A19622" s="2"/>
      <c r="B19622" s="2"/>
      <c r="C19622" s="2"/>
      <c r="G19622" s="94"/>
      <c r="H19622" s="94"/>
      <c r="I19622" s="94"/>
      <c r="J19622" s="2"/>
      <c r="P19622" s="30"/>
      <c r="T19622" s="2"/>
      <c r="V19622" s="2"/>
      <c r="W19622" s="28"/>
      <c r="Y19622" s="30"/>
      <c r="Z19622" s="30"/>
      <c r="AB19622" s="6"/>
    </row>
    <row r="19623" spans="1:28">
      <c r="A19623" s="2"/>
      <c r="B19623" s="2"/>
      <c r="C19623" s="2"/>
      <c r="G19623" s="94"/>
      <c r="H19623" s="94"/>
      <c r="I19623" s="94"/>
      <c r="J19623" s="2"/>
      <c r="P19623" s="30"/>
      <c r="T19623" s="2"/>
      <c r="V19623" s="2"/>
      <c r="W19623" s="28"/>
      <c r="Y19623" s="30"/>
      <c r="Z19623" s="30"/>
      <c r="AB19623" s="6"/>
    </row>
    <row r="19624" spans="1:28">
      <c r="A19624" s="2"/>
      <c r="B19624" s="2"/>
      <c r="C19624" s="2"/>
      <c r="G19624" s="94"/>
      <c r="H19624" s="94"/>
      <c r="I19624" s="94"/>
      <c r="J19624" s="2"/>
      <c r="P19624" s="30"/>
      <c r="T19624" s="2"/>
      <c r="V19624" s="2"/>
      <c r="W19624" s="28"/>
      <c r="Y19624" s="30"/>
      <c r="Z19624" s="30"/>
      <c r="AB19624" s="6"/>
    </row>
    <row r="19625" spans="1:28">
      <c r="A19625" s="2"/>
      <c r="B19625" s="2"/>
      <c r="C19625" s="2"/>
      <c r="G19625" s="94"/>
      <c r="H19625" s="94"/>
      <c r="I19625" s="94"/>
      <c r="J19625" s="2"/>
      <c r="P19625" s="30"/>
      <c r="T19625" s="2"/>
      <c r="V19625" s="2"/>
      <c r="W19625" s="28"/>
      <c r="Y19625" s="30"/>
      <c r="Z19625" s="30"/>
      <c r="AB19625" s="6"/>
    </row>
    <row r="19626" spans="1:28">
      <c r="A19626" s="2"/>
      <c r="B19626" s="2"/>
      <c r="C19626" s="2"/>
      <c r="G19626" s="94"/>
      <c r="H19626" s="94"/>
      <c r="I19626" s="94"/>
      <c r="J19626" s="2"/>
      <c r="P19626" s="30"/>
      <c r="T19626" s="2"/>
      <c r="V19626" s="2"/>
      <c r="W19626" s="28"/>
      <c r="Y19626" s="30"/>
      <c r="Z19626" s="30"/>
      <c r="AB19626" s="6"/>
    </row>
    <row r="19627" spans="1:28">
      <c r="A19627" s="2"/>
      <c r="B19627" s="2"/>
      <c r="C19627" s="2"/>
      <c r="G19627" s="94"/>
      <c r="H19627" s="94"/>
      <c r="I19627" s="94"/>
      <c r="J19627" s="2"/>
      <c r="P19627" s="30"/>
      <c r="T19627" s="2"/>
      <c r="V19627" s="2"/>
      <c r="W19627" s="28"/>
      <c r="Y19627" s="30"/>
      <c r="Z19627" s="30"/>
      <c r="AB19627" s="6"/>
    </row>
    <row r="19628" spans="1:28">
      <c r="A19628" s="2"/>
      <c r="B19628" s="2"/>
      <c r="C19628" s="2"/>
      <c r="G19628" s="94"/>
      <c r="H19628" s="94"/>
      <c r="I19628" s="94"/>
      <c r="J19628" s="2"/>
      <c r="P19628" s="30"/>
      <c r="T19628" s="2"/>
      <c r="V19628" s="2"/>
      <c r="W19628" s="28"/>
      <c r="Y19628" s="30"/>
      <c r="Z19628" s="30"/>
      <c r="AB19628" s="6"/>
    </row>
    <row r="19629" spans="1:28">
      <c r="A19629" s="2"/>
      <c r="B19629" s="2"/>
      <c r="C19629" s="2"/>
      <c r="G19629" s="94"/>
      <c r="H19629" s="94"/>
      <c r="I19629" s="94"/>
      <c r="J19629" s="2"/>
      <c r="P19629" s="30"/>
      <c r="T19629" s="2"/>
      <c r="V19629" s="2"/>
      <c r="W19629" s="28"/>
      <c r="Y19629" s="30"/>
      <c r="Z19629" s="30"/>
      <c r="AB19629" s="6"/>
    </row>
    <row r="19630" spans="1:28">
      <c r="A19630" s="2"/>
      <c r="B19630" s="2"/>
      <c r="C19630" s="2"/>
      <c r="G19630" s="94"/>
      <c r="H19630" s="94"/>
      <c r="I19630" s="94"/>
      <c r="J19630" s="2"/>
      <c r="P19630" s="30"/>
      <c r="T19630" s="2"/>
      <c r="V19630" s="2"/>
      <c r="W19630" s="28"/>
      <c r="Y19630" s="30"/>
      <c r="Z19630" s="30"/>
      <c r="AB19630" s="6"/>
    </row>
    <row r="19631" spans="1:28">
      <c r="A19631" s="2"/>
      <c r="B19631" s="2"/>
      <c r="C19631" s="2"/>
      <c r="G19631" s="94"/>
      <c r="H19631" s="94"/>
      <c r="I19631" s="94"/>
      <c r="J19631" s="2"/>
      <c r="P19631" s="30"/>
      <c r="T19631" s="2"/>
      <c r="V19631" s="2"/>
      <c r="W19631" s="28"/>
      <c r="Y19631" s="30"/>
      <c r="Z19631" s="30"/>
      <c r="AB19631" s="6"/>
    </row>
    <row r="19632" spans="1:28">
      <c r="A19632" s="2"/>
      <c r="B19632" s="2"/>
      <c r="C19632" s="2"/>
      <c r="G19632" s="94"/>
      <c r="H19632" s="94"/>
      <c r="I19632" s="94"/>
      <c r="J19632" s="2"/>
      <c r="P19632" s="30"/>
      <c r="T19632" s="2"/>
      <c r="V19632" s="2"/>
      <c r="W19632" s="28"/>
      <c r="Y19632" s="30"/>
      <c r="Z19632" s="30"/>
      <c r="AB19632" s="6"/>
    </row>
    <row r="19633" spans="1:28">
      <c r="A19633" s="2"/>
      <c r="B19633" s="2"/>
      <c r="C19633" s="2"/>
      <c r="G19633" s="94"/>
      <c r="H19633" s="94"/>
      <c r="I19633" s="94"/>
      <c r="J19633" s="2"/>
      <c r="P19633" s="30"/>
      <c r="T19633" s="2"/>
      <c r="V19633" s="2"/>
      <c r="W19633" s="28"/>
      <c r="Y19633" s="30"/>
      <c r="Z19633" s="30"/>
      <c r="AB19633" s="6"/>
    </row>
    <row r="19634" spans="1:28">
      <c r="A19634" s="2"/>
      <c r="B19634" s="2"/>
      <c r="C19634" s="2"/>
      <c r="G19634" s="94"/>
      <c r="H19634" s="94"/>
      <c r="I19634" s="94"/>
      <c r="J19634" s="2"/>
      <c r="P19634" s="30"/>
      <c r="T19634" s="2"/>
      <c r="V19634" s="2"/>
      <c r="W19634" s="28"/>
      <c r="Y19634" s="30"/>
      <c r="Z19634" s="30"/>
      <c r="AB19634" s="6"/>
    </row>
    <row r="19635" spans="1:28">
      <c r="A19635" s="2"/>
      <c r="B19635" s="2"/>
      <c r="C19635" s="2"/>
      <c r="G19635" s="94"/>
      <c r="H19635" s="94"/>
      <c r="I19635" s="94"/>
      <c r="J19635" s="2"/>
      <c r="P19635" s="30"/>
      <c r="T19635" s="2"/>
      <c r="V19635" s="2"/>
      <c r="W19635" s="28"/>
      <c r="Y19635" s="30"/>
      <c r="Z19635" s="30"/>
      <c r="AB19635" s="6"/>
    </row>
    <row r="19636" spans="1:28">
      <c r="A19636" s="2"/>
      <c r="B19636" s="2"/>
      <c r="C19636" s="2"/>
      <c r="G19636" s="94"/>
      <c r="H19636" s="94"/>
      <c r="I19636" s="94"/>
      <c r="J19636" s="2"/>
      <c r="P19636" s="30"/>
      <c r="T19636" s="2"/>
      <c r="V19636" s="2"/>
      <c r="W19636" s="28"/>
      <c r="Y19636" s="30"/>
      <c r="Z19636" s="30"/>
      <c r="AB19636" s="6"/>
    </row>
    <row r="19637" spans="1:28">
      <c r="A19637" s="2"/>
      <c r="B19637" s="2"/>
      <c r="C19637" s="2"/>
      <c r="G19637" s="94"/>
      <c r="H19637" s="94"/>
      <c r="I19637" s="94"/>
      <c r="J19637" s="2"/>
      <c r="P19637" s="30"/>
      <c r="T19637" s="2"/>
      <c r="V19637" s="2"/>
      <c r="W19637" s="28"/>
      <c r="Y19637" s="30"/>
      <c r="Z19637" s="30"/>
      <c r="AB19637" s="6"/>
    </row>
    <row r="19638" spans="1:28">
      <c r="A19638" s="2"/>
      <c r="B19638" s="2"/>
      <c r="C19638" s="2"/>
      <c r="G19638" s="94"/>
      <c r="H19638" s="94"/>
      <c r="I19638" s="94"/>
      <c r="J19638" s="2"/>
      <c r="P19638" s="30"/>
      <c r="T19638" s="2"/>
      <c r="V19638" s="2"/>
      <c r="W19638" s="28"/>
      <c r="Y19638" s="30"/>
      <c r="Z19638" s="30"/>
      <c r="AB19638" s="6"/>
    </row>
    <row r="19639" spans="1:28">
      <c r="A19639" s="2"/>
      <c r="B19639" s="2"/>
      <c r="C19639" s="2"/>
      <c r="G19639" s="94"/>
      <c r="H19639" s="94"/>
      <c r="I19639" s="94"/>
      <c r="J19639" s="2"/>
      <c r="P19639" s="30"/>
      <c r="T19639" s="2"/>
      <c r="V19639" s="2"/>
      <c r="W19639" s="28"/>
      <c r="Y19639" s="30"/>
      <c r="Z19639" s="30"/>
      <c r="AB19639" s="6"/>
    </row>
    <row r="19640" spans="1:28">
      <c r="A19640" s="2"/>
      <c r="B19640" s="2"/>
      <c r="C19640" s="2"/>
      <c r="G19640" s="94"/>
      <c r="H19640" s="94"/>
      <c r="I19640" s="94"/>
      <c r="J19640" s="2"/>
      <c r="P19640" s="30"/>
      <c r="T19640" s="2"/>
      <c r="V19640" s="2"/>
      <c r="W19640" s="28"/>
      <c r="Y19640" s="30"/>
      <c r="Z19640" s="30"/>
      <c r="AB19640" s="6"/>
    </row>
    <row r="19641" spans="1:28">
      <c r="A19641" s="2"/>
      <c r="B19641" s="2"/>
      <c r="C19641" s="2"/>
      <c r="G19641" s="94"/>
      <c r="H19641" s="94"/>
      <c r="I19641" s="94"/>
      <c r="J19641" s="2"/>
      <c r="P19641" s="30"/>
      <c r="T19641" s="2"/>
      <c r="V19641" s="2"/>
      <c r="W19641" s="28"/>
      <c r="Y19641" s="30"/>
      <c r="Z19641" s="30"/>
      <c r="AB19641" s="6"/>
    </row>
    <row r="19642" spans="1:28">
      <c r="A19642" s="2"/>
      <c r="B19642" s="2"/>
      <c r="C19642" s="2"/>
      <c r="G19642" s="94"/>
      <c r="H19642" s="94"/>
      <c r="I19642" s="94"/>
      <c r="J19642" s="2"/>
      <c r="P19642" s="30"/>
      <c r="T19642" s="2"/>
      <c r="V19642" s="2"/>
      <c r="W19642" s="28"/>
      <c r="Y19642" s="30"/>
      <c r="Z19642" s="30"/>
      <c r="AB19642" s="6"/>
    </row>
    <row r="19643" spans="1:28">
      <c r="A19643" s="2"/>
      <c r="B19643" s="2"/>
      <c r="C19643" s="2"/>
      <c r="G19643" s="94"/>
      <c r="H19643" s="94"/>
      <c r="I19643" s="94"/>
      <c r="J19643" s="2"/>
      <c r="P19643" s="30"/>
      <c r="T19643" s="2"/>
      <c r="V19643" s="2"/>
      <c r="W19643" s="28"/>
      <c r="Y19643" s="30"/>
      <c r="Z19643" s="30"/>
      <c r="AB19643" s="6"/>
    </row>
    <row r="19644" spans="1:28">
      <c r="A19644" s="2"/>
      <c r="B19644" s="2"/>
      <c r="C19644" s="2"/>
      <c r="G19644" s="94"/>
      <c r="H19644" s="94"/>
      <c r="I19644" s="94"/>
      <c r="J19644" s="2"/>
      <c r="P19644" s="30"/>
      <c r="T19644" s="2"/>
      <c r="V19644" s="2"/>
      <c r="W19644" s="28"/>
      <c r="Y19644" s="30"/>
      <c r="Z19644" s="30"/>
      <c r="AB19644" s="6"/>
    </row>
    <row r="19645" spans="1:28">
      <c r="A19645" s="2"/>
      <c r="B19645" s="2"/>
      <c r="C19645" s="2"/>
      <c r="G19645" s="94"/>
      <c r="H19645" s="94"/>
      <c r="I19645" s="94"/>
      <c r="J19645" s="2"/>
      <c r="P19645" s="30"/>
      <c r="T19645" s="2"/>
      <c r="V19645" s="2"/>
      <c r="W19645" s="28"/>
      <c r="Y19645" s="30"/>
      <c r="Z19645" s="30"/>
      <c r="AB19645" s="6"/>
    </row>
    <row r="19646" spans="1:28">
      <c r="A19646" s="2"/>
      <c r="B19646" s="2"/>
      <c r="C19646" s="2"/>
      <c r="G19646" s="94"/>
      <c r="H19646" s="94"/>
      <c r="I19646" s="94"/>
      <c r="J19646" s="2"/>
      <c r="P19646" s="30"/>
      <c r="T19646" s="2"/>
      <c r="V19646" s="2"/>
      <c r="W19646" s="28"/>
      <c r="Y19646" s="30"/>
      <c r="Z19646" s="30"/>
      <c r="AB19646" s="6"/>
    </row>
    <row r="19647" spans="1:28">
      <c r="A19647" s="2"/>
      <c r="B19647" s="2"/>
      <c r="C19647" s="2"/>
      <c r="G19647" s="94"/>
      <c r="H19647" s="94"/>
      <c r="I19647" s="94"/>
      <c r="J19647" s="2"/>
      <c r="P19647" s="30"/>
      <c r="T19647" s="2"/>
      <c r="V19647" s="2"/>
      <c r="W19647" s="28"/>
      <c r="Y19647" s="30"/>
      <c r="Z19647" s="30"/>
      <c r="AB19647" s="6"/>
    </row>
    <row r="19648" spans="1:28">
      <c r="A19648" s="2"/>
      <c r="B19648" s="2"/>
      <c r="C19648" s="2"/>
      <c r="G19648" s="94"/>
      <c r="H19648" s="94"/>
      <c r="I19648" s="94"/>
      <c r="J19648" s="2"/>
      <c r="P19648" s="30"/>
      <c r="T19648" s="2"/>
      <c r="V19648" s="2"/>
      <c r="W19648" s="28"/>
      <c r="Y19648" s="30"/>
      <c r="Z19648" s="30"/>
      <c r="AB19648" s="6"/>
    </row>
    <row r="19649" spans="1:28">
      <c r="A19649" s="2"/>
      <c r="B19649" s="2"/>
      <c r="C19649" s="2"/>
      <c r="G19649" s="94"/>
      <c r="H19649" s="94"/>
      <c r="I19649" s="94"/>
      <c r="J19649" s="2"/>
      <c r="P19649" s="30"/>
      <c r="T19649" s="2"/>
      <c r="V19649" s="2"/>
      <c r="W19649" s="28"/>
      <c r="Y19649" s="30"/>
      <c r="Z19649" s="30"/>
      <c r="AB19649" s="6"/>
    </row>
    <row r="19650" spans="1:28">
      <c r="A19650" s="2"/>
      <c r="B19650" s="2"/>
      <c r="C19650" s="2"/>
      <c r="G19650" s="94"/>
      <c r="H19650" s="94"/>
      <c r="I19650" s="94"/>
      <c r="J19650" s="2"/>
      <c r="P19650" s="30"/>
      <c r="T19650" s="2"/>
      <c r="V19650" s="2"/>
      <c r="W19650" s="28"/>
      <c r="Y19650" s="30"/>
      <c r="Z19650" s="30"/>
      <c r="AB19650" s="6"/>
    </row>
    <row r="19651" spans="1:28">
      <c r="A19651" s="2"/>
      <c r="B19651" s="2"/>
      <c r="C19651" s="2"/>
      <c r="G19651" s="94"/>
      <c r="H19651" s="94"/>
      <c r="I19651" s="94"/>
      <c r="J19651" s="2"/>
      <c r="P19651" s="30"/>
      <c r="T19651" s="2"/>
      <c r="V19651" s="2"/>
      <c r="W19651" s="28"/>
      <c r="Y19651" s="30"/>
      <c r="Z19651" s="30"/>
      <c r="AB19651" s="6"/>
    </row>
    <row r="19652" spans="1:28">
      <c r="A19652" s="2"/>
      <c r="B19652" s="2"/>
      <c r="C19652" s="2"/>
      <c r="G19652" s="94"/>
      <c r="H19652" s="94"/>
      <c r="I19652" s="94"/>
      <c r="J19652" s="2"/>
      <c r="P19652" s="30"/>
      <c r="T19652" s="2"/>
      <c r="V19652" s="2"/>
      <c r="W19652" s="28"/>
      <c r="Y19652" s="30"/>
      <c r="Z19652" s="30"/>
      <c r="AB19652" s="6"/>
    </row>
    <row r="19653" spans="1:28">
      <c r="A19653" s="2"/>
      <c r="B19653" s="2"/>
      <c r="C19653" s="2"/>
      <c r="G19653" s="94"/>
      <c r="H19653" s="94"/>
      <c r="I19653" s="94"/>
      <c r="J19653" s="2"/>
      <c r="P19653" s="30"/>
      <c r="T19653" s="2"/>
      <c r="V19653" s="2"/>
      <c r="W19653" s="28"/>
      <c r="Y19653" s="30"/>
      <c r="Z19653" s="30"/>
      <c r="AB19653" s="6"/>
    </row>
    <row r="19654" spans="1:28">
      <c r="A19654" s="2"/>
      <c r="B19654" s="2"/>
      <c r="C19654" s="2"/>
      <c r="G19654" s="94"/>
      <c r="H19654" s="94"/>
      <c r="I19654" s="94"/>
      <c r="J19654" s="2"/>
      <c r="P19654" s="30"/>
      <c r="T19654" s="2"/>
      <c r="V19654" s="2"/>
      <c r="W19654" s="28"/>
      <c r="Y19654" s="30"/>
      <c r="Z19654" s="30"/>
      <c r="AB19654" s="6"/>
    </row>
    <row r="19655" spans="1:28">
      <c r="A19655" s="2"/>
      <c r="B19655" s="2"/>
      <c r="C19655" s="2"/>
      <c r="G19655" s="94"/>
      <c r="H19655" s="94"/>
      <c r="I19655" s="94"/>
      <c r="J19655" s="2"/>
      <c r="P19655" s="30"/>
      <c r="T19655" s="2"/>
      <c r="V19655" s="2"/>
      <c r="W19655" s="28"/>
      <c r="Y19655" s="30"/>
      <c r="Z19655" s="30"/>
      <c r="AB19655" s="6"/>
    </row>
    <row r="19656" spans="1:28">
      <c r="A19656" s="2"/>
      <c r="B19656" s="2"/>
      <c r="C19656" s="2"/>
      <c r="G19656" s="94"/>
      <c r="H19656" s="94"/>
      <c r="I19656" s="94"/>
      <c r="J19656" s="2"/>
      <c r="P19656" s="30"/>
      <c r="T19656" s="2"/>
      <c r="V19656" s="2"/>
      <c r="W19656" s="28"/>
      <c r="Y19656" s="30"/>
      <c r="Z19656" s="30"/>
      <c r="AB19656" s="6"/>
    </row>
    <row r="19657" spans="1:28">
      <c r="A19657" s="2"/>
      <c r="B19657" s="2"/>
      <c r="C19657" s="2"/>
      <c r="G19657" s="94"/>
      <c r="H19657" s="94"/>
      <c r="I19657" s="94"/>
      <c r="J19657" s="2"/>
      <c r="P19657" s="30"/>
      <c r="T19657" s="2"/>
      <c r="V19657" s="2"/>
      <c r="W19657" s="28"/>
      <c r="Y19657" s="30"/>
      <c r="Z19657" s="30"/>
      <c r="AB19657" s="6"/>
    </row>
    <row r="19658" spans="1:28">
      <c r="A19658" s="2"/>
      <c r="B19658" s="2"/>
      <c r="C19658" s="2"/>
      <c r="G19658" s="94"/>
      <c r="H19658" s="94"/>
      <c r="I19658" s="94"/>
      <c r="J19658" s="2"/>
      <c r="P19658" s="30"/>
      <c r="T19658" s="2"/>
      <c r="V19658" s="2"/>
      <c r="W19658" s="28"/>
      <c r="Y19658" s="30"/>
      <c r="Z19658" s="30"/>
      <c r="AB19658" s="6"/>
    </row>
    <row r="19659" spans="1:28">
      <c r="A19659" s="2"/>
      <c r="B19659" s="2"/>
      <c r="C19659" s="2"/>
      <c r="G19659" s="94"/>
      <c r="H19659" s="94"/>
      <c r="I19659" s="94"/>
      <c r="J19659" s="2"/>
      <c r="P19659" s="30"/>
      <c r="T19659" s="2"/>
      <c r="V19659" s="2"/>
      <c r="W19659" s="28"/>
      <c r="Y19659" s="30"/>
      <c r="Z19659" s="30"/>
      <c r="AB19659" s="6"/>
    </row>
    <row r="19660" spans="1:28">
      <c r="A19660" s="2"/>
      <c r="B19660" s="2"/>
      <c r="C19660" s="2"/>
      <c r="G19660" s="94"/>
      <c r="H19660" s="94"/>
      <c r="I19660" s="94"/>
      <c r="J19660" s="2"/>
      <c r="P19660" s="30"/>
      <c r="T19660" s="2"/>
      <c r="V19660" s="2"/>
      <c r="W19660" s="28"/>
      <c r="Y19660" s="30"/>
      <c r="Z19660" s="30"/>
      <c r="AB19660" s="6"/>
    </row>
    <row r="19661" spans="1:28">
      <c r="A19661" s="2"/>
      <c r="B19661" s="2"/>
      <c r="C19661" s="2"/>
      <c r="G19661" s="94"/>
      <c r="H19661" s="94"/>
      <c r="I19661" s="94"/>
      <c r="J19661" s="2"/>
      <c r="P19661" s="30"/>
      <c r="T19661" s="2"/>
      <c r="V19661" s="2"/>
      <c r="W19661" s="28"/>
      <c r="Y19661" s="30"/>
      <c r="Z19661" s="30"/>
      <c r="AB19661" s="6"/>
    </row>
    <row r="19662" spans="1:28">
      <c r="A19662" s="2"/>
      <c r="B19662" s="2"/>
      <c r="C19662" s="2"/>
      <c r="G19662" s="94"/>
      <c r="H19662" s="94"/>
      <c r="I19662" s="94"/>
      <c r="J19662" s="2"/>
      <c r="P19662" s="30"/>
      <c r="T19662" s="2"/>
      <c r="V19662" s="2"/>
      <c r="W19662" s="28"/>
      <c r="Y19662" s="30"/>
      <c r="Z19662" s="30"/>
      <c r="AB19662" s="6"/>
    </row>
    <row r="19663" spans="1:28">
      <c r="A19663" s="2"/>
      <c r="B19663" s="2"/>
      <c r="C19663" s="2"/>
      <c r="G19663" s="94"/>
      <c r="H19663" s="94"/>
      <c r="I19663" s="94"/>
      <c r="J19663" s="2"/>
      <c r="P19663" s="30"/>
      <c r="T19663" s="2"/>
      <c r="V19663" s="2"/>
      <c r="W19663" s="28"/>
      <c r="Y19663" s="30"/>
      <c r="Z19663" s="30"/>
      <c r="AB19663" s="6"/>
    </row>
    <row r="19664" spans="1:28">
      <c r="A19664" s="2"/>
      <c r="B19664" s="2"/>
      <c r="C19664" s="2"/>
      <c r="G19664" s="94"/>
      <c r="H19664" s="94"/>
      <c r="I19664" s="94"/>
      <c r="J19664" s="2"/>
      <c r="P19664" s="30"/>
      <c r="T19664" s="2"/>
      <c r="V19664" s="2"/>
      <c r="W19664" s="28"/>
      <c r="Y19664" s="30"/>
      <c r="Z19664" s="30"/>
      <c r="AB19664" s="6"/>
    </row>
    <row r="19665" spans="1:28">
      <c r="A19665" s="2"/>
      <c r="B19665" s="2"/>
      <c r="C19665" s="2"/>
      <c r="G19665" s="94"/>
      <c r="H19665" s="94"/>
      <c r="I19665" s="94"/>
      <c r="J19665" s="2"/>
      <c r="P19665" s="30"/>
      <c r="T19665" s="2"/>
      <c r="V19665" s="2"/>
      <c r="W19665" s="28"/>
      <c r="Y19665" s="30"/>
      <c r="Z19665" s="30"/>
      <c r="AB19665" s="6"/>
    </row>
    <row r="19666" spans="1:28">
      <c r="A19666" s="2"/>
      <c r="B19666" s="2"/>
      <c r="C19666" s="2"/>
      <c r="G19666" s="94"/>
      <c r="H19666" s="94"/>
      <c r="I19666" s="94"/>
      <c r="J19666" s="2"/>
      <c r="P19666" s="30"/>
      <c r="T19666" s="2"/>
      <c r="V19666" s="2"/>
      <c r="W19666" s="28"/>
      <c r="Y19666" s="30"/>
      <c r="Z19666" s="30"/>
      <c r="AB19666" s="6"/>
    </row>
    <row r="19667" spans="1:28">
      <c r="A19667" s="2"/>
      <c r="B19667" s="2"/>
      <c r="C19667" s="2"/>
      <c r="G19667" s="94"/>
      <c r="H19667" s="94"/>
      <c r="I19667" s="94"/>
      <c r="J19667" s="2"/>
      <c r="P19667" s="30"/>
      <c r="T19667" s="2"/>
      <c r="V19667" s="2"/>
      <c r="W19667" s="28"/>
      <c r="Y19667" s="30"/>
      <c r="Z19667" s="30"/>
      <c r="AB19667" s="6"/>
    </row>
    <row r="19668" spans="1:28">
      <c r="A19668" s="2"/>
      <c r="B19668" s="2"/>
      <c r="C19668" s="2"/>
      <c r="G19668" s="94"/>
      <c r="H19668" s="94"/>
      <c r="I19668" s="94"/>
      <c r="J19668" s="2"/>
      <c r="P19668" s="30"/>
      <c r="T19668" s="2"/>
      <c r="V19668" s="2"/>
      <c r="W19668" s="28"/>
      <c r="Y19668" s="30"/>
      <c r="Z19668" s="30"/>
      <c r="AB19668" s="6"/>
    </row>
    <row r="19669" spans="1:28">
      <c r="A19669" s="2"/>
      <c r="B19669" s="2"/>
      <c r="C19669" s="2"/>
      <c r="G19669" s="94"/>
      <c r="H19669" s="94"/>
      <c r="I19669" s="94"/>
      <c r="J19669" s="2"/>
      <c r="P19669" s="30"/>
      <c r="T19669" s="2"/>
      <c r="V19669" s="2"/>
      <c r="W19669" s="28"/>
      <c r="Y19669" s="30"/>
      <c r="Z19669" s="30"/>
      <c r="AB19669" s="6"/>
    </row>
    <row r="19670" spans="1:28">
      <c r="A19670" s="2"/>
      <c r="B19670" s="2"/>
      <c r="C19670" s="2"/>
      <c r="G19670" s="94"/>
      <c r="H19670" s="94"/>
      <c r="I19670" s="94"/>
      <c r="J19670" s="2"/>
      <c r="P19670" s="30"/>
      <c r="T19670" s="2"/>
      <c r="V19670" s="2"/>
      <c r="W19670" s="28"/>
      <c r="Y19670" s="30"/>
      <c r="Z19670" s="30"/>
      <c r="AB19670" s="6"/>
    </row>
    <row r="19671" spans="1:28">
      <c r="A19671" s="2"/>
      <c r="B19671" s="2"/>
      <c r="C19671" s="2"/>
      <c r="G19671" s="94"/>
      <c r="H19671" s="94"/>
      <c r="I19671" s="94"/>
      <c r="J19671" s="2"/>
      <c r="P19671" s="30"/>
      <c r="T19671" s="2"/>
      <c r="V19671" s="2"/>
      <c r="W19671" s="28"/>
      <c r="Y19671" s="30"/>
      <c r="Z19671" s="30"/>
      <c r="AB19671" s="6"/>
    </row>
    <row r="19672" spans="1:28">
      <c r="A19672" s="2"/>
      <c r="B19672" s="2"/>
      <c r="C19672" s="2"/>
      <c r="G19672" s="94"/>
      <c r="H19672" s="94"/>
      <c r="I19672" s="94"/>
      <c r="J19672" s="2"/>
      <c r="P19672" s="30"/>
      <c r="T19672" s="2"/>
      <c r="V19672" s="2"/>
      <c r="W19672" s="28"/>
      <c r="Y19672" s="30"/>
      <c r="Z19672" s="30"/>
      <c r="AB19672" s="6"/>
    </row>
    <row r="19673" spans="1:28">
      <c r="A19673" s="2"/>
      <c r="B19673" s="2"/>
      <c r="C19673" s="2"/>
      <c r="G19673" s="94"/>
      <c r="H19673" s="94"/>
      <c r="I19673" s="94"/>
      <c r="J19673" s="2"/>
      <c r="P19673" s="30"/>
      <c r="T19673" s="2"/>
      <c r="V19673" s="2"/>
      <c r="W19673" s="28"/>
      <c r="Y19673" s="30"/>
      <c r="Z19673" s="30"/>
      <c r="AB19673" s="6"/>
    </row>
    <row r="19674" spans="1:28">
      <c r="A19674" s="2"/>
      <c r="B19674" s="2"/>
      <c r="C19674" s="2"/>
      <c r="G19674" s="94"/>
      <c r="H19674" s="94"/>
      <c r="I19674" s="94"/>
      <c r="J19674" s="2"/>
      <c r="P19674" s="30"/>
      <c r="T19674" s="2"/>
      <c r="V19674" s="2"/>
      <c r="W19674" s="28"/>
      <c r="Y19674" s="30"/>
      <c r="Z19674" s="30"/>
      <c r="AB19674" s="6"/>
    </row>
    <row r="19675" spans="1:28">
      <c r="A19675" s="2"/>
      <c r="B19675" s="2"/>
      <c r="C19675" s="2"/>
      <c r="G19675" s="94"/>
      <c r="H19675" s="94"/>
      <c r="I19675" s="94"/>
      <c r="J19675" s="2"/>
      <c r="P19675" s="30"/>
      <c r="T19675" s="2"/>
      <c r="V19675" s="2"/>
      <c r="W19675" s="28"/>
      <c r="Y19675" s="30"/>
      <c r="Z19675" s="30"/>
      <c r="AB19675" s="6"/>
    </row>
    <row r="19676" spans="1:28">
      <c r="A19676" s="2"/>
      <c r="B19676" s="2"/>
      <c r="C19676" s="2"/>
      <c r="G19676" s="94"/>
      <c r="H19676" s="94"/>
      <c r="I19676" s="94"/>
      <c r="J19676" s="2"/>
      <c r="P19676" s="30"/>
      <c r="T19676" s="2"/>
      <c r="V19676" s="2"/>
      <c r="W19676" s="28"/>
      <c r="Y19676" s="30"/>
      <c r="Z19676" s="30"/>
      <c r="AB19676" s="6"/>
    </row>
    <row r="19677" spans="1:28">
      <c r="A19677" s="2"/>
      <c r="B19677" s="2"/>
      <c r="C19677" s="2"/>
      <c r="G19677" s="94"/>
      <c r="H19677" s="94"/>
      <c r="I19677" s="94"/>
      <c r="J19677" s="2"/>
      <c r="P19677" s="30"/>
      <c r="T19677" s="2"/>
      <c r="V19677" s="2"/>
      <c r="W19677" s="28"/>
      <c r="Y19677" s="30"/>
      <c r="Z19677" s="30"/>
      <c r="AB19677" s="6"/>
    </row>
    <row r="19678" spans="1:28">
      <c r="A19678" s="2"/>
      <c r="B19678" s="2"/>
      <c r="C19678" s="2"/>
      <c r="G19678" s="94"/>
      <c r="H19678" s="94"/>
      <c r="I19678" s="94"/>
      <c r="J19678" s="2"/>
      <c r="P19678" s="30"/>
      <c r="T19678" s="2"/>
      <c r="V19678" s="2"/>
      <c r="W19678" s="28"/>
      <c r="Y19678" s="30"/>
      <c r="Z19678" s="30"/>
      <c r="AB19678" s="6"/>
    </row>
    <row r="19679" spans="1:28">
      <c r="A19679" s="2"/>
      <c r="B19679" s="2"/>
      <c r="C19679" s="2"/>
      <c r="G19679" s="94"/>
      <c r="H19679" s="94"/>
      <c r="I19679" s="94"/>
      <c r="J19679" s="2"/>
      <c r="P19679" s="30"/>
      <c r="T19679" s="2"/>
      <c r="V19679" s="2"/>
      <c r="W19679" s="28"/>
      <c r="Y19679" s="30"/>
      <c r="Z19679" s="30"/>
      <c r="AB19679" s="6"/>
    </row>
    <row r="19680" spans="1:28">
      <c r="A19680" s="2"/>
      <c r="B19680" s="2"/>
      <c r="C19680" s="2"/>
      <c r="G19680" s="94"/>
      <c r="H19680" s="94"/>
      <c r="I19680" s="94"/>
      <c r="J19680" s="2"/>
      <c r="P19680" s="30"/>
      <c r="T19680" s="2"/>
      <c r="V19680" s="2"/>
      <c r="W19680" s="28"/>
      <c r="Y19680" s="30"/>
      <c r="Z19680" s="30"/>
      <c r="AB19680" s="6"/>
    </row>
    <row r="19681" spans="1:28">
      <c r="A19681" s="2"/>
      <c r="B19681" s="2"/>
      <c r="C19681" s="2"/>
      <c r="G19681" s="94"/>
      <c r="H19681" s="94"/>
      <c r="I19681" s="94"/>
      <c r="J19681" s="2"/>
      <c r="P19681" s="30"/>
      <c r="T19681" s="2"/>
      <c r="V19681" s="2"/>
      <c r="W19681" s="28"/>
      <c r="Y19681" s="30"/>
      <c r="Z19681" s="30"/>
      <c r="AB19681" s="6"/>
    </row>
    <row r="19682" spans="1:28">
      <c r="A19682" s="2"/>
      <c r="B19682" s="2"/>
      <c r="C19682" s="2"/>
      <c r="G19682" s="94"/>
      <c r="H19682" s="94"/>
      <c r="I19682" s="94"/>
      <c r="J19682" s="2"/>
      <c r="P19682" s="30"/>
      <c r="T19682" s="2"/>
      <c r="V19682" s="2"/>
      <c r="W19682" s="28"/>
      <c r="Y19682" s="30"/>
      <c r="Z19682" s="30"/>
      <c r="AB19682" s="6"/>
    </row>
    <row r="19683" spans="1:28">
      <c r="A19683" s="2"/>
      <c r="B19683" s="2"/>
      <c r="C19683" s="2"/>
      <c r="G19683" s="94"/>
      <c r="H19683" s="94"/>
      <c r="I19683" s="94"/>
      <c r="J19683" s="2"/>
      <c r="P19683" s="30"/>
      <c r="T19683" s="2"/>
      <c r="V19683" s="2"/>
      <c r="W19683" s="28"/>
      <c r="Y19683" s="30"/>
      <c r="Z19683" s="30"/>
      <c r="AB19683" s="6"/>
    </row>
    <row r="19684" spans="1:28">
      <c r="A19684" s="2"/>
      <c r="B19684" s="2"/>
      <c r="C19684" s="2"/>
      <c r="G19684" s="94"/>
      <c r="H19684" s="94"/>
      <c r="I19684" s="94"/>
      <c r="J19684" s="2"/>
      <c r="P19684" s="30"/>
      <c r="T19684" s="2"/>
      <c r="V19684" s="2"/>
      <c r="W19684" s="28"/>
      <c r="Y19684" s="30"/>
      <c r="Z19684" s="30"/>
      <c r="AB19684" s="6"/>
    </row>
    <row r="19685" spans="1:28">
      <c r="A19685" s="2"/>
      <c r="B19685" s="2"/>
      <c r="C19685" s="2"/>
      <c r="G19685" s="94"/>
      <c r="H19685" s="94"/>
      <c r="I19685" s="94"/>
      <c r="J19685" s="2"/>
      <c r="P19685" s="30"/>
      <c r="T19685" s="2"/>
      <c r="V19685" s="2"/>
      <c r="W19685" s="28"/>
      <c r="Y19685" s="30"/>
      <c r="Z19685" s="30"/>
      <c r="AB19685" s="6"/>
    </row>
    <row r="19686" spans="1:28">
      <c r="A19686" s="2"/>
      <c r="B19686" s="2"/>
      <c r="C19686" s="2"/>
      <c r="G19686" s="94"/>
      <c r="H19686" s="94"/>
      <c r="I19686" s="94"/>
      <c r="J19686" s="2"/>
      <c r="P19686" s="30"/>
      <c r="T19686" s="2"/>
      <c r="V19686" s="2"/>
      <c r="W19686" s="28"/>
      <c r="Y19686" s="30"/>
      <c r="Z19686" s="30"/>
      <c r="AB19686" s="6"/>
    </row>
    <row r="19687" spans="1:28">
      <c r="A19687" s="2"/>
      <c r="B19687" s="2"/>
      <c r="C19687" s="2"/>
      <c r="G19687" s="94"/>
      <c r="H19687" s="94"/>
      <c r="I19687" s="94"/>
      <c r="J19687" s="2"/>
      <c r="P19687" s="30"/>
      <c r="T19687" s="2"/>
      <c r="V19687" s="2"/>
      <c r="W19687" s="28"/>
      <c r="Y19687" s="30"/>
      <c r="Z19687" s="30"/>
      <c r="AB19687" s="6"/>
    </row>
    <row r="19688" spans="1:28">
      <c r="A19688" s="2"/>
      <c r="B19688" s="2"/>
      <c r="C19688" s="2"/>
      <c r="G19688" s="94"/>
      <c r="H19688" s="94"/>
      <c r="I19688" s="94"/>
      <c r="J19688" s="2"/>
      <c r="P19688" s="30"/>
      <c r="T19688" s="2"/>
      <c r="V19688" s="2"/>
      <c r="W19688" s="28"/>
      <c r="Y19688" s="30"/>
      <c r="Z19688" s="30"/>
      <c r="AB19688" s="6"/>
    </row>
    <row r="19689" spans="1:28">
      <c r="A19689" s="2"/>
      <c r="B19689" s="2"/>
      <c r="C19689" s="2"/>
      <c r="G19689" s="94"/>
      <c r="H19689" s="94"/>
      <c r="I19689" s="94"/>
      <c r="J19689" s="2"/>
      <c r="P19689" s="30"/>
      <c r="T19689" s="2"/>
      <c r="V19689" s="2"/>
      <c r="W19689" s="28"/>
      <c r="Y19689" s="30"/>
      <c r="Z19689" s="30"/>
      <c r="AB19689" s="6"/>
    </row>
    <row r="19690" spans="1:28">
      <c r="A19690" s="2"/>
      <c r="B19690" s="2"/>
      <c r="C19690" s="2"/>
      <c r="G19690" s="94"/>
      <c r="H19690" s="94"/>
      <c r="I19690" s="94"/>
      <c r="J19690" s="2"/>
      <c r="P19690" s="30"/>
      <c r="T19690" s="2"/>
      <c r="V19690" s="2"/>
      <c r="W19690" s="28"/>
      <c r="Y19690" s="30"/>
      <c r="Z19690" s="30"/>
      <c r="AB19690" s="6"/>
    </row>
    <row r="19691" spans="1:28">
      <c r="A19691" s="2"/>
      <c r="B19691" s="2"/>
      <c r="C19691" s="2"/>
      <c r="G19691" s="94"/>
      <c r="H19691" s="94"/>
      <c r="I19691" s="94"/>
      <c r="J19691" s="2"/>
      <c r="P19691" s="30"/>
      <c r="T19691" s="2"/>
      <c r="V19691" s="2"/>
      <c r="W19691" s="28"/>
      <c r="Y19691" s="30"/>
      <c r="Z19691" s="30"/>
      <c r="AB19691" s="6"/>
    </row>
    <row r="19692" spans="1:28">
      <c r="A19692" s="2"/>
      <c r="B19692" s="2"/>
      <c r="C19692" s="2"/>
      <c r="G19692" s="94"/>
      <c r="H19692" s="94"/>
      <c r="I19692" s="94"/>
      <c r="J19692" s="2"/>
      <c r="P19692" s="30"/>
      <c r="T19692" s="2"/>
      <c r="V19692" s="2"/>
      <c r="W19692" s="28"/>
      <c r="Y19692" s="30"/>
      <c r="Z19692" s="30"/>
      <c r="AB19692" s="6"/>
    </row>
    <row r="19693" spans="1:28">
      <c r="A19693" s="2"/>
      <c r="B19693" s="2"/>
      <c r="C19693" s="2"/>
      <c r="G19693" s="94"/>
      <c r="H19693" s="94"/>
      <c r="I19693" s="94"/>
      <c r="J19693" s="2"/>
      <c r="P19693" s="30"/>
      <c r="T19693" s="2"/>
      <c r="V19693" s="2"/>
      <c r="W19693" s="28"/>
      <c r="Y19693" s="30"/>
      <c r="Z19693" s="30"/>
      <c r="AB19693" s="6"/>
    </row>
    <row r="19694" spans="1:28">
      <c r="A19694" s="2"/>
      <c r="B19694" s="2"/>
      <c r="C19694" s="2"/>
      <c r="G19694" s="94"/>
      <c r="H19694" s="94"/>
      <c r="I19694" s="94"/>
      <c r="J19694" s="2"/>
      <c r="P19694" s="30"/>
      <c r="T19694" s="2"/>
      <c r="V19694" s="2"/>
      <c r="W19694" s="28"/>
      <c r="Y19694" s="30"/>
      <c r="Z19694" s="30"/>
      <c r="AB19694" s="6"/>
    </row>
    <row r="19695" spans="1:28">
      <c r="A19695" s="2"/>
      <c r="B19695" s="2"/>
      <c r="C19695" s="2"/>
      <c r="G19695" s="94"/>
      <c r="H19695" s="94"/>
      <c r="I19695" s="94"/>
      <c r="J19695" s="2"/>
      <c r="P19695" s="30"/>
      <c r="T19695" s="2"/>
      <c r="V19695" s="2"/>
      <c r="W19695" s="28"/>
      <c r="Y19695" s="30"/>
      <c r="Z19695" s="30"/>
      <c r="AB19695" s="6"/>
    </row>
    <row r="19696" spans="1:28">
      <c r="A19696" s="2"/>
      <c r="B19696" s="2"/>
      <c r="C19696" s="2"/>
      <c r="G19696" s="94"/>
      <c r="H19696" s="94"/>
      <c r="I19696" s="94"/>
      <c r="J19696" s="2"/>
      <c r="P19696" s="30"/>
      <c r="T19696" s="2"/>
      <c r="V19696" s="2"/>
      <c r="W19696" s="28"/>
      <c r="Y19696" s="30"/>
      <c r="Z19696" s="30"/>
      <c r="AB19696" s="6"/>
    </row>
    <row r="19697" spans="1:28">
      <c r="A19697" s="2"/>
      <c r="B19697" s="2"/>
      <c r="C19697" s="2"/>
      <c r="G19697" s="94"/>
      <c r="H19697" s="94"/>
      <c r="I19697" s="94"/>
      <c r="J19697" s="2"/>
      <c r="P19697" s="30"/>
      <c r="T19697" s="2"/>
      <c r="V19697" s="2"/>
      <c r="W19697" s="28"/>
      <c r="Y19697" s="30"/>
      <c r="Z19697" s="30"/>
      <c r="AB19697" s="6"/>
    </row>
    <row r="19698" spans="1:28">
      <c r="A19698" s="2"/>
      <c r="B19698" s="2"/>
      <c r="C19698" s="2"/>
      <c r="G19698" s="94"/>
      <c r="H19698" s="94"/>
      <c r="I19698" s="94"/>
      <c r="J19698" s="2"/>
      <c r="P19698" s="30"/>
      <c r="T19698" s="2"/>
      <c r="V19698" s="2"/>
      <c r="W19698" s="28"/>
      <c r="Y19698" s="30"/>
      <c r="Z19698" s="30"/>
      <c r="AB19698" s="6"/>
    </row>
    <row r="19699" spans="1:28">
      <c r="A19699" s="2"/>
      <c r="B19699" s="2"/>
      <c r="C19699" s="2"/>
      <c r="G19699" s="94"/>
      <c r="H19699" s="94"/>
      <c r="I19699" s="94"/>
      <c r="J19699" s="2"/>
      <c r="P19699" s="30"/>
      <c r="T19699" s="2"/>
      <c r="V19699" s="2"/>
      <c r="W19699" s="28"/>
      <c r="Y19699" s="30"/>
      <c r="Z19699" s="30"/>
      <c r="AB19699" s="6"/>
    </row>
    <row r="19700" spans="1:28">
      <c r="A19700" s="2"/>
      <c r="B19700" s="2"/>
      <c r="C19700" s="2"/>
      <c r="G19700" s="94"/>
      <c r="H19700" s="94"/>
      <c r="I19700" s="94"/>
      <c r="J19700" s="2"/>
      <c r="P19700" s="30"/>
      <c r="T19700" s="2"/>
      <c r="V19700" s="2"/>
      <c r="W19700" s="28"/>
      <c r="Y19700" s="30"/>
      <c r="Z19700" s="30"/>
      <c r="AB19700" s="6"/>
    </row>
    <row r="19701" spans="1:28">
      <c r="A19701" s="2"/>
      <c r="B19701" s="2"/>
      <c r="C19701" s="2"/>
      <c r="G19701" s="94"/>
      <c r="H19701" s="94"/>
      <c r="I19701" s="94"/>
      <c r="J19701" s="2"/>
      <c r="P19701" s="30"/>
      <c r="T19701" s="2"/>
      <c r="V19701" s="2"/>
      <c r="W19701" s="28"/>
      <c r="Y19701" s="30"/>
      <c r="Z19701" s="30"/>
      <c r="AB19701" s="6"/>
    </row>
    <row r="19702" spans="1:28">
      <c r="A19702" s="2"/>
      <c r="B19702" s="2"/>
      <c r="C19702" s="2"/>
      <c r="G19702" s="94"/>
      <c r="H19702" s="94"/>
      <c r="I19702" s="94"/>
      <c r="J19702" s="2"/>
      <c r="P19702" s="30"/>
      <c r="T19702" s="2"/>
      <c r="V19702" s="2"/>
      <c r="W19702" s="28"/>
      <c r="Y19702" s="30"/>
      <c r="Z19702" s="30"/>
      <c r="AB19702" s="6"/>
    </row>
    <row r="19703" spans="1:28">
      <c r="A19703" s="2"/>
      <c r="B19703" s="2"/>
      <c r="C19703" s="2"/>
      <c r="G19703" s="94"/>
      <c r="H19703" s="94"/>
      <c r="I19703" s="94"/>
      <c r="J19703" s="2"/>
      <c r="P19703" s="30"/>
      <c r="T19703" s="2"/>
      <c r="V19703" s="2"/>
      <c r="W19703" s="28"/>
      <c r="Y19703" s="30"/>
      <c r="Z19703" s="30"/>
      <c r="AB19703" s="6"/>
    </row>
    <row r="19704" spans="1:28">
      <c r="A19704" s="2"/>
      <c r="B19704" s="2"/>
      <c r="C19704" s="2"/>
      <c r="G19704" s="94"/>
      <c r="H19704" s="94"/>
      <c r="I19704" s="94"/>
      <c r="J19704" s="2"/>
      <c r="P19704" s="30"/>
      <c r="T19704" s="2"/>
      <c r="V19704" s="2"/>
      <c r="W19704" s="28"/>
      <c r="Y19704" s="30"/>
      <c r="Z19704" s="30"/>
      <c r="AB19704" s="6"/>
    </row>
    <row r="19705" spans="1:28">
      <c r="A19705" s="2"/>
      <c r="B19705" s="2"/>
      <c r="C19705" s="2"/>
      <c r="G19705" s="94"/>
      <c r="H19705" s="94"/>
      <c r="I19705" s="94"/>
      <c r="J19705" s="2"/>
      <c r="P19705" s="30"/>
      <c r="T19705" s="2"/>
      <c r="V19705" s="2"/>
      <c r="W19705" s="28"/>
      <c r="Y19705" s="30"/>
      <c r="Z19705" s="30"/>
      <c r="AB19705" s="6"/>
    </row>
    <row r="19706" spans="1:28">
      <c r="A19706" s="2"/>
      <c r="B19706" s="2"/>
      <c r="C19706" s="2"/>
      <c r="G19706" s="94"/>
      <c r="H19706" s="94"/>
      <c r="I19706" s="94"/>
      <c r="J19706" s="2"/>
      <c r="P19706" s="30"/>
      <c r="T19706" s="2"/>
      <c r="V19706" s="2"/>
      <c r="W19706" s="28"/>
      <c r="Y19706" s="30"/>
      <c r="Z19706" s="30"/>
      <c r="AB19706" s="6"/>
    </row>
    <row r="19707" spans="1:28">
      <c r="A19707" s="2"/>
      <c r="B19707" s="2"/>
      <c r="C19707" s="2"/>
      <c r="G19707" s="94"/>
      <c r="H19707" s="94"/>
      <c r="I19707" s="94"/>
      <c r="J19707" s="2"/>
      <c r="P19707" s="30"/>
      <c r="T19707" s="2"/>
      <c r="V19707" s="2"/>
      <c r="W19707" s="28"/>
      <c r="Y19707" s="30"/>
      <c r="Z19707" s="30"/>
      <c r="AB19707" s="6"/>
    </row>
    <row r="19708" spans="1:28">
      <c r="A19708" s="2"/>
      <c r="B19708" s="2"/>
      <c r="C19708" s="2"/>
      <c r="G19708" s="94"/>
      <c r="H19708" s="94"/>
      <c r="I19708" s="94"/>
      <c r="J19708" s="2"/>
      <c r="P19708" s="30"/>
      <c r="T19708" s="2"/>
      <c r="V19708" s="2"/>
      <c r="W19708" s="28"/>
      <c r="Y19708" s="30"/>
      <c r="Z19708" s="30"/>
      <c r="AB19708" s="6"/>
    </row>
    <row r="19709" spans="1:28">
      <c r="A19709" s="2"/>
      <c r="B19709" s="2"/>
      <c r="C19709" s="2"/>
      <c r="G19709" s="94"/>
      <c r="H19709" s="94"/>
      <c r="I19709" s="94"/>
      <c r="J19709" s="2"/>
      <c r="P19709" s="30"/>
      <c r="T19709" s="2"/>
      <c r="V19709" s="2"/>
      <c r="W19709" s="28"/>
      <c r="Y19709" s="30"/>
      <c r="Z19709" s="30"/>
      <c r="AB19709" s="6"/>
    </row>
    <row r="19710" spans="1:28">
      <c r="A19710" s="2"/>
      <c r="B19710" s="2"/>
      <c r="C19710" s="2"/>
      <c r="G19710" s="94"/>
      <c r="H19710" s="94"/>
      <c r="I19710" s="94"/>
      <c r="J19710" s="2"/>
      <c r="P19710" s="30"/>
      <c r="T19710" s="2"/>
      <c r="V19710" s="2"/>
      <c r="W19710" s="28"/>
      <c r="Y19710" s="30"/>
      <c r="Z19710" s="30"/>
      <c r="AB19710" s="6"/>
    </row>
    <row r="19711" spans="1:28">
      <c r="A19711" s="2"/>
      <c r="B19711" s="2"/>
      <c r="C19711" s="2"/>
      <c r="G19711" s="94"/>
      <c r="H19711" s="94"/>
      <c r="I19711" s="94"/>
      <c r="J19711" s="2"/>
      <c r="P19711" s="30"/>
      <c r="T19711" s="2"/>
      <c r="V19711" s="2"/>
      <c r="W19711" s="28"/>
      <c r="Y19711" s="30"/>
      <c r="Z19711" s="30"/>
      <c r="AB19711" s="6"/>
    </row>
    <row r="19712" spans="1:28">
      <c r="A19712" s="2"/>
      <c r="B19712" s="2"/>
      <c r="C19712" s="2"/>
      <c r="G19712" s="94"/>
      <c r="H19712" s="94"/>
      <c r="I19712" s="94"/>
      <c r="J19712" s="2"/>
      <c r="P19712" s="30"/>
      <c r="T19712" s="2"/>
      <c r="V19712" s="2"/>
      <c r="W19712" s="28"/>
      <c r="Y19712" s="30"/>
      <c r="Z19712" s="30"/>
      <c r="AB19712" s="6"/>
    </row>
    <row r="19713" spans="1:28">
      <c r="A19713" s="2"/>
      <c r="B19713" s="2"/>
      <c r="C19713" s="2"/>
      <c r="G19713" s="94"/>
      <c r="H19713" s="94"/>
      <c r="I19713" s="94"/>
      <c r="J19713" s="2"/>
      <c r="P19713" s="30"/>
      <c r="T19713" s="2"/>
      <c r="V19713" s="2"/>
      <c r="W19713" s="28"/>
      <c r="Y19713" s="30"/>
      <c r="Z19713" s="30"/>
      <c r="AB19713" s="6"/>
    </row>
    <row r="19714" spans="1:28">
      <c r="A19714" s="2"/>
      <c r="B19714" s="2"/>
      <c r="C19714" s="2"/>
      <c r="G19714" s="94"/>
      <c r="H19714" s="94"/>
      <c r="I19714" s="94"/>
      <c r="J19714" s="2"/>
      <c r="P19714" s="30"/>
      <c r="T19714" s="2"/>
      <c r="V19714" s="2"/>
      <c r="W19714" s="28"/>
      <c r="Y19714" s="30"/>
      <c r="Z19714" s="30"/>
      <c r="AB19714" s="6"/>
    </row>
    <row r="19715" spans="1:28">
      <c r="A19715" s="2"/>
      <c r="B19715" s="2"/>
      <c r="C19715" s="2"/>
      <c r="G19715" s="94"/>
      <c r="H19715" s="94"/>
      <c r="I19715" s="94"/>
      <c r="J19715" s="2"/>
      <c r="P19715" s="30"/>
      <c r="T19715" s="2"/>
      <c r="V19715" s="2"/>
      <c r="W19715" s="28"/>
      <c r="Y19715" s="30"/>
      <c r="Z19715" s="30"/>
      <c r="AB19715" s="6"/>
    </row>
    <row r="19716" spans="1:28">
      <c r="A19716" s="2"/>
      <c r="B19716" s="2"/>
      <c r="C19716" s="2"/>
      <c r="G19716" s="94"/>
      <c r="H19716" s="94"/>
      <c r="I19716" s="94"/>
      <c r="J19716" s="2"/>
      <c r="P19716" s="30"/>
      <c r="T19716" s="2"/>
      <c r="V19716" s="2"/>
      <c r="W19716" s="28"/>
      <c r="Y19716" s="30"/>
      <c r="Z19716" s="30"/>
      <c r="AB19716" s="6"/>
    </row>
    <row r="19717" spans="1:28">
      <c r="A19717" s="2"/>
      <c r="B19717" s="2"/>
      <c r="C19717" s="2"/>
      <c r="G19717" s="94"/>
      <c r="H19717" s="94"/>
      <c r="I19717" s="94"/>
      <c r="J19717" s="2"/>
      <c r="P19717" s="30"/>
      <c r="T19717" s="2"/>
      <c r="V19717" s="2"/>
      <c r="W19717" s="28"/>
      <c r="Y19717" s="30"/>
      <c r="Z19717" s="30"/>
      <c r="AB19717" s="6"/>
    </row>
    <row r="19718" spans="1:28">
      <c r="A19718" s="2"/>
      <c r="B19718" s="2"/>
      <c r="C19718" s="2"/>
      <c r="G19718" s="94"/>
      <c r="H19718" s="94"/>
      <c r="I19718" s="94"/>
      <c r="J19718" s="2"/>
      <c r="P19718" s="30"/>
      <c r="T19718" s="2"/>
      <c r="V19718" s="2"/>
      <c r="W19718" s="28"/>
      <c r="Y19718" s="30"/>
      <c r="Z19718" s="30"/>
      <c r="AB19718" s="6"/>
    </row>
    <row r="19719" spans="1:28">
      <c r="A19719" s="2"/>
      <c r="B19719" s="2"/>
      <c r="C19719" s="2"/>
      <c r="G19719" s="94"/>
      <c r="H19719" s="94"/>
      <c r="I19719" s="94"/>
      <c r="J19719" s="2"/>
      <c r="P19719" s="30"/>
      <c r="T19719" s="2"/>
      <c r="V19719" s="2"/>
      <c r="W19719" s="28"/>
      <c r="Y19719" s="30"/>
      <c r="Z19719" s="30"/>
      <c r="AB19719" s="6"/>
    </row>
    <row r="19720" spans="1:28">
      <c r="A19720" s="2"/>
      <c r="B19720" s="2"/>
      <c r="C19720" s="2"/>
      <c r="G19720" s="94"/>
      <c r="H19720" s="94"/>
      <c r="I19720" s="94"/>
      <c r="J19720" s="2"/>
      <c r="P19720" s="30"/>
      <c r="T19720" s="2"/>
      <c r="V19720" s="2"/>
      <c r="W19720" s="28"/>
      <c r="Y19720" s="30"/>
      <c r="Z19720" s="30"/>
      <c r="AB19720" s="6"/>
    </row>
    <row r="19721" spans="1:28">
      <c r="A19721" s="2"/>
      <c r="B19721" s="2"/>
      <c r="C19721" s="2"/>
      <c r="G19721" s="94"/>
      <c r="H19721" s="94"/>
      <c r="I19721" s="94"/>
      <c r="J19721" s="2"/>
      <c r="P19721" s="30"/>
      <c r="T19721" s="2"/>
      <c r="V19721" s="2"/>
      <c r="W19721" s="28"/>
      <c r="Y19721" s="30"/>
      <c r="Z19721" s="30"/>
      <c r="AB19721" s="6"/>
    </row>
    <row r="19722" spans="1:28">
      <c r="A19722" s="2"/>
      <c r="B19722" s="2"/>
      <c r="C19722" s="2"/>
      <c r="G19722" s="94"/>
      <c r="H19722" s="94"/>
      <c r="I19722" s="94"/>
      <c r="J19722" s="2"/>
      <c r="P19722" s="30"/>
      <c r="T19722" s="2"/>
      <c r="V19722" s="2"/>
      <c r="W19722" s="28"/>
      <c r="Y19722" s="30"/>
      <c r="Z19722" s="30"/>
      <c r="AB19722" s="6"/>
    </row>
    <row r="19723" spans="1:28">
      <c r="A19723" s="2"/>
      <c r="B19723" s="2"/>
      <c r="C19723" s="2"/>
      <c r="G19723" s="94"/>
      <c r="H19723" s="94"/>
      <c r="I19723" s="94"/>
      <c r="J19723" s="2"/>
      <c r="P19723" s="30"/>
      <c r="T19723" s="2"/>
      <c r="V19723" s="2"/>
      <c r="W19723" s="28"/>
      <c r="Y19723" s="30"/>
      <c r="Z19723" s="30"/>
      <c r="AB19723" s="6"/>
    </row>
    <row r="19724" spans="1:28">
      <c r="A19724" s="2"/>
      <c r="B19724" s="2"/>
      <c r="C19724" s="2"/>
      <c r="G19724" s="94"/>
      <c r="H19724" s="94"/>
      <c r="I19724" s="94"/>
      <c r="J19724" s="2"/>
      <c r="P19724" s="30"/>
      <c r="T19724" s="2"/>
      <c r="V19724" s="2"/>
      <c r="W19724" s="28"/>
      <c r="Y19724" s="30"/>
      <c r="Z19724" s="30"/>
      <c r="AB19724" s="6"/>
    </row>
    <row r="19725" spans="1:28">
      <c r="A19725" s="2"/>
      <c r="B19725" s="2"/>
      <c r="C19725" s="2"/>
      <c r="G19725" s="94"/>
      <c r="H19725" s="94"/>
      <c r="I19725" s="94"/>
      <c r="J19725" s="2"/>
      <c r="P19725" s="30"/>
      <c r="T19725" s="2"/>
      <c r="V19725" s="2"/>
      <c r="W19725" s="28"/>
      <c r="Y19725" s="30"/>
      <c r="Z19725" s="30"/>
      <c r="AB19725" s="6"/>
    </row>
    <row r="19726" spans="1:28">
      <c r="A19726" s="2"/>
      <c r="B19726" s="2"/>
      <c r="C19726" s="2"/>
      <c r="G19726" s="94"/>
      <c r="H19726" s="94"/>
      <c r="I19726" s="94"/>
      <c r="J19726" s="2"/>
      <c r="P19726" s="30"/>
      <c r="T19726" s="2"/>
      <c r="V19726" s="2"/>
      <c r="W19726" s="28"/>
      <c r="Y19726" s="30"/>
      <c r="Z19726" s="30"/>
      <c r="AB19726" s="6"/>
    </row>
    <row r="19727" spans="1:28">
      <c r="A19727" s="2"/>
      <c r="B19727" s="2"/>
      <c r="C19727" s="2"/>
      <c r="G19727" s="94"/>
      <c r="H19727" s="94"/>
      <c r="I19727" s="94"/>
      <c r="J19727" s="2"/>
      <c r="P19727" s="30"/>
      <c r="T19727" s="2"/>
      <c r="V19727" s="2"/>
      <c r="W19727" s="28"/>
      <c r="Y19727" s="30"/>
      <c r="Z19727" s="30"/>
      <c r="AB19727" s="6"/>
    </row>
    <row r="19728" spans="1:28">
      <c r="A19728" s="2"/>
      <c r="B19728" s="2"/>
      <c r="C19728" s="2"/>
      <c r="G19728" s="94"/>
      <c r="H19728" s="94"/>
      <c r="I19728" s="94"/>
      <c r="J19728" s="2"/>
      <c r="P19728" s="30"/>
      <c r="T19728" s="2"/>
      <c r="V19728" s="2"/>
      <c r="W19728" s="28"/>
      <c r="Y19728" s="30"/>
      <c r="Z19728" s="30"/>
      <c r="AB19728" s="6"/>
    </row>
    <row r="19729" spans="1:28">
      <c r="A19729" s="2"/>
      <c r="B19729" s="2"/>
      <c r="C19729" s="2"/>
      <c r="G19729" s="94"/>
      <c r="H19729" s="94"/>
      <c r="I19729" s="94"/>
      <c r="J19729" s="2"/>
      <c r="P19729" s="30"/>
      <c r="T19729" s="2"/>
      <c r="V19729" s="2"/>
      <c r="W19729" s="28"/>
      <c r="Y19729" s="30"/>
      <c r="Z19729" s="30"/>
      <c r="AB19729" s="6"/>
    </row>
    <row r="19730" spans="1:28">
      <c r="A19730" s="2"/>
      <c r="B19730" s="2"/>
      <c r="C19730" s="2"/>
      <c r="G19730" s="94"/>
      <c r="H19730" s="94"/>
      <c r="I19730" s="94"/>
      <c r="J19730" s="2"/>
      <c r="P19730" s="30"/>
      <c r="T19730" s="2"/>
      <c r="V19730" s="2"/>
      <c r="W19730" s="28"/>
      <c r="Y19730" s="30"/>
      <c r="Z19730" s="30"/>
      <c r="AB19730" s="6"/>
    </row>
    <row r="19731" spans="1:28">
      <c r="A19731" s="2"/>
      <c r="B19731" s="2"/>
      <c r="C19731" s="2"/>
      <c r="G19731" s="94"/>
      <c r="H19731" s="94"/>
      <c r="I19731" s="94"/>
      <c r="J19731" s="2"/>
      <c r="P19731" s="30"/>
      <c r="T19731" s="2"/>
      <c r="V19731" s="2"/>
      <c r="W19731" s="28"/>
      <c r="Y19731" s="30"/>
      <c r="Z19731" s="30"/>
      <c r="AB19731" s="6"/>
    </row>
    <row r="19732" spans="1:28">
      <c r="A19732" s="2"/>
      <c r="B19732" s="2"/>
      <c r="C19732" s="2"/>
      <c r="G19732" s="94"/>
      <c r="H19732" s="94"/>
      <c r="I19732" s="94"/>
      <c r="J19732" s="2"/>
      <c r="P19732" s="30"/>
      <c r="T19732" s="2"/>
      <c r="V19732" s="2"/>
      <c r="W19732" s="28"/>
      <c r="Y19732" s="30"/>
      <c r="Z19732" s="30"/>
      <c r="AB19732" s="6"/>
    </row>
    <row r="19733" spans="1:28">
      <c r="A19733" s="2"/>
      <c r="B19733" s="2"/>
      <c r="C19733" s="2"/>
      <c r="G19733" s="94"/>
      <c r="H19733" s="94"/>
      <c r="I19733" s="94"/>
      <c r="J19733" s="2"/>
      <c r="P19733" s="30"/>
      <c r="T19733" s="2"/>
      <c r="V19733" s="2"/>
      <c r="W19733" s="28"/>
      <c r="Y19733" s="30"/>
      <c r="Z19733" s="30"/>
      <c r="AB19733" s="6"/>
    </row>
    <row r="19734" spans="1:28">
      <c r="A19734" s="2"/>
      <c r="B19734" s="2"/>
      <c r="C19734" s="2"/>
      <c r="G19734" s="94"/>
      <c r="H19734" s="94"/>
      <c r="I19734" s="94"/>
      <c r="J19734" s="2"/>
      <c r="P19734" s="30"/>
      <c r="T19734" s="2"/>
      <c r="V19734" s="2"/>
      <c r="W19734" s="28"/>
      <c r="Y19734" s="30"/>
      <c r="Z19734" s="30"/>
      <c r="AB19734" s="6"/>
    </row>
    <row r="19735" spans="1:28">
      <c r="A19735" s="2"/>
      <c r="B19735" s="2"/>
      <c r="C19735" s="2"/>
      <c r="G19735" s="94"/>
      <c r="H19735" s="94"/>
      <c r="I19735" s="94"/>
      <c r="J19735" s="2"/>
      <c r="P19735" s="30"/>
      <c r="T19735" s="2"/>
      <c r="V19735" s="2"/>
      <c r="W19735" s="28"/>
      <c r="Y19735" s="30"/>
      <c r="Z19735" s="30"/>
      <c r="AB19735" s="6"/>
    </row>
    <row r="19736" spans="1:28">
      <c r="A19736" s="2"/>
      <c r="B19736" s="2"/>
      <c r="C19736" s="2"/>
      <c r="G19736" s="94"/>
      <c r="H19736" s="94"/>
      <c r="I19736" s="94"/>
      <c r="J19736" s="2"/>
      <c r="P19736" s="30"/>
      <c r="T19736" s="2"/>
      <c r="V19736" s="2"/>
      <c r="W19736" s="28"/>
      <c r="Y19736" s="30"/>
      <c r="Z19736" s="30"/>
      <c r="AB19736" s="6"/>
    </row>
    <row r="19737" spans="1:28">
      <c r="A19737" s="2"/>
      <c r="B19737" s="2"/>
      <c r="C19737" s="2"/>
      <c r="G19737" s="94"/>
      <c r="H19737" s="94"/>
      <c r="I19737" s="94"/>
      <c r="J19737" s="2"/>
      <c r="P19737" s="30"/>
      <c r="T19737" s="2"/>
      <c r="V19737" s="2"/>
      <c r="W19737" s="28"/>
      <c r="Y19737" s="30"/>
      <c r="Z19737" s="30"/>
      <c r="AB19737" s="6"/>
    </row>
    <row r="19738" spans="1:28">
      <c r="A19738" s="2"/>
      <c r="B19738" s="2"/>
      <c r="C19738" s="2"/>
      <c r="G19738" s="94"/>
      <c r="H19738" s="94"/>
      <c r="I19738" s="94"/>
      <c r="J19738" s="2"/>
      <c r="P19738" s="30"/>
      <c r="T19738" s="2"/>
      <c r="V19738" s="2"/>
      <c r="W19738" s="28"/>
      <c r="Y19738" s="30"/>
      <c r="Z19738" s="30"/>
      <c r="AB19738" s="6"/>
    </row>
    <row r="19739" spans="1:28">
      <c r="A19739" s="2"/>
      <c r="B19739" s="2"/>
      <c r="C19739" s="2"/>
      <c r="G19739" s="94"/>
      <c r="H19739" s="94"/>
      <c r="I19739" s="94"/>
      <c r="J19739" s="2"/>
      <c r="P19739" s="30"/>
      <c r="T19739" s="2"/>
      <c r="V19739" s="2"/>
      <c r="W19739" s="28"/>
      <c r="Y19739" s="30"/>
      <c r="Z19739" s="30"/>
      <c r="AB19739" s="6"/>
    </row>
    <row r="19740" spans="1:28">
      <c r="A19740" s="2"/>
      <c r="B19740" s="2"/>
      <c r="C19740" s="2"/>
      <c r="G19740" s="94"/>
      <c r="H19740" s="94"/>
      <c r="I19740" s="94"/>
      <c r="J19740" s="2"/>
      <c r="P19740" s="30"/>
      <c r="T19740" s="2"/>
      <c r="V19740" s="2"/>
      <c r="W19740" s="28"/>
      <c r="Y19740" s="30"/>
      <c r="Z19740" s="30"/>
      <c r="AB19740" s="6"/>
    </row>
    <row r="19741" spans="1:28">
      <c r="A19741" s="2"/>
      <c r="B19741" s="2"/>
      <c r="C19741" s="2"/>
      <c r="G19741" s="94"/>
      <c r="H19741" s="94"/>
      <c r="I19741" s="94"/>
      <c r="J19741" s="2"/>
      <c r="P19741" s="30"/>
      <c r="T19741" s="2"/>
      <c r="V19741" s="2"/>
      <c r="W19741" s="28"/>
      <c r="Y19741" s="30"/>
      <c r="Z19741" s="30"/>
      <c r="AB19741" s="6"/>
    </row>
    <row r="19742" spans="1:28">
      <c r="A19742" s="2"/>
      <c r="B19742" s="2"/>
      <c r="C19742" s="2"/>
      <c r="G19742" s="94"/>
      <c r="H19742" s="94"/>
      <c r="I19742" s="94"/>
      <c r="J19742" s="2"/>
      <c r="P19742" s="30"/>
      <c r="T19742" s="2"/>
      <c r="V19742" s="2"/>
      <c r="W19742" s="28"/>
      <c r="Y19742" s="30"/>
      <c r="Z19742" s="30"/>
      <c r="AB19742" s="6"/>
    </row>
    <row r="19743" spans="1:28">
      <c r="A19743" s="2"/>
      <c r="B19743" s="2"/>
      <c r="C19743" s="2"/>
      <c r="G19743" s="94"/>
      <c r="H19743" s="94"/>
      <c r="I19743" s="94"/>
      <c r="J19743" s="2"/>
      <c r="P19743" s="30"/>
      <c r="T19743" s="2"/>
      <c r="V19743" s="2"/>
      <c r="W19743" s="28"/>
      <c r="Y19743" s="30"/>
      <c r="Z19743" s="30"/>
      <c r="AB19743" s="6"/>
    </row>
    <row r="19744" spans="1:28">
      <c r="A19744" s="2"/>
      <c r="B19744" s="2"/>
      <c r="C19744" s="2"/>
      <c r="G19744" s="94"/>
      <c r="H19744" s="94"/>
      <c r="I19744" s="94"/>
      <c r="J19744" s="2"/>
      <c r="P19744" s="30"/>
      <c r="T19744" s="2"/>
      <c r="V19744" s="2"/>
      <c r="W19744" s="28"/>
      <c r="Y19744" s="30"/>
      <c r="Z19744" s="30"/>
      <c r="AB19744" s="6"/>
    </row>
    <row r="19745" spans="1:28">
      <c r="A19745" s="2"/>
      <c r="B19745" s="2"/>
      <c r="C19745" s="2"/>
      <c r="G19745" s="94"/>
      <c r="H19745" s="94"/>
      <c r="I19745" s="94"/>
      <c r="J19745" s="2"/>
      <c r="P19745" s="30"/>
      <c r="T19745" s="2"/>
      <c r="V19745" s="2"/>
      <c r="W19745" s="28"/>
      <c r="Y19745" s="30"/>
      <c r="Z19745" s="30"/>
      <c r="AB19745" s="6"/>
    </row>
    <row r="19746" spans="1:28">
      <c r="A19746" s="2"/>
      <c r="B19746" s="2"/>
      <c r="C19746" s="2"/>
      <c r="G19746" s="94"/>
      <c r="H19746" s="94"/>
      <c r="I19746" s="94"/>
      <c r="J19746" s="2"/>
      <c r="P19746" s="30"/>
      <c r="T19746" s="2"/>
      <c r="V19746" s="2"/>
      <c r="W19746" s="28"/>
      <c r="Y19746" s="30"/>
      <c r="Z19746" s="30"/>
      <c r="AB19746" s="6"/>
    </row>
    <row r="19747" spans="1:28">
      <c r="A19747" s="2"/>
      <c r="B19747" s="2"/>
      <c r="C19747" s="2"/>
      <c r="G19747" s="94"/>
      <c r="H19747" s="94"/>
      <c r="I19747" s="94"/>
      <c r="J19747" s="2"/>
      <c r="P19747" s="30"/>
      <c r="T19747" s="2"/>
      <c r="V19747" s="2"/>
      <c r="W19747" s="28"/>
      <c r="Y19747" s="30"/>
      <c r="Z19747" s="30"/>
      <c r="AB19747" s="6"/>
    </row>
    <row r="19748" spans="1:28">
      <c r="A19748" s="2"/>
      <c r="B19748" s="2"/>
      <c r="C19748" s="2"/>
      <c r="G19748" s="94"/>
      <c r="H19748" s="94"/>
      <c r="I19748" s="94"/>
      <c r="J19748" s="2"/>
      <c r="P19748" s="30"/>
      <c r="T19748" s="2"/>
      <c r="V19748" s="2"/>
      <c r="W19748" s="28"/>
      <c r="Y19748" s="30"/>
      <c r="Z19748" s="30"/>
      <c r="AB19748" s="6"/>
    </row>
    <row r="19749" spans="1:28">
      <c r="A19749" s="2"/>
      <c r="B19749" s="2"/>
      <c r="C19749" s="2"/>
      <c r="G19749" s="94"/>
      <c r="H19749" s="94"/>
      <c r="I19749" s="94"/>
      <c r="J19749" s="2"/>
      <c r="P19749" s="30"/>
      <c r="T19749" s="2"/>
      <c r="V19749" s="2"/>
      <c r="W19749" s="28"/>
      <c r="Y19749" s="30"/>
      <c r="Z19749" s="30"/>
      <c r="AB19749" s="6"/>
    </row>
    <row r="19750" spans="1:28">
      <c r="A19750" s="2"/>
      <c r="B19750" s="2"/>
      <c r="C19750" s="2"/>
      <c r="G19750" s="94"/>
      <c r="H19750" s="94"/>
      <c r="I19750" s="94"/>
      <c r="J19750" s="2"/>
      <c r="P19750" s="30"/>
      <c r="T19750" s="2"/>
      <c r="V19750" s="2"/>
      <c r="W19750" s="28"/>
      <c r="Y19750" s="30"/>
      <c r="Z19750" s="30"/>
      <c r="AB19750" s="6"/>
    </row>
    <row r="19751" spans="1:28">
      <c r="A19751" s="2"/>
      <c r="B19751" s="2"/>
      <c r="C19751" s="2"/>
      <c r="G19751" s="94"/>
      <c r="H19751" s="94"/>
      <c r="I19751" s="94"/>
      <c r="J19751" s="2"/>
      <c r="P19751" s="30"/>
      <c r="T19751" s="2"/>
      <c r="V19751" s="2"/>
      <c r="W19751" s="28"/>
      <c r="Y19751" s="30"/>
      <c r="Z19751" s="30"/>
      <c r="AB19751" s="6"/>
    </row>
    <row r="19752" spans="1:28">
      <c r="A19752" s="2"/>
      <c r="B19752" s="2"/>
      <c r="C19752" s="2"/>
      <c r="G19752" s="94"/>
      <c r="H19752" s="94"/>
      <c r="I19752" s="94"/>
      <c r="J19752" s="2"/>
      <c r="P19752" s="30"/>
      <c r="T19752" s="2"/>
      <c r="V19752" s="2"/>
      <c r="W19752" s="28"/>
      <c r="Y19752" s="30"/>
      <c r="Z19752" s="30"/>
      <c r="AB19752" s="6"/>
    </row>
    <row r="19753" spans="1:28">
      <c r="A19753" s="2"/>
      <c r="B19753" s="2"/>
      <c r="C19753" s="2"/>
      <c r="G19753" s="94"/>
      <c r="H19753" s="94"/>
      <c r="I19753" s="94"/>
      <c r="J19753" s="2"/>
      <c r="P19753" s="30"/>
      <c r="T19753" s="2"/>
      <c r="V19753" s="2"/>
      <c r="W19753" s="28"/>
      <c r="Y19753" s="30"/>
      <c r="Z19753" s="30"/>
      <c r="AB19753" s="6"/>
    </row>
    <row r="19754" spans="1:28">
      <c r="A19754" s="2"/>
      <c r="B19754" s="2"/>
      <c r="C19754" s="2"/>
      <c r="G19754" s="94"/>
      <c r="H19754" s="94"/>
      <c r="I19754" s="94"/>
      <c r="J19754" s="2"/>
      <c r="P19754" s="30"/>
      <c r="T19754" s="2"/>
      <c r="V19754" s="2"/>
      <c r="W19754" s="28"/>
      <c r="Y19754" s="30"/>
      <c r="Z19754" s="30"/>
      <c r="AB19754" s="6"/>
    </row>
    <row r="19755" spans="1:28">
      <c r="A19755" s="2"/>
      <c r="B19755" s="2"/>
      <c r="C19755" s="2"/>
      <c r="G19755" s="94"/>
      <c r="H19755" s="94"/>
      <c r="I19755" s="94"/>
      <c r="J19755" s="2"/>
      <c r="P19755" s="30"/>
      <c r="T19755" s="2"/>
      <c r="V19755" s="2"/>
      <c r="W19755" s="28"/>
      <c r="Y19755" s="30"/>
      <c r="Z19755" s="30"/>
      <c r="AB19755" s="6"/>
    </row>
    <row r="19756" spans="1:28">
      <c r="A19756" s="2"/>
      <c r="B19756" s="2"/>
      <c r="C19756" s="2"/>
      <c r="G19756" s="94"/>
      <c r="H19756" s="94"/>
      <c r="I19756" s="94"/>
      <c r="J19756" s="2"/>
      <c r="P19756" s="30"/>
      <c r="T19756" s="2"/>
      <c r="V19756" s="2"/>
      <c r="W19756" s="28"/>
      <c r="Y19756" s="30"/>
      <c r="Z19756" s="30"/>
      <c r="AB19756" s="6"/>
    </row>
    <row r="19757" spans="1:28">
      <c r="A19757" s="2"/>
      <c r="B19757" s="2"/>
      <c r="C19757" s="2"/>
      <c r="G19757" s="94"/>
      <c r="H19757" s="94"/>
      <c r="I19757" s="94"/>
      <c r="J19757" s="2"/>
      <c r="P19757" s="30"/>
      <c r="T19757" s="2"/>
      <c r="V19757" s="2"/>
      <c r="W19757" s="28"/>
      <c r="Y19757" s="30"/>
      <c r="Z19757" s="30"/>
      <c r="AB19757" s="6"/>
    </row>
    <row r="19758" spans="1:28">
      <c r="A19758" s="2"/>
      <c r="B19758" s="2"/>
      <c r="C19758" s="2"/>
      <c r="G19758" s="94"/>
      <c r="H19758" s="94"/>
      <c r="I19758" s="94"/>
      <c r="J19758" s="2"/>
      <c r="P19758" s="30"/>
      <c r="T19758" s="2"/>
      <c r="V19758" s="2"/>
      <c r="W19758" s="28"/>
      <c r="Y19758" s="30"/>
      <c r="Z19758" s="30"/>
      <c r="AB19758" s="6"/>
    </row>
    <row r="19759" spans="1:28">
      <c r="A19759" s="2"/>
      <c r="B19759" s="2"/>
      <c r="C19759" s="2"/>
      <c r="G19759" s="94"/>
      <c r="H19759" s="94"/>
      <c r="I19759" s="94"/>
      <c r="J19759" s="2"/>
      <c r="P19759" s="30"/>
      <c r="T19759" s="2"/>
      <c r="V19759" s="2"/>
      <c r="W19759" s="28"/>
      <c r="Y19759" s="30"/>
      <c r="Z19759" s="30"/>
      <c r="AB19759" s="6"/>
    </row>
    <row r="19760" spans="1:28">
      <c r="A19760" s="2"/>
      <c r="B19760" s="2"/>
      <c r="C19760" s="2"/>
      <c r="G19760" s="94"/>
      <c r="H19760" s="94"/>
      <c r="I19760" s="94"/>
      <c r="J19760" s="2"/>
      <c r="P19760" s="30"/>
      <c r="T19760" s="2"/>
      <c r="V19760" s="2"/>
      <c r="W19760" s="28"/>
      <c r="Y19760" s="30"/>
      <c r="Z19760" s="30"/>
      <c r="AB19760" s="6"/>
    </row>
    <row r="19761" spans="1:28">
      <c r="A19761" s="2"/>
      <c r="B19761" s="2"/>
      <c r="C19761" s="2"/>
      <c r="G19761" s="94"/>
      <c r="H19761" s="94"/>
      <c r="I19761" s="94"/>
      <c r="J19761" s="2"/>
      <c r="P19761" s="30"/>
      <c r="T19761" s="2"/>
      <c r="V19761" s="2"/>
      <c r="W19761" s="28"/>
      <c r="Y19761" s="30"/>
      <c r="Z19761" s="30"/>
      <c r="AB19761" s="6"/>
    </row>
    <row r="19762" spans="1:28">
      <c r="A19762" s="2"/>
      <c r="B19762" s="2"/>
      <c r="C19762" s="2"/>
      <c r="G19762" s="94"/>
      <c r="H19762" s="94"/>
      <c r="I19762" s="94"/>
      <c r="J19762" s="2"/>
      <c r="P19762" s="30"/>
      <c r="T19762" s="2"/>
      <c r="V19762" s="2"/>
      <c r="W19762" s="28"/>
      <c r="Y19762" s="30"/>
      <c r="Z19762" s="30"/>
      <c r="AB19762" s="6"/>
    </row>
    <row r="19763" spans="1:28">
      <c r="A19763" s="2"/>
      <c r="B19763" s="2"/>
      <c r="C19763" s="2"/>
      <c r="G19763" s="94"/>
      <c r="H19763" s="94"/>
      <c r="I19763" s="94"/>
      <c r="J19763" s="2"/>
      <c r="P19763" s="30"/>
      <c r="T19763" s="2"/>
      <c r="V19763" s="2"/>
      <c r="W19763" s="28"/>
      <c r="Y19763" s="30"/>
      <c r="Z19763" s="30"/>
      <c r="AB19763" s="6"/>
    </row>
    <row r="19764" spans="1:28">
      <c r="A19764" s="2"/>
      <c r="B19764" s="2"/>
      <c r="C19764" s="2"/>
      <c r="G19764" s="94"/>
      <c r="H19764" s="94"/>
      <c r="I19764" s="94"/>
      <c r="J19764" s="2"/>
      <c r="P19764" s="30"/>
      <c r="T19764" s="2"/>
      <c r="V19764" s="2"/>
      <c r="W19764" s="28"/>
      <c r="Y19764" s="30"/>
      <c r="Z19764" s="30"/>
      <c r="AB19764" s="6"/>
    </row>
    <row r="19765" spans="1:28">
      <c r="A19765" s="2"/>
      <c r="B19765" s="2"/>
      <c r="C19765" s="2"/>
      <c r="G19765" s="94"/>
      <c r="H19765" s="94"/>
      <c r="I19765" s="94"/>
      <c r="J19765" s="2"/>
      <c r="P19765" s="30"/>
      <c r="T19765" s="2"/>
      <c r="V19765" s="2"/>
      <c r="W19765" s="28"/>
      <c r="Y19765" s="30"/>
      <c r="Z19765" s="30"/>
      <c r="AB19765" s="6"/>
    </row>
    <row r="19766" spans="1:28">
      <c r="A19766" s="2"/>
      <c r="B19766" s="2"/>
      <c r="C19766" s="2"/>
      <c r="G19766" s="94"/>
      <c r="H19766" s="94"/>
      <c r="I19766" s="94"/>
      <c r="J19766" s="2"/>
      <c r="P19766" s="30"/>
      <c r="T19766" s="2"/>
      <c r="V19766" s="2"/>
      <c r="W19766" s="28"/>
      <c r="Y19766" s="30"/>
      <c r="Z19766" s="30"/>
      <c r="AB19766" s="6"/>
    </row>
    <row r="19767" spans="1:28">
      <c r="A19767" s="2"/>
      <c r="B19767" s="2"/>
      <c r="C19767" s="2"/>
      <c r="G19767" s="94"/>
      <c r="H19767" s="94"/>
      <c r="I19767" s="94"/>
      <c r="J19767" s="2"/>
      <c r="P19767" s="30"/>
      <c r="T19767" s="2"/>
      <c r="V19767" s="2"/>
      <c r="W19767" s="28"/>
      <c r="Y19767" s="30"/>
      <c r="Z19767" s="30"/>
      <c r="AB19767" s="6"/>
    </row>
    <row r="19768" spans="1:28">
      <c r="A19768" s="2"/>
      <c r="B19768" s="2"/>
      <c r="C19768" s="2"/>
      <c r="G19768" s="94"/>
      <c r="H19768" s="94"/>
      <c r="I19768" s="94"/>
      <c r="J19768" s="2"/>
      <c r="P19768" s="30"/>
      <c r="T19768" s="2"/>
      <c r="V19768" s="2"/>
      <c r="W19768" s="28"/>
      <c r="Y19768" s="30"/>
      <c r="Z19768" s="30"/>
      <c r="AB19768" s="6"/>
    </row>
    <row r="19769" spans="1:28">
      <c r="A19769" s="2"/>
      <c r="B19769" s="2"/>
      <c r="C19769" s="2"/>
      <c r="G19769" s="94"/>
      <c r="H19769" s="94"/>
      <c r="I19769" s="94"/>
      <c r="J19769" s="2"/>
      <c r="P19769" s="30"/>
      <c r="T19769" s="2"/>
      <c r="V19769" s="2"/>
      <c r="W19769" s="28"/>
      <c r="Y19769" s="30"/>
      <c r="Z19769" s="30"/>
      <c r="AB19769" s="6"/>
    </row>
    <row r="19770" spans="1:28">
      <c r="A19770" s="2"/>
      <c r="B19770" s="2"/>
      <c r="C19770" s="2"/>
      <c r="G19770" s="94"/>
      <c r="H19770" s="94"/>
      <c r="I19770" s="94"/>
      <c r="J19770" s="2"/>
      <c r="P19770" s="30"/>
      <c r="T19770" s="2"/>
      <c r="V19770" s="2"/>
      <c r="W19770" s="28"/>
      <c r="Y19770" s="30"/>
      <c r="Z19770" s="30"/>
      <c r="AB19770" s="6"/>
    </row>
    <row r="19771" spans="1:28">
      <c r="A19771" s="2"/>
      <c r="B19771" s="2"/>
      <c r="C19771" s="2"/>
      <c r="G19771" s="94"/>
      <c r="H19771" s="94"/>
      <c r="I19771" s="94"/>
      <c r="J19771" s="2"/>
      <c r="P19771" s="30"/>
      <c r="T19771" s="2"/>
      <c r="V19771" s="2"/>
      <c r="W19771" s="28"/>
      <c r="Y19771" s="30"/>
      <c r="Z19771" s="30"/>
      <c r="AB19771" s="6"/>
    </row>
    <row r="19772" spans="1:28">
      <c r="A19772" s="2"/>
      <c r="B19772" s="2"/>
      <c r="C19772" s="2"/>
      <c r="G19772" s="94"/>
      <c r="H19772" s="94"/>
      <c r="I19772" s="94"/>
      <c r="J19772" s="2"/>
      <c r="P19772" s="30"/>
      <c r="T19772" s="2"/>
      <c r="V19772" s="2"/>
      <c r="W19772" s="28"/>
      <c r="Y19772" s="30"/>
      <c r="Z19772" s="30"/>
      <c r="AB19772" s="6"/>
    </row>
    <row r="19773" spans="1:28">
      <c r="A19773" s="2"/>
      <c r="B19773" s="2"/>
      <c r="C19773" s="2"/>
      <c r="G19773" s="94"/>
      <c r="H19773" s="94"/>
      <c r="I19773" s="94"/>
      <c r="J19773" s="2"/>
      <c r="P19773" s="30"/>
      <c r="T19773" s="2"/>
      <c r="V19773" s="2"/>
      <c r="W19773" s="28"/>
      <c r="Y19773" s="30"/>
      <c r="Z19773" s="30"/>
      <c r="AB19773" s="6"/>
    </row>
    <row r="19774" spans="1:28">
      <c r="A19774" s="2"/>
      <c r="B19774" s="2"/>
      <c r="C19774" s="2"/>
      <c r="G19774" s="94"/>
      <c r="H19774" s="94"/>
      <c r="I19774" s="94"/>
      <c r="J19774" s="2"/>
      <c r="P19774" s="30"/>
      <c r="T19774" s="2"/>
      <c r="V19774" s="2"/>
      <c r="W19774" s="28"/>
      <c r="Y19774" s="30"/>
      <c r="Z19774" s="30"/>
      <c r="AB19774" s="6"/>
    </row>
    <row r="19775" spans="1:28">
      <c r="A19775" s="2"/>
      <c r="B19775" s="2"/>
      <c r="C19775" s="2"/>
      <c r="G19775" s="94"/>
      <c r="H19775" s="94"/>
      <c r="I19775" s="94"/>
      <c r="J19775" s="2"/>
      <c r="P19775" s="30"/>
      <c r="T19775" s="2"/>
      <c r="V19775" s="2"/>
      <c r="W19775" s="28"/>
      <c r="Y19775" s="30"/>
      <c r="Z19775" s="30"/>
      <c r="AB19775" s="6"/>
    </row>
    <row r="19776" spans="1:28">
      <c r="A19776" s="2"/>
      <c r="B19776" s="2"/>
      <c r="C19776" s="2"/>
      <c r="G19776" s="94"/>
      <c r="H19776" s="94"/>
      <c r="I19776" s="94"/>
      <c r="J19776" s="2"/>
      <c r="P19776" s="30"/>
      <c r="T19776" s="2"/>
      <c r="V19776" s="2"/>
      <c r="W19776" s="28"/>
      <c r="Y19776" s="30"/>
      <c r="Z19776" s="30"/>
      <c r="AB19776" s="6"/>
    </row>
    <row r="19777" spans="1:28">
      <c r="A19777" s="2"/>
      <c r="B19777" s="2"/>
      <c r="C19777" s="2"/>
      <c r="G19777" s="94"/>
      <c r="H19777" s="94"/>
      <c r="I19777" s="94"/>
      <c r="J19777" s="2"/>
      <c r="P19777" s="30"/>
      <c r="T19777" s="2"/>
      <c r="V19777" s="2"/>
      <c r="W19777" s="28"/>
      <c r="Y19777" s="30"/>
      <c r="Z19777" s="30"/>
      <c r="AB19777" s="6"/>
    </row>
    <row r="19778" spans="1:28">
      <c r="A19778" s="2"/>
      <c r="B19778" s="2"/>
      <c r="C19778" s="2"/>
      <c r="G19778" s="94"/>
      <c r="H19778" s="94"/>
      <c r="I19778" s="94"/>
      <c r="J19778" s="2"/>
      <c r="P19778" s="30"/>
      <c r="T19778" s="2"/>
      <c r="V19778" s="2"/>
      <c r="W19778" s="28"/>
      <c r="Y19778" s="30"/>
      <c r="Z19778" s="30"/>
      <c r="AB19778" s="6"/>
    </row>
    <row r="19779" spans="1:28">
      <c r="A19779" s="2"/>
      <c r="B19779" s="2"/>
      <c r="C19779" s="2"/>
      <c r="G19779" s="94"/>
      <c r="H19779" s="94"/>
      <c r="I19779" s="94"/>
      <c r="J19779" s="2"/>
      <c r="P19779" s="30"/>
      <c r="T19779" s="2"/>
      <c r="V19779" s="2"/>
      <c r="W19779" s="28"/>
      <c r="Y19779" s="30"/>
      <c r="Z19779" s="30"/>
      <c r="AB19779" s="6"/>
    </row>
    <row r="19780" spans="1:28">
      <c r="A19780" s="2"/>
      <c r="B19780" s="2"/>
      <c r="C19780" s="2"/>
      <c r="G19780" s="94"/>
      <c r="H19780" s="94"/>
      <c r="I19780" s="94"/>
      <c r="J19780" s="2"/>
      <c r="P19780" s="30"/>
      <c r="T19780" s="2"/>
      <c r="V19780" s="2"/>
      <c r="W19780" s="28"/>
      <c r="Y19780" s="30"/>
      <c r="Z19780" s="30"/>
      <c r="AB19780" s="6"/>
    </row>
    <row r="19781" spans="1:28">
      <c r="A19781" s="2"/>
      <c r="B19781" s="2"/>
      <c r="C19781" s="2"/>
      <c r="G19781" s="94"/>
      <c r="H19781" s="94"/>
      <c r="I19781" s="94"/>
      <c r="J19781" s="2"/>
      <c r="P19781" s="30"/>
      <c r="T19781" s="2"/>
      <c r="V19781" s="2"/>
      <c r="W19781" s="28"/>
      <c r="Y19781" s="30"/>
      <c r="Z19781" s="30"/>
      <c r="AB19781" s="6"/>
    </row>
    <row r="19782" spans="1:28">
      <c r="A19782" s="2"/>
      <c r="B19782" s="2"/>
      <c r="C19782" s="2"/>
      <c r="G19782" s="94"/>
      <c r="H19782" s="94"/>
      <c r="I19782" s="94"/>
      <c r="J19782" s="2"/>
      <c r="P19782" s="30"/>
      <c r="T19782" s="2"/>
      <c r="V19782" s="2"/>
      <c r="W19782" s="28"/>
      <c r="Y19782" s="30"/>
      <c r="Z19782" s="30"/>
      <c r="AB19782" s="6"/>
    </row>
    <row r="19783" spans="1:28">
      <c r="A19783" s="2"/>
      <c r="B19783" s="2"/>
      <c r="C19783" s="2"/>
      <c r="G19783" s="94"/>
      <c r="H19783" s="94"/>
      <c r="I19783" s="94"/>
      <c r="J19783" s="2"/>
      <c r="P19783" s="30"/>
      <c r="T19783" s="2"/>
      <c r="V19783" s="2"/>
      <c r="W19783" s="28"/>
      <c r="Y19783" s="30"/>
      <c r="Z19783" s="30"/>
      <c r="AB19783" s="6"/>
    </row>
    <row r="19784" spans="1:28">
      <c r="A19784" s="2"/>
      <c r="B19784" s="2"/>
      <c r="C19784" s="2"/>
      <c r="G19784" s="94"/>
      <c r="H19784" s="94"/>
      <c r="I19784" s="94"/>
      <c r="J19784" s="2"/>
      <c r="P19784" s="30"/>
      <c r="T19784" s="2"/>
      <c r="V19784" s="2"/>
      <c r="W19784" s="28"/>
      <c r="Y19784" s="30"/>
      <c r="Z19784" s="30"/>
      <c r="AB19784" s="6"/>
    </row>
    <row r="19785" spans="1:28">
      <c r="A19785" s="2"/>
      <c r="B19785" s="2"/>
      <c r="C19785" s="2"/>
      <c r="G19785" s="94"/>
      <c r="H19785" s="94"/>
      <c r="I19785" s="94"/>
      <c r="J19785" s="2"/>
      <c r="P19785" s="30"/>
      <c r="T19785" s="2"/>
      <c r="V19785" s="2"/>
      <c r="W19785" s="28"/>
      <c r="Y19785" s="30"/>
      <c r="Z19785" s="30"/>
      <c r="AB19785" s="6"/>
    </row>
    <row r="19786" spans="1:28">
      <c r="A19786" s="2"/>
      <c r="B19786" s="2"/>
      <c r="C19786" s="2"/>
      <c r="G19786" s="94"/>
      <c r="H19786" s="94"/>
      <c r="I19786" s="94"/>
      <c r="J19786" s="2"/>
      <c r="P19786" s="30"/>
      <c r="T19786" s="2"/>
      <c r="V19786" s="2"/>
      <c r="W19786" s="28"/>
      <c r="Y19786" s="30"/>
      <c r="Z19786" s="30"/>
      <c r="AB19786" s="6"/>
    </row>
    <row r="19787" spans="1:28">
      <c r="A19787" s="2"/>
      <c r="B19787" s="2"/>
      <c r="C19787" s="2"/>
      <c r="G19787" s="94"/>
      <c r="H19787" s="94"/>
      <c r="I19787" s="94"/>
      <c r="J19787" s="2"/>
      <c r="P19787" s="30"/>
      <c r="T19787" s="2"/>
      <c r="V19787" s="2"/>
      <c r="W19787" s="28"/>
      <c r="Y19787" s="30"/>
      <c r="Z19787" s="30"/>
      <c r="AB19787" s="6"/>
    </row>
    <row r="19788" spans="1:28">
      <c r="A19788" s="2"/>
      <c r="B19788" s="2"/>
      <c r="C19788" s="2"/>
      <c r="G19788" s="94"/>
      <c r="H19788" s="94"/>
      <c r="I19788" s="94"/>
      <c r="J19788" s="2"/>
      <c r="P19788" s="30"/>
      <c r="T19788" s="2"/>
      <c r="V19788" s="2"/>
      <c r="W19788" s="28"/>
      <c r="Y19788" s="30"/>
      <c r="Z19788" s="30"/>
      <c r="AB19788" s="6"/>
    </row>
    <row r="19789" spans="1:28">
      <c r="A19789" s="2"/>
      <c r="B19789" s="2"/>
      <c r="C19789" s="2"/>
      <c r="G19789" s="94"/>
      <c r="H19789" s="94"/>
      <c r="I19789" s="94"/>
      <c r="J19789" s="2"/>
      <c r="P19789" s="30"/>
      <c r="T19789" s="2"/>
      <c r="V19789" s="2"/>
      <c r="W19789" s="28"/>
      <c r="Y19789" s="30"/>
      <c r="Z19789" s="30"/>
      <c r="AB19789" s="6"/>
    </row>
    <row r="19790" spans="1:28">
      <c r="A19790" s="2"/>
      <c r="B19790" s="2"/>
      <c r="C19790" s="2"/>
      <c r="G19790" s="94"/>
      <c r="H19790" s="94"/>
      <c r="I19790" s="94"/>
      <c r="J19790" s="2"/>
      <c r="P19790" s="30"/>
      <c r="T19790" s="2"/>
      <c r="V19790" s="2"/>
      <c r="W19790" s="28"/>
      <c r="Y19790" s="30"/>
      <c r="Z19790" s="30"/>
      <c r="AB19790" s="6"/>
    </row>
    <row r="19791" spans="1:28">
      <c r="A19791" s="2"/>
      <c r="B19791" s="2"/>
      <c r="C19791" s="2"/>
      <c r="G19791" s="94"/>
      <c r="H19791" s="94"/>
      <c r="I19791" s="94"/>
      <c r="J19791" s="2"/>
      <c r="P19791" s="30"/>
      <c r="T19791" s="2"/>
      <c r="V19791" s="2"/>
      <c r="W19791" s="28"/>
      <c r="Y19791" s="30"/>
      <c r="Z19791" s="30"/>
      <c r="AB19791" s="6"/>
    </row>
    <row r="19792" spans="1:28">
      <c r="A19792" s="2"/>
      <c r="B19792" s="2"/>
      <c r="C19792" s="2"/>
      <c r="G19792" s="94"/>
      <c r="H19792" s="94"/>
      <c r="I19792" s="94"/>
      <c r="J19792" s="2"/>
      <c r="P19792" s="30"/>
      <c r="T19792" s="2"/>
      <c r="V19792" s="2"/>
      <c r="W19792" s="28"/>
      <c r="Y19792" s="30"/>
      <c r="Z19792" s="30"/>
      <c r="AB19792" s="6"/>
    </row>
    <row r="19793" spans="1:28">
      <c r="A19793" s="2"/>
      <c r="B19793" s="2"/>
      <c r="C19793" s="2"/>
      <c r="G19793" s="94"/>
      <c r="H19793" s="94"/>
      <c r="I19793" s="94"/>
      <c r="J19793" s="2"/>
      <c r="P19793" s="30"/>
      <c r="T19793" s="2"/>
      <c r="V19793" s="2"/>
      <c r="W19793" s="28"/>
      <c r="Y19793" s="30"/>
      <c r="Z19793" s="30"/>
      <c r="AB19793" s="6"/>
    </row>
    <row r="19794" spans="1:28">
      <c r="A19794" s="2"/>
      <c r="B19794" s="2"/>
      <c r="C19794" s="2"/>
      <c r="G19794" s="94"/>
      <c r="H19794" s="94"/>
      <c r="I19794" s="94"/>
      <c r="J19794" s="2"/>
      <c r="P19794" s="30"/>
      <c r="T19794" s="2"/>
      <c r="V19794" s="2"/>
      <c r="W19794" s="28"/>
      <c r="Y19794" s="30"/>
      <c r="Z19794" s="30"/>
      <c r="AB19794" s="6"/>
    </row>
    <row r="19795" spans="1:28">
      <c r="A19795" s="2"/>
      <c r="B19795" s="2"/>
      <c r="C19795" s="2"/>
      <c r="G19795" s="94"/>
      <c r="H19795" s="94"/>
      <c r="I19795" s="94"/>
      <c r="J19795" s="2"/>
      <c r="P19795" s="30"/>
      <c r="T19795" s="2"/>
      <c r="V19795" s="2"/>
      <c r="W19795" s="28"/>
      <c r="Y19795" s="30"/>
      <c r="Z19795" s="30"/>
      <c r="AB19795" s="6"/>
    </row>
    <row r="19796" spans="1:28">
      <c r="A19796" s="2"/>
      <c r="B19796" s="2"/>
      <c r="C19796" s="2"/>
      <c r="G19796" s="94"/>
      <c r="H19796" s="94"/>
      <c r="I19796" s="94"/>
      <c r="J19796" s="2"/>
      <c r="P19796" s="30"/>
      <c r="T19796" s="2"/>
      <c r="V19796" s="2"/>
      <c r="W19796" s="28"/>
      <c r="Y19796" s="30"/>
      <c r="Z19796" s="30"/>
      <c r="AB19796" s="6"/>
    </row>
    <row r="19797" spans="1:28">
      <c r="A19797" s="2"/>
      <c r="B19797" s="2"/>
      <c r="C19797" s="2"/>
      <c r="G19797" s="94"/>
      <c r="H19797" s="94"/>
      <c r="I19797" s="94"/>
      <c r="J19797" s="2"/>
      <c r="P19797" s="30"/>
      <c r="T19797" s="2"/>
      <c r="V19797" s="2"/>
      <c r="W19797" s="28"/>
      <c r="Y19797" s="30"/>
      <c r="Z19797" s="30"/>
      <c r="AB19797" s="6"/>
    </row>
    <row r="19798" spans="1:28">
      <c r="A19798" s="2"/>
      <c r="B19798" s="2"/>
      <c r="C19798" s="2"/>
      <c r="G19798" s="94"/>
      <c r="H19798" s="94"/>
      <c r="I19798" s="94"/>
      <c r="J19798" s="2"/>
      <c r="P19798" s="30"/>
      <c r="T19798" s="2"/>
      <c r="V19798" s="2"/>
      <c r="W19798" s="28"/>
      <c r="Y19798" s="30"/>
      <c r="Z19798" s="30"/>
      <c r="AB19798" s="6"/>
    </row>
    <row r="19799" spans="1:28">
      <c r="A19799" s="2"/>
      <c r="B19799" s="2"/>
      <c r="C19799" s="2"/>
      <c r="G19799" s="94"/>
      <c r="H19799" s="94"/>
      <c r="I19799" s="94"/>
      <c r="J19799" s="2"/>
      <c r="P19799" s="30"/>
      <c r="T19799" s="2"/>
      <c r="V19799" s="2"/>
      <c r="W19799" s="28"/>
      <c r="Y19799" s="30"/>
      <c r="Z19799" s="30"/>
      <c r="AB19799" s="6"/>
    </row>
    <row r="19800" spans="1:28">
      <c r="A19800" s="2"/>
      <c r="B19800" s="2"/>
      <c r="C19800" s="2"/>
      <c r="G19800" s="94"/>
      <c r="H19800" s="94"/>
      <c r="I19800" s="94"/>
      <c r="J19800" s="2"/>
      <c r="P19800" s="30"/>
      <c r="T19800" s="2"/>
      <c r="V19800" s="2"/>
      <c r="W19800" s="28"/>
      <c r="Y19800" s="30"/>
      <c r="Z19800" s="30"/>
      <c r="AB19800" s="6"/>
    </row>
    <row r="19801" spans="1:28">
      <c r="A19801" s="2"/>
      <c r="B19801" s="2"/>
      <c r="C19801" s="2"/>
      <c r="G19801" s="94"/>
      <c r="H19801" s="94"/>
      <c r="I19801" s="94"/>
      <c r="J19801" s="2"/>
      <c r="P19801" s="30"/>
      <c r="T19801" s="2"/>
      <c r="V19801" s="2"/>
      <c r="W19801" s="28"/>
      <c r="Y19801" s="30"/>
      <c r="Z19801" s="30"/>
      <c r="AB19801" s="6"/>
    </row>
    <row r="19802" spans="1:28">
      <c r="A19802" s="2"/>
      <c r="B19802" s="2"/>
      <c r="C19802" s="2"/>
      <c r="G19802" s="94"/>
      <c r="H19802" s="94"/>
      <c r="I19802" s="94"/>
      <c r="J19802" s="2"/>
      <c r="P19802" s="30"/>
      <c r="T19802" s="2"/>
      <c r="V19802" s="2"/>
      <c r="W19802" s="28"/>
      <c r="Y19802" s="30"/>
      <c r="Z19802" s="30"/>
      <c r="AB19802" s="6"/>
    </row>
    <row r="19803" spans="1:28">
      <c r="A19803" s="2"/>
      <c r="B19803" s="2"/>
      <c r="C19803" s="2"/>
      <c r="G19803" s="94"/>
      <c r="H19803" s="94"/>
      <c r="I19803" s="94"/>
      <c r="J19803" s="2"/>
      <c r="P19803" s="30"/>
      <c r="T19803" s="2"/>
      <c r="V19803" s="2"/>
      <c r="W19803" s="28"/>
      <c r="Y19803" s="30"/>
      <c r="Z19803" s="30"/>
      <c r="AB19803" s="6"/>
    </row>
    <row r="19804" spans="1:28">
      <c r="A19804" s="2"/>
      <c r="B19804" s="2"/>
      <c r="C19804" s="2"/>
      <c r="G19804" s="94"/>
      <c r="H19804" s="94"/>
      <c r="I19804" s="94"/>
      <c r="J19804" s="2"/>
      <c r="P19804" s="30"/>
      <c r="T19804" s="2"/>
      <c r="V19804" s="2"/>
      <c r="W19804" s="28"/>
      <c r="Y19804" s="30"/>
      <c r="Z19804" s="30"/>
      <c r="AB19804" s="6"/>
    </row>
    <row r="19805" spans="1:28">
      <c r="A19805" s="2"/>
      <c r="B19805" s="2"/>
      <c r="C19805" s="2"/>
      <c r="G19805" s="94"/>
      <c r="H19805" s="94"/>
      <c r="I19805" s="94"/>
      <c r="J19805" s="2"/>
      <c r="P19805" s="30"/>
      <c r="T19805" s="2"/>
      <c r="V19805" s="2"/>
      <c r="W19805" s="28"/>
      <c r="Y19805" s="30"/>
      <c r="Z19805" s="30"/>
      <c r="AB19805" s="6"/>
    </row>
    <row r="19806" spans="1:28">
      <c r="A19806" s="2"/>
      <c r="B19806" s="2"/>
      <c r="C19806" s="2"/>
      <c r="G19806" s="94"/>
      <c r="H19806" s="94"/>
      <c r="I19806" s="94"/>
      <c r="J19806" s="2"/>
      <c r="P19806" s="30"/>
      <c r="T19806" s="2"/>
      <c r="V19806" s="2"/>
      <c r="W19806" s="28"/>
      <c r="Y19806" s="30"/>
      <c r="Z19806" s="30"/>
      <c r="AB19806" s="6"/>
    </row>
    <row r="19807" spans="1:28">
      <c r="A19807" s="2"/>
      <c r="B19807" s="2"/>
      <c r="C19807" s="2"/>
      <c r="G19807" s="94"/>
      <c r="H19807" s="94"/>
      <c r="I19807" s="94"/>
      <c r="J19807" s="2"/>
      <c r="P19807" s="30"/>
      <c r="T19807" s="2"/>
      <c r="V19807" s="2"/>
      <c r="W19807" s="28"/>
      <c r="Y19807" s="30"/>
      <c r="Z19807" s="30"/>
      <c r="AB19807" s="6"/>
    </row>
    <row r="19808" spans="1:28">
      <c r="A19808" s="2"/>
      <c r="B19808" s="2"/>
      <c r="C19808" s="2"/>
      <c r="G19808" s="94"/>
      <c r="H19808" s="94"/>
      <c r="I19808" s="94"/>
      <c r="J19808" s="2"/>
      <c r="P19808" s="30"/>
      <c r="T19808" s="2"/>
      <c r="V19808" s="2"/>
      <c r="W19808" s="28"/>
      <c r="Y19808" s="30"/>
      <c r="Z19808" s="30"/>
      <c r="AB19808" s="6"/>
    </row>
    <row r="19809" spans="1:28">
      <c r="A19809" s="2"/>
      <c r="B19809" s="2"/>
      <c r="C19809" s="2"/>
      <c r="G19809" s="94"/>
      <c r="H19809" s="94"/>
      <c r="I19809" s="94"/>
      <c r="J19809" s="2"/>
      <c r="P19809" s="30"/>
      <c r="T19809" s="2"/>
      <c r="V19809" s="2"/>
      <c r="W19809" s="28"/>
      <c r="Y19809" s="30"/>
      <c r="Z19809" s="30"/>
      <c r="AB19809" s="6"/>
    </row>
    <row r="19810" spans="1:28">
      <c r="A19810" s="2"/>
      <c r="B19810" s="2"/>
      <c r="C19810" s="2"/>
      <c r="G19810" s="94"/>
      <c r="H19810" s="94"/>
      <c r="I19810" s="94"/>
      <c r="J19810" s="2"/>
      <c r="P19810" s="30"/>
      <c r="T19810" s="2"/>
      <c r="V19810" s="2"/>
      <c r="W19810" s="28"/>
      <c r="Y19810" s="30"/>
      <c r="Z19810" s="30"/>
      <c r="AB19810" s="6"/>
    </row>
    <row r="19811" spans="1:28">
      <c r="A19811" s="2"/>
      <c r="B19811" s="2"/>
      <c r="C19811" s="2"/>
      <c r="G19811" s="94"/>
      <c r="H19811" s="94"/>
      <c r="I19811" s="94"/>
      <c r="J19811" s="2"/>
      <c r="P19811" s="30"/>
      <c r="T19811" s="2"/>
      <c r="V19811" s="2"/>
      <c r="W19811" s="28"/>
      <c r="Y19811" s="30"/>
      <c r="Z19811" s="30"/>
      <c r="AB19811" s="6"/>
    </row>
    <row r="19812" spans="1:28">
      <c r="A19812" s="2"/>
      <c r="B19812" s="2"/>
      <c r="C19812" s="2"/>
      <c r="G19812" s="94"/>
      <c r="H19812" s="94"/>
      <c r="I19812" s="94"/>
      <c r="J19812" s="2"/>
      <c r="P19812" s="30"/>
      <c r="T19812" s="2"/>
      <c r="V19812" s="2"/>
      <c r="W19812" s="28"/>
      <c r="Y19812" s="30"/>
      <c r="Z19812" s="30"/>
      <c r="AB19812" s="6"/>
    </row>
    <row r="19813" spans="1:28">
      <c r="A19813" s="2"/>
      <c r="B19813" s="2"/>
      <c r="C19813" s="2"/>
      <c r="G19813" s="94"/>
      <c r="H19813" s="94"/>
      <c r="I19813" s="94"/>
      <c r="J19813" s="2"/>
      <c r="P19813" s="30"/>
      <c r="T19813" s="2"/>
      <c r="V19813" s="2"/>
      <c r="W19813" s="28"/>
      <c r="Y19813" s="30"/>
      <c r="Z19813" s="30"/>
      <c r="AB19813" s="6"/>
    </row>
    <row r="19814" spans="1:28">
      <c r="A19814" s="2"/>
      <c r="B19814" s="2"/>
      <c r="C19814" s="2"/>
      <c r="G19814" s="94"/>
      <c r="H19814" s="94"/>
      <c r="I19814" s="94"/>
      <c r="J19814" s="2"/>
      <c r="P19814" s="30"/>
      <c r="T19814" s="2"/>
      <c r="V19814" s="2"/>
      <c r="W19814" s="28"/>
      <c r="Y19814" s="30"/>
      <c r="Z19814" s="30"/>
      <c r="AB19814" s="6"/>
    </row>
    <row r="19815" spans="1:28">
      <c r="A19815" s="2"/>
      <c r="B19815" s="2"/>
      <c r="C19815" s="2"/>
      <c r="G19815" s="94"/>
      <c r="H19815" s="94"/>
      <c r="I19815" s="94"/>
      <c r="J19815" s="2"/>
      <c r="P19815" s="30"/>
      <c r="T19815" s="2"/>
      <c r="V19815" s="2"/>
      <c r="W19815" s="28"/>
      <c r="Y19815" s="30"/>
      <c r="Z19815" s="30"/>
      <c r="AB19815" s="6"/>
    </row>
    <row r="19816" spans="1:28">
      <c r="A19816" s="2"/>
      <c r="B19816" s="2"/>
      <c r="C19816" s="2"/>
      <c r="G19816" s="94"/>
      <c r="H19816" s="94"/>
      <c r="I19816" s="94"/>
      <c r="J19816" s="2"/>
      <c r="P19816" s="30"/>
      <c r="T19816" s="2"/>
      <c r="V19816" s="2"/>
      <c r="W19816" s="28"/>
      <c r="Y19816" s="30"/>
      <c r="Z19816" s="30"/>
      <c r="AB19816" s="6"/>
    </row>
    <row r="19817" spans="1:28">
      <c r="A19817" s="2"/>
      <c r="B19817" s="2"/>
      <c r="C19817" s="2"/>
      <c r="G19817" s="94"/>
      <c r="H19817" s="94"/>
      <c r="I19817" s="94"/>
      <c r="J19817" s="2"/>
      <c r="P19817" s="30"/>
      <c r="T19817" s="2"/>
      <c r="V19817" s="2"/>
      <c r="W19817" s="28"/>
      <c r="Y19817" s="30"/>
      <c r="Z19817" s="30"/>
      <c r="AB19817" s="6"/>
    </row>
    <row r="19818" spans="1:28">
      <c r="A19818" s="2"/>
      <c r="B19818" s="2"/>
      <c r="C19818" s="2"/>
      <c r="G19818" s="94"/>
      <c r="H19818" s="94"/>
      <c r="I19818" s="94"/>
      <c r="J19818" s="2"/>
      <c r="P19818" s="30"/>
      <c r="T19818" s="2"/>
      <c r="V19818" s="2"/>
      <c r="W19818" s="28"/>
      <c r="Y19818" s="30"/>
      <c r="Z19818" s="30"/>
      <c r="AB19818" s="6"/>
    </row>
    <row r="19819" spans="1:28">
      <c r="A19819" s="2"/>
      <c r="B19819" s="2"/>
      <c r="C19819" s="2"/>
      <c r="G19819" s="94"/>
      <c r="H19819" s="94"/>
      <c r="I19819" s="94"/>
      <c r="J19819" s="2"/>
      <c r="P19819" s="30"/>
      <c r="T19819" s="2"/>
      <c r="V19819" s="2"/>
      <c r="W19819" s="28"/>
      <c r="Y19819" s="30"/>
      <c r="Z19819" s="30"/>
      <c r="AB19819" s="6"/>
    </row>
    <row r="19820" spans="1:28">
      <c r="A19820" s="2"/>
      <c r="B19820" s="2"/>
      <c r="C19820" s="2"/>
      <c r="G19820" s="94"/>
      <c r="H19820" s="94"/>
      <c r="I19820" s="94"/>
      <c r="J19820" s="2"/>
      <c r="P19820" s="30"/>
      <c r="T19820" s="2"/>
      <c r="V19820" s="2"/>
      <c r="W19820" s="28"/>
      <c r="Y19820" s="30"/>
      <c r="Z19820" s="30"/>
      <c r="AB19820" s="6"/>
    </row>
    <row r="19821" spans="1:28">
      <c r="A19821" s="2"/>
      <c r="B19821" s="2"/>
      <c r="C19821" s="2"/>
      <c r="G19821" s="94"/>
      <c r="H19821" s="94"/>
      <c r="I19821" s="94"/>
      <c r="J19821" s="2"/>
      <c r="P19821" s="30"/>
      <c r="T19821" s="2"/>
      <c r="V19821" s="2"/>
      <c r="W19821" s="28"/>
      <c r="Y19821" s="30"/>
      <c r="Z19821" s="30"/>
      <c r="AB19821" s="6"/>
    </row>
    <row r="19822" spans="1:28">
      <c r="A19822" s="2"/>
      <c r="B19822" s="2"/>
      <c r="C19822" s="2"/>
      <c r="G19822" s="94"/>
      <c r="H19822" s="94"/>
      <c r="I19822" s="94"/>
      <c r="J19822" s="2"/>
      <c r="P19822" s="30"/>
      <c r="T19822" s="2"/>
      <c r="V19822" s="2"/>
      <c r="W19822" s="28"/>
      <c r="Y19822" s="30"/>
      <c r="Z19822" s="30"/>
      <c r="AB19822" s="6"/>
    </row>
    <row r="19823" spans="1:28">
      <c r="A19823" s="2"/>
      <c r="B19823" s="2"/>
      <c r="C19823" s="2"/>
      <c r="G19823" s="94"/>
      <c r="H19823" s="94"/>
      <c r="I19823" s="94"/>
      <c r="J19823" s="2"/>
      <c r="P19823" s="30"/>
      <c r="T19823" s="2"/>
      <c r="V19823" s="2"/>
      <c r="W19823" s="28"/>
      <c r="Y19823" s="30"/>
      <c r="Z19823" s="30"/>
      <c r="AB19823" s="6"/>
    </row>
    <row r="19824" spans="1:28">
      <c r="A19824" s="2"/>
      <c r="B19824" s="2"/>
      <c r="C19824" s="2"/>
      <c r="G19824" s="94"/>
      <c r="H19824" s="94"/>
      <c r="I19824" s="94"/>
      <c r="J19824" s="2"/>
      <c r="P19824" s="30"/>
      <c r="T19824" s="2"/>
      <c r="V19824" s="2"/>
      <c r="W19824" s="28"/>
      <c r="Y19824" s="30"/>
      <c r="Z19824" s="30"/>
      <c r="AB19824" s="6"/>
    </row>
    <row r="19825" spans="1:28">
      <c r="A19825" s="2"/>
      <c r="B19825" s="2"/>
      <c r="C19825" s="2"/>
      <c r="G19825" s="94"/>
      <c r="H19825" s="94"/>
      <c r="I19825" s="94"/>
      <c r="J19825" s="2"/>
      <c r="P19825" s="30"/>
      <c r="T19825" s="2"/>
      <c r="V19825" s="2"/>
      <c r="W19825" s="28"/>
      <c r="Y19825" s="30"/>
      <c r="Z19825" s="30"/>
      <c r="AB19825" s="6"/>
    </row>
    <row r="19826" spans="1:28">
      <c r="A19826" s="2"/>
      <c r="B19826" s="2"/>
      <c r="C19826" s="2"/>
      <c r="G19826" s="94"/>
      <c r="H19826" s="94"/>
      <c r="I19826" s="94"/>
      <c r="J19826" s="2"/>
      <c r="P19826" s="30"/>
      <c r="T19826" s="2"/>
      <c r="V19826" s="2"/>
      <c r="W19826" s="28"/>
      <c r="Y19826" s="30"/>
      <c r="Z19826" s="30"/>
      <c r="AB19826" s="6"/>
    </row>
    <row r="19827" spans="1:28">
      <c r="A19827" s="2"/>
      <c r="B19827" s="2"/>
      <c r="C19827" s="2"/>
      <c r="G19827" s="94"/>
      <c r="H19827" s="94"/>
      <c r="I19827" s="94"/>
      <c r="J19827" s="2"/>
      <c r="P19827" s="30"/>
      <c r="T19827" s="2"/>
      <c r="V19827" s="2"/>
      <c r="W19827" s="28"/>
      <c r="Y19827" s="30"/>
      <c r="Z19827" s="30"/>
      <c r="AB19827" s="6"/>
    </row>
    <row r="19828" spans="1:28">
      <c r="A19828" s="2"/>
      <c r="B19828" s="2"/>
      <c r="C19828" s="2"/>
      <c r="G19828" s="94"/>
      <c r="H19828" s="94"/>
      <c r="I19828" s="94"/>
      <c r="J19828" s="2"/>
      <c r="P19828" s="30"/>
      <c r="T19828" s="2"/>
      <c r="V19828" s="2"/>
      <c r="W19828" s="28"/>
      <c r="Y19828" s="30"/>
      <c r="Z19828" s="30"/>
      <c r="AB19828" s="6"/>
    </row>
    <row r="19829" spans="1:28">
      <c r="A19829" s="2"/>
      <c r="B19829" s="2"/>
      <c r="C19829" s="2"/>
      <c r="G19829" s="94"/>
      <c r="H19829" s="94"/>
      <c r="I19829" s="94"/>
      <c r="J19829" s="2"/>
      <c r="P19829" s="30"/>
      <c r="T19829" s="2"/>
      <c r="V19829" s="2"/>
      <c r="W19829" s="28"/>
      <c r="Y19829" s="30"/>
      <c r="Z19829" s="30"/>
      <c r="AB19829" s="6"/>
    </row>
    <row r="19830" spans="1:28">
      <c r="A19830" s="2"/>
      <c r="B19830" s="2"/>
      <c r="C19830" s="2"/>
      <c r="G19830" s="94"/>
      <c r="H19830" s="94"/>
      <c r="I19830" s="94"/>
      <c r="J19830" s="2"/>
      <c r="P19830" s="30"/>
      <c r="T19830" s="2"/>
      <c r="V19830" s="2"/>
      <c r="W19830" s="28"/>
      <c r="Y19830" s="30"/>
      <c r="Z19830" s="30"/>
      <c r="AB19830" s="6"/>
    </row>
    <row r="19831" spans="1:28">
      <c r="A19831" s="2"/>
      <c r="B19831" s="2"/>
      <c r="C19831" s="2"/>
      <c r="G19831" s="94"/>
      <c r="H19831" s="94"/>
      <c r="I19831" s="94"/>
      <c r="J19831" s="2"/>
      <c r="P19831" s="30"/>
      <c r="T19831" s="2"/>
      <c r="V19831" s="2"/>
      <c r="W19831" s="28"/>
      <c r="Y19831" s="30"/>
      <c r="Z19831" s="30"/>
      <c r="AB19831" s="6"/>
    </row>
    <row r="19832" spans="1:28">
      <c r="A19832" s="2"/>
      <c r="B19832" s="2"/>
      <c r="C19832" s="2"/>
      <c r="G19832" s="94"/>
      <c r="H19832" s="94"/>
      <c r="I19832" s="94"/>
      <c r="J19832" s="2"/>
      <c r="P19832" s="30"/>
      <c r="T19832" s="2"/>
      <c r="V19832" s="2"/>
      <c r="W19832" s="28"/>
      <c r="Y19832" s="30"/>
      <c r="Z19832" s="30"/>
      <c r="AB19832" s="6"/>
    </row>
    <row r="19833" spans="1:28">
      <c r="A19833" s="2"/>
      <c r="B19833" s="2"/>
      <c r="C19833" s="2"/>
      <c r="G19833" s="94"/>
      <c r="H19833" s="94"/>
      <c r="I19833" s="94"/>
      <c r="J19833" s="2"/>
      <c r="P19833" s="30"/>
      <c r="T19833" s="2"/>
      <c r="V19833" s="2"/>
      <c r="W19833" s="28"/>
      <c r="Y19833" s="30"/>
      <c r="Z19833" s="30"/>
      <c r="AB19833" s="6"/>
    </row>
    <row r="19834" spans="1:28">
      <c r="A19834" s="2"/>
      <c r="B19834" s="2"/>
      <c r="C19834" s="2"/>
      <c r="G19834" s="94"/>
      <c r="H19834" s="94"/>
      <c r="I19834" s="94"/>
      <c r="J19834" s="2"/>
      <c r="P19834" s="30"/>
      <c r="T19834" s="2"/>
      <c r="V19834" s="2"/>
      <c r="W19834" s="28"/>
      <c r="Y19834" s="30"/>
      <c r="Z19834" s="30"/>
      <c r="AB19834" s="6"/>
    </row>
    <row r="19835" spans="1:28">
      <c r="A19835" s="2"/>
      <c r="B19835" s="2"/>
      <c r="C19835" s="2"/>
      <c r="G19835" s="94"/>
      <c r="H19835" s="94"/>
      <c r="I19835" s="94"/>
      <c r="J19835" s="2"/>
      <c r="P19835" s="30"/>
      <c r="T19835" s="2"/>
      <c r="V19835" s="2"/>
      <c r="W19835" s="28"/>
      <c r="Y19835" s="30"/>
      <c r="Z19835" s="30"/>
      <c r="AB19835" s="6"/>
    </row>
    <row r="19836" spans="1:28">
      <c r="A19836" s="2"/>
      <c r="B19836" s="2"/>
      <c r="C19836" s="2"/>
      <c r="G19836" s="94"/>
      <c r="H19836" s="94"/>
      <c r="I19836" s="94"/>
      <c r="J19836" s="2"/>
      <c r="P19836" s="30"/>
      <c r="T19836" s="2"/>
      <c r="V19836" s="2"/>
      <c r="W19836" s="28"/>
      <c r="Y19836" s="30"/>
      <c r="Z19836" s="30"/>
      <c r="AB19836" s="6"/>
    </row>
    <row r="19837" spans="1:28">
      <c r="A19837" s="2"/>
      <c r="B19837" s="2"/>
      <c r="C19837" s="2"/>
      <c r="G19837" s="94"/>
      <c r="H19837" s="94"/>
      <c r="I19837" s="94"/>
      <c r="J19837" s="2"/>
      <c r="P19837" s="30"/>
      <c r="T19837" s="2"/>
      <c r="V19837" s="2"/>
      <c r="W19837" s="28"/>
      <c r="Y19837" s="30"/>
      <c r="Z19837" s="30"/>
      <c r="AB19837" s="6"/>
    </row>
    <row r="19838" spans="1:28">
      <c r="A19838" s="2"/>
      <c r="B19838" s="2"/>
      <c r="C19838" s="2"/>
      <c r="G19838" s="94"/>
      <c r="H19838" s="94"/>
      <c r="I19838" s="94"/>
      <c r="J19838" s="2"/>
      <c r="P19838" s="30"/>
      <c r="T19838" s="2"/>
      <c r="V19838" s="2"/>
      <c r="W19838" s="28"/>
      <c r="Y19838" s="30"/>
      <c r="Z19838" s="30"/>
      <c r="AB19838" s="6"/>
    </row>
    <row r="19839" spans="1:28">
      <c r="A19839" s="2"/>
      <c r="B19839" s="2"/>
      <c r="C19839" s="2"/>
      <c r="G19839" s="94"/>
      <c r="H19839" s="94"/>
      <c r="I19839" s="94"/>
      <c r="J19839" s="2"/>
      <c r="P19839" s="30"/>
      <c r="T19839" s="2"/>
      <c r="V19839" s="2"/>
      <c r="W19839" s="28"/>
      <c r="Y19839" s="30"/>
      <c r="Z19839" s="30"/>
      <c r="AB19839" s="6"/>
    </row>
    <row r="19840" spans="1:28">
      <c r="A19840" s="2"/>
      <c r="B19840" s="2"/>
      <c r="C19840" s="2"/>
      <c r="G19840" s="94"/>
      <c r="H19840" s="94"/>
      <c r="I19840" s="94"/>
      <c r="J19840" s="2"/>
      <c r="P19840" s="30"/>
      <c r="T19840" s="2"/>
      <c r="V19840" s="2"/>
      <c r="W19840" s="28"/>
      <c r="Y19840" s="30"/>
      <c r="Z19840" s="30"/>
      <c r="AB19840" s="6"/>
    </row>
    <row r="19841" spans="1:28">
      <c r="A19841" s="2"/>
      <c r="B19841" s="2"/>
      <c r="C19841" s="2"/>
      <c r="G19841" s="94"/>
      <c r="H19841" s="94"/>
      <c r="I19841" s="94"/>
      <c r="J19841" s="2"/>
      <c r="P19841" s="30"/>
      <c r="T19841" s="2"/>
      <c r="V19841" s="2"/>
      <c r="W19841" s="28"/>
      <c r="Y19841" s="30"/>
      <c r="Z19841" s="30"/>
      <c r="AB19841" s="6"/>
    </row>
    <row r="19842" spans="1:28">
      <c r="A19842" s="2"/>
      <c r="B19842" s="2"/>
      <c r="C19842" s="2"/>
      <c r="G19842" s="94"/>
      <c r="H19842" s="94"/>
      <c r="I19842" s="94"/>
      <c r="J19842" s="2"/>
      <c r="P19842" s="30"/>
      <c r="T19842" s="2"/>
      <c r="V19842" s="2"/>
      <c r="W19842" s="28"/>
      <c r="Y19842" s="30"/>
      <c r="Z19842" s="30"/>
      <c r="AB19842" s="6"/>
    </row>
    <row r="19843" spans="1:28">
      <c r="A19843" s="2"/>
      <c r="B19843" s="2"/>
      <c r="C19843" s="2"/>
      <c r="G19843" s="94"/>
      <c r="H19843" s="94"/>
      <c r="I19843" s="94"/>
      <c r="J19843" s="2"/>
      <c r="P19843" s="30"/>
      <c r="T19843" s="2"/>
      <c r="V19843" s="2"/>
      <c r="W19843" s="28"/>
      <c r="Y19843" s="30"/>
      <c r="Z19843" s="30"/>
      <c r="AB19843" s="6"/>
    </row>
    <row r="19844" spans="1:28">
      <c r="A19844" s="2"/>
      <c r="B19844" s="2"/>
      <c r="C19844" s="2"/>
      <c r="G19844" s="94"/>
      <c r="H19844" s="94"/>
      <c r="I19844" s="94"/>
      <c r="J19844" s="2"/>
      <c r="P19844" s="30"/>
      <c r="T19844" s="2"/>
      <c r="V19844" s="2"/>
      <c r="W19844" s="28"/>
      <c r="Y19844" s="30"/>
      <c r="Z19844" s="30"/>
      <c r="AB19844" s="6"/>
    </row>
    <row r="19845" spans="1:28">
      <c r="A19845" s="2"/>
      <c r="B19845" s="2"/>
      <c r="C19845" s="2"/>
      <c r="G19845" s="94"/>
      <c r="H19845" s="94"/>
      <c r="I19845" s="94"/>
      <c r="J19845" s="2"/>
      <c r="P19845" s="30"/>
      <c r="T19845" s="2"/>
      <c r="V19845" s="2"/>
      <c r="W19845" s="28"/>
      <c r="Y19845" s="30"/>
      <c r="Z19845" s="30"/>
      <c r="AB19845" s="6"/>
    </row>
    <row r="19846" spans="1:28">
      <c r="A19846" s="2"/>
      <c r="B19846" s="2"/>
      <c r="C19846" s="2"/>
      <c r="G19846" s="94"/>
      <c r="H19846" s="94"/>
      <c r="I19846" s="94"/>
      <c r="J19846" s="2"/>
      <c r="P19846" s="30"/>
      <c r="T19846" s="2"/>
      <c r="V19846" s="2"/>
      <c r="W19846" s="28"/>
      <c r="Y19846" s="30"/>
      <c r="Z19846" s="30"/>
      <c r="AB19846" s="6"/>
    </row>
    <row r="19847" spans="1:28">
      <c r="A19847" s="2"/>
      <c r="B19847" s="2"/>
      <c r="C19847" s="2"/>
      <c r="G19847" s="94"/>
      <c r="H19847" s="94"/>
      <c r="I19847" s="94"/>
      <c r="J19847" s="2"/>
      <c r="P19847" s="30"/>
      <c r="T19847" s="2"/>
      <c r="V19847" s="2"/>
      <c r="W19847" s="28"/>
      <c r="Y19847" s="30"/>
      <c r="Z19847" s="30"/>
      <c r="AB19847" s="6"/>
    </row>
    <row r="19848" spans="1:28">
      <c r="A19848" s="2"/>
      <c r="B19848" s="2"/>
      <c r="C19848" s="2"/>
      <c r="G19848" s="94"/>
      <c r="H19848" s="94"/>
      <c r="I19848" s="94"/>
      <c r="J19848" s="2"/>
      <c r="P19848" s="30"/>
      <c r="T19848" s="2"/>
      <c r="V19848" s="2"/>
      <c r="W19848" s="28"/>
      <c r="Y19848" s="30"/>
      <c r="Z19848" s="30"/>
      <c r="AB19848" s="6"/>
    </row>
    <row r="19849" spans="1:28">
      <c r="A19849" s="2"/>
      <c r="B19849" s="2"/>
      <c r="C19849" s="2"/>
      <c r="G19849" s="94"/>
      <c r="H19849" s="94"/>
      <c r="I19849" s="94"/>
      <c r="J19849" s="2"/>
      <c r="P19849" s="30"/>
      <c r="T19849" s="2"/>
      <c r="V19849" s="2"/>
      <c r="W19849" s="28"/>
      <c r="Y19849" s="30"/>
      <c r="Z19849" s="30"/>
      <c r="AB19849" s="6"/>
    </row>
    <row r="19850" spans="1:28">
      <c r="A19850" s="2"/>
      <c r="B19850" s="2"/>
      <c r="C19850" s="2"/>
      <c r="G19850" s="94"/>
      <c r="H19850" s="94"/>
      <c r="I19850" s="94"/>
      <c r="J19850" s="2"/>
      <c r="P19850" s="30"/>
      <c r="T19850" s="2"/>
      <c r="V19850" s="2"/>
      <c r="W19850" s="28"/>
      <c r="Y19850" s="30"/>
      <c r="Z19850" s="30"/>
      <c r="AB19850" s="6"/>
    </row>
    <row r="19851" spans="1:28">
      <c r="A19851" s="2"/>
      <c r="B19851" s="2"/>
      <c r="C19851" s="2"/>
      <c r="G19851" s="94"/>
      <c r="H19851" s="94"/>
      <c r="I19851" s="94"/>
      <c r="J19851" s="2"/>
      <c r="P19851" s="30"/>
      <c r="T19851" s="2"/>
      <c r="V19851" s="2"/>
      <c r="W19851" s="28"/>
      <c r="Y19851" s="30"/>
      <c r="Z19851" s="30"/>
      <c r="AB19851" s="6"/>
    </row>
    <row r="19852" spans="1:28">
      <c r="A19852" s="2"/>
      <c r="B19852" s="2"/>
      <c r="C19852" s="2"/>
      <c r="G19852" s="94"/>
      <c r="H19852" s="94"/>
      <c r="I19852" s="94"/>
      <c r="J19852" s="2"/>
      <c r="P19852" s="30"/>
      <c r="T19852" s="2"/>
      <c r="V19852" s="2"/>
      <c r="W19852" s="28"/>
      <c r="Y19852" s="30"/>
      <c r="Z19852" s="30"/>
      <c r="AB19852" s="6"/>
    </row>
    <row r="19853" spans="1:28">
      <c r="A19853" s="2"/>
      <c r="B19853" s="2"/>
      <c r="C19853" s="2"/>
      <c r="G19853" s="94"/>
      <c r="H19853" s="94"/>
      <c r="I19853" s="94"/>
      <c r="J19853" s="2"/>
      <c r="P19853" s="30"/>
      <c r="T19853" s="2"/>
      <c r="V19853" s="2"/>
      <c r="W19853" s="28"/>
      <c r="Y19853" s="30"/>
      <c r="Z19853" s="30"/>
      <c r="AB19853" s="6"/>
    </row>
    <row r="19854" spans="1:28">
      <c r="A19854" s="2"/>
      <c r="B19854" s="2"/>
      <c r="C19854" s="2"/>
      <c r="G19854" s="94"/>
      <c r="H19854" s="94"/>
      <c r="I19854" s="94"/>
      <c r="J19854" s="2"/>
      <c r="P19854" s="30"/>
      <c r="T19854" s="2"/>
      <c r="V19854" s="2"/>
      <c r="W19854" s="28"/>
      <c r="Y19854" s="30"/>
      <c r="Z19854" s="30"/>
      <c r="AB19854" s="6"/>
    </row>
    <row r="19855" spans="1:28">
      <c r="A19855" s="2"/>
      <c r="B19855" s="2"/>
      <c r="C19855" s="2"/>
      <c r="G19855" s="94"/>
      <c r="H19855" s="94"/>
      <c r="I19855" s="94"/>
      <c r="J19855" s="2"/>
      <c r="P19855" s="30"/>
      <c r="T19855" s="2"/>
      <c r="V19855" s="2"/>
      <c r="W19855" s="28"/>
      <c r="Y19855" s="30"/>
      <c r="Z19855" s="30"/>
      <c r="AB19855" s="6"/>
    </row>
    <row r="19856" spans="1:28">
      <c r="A19856" s="2"/>
      <c r="B19856" s="2"/>
      <c r="C19856" s="2"/>
      <c r="G19856" s="94"/>
      <c r="H19856" s="94"/>
      <c r="I19856" s="94"/>
      <c r="J19856" s="2"/>
      <c r="P19856" s="30"/>
      <c r="T19856" s="2"/>
      <c r="V19856" s="2"/>
      <c r="W19856" s="28"/>
      <c r="Y19856" s="30"/>
      <c r="Z19856" s="30"/>
      <c r="AB19856" s="6"/>
    </row>
    <row r="19857" spans="1:28">
      <c r="A19857" s="2"/>
      <c r="B19857" s="2"/>
      <c r="C19857" s="2"/>
      <c r="G19857" s="94"/>
      <c r="H19857" s="94"/>
      <c r="I19857" s="94"/>
      <c r="J19857" s="2"/>
      <c r="P19857" s="30"/>
      <c r="T19857" s="2"/>
      <c r="V19857" s="2"/>
      <c r="W19857" s="28"/>
      <c r="Y19857" s="30"/>
      <c r="Z19857" s="30"/>
      <c r="AB19857" s="6"/>
    </row>
    <row r="19858" spans="1:28">
      <c r="A19858" s="2"/>
      <c r="B19858" s="2"/>
      <c r="C19858" s="2"/>
      <c r="G19858" s="94"/>
      <c r="H19858" s="94"/>
      <c r="I19858" s="94"/>
      <c r="J19858" s="2"/>
      <c r="P19858" s="30"/>
      <c r="T19858" s="2"/>
      <c r="V19858" s="2"/>
      <c r="W19858" s="28"/>
      <c r="Y19858" s="30"/>
      <c r="Z19858" s="30"/>
      <c r="AB19858" s="6"/>
    </row>
    <row r="19859" spans="1:28">
      <c r="A19859" s="2"/>
      <c r="B19859" s="2"/>
      <c r="C19859" s="2"/>
      <c r="G19859" s="94"/>
      <c r="H19859" s="94"/>
      <c r="I19859" s="94"/>
      <c r="J19859" s="2"/>
      <c r="P19859" s="30"/>
      <c r="T19859" s="2"/>
      <c r="V19859" s="2"/>
      <c r="W19859" s="28"/>
      <c r="Y19859" s="30"/>
      <c r="Z19859" s="30"/>
      <c r="AB19859" s="6"/>
    </row>
    <row r="19860" spans="1:28">
      <c r="A19860" s="2"/>
      <c r="B19860" s="2"/>
      <c r="C19860" s="2"/>
      <c r="G19860" s="94"/>
      <c r="H19860" s="94"/>
      <c r="I19860" s="94"/>
      <c r="J19860" s="2"/>
      <c r="P19860" s="30"/>
      <c r="T19860" s="2"/>
      <c r="V19860" s="2"/>
      <c r="W19860" s="28"/>
      <c r="Y19860" s="30"/>
      <c r="Z19860" s="30"/>
      <c r="AB19860" s="6"/>
    </row>
    <row r="19861" spans="1:28">
      <c r="A19861" s="2"/>
      <c r="B19861" s="2"/>
      <c r="C19861" s="2"/>
      <c r="G19861" s="94"/>
      <c r="H19861" s="94"/>
      <c r="I19861" s="94"/>
      <c r="J19861" s="2"/>
      <c r="P19861" s="30"/>
      <c r="T19861" s="2"/>
      <c r="V19861" s="2"/>
      <c r="W19861" s="28"/>
      <c r="Y19861" s="30"/>
      <c r="Z19861" s="30"/>
      <c r="AB19861" s="6"/>
    </row>
    <row r="19862" spans="1:28">
      <c r="A19862" s="2"/>
      <c r="B19862" s="2"/>
      <c r="C19862" s="2"/>
      <c r="G19862" s="94"/>
      <c r="H19862" s="94"/>
      <c r="I19862" s="94"/>
      <c r="J19862" s="2"/>
      <c r="P19862" s="30"/>
      <c r="T19862" s="2"/>
      <c r="V19862" s="2"/>
      <c r="W19862" s="28"/>
      <c r="Y19862" s="30"/>
      <c r="Z19862" s="30"/>
      <c r="AB19862" s="6"/>
    </row>
    <row r="19863" spans="1:28">
      <c r="A19863" s="2"/>
      <c r="B19863" s="2"/>
      <c r="C19863" s="2"/>
      <c r="G19863" s="94"/>
      <c r="H19863" s="94"/>
      <c r="I19863" s="94"/>
      <c r="J19863" s="2"/>
      <c r="P19863" s="30"/>
      <c r="T19863" s="2"/>
      <c r="V19863" s="2"/>
      <c r="W19863" s="28"/>
      <c r="Y19863" s="30"/>
      <c r="Z19863" s="30"/>
      <c r="AB19863" s="6"/>
    </row>
    <row r="19864" spans="1:28">
      <c r="A19864" s="2"/>
      <c r="B19864" s="2"/>
      <c r="C19864" s="2"/>
      <c r="G19864" s="94"/>
      <c r="H19864" s="94"/>
      <c r="I19864" s="94"/>
      <c r="J19864" s="2"/>
      <c r="P19864" s="30"/>
      <c r="T19864" s="2"/>
      <c r="V19864" s="2"/>
      <c r="W19864" s="28"/>
      <c r="Y19864" s="30"/>
      <c r="Z19864" s="30"/>
      <c r="AB19864" s="6"/>
    </row>
    <row r="19865" spans="1:28">
      <c r="A19865" s="2"/>
      <c r="B19865" s="2"/>
      <c r="C19865" s="2"/>
      <c r="G19865" s="94"/>
      <c r="H19865" s="94"/>
      <c r="I19865" s="94"/>
      <c r="J19865" s="2"/>
      <c r="P19865" s="30"/>
      <c r="T19865" s="2"/>
      <c r="V19865" s="2"/>
      <c r="W19865" s="28"/>
      <c r="Y19865" s="30"/>
      <c r="Z19865" s="30"/>
      <c r="AB19865" s="6"/>
    </row>
    <row r="19866" spans="1:28">
      <c r="A19866" s="2"/>
      <c r="B19866" s="2"/>
      <c r="C19866" s="2"/>
      <c r="G19866" s="94"/>
      <c r="H19866" s="94"/>
      <c r="I19866" s="94"/>
      <c r="J19866" s="2"/>
      <c r="P19866" s="30"/>
      <c r="T19866" s="2"/>
      <c r="V19866" s="2"/>
      <c r="W19866" s="28"/>
      <c r="Y19866" s="30"/>
      <c r="Z19866" s="30"/>
      <c r="AB19866" s="6"/>
    </row>
    <row r="19867" spans="1:28">
      <c r="A19867" s="2"/>
      <c r="B19867" s="2"/>
      <c r="C19867" s="2"/>
      <c r="G19867" s="94"/>
      <c r="H19867" s="94"/>
      <c r="I19867" s="94"/>
      <c r="J19867" s="2"/>
      <c r="P19867" s="30"/>
      <c r="T19867" s="2"/>
      <c r="V19867" s="2"/>
      <c r="W19867" s="28"/>
      <c r="Y19867" s="30"/>
      <c r="Z19867" s="30"/>
      <c r="AB19867" s="6"/>
    </row>
    <row r="19868" spans="1:28">
      <c r="A19868" s="2"/>
      <c r="B19868" s="2"/>
      <c r="C19868" s="2"/>
      <c r="G19868" s="94"/>
      <c r="H19868" s="94"/>
      <c r="I19868" s="94"/>
      <c r="J19868" s="2"/>
      <c r="P19868" s="30"/>
      <c r="T19868" s="2"/>
      <c r="V19868" s="2"/>
      <c r="W19868" s="28"/>
      <c r="Y19868" s="30"/>
      <c r="Z19868" s="30"/>
      <c r="AB19868" s="6"/>
    </row>
    <row r="19869" spans="1:28">
      <c r="A19869" s="2"/>
      <c r="B19869" s="2"/>
      <c r="C19869" s="2"/>
      <c r="G19869" s="94"/>
      <c r="H19869" s="94"/>
      <c r="I19869" s="94"/>
      <c r="J19869" s="2"/>
      <c r="P19869" s="30"/>
      <c r="T19869" s="2"/>
      <c r="V19869" s="2"/>
      <c r="W19869" s="28"/>
      <c r="Y19869" s="30"/>
      <c r="Z19869" s="30"/>
      <c r="AB19869" s="6"/>
    </row>
    <row r="19870" spans="1:28">
      <c r="A19870" s="2"/>
      <c r="B19870" s="2"/>
      <c r="C19870" s="2"/>
      <c r="G19870" s="94"/>
      <c r="H19870" s="94"/>
      <c r="I19870" s="94"/>
      <c r="J19870" s="2"/>
      <c r="P19870" s="30"/>
      <c r="T19870" s="2"/>
      <c r="V19870" s="2"/>
      <c r="W19870" s="28"/>
      <c r="Y19870" s="30"/>
      <c r="Z19870" s="30"/>
      <c r="AB19870" s="6"/>
    </row>
    <row r="19871" spans="1:28">
      <c r="A19871" s="2"/>
      <c r="B19871" s="2"/>
      <c r="C19871" s="2"/>
      <c r="G19871" s="94"/>
      <c r="H19871" s="94"/>
      <c r="I19871" s="94"/>
      <c r="J19871" s="2"/>
      <c r="P19871" s="30"/>
      <c r="T19871" s="2"/>
      <c r="V19871" s="2"/>
      <c r="W19871" s="28"/>
      <c r="Y19871" s="30"/>
      <c r="Z19871" s="30"/>
      <c r="AB19871" s="6"/>
    </row>
    <row r="19872" spans="1:28">
      <c r="A19872" s="2"/>
      <c r="B19872" s="2"/>
      <c r="C19872" s="2"/>
      <c r="G19872" s="94"/>
      <c r="H19872" s="94"/>
      <c r="I19872" s="94"/>
      <c r="J19872" s="2"/>
      <c r="P19872" s="30"/>
      <c r="T19872" s="2"/>
      <c r="V19872" s="2"/>
      <c r="W19872" s="28"/>
      <c r="Y19872" s="30"/>
      <c r="Z19872" s="30"/>
      <c r="AB19872" s="6"/>
    </row>
    <row r="19873" spans="1:28">
      <c r="A19873" s="2"/>
      <c r="B19873" s="2"/>
      <c r="C19873" s="2"/>
      <c r="G19873" s="94"/>
      <c r="H19873" s="94"/>
      <c r="I19873" s="94"/>
      <c r="J19873" s="2"/>
      <c r="P19873" s="30"/>
      <c r="T19873" s="2"/>
      <c r="V19873" s="2"/>
      <c r="W19873" s="28"/>
      <c r="Y19873" s="30"/>
      <c r="Z19873" s="30"/>
      <c r="AB19873" s="6"/>
    </row>
    <row r="19874" spans="1:28">
      <c r="A19874" s="2"/>
      <c r="B19874" s="2"/>
      <c r="C19874" s="2"/>
      <c r="G19874" s="94"/>
      <c r="H19874" s="94"/>
      <c r="I19874" s="94"/>
      <c r="J19874" s="2"/>
      <c r="P19874" s="30"/>
      <c r="T19874" s="2"/>
      <c r="V19874" s="2"/>
      <c r="W19874" s="28"/>
      <c r="Y19874" s="30"/>
      <c r="Z19874" s="30"/>
      <c r="AB19874" s="6"/>
    </row>
    <row r="19875" spans="1:28">
      <c r="A19875" s="2"/>
      <c r="B19875" s="2"/>
      <c r="C19875" s="2"/>
      <c r="G19875" s="94"/>
      <c r="H19875" s="94"/>
      <c r="I19875" s="94"/>
      <c r="J19875" s="2"/>
      <c r="P19875" s="30"/>
      <c r="T19875" s="2"/>
      <c r="V19875" s="2"/>
      <c r="W19875" s="28"/>
      <c r="Y19875" s="30"/>
      <c r="Z19875" s="30"/>
      <c r="AB19875" s="6"/>
    </row>
    <row r="19876" spans="1:28">
      <c r="A19876" s="2"/>
      <c r="B19876" s="2"/>
      <c r="C19876" s="2"/>
      <c r="G19876" s="94"/>
      <c r="H19876" s="94"/>
      <c r="I19876" s="94"/>
      <c r="J19876" s="2"/>
      <c r="P19876" s="30"/>
      <c r="T19876" s="2"/>
      <c r="V19876" s="2"/>
      <c r="W19876" s="28"/>
      <c r="Y19876" s="30"/>
      <c r="Z19876" s="30"/>
      <c r="AB19876" s="6"/>
    </row>
    <row r="19877" spans="1:28">
      <c r="A19877" s="2"/>
      <c r="B19877" s="2"/>
      <c r="C19877" s="2"/>
      <c r="G19877" s="94"/>
      <c r="H19877" s="94"/>
      <c r="I19877" s="94"/>
      <c r="J19877" s="2"/>
      <c r="P19877" s="30"/>
      <c r="T19877" s="2"/>
      <c r="V19877" s="2"/>
      <c r="W19877" s="28"/>
      <c r="Y19877" s="30"/>
      <c r="Z19877" s="30"/>
      <c r="AB19877" s="6"/>
    </row>
    <row r="19878" spans="1:28">
      <c r="A19878" s="2"/>
      <c r="B19878" s="2"/>
      <c r="C19878" s="2"/>
      <c r="G19878" s="94"/>
      <c r="H19878" s="94"/>
      <c r="I19878" s="94"/>
      <c r="J19878" s="2"/>
      <c r="P19878" s="30"/>
      <c r="T19878" s="2"/>
      <c r="V19878" s="2"/>
      <c r="W19878" s="28"/>
      <c r="Y19878" s="30"/>
      <c r="Z19878" s="30"/>
      <c r="AB19878" s="6"/>
    </row>
    <row r="19879" spans="1:28">
      <c r="A19879" s="2"/>
      <c r="B19879" s="2"/>
      <c r="C19879" s="2"/>
      <c r="G19879" s="94"/>
      <c r="H19879" s="94"/>
      <c r="I19879" s="94"/>
      <c r="J19879" s="2"/>
      <c r="P19879" s="30"/>
      <c r="T19879" s="2"/>
      <c r="V19879" s="2"/>
      <c r="W19879" s="28"/>
      <c r="Y19879" s="30"/>
      <c r="Z19879" s="30"/>
      <c r="AB19879" s="6"/>
    </row>
    <row r="19880" spans="1:28">
      <c r="A19880" s="2"/>
      <c r="B19880" s="2"/>
      <c r="C19880" s="2"/>
      <c r="G19880" s="94"/>
      <c r="H19880" s="94"/>
      <c r="I19880" s="94"/>
      <c r="J19880" s="2"/>
      <c r="P19880" s="30"/>
      <c r="T19880" s="2"/>
      <c r="V19880" s="2"/>
      <c r="W19880" s="28"/>
      <c r="Y19880" s="30"/>
      <c r="Z19880" s="30"/>
      <c r="AB19880" s="6"/>
    </row>
    <row r="19881" spans="1:28">
      <c r="A19881" s="2"/>
      <c r="B19881" s="2"/>
      <c r="C19881" s="2"/>
      <c r="G19881" s="94"/>
      <c r="H19881" s="94"/>
      <c r="I19881" s="94"/>
      <c r="J19881" s="2"/>
      <c r="P19881" s="30"/>
      <c r="T19881" s="2"/>
      <c r="V19881" s="2"/>
      <c r="W19881" s="28"/>
      <c r="Y19881" s="30"/>
      <c r="Z19881" s="30"/>
      <c r="AB19881" s="6"/>
    </row>
    <row r="19882" spans="1:28">
      <c r="A19882" s="2"/>
      <c r="B19882" s="2"/>
      <c r="C19882" s="2"/>
      <c r="G19882" s="94"/>
      <c r="H19882" s="94"/>
      <c r="I19882" s="94"/>
      <c r="J19882" s="2"/>
      <c r="P19882" s="30"/>
      <c r="T19882" s="2"/>
      <c r="V19882" s="2"/>
      <c r="W19882" s="28"/>
      <c r="Y19882" s="30"/>
      <c r="Z19882" s="30"/>
      <c r="AB19882" s="6"/>
    </row>
    <row r="19883" spans="1:28">
      <c r="A19883" s="2"/>
      <c r="B19883" s="2"/>
      <c r="C19883" s="2"/>
      <c r="G19883" s="94"/>
      <c r="H19883" s="94"/>
      <c r="I19883" s="94"/>
      <c r="J19883" s="2"/>
      <c r="P19883" s="30"/>
      <c r="T19883" s="2"/>
      <c r="V19883" s="2"/>
      <c r="W19883" s="28"/>
      <c r="Y19883" s="30"/>
      <c r="Z19883" s="30"/>
      <c r="AB19883" s="6"/>
    </row>
    <row r="19884" spans="1:28">
      <c r="A19884" s="2"/>
      <c r="B19884" s="2"/>
      <c r="C19884" s="2"/>
      <c r="G19884" s="94"/>
      <c r="H19884" s="94"/>
      <c r="I19884" s="94"/>
      <c r="J19884" s="2"/>
      <c r="P19884" s="30"/>
      <c r="T19884" s="2"/>
      <c r="V19884" s="2"/>
      <c r="W19884" s="28"/>
      <c r="Y19884" s="30"/>
      <c r="Z19884" s="30"/>
      <c r="AB19884" s="6"/>
    </row>
    <row r="19885" spans="1:28">
      <c r="A19885" s="2"/>
      <c r="B19885" s="2"/>
      <c r="C19885" s="2"/>
      <c r="G19885" s="94"/>
      <c r="H19885" s="94"/>
      <c r="I19885" s="94"/>
      <c r="J19885" s="2"/>
      <c r="P19885" s="30"/>
      <c r="T19885" s="2"/>
      <c r="V19885" s="2"/>
      <c r="W19885" s="28"/>
      <c r="Y19885" s="30"/>
      <c r="Z19885" s="30"/>
      <c r="AB19885" s="6"/>
    </row>
    <row r="19886" spans="1:28">
      <c r="A19886" s="2"/>
      <c r="B19886" s="2"/>
      <c r="C19886" s="2"/>
      <c r="G19886" s="94"/>
      <c r="H19886" s="94"/>
      <c r="I19886" s="94"/>
      <c r="J19886" s="2"/>
      <c r="P19886" s="30"/>
      <c r="T19886" s="2"/>
      <c r="V19886" s="2"/>
      <c r="W19886" s="28"/>
      <c r="Y19886" s="30"/>
      <c r="Z19886" s="30"/>
      <c r="AB19886" s="6"/>
    </row>
    <row r="19887" spans="1:28">
      <c r="A19887" s="2"/>
      <c r="B19887" s="2"/>
      <c r="C19887" s="2"/>
      <c r="G19887" s="94"/>
      <c r="H19887" s="94"/>
      <c r="I19887" s="94"/>
      <c r="J19887" s="2"/>
      <c r="P19887" s="30"/>
      <c r="T19887" s="2"/>
      <c r="V19887" s="2"/>
      <c r="W19887" s="28"/>
      <c r="Y19887" s="30"/>
      <c r="Z19887" s="30"/>
      <c r="AB19887" s="6"/>
    </row>
    <row r="19888" spans="1:28">
      <c r="A19888" s="2"/>
      <c r="B19888" s="2"/>
      <c r="C19888" s="2"/>
      <c r="G19888" s="94"/>
      <c r="H19888" s="94"/>
      <c r="I19888" s="94"/>
      <c r="J19888" s="2"/>
      <c r="P19888" s="30"/>
      <c r="T19888" s="2"/>
      <c r="V19888" s="2"/>
      <c r="W19888" s="28"/>
      <c r="Y19888" s="30"/>
      <c r="Z19888" s="30"/>
      <c r="AB19888" s="6"/>
    </row>
    <row r="19889" spans="1:28">
      <c r="A19889" s="2"/>
      <c r="B19889" s="2"/>
      <c r="C19889" s="2"/>
      <c r="G19889" s="94"/>
      <c r="H19889" s="94"/>
      <c r="I19889" s="94"/>
      <c r="J19889" s="2"/>
      <c r="P19889" s="30"/>
      <c r="T19889" s="2"/>
      <c r="V19889" s="2"/>
      <c r="W19889" s="28"/>
      <c r="Y19889" s="30"/>
      <c r="Z19889" s="30"/>
      <c r="AB19889" s="6"/>
    </row>
    <row r="19890" spans="1:28">
      <c r="A19890" s="2"/>
      <c r="B19890" s="2"/>
      <c r="C19890" s="2"/>
      <c r="G19890" s="94"/>
      <c r="H19890" s="94"/>
      <c r="I19890" s="94"/>
      <c r="J19890" s="2"/>
      <c r="P19890" s="30"/>
      <c r="T19890" s="2"/>
      <c r="V19890" s="2"/>
      <c r="W19890" s="28"/>
      <c r="Y19890" s="30"/>
      <c r="Z19890" s="30"/>
      <c r="AB19890" s="6"/>
    </row>
    <row r="19891" spans="1:28">
      <c r="A19891" s="2"/>
      <c r="B19891" s="2"/>
      <c r="C19891" s="2"/>
      <c r="G19891" s="94"/>
      <c r="H19891" s="94"/>
      <c r="I19891" s="94"/>
      <c r="J19891" s="2"/>
      <c r="P19891" s="30"/>
      <c r="T19891" s="2"/>
      <c r="V19891" s="2"/>
      <c r="W19891" s="28"/>
      <c r="Y19891" s="30"/>
      <c r="Z19891" s="30"/>
      <c r="AB19891" s="6"/>
    </row>
    <row r="19892" spans="1:28">
      <c r="A19892" s="2"/>
      <c r="B19892" s="2"/>
      <c r="C19892" s="2"/>
      <c r="G19892" s="94"/>
      <c r="H19892" s="94"/>
      <c r="I19892" s="94"/>
      <c r="J19892" s="2"/>
      <c r="P19892" s="30"/>
      <c r="T19892" s="2"/>
      <c r="V19892" s="2"/>
      <c r="W19892" s="28"/>
      <c r="Y19892" s="30"/>
      <c r="Z19892" s="30"/>
      <c r="AB19892" s="6"/>
    </row>
    <row r="19893" spans="1:28">
      <c r="A19893" s="2"/>
      <c r="B19893" s="2"/>
      <c r="C19893" s="2"/>
      <c r="G19893" s="94"/>
      <c r="H19893" s="94"/>
      <c r="I19893" s="94"/>
      <c r="J19893" s="2"/>
      <c r="P19893" s="30"/>
      <c r="T19893" s="2"/>
      <c r="V19893" s="2"/>
      <c r="W19893" s="28"/>
      <c r="Y19893" s="30"/>
      <c r="Z19893" s="30"/>
      <c r="AB19893" s="6"/>
    </row>
    <row r="19894" spans="1:28">
      <c r="A19894" s="2"/>
      <c r="B19894" s="2"/>
      <c r="C19894" s="2"/>
      <c r="G19894" s="94"/>
      <c r="H19894" s="94"/>
      <c r="I19894" s="94"/>
      <c r="J19894" s="2"/>
      <c r="P19894" s="30"/>
      <c r="T19894" s="2"/>
      <c r="V19894" s="2"/>
      <c r="W19894" s="28"/>
      <c r="Y19894" s="30"/>
      <c r="Z19894" s="30"/>
      <c r="AB19894" s="6"/>
    </row>
    <row r="19895" spans="1:28">
      <c r="A19895" s="2"/>
      <c r="B19895" s="2"/>
      <c r="C19895" s="2"/>
      <c r="G19895" s="94"/>
      <c r="H19895" s="94"/>
      <c r="I19895" s="94"/>
      <c r="J19895" s="2"/>
      <c r="P19895" s="30"/>
      <c r="T19895" s="2"/>
      <c r="V19895" s="2"/>
      <c r="W19895" s="28"/>
      <c r="Y19895" s="30"/>
      <c r="Z19895" s="30"/>
      <c r="AB19895" s="6"/>
    </row>
    <row r="19896" spans="1:28">
      <c r="A19896" s="2"/>
      <c r="B19896" s="2"/>
      <c r="C19896" s="2"/>
      <c r="G19896" s="94"/>
      <c r="H19896" s="94"/>
      <c r="I19896" s="94"/>
      <c r="J19896" s="2"/>
      <c r="P19896" s="30"/>
      <c r="T19896" s="2"/>
      <c r="V19896" s="2"/>
      <c r="W19896" s="28"/>
      <c r="Y19896" s="30"/>
      <c r="Z19896" s="30"/>
      <c r="AB19896" s="6"/>
    </row>
    <row r="19897" spans="1:28">
      <c r="A19897" s="2"/>
      <c r="B19897" s="2"/>
      <c r="C19897" s="2"/>
      <c r="G19897" s="94"/>
      <c r="H19897" s="94"/>
      <c r="I19897" s="94"/>
      <c r="J19897" s="2"/>
      <c r="P19897" s="30"/>
      <c r="T19897" s="2"/>
      <c r="V19897" s="2"/>
      <c r="W19897" s="28"/>
      <c r="Y19897" s="30"/>
      <c r="Z19897" s="30"/>
      <c r="AB19897" s="6"/>
    </row>
    <row r="19898" spans="1:28">
      <c r="A19898" s="2"/>
      <c r="B19898" s="2"/>
      <c r="C19898" s="2"/>
      <c r="G19898" s="94"/>
      <c r="H19898" s="94"/>
      <c r="I19898" s="94"/>
      <c r="J19898" s="2"/>
      <c r="P19898" s="30"/>
      <c r="T19898" s="2"/>
      <c r="V19898" s="2"/>
      <c r="W19898" s="28"/>
      <c r="Y19898" s="30"/>
      <c r="Z19898" s="30"/>
      <c r="AB19898" s="6"/>
    </row>
    <row r="19899" spans="1:28">
      <c r="A19899" s="2"/>
      <c r="B19899" s="2"/>
      <c r="C19899" s="2"/>
      <c r="G19899" s="94"/>
      <c r="H19899" s="94"/>
      <c r="I19899" s="94"/>
      <c r="J19899" s="2"/>
      <c r="P19899" s="30"/>
      <c r="T19899" s="2"/>
      <c r="V19899" s="2"/>
      <c r="W19899" s="28"/>
      <c r="Y19899" s="30"/>
      <c r="Z19899" s="30"/>
      <c r="AB19899" s="6"/>
    </row>
    <row r="19900" spans="1:28">
      <c r="A19900" s="2"/>
      <c r="B19900" s="2"/>
      <c r="C19900" s="2"/>
      <c r="G19900" s="94"/>
      <c r="H19900" s="94"/>
      <c r="I19900" s="94"/>
      <c r="J19900" s="2"/>
      <c r="P19900" s="30"/>
      <c r="T19900" s="2"/>
      <c r="V19900" s="2"/>
      <c r="W19900" s="28"/>
      <c r="Y19900" s="30"/>
      <c r="Z19900" s="30"/>
      <c r="AB19900" s="6"/>
    </row>
    <row r="19901" spans="1:28">
      <c r="A19901" s="2"/>
      <c r="B19901" s="2"/>
      <c r="C19901" s="2"/>
      <c r="G19901" s="94"/>
      <c r="H19901" s="94"/>
      <c r="I19901" s="94"/>
      <c r="J19901" s="2"/>
      <c r="P19901" s="30"/>
      <c r="T19901" s="2"/>
      <c r="V19901" s="2"/>
      <c r="W19901" s="28"/>
      <c r="Y19901" s="30"/>
      <c r="Z19901" s="30"/>
      <c r="AB19901" s="6"/>
    </row>
    <row r="19902" spans="1:28">
      <c r="A19902" s="2"/>
      <c r="B19902" s="2"/>
      <c r="C19902" s="2"/>
      <c r="G19902" s="94"/>
      <c r="H19902" s="94"/>
      <c r="I19902" s="94"/>
      <c r="J19902" s="2"/>
      <c r="P19902" s="30"/>
      <c r="T19902" s="2"/>
      <c r="V19902" s="2"/>
      <c r="W19902" s="28"/>
      <c r="Y19902" s="30"/>
      <c r="Z19902" s="30"/>
      <c r="AB19902" s="6"/>
    </row>
    <row r="19903" spans="1:28">
      <c r="A19903" s="2"/>
      <c r="B19903" s="2"/>
      <c r="C19903" s="2"/>
      <c r="G19903" s="94"/>
      <c r="H19903" s="94"/>
      <c r="I19903" s="94"/>
      <c r="J19903" s="2"/>
      <c r="P19903" s="30"/>
      <c r="T19903" s="2"/>
      <c r="V19903" s="2"/>
      <c r="W19903" s="28"/>
      <c r="Y19903" s="30"/>
      <c r="Z19903" s="30"/>
      <c r="AB19903" s="6"/>
    </row>
    <row r="19904" spans="1:28">
      <c r="A19904" s="2"/>
      <c r="B19904" s="2"/>
      <c r="C19904" s="2"/>
      <c r="G19904" s="94"/>
      <c r="H19904" s="94"/>
      <c r="I19904" s="94"/>
      <c r="J19904" s="2"/>
      <c r="P19904" s="30"/>
      <c r="T19904" s="2"/>
      <c r="V19904" s="2"/>
      <c r="W19904" s="28"/>
      <c r="Y19904" s="30"/>
      <c r="Z19904" s="30"/>
      <c r="AB19904" s="6"/>
    </row>
    <row r="19905" spans="1:28">
      <c r="A19905" s="2"/>
      <c r="B19905" s="2"/>
      <c r="C19905" s="2"/>
      <c r="G19905" s="94"/>
      <c r="H19905" s="94"/>
      <c r="I19905" s="94"/>
      <c r="J19905" s="2"/>
      <c r="P19905" s="30"/>
      <c r="T19905" s="2"/>
      <c r="V19905" s="2"/>
      <c r="W19905" s="28"/>
      <c r="Y19905" s="30"/>
      <c r="Z19905" s="30"/>
      <c r="AB19905" s="6"/>
    </row>
    <row r="19906" spans="1:28">
      <c r="A19906" s="2"/>
      <c r="B19906" s="2"/>
      <c r="C19906" s="2"/>
      <c r="G19906" s="94"/>
      <c r="H19906" s="94"/>
      <c r="I19906" s="94"/>
      <c r="J19906" s="2"/>
      <c r="P19906" s="30"/>
      <c r="T19906" s="2"/>
      <c r="V19906" s="2"/>
      <c r="W19906" s="28"/>
      <c r="Y19906" s="30"/>
      <c r="Z19906" s="30"/>
      <c r="AB19906" s="6"/>
    </row>
    <row r="19907" spans="1:28">
      <c r="A19907" s="2"/>
      <c r="B19907" s="2"/>
      <c r="C19907" s="2"/>
      <c r="G19907" s="94"/>
      <c r="H19907" s="94"/>
      <c r="I19907" s="94"/>
      <c r="J19907" s="2"/>
      <c r="P19907" s="30"/>
      <c r="T19907" s="2"/>
      <c r="V19907" s="2"/>
      <c r="W19907" s="28"/>
      <c r="Y19907" s="30"/>
      <c r="Z19907" s="30"/>
      <c r="AB19907" s="6"/>
    </row>
    <row r="19908" spans="1:28">
      <c r="A19908" s="2"/>
      <c r="B19908" s="2"/>
      <c r="C19908" s="2"/>
      <c r="G19908" s="94"/>
      <c r="H19908" s="94"/>
      <c r="I19908" s="94"/>
      <c r="J19908" s="2"/>
      <c r="P19908" s="30"/>
      <c r="T19908" s="2"/>
      <c r="V19908" s="2"/>
      <c r="W19908" s="28"/>
      <c r="Y19908" s="30"/>
      <c r="Z19908" s="30"/>
      <c r="AB19908" s="6"/>
    </row>
    <row r="19909" spans="1:28">
      <c r="A19909" s="2"/>
      <c r="B19909" s="2"/>
      <c r="C19909" s="2"/>
      <c r="G19909" s="94"/>
      <c r="H19909" s="94"/>
      <c r="I19909" s="94"/>
      <c r="J19909" s="2"/>
      <c r="P19909" s="30"/>
      <c r="T19909" s="2"/>
      <c r="V19909" s="2"/>
      <c r="W19909" s="28"/>
      <c r="Y19909" s="30"/>
      <c r="Z19909" s="30"/>
      <c r="AB19909" s="6"/>
    </row>
    <row r="19910" spans="1:28">
      <c r="A19910" s="2"/>
      <c r="B19910" s="2"/>
      <c r="C19910" s="2"/>
      <c r="G19910" s="94"/>
      <c r="H19910" s="94"/>
      <c r="I19910" s="94"/>
      <c r="J19910" s="2"/>
      <c r="P19910" s="30"/>
      <c r="T19910" s="2"/>
      <c r="V19910" s="2"/>
      <c r="W19910" s="28"/>
      <c r="Y19910" s="30"/>
      <c r="Z19910" s="30"/>
      <c r="AB19910" s="6"/>
    </row>
    <row r="19911" spans="1:28">
      <c r="A19911" s="2"/>
      <c r="B19911" s="2"/>
      <c r="C19911" s="2"/>
      <c r="G19911" s="94"/>
      <c r="H19911" s="94"/>
      <c r="I19911" s="94"/>
      <c r="J19911" s="2"/>
      <c r="P19911" s="30"/>
      <c r="T19911" s="2"/>
      <c r="V19911" s="2"/>
      <c r="W19911" s="28"/>
      <c r="Y19911" s="30"/>
      <c r="Z19911" s="30"/>
      <c r="AB19911" s="6"/>
    </row>
    <row r="19912" spans="1:28">
      <c r="A19912" s="2"/>
      <c r="B19912" s="2"/>
      <c r="C19912" s="2"/>
      <c r="G19912" s="94"/>
      <c r="H19912" s="94"/>
      <c r="I19912" s="94"/>
      <c r="J19912" s="2"/>
      <c r="P19912" s="30"/>
      <c r="T19912" s="2"/>
      <c r="V19912" s="2"/>
      <c r="W19912" s="28"/>
      <c r="Y19912" s="30"/>
      <c r="Z19912" s="30"/>
      <c r="AB19912" s="6"/>
    </row>
    <row r="19913" spans="1:28">
      <c r="A19913" s="2"/>
      <c r="B19913" s="2"/>
      <c r="C19913" s="2"/>
      <c r="G19913" s="94"/>
      <c r="H19913" s="94"/>
      <c r="I19913" s="94"/>
      <c r="J19913" s="2"/>
      <c r="P19913" s="30"/>
      <c r="T19913" s="2"/>
      <c r="V19913" s="2"/>
      <c r="W19913" s="28"/>
      <c r="Y19913" s="30"/>
      <c r="Z19913" s="30"/>
      <c r="AB19913" s="6"/>
    </row>
    <row r="19914" spans="1:28">
      <c r="A19914" s="2"/>
      <c r="B19914" s="2"/>
      <c r="C19914" s="2"/>
      <c r="G19914" s="94"/>
      <c r="H19914" s="94"/>
      <c r="I19914" s="94"/>
      <c r="J19914" s="2"/>
      <c r="P19914" s="30"/>
      <c r="T19914" s="2"/>
      <c r="V19914" s="2"/>
      <c r="W19914" s="28"/>
      <c r="Y19914" s="30"/>
      <c r="Z19914" s="30"/>
      <c r="AB19914" s="6"/>
    </row>
    <row r="19915" spans="1:28">
      <c r="A19915" s="2"/>
      <c r="B19915" s="2"/>
      <c r="C19915" s="2"/>
      <c r="G19915" s="94"/>
      <c r="H19915" s="94"/>
      <c r="I19915" s="94"/>
      <c r="J19915" s="2"/>
      <c r="P19915" s="30"/>
      <c r="T19915" s="2"/>
      <c r="V19915" s="2"/>
      <c r="W19915" s="28"/>
      <c r="Y19915" s="30"/>
      <c r="Z19915" s="30"/>
      <c r="AB19915" s="6"/>
    </row>
    <row r="19916" spans="1:28">
      <c r="A19916" s="2"/>
      <c r="B19916" s="2"/>
      <c r="C19916" s="2"/>
      <c r="G19916" s="94"/>
      <c r="H19916" s="94"/>
      <c r="I19916" s="94"/>
      <c r="J19916" s="2"/>
      <c r="P19916" s="30"/>
      <c r="T19916" s="2"/>
      <c r="V19916" s="2"/>
      <c r="W19916" s="28"/>
      <c r="Y19916" s="30"/>
      <c r="Z19916" s="30"/>
      <c r="AB19916" s="6"/>
    </row>
    <row r="19917" spans="1:28">
      <c r="A19917" s="2"/>
      <c r="B19917" s="2"/>
      <c r="C19917" s="2"/>
      <c r="G19917" s="94"/>
      <c r="H19917" s="94"/>
      <c r="I19917" s="94"/>
      <c r="J19917" s="2"/>
      <c r="P19917" s="30"/>
      <c r="T19917" s="2"/>
      <c r="V19917" s="2"/>
      <c r="W19917" s="28"/>
      <c r="Y19917" s="30"/>
      <c r="Z19917" s="30"/>
      <c r="AB19917" s="6"/>
    </row>
    <row r="19918" spans="1:28">
      <c r="A19918" s="2"/>
      <c r="B19918" s="2"/>
      <c r="C19918" s="2"/>
      <c r="G19918" s="94"/>
      <c r="H19918" s="94"/>
      <c r="I19918" s="94"/>
      <c r="J19918" s="2"/>
      <c r="P19918" s="30"/>
      <c r="T19918" s="2"/>
      <c r="V19918" s="2"/>
      <c r="W19918" s="28"/>
      <c r="Y19918" s="30"/>
      <c r="Z19918" s="30"/>
      <c r="AB19918" s="6"/>
    </row>
    <row r="19919" spans="1:28">
      <c r="A19919" s="2"/>
      <c r="B19919" s="2"/>
      <c r="C19919" s="2"/>
      <c r="G19919" s="94"/>
      <c r="H19919" s="94"/>
      <c r="I19919" s="94"/>
      <c r="J19919" s="2"/>
      <c r="P19919" s="30"/>
      <c r="T19919" s="2"/>
      <c r="V19919" s="2"/>
      <c r="W19919" s="28"/>
      <c r="Y19919" s="30"/>
      <c r="Z19919" s="30"/>
      <c r="AB19919" s="6"/>
    </row>
    <row r="19920" spans="1:28">
      <c r="A19920" s="2"/>
      <c r="B19920" s="2"/>
      <c r="C19920" s="2"/>
      <c r="G19920" s="94"/>
      <c r="H19920" s="94"/>
      <c r="I19920" s="94"/>
      <c r="J19920" s="2"/>
      <c r="P19920" s="30"/>
      <c r="T19920" s="2"/>
      <c r="V19920" s="2"/>
      <c r="W19920" s="28"/>
      <c r="Y19920" s="30"/>
      <c r="Z19920" s="30"/>
      <c r="AB19920" s="6"/>
    </row>
    <row r="19921" spans="1:28">
      <c r="A19921" s="2"/>
      <c r="B19921" s="2"/>
      <c r="C19921" s="2"/>
      <c r="G19921" s="94"/>
      <c r="H19921" s="94"/>
      <c r="I19921" s="94"/>
      <c r="J19921" s="2"/>
      <c r="P19921" s="30"/>
      <c r="T19921" s="2"/>
      <c r="V19921" s="2"/>
      <c r="W19921" s="28"/>
      <c r="Y19921" s="30"/>
      <c r="Z19921" s="30"/>
      <c r="AB19921" s="6"/>
    </row>
    <row r="19922" spans="1:28">
      <c r="A19922" s="2"/>
      <c r="B19922" s="2"/>
      <c r="C19922" s="2"/>
      <c r="G19922" s="94"/>
      <c r="H19922" s="94"/>
      <c r="I19922" s="94"/>
      <c r="J19922" s="2"/>
      <c r="P19922" s="30"/>
      <c r="T19922" s="2"/>
      <c r="V19922" s="2"/>
      <c r="W19922" s="28"/>
      <c r="Y19922" s="30"/>
      <c r="Z19922" s="30"/>
      <c r="AB19922" s="6"/>
    </row>
    <row r="19923" spans="1:28">
      <c r="A19923" s="2"/>
      <c r="B19923" s="2"/>
      <c r="C19923" s="2"/>
      <c r="G19923" s="94"/>
      <c r="H19923" s="94"/>
      <c r="I19923" s="94"/>
      <c r="J19923" s="2"/>
      <c r="P19923" s="30"/>
      <c r="T19923" s="2"/>
      <c r="V19923" s="2"/>
      <c r="W19923" s="28"/>
      <c r="Y19923" s="30"/>
      <c r="Z19923" s="30"/>
      <c r="AB19923" s="6"/>
    </row>
    <row r="19924" spans="1:28">
      <c r="A19924" s="2"/>
      <c r="B19924" s="2"/>
      <c r="C19924" s="2"/>
      <c r="G19924" s="94"/>
      <c r="H19924" s="94"/>
      <c r="I19924" s="94"/>
      <c r="J19924" s="2"/>
      <c r="P19924" s="30"/>
      <c r="T19924" s="2"/>
      <c r="V19924" s="2"/>
      <c r="W19924" s="28"/>
      <c r="Y19924" s="30"/>
      <c r="Z19924" s="30"/>
      <c r="AB19924" s="6"/>
    </row>
    <row r="19925" spans="1:28">
      <c r="A19925" s="2"/>
      <c r="B19925" s="2"/>
      <c r="C19925" s="2"/>
      <c r="G19925" s="94"/>
      <c r="H19925" s="94"/>
      <c r="I19925" s="94"/>
      <c r="J19925" s="2"/>
      <c r="P19925" s="30"/>
      <c r="T19925" s="2"/>
      <c r="V19925" s="2"/>
      <c r="W19925" s="28"/>
      <c r="Y19925" s="30"/>
      <c r="Z19925" s="30"/>
      <c r="AB19925" s="6"/>
    </row>
    <row r="19926" spans="1:28">
      <c r="A19926" s="2"/>
      <c r="B19926" s="2"/>
      <c r="C19926" s="2"/>
      <c r="G19926" s="94"/>
      <c r="H19926" s="94"/>
      <c r="I19926" s="94"/>
      <c r="J19926" s="2"/>
      <c r="P19926" s="30"/>
      <c r="T19926" s="2"/>
      <c r="V19926" s="2"/>
      <c r="W19926" s="28"/>
      <c r="Y19926" s="30"/>
      <c r="Z19926" s="30"/>
      <c r="AB19926" s="6"/>
    </row>
    <row r="19927" spans="1:28">
      <c r="A19927" s="2"/>
      <c r="B19927" s="2"/>
      <c r="C19927" s="2"/>
      <c r="G19927" s="94"/>
      <c r="H19927" s="94"/>
      <c r="I19927" s="94"/>
      <c r="J19927" s="2"/>
      <c r="P19927" s="30"/>
      <c r="T19927" s="2"/>
      <c r="V19927" s="2"/>
      <c r="W19927" s="28"/>
      <c r="Y19927" s="30"/>
      <c r="Z19927" s="30"/>
      <c r="AB19927" s="6"/>
    </row>
    <row r="19928" spans="1:28">
      <c r="A19928" s="2"/>
      <c r="B19928" s="2"/>
      <c r="C19928" s="2"/>
      <c r="G19928" s="94"/>
      <c r="H19928" s="94"/>
      <c r="I19928" s="94"/>
      <c r="J19928" s="2"/>
      <c r="P19928" s="30"/>
      <c r="T19928" s="2"/>
      <c r="V19928" s="2"/>
      <c r="W19928" s="28"/>
      <c r="Y19928" s="30"/>
      <c r="Z19928" s="30"/>
      <c r="AB19928" s="6"/>
    </row>
    <row r="19929" spans="1:28">
      <c r="A19929" s="2"/>
      <c r="B19929" s="2"/>
      <c r="C19929" s="2"/>
      <c r="G19929" s="94"/>
      <c r="H19929" s="94"/>
      <c r="I19929" s="94"/>
      <c r="J19929" s="2"/>
      <c r="P19929" s="30"/>
      <c r="T19929" s="2"/>
      <c r="V19929" s="2"/>
      <c r="W19929" s="28"/>
      <c r="Y19929" s="30"/>
      <c r="Z19929" s="30"/>
      <c r="AB19929" s="6"/>
    </row>
    <row r="19930" spans="1:28">
      <c r="A19930" s="2"/>
      <c r="B19930" s="2"/>
      <c r="C19930" s="2"/>
      <c r="G19930" s="94"/>
      <c r="H19930" s="94"/>
      <c r="I19930" s="94"/>
      <c r="J19930" s="2"/>
      <c r="P19930" s="30"/>
      <c r="T19930" s="2"/>
      <c r="V19930" s="2"/>
      <c r="W19930" s="28"/>
      <c r="Y19930" s="30"/>
      <c r="Z19930" s="30"/>
      <c r="AB19930" s="6"/>
    </row>
    <row r="19931" spans="1:28">
      <c r="A19931" s="2"/>
      <c r="B19931" s="2"/>
      <c r="C19931" s="2"/>
      <c r="G19931" s="94"/>
      <c r="H19931" s="94"/>
      <c r="I19931" s="94"/>
      <c r="J19931" s="2"/>
      <c r="P19931" s="30"/>
      <c r="T19931" s="2"/>
      <c r="V19931" s="2"/>
      <c r="W19931" s="28"/>
      <c r="Y19931" s="30"/>
      <c r="Z19931" s="30"/>
      <c r="AB19931" s="6"/>
    </row>
    <row r="19932" spans="1:28">
      <c r="A19932" s="2"/>
      <c r="B19932" s="2"/>
      <c r="C19932" s="2"/>
      <c r="G19932" s="94"/>
      <c r="H19932" s="94"/>
      <c r="I19932" s="94"/>
      <c r="J19932" s="2"/>
      <c r="P19932" s="30"/>
      <c r="T19932" s="2"/>
      <c r="V19932" s="2"/>
      <c r="W19932" s="28"/>
      <c r="Y19932" s="30"/>
      <c r="Z19932" s="30"/>
      <c r="AB19932" s="6"/>
    </row>
    <row r="19933" spans="1:28">
      <c r="A19933" s="2"/>
      <c r="B19933" s="2"/>
      <c r="C19933" s="2"/>
      <c r="G19933" s="94"/>
      <c r="H19933" s="94"/>
      <c r="I19933" s="94"/>
      <c r="J19933" s="2"/>
      <c r="P19933" s="30"/>
      <c r="T19933" s="2"/>
      <c r="V19933" s="2"/>
      <c r="W19933" s="28"/>
      <c r="Y19933" s="30"/>
      <c r="Z19933" s="30"/>
      <c r="AB19933" s="6"/>
    </row>
    <row r="19934" spans="1:28">
      <c r="A19934" s="2"/>
      <c r="B19934" s="2"/>
      <c r="C19934" s="2"/>
      <c r="G19934" s="94"/>
      <c r="H19934" s="94"/>
      <c r="I19934" s="94"/>
      <c r="J19934" s="2"/>
      <c r="P19934" s="30"/>
      <c r="T19934" s="2"/>
      <c r="V19934" s="2"/>
      <c r="W19934" s="28"/>
      <c r="Y19934" s="30"/>
      <c r="Z19934" s="30"/>
      <c r="AB19934" s="6"/>
    </row>
    <row r="19935" spans="1:28">
      <c r="A19935" s="2"/>
      <c r="B19935" s="2"/>
      <c r="C19935" s="2"/>
      <c r="G19935" s="94"/>
      <c r="H19935" s="94"/>
      <c r="I19935" s="94"/>
      <c r="J19935" s="2"/>
      <c r="P19935" s="30"/>
      <c r="T19935" s="2"/>
      <c r="V19935" s="2"/>
      <c r="W19935" s="28"/>
      <c r="Y19935" s="30"/>
      <c r="Z19935" s="30"/>
      <c r="AB19935" s="6"/>
    </row>
    <row r="19936" spans="1:28">
      <c r="A19936" s="2"/>
      <c r="B19936" s="2"/>
      <c r="C19936" s="2"/>
      <c r="G19936" s="94"/>
      <c r="H19936" s="94"/>
      <c r="I19936" s="94"/>
      <c r="J19936" s="2"/>
      <c r="P19936" s="30"/>
      <c r="T19936" s="2"/>
      <c r="V19936" s="2"/>
      <c r="W19936" s="28"/>
      <c r="Y19936" s="30"/>
      <c r="Z19936" s="30"/>
      <c r="AB19936" s="6"/>
    </row>
    <row r="19937" spans="1:28">
      <c r="A19937" s="2"/>
      <c r="B19937" s="2"/>
      <c r="C19937" s="2"/>
      <c r="G19937" s="94"/>
      <c r="H19937" s="94"/>
      <c r="I19937" s="94"/>
      <c r="J19937" s="2"/>
      <c r="P19937" s="30"/>
      <c r="T19937" s="2"/>
      <c r="V19937" s="2"/>
      <c r="W19937" s="28"/>
      <c r="Y19937" s="30"/>
      <c r="Z19937" s="30"/>
      <c r="AB19937" s="6"/>
    </row>
    <row r="19938" spans="1:28">
      <c r="A19938" s="2"/>
      <c r="B19938" s="2"/>
      <c r="C19938" s="2"/>
      <c r="G19938" s="94"/>
      <c r="H19938" s="94"/>
      <c r="I19938" s="94"/>
      <c r="J19938" s="2"/>
      <c r="P19938" s="30"/>
      <c r="T19938" s="2"/>
      <c r="V19938" s="2"/>
      <c r="W19938" s="28"/>
      <c r="Y19938" s="30"/>
      <c r="Z19938" s="30"/>
      <c r="AB19938" s="6"/>
    </row>
    <row r="19939" spans="1:28">
      <c r="A19939" s="2"/>
      <c r="B19939" s="2"/>
      <c r="C19939" s="2"/>
      <c r="G19939" s="94"/>
      <c r="H19939" s="94"/>
      <c r="I19939" s="94"/>
      <c r="J19939" s="2"/>
      <c r="P19939" s="30"/>
      <c r="T19939" s="2"/>
      <c r="V19939" s="2"/>
      <c r="W19939" s="28"/>
      <c r="Y19939" s="30"/>
      <c r="Z19939" s="30"/>
      <c r="AB19939" s="6"/>
    </row>
    <row r="19940" spans="1:28">
      <c r="A19940" s="2"/>
      <c r="B19940" s="2"/>
      <c r="C19940" s="2"/>
      <c r="G19940" s="94"/>
      <c r="H19940" s="94"/>
      <c r="I19940" s="94"/>
      <c r="J19940" s="2"/>
      <c r="P19940" s="30"/>
      <c r="T19940" s="2"/>
      <c r="V19940" s="2"/>
      <c r="W19940" s="28"/>
      <c r="Y19940" s="30"/>
      <c r="Z19940" s="30"/>
      <c r="AB19940" s="6"/>
    </row>
    <row r="19941" spans="1:28">
      <c r="A19941" s="2"/>
      <c r="B19941" s="2"/>
      <c r="C19941" s="2"/>
      <c r="G19941" s="94"/>
      <c r="H19941" s="94"/>
      <c r="I19941" s="94"/>
      <c r="J19941" s="2"/>
      <c r="P19941" s="30"/>
      <c r="T19941" s="2"/>
      <c r="V19941" s="2"/>
      <c r="W19941" s="28"/>
      <c r="Y19941" s="30"/>
      <c r="Z19941" s="30"/>
      <c r="AB19941" s="6"/>
    </row>
    <row r="19942" spans="1:28">
      <c r="A19942" s="2"/>
      <c r="B19942" s="2"/>
      <c r="C19942" s="2"/>
      <c r="G19942" s="94"/>
      <c r="H19942" s="94"/>
      <c r="I19942" s="94"/>
      <c r="J19942" s="2"/>
      <c r="P19942" s="30"/>
      <c r="T19942" s="2"/>
      <c r="V19942" s="2"/>
      <c r="W19942" s="28"/>
      <c r="Y19942" s="30"/>
      <c r="Z19942" s="30"/>
      <c r="AB19942" s="6"/>
    </row>
    <row r="19943" spans="1:28">
      <c r="A19943" s="2"/>
      <c r="B19943" s="2"/>
      <c r="C19943" s="2"/>
      <c r="G19943" s="94"/>
      <c r="H19943" s="94"/>
      <c r="I19943" s="94"/>
      <c r="J19943" s="2"/>
      <c r="P19943" s="30"/>
      <c r="T19943" s="2"/>
      <c r="V19943" s="2"/>
      <c r="W19943" s="28"/>
      <c r="Y19943" s="30"/>
      <c r="Z19943" s="30"/>
      <c r="AB19943" s="6"/>
    </row>
    <row r="19944" spans="1:28">
      <c r="A19944" s="2"/>
      <c r="B19944" s="2"/>
      <c r="C19944" s="2"/>
      <c r="G19944" s="94"/>
      <c r="H19944" s="94"/>
      <c r="I19944" s="94"/>
      <c r="J19944" s="2"/>
      <c r="P19944" s="30"/>
      <c r="T19944" s="2"/>
      <c r="V19944" s="2"/>
      <c r="W19944" s="28"/>
      <c r="Y19944" s="30"/>
      <c r="Z19944" s="30"/>
      <c r="AB19944" s="6"/>
    </row>
    <row r="19945" spans="1:28">
      <c r="A19945" s="2"/>
      <c r="B19945" s="2"/>
      <c r="C19945" s="2"/>
      <c r="G19945" s="94"/>
      <c r="H19945" s="94"/>
      <c r="I19945" s="94"/>
      <c r="J19945" s="2"/>
      <c r="P19945" s="30"/>
      <c r="T19945" s="2"/>
      <c r="V19945" s="2"/>
      <c r="W19945" s="28"/>
      <c r="Y19945" s="30"/>
      <c r="Z19945" s="30"/>
      <c r="AB19945" s="6"/>
    </row>
    <row r="19946" spans="1:28">
      <c r="A19946" s="2"/>
      <c r="B19946" s="2"/>
      <c r="C19946" s="2"/>
      <c r="G19946" s="94"/>
      <c r="H19946" s="94"/>
      <c r="I19946" s="94"/>
      <c r="J19946" s="2"/>
      <c r="P19946" s="30"/>
      <c r="T19946" s="2"/>
      <c r="V19946" s="2"/>
      <c r="W19946" s="28"/>
      <c r="Y19946" s="30"/>
      <c r="Z19946" s="30"/>
      <c r="AB19946" s="6"/>
    </row>
    <row r="19947" spans="1:28">
      <c r="A19947" s="2"/>
      <c r="B19947" s="2"/>
      <c r="C19947" s="2"/>
      <c r="G19947" s="94"/>
      <c r="H19947" s="94"/>
      <c r="I19947" s="94"/>
      <c r="J19947" s="2"/>
      <c r="P19947" s="30"/>
      <c r="T19947" s="2"/>
      <c r="V19947" s="2"/>
      <c r="W19947" s="28"/>
      <c r="Y19947" s="30"/>
      <c r="Z19947" s="30"/>
      <c r="AB19947" s="6"/>
    </row>
    <row r="19948" spans="1:28">
      <c r="A19948" s="2"/>
      <c r="B19948" s="2"/>
      <c r="C19948" s="2"/>
      <c r="G19948" s="94"/>
      <c r="H19948" s="94"/>
      <c r="I19948" s="94"/>
      <c r="J19948" s="2"/>
      <c r="P19948" s="30"/>
      <c r="T19948" s="2"/>
      <c r="V19948" s="2"/>
      <c r="W19948" s="28"/>
      <c r="Y19948" s="30"/>
      <c r="Z19948" s="30"/>
      <c r="AB19948" s="6"/>
    </row>
    <row r="19949" spans="1:28">
      <c r="A19949" s="2"/>
      <c r="B19949" s="2"/>
      <c r="C19949" s="2"/>
      <c r="G19949" s="94"/>
      <c r="H19949" s="94"/>
      <c r="I19949" s="94"/>
      <c r="J19949" s="2"/>
      <c r="P19949" s="30"/>
      <c r="T19949" s="2"/>
      <c r="V19949" s="2"/>
      <c r="W19949" s="28"/>
      <c r="Y19949" s="30"/>
      <c r="Z19949" s="30"/>
      <c r="AB19949" s="6"/>
    </row>
    <row r="19950" spans="1:28">
      <c r="A19950" s="2"/>
      <c r="B19950" s="2"/>
      <c r="C19950" s="2"/>
      <c r="G19950" s="94"/>
      <c r="H19950" s="94"/>
      <c r="I19950" s="94"/>
      <c r="J19950" s="2"/>
      <c r="P19950" s="30"/>
      <c r="T19950" s="2"/>
      <c r="V19950" s="2"/>
      <c r="W19950" s="28"/>
      <c r="Y19950" s="30"/>
      <c r="Z19950" s="30"/>
      <c r="AB19950" s="6"/>
    </row>
    <row r="19951" spans="1:28">
      <c r="A19951" s="2"/>
      <c r="B19951" s="2"/>
      <c r="C19951" s="2"/>
      <c r="G19951" s="94"/>
      <c r="H19951" s="94"/>
      <c r="I19951" s="94"/>
      <c r="J19951" s="2"/>
      <c r="P19951" s="30"/>
      <c r="T19951" s="2"/>
      <c r="V19951" s="2"/>
      <c r="W19951" s="28"/>
      <c r="Y19951" s="30"/>
      <c r="Z19951" s="30"/>
      <c r="AB19951" s="6"/>
    </row>
    <row r="19952" spans="1:28">
      <c r="A19952" s="2"/>
      <c r="B19952" s="2"/>
      <c r="C19952" s="2"/>
      <c r="G19952" s="94"/>
      <c r="H19952" s="94"/>
      <c r="I19952" s="94"/>
      <c r="J19952" s="2"/>
      <c r="P19952" s="30"/>
      <c r="T19952" s="2"/>
      <c r="V19952" s="2"/>
      <c r="W19952" s="28"/>
      <c r="Y19952" s="30"/>
      <c r="Z19952" s="30"/>
      <c r="AB19952" s="6"/>
    </row>
    <row r="19953" spans="1:28">
      <c r="A19953" s="2"/>
      <c r="B19953" s="2"/>
      <c r="C19953" s="2"/>
      <c r="G19953" s="94"/>
      <c r="H19953" s="94"/>
      <c r="I19953" s="94"/>
      <c r="J19953" s="2"/>
      <c r="P19953" s="30"/>
      <c r="T19953" s="2"/>
      <c r="V19953" s="2"/>
      <c r="W19953" s="28"/>
      <c r="Y19953" s="30"/>
      <c r="Z19953" s="30"/>
      <c r="AB19953" s="6"/>
    </row>
    <row r="19954" spans="1:28">
      <c r="A19954" s="2"/>
      <c r="B19954" s="2"/>
      <c r="C19954" s="2"/>
      <c r="G19954" s="94"/>
      <c r="H19954" s="94"/>
      <c r="I19954" s="94"/>
      <c r="J19954" s="2"/>
      <c r="P19954" s="30"/>
      <c r="T19954" s="2"/>
      <c r="V19954" s="2"/>
      <c r="W19954" s="28"/>
      <c r="Y19954" s="30"/>
      <c r="Z19954" s="30"/>
      <c r="AB19954" s="6"/>
    </row>
    <row r="19955" spans="1:28">
      <c r="A19955" s="2"/>
      <c r="B19955" s="2"/>
      <c r="C19955" s="2"/>
      <c r="G19955" s="94"/>
      <c r="H19955" s="94"/>
      <c r="I19955" s="94"/>
      <c r="J19955" s="2"/>
      <c r="P19955" s="30"/>
      <c r="T19955" s="2"/>
      <c r="V19955" s="2"/>
      <c r="W19955" s="28"/>
      <c r="Y19955" s="30"/>
      <c r="Z19955" s="30"/>
      <c r="AB19955" s="6"/>
    </row>
    <row r="19956" spans="1:28">
      <c r="A19956" s="2"/>
      <c r="B19956" s="2"/>
      <c r="C19956" s="2"/>
      <c r="G19956" s="94"/>
      <c r="H19956" s="94"/>
      <c r="I19956" s="94"/>
      <c r="J19956" s="2"/>
      <c r="P19956" s="30"/>
      <c r="T19956" s="2"/>
      <c r="V19956" s="2"/>
      <c r="W19956" s="28"/>
      <c r="Y19956" s="30"/>
      <c r="Z19956" s="30"/>
      <c r="AB19956" s="6"/>
    </row>
    <row r="19957" spans="1:28">
      <c r="A19957" s="2"/>
      <c r="B19957" s="2"/>
      <c r="C19957" s="2"/>
      <c r="G19957" s="94"/>
      <c r="H19957" s="94"/>
      <c r="I19957" s="94"/>
      <c r="J19957" s="2"/>
      <c r="P19957" s="30"/>
      <c r="T19957" s="2"/>
      <c r="V19957" s="2"/>
      <c r="W19957" s="28"/>
      <c r="Y19957" s="30"/>
      <c r="Z19957" s="30"/>
      <c r="AB19957" s="6"/>
    </row>
    <row r="19958" spans="1:28">
      <c r="A19958" s="2"/>
      <c r="B19958" s="2"/>
      <c r="C19958" s="2"/>
      <c r="G19958" s="94"/>
      <c r="H19958" s="94"/>
      <c r="I19958" s="94"/>
      <c r="J19958" s="2"/>
      <c r="P19958" s="30"/>
      <c r="T19958" s="2"/>
      <c r="V19958" s="2"/>
      <c r="W19958" s="28"/>
      <c r="Y19958" s="30"/>
      <c r="Z19958" s="30"/>
      <c r="AB19958" s="6"/>
    </row>
    <row r="19959" spans="1:28">
      <c r="A19959" s="2"/>
      <c r="B19959" s="2"/>
      <c r="C19959" s="2"/>
      <c r="G19959" s="94"/>
      <c r="H19959" s="94"/>
      <c r="I19959" s="94"/>
      <c r="J19959" s="2"/>
      <c r="P19959" s="30"/>
      <c r="T19959" s="2"/>
      <c r="V19959" s="2"/>
      <c r="W19959" s="28"/>
      <c r="Y19959" s="30"/>
      <c r="Z19959" s="30"/>
      <c r="AB19959" s="6"/>
    </row>
    <row r="19960" spans="1:28">
      <c r="A19960" s="2"/>
      <c r="B19960" s="2"/>
      <c r="C19960" s="2"/>
      <c r="G19960" s="94"/>
      <c r="H19960" s="94"/>
      <c r="I19960" s="94"/>
      <c r="J19960" s="2"/>
      <c r="P19960" s="30"/>
      <c r="T19960" s="2"/>
      <c r="V19960" s="2"/>
      <c r="W19960" s="28"/>
      <c r="Y19960" s="30"/>
      <c r="Z19960" s="30"/>
      <c r="AB19960" s="6"/>
    </row>
    <row r="19961" spans="1:28">
      <c r="A19961" s="2"/>
      <c r="B19961" s="2"/>
      <c r="C19961" s="2"/>
      <c r="G19961" s="94"/>
      <c r="H19961" s="94"/>
      <c r="I19961" s="94"/>
      <c r="J19961" s="2"/>
      <c r="P19961" s="30"/>
      <c r="T19961" s="2"/>
      <c r="V19961" s="2"/>
      <c r="W19961" s="28"/>
      <c r="Y19961" s="30"/>
      <c r="Z19961" s="30"/>
      <c r="AB19961" s="6"/>
    </row>
    <row r="19962" spans="1:28">
      <c r="A19962" s="2"/>
      <c r="B19962" s="2"/>
      <c r="C19962" s="2"/>
      <c r="G19962" s="94"/>
      <c r="H19962" s="94"/>
      <c r="I19962" s="94"/>
      <c r="J19962" s="2"/>
      <c r="P19962" s="30"/>
      <c r="T19962" s="2"/>
      <c r="V19962" s="2"/>
      <c r="W19962" s="28"/>
      <c r="Y19962" s="30"/>
      <c r="Z19962" s="30"/>
      <c r="AB19962" s="6"/>
    </row>
    <row r="19963" spans="1:28">
      <c r="A19963" s="2"/>
      <c r="B19963" s="2"/>
      <c r="C19963" s="2"/>
      <c r="G19963" s="94"/>
      <c r="H19963" s="94"/>
      <c r="I19963" s="94"/>
      <c r="J19963" s="2"/>
      <c r="P19963" s="30"/>
      <c r="T19963" s="2"/>
      <c r="V19963" s="2"/>
      <c r="W19963" s="28"/>
      <c r="Y19963" s="30"/>
      <c r="Z19963" s="30"/>
      <c r="AB19963" s="6"/>
    </row>
    <row r="19964" spans="1:28">
      <c r="A19964" s="2"/>
      <c r="B19964" s="2"/>
      <c r="C19964" s="2"/>
      <c r="G19964" s="94"/>
      <c r="H19964" s="94"/>
      <c r="I19964" s="94"/>
      <c r="J19964" s="2"/>
      <c r="P19964" s="30"/>
      <c r="T19964" s="2"/>
      <c r="V19964" s="2"/>
      <c r="W19964" s="28"/>
      <c r="Y19964" s="30"/>
      <c r="Z19964" s="30"/>
      <c r="AB19964" s="6"/>
    </row>
    <row r="19965" spans="1:28">
      <c r="A19965" s="2"/>
      <c r="B19965" s="2"/>
      <c r="C19965" s="2"/>
      <c r="G19965" s="94"/>
      <c r="H19965" s="94"/>
      <c r="I19965" s="94"/>
      <c r="J19965" s="2"/>
      <c r="P19965" s="30"/>
      <c r="T19965" s="2"/>
      <c r="V19965" s="2"/>
      <c r="W19965" s="28"/>
      <c r="Y19965" s="30"/>
      <c r="Z19965" s="30"/>
      <c r="AB19965" s="6"/>
    </row>
    <row r="19966" spans="1:28">
      <c r="A19966" s="2"/>
      <c r="B19966" s="2"/>
      <c r="C19966" s="2"/>
      <c r="G19966" s="94"/>
      <c r="H19966" s="94"/>
      <c r="I19966" s="94"/>
      <c r="J19966" s="2"/>
      <c r="P19966" s="30"/>
      <c r="T19966" s="2"/>
      <c r="V19966" s="2"/>
      <c r="W19966" s="28"/>
      <c r="Y19966" s="30"/>
      <c r="Z19966" s="30"/>
      <c r="AB19966" s="6"/>
    </row>
    <row r="19967" spans="1:28">
      <c r="A19967" s="2"/>
      <c r="B19967" s="2"/>
      <c r="C19967" s="2"/>
      <c r="G19967" s="94"/>
      <c r="H19967" s="94"/>
      <c r="I19967" s="94"/>
      <c r="J19967" s="2"/>
      <c r="P19967" s="30"/>
      <c r="T19967" s="2"/>
      <c r="V19967" s="2"/>
      <c r="W19967" s="28"/>
      <c r="Y19967" s="30"/>
      <c r="Z19967" s="30"/>
      <c r="AB19967" s="6"/>
    </row>
    <row r="19968" spans="1:28">
      <c r="A19968" s="2"/>
      <c r="B19968" s="2"/>
      <c r="C19968" s="2"/>
      <c r="G19968" s="94"/>
      <c r="H19968" s="94"/>
      <c r="I19968" s="94"/>
      <c r="J19968" s="2"/>
      <c r="P19968" s="30"/>
      <c r="T19968" s="2"/>
      <c r="V19968" s="2"/>
      <c r="W19968" s="28"/>
      <c r="Y19968" s="30"/>
      <c r="Z19968" s="30"/>
      <c r="AB19968" s="6"/>
    </row>
    <row r="19969" spans="1:28">
      <c r="A19969" s="2"/>
      <c r="B19969" s="2"/>
      <c r="C19969" s="2"/>
      <c r="G19969" s="94"/>
      <c r="H19969" s="94"/>
      <c r="I19969" s="94"/>
      <c r="J19969" s="2"/>
      <c r="P19969" s="30"/>
      <c r="T19969" s="2"/>
      <c r="V19969" s="2"/>
      <c r="W19969" s="28"/>
      <c r="Y19969" s="30"/>
      <c r="Z19969" s="30"/>
      <c r="AB19969" s="6"/>
    </row>
    <row r="19970" spans="1:28">
      <c r="A19970" s="2"/>
      <c r="B19970" s="2"/>
      <c r="C19970" s="2"/>
      <c r="G19970" s="94"/>
      <c r="H19970" s="94"/>
      <c r="I19970" s="94"/>
      <c r="J19970" s="2"/>
      <c r="P19970" s="30"/>
      <c r="T19970" s="2"/>
      <c r="V19970" s="2"/>
      <c r="W19970" s="28"/>
      <c r="Y19970" s="30"/>
      <c r="Z19970" s="30"/>
      <c r="AB19970" s="6"/>
    </row>
    <row r="19971" spans="1:28">
      <c r="A19971" s="2"/>
      <c r="B19971" s="2"/>
      <c r="C19971" s="2"/>
      <c r="G19971" s="94"/>
      <c r="H19971" s="94"/>
      <c r="I19971" s="94"/>
      <c r="J19971" s="2"/>
      <c r="P19971" s="30"/>
      <c r="T19971" s="2"/>
      <c r="V19971" s="2"/>
      <c r="W19971" s="28"/>
      <c r="Y19971" s="30"/>
      <c r="Z19971" s="30"/>
      <c r="AB19971" s="6"/>
    </row>
    <row r="19972" spans="1:28">
      <c r="A19972" s="2"/>
      <c r="B19972" s="2"/>
      <c r="C19972" s="2"/>
      <c r="G19972" s="94"/>
      <c r="H19972" s="94"/>
      <c r="I19972" s="94"/>
      <c r="J19972" s="2"/>
      <c r="P19972" s="30"/>
      <c r="T19972" s="2"/>
      <c r="V19972" s="2"/>
      <c r="W19972" s="28"/>
      <c r="Y19972" s="30"/>
      <c r="Z19972" s="30"/>
      <c r="AB19972" s="6"/>
    </row>
    <row r="19973" spans="1:28">
      <c r="A19973" s="2"/>
      <c r="B19973" s="2"/>
      <c r="C19973" s="2"/>
      <c r="G19973" s="94"/>
      <c r="H19973" s="94"/>
      <c r="I19973" s="94"/>
      <c r="J19973" s="2"/>
      <c r="P19973" s="30"/>
      <c r="T19973" s="2"/>
      <c r="V19973" s="2"/>
      <c r="W19973" s="28"/>
      <c r="Y19973" s="30"/>
      <c r="Z19973" s="30"/>
      <c r="AB19973" s="6"/>
    </row>
    <row r="19974" spans="1:28">
      <c r="A19974" s="2"/>
      <c r="B19974" s="2"/>
      <c r="C19974" s="2"/>
      <c r="G19974" s="94"/>
      <c r="H19974" s="94"/>
      <c r="I19974" s="94"/>
      <c r="J19974" s="2"/>
      <c r="P19974" s="30"/>
      <c r="T19974" s="2"/>
      <c r="V19974" s="2"/>
      <c r="W19974" s="28"/>
      <c r="Y19974" s="30"/>
      <c r="Z19974" s="30"/>
      <c r="AB19974" s="6"/>
    </row>
    <row r="19975" spans="1:28">
      <c r="A19975" s="2"/>
      <c r="B19975" s="2"/>
      <c r="C19975" s="2"/>
      <c r="G19975" s="94"/>
      <c r="H19975" s="94"/>
      <c r="I19975" s="94"/>
      <c r="J19975" s="2"/>
      <c r="P19975" s="30"/>
      <c r="T19975" s="2"/>
      <c r="V19975" s="2"/>
      <c r="W19975" s="28"/>
      <c r="Y19975" s="30"/>
      <c r="Z19975" s="30"/>
      <c r="AB19975" s="6"/>
    </row>
    <row r="19976" spans="1:28">
      <c r="A19976" s="2"/>
      <c r="B19976" s="2"/>
      <c r="C19976" s="2"/>
      <c r="G19976" s="94"/>
      <c r="H19976" s="94"/>
      <c r="I19976" s="94"/>
      <c r="J19976" s="2"/>
      <c r="P19976" s="30"/>
      <c r="T19976" s="2"/>
      <c r="V19976" s="2"/>
      <c r="W19976" s="28"/>
      <c r="Y19976" s="30"/>
      <c r="Z19976" s="30"/>
      <c r="AB19976" s="6"/>
    </row>
    <row r="19977" spans="1:28">
      <c r="A19977" s="2"/>
      <c r="B19977" s="2"/>
      <c r="C19977" s="2"/>
      <c r="G19977" s="94"/>
      <c r="H19977" s="94"/>
      <c r="I19977" s="94"/>
      <c r="J19977" s="2"/>
      <c r="P19977" s="30"/>
      <c r="T19977" s="2"/>
      <c r="V19977" s="2"/>
      <c r="W19977" s="28"/>
      <c r="Y19977" s="30"/>
      <c r="Z19977" s="30"/>
      <c r="AB19977" s="6"/>
    </row>
    <row r="19978" spans="1:28">
      <c r="A19978" s="2"/>
      <c r="B19978" s="2"/>
      <c r="C19978" s="2"/>
      <c r="G19978" s="94"/>
      <c r="H19978" s="94"/>
      <c r="I19978" s="94"/>
      <c r="J19978" s="2"/>
      <c r="P19978" s="30"/>
      <c r="T19978" s="2"/>
      <c r="V19978" s="2"/>
      <c r="W19978" s="28"/>
      <c r="Y19978" s="30"/>
      <c r="Z19978" s="30"/>
      <c r="AB19978" s="6"/>
    </row>
    <row r="19979" spans="1:28">
      <c r="A19979" s="2"/>
      <c r="B19979" s="2"/>
      <c r="C19979" s="2"/>
      <c r="G19979" s="94"/>
      <c r="H19979" s="94"/>
      <c r="I19979" s="94"/>
      <c r="J19979" s="2"/>
      <c r="P19979" s="30"/>
      <c r="T19979" s="2"/>
      <c r="V19979" s="2"/>
      <c r="W19979" s="28"/>
      <c r="Y19979" s="30"/>
      <c r="Z19979" s="30"/>
      <c r="AB19979" s="6"/>
    </row>
    <row r="19980" spans="1:28">
      <c r="A19980" s="2"/>
      <c r="B19980" s="2"/>
      <c r="C19980" s="2"/>
      <c r="G19980" s="94"/>
      <c r="H19980" s="94"/>
      <c r="I19980" s="94"/>
      <c r="J19980" s="2"/>
      <c r="P19980" s="30"/>
      <c r="T19980" s="2"/>
      <c r="V19980" s="2"/>
      <c r="W19980" s="28"/>
      <c r="Y19980" s="30"/>
      <c r="Z19980" s="30"/>
      <c r="AB19980" s="6"/>
    </row>
    <row r="19981" spans="1:28">
      <c r="A19981" s="2"/>
      <c r="B19981" s="2"/>
      <c r="C19981" s="2"/>
      <c r="G19981" s="94"/>
      <c r="H19981" s="94"/>
      <c r="I19981" s="94"/>
      <c r="J19981" s="2"/>
      <c r="P19981" s="30"/>
      <c r="T19981" s="2"/>
      <c r="V19981" s="2"/>
      <c r="W19981" s="28"/>
      <c r="Y19981" s="30"/>
      <c r="Z19981" s="30"/>
      <c r="AB19981" s="6"/>
    </row>
    <row r="19982" spans="1:28">
      <c r="A19982" s="2"/>
      <c r="B19982" s="2"/>
      <c r="C19982" s="2"/>
      <c r="G19982" s="94"/>
      <c r="H19982" s="94"/>
      <c r="I19982" s="94"/>
      <c r="J19982" s="2"/>
      <c r="P19982" s="30"/>
      <c r="T19982" s="2"/>
      <c r="V19982" s="2"/>
      <c r="W19982" s="28"/>
      <c r="Y19982" s="30"/>
      <c r="Z19982" s="30"/>
      <c r="AB19982" s="6"/>
    </row>
    <row r="19983" spans="1:28">
      <c r="A19983" s="2"/>
      <c r="B19983" s="2"/>
      <c r="C19983" s="2"/>
      <c r="G19983" s="94"/>
      <c r="H19983" s="94"/>
      <c r="I19983" s="94"/>
      <c r="J19983" s="2"/>
      <c r="P19983" s="30"/>
      <c r="T19983" s="2"/>
      <c r="V19983" s="2"/>
      <c r="W19983" s="28"/>
      <c r="Y19983" s="30"/>
      <c r="Z19983" s="30"/>
      <c r="AB19983" s="6"/>
    </row>
    <row r="19984" spans="1:28">
      <c r="A19984" s="2"/>
      <c r="B19984" s="2"/>
      <c r="C19984" s="2"/>
      <c r="G19984" s="94"/>
      <c r="H19984" s="94"/>
      <c r="I19984" s="94"/>
      <c r="J19984" s="2"/>
      <c r="P19984" s="30"/>
      <c r="T19984" s="2"/>
      <c r="V19984" s="2"/>
      <c r="W19984" s="28"/>
      <c r="Y19984" s="30"/>
      <c r="Z19984" s="30"/>
      <c r="AB19984" s="6"/>
    </row>
    <row r="19985" spans="1:28">
      <c r="A19985" s="2"/>
      <c r="B19985" s="2"/>
      <c r="C19985" s="2"/>
      <c r="G19985" s="94"/>
      <c r="H19985" s="94"/>
      <c r="I19985" s="94"/>
      <c r="J19985" s="2"/>
      <c r="P19985" s="30"/>
      <c r="T19985" s="2"/>
      <c r="V19985" s="2"/>
      <c r="W19985" s="28"/>
      <c r="Y19985" s="30"/>
      <c r="Z19985" s="30"/>
      <c r="AB19985" s="6"/>
    </row>
    <row r="19986" spans="1:28">
      <c r="A19986" s="2"/>
      <c r="B19986" s="2"/>
      <c r="C19986" s="2"/>
      <c r="G19986" s="94"/>
      <c r="H19986" s="94"/>
      <c r="I19986" s="94"/>
      <c r="J19986" s="2"/>
      <c r="P19986" s="30"/>
      <c r="T19986" s="2"/>
      <c r="V19986" s="2"/>
      <c r="W19986" s="28"/>
      <c r="Y19986" s="30"/>
      <c r="Z19986" s="30"/>
      <c r="AB19986" s="6"/>
    </row>
    <row r="19987" spans="1:28">
      <c r="A19987" s="2"/>
      <c r="B19987" s="2"/>
      <c r="C19987" s="2"/>
      <c r="G19987" s="94"/>
      <c r="H19987" s="94"/>
      <c r="I19987" s="94"/>
      <c r="J19987" s="2"/>
      <c r="P19987" s="30"/>
      <c r="T19987" s="2"/>
      <c r="V19987" s="2"/>
      <c r="W19987" s="28"/>
      <c r="Y19987" s="30"/>
      <c r="Z19987" s="30"/>
      <c r="AB19987" s="6"/>
    </row>
    <row r="19988" spans="1:28">
      <c r="A19988" s="2"/>
      <c r="B19988" s="2"/>
      <c r="C19988" s="2"/>
      <c r="G19988" s="94"/>
      <c r="H19988" s="94"/>
      <c r="I19988" s="94"/>
      <c r="J19988" s="2"/>
      <c r="P19988" s="30"/>
      <c r="T19988" s="2"/>
      <c r="V19988" s="2"/>
      <c r="W19988" s="28"/>
      <c r="Y19988" s="30"/>
      <c r="Z19988" s="30"/>
      <c r="AB19988" s="6"/>
    </row>
    <row r="19989" spans="1:28">
      <c r="A19989" s="2"/>
      <c r="B19989" s="2"/>
      <c r="C19989" s="2"/>
      <c r="G19989" s="94"/>
      <c r="H19989" s="94"/>
      <c r="I19989" s="94"/>
      <c r="J19989" s="2"/>
      <c r="P19989" s="30"/>
      <c r="T19989" s="2"/>
      <c r="V19989" s="2"/>
      <c r="W19989" s="28"/>
      <c r="Y19989" s="30"/>
      <c r="Z19989" s="30"/>
      <c r="AB19989" s="6"/>
    </row>
    <row r="19990" spans="1:28">
      <c r="A19990" s="2"/>
      <c r="B19990" s="2"/>
      <c r="C19990" s="2"/>
      <c r="G19990" s="94"/>
      <c r="H19990" s="94"/>
      <c r="I19990" s="94"/>
      <c r="J19990" s="2"/>
      <c r="P19990" s="30"/>
      <c r="T19990" s="2"/>
      <c r="V19990" s="2"/>
      <c r="W19990" s="28"/>
      <c r="Y19990" s="30"/>
      <c r="Z19990" s="30"/>
      <c r="AB19990" s="6"/>
    </row>
    <row r="19991" spans="1:28">
      <c r="A19991" s="2"/>
      <c r="B19991" s="2"/>
      <c r="C19991" s="2"/>
      <c r="G19991" s="94"/>
      <c r="H19991" s="94"/>
      <c r="I19991" s="94"/>
      <c r="J19991" s="2"/>
      <c r="P19991" s="30"/>
      <c r="T19991" s="2"/>
      <c r="V19991" s="2"/>
      <c r="W19991" s="28"/>
      <c r="Y19991" s="30"/>
      <c r="Z19991" s="30"/>
      <c r="AB19991" s="6"/>
    </row>
    <row r="19992" spans="1:28">
      <c r="A19992" s="2"/>
      <c r="B19992" s="2"/>
      <c r="C19992" s="2"/>
      <c r="G19992" s="94"/>
      <c r="H19992" s="94"/>
      <c r="I19992" s="94"/>
      <c r="J19992" s="2"/>
      <c r="P19992" s="30"/>
      <c r="T19992" s="2"/>
      <c r="V19992" s="2"/>
      <c r="W19992" s="28"/>
      <c r="Y19992" s="30"/>
      <c r="Z19992" s="30"/>
      <c r="AB19992" s="6"/>
    </row>
    <row r="19993" spans="1:28">
      <c r="A19993" s="2"/>
      <c r="B19993" s="2"/>
      <c r="C19993" s="2"/>
      <c r="G19993" s="94"/>
      <c r="H19993" s="94"/>
      <c r="I19993" s="94"/>
      <c r="J19993" s="2"/>
      <c r="P19993" s="30"/>
      <c r="T19993" s="2"/>
      <c r="V19993" s="2"/>
      <c r="W19993" s="28"/>
      <c r="Y19993" s="30"/>
      <c r="Z19993" s="30"/>
      <c r="AB19993" s="6"/>
    </row>
    <row r="19994" spans="1:28">
      <c r="A19994" s="2"/>
      <c r="B19994" s="2"/>
      <c r="C19994" s="2"/>
      <c r="G19994" s="94"/>
      <c r="H19994" s="94"/>
      <c r="I19994" s="94"/>
      <c r="J19994" s="2"/>
      <c r="P19994" s="30"/>
      <c r="T19994" s="2"/>
      <c r="V19994" s="2"/>
      <c r="W19994" s="28"/>
      <c r="Y19994" s="30"/>
      <c r="Z19994" s="30"/>
      <c r="AB19994" s="6"/>
    </row>
    <row r="19995" spans="1:28">
      <c r="A19995" s="2"/>
      <c r="B19995" s="2"/>
      <c r="C19995" s="2"/>
      <c r="G19995" s="94"/>
      <c r="H19995" s="94"/>
      <c r="I19995" s="94"/>
      <c r="J19995" s="2"/>
      <c r="P19995" s="30"/>
      <c r="T19995" s="2"/>
      <c r="V19995" s="2"/>
      <c r="W19995" s="28"/>
      <c r="Y19995" s="30"/>
      <c r="Z19995" s="30"/>
      <c r="AB19995" s="6"/>
    </row>
    <row r="19996" spans="1:28">
      <c r="A19996" s="2"/>
      <c r="B19996" s="2"/>
      <c r="C19996" s="2"/>
      <c r="G19996" s="94"/>
      <c r="H19996" s="94"/>
      <c r="I19996" s="94"/>
      <c r="J19996" s="2"/>
      <c r="P19996" s="30"/>
      <c r="T19996" s="2"/>
      <c r="V19996" s="2"/>
      <c r="W19996" s="28"/>
      <c r="Y19996" s="30"/>
      <c r="Z19996" s="30"/>
      <c r="AB19996" s="6"/>
    </row>
    <row r="19997" spans="1:28">
      <c r="A19997" s="2"/>
      <c r="B19997" s="2"/>
      <c r="C19997" s="2"/>
      <c r="G19997" s="94"/>
      <c r="H19997" s="94"/>
      <c r="I19997" s="94"/>
      <c r="J19997" s="2"/>
      <c r="P19997" s="30"/>
      <c r="T19997" s="2"/>
      <c r="V19997" s="2"/>
      <c r="W19997" s="28"/>
      <c r="Y19997" s="30"/>
      <c r="Z19997" s="30"/>
      <c r="AB19997" s="6"/>
    </row>
    <row r="19998" spans="1:28">
      <c r="A19998" s="2"/>
      <c r="B19998" s="2"/>
      <c r="C19998" s="2"/>
      <c r="G19998" s="94"/>
      <c r="H19998" s="94"/>
      <c r="I19998" s="94"/>
      <c r="J19998" s="2"/>
      <c r="P19998" s="30"/>
      <c r="T19998" s="2"/>
      <c r="V19998" s="2"/>
      <c r="W19998" s="28"/>
      <c r="Y19998" s="30"/>
      <c r="Z19998" s="30"/>
      <c r="AB19998" s="6"/>
    </row>
    <row r="19999" spans="1:28">
      <c r="A19999" s="2"/>
      <c r="B19999" s="2"/>
      <c r="C19999" s="2"/>
      <c r="G19999" s="94"/>
      <c r="H19999" s="94"/>
      <c r="I19999" s="94"/>
      <c r="J19999" s="2"/>
      <c r="P19999" s="30"/>
      <c r="T19999" s="2"/>
      <c r="V19999" s="2"/>
      <c r="W19999" s="28"/>
      <c r="Y19999" s="30"/>
      <c r="Z19999" s="30"/>
      <c r="AB19999" s="6"/>
    </row>
    <row r="20000" spans="1:28">
      <c r="A20000" s="2"/>
      <c r="B20000" s="2"/>
      <c r="C20000" s="2"/>
      <c r="G20000" s="94"/>
      <c r="H20000" s="94"/>
      <c r="I20000" s="94"/>
      <c r="J20000" s="2"/>
      <c r="P20000" s="30"/>
      <c r="T20000" s="2"/>
      <c r="V20000" s="2"/>
      <c r="W20000" s="28"/>
      <c r="Y20000" s="30"/>
      <c r="Z20000" s="30"/>
      <c r="AB20000" s="6"/>
    </row>
    <row r="20001" spans="1:28">
      <c r="A20001" s="2"/>
      <c r="B20001" s="2"/>
      <c r="C20001" s="2"/>
      <c r="G20001" s="94"/>
      <c r="H20001" s="94"/>
      <c r="I20001" s="94"/>
      <c r="J20001" s="2"/>
      <c r="P20001" s="30"/>
      <c r="T20001" s="2"/>
      <c r="V20001" s="2"/>
      <c r="W20001" s="28"/>
      <c r="Y20001" s="30"/>
      <c r="Z20001" s="30"/>
      <c r="AB20001" s="6"/>
    </row>
    <row r="20002" spans="1:28">
      <c r="A20002" s="2"/>
      <c r="B20002" s="2"/>
      <c r="C20002" s="2"/>
      <c r="G20002" s="94"/>
      <c r="H20002" s="94"/>
      <c r="I20002" s="94"/>
      <c r="J20002" s="2"/>
      <c r="P20002" s="30"/>
      <c r="T20002" s="2"/>
      <c r="V20002" s="2"/>
      <c r="W20002" s="28"/>
      <c r="Y20002" s="30"/>
      <c r="Z20002" s="30"/>
      <c r="AB20002" s="6"/>
    </row>
    <row r="20003" spans="1:28">
      <c r="A20003" s="2"/>
      <c r="B20003" s="2"/>
      <c r="C20003" s="2"/>
      <c r="G20003" s="94"/>
      <c r="H20003" s="94"/>
      <c r="I20003" s="94"/>
      <c r="J20003" s="2"/>
      <c r="P20003" s="30"/>
      <c r="T20003" s="2"/>
      <c r="V20003" s="2"/>
      <c r="W20003" s="28"/>
      <c r="Y20003" s="30"/>
      <c r="Z20003" s="30"/>
      <c r="AB20003" s="6"/>
    </row>
    <row r="20004" spans="1:28">
      <c r="A20004" s="2"/>
      <c r="B20004" s="2"/>
      <c r="C20004" s="2"/>
      <c r="G20004" s="94"/>
      <c r="H20004" s="94"/>
      <c r="I20004" s="94"/>
      <c r="J20004" s="2"/>
      <c r="P20004" s="30"/>
      <c r="T20004" s="2"/>
      <c r="V20004" s="2"/>
      <c r="W20004" s="28"/>
      <c r="Y20004" s="30"/>
      <c r="Z20004" s="30"/>
      <c r="AB20004" s="6"/>
    </row>
    <row r="20005" spans="1:28">
      <c r="A20005" s="2"/>
      <c r="B20005" s="2"/>
      <c r="C20005" s="2"/>
      <c r="G20005" s="94"/>
      <c r="H20005" s="94"/>
      <c r="I20005" s="94"/>
      <c r="J20005" s="2"/>
      <c r="P20005" s="30"/>
      <c r="T20005" s="2"/>
      <c r="V20005" s="2"/>
      <c r="W20005" s="28"/>
      <c r="Y20005" s="30"/>
      <c r="Z20005" s="30"/>
      <c r="AB20005" s="6"/>
    </row>
    <row r="20006" spans="1:28">
      <c r="A20006" s="2"/>
      <c r="B20006" s="2"/>
      <c r="C20006" s="2"/>
      <c r="G20006" s="94"/>
      <c r="H20006" s="94"/>
      <c r="I20006" s="94"/>
      <c r="J20006" s="2"/>
      <c r="P20006" s="30"/>
      <c r="T20006" s="2"/>
      <c r="V20006" s="2"/>
      <c r="W20006" s="28"/>
      <c r="Y20006" s="30"/>
      <c r="Z20006" s="30"/>
      <c r="AB20006" s="6"/>
    </row>
    <row r="20007" spans="1:28">
      <c r="A20007" s="2"/>
      <c r="B20007" s="2"/>
      <c r="C20007" s="2"/>
      <c r="G20007" s="94"/>
      <c r="H20007" s="94"/>
      <c r="I20007" s="94"/>
      <c r="J20007" s="2"/>
      <c r="P20007" s="30"/>
      <c r="T20007" s="2"/>
      <c r="V20007" s="2"/>
      <c r="W20007" s="28"/>
      <c r="Y20007" s="30"/>
      <c r="Z20007" s="30"/>
      <c r="AB20007" s="6"/>
    </row>
    <row r="20008" spans="1:28">
      <c r="A20008" s="2"/>
      <c r="B20008" s="2"/>
      <c r="C20008" s="2"/>
      <c r="G20008" s="94"/>
      <c r="H20008" s="94"/>
      <c r="I20008" s="94"/>
      <c r="J20008" s="2"/>
      <c r="P20008" s="30"/>
      <c r="T20008" s="2"/>
      <c r="V20008" s="2"/>
      <c r="W20008" s="28"/>
      <c r="Y20008" s="30"/>
      <c r="Z20008" s="30"/>
      <c r="AB20008" s="6"/>
    </row>
    <row r="20009" spans="1:28">
      <c r="A20009" s="2"/>
      <c r="B20009" s="2"/>
      <c r="C20009" s="2"/>
      <c r="G20009" s="94"/>
      <c r="H20009" s="94"/>
      <c r="I20009" s="94"/>
      <c r="J20009" s="2"/>
      <c r="P20009" s="30"/>
      <c r="T20009" s="2"/>
      <c r="V20009" s="2"/>
      <c r="W20009" s="28"/>
      <c r="Y20009" s="30"/>
      <c r="Z20009" s="30"/>
      <c r="AB20009" s="6"/>
    </row>
    <row r="20010" spans="1:28">
      <c r="A20010" s="2"/>
      <c r="B20010" s="2"/>
      <c r="C20010" s="2"/>
      <c r="G20010" s="94"/>
      <c r="H20010" s="94"/>
      <c r="I20010" s="94"/>
      <c r="J20010" s="2"/>
      <c r="P20010" s="30"/>
      <c r="T20010" s="2"/>
      <c r="V20010" s="2"/>
      <c r="W20010" s="28"/>
      <c r="Y20010" s="30"/>
      <c r="Z20010" s="30"/>
      <c r="AB20010" s="6"/>
    </row>
    <row r="20011" spans="1:28">
      <c r="A20011" s="2"/>
      <c r="B20011" s="2"/>
      <c r="C20011" s="2"/>
      <c r="G20011" s="94"/>
      <c r="H20011" s="94"/>
      <c r="I20011" s="94"/>
      <c r="J20011" s="2"/>
      <c r="P20011" s="30"/>
      <c r="T20011" s="2"/>
      <c r="V20011" s="2"/>
      <c r="W20011" s="28"/>
      <c r="Y20011" s="30"/>
      <c r="Z20011" s="30"/>
      <c r="AB20011" s="6"/>
    </row>
    <row r="20012" spans="1:28">
      <c r="A20012" s="2"/>
      <c r="B20012" s="2"/>
      <c r="C20012" s="2"/>
      <c r="G20012" s="94"/>
      <c r="H20012" s="94"/>
      <c r="I20012" s="94"/>
      <c r="J20012" s="2"/>
      <c r="P20012" s="30"/>
      <c r="T20012" s="2"/>
      <c r="V20012" s="2"/>
      <c r="W20012" s="28"/>
      <c r="Y20012" s="30"/>
      <c r="Z20012" s="30"/>
      <c r="AB20012" s="6"/>
    </row>
    <row r="20013" spans="1:28">
      <c r="A20013" s="2"/>
      <c r="B20013" s="2"/>
      <c r="C20013" s="2"/>
      <c r="G20013" s="94"/>
      <c r="H20013" s="94"/>
      <c r="I20013" s="94"/>
      <c r="J20013" s="2"/>
      <c r="P20013" s="30"/>
      <c r="T20013" s="2"/>
      <c r="V20013" s="2"/>
      <c r="W20013" s="28"/>
      <c r="Y20013" s="30"/>
      <c r="Z20013" s="30"/>
      <c r="AB20013" s="6"/>
    </row>
    <row r="20014" spans="1:28">
      <c r="A20014" s="2"/>
      <c r="B20014" s="2"/>
      <c r="C20014" s="2"/>
      <c r="G20014" s="94"/>
      <c r="H20014" s="94"/>
      <c r="I20014" s="94"/>
      <c r="J20014" s="2"/>
      <c r="P20014" s="30"/>
      <c r="T20014" s="2"/>
      <c r="V20014" s="2"/>
      <c r="W20014" s="28"/>
      <c r="Y20014" s="30"/>
      <c r="Z20014" s="30"/>
      <c r="AB20014" s="6"/>
    </row>
    <row r="20015" spans="1:28">
      <c r="A20015" s="2"/>
      <c r="B20015" s="2"/>
      <c r="C20015" s="2"/>
      <c r="G20015" s="94"/>
      <c r="H20015" s="94"/>
      <c r="I20015" s="94"/>
      <c r="J20015" s="2"/>
      <c r="P20015" s="30"/>
      <c r="T20015" s="2"/>
      <c r="V20015" s="2"/>
      <c r="W20015" s="28"/>
      <c r="Y20015" s="30"/>
      <c r="Z20015" s="30"/>
      <c r="AB20015" s="6"/>
    </row>
    <row r="20016" spans="1:28">
      <c r="A20016" s="2"/>
      <c r="B20016" s="2"/>
      <c r="C20016" s="2"/>
      <c r="G20016" s="94"/>
      <c r="H20016" s="94"/>
      <c r="I20016" s="94"/>
      <c r="J20016" s="2"/>
      <c r="P20016" s="30"/>
      <c r="T20016" s="2"/>
      <c r="V20016" s="2"/>
      <c r="W20016" s="28"/>
      <c r="Y20016" s="30"/>
      <c r="Z20016" s="30"/>
      <c r="AB20016" s="6"/>
    </row>
    <row r="20017" spans="1:28">
      <c r="A20017" s="2"/>
      <c r="B20017" s="2"/>
      <c r="C20017" s="2"/>
      <c r="G20017" s="94"/>
      <c r="H20017" s="94"/>
      <c r="I20017" s="94"/>
      <c r="J20017" s="2"/>
      <c r="P20017" s="30"/>
      <c r="T20017" s="2"/>
      <c r="V20017" s="2"/>
      <c r="W20017" s="28"/>
      <c r="Y20017" s="30"/>
      <c r="Z20017" s="30"/>
      <c r="AB20017" s="6"/>
    </row>
    <row r="20018" spans="1:28">
      <c r="A20018" s="2"/>
      <c r="B20018" s="2"/>
      <c r="C20018" s="2"/>
      <c r="G20018" s="94"/>
      <c r="H20018" s="94"/>
      <c r="I20018" s="94"/>
      <c r="J20018" s="2"/>
      <c r="P20018" s="30"/>
      <c r="T20018" s="2"/>
      <c r="V20018" s="2"/>
      <c r="W20018" s="28"/>
      <c r="Y20018" s="30"/>
      <c r="Z20018" s="30"/>
      <c r="AB20018" s="6"/>
    </row>
    <row r="20019" spans="1:28">
      <c r="A20019" s="2"/>
      <c r="B20019" s="2"/>
      <c r="C20019" s="2"/>
      <c r="G20019" s="94"/>
      <c r="H20019" s="94"/>
      <c r="I20019" s="94"/>
      <c r="J20019" s="2"/>
      <c r="P20019" s="30"/>
      <c r="T20019" s="2"/>
      <c r="V20019" s="2"/>
      <c r="W20019" s="28"/>
      <c r="Y20019" s="30"/>
      <c r="Z20019" s="30"/>
      <c r="AB20019" s="6"/>
    </row>
    <row r="20020" spans="1:28">
      <c r="A20020" s="2"/>
      <c r="B20020" s="2"/>
      <c r="C20020" s="2"/>
      <c r="G20020" s="94"/>
      <c r="H20020" s="94"/>
      <c r="I20020" s="94"/>
      <c r="J20020" s="2"/>
      <c r="P20020" s="30"/>
      <c r="T20020" s="2"/>
      <c r="V20020" s="2"/>
      <c r="W20020" s="28"/>
      <c r="Y20020" s="30"/>
      <c r="Z20020" s="30"/>
      <c r="AB20020" s="6"/>
    </row>
    <row r="20021" spans="1:28">
      <c r="A20021" s="2"/>
      <c r="B20021" s="2"/>
      <c r="C20021" s="2"/>
      <c r="G20021" s="94"/>
      <c r="H20021" s="94"/>
      <c r="I20021" s="94"/>
      <c r="J20021" s="2"/>
      <c r="P20021" s="30"/>
      <c r="T20021" s="2"/>
      <c r="V20021" s="2"/>
      <c r="W20021" s="28"/>
      <c r="Y20021" s="30"/>
      <c r="Z20021" s="30"/>
      <c r="AB20021" s="6"/>
    </row>
    <row r="20022" spans="1:28">
      <c r="A20022" s="2"/>
      <c r="B20022" s="2"/>
      <c r="C20022" s="2"/>
      <c r="G20022" s="94"/>
      <c r="H20022" s="94"/>
      <c r="I20022" s="94"/>
      <c r="J20022" s="2"/>
      <c r="P20022" s="30"/>
      <c r="T20022" s="2"/>
      <c r="V20022" s="2"/>
      <c r="W20022" s="28"/>
      <c r="Y20022" s="30"/>
      <c r="Z20022" s="30"/>
      <c r="AB20022" s="6"/>
    </row>
    <row r="20023" spans="1:28">
      <c r="A20023" s="2"/>
      <c r="B20023" s="2"/>
      <c r="C20023" s="2"/>
      <c r="G20023" s="94"/>
      <c r="H20023" s="94"/>
      <c r="I20023" s="94"/>
      <c r="J20023" s="2"/>
      <c r="P20023" s="30"/>
      <c r="T20023" s="2"/>
      <c r="V20023" s="2"/>
      <c r="W20023" s="28"/>
      <c r="Y20023" s="30"/>
      <c r="Z20023" s="30"/>
      <c r="AB20023" s="6"/>
    </row>
    <row r="20024" spans="1:28">
      <c r="A20024" s="2"/>
      <c r="B20024" s="2"/>
      <c r="C20024" s="2"/>
      <c r="G20024" s="94"/>
      <c r="H20024" s="94"/>
      <c r="I20024" s="94"/>
      <c r="J20024" s="2"/>
      <c r="P20024" s="30"/>
      <c r="T20024" s="2"/>
      <c r="V20024" s="2"/>
      <c r="W20024" s="28"/>
      <c r="Y20024" s="30"/>
      <c r="Z20024" s="30"/>
      <c r="AB20024" s="6"/>
    </row>
    <row r="20025" spans="1:28">
      <c r="A20025" s="2"/>
      <c r="B20025" s="2"/>
      <c r="C20025" s="2"/>
      <c r="G20025" s="94"/>
      <c r="H20025" s="94"/>
      <c r="I20025" s="94"/>
      <c r="J20025" s="2"/>
      <c r="P20025" s="30"/>
      <c r="T20025" s="2"/>
      <c r="V20025" s="2"/>
      <c r="W20025" s="28"/>
      <c r="Y20025" s="30"/>
      <c r="Z20025" s="30"/>
      <c r="AB20025" s="6"/>
    </row>
    <row r="20026" spans="1:28">
      <c r="A20026" s="2"/>
      <c r="B20026" s="2"/>
      <c r="C20026" s="2"/>
      <c r="G20026" s="94"/>
      <c r="H20026" s="94"/>
      <c r="I20026" s="94"/>
      <c r="J20026" s="2"/>
      <c r="P20026" s="30"/>
      <c r="T20026" s="2"/>
      <c r="V20026" s="2"/>
      <c r="W20026" s="28"/>
      <c r="Y20026" s="30"/>
      <c r="Z20026" s="30"/>
      <c r="AB20026" s="6"/>
    </row>
    <row r="20027" spans="1:28">
      <c r="A20027" s="2"/>
      <c r="B20027" s="2"/>
      <c r="C20027" s="2"/>
      <c r="G20027" s="94"/>
      <c r="H20027" s="94"/>
      <c r="I20027" s="94"/>
      <c r="J20027" s="2"/>
      <c r="P20027" s="30"/>
      <c r="T20027" s="2"/>
      <c r="V20027" s="2"/>
      <c r="W20027" s="28"/>
      <c r="Y20027" s="30"/>
      <c r="Z20027" s="30"/>
      <c r="AB20027" s="6"/>
    </row>
    <row r="20028" spans="1:28">
      <c r="A20028" s="2"/>
      <c r="B20028" s="2"/>
      <c r="C20028" s="2"/>
      <c r="G20028" s="94"/>
      <c r="H20028" s="94"/>
      <c r="I20028" s="94"/>
      <c r="J20028" s="2"/>
      <c r="P20028" s="30"/>
      <c r="T20028" s="2"/>
      <c r="V20028" s="2"/>
      <c r="W20028" s="28"/>
      <c r="Y20028" s="30"/>
      <c r="Z20028" s="30"/>
      <c r="AB20028" s="6"/>
    </row>
    <row r="20029" spans="1:28">
      <c r="A20029" s="2"/>
      <c r="B20029" s="2"/>
      <c r="C20029" s="2"/>
      <c r="G20029" s="94"/>
      <c r="H20029" s="94"/>
      <c r="I20029" s="94"/>
      <c r="J20029" s="2"/>
      <c r="P20029" s="30"/>
      <c r="T20029" s="2"/>
      <c r="V20029" s="2"/>
      <c r="W20029" s="28"/>
      <c r="Y20029" s="30"/>
      <c r="Z20029" s="30"/>
      <c r="AB20029" s="6"/>
    </row>
    <row r="20030" spans="1:28">
      <c r="A20030" s="2"/>
      <c r="B20030" s="2"/>
      <c r="C20030" s="2"/>
      <c r="G20030" s="94"/>
      <c r="H20030" s="94"/>
      <c r="I20030" s="94"/>
      <c r="J20030" s="2"/>
      <c r="P20030" s="30"/>
      <c r="T20030" s="2"/>
      <c r="V20030" s="2"/>
      <c r="W20030" s="28"/>
      <c r="Y20030" s="30"/>
      <c r="Z20030" s="30"/>
      <c r="AB20030" s="6"/>
    </row>
    <row r="20031" spans="1:28">
      <c r="A20031" s="2"/>
      <c r="B20031" s="2"/>
      <c r="C20031" s="2"/>
      <c r="G20031" s="94"/>
      <c r="H20031" s="94"/>
      <c r="I20031" s="94"/>
      <c r="J20031" s="2"/>
      <c r="P20031" s="30"/>
      <c r="T20031" s="2"/>
      <c r="V20031" s="2"/>
      <c r="W20031" s="28"/>
      <c r="Y20031" s="30"/>
      <c r="Z20031" s="30"/>
      <c r="AB20031" s="6"/>
    </row>
    <row r="20032" spans="1:28">
      <c r="A20032" s="2"/>
      <c r="B20032" s="2"/>
      <c r="C20032" s="2"/>
      <c r="G20032" s="94"/>
      <c r="H20032" s="94"/>
      <c r="I20032" s="94"/>
      <c r="J20032" s="2"/>
      <c r="P20032" s="30"/>
      <c r="T20032" s="2"/>
      <c r="V20032" s="2"/>
      <c r="W20032" s="28"/>
      <c r="Y20032" s="30"/>
      <c r="Z20032" s="30"/>
      <c r="AB20032" s="6"/>
    </row>
    <row r="20033" spans="1:28">
      <c r="A20033" s="2"/>
      <c r="B20033" s="2"/>
      <c r="C20033" s="2"/>
      <c r="G20033" s="94"/>
      <c r="H20033" s="94"/>
      <c r="I20033" s="94"/>
      <c r="J20033" s="2"/>
      <c r="P20033" s="30"/>
      <c r="T20033" s="2"/>
      <c r="V20033" s="2"/>
      <c r="W20033" s="28"/>
      <c r="Y20033" s="30"/>
      <c r="Z20033" s="30"/>
      <c r="AB20033" s="6"/>
    </row>
    <row r="20034" spans="1:28">
      <c r="A20034" s="2"/>
      <c r="B20034" s="2"/>
      <c r="C20034" s="2"/>
      <c r="G20034" s="94"/>
      <c r="H20034" s="94"/>
      <c r="I20034" s="94"/>
      <c r="J20034" s="2"/>
      <c r="P20034" s="30"/>
      <c r="T20034" s="2"/>
      <c r="V20034" s="2"/>
      <c r="W20034" s="28"/>
      <c r="Y20034" s="30"/>
      <c r="Z20034" s="30"/>
      <c r="AB20034" s="6"/>
    </row>
    <row r="20035" spans="1:28">
      <c r="A20035" s="2"/>
      <c r="B20035" s="2"/>
      <c r="C20035" s="2"/>
      <c r="G20035" s="94"/>
      <c r="H20035" s="94"/>
      <c r="I20035" s="94"/>
      <c r="J20035" s="2"/>
      <c r="P20035" s="30"/>
      <c r="T20035" s="2"/>
      <c r="V20035" s="2"/>
      <c r="W20035" s="28"/>
      <c r="Y20035" s="30"/>
      <c r="Z20035" s="30"/>
      <c r="AB20035" s="6"/>
    </row>
    <row r="20036" spans="1:28">
      <c r="A20036" s="2"/>
      <c r="B20036" s="2"/>
      <c r="C20036" s="2"/>
      <c r="G20036" s="94"/>
      <c r="H20036" s="94"/>
      <c r="I20036" s="94"/>
      <c r="J20036" s="2"/>
      <c r="P20036" s="30"/>
      <c r="T20036" s="2"/>
      <c r="V20036" s="2"/>
      <c r="W20036" s="28"/>
      <c r="Y20036" s="30"/>
      <c r="Z20036" s="30"/>
      <c r="AB20036" s="6"/>
    </row>
    <row r="20037" spans="1:28">
      <c r="A20037" s="2"/>
      <c r="B20037" s="2"/>
      <c r="C20037" s="2"/>
      <c r="G20037" s="94"/>
      <c r="H20037" s="94"/>
      <c r="I20037" s="94"/>
      <c r="J20037" s="2"/>
      <c r="P20037" s="30"/>
      <c r="T20037" s="2"/>
      <c r="V20037" s="2"/>
      <c r="W20037" s="28"/>
      <c r="Y20037" s="30"/>
      <c r="Z20037" s="30"/>
      <c r="AB20037" s="6"/>
    </row>
    <row r="20038" spans="1:28">
      <c r="A20038" s="2"/>
      <c r="B20038" s="2"/>
      <c r="C20038" s="2"/>
      <c r="G20038" s="94"/>
      <c r="H20038" s="94"/>
      <c r="I20038" s="94"/>
      <c r="J20038" s="2"/>
      <c r="P20038" s="30"/>
      <c r="T20038" s="2"/>
      <c r="V20038" s="2"/>
      <c r="W20038" s="28"/>
      <c r="Y20038" s="30"/>
      <c r="Z20038" s="30"/>
      <c r="AB20038" s="6"/>
    </row>
    <row r="20039" spans="1:28">
      <c r="A20039" s="2"/>
      <c r="B20039" s="2"/>
      <c r="C20039" s="2"/>
      <c r="G20039" s="94"/>
      <c r="H20039" s="94"/>
      <c r="I20039" s="94"/>
      <c r="J20039" s="2"/>
      <c r="P20039" s="30"/>
      <c r="T20039" s="2"/>
      <c r="V20039" s="2"/>
      <c r="W20039" s="28"/>
      <c r="Y20039" s="30"/>
      <c r="Z20039" s="30"/>
      <c r="AB20039" s="6"/>
    </row>
    <row r="20040" spans="1:28">
      <c r="A20040" s="2"/>
      <c r="B20040" s="2"/>
      <c r="C20040" s="2"/>
      <c r="G20040" s="94"/>
      <c r="H20040" s="94"/>
      <c r="I20040" s="94"/>
      <c r="J20040" s="2"/>
      <c r="P20040" s="30"/>
      <c r="T20040" s="2"/>
      <c r="V20040" s="2"/>
      <c r="W20040" s="28"/>
      <c r="Y20040" s="30"/>
      <c r="Z20040" s="30"/>
      <c r="AB20040" s="6"/>
    </row>
    <row r="20041" spans="1:28">
      <c r="A20041" s="2"/>
      <c r="B20041" s="2"/>
      <c r="C20041" s="2"/>
      <c r="G20041" s="94"/>
      <c r="H20041" s="94"/>
      <c r="I20041" s="94"/>
      <c r="J20041" s="2"/>
      <c r="P20041" s="30"/>
      <c r="T20041" s="2"/>
      <c r="V20041" s="2"/>
      <c r="W20041" s="28"/>
      <c r="Y20041" s="30"/>
      <c r="Z20041" s="30"/>
      <c r="AB20041" s="6"/>
    </row>
    <row r="20042" spans="1:28">
      <c r="A20042" s="2"/>
      <c r="B20042" s="2"/>
      <c r="C20042" s="2"/>
      <c r="G20042" s="94"/>
      <c r="H20042" s="94"/>
      <c r="I20042" s="94"/>
      <c r="J20042" s="2"/>
      <c r="P20042" s="30"/>
      <c r="T20042" s="2"/>
      <c r="V20042" s="2"/>
      <c r="W20042" s="28"/>
      <c r="Y20042" s="30"/>
      <c r="Z20042" s="30"/>
      <c r="AB20042" s="6"/>
    </row>
    <row r="20043" spans="1:28">
      <c r="A20043" s="2"/>
      <c r="B20043" s="2"/>
      <c r="C20043" s="2"/>
      <c r="G20043" s="94"/>
      <c r="H20043" s="94"/>
      <c r="I20043" s="94"/>
      <c r="J20043" s="2"/>
      <c r="P20043" s="30"/>
      <c r="T20043" s="2"/>
      <c r="V20043" s="2"/>
      <c r="W20043" s="28"/>
      <c r="Y20043" s="30"/>
      <c r="Z20043" s="30"/>
      <c r="AB20043" s="6"/>
    </row>
    <row r="20044" spans="1:28">
      <c r="A20044" s="2"/>
      <c r="B20044" s="2"/>
      <c r="C20044" s="2"/>
      <c r="G20044" s="94"/>
      <c r="H20044" s="94"/>
      <c r="I20044" s="94"/>
      <c r="J20044" s="2"/>
      <c r="P20044" s="30"/>
      <c r="T20044" s="2"/>
      <c r="V20044" s="2"/>
      <c r="W20044" s="28"/>
      <c r="Y20044" s="30"/>
      <c r="Z20044" s="30"/>
      <c r="AB20044" s="6"/>
    </row>
    <row r="20045" spans="1:28">
      <c r="A20045" s="2"/>
      <c r="B20045" s="2"/>
      <c r="C20045" s="2"/>
      <c r="G20045" s="94"/>
      <c r="H20045" s="94"/>
      <c r="I20045" s="94"/>
      <c r="J20045" s="2"/>
      <c r="P20045" s="30"/>
      <c r="T20045" s="2"/>
      <c r="V20045" s="2"/>
      <c r="W20045" s="28"/>
      <c r="Y20045" s="30"/>
      <c r="Z20045" s="30"/>
      <c r="AB20045" s="6"/>
    </row>
    <row r="20046" spans="1:28">
      <c r="A20046" s="2"/>
      <c r="B20046" s="2"/>
      <c r="C20046" s="2"/>
      <c r="G20046" s="94"/>
      <c r="H20046" s="94"/>
      <c r="I20046" s="94"/>
      <c r="J20046" s="2"/>
      <c r="P20046" s="30"/>
      <c r="T20046" s="2"/>
      <c r="V20046" s="2"/>
      <c r="W20046" s="28"/>
      <c r="Y20046" s="30"/>
      <c r="Z20046" s="30"/>
      <c r="AB20046" s="6"/>
    </row>
    <row r="20047" spans="1:28">
      <c r="A20047" s="2"/>
      <c r="B20047" s="2"/>
      <c r="C20047" s="2"/>
      <c r="G20047" s="94"/>
      <c r="H20047" s="94"/>
      <c r="I20047" s="94"/>
      <c r="J20047" s="2"/>
      <c r="P20047" s="30"/>
      <c r="T20047" s="2"/>
      <c r="V20047" s="2"/>
      <c r="W20047" s="28"/>
      <c r="Y20047" s="30"/>
      <c r="Z20047" s="30"/>
      <c r="AB20047" s="6"/>
    </row>
    <row r="20048" spans="1:28">
      <c r="A20048" s="2"/>
      <c r="B20048" s="2"/>
      <c r="C20048" s="2"/>
      <c r="G20048" s="94"/>
      <c r="H20048" s="94"/>
      <c r="I20048" s="94"/>
      <c r="J20048" s="2"/>
      <c r="P20048" s="30"/>
      <c r="T20048" s="2"/>
      <c r="V20048" s="2"/>
      <c r="W20048" s="28"/>
      <c r="Y20048" s="30"/>
      <c r="Z20048" s="30"/>
      <c r="AB20048" s="6"/>
    </row>
    <row r="20049" spans="1:28">
      <c r="A20049" s="2"/>
      <c r="B20049" s="2"/>
      <c r="C20049" s="2"/>
      <c r="G20049" s="94"/>
      <c r="H20049" s="94"/>
      <c r="I20049" s="94"/>
      <c r="J20049" s="2"/>
      <c r="P20049" s="30"/>
      <c r="T20049" s="2"/>
      <c r="V20049" s="2"/>
      <c r="W20049" s="28"/>
      <c r="Y20049" s="30"/>
      <c r="Z20049" s="30"/>
      <c r="AB20049" s="6"/>
    </row>
    <row r="20050" spans="1:28">
      <c r="A20050" s="2"/>
      <c r="B20050" s="2"/>
      <c r="C20050" s="2"/>
      <c r="G20050" s="94"/>
      <c r="H20050" s="94"/>
      <c r="I20050" s="94"/>
      <c r="J20050" s="2"/>
      <c r="P20050" s="30"/>
      <c r="T20050" s="2"/>
      <c r="V20050" s="2"/>
      <c r="W20050" s="28"/>
      <c r="Y20050" s="30"/>
      <c r="Z20050" s="30"/>
      <c r="AB20050" s="6"/>
    </row>
    <row r="20051" spans="1:28">
      <c r="A20051" s="2"/>
      <c r="B20051" s="2"/>
      <c r="C20051" s="2"/>
      <c r="G20051" s="94"/>
      <c r="H20051" s="94"/>
      <c r="I20051" s="94"/>
      <c r="J20051" s="2"/>
      <c r="P20051" s="30"/>
      <c r="T20051" s="2"/>
      <c r="V20051" s="2"/>
      <c r="W20051" s="28"/>
      <c r="Y20051" s="30"/>
      <c r="Z20051" s="30"/>
      <c r="AB20051" s="6"/>
    </row>
    <row r="20052" spans="1:28">
      <c r="A20052" s="2"/>
      <c r="B20052" s="2"/>
      <c r="C20052" s="2"/>
      <c r="G20052" s="94"/>
      <c r="H20052" s="94"/>
      <c r="I20052" s="94"/>
      <c r="J20052" s="2"/>
      <c r="P20052" s="30"/>
      <c r="T20052" s="2"/>
      <c r="V20052" s="2"/>
      <c r="W20052" s="28"/>
      <c r="Y20052" s="30"/>
      <c r="Z20052" s="30"/>
      <c r="AB20052" s="6"/>
    </row>
    <row r="20053" spans="1:28">
      <c r="A20053" s="2"/>
      <c r="B20053" s="2"/>
      <c r="C20053" s="2"/>
      <c r="G20053" s="94"/>
      <c r="H20053" s="94"/>
      <c r="I20053" s="94"/>
      <c r="J20053" s="2"/>
      <c r="P20053" s="30"/>
      <c r="T20053" s="2"/>
      <c r="V20053" s="2"/>
      <c r="W20053" s="28"/>
      <c r="Y20053" s="30"/>
      <c r="Z20053" s="30"/>
      <c r="AB20053" s="6"/>
    </row>
    <row r="20054" spans="1:28">
      <c r="A20054" s="2"/>
      <c r="B20054" s="2"/>
      <c r="C20054" s="2"/>
      <c r="G20054" s="94"/>
      <c r="H20054" s="94"/>
      <c r="I20054" s="94"/>
      <c r="J20054" s="2"/>
      <c r="P20054" s="30"/>
      <c r="T20054" s="2"/>
      <c r="V20054" s="2"/>
      <c r="W20054" s="28"/>
      <c r="Y20054" s="30"/>
      <c r="Z20054" s="30"/>
      <c r="AB20054" s="6"/>
    </row>
    <row r="20055" spans="1:28">
      <c r="A20055" s="2"/>
      <c r="B20055" s="2"/>
      <c r="C20055" s="2"/>
      <c r="G20055" s="94"/>
      <c r="H20055" s="94"/>
      <c r="I20055" s="94"/>
      <c r="J20055" s="2"/>
      <c r="P20055" s="30"/>
      <c r="T20055" s="2"/>
      <c r="V20055" s="2"/>
      <c r="W20055" s="28"/>
      <c r="Y20055" s="30"/>
      <c r="Z20055" s="30"/>
      <c r="AB20055" s="6"/>
    </row>
    <row r="20056" spans="1:28">
      <c r="A20056" s="2"/>
      <c r="B20056" s="2"/>
      <c r="C20056" s="2"/>
      <c r="G20056" s="94"/>
      <c r="H20056" s="94"/>
      <c r="I20056" s="94"/>
      <c r="J20056" s="2"/>
      <c r="P20056" s="30"/>
      <c r="T20056" s="2"/>
      <c r="V20056" s="2"/>
      <c r="W20056" s="28"/>
      <c r="Y20056" s="30"/>
      <c r="Z20056" s="30"/>
      <c r="AB20056" s="6"/>
    </row>
    <row r="20057" spans="1:28">
      <c r="A20057" s="2"/>
      <c r="B20057" s="2"/>
      <c r="C20057" s="2"/>
      <c r="G20057" s="94"/>
      <c r="H20057" s="94"/>
      <c r="I20057" s="94"/>
      <c r="J20057" s="2"/>
      <c r="P20057" s="30"/>
      <c r="T20057" s="2"/>
      <c r="V20057" s="2"/>
      <c r="W20057" s="28"/>
      <c r="Y20057" s="30"/>
      <c r="Z20057" s="30"/>
      <c r="AB20057" s="6"/>
    </row>
    <row r="20058" spans="1:28">
      <c r="A20058" s="2"/>
      <c r="B20058" s="2"/>
      <c r="C20058" s="2"/>
      <c r="G20058" s="94"/>
      <c r="H20058" s="94"/>
      <c r="I20058" s="94"/>
      <c r="J20058" s="2"/>
      <c r="P20058" s="30"/>
      <c r="T20058" s="2"/>
      <c r="V20058" s="2"/>
      <c r="W20058" s="28"/>
      <c r="Y20058" s="30"/>
      <c r="Z20058" s="30"/>
      <c r="AB20058" s="6"/>
    </row>
    <row r="20059" spans="1:28">
      <c r="A20059" s="2"/>
      <c r="B20059" s="2"/>
      <c r="C20059" s="2"/>
      <c r="G20059" s="94"/>
      <c r="H20059" s="94"/>
      <c r="I20059" s="94"/>
      <c r="J20059" s="2"/>
      <c r="P20059" s="30"/>
      <c r="T20059" s="2"/>
      <c r="V20059" s="2"/>
      <c r="W20059" s="28"/>
      <c r="Y20059" s="30"/>
      <c r="Z20059" s="30"/>
      <c r="AB20059" s="6"/>
    </row>
    <row r="20060" spans="1:28">
      <c r="A20060" s="2"/>
      <c r="B20060" s="2"/>
      <c r="C20060" s="2"/>
      <c r="G20060" s="94"/>
      <c r="H20060" s="94"/>
      <c r="I20060" s="94"/>
      <c r="J20060" s="2"/>
      <c r="P20060" s="30"/>
      <c r="T20060" s="2"/>
      <c r="V20060" s="2"/>
      <c r="W20060" s="28"/>
      <c r="Y20060" s="30"/>
      <c r="Z20060" s="30"/>
      <c r="AB20060" s="6"/>
    </row>
    <row r="20061" spans="1:28">
      <c r="A20061" s="2"/>
      <c r="B20061" s="2"/>
      <c r="C20061" s="2"/>
      <c r="G20061" s="94"/>
      <c r="H20061" s="94"/>
      <c r="I20061" s="94"/>
      <c r="J20061" s="2"/>
      <c r="P20061" s="30"/>
      <c r="T20061" s="2"/>
      <c r="V20061" s="2"/>
      <c r="W20061" s="28"/>
      <c r="Y20061" s="30"/>
      <c r="Z20061" s="30"/>
      <c r="AB20061" s="6"/>
    </row>
    <row r="20062" spans="1:28">
      <c r="A20062" s="2"/>
      <c r="B20062" s="2"/>
      <c r="C20062" s="2"/>
      <c r="G20062" s="94"/>
      <c r="H20062" s="94"/>
      <c r="I20062" s="94"/>
      <c r="J20062" s="2"/>
      <c r="P20062" s="30"/>
      <c r="T20062" s="2"/>
      <c r="V20062" s="2"/>
      <c r="W20062" s="28"/>
      <c r="Y20062" s="30"/>
      <c r="Z20062" s="30"/>
      <c r="AB20062" s="6"/>
    </row>
    <row r="20063" spans="1:28">
      <c r="A20063" s="2"/>
      <c r="B20063" s="2"/>
      <c r="C20063" s="2"/>
      <c r="G20063" s="94"/>
      <c r="H20063" s="94"/>
      <c r="I20063" s="94"/>
      <c r="J20063" s="2"/>
      <c r="P20063" s="30"/>
      <c r="T20063" s="2"/>
      <c r="V20063" s="2"/>
      <c r="W20063" s="28"/>
      <c r="Y20063" s="30"/>
      <c r="Z20063" s="30"/>
      <c r="AB20063" s="6"/>
    </row>
    <row r="20064" spans="1:28">
      <c r="A20064" s="2"/>
      <c r="B20064" s="2"/>
      <c r="C20064" s="2"/>
      <c r="G20064" s="94"/>
      <c r="H20064" s="94"/>
      <c r="I20064" s="94"/>
      <c r="J20064" s="2"/>
      <c r="P20064" s="30"/>
      <c r="T20064" s="2"/>
      <c r="V20064" s="2"/>
      <c r="W20064" s="28"/>
      <c r="Y20064" s="30"/>
      <c r="Z20064" s="30"/>
      <c r="AB20064" s="6"/>
    </row>
    <row r="20065" spans="1:28">
      <c r="A20065" s="2"/>
      <c r="B20065" s="2"/>
      <c r="C20065" s="2"/>
      <c r="G20065" s="94"/>
      <c r="H20065" s="94"/>
      <c r="I20065" s="94"/>
      <c r="J20065" s="2"/>
      <c r="P20065" s="30"/>
      <c r="T20065" s="2"/>
      <c r="V20065" s="2"/>
      <c r="W20065" s="28"/>
      <c r="Y20065" s="30"/>
      <c r="Z20065" s="30"/>
      <c r="AB20065" s="6"/>
    </row>
    <row r="20066" spans="1:28">
      <c r="A20066" s="2"/>
      <c r="B20066" s="2"/>
      <c r="C20066" s="2"/>
      <c r="G20066" s="94"/>
      <c r="H20066" s="94"/>
      <c r="I20066" s="94"/>
      <c r="J20066" s="2"/>
      <c r="P20066" s="30"/>
      <c r="T20066" s="2"/>
      <c r="V20066" s="2"/>
      <c r="W20066" s="28"/>
      <c r="Y20066" s="30"/>
      <c r="Z20066" s="30"/>
      <c r="AB20066" s="6"/>
    </row>
    <row r="20067" spans="1:28">
      <c r="A20067" s="2"/>
      <c r="B20067" s="2"/>
      <c r="C20067" s="2"/>
      <c r="G20067" s="94"/>
      <c r="H20067" s="94"/>
      <c r="I20067" s="94"/>
      <c r="J20067" s="2"/>
      <c r="P20067" s="30"/>
      <c r="T20067" s="2"/>
      <c r="V20067" s="2"/>
      <c r="W20067" s="28"/>
      <c r="Y20067" s="30"/>
      <c r="Z20067" s="30"/>
      <c r="AB20067" s="6"/>
    </row>
    <row r="20068" spans="1:28">
      <c r="A20068" s="2"/>
      <c r="B20068" s="2"/>
      <c r="C20068" s="2"/>
      <c r="G20068" s="94"/>
      <c r="H20068" s="94"/>
      <c r="I20068" s="94"/>
      <c r="J20068" s="2"/>
      <c r="P20068" s="30"/>
      <c r="T20068" s="2"/>
      <c r="V20068" s="2"/>
      <c r="W20068" s="28"/>
      <c r="Y20068" s="30"/>
      <c r="Z20068" s="30"/>
      <c r="AB20068" s="6"/>
    </row>
    <row r="20069" spans="1:28">
      <c r="A20069" s="2"/>
      <c r="B20069" s="2"/>
      <c r="C20069" s="2"/>
      <c r="G20069" s="94"/>
      <c r="H20069" s="94"/>
      <c r="I20069" s="94"/>
      <c r="J20069" s="2"/>
      <c r="P20069" s="30"/>
      <c r="T20069" s="2"/>
      <c r="V20069" s="2"/>
      <c r="W20069" s="28"/>
      <c r="Y20069" s="30"/>
      <c r="Z20069" s="30"/>
      <c r="AB20069" s="6"/>
    </row>
    <row r="20070" spans="1:28">
      <c r="A20070" s="2"/>
      <c r="B20070" s="2"/>
      <c r="C20070" s="2"/>
      <c r="G20070" s="94"/>
      <c r="H20070" s="94"/>
      <c r="I20070" s="94"/>
      <c r="J20070" s="2"/>
      <c r="P20070" s="30"/>
      <c r="T20070" s="2"/>
      <c r="V20070" s="2"/>
      <c r="W20070" s="28"/>
      <c r="Y20070" s="30"/>
      <c r="Z20070" s="30"/>
      <c r="AB20070" s="6"/>
    </row>
    <row r="20071" spans="1:28">
      <c r="A20071" s="2"/>
      <c r="B20071" s="2"/>
      <c r="C20071" s="2"/>
      <c r="G20071" s="94"/>
      <c r="H20071" s="94"/>
      <c r="I20071" s="94"/>
      <c r="J20071" s="2"/>
      <c r="P20071" s="30"/>
      <c r="T20071" s="2"/>
      <c r="V20071" s="2"/>
      <c r="W20071" s="28"/>
      <c r="Y20071" s="30"/>
      <c r="Z20071" s="30"/>
      <c r="AB20071" s="6"/>
    </row>
    <row r="20072" spans="1:28">
      <c r="A20072" s="2"/>
      <c r="B20072" s="2"/>
      <c r="C20072" s="2"/>
      <c r="G20072" s="94"/>
      <c r="H20072" s="94"/>
      <c r="I20072" s="94"/>
      <c r="J20072" s="2"/>
      <c r="P20072" s="30"/>
      <c r="T20072" s="2"/>
      <c r="V20072" s="2"/>
      <c r="W20072" s="28"/>
      <c r="Y20072" s="30"/>
      <c r="Z20072" s="30"/>
      <c r="AB20072" s="6"/>
    </row>
    <row r="20073" spans="1:28">
      <c r="A20073" s="2"/>
      <c r="B20073" s="2"/>
      <c r="C20073" s="2"/>
      <c r="G20073" s="94"/>
      <c r="H20073" s="94"/>
      <c r="I20073" s="94"/>
      <c r="J20073" s="2"/>
      <c r="P20073" s="30"/>
      <c r="T20073" s="2"/>
      <c r="V20073" s="2"/>
      <c r="W20073" s="28"/>
      <c r="Y20073" s="30"/>
      <c r="Z20073" s="30"/>
      <c r="AB20073" s="6"/>
    </row>
    <row r="20074" spans="1:28">
      <c r="A20074" s="2"/>
      <c r="B20074" s="2"/>
      <c r="C20074" s="2"/>
      <c r="G20074" s="94"/>
      <c r="H20074" s="94"/>
      <c r="I20074" s="94"/>
      <c r="J20074" s="2"/>
      <c r="P20074" s="30"/>
      <c r="T20074" s="2"/>
      <c r="V20074" s="2"/>
      <c r="W20074" s="28"/>
      <c r="Y20074" s="30"/>
      <c r="Z20074" s="30"/>
      <c r="AB20074" s="6"/>
    </row>
    <row r="20075" spans="1:28">
      <c r="A20075" s="2"/>
      <c r="B20075" s="2"/>
      <c r="C20075" s="2"/>
      <c r="G20075" s="94"/>
      <c r="H20075" s="94"/>
      <c r="I20075" s="94"/>
      <c r="J20075" s="2"/>
      <c r="P20075" s="30"/>
      <c r="T20075" s="2"/>
      <c r="V20075" s="2"/>
      <c r="W20075" s="28"/>
      <c r="Y20075" s="30"/>
      <c r="Z20075" s="30"/>
      <c r="AB20075" s="6"/>
    </row>
    <row r="20076" spans="1:28">
      <c r="A20076" s="2"/>
      <c r="B20076" s="2"/>
      <c r="C20076" s="2"/>
      <c r="G20076" s="94"/>
      <c r="H20076" s="94"/>
      <c r="I20076" s="94"/>
      <c r="J20076" s="2"/>
      <c r="P20076" s="30"/>
      <c r="T20076" s="2"/>
      <c r="V20076" s="2"/>
      <c r="W20076" s="28"/>
      <c r="Y20076" s="30"/>
      <c r="Z20076" s="30"/>
      <c r="AB20076" s="6"/>
    </row>
    <row r="20077" spans="1:28">
      <c r="A20077" s="2"/>
      <c r="B20077" s="2"/>
      <c r="C20077" s="2"/>
      <c r="G20077" s="94"/>
      <c r="H20077" s="94"/>
      <c r="I20077" s="94"/>
      <c r="J20077" s="2"/>
      <c r="P20077" s="30"/>
      <c r="T20077" s="2"/>
      <c r="V20077" s="2"/>
      <c r="W20077" s="28"/>
      <c r="Y20077" s="30"/>
      <c r="Z20077" s="30"/>
      <c r="AB20077" s="6"/>
    </row>
    <row r="20078" spans="1:28">
      <c r="A20078" s="2"/>
      <c r="B20078" s="2"/>
      <c r="C20078" s="2"/>
      <c r="G20078" s="94"/>
      <c r="H20078" s="94"/>
      <c r="I20078" s="94"/>
      <c r="J20078" s="2"/>
      <c r="P20078" s="30"/>
      <c r="T20078" s="2"/>
      <c r="V20078" s="2"/>
      <c r="W20078" s="28"/>
      <c r="Y20078" s="30"/>
      <c r="Z20078" s="30"/>
      <c r="AB20078" s="6"/>
    </row>
    <row r="20079" spans="1:28">
      <c r="A20079" s="2"/>
      <c r="B20079" s="2"/>
      <c r="C20079" s="2"/>
      <c r="G20079" s="94"/>
      <c r="H20079" s="94"/>
      <c r="I20079" s="94"/>
      <c r="J20079" s="2"/>
      <c r="P20079" s="30"/>
      <c r="T20079" s="2"/>
      <c r="V20079" s="2"/>
      <c r="W20079" s="28"/>
      <c r="Y20079" s="30"/>
      <c r="Z20079" s="30"/>
      <c r="AB20079" s="6"/>
    </row>
    <row r="20080" spans="1:28">
      <c r="A20080" s="2"/>
      <c r="B20080" s="2"/>
      <c r="C20080" s="2"/>
      <c r="G20080" s="94"/>
      <c r="H20080" s="94"/>
      <c r="I20080" s="94"/>
      <c r="J20080" s="2"/>
      <c r="P20080" s="30"/>
      <c r="T20080" s="2"/>
      <c r="V20080" s="2"/>
      <c r="W20080" s="28"/>
      <c r="Y20080" s="30"/>
      <c r="Z20080" s="30"/>
      <c r="AB20080" s="6"/>
    </row>
    <row r="20081" spans="1:28">
      <c r="A20081" s="2"/>
      <c r="B20081" s="2"/>
      <c r="C20081" s="2"/>
      <c r="G20081" s="94"/>
      <c r="H20081" s="94"/>
      <c r="I20081" s="94"/>
      <c r="J20081" s="2"/>
      <c r="P20081" s="30"/>
      <c r="T20081" s="2"/>
      <c r="V20081" s="2"/>
      <c r="W20081" s="28"/>
      <c r="Y20081" s="30"/>
      <c r="Z20081" s="30"/>
      <c r="AB20081" s="6"/>
    </row>
    <row r="20082" spans="1:28">
      <c r="A20082" s="2"/>
      <c r="B20082" s="2"/>
      <c r="C20082" s="2"/>
      <c r="G20082" s="94"/>
      <c r="H20082" s="94"/>
      <c r="I20082" s="94"/>
      <c r="J20082" s="2"/>
      <c r="P20082" s="30"/>
      <c r="T20082" s="2"/>
      <c r="V20082" s="2"/>
      <c r="W20082" s="28"/>
      <c r="Y20082" s="30"/>
      <c r="Z20082" s="30"/>
      <c r="AB20082" s="6"/>
    </row>
    <row r="20083" spans="1:28">
      <c r="A20083" s="2"/>
      <c r="B20083" s="2"/>
      <c r="C20083" s="2"/>
      <c r="G20083" s="94"/>
      <c r="H20083" s="94"/>
      <c r="I20083" s="94"/>
      <c r="J20083" s="2"/>
      <c r="P20083" s="30"/>
      <c r="T20083" s="2"/>
      <c r="V20083" s="2"/>
      <c r="W20083" s="28"/>
      <c r="Y20083" s="30"/>
      <c r="Z20083" s="30"/>
      <c r="AB20083" s="6"/>
    </row>
    <row r="20084" spans="1:28">
      <c r="A20084" s="2"/>
      <c r="B20084" s="2"/>
      <c r="C20084" s="2"/>
      <c r="G20084" s="94"/>
      <c r="H20084" s="94"/>
      <c r="I20084" s="94"/>
      <c r="J20084" s="2"/>
      <c r="P20084" s="30"/>
      <c r="T20084" s="2"/>
      <c r="V20084" s="2"/>
      <c r="W20084" s="28"/>
      <c r="Y20084" s="30"/>
      <c r="Z20084" s="30"/>
      <c r="AB20084" s="6"/>
    </row>
    <row r="20085" spans="1:28">
      <c r="A20085" s="2"/>
      <c r="B20085" s="2"/>
      <c r="C20085" s="2"/>
      <c r="G20085" s="94"/>
      <c r="H20085" s="94"/>
      <c r="I20085" s="94"/>
      <c r="J20085" s="2"/>
      <c r="P20085" s="30"/>
      <c r="T20085" s="2"/>
      <c r="V20085" s="2"/>
      <c r="W20085" s="28"/>
      <c r="Y20085" s="30"/>
      <c r="Z20085" s="30"/>
      <c r="AB20085" s="6"/>
    </row>
    <row r="20086" spans="1:28">
      <c r="A20086" s="2"/>
      <c r="B20086" s="2"/>
      <c r="C20086" s="2"/>
      <c r="G20086" s="94"/>
      <c r="H20086" s="94"/>
      <c r="I20086" s="94"/>
      <c r="J20086" s="2"/>
      <c r="P20086" s="30"/>
      <c r="T20086" s="2"/>
      <c r="V20086" s="2"/>
      <c r="W20086" s="28"/>
      <c r="Y20086" s="30"/>
      <c r="Z20086" s="30"/>
      <c r="AB20086" s="6"/>
    </row>
    <row r="20087" spans="1:28">
      <c r="A20087" s="2"/>
      <c r="B20087" s="2"/>
      <c r="C20087" s="2"/>
      <c r="G20087" s="94"/>
      <c r="H20087" s="94"/>
      <c r="I20087" s="94"/>
      <c r="J20087" s="2"/>
      <c r="P20087" s="30"/>
      <c r="T20087" s="2"/>
      <c r="V20087" s="2"/>
      <c r="W20087" s="28"/>
      <c r="Y20087" s="30"/>
      <c r="Z20087" s="30"/>
      <c r="AB20087" s="6"/>
    </row>
    <row r="20088" spans="1:28">
      <c r="A20088" s="2"/>
      <c r="B20088" s="2"/>
      <c r="C20088" s="2"/>
      <c r="G20088" s="94"/>
      <c r="H20088" s="94"/>
      <c r="I20088" s="94"/>
      <c r="J20088" s="2"/>
      <c r="P20088" s="30"/>
      <c r="T20088" s="2"/>
      <c r="V20088" s="2"/>
      <c r="W20088" s="28"/>
      <c r="Y20088" s="30"/>
      <c r="Z20088" s="30"/>
      <c r="AB20088" s="6"/>
    </row>
    <row r="20089" spans="1:28">
      <c r="A20089" s="2"/>
      <c r="B20089" s="2"/>
      <c r="C20089" s="2"/>
      <c r="G20089" s="94"/>
      <c r="H20089" s="94"/>
      <c r="I20089" s="94"/>
      <c r="J20089" s="2"/>
      <c r="P20089" s="30"/>
      <c r="T20089" s="2"/>
      <c r="V20089" s="2"/>
      <c r="W20089" s="28"/>
      <c r="Y20089" s="30"/>
      <c r="Z20089" s="30"/>
      <c r="AB20089" s="6"/>
    </row>
    <row r="20090" spans="1:28">
      <c r="A20090" s="2"/>
      <c r="B20090" s="2"/>
      <c r="C20090" s="2"/>
      <c r="G20090" s="94"/>
      <c r="H20090" s="94"/>
      <c r="I20090" s="94"/>
      <c r="J20090" s="2"/>
      <c r="P20090" s="30"/>
      <c r="T20090" s="2"/>
      <c r="V20090" s="2"/>
      <c r="W20090" s="28"/>
      <c r="Y20090" s="30"/>
      <c r="Z20090" s="30"/>
      <c r="AB20090" s="6"/>
    </row>
    <row r="20091" spans="1:28">
      <c r="A20091" s="2"/>
      <c r="B20091" s="2"/>
      <c r="C20091" s="2"/>
      <c r="G20091" s="94"/>
      <c r="H20091" s="94"/>
      <c r="I20091" s="94"/>
      <c r="J20091" s="2"/>
      <c r="P20091" s="30"/>
      <c r="T20091" s="2"/>
      <c r="V20091" s="2"/>
      <c r="W20091" s="28"/>
      <c r="Y20091" s="30"/>
      <c r="Z20091" s="30"/>
      <c r="AB20091" s="6"/>
    </row>
    <row r="20092" spans="1:28">
      <c r="A20092" s="2"/>
      <c r="B20092" s="2"/>
      <c r="C20092" s="2"/>
      <c r="G20092" s="94"/>
      <c r="H20092" s="94"/>
      <c r="I20092" s="94"/>
      <c r="J20092" s="2"/>
      <c r="P20092" s="30"/>
      <c r="T20092" s="2"/>
      <c r="V20092" s="2"/>
      <c r="W20092" s="28"/>
      <c r="Y20092" s="30"/>
      <c r="Z20092" s="30"/>
      <c r="AB20092" s="6"/>
    </row>
    <row r="20093" spans="1:28">
      <c r="A20093" s="2"/>
      <c r="B20093" s="2"/>
      <c r="C20093" s="2"/>
      <c r="G20093" s="94"/>
      <c r="H20093" s="94"/>
      <c r="I20093" s="94"/>
      <c r="J20093" s="2"/>
      <c r="P20093" s="30"/>
      <c r="T20093" s="2"/>
      <c r="V20093" s="2"/>
      <c r="W20093" s="28"/>
      <c r="Y20093" s="30"/>
      <c r="Z20093" s="30"/>
      <c r="AB20093" s="6"/>
    </row>
    <row r="20094" spans="1:28">
      <c r="A20094" s="2"/>
      <c r="B20094" s="2"/>
      <c r="C20094" s="2"/>
      <c r="G20094" s="94"/>
      <c r="H20094" s="94"/>
      <c r="I20094" s="94"/>
      <c r="J20094" s="2"/>
      <c r="P20094" s="30"/>
      <c r="T20094" s="2"/>
      <c r="V20094" s="2"/>
      <c r="W20094" s="28"/>
      <c r="Y20094" s="30"/>
      <c r="Z20094" s="30"/>
      <c r="AB20094" s="6"/>
    </row>
    <row r="20095" spans="1:28">
      <c r="A20095" s="2"/>
      <c r="B20095" s="2"/>
      <c r="C20095" s="2"/>
      <c r="G20095" s="94"/>
      <c r="H20095" s="94"/>
      <c r="I20095" s="94"/>
      <c r="J20095" s="2"/>
      <c r="P20095" s="30"/>
      <c r="T20095" s="2"/>
      <c r="V20095" s="2"/>
      <c r="W20095" s="28"/>
      <c r="Y20095" s="30"/>
      <c r="Z20095" s="30"/>
      <c r="AB20095" s="6"/>
    </row>
    <row r="20096" spans="1:28">
      <c r="A20096" s="2"/>
      <c r="B20096" s="2"/>
      <c r="C20096" s="2"/>
      <c r="G20096" s="94"/>
      <c r="H20096" s="94"/>
      <c r="I20096" s="94"/>
      <c r="J20096" s="2"/>
      <c r="P20096" s="30"/>
      <c r="T20096" s="2"/>
      <c r="V20096" s="2"/>
      <c r="W20096" s="28"/>
      <c r="Y20096" s="30"/>
      <c r="Z20096" s="30"/>
      <c r="AB20096" s="6"/>
    </row>
    <row r="20097" spans="1:28">
      <c r="A20097" s="2"/>
      <c r="B20097" s="2"/>
      <c r="C20097" s="2"/>
      <c r="G20097" s="94"/>
      <c r="H20097" s="94"/>
      <c r="I20097" s="94"/>
      <c r="J20097" s="2"/>
      <c r="P20097" s="30"/>
      <c r="T20097" s="2"/>
      <c r="V20097" s="2"/>
      <c r="W20097" s="28"/>
      <c r="Y20097" s="30"/>
      <c r="Z20097" s="30"/>
      <c r="AB20097" s="6"/>
    </row>
    <row r="20098" spans="1:28">
      <c r="A20098" s="2"/>
      <c r="B20098" s="2"/>
      <c r="C20098" s="2"/>
      <c r="G20098" s="94"/>
      <c r="H20098" s="94"/>
      <c r="I20098" s="94"/>
      <c r="J20098" s="2"/>
      <c r="P20098" s="30"/>
      <c r="T20098" s="2"/>
      <c r="V20098" s="2"/>
      <c r="W20098" s="28"/>
      <c r="Y20098" s="30"/>
      <c r="Z20098" s="30"/>
      <c r="AB20098" s="6"/>
    </row>
    <row r="20099" spans="1:28">
      <c r="A20099" s="2"/>
      <c r="B20099" s="2"/>
      <c r="C20099" s="2"/>
      <c r="G20099" s="94"/>
      <c r="H20099" s="94"/>
      <c r="I20099" s="94"/>
      <c r="J20099" s="2"/>
      <c r="P20099" s="30"/>
      <c r="T20099" s="2"/>
      <c r="V20099" s="2"/>
      <c r="W20099" s="28"/>
      <c r="Y20099" s="30"/>
      <c r="Z20099" s="30"/>
      <c r="AB20099" s="6"/>
    </row>
    <row r="20100" spans="1:28">
      <c r="A20100" s="2"/>
      <c r="B20100" s="2"/>
      <c r="C20100" s="2"/>
      <c r="G20100" s="94"/>
      <c r="H20100" s="94"/>
      <c r="I20100" s="94"/>
      <c r="J20100" s="2"/>
      <c r="P20100" s="30"/>
      <c r="T20100" s="2"/>
      <c r="V20100" s="2"/>
      <c r="W20100" s="28"/>
      <c r="Y20100" s="30"/>
      <c r="Z20100" s="30"/>
      <c r="AB20100" s="6"/>
    </row>
    <row r="20101" spans="1:28">
      <c r="A20101" s="2"/>
      <c r="B20101" s="2"/>
      <c r="C20101" s="2"/>
      <c r="G20101" s="94"/>
      <c r="H20101" s="94"/>
      <c r="I20101" s="94"/>
      <c r="J20101" s="2"/>
      <c r="P20101" s="30"/>
      <c r="T20101" s="2"/>
      <c r="V20101" s="2"/>
      <c r="W20101" s="28"/>
      <c r="Y20101" s="30"/>
      <c r="Z20101" s="30"/>
      <c r="AB20101" s="6"/>
    </row>
    <row r="20102" spans="1:28">
      <c r="A20102" s="2"/>
      <c r="B20102" s="2"/>
      <c r="C20102" s="2"/>
      <c r="G20102" s="94"/>
      <c r="H20102" s="94"/>
      <c r="I20102" s="94"/>
      <c r="J20102" s="2"/>
      <c r="P20102" s="30"/>
      <c r="T20102" s="2"/>
      <c r="V20102" s="2"/>
      <c r="W20102" s="28"/>
      <c r="Y20102" s="30"/>
      <c r="Z20102" s="30"/>
      <c r="AB20102" s="6"/>
    </row>
    <row r="20103" spans="1:28">
      <c r="A20103" s="2"/>
      <c r="B20103" s="2"/>
      <c r="C20103" s="2"/>
      <c r="G20103" s="94"/>
      <c r="H20103" s="94"/>
      <c r="I20103" s="94"/>
      <c r="J20103" s="2"/>
      <c r="P20103" s="30"/>
      <c r="T20103" s="2"/>
      <c r="V20103" s="2"/>
      <c r="W20103" s="28"/>
      <c r="Y20103" s="30"/>
      <c r="Z20103" s="30"/>
      <c r="AB20103" s="6"/>
    </row>
    <row r="20104" spans="1:28">
      <c r="A20104" s="2"/>
      <c r="B20104" s="2"/>
      <c r="C20104" s="2"/>
      <c r="G20104" s="94"/>
      <c r="H20104" s="94"/>
      <c r="I20104" s="94"/>
      <c r="J20104" s="2"/>
      <c r="P20104" s="30"/>
      <c r="T20104" s="2"/>
      <c r="V20104" s="2"/>
      <c r="W20104" s="28"/>
      <c r="Y20104" s="30"/>
      <c r="Z20104" s="30"/>
      <c r="AB20104" s="6"/>
    </row>
    <row r="20105" spans="1:28">
      <c r="A20105" s="2"/>
      <c r="B20105" s="2"/>
      <c r="C20105" s="2"/>
      <c r="G20105" s="94"/>
      <c r="H20105" s="94"/>
      <c r="I20105" s="94"/>
      <c r="J20105" s="2"/>
      <c r="P20105" s="30"/>
      <c r="T20105" s="2"/>
      <c r="V20105" s="2"/>
      <c r="W20105" s="28"/>
      <c r="Y20105" s="30"/>
      <c r="Z20105" s="30"/>
      <c r="AB20105" s="6"/>
    </row>
    <row r="20106" spans="1:28">
      <c r="A20106" s="2"/>
      <c r="B20106" s="2"/>
      <c r="C20106" s="2"/>
      <c r="G20106" s="94"/>
      <c r="H20106" s="94"/>
      <c r="I20106" s="94"/>
      <c r="J20106" s="2"/>
      <c r="P20106" s="30"/>
      <c r="T20106" s="2"/>
      <c r="V20106" s="2"/>
      <c r="W20106" s="28"/>
      <c r="Y20106" s="30"/>
      <c r="Z20106" s="30"/>
      <c r="AB20106" s="6"/>
    </row>
    <row r="20107" spans="1:28">
      <c r="A20107" s="2"/>
      <c r="B20107" s="2"/>
      <c r="C20107" s="2"/>
      <c r="G20107" s="94"/>
      <c r="H20107" s="94"/>
      <c r="I20107" s="94"/>
      <c r="J20107" s="2"/>
      <c r="P20107" s="30"/>
      <c r="T20107" s="2"/>
      <c r="V20107" s="2"/>
      <c r="W20107" s="28"/>
      <c r="Y20107" s="30"/>
      <c r="Z20107" s="30"/>
      <c r="AB20107" s="6"/>
    </row>
    <row r="20108" spans="1:28">
      <c r="A20108" s="2"/>
      <c r="B20108" s="2"/>
      <c r="C20108" s="2"/>
      <c r="G20108" s="94"/>
      <c r="H20108" s="94"/>
      <c r="I20108" s="94"/>
      <c r="J20108" s="2"/>
      <c r="P20108" s="30"/>
      <c r="T20108" s="2"/>
      <c r="V20108" s="2"/>
      <c r="W20108" s="28"/>
      <c r="Y20108" s="30"/>
      <c r="Z20108" s="30"/>
      <c r="AB20108" s="6"/>
    </row>
    <row r="20109" spans="1:28">
      <c r="A20109" s="2"/>
      <c r="B20109" s="2"/>
      <c r="C20109" s="2"/>
      <c r="G20109" s="94"/>
      <c r="H20109" s="94"/>
      <c r="I20109" s="94"/>
      <c r="J20109" s="2"/>
      <c r="P20109" s="30"/>
      <c r="T20109" s="2"/>
      <c r="V20109" s="2"/>
      <c r="W20109" s="28"/>
      <c r="Y20109" s="30"/>
      <c r="Z20109" s="30"/>
      <c r="AB20109" s="6"/>
    </row>
    <row r="20110" spans="1:28">
      <c r="A20110" s="2"/>
      <c r="B20110" s="2"/>
      <c r="C20110" s="2"/>
      <c r="G20110" s="94"/>
      <c r="H20110" s="94"/>
      <c r="I20110" s="94"/>
      <c r="J20110" s="2"/>
      <c r="P20110" s="30"/>
      <c r="T20110" s="2"/>
      <c r="V20110" s="2"/>
      <c r="W20110" s="28"/>
      <c r="Y20110" s="30"/>
      <c r="Z20110" s="30"/>
      <c r="AB20110" s="6"/>
    </row>
    <row r="20111" spans="1:28">
      <c r="A20111" s="2"/>
      <c r="B20111" s="2"/>
      <c r="C20111" s="2"/>
      <c r="G20111" s="94"/>
      <c r="H20111" s="94"/>
      <c r="I20111" s="94"/>
      <c r="J20111" s="2"/>
      <c r="P20111" s="30"/>
      <c r="T20111" s="2"/>
      <c r="V20111" s="2"/>
      <c r="W20111" s="28"/>
      <c r="Y20111" s="30"/>
      <c r="Z20111" s="30"/>
      <c r="AB20111" s="6"/>
    </row>
    <row r="20112" spans="1:28">
      <c r="A20112" s="2"/>
      <c r="B20112" s="2"/>
      <c r="C20112" s="2"/>
      <c r="G20112" s="94"/>
      <c r="H20112" s="94"/>
      <c r="I20112" s="94"/>
      <c r="J20112" s="2"/>
      <c r="P20112" s="30"/>
      <c r="T20112" s="2"/>
      <c r="V20112" s="2"/>
      <c r="W20112" s="28"/>
      <c r="Y20112" s="30"/>
      <c r="Z20112" s="30"/>
      <c r="AB20112" s="6"/>
    </row>
    <row r="20113" spans="1:28">
      <c r="A20113" s="2"/>
      <c r="B20113" s="2"/>
      <c r="C20113" s="2"/>
      <c r="G20113" s="94"/>
      <c r="H20113" s="94"/>
      <c r="I20113" s="94"/>
      <c r="J20113" s="2"/>
      <c r="P20113" s="30"/>
      <c r="T20113" s="2"/>
      <c r="V20113" s="2"/>
      <c r="W20113" s="28"/>
      <c r="Y20113" s="30"/>
      <c r="Z20113" s="30"/>
      <c r="AB20113" s="6"/>
    </row>
    <row r="20114" spans="1:28">
      <c r="A20114" s="2"/>
      <c r="B20114" s="2"/>
      <c r="C20114" s="2"/>
      <c r="G20114" s="94"/>
      <c r="H20114" s="94"/>
      <c r="I20114" s="94"/>
      <c r="J20114" s="2"/>
      <c r="P20114" s="30"/>
      <c r="T20114" s="2"/>
      <c r="V20114" s="2"/>
      <c r="W20114" s="28"/>
      <c r="Y20114" s="30"/>
      <c r="Z20114" s="30"/>
      <c r="AB20114" s="6"/>
    </row>
    <row r="20115" spans="1:28">
      <c r="A20115" s="2"/>
      <c r="B20115" s="2"/>
      <c r="C20115" s="2"/>
      <c r="G20115" s="94"/>
      <c r="H20115" s="94"/>
      <c r="I20115" s="94"/>
      <c r="J20115" s="2"/>
      <c r="P20115" s="30"/>
      <c r="T20115" s="2"/>
      <c r="V20115" s="2"/>
      <c r="W20115" s="28"/>
      <c r="Y20115" s="30"/>
      <c r="Z20115" s="30"/>
      <c r="AB20115" s="6"/>
    </row>
    <row r="20116" spans="1:28">
      <c r="A20116" s="2"/>
      <c r="B20116" s="2"/>
      <c r="C20116" s="2"/>
      <c r="G20116" s="94"/>
      <c r="H20116" s="94"/>
      <c r="I20116" s="94"/>
      <c r="J20116" s="2"/>
      <c r="P20116" s="30"/>
      <c r="T20116" s="2"/>
      <c r="V20116" s="2"/>
      <c r="W20116" s="28"/>
      <c r="Y20116" s="30"/>
      <c r="Z20116" s="30"/>
      <c r="AB20116" s="6"/>
    </row>
    <row r="20117" spans="1:28">
      <c r="A20117" s="2"/>
      <c r="B20117" s="2"/>
      <c r="C20117" s="2"/>
      <c r="G20117" s="94"/>
      <c r="H20117" s="94"/>
      <c r="I20117" s="94"/>
      <c r="J20117" s="2"/>
      <c r="P20117" s="30"/>
      <c r="T20117" s="2"/>
      <c r="V20117" s="2"/>
      <c r="W20117" s="28"/>
      <c r="Y20117" s="30"/>
      <c r="Z20117" s="30"/>
      <c r="AB20117" s="6"/>
    </row>
    <row r="20118" spans="1:28">
      <c r="A20118" s="2"/>
      <c r="B20118" s="2"/>
      <c r="C20118" s="2"/>
      <c r="G20118" s="94"/>
      <c r="H20118" s="94"/>
      <c r="I20118" s="94"/>
      <c r="J20118" s="2"/>
      <c r="P20118" s="30"/>
      <c r="T20118" s="2"/>
      <c r="V20118" s="2"/>
      <c r="W20118" s="28"/>
      <c r="Y20118" s="30"/>
      <c r="Z20118" s="30"/>
      <c r="AB20118" s="6"/>
    </row>
    <row r="20119" spans="1:28">
      <c r="A20119" s="2"/>
      <c r="B20119" s="2"/>
      <c r="C20119" s="2"/>
      <c r="G20119" s="94"/>
      <c r="H20119" s="94"/>
      <c r="I20119" s="94"/>
      <c r="J20119" s="2"/>
      <c r="P20119" s="30"/>
      <c r="T20119" s="2"/>
      <c r="V20119" s="2"/>
      <c r="W20119" s="28"/>
      <c r="Y20119" s="30"/>
      <c r="Z20119" s="30"/>
      <c r="AB20119" s="6"/>
    </row>
    <row r="20120" spans="1:28">
      <c r="A20120" s="2"/>
      <c r="B20120" s="2"/>
      <c r="C20120" s="2"/>
      <c r="G20120" s="94"/>
      <c r="H20120" s="94"/>
      <c r="I20120" s="94"/>
      <c r="J20120" s="2"/>
      <c r="P20120" s="30"/>
      <c r="T20120" s="2"/>
      <c r="V20120" s="2"/>
      <c r="W20120" s="28"/>
      <c r="Y20120" s="30"/>
      <c r="Z20120" s="30"/>
      <c r="AB20120" s="6"/>
    </row>
    <row r="20121" spans="1:28">
      <c r="A20121" s="2"/>
      <c r="B20121" s="2"/>
      <c r="C20121" s="2"/>
      <c r="G20121" s="94"/>
      <c r="H20121" s="94"/>
      <c r="I20121" s="94"/>
      <c r="J20121" s="2"/>
      <c r="P20121" s="30"/>
      <c r="T20121" s="2"/>
      <c r="V20121" s="2"/>
      <c r="W20121" s="28"/>
      <c r="Y20121" s="30"/>
      <c r="Z20121" s="30"/>
      <c r="AB20121" s="6"/>
    </row>
    <row r="20122" spans="1:28">
      <c r="A20122" s="2"/>
      <c r="B20122" s="2"/>
      <c r="C20122" s="2"/>
      <c r="G20122" s="94"/>
      <c r="H20122" s="94"/>
      <c r="I20122" s="94"/>
      <c r="J20122" s="2"/>
      <c r="P20122" s="30"/>
      <c r="T20122" s="2"/>
      <c r="V20122" s="2"/>
      <c r="W20122" s="28"/>
      <c r="Y20122" s="30"/>
      <c r="Z20122" s="30"/>
      <c r="AB20122" s="6"/>
    </row>
    <row r="20123" spans="1:28">
      <c r="A20123" s="2"/>
      <c r="B20123" s="2"/>
      <c r="C20123" s="2"/>
      <c r="G20123" s="94"/>
      <c r="H20123" s="94"/>
      <c r="I20123" s="94"/>
      <c r="J20123" s="2"/>
      <c r="P20123" s="30"/>
      <c r="T20123" s="2"/>
      <c r="V20123" s="2"/>
      <c r="W20123" s="28"/>
      <c r="Y20123" s="30"/>
      <c r="Z20123" s="30"/>
      <c r="AB20123" s="6"/>
    </row>
    <row r="20124" spans="1:28">
      <c r="A20124" s="2"/>
      <c r="B20124" s="2"/>
      <c r="C20124" s="2"/>
      <c r="G20124" s="94"/>
      <c r="H20124" s="94"/>
      <c r="I20124" s="94"/>
      <c r="J20124" s="2"/>
      <c r="P20124" s="30"/>
      <c r="T20124" s="2"/>
      <c r="V20124" s="2"/>
      <c r="W20124" s="28"/>
      <c r="Y20124" s="30"/>
      <c r="Z20124" s="30"/>
      <c r="AB20124" s="6"/>
    </row>
    <row r="20125" spans="1:28">
      <c r="A20125" s="2"/>
      <c r="B20125" s="2"/>
      <c r="C20125" s="2"/>
      <c r="G20125" s="94"/>
      <c r="H20125" s="94"/>
      <c r="I20125" s="94"/>
      <c r="J20125" s="2"/>
      <c r="P20125" s="30"/>
      <c r="T20125" s="2"/>
      <c r="V20125" s="2"/>
      <c r="W20125" s="28"/>
      <c r="Y20125" s="30"/>
      <c r="Z20125" s="30"/>
      <c r="AB20125" s="6"/>
    </row>
    <row r="20126" spans="1:28">
      <c r="A20126" s="2"/>
      <c r="B20126" s="2"/>
      <c r="C20126" s="2"/>
      <c r="G20126" s="94"/>
      <c r="H20126" s="94"/>
      <c r="I20126" s="94"/>
      <c r="J20126" s="2"/>
      <c r="P20126" s="30"/>
      <c r="T20126" s="2"/>
      <c r="V20126" s="2"/>
      <c r="W20126" s="28"/>
      <c r="Y20126" s="30"/>
      <c r="Z20126" s="30"/>
      <c r="AB20126" s="6"/>
    </row>
    <row r="20127" spans="1:28">
      <c r="A20127" s="2"/>
      <c r="B20127" s="2"/>
      <c r="C20127" s="2"/>
      <c r="G20127" s="94"/>
      <c r="H20127" s="94"/>
      <c r="I20127" s="94"/>
      <c r="J20127" s="2"/>
      <c r="P20127" s="30"/>
      <c r="T20127" s="2"/>
      <c r="V20127" s="2"/>
      <c r="W20127" s="28"/>
      <c r="Y20127" s="30"/>
      <c r="Z20127" s="30"/>
      <c r="AB20127" s="6"/>
    </row>
    <row r="20128" spans="1:28">
      <c r="A20128" s="2"/>
      <c r="B20128" s="2"/>
      <c r="C20128" s="2"/>
      <c r="G20128" s="94"/>
      <c r="H20128" s="94"/>
      <c r="I20128" s="94"/>
      <c r="J20128" s="2"/>
      <c r="P20128" s="30"/>
      <c r="T20128" s="2"/>
      <c r="V20128" s="2"/>
      <c r="W20128" s="28"/>
      <c r="Y20128" s="30"/>
      <c r="Z20128" s="30"/>
      <c r="AB20128" s="6"/>
    </row>
    <row r="20129" spans="1:28">
      <c r="A20129" s="2"/>
      <c r="B20129" s="2"/>
      <c r="C20129" s="2"/>
      <c r="G20129" s="94"/>
      <c r="H20129" s="94"/>
      <c r="I20129" s="94"/>
      <c r="J20129" s="2"/>
      <c r="P20129" s="30"/>
      <c r="T20129" s="2"/>
      <c r="V20129" s="2"/>
      <c r="W20129" s="28"/>
      <c r="Y20129" s="30"/>
      <c r="Z20129" s="30"/>
      <c r="AB20129" s="6"/>
    </row>
    <row r="20130" spans="1:28">
      <c r="A20130" s="2"/>
      <c r="B20130" s="2"/>
      <c r="C20130" s="2"/>
      <c r="G20130" s="94"/>
      <c r="H20130" s="94"/>
      <c r="I20130" s="94"/>
      <c r="J20130" s="2"/>
      <c r="P20130" s="30"/>
      <c r="T20130" s="2"/>
      <c r="V20130" s="2"/>
      <c r="W20130" s="28"/>
      <c r="Y20130" s="30"/>
      <c r="Z20130" s="30"/>
      <c r="AB20130" s="6"/>
    </row>
    <row r="20131" spans="1:28">
      <c r="A20131" s="2"/>
      <c r="B20131" s="2"/>
      <c r="C20131" s="2"/>
      <c r="G20131" s="94"/>
      <c r="H20131" s="94"/>
      <c r="I20131" s="94"/>
      <c r="J20131" s="2"/>
      <c r="P20131" s="30"/>
      <c r="T20131" s="2"/>
      <c r="V20131" s="2"/>
      <c r="W20131" s="28"/>
      <c r="Y20131" s="30"/>
      <c r="Z20131" s="30"/>
      <c r="AB20131" s="6"/>
    </row>
    <row r="20132" spans="1:28">
      <c r="A20132" s="2"/>
      <c r="B20132" s="2"/>
      <c r="C20132" s="2"/>
      <c r="G20132" s="94"/>
      <c r="H20132" s="94"/>
      <c r="I20132" s="94"/>
      <c r="J20132" s="2"/>
      <c r="P20132" s="30"/>
      <c r="T20132" s="2"/>
      <c r="V20132" s="2"/>
      <c r="W20132" s="28"/>
      <c r="Y20132" s="30"/>
      <c r="Z20132" s="30"/>
      <c r="AB20132" s="6"/>
    </row>
    <row r="20133" spans="1:28">
      <c r="A20133" s="2"/>
      <c r="B20133" s="2"/>
      <c r="C20133" s="2"/>
      <c r="G20133" s="94"/>
      <c r="H20133" s="94"/>
      <c r="I20133" s="94"/>
      <c r="J20133" s="2"/>
      <c r="P20133" s="30"/>
      <c r="T20133" s="2"/>
      <c r="V20133" s="2"/>
      <c r="W20133" s="28"/>
      <c r="Y20133" s="30"/>
      <c r="Z20133" s="30"/>
      <c r="AB20133" s="6"/>
    </row>
    <row r="20134" spans="1:28">
      <c r="A20134" s="2"/>
      <c r="B20134" s="2"/>
      <c r="C20134" s="2"/>
      <c r="G20134" s="94"/>
      <c r="H20134" s="94"/>
      <c r="I20134" s="94"/>
      <c r="J20134" s="2"/>
      <c r="P20134" s="30"/>
      <c r="T20134" s="2"/>
      <c r="V20134" s="2"/>
      <c r="W20134" s="28"/>
      <c r="Y20134" s="30"/>
      <c r="Z20134" s="30"/>
      <c r="AB20134" s="6"/>
    </row>
    <row r="20135" spans="1:28">
      <c r="A20135" s="2"/>
      <c r="B20135" s="2"/>
      <c r="C20135" s="2"/>
      <c r="G20135" s="94"/>
      <c r="H20135" s="94"/>
      <c r="I20135" s="94"/>
      <c r="J20135" s="2"/>
      <c r="P20135" s="30"/>
      <c r="T20135" s="2"/>
      <c r="V20135" s="2"/>
      <c r="W20135" s="28"/>
      <c r="Y20135" s="30"/>
      <c r="Z20135" s="30"/>
      <c r="AB20135" s="6"/>
    </row>
    <row r="20136" spans="1:28">
      <c r="A20136" s="2"/>
      <c r="B20136" s="2"/>
      <c r="C20136" s="2"/>
      <c r="G20136" s="94"/>
      <c r="H20136" s="94"/>
      <c r="I20136" s="94"/>
      <c r="J20136" s="2"/>
      <c r="P20136" s="30"/>
      <c r="T20136" s="2"/>
      <c r="V20136" s="2"/>
      <c r="W20136" s="28"/>
      <c r="Y20136" s="30"/>
      <c r="Z20136" s="30"/>
      <c r="AB20136" s="6"/>
    </row>
    <row r="20137" spans="1:28">
      <c r="A20137" s="2"/>
      <c r="B20137" s="2"/>
      <c r="C20137" s="2"/>
      <c r="G20137" s="94"/>
      <c r="H20137" s="94"/>
      <c r="I20137" s="94"/>
      <c r="J20137" s="2"/>
      <c r="P20137" s="30"/>
      <c r="T20137" s="2"/>
      <c r="V20137" s="2"/>
      <c r="W20137" s="28"/>
      <c r="Y20137" s="30"/>
      <c r="Z20137" s="30"/>
      <c r="AB20137" s="6"/>
    </row>
    <row r="20138" spans="1:28">
      <c r="A20138" s="2"/>
      <c r="B20138" s="2"/>
      <c r="C20138" s="2"/>
      <c r="G20138" s="94"/>
      <c r="H20138" s="94"/>
      <c r="I20138" s="94"/>
      <c r="J20138" s="2"/>
      <c r="P20138" s="30"/>
      <c r="T20138" s="2"/>
      <c r="V20138" s="2"/>
      <c r="W20138" s="28"/>
      <c r="Y20138" s="30"/>
      <c r="Z20138" s="30"/>
      <c r="AB20138" s="6"/>
    </row>
    <row r="20139" spans="1:28">
      <c r="A20139" s="2"/>
      <c r="B20139" s="2"/>
      <c r="C20139" s="2"/>
      <c r="G20139" s="94"/>
      <c r="H20139" s="94"/>
      <c r="I20139" s="94"/>
      <c r="J20139" s="2"/>
      <c r="P20139" s="30"/>
      <c r="T20139" s="2"/>
      <c r="V20139" s="2"/>
      <c r="W20139" s="28"/>
      <c r="Y20139" s="30"/>
      <c r="Z20139" s="30"/>
      <c r="AB20139" s="6"/>
    </row>
    <row r="20140" spans="1:28">
      <c r="A20140" s="2"/>
      <c r="B20140" s="2"/>
      <c r="C20140" s="2"/>
      <c r="G20140" s="94"/>
      <c r="H20140" s="94"/>
      <c r="I20140" s="94"/>
      <c r="J20140" s="2"/>
      <c r="P20140" s="30"/>
      <c r="T20140" s="2"/>
      <c r="V20140" s="2"/>
      <c r="W20140" s="28"/>
      <c r="Y20140" s="30"/>
      <c r="Z20140" s="30"/>
      <c r="AB20140" s="6"/>
    </row>
    <row r="20141" spans="1:28">
      <c r="A20141" s="2"/>
      <c r="B20141" s="2"/>
      <c r="C20141" s="2"/>
      <c r="G20141" s="94"/>
      <c r="H20141" s="94"/>
      <c r="I20141" s="94"/>
      <c r="J20141" s="2"/>
      <c r="P20141" s="30"/>
      <c r="T20141" s="2"/>
      <c r="V20141" s="2"/>
      <c r="W20141" s="28"/>
      <c r="Y20141" s="30"/>
      <c r="Z20141" s="30"/>
      <c r="AB20141" s="6"/>
    </row>
    <row r="20142" spans="1:28">
      <c r="A20142" s="2"/>
      <c r="B20142" s="2"/>
      <c r="C20142" s="2"/>
      <c r="G20142" s="94"/>
      <c r="H20142" s="94"/>
      <c r="I20142" s="94"/>
      <c r="J20142" s="2"/>
      <c r="P20142" s="30"/>
      <c r="T20142" s="2"/>
      <c r="V20142" s="2"/>
      <c r="W20142" s="28"/>
      <c r="Y20142" s="30"/>
      <c r="Z20142" s="30"/>
      <c r="AB20142" s="6"/>
    </row>
    <row r="20143" spans="1:28">
      <c r="A20143" s="2"/>
      <c r="B20143" s="2"/>
      <c r="C20143" s="2"/>
      <c r="G20143" s="94"/>
      <c r="H20143" s="94"/>
      <c r="I20143" s="94"/>
      <c r="J20143" s="2"/>
      <c r="P20143" s="30"/>
      <c r="T20143" s="2"/>
      <c r="V20143" s="2"/>
      <c r="W20143" s="28"/>
      <c r="Y20143" s="30"/>
      <c r="Z20143" s="30"/>
      <c r="AB20143" s="6"/>
    </row>
    <row r="20144" spans="1:28">
      <c r="A20144" s="2"/>
      <c r="B20144" s="2"/>
      <c r="C20144" s="2"/>
      <c r="G20144" s="94"/>
      <c r="H20144" s="94"/>
      <c r="I20144" s="94"/>
      <c r="J20144" s="2"/>
      <c r="P20144" s="30"/>
      <c r="T20144" s="2"/>
      <c r="V20144" s="2"/>
      <c r="W20144" s="28"/>
      <c r="Y20144" s="30"/>
      <c r="Z20144" s="30"/>
      <c r="AB20144" s="6"/>
    </row>
    <row r="20145" spans="1:28">
      <c r="A20145" s="2"/>
      <c r="B20145" s="2"/>
      <c r="C20145" s="2"/>
      <c r="G20145" s="94"/>
      <c r="H20145" s="94"/>
      <c r="I20145" s="94"/>
      <c r="J20145" s="2"/>
      <c r="P20145" s="30"/>
      <c r="T20145" s="2"/>
      <c r="V20145" s="2"/>
      <c r="W20145" s="28"/>
      <c r="Y20145" s="30"/>
      <c r="Z20145" s="30"/>
      <c r="AB20145" s="6"/>
    </row>
    <row r="20146" spans="1:28">
      <c r="A20146" s="2"/>
      <c r="B20146" s="2"/>
      <c r="C20146" s="2"/>
      <c r="G20146" s="94"/>
      <c r="H20146" s="94"/>
      <c r="I20146" s="94"/>
      <c r="J20146" s="2"/>
      <c r="P20146" s="30"/>
      <c r="T20146" s="2"/>
      <c r="V20146" s="2"/>
      <c r="W20146" s="28"/>
      <c r="Y20146" s="30"/>
      <c r="Z20146" s="30"/>
      <c r="AB20146" s="6"/>
    </row>
    <row r="20147" spans="1:28">
      <c r="A20147" s="2"/>
      <c r="B20147" s="2"/>
      <c r="C20147" s="2"/>
      <c r="G20147" s="94"/>
      <c r="H20147" s="94"/>
      <c r="I20147" s="94"/>
      <c r="J20147" s="2"/>
      <c r="P20147" s="30"/>
      <c r="T20147" s="2"/>
      <c r="V20147" s="2"/>
      <c r="W20147" s="28"/>
      <c r="Y20147" s="30"/>
      <c r="Z20147" s="30"/>
      <c r="AB20147" s="6"/>
    </row>
    <row r="20148" spans="1:28">
      <c r="A20148" s="2"/>
      <c r="B20148" s="2"/>
      <c r="C20148" s="2"/>
      <c r="G20148" s="94"/>
      <c r="H20148" s="94"/>
      <c r="I20148" s="94"/>
      <c r="J20148" s="2"/>
      <c r="P20148" s="30"/>
      <c r="T20148" s="2"/>
      <c r="V20148" s="2"/>
      <c r="W20148" s="28"/>
      <c r="Y20148" s="30"/>
      <c r="Z20148" s="30"/>
      <c r="AB20148" s="6"/>
    </row>
    <row r="20149" spans="1:28">
      <c r="A20149" s="2"/>
      <c r="B20149" s="2"/>
      <c r="C20149" s="2"/>
      <c r="G20149" s="94"/>
      <c r="H20149" s="94"/>
      <c r="I20149" s="94"/>
      <c r="J20149" s="2"/>
      <c r="P20149" s="30"/>
      <c r="T20149" s="2"/>
      <c r="V20149" s="2"/>
      <c r="W20149" s="28"/>
      <c r="Y20149" s="30"/>
      <c r="Z20149" s="30"/>
      <c r="AB20149" s="6"/>
    </row>
    <row r="20150" spans="1:28">
      <c r="A20150" s="2"/>
      <c r="B20150" s="2"/>
      <c r="C20150" s="2"/>
      <c r="G20150" s="94"/>
      <c r="H20150" s="94"/>
      <c r="I20150" s="94"/>
      <c r="J20150" s="2"/>
      <c r="P20150" s="30"/>
      <c r="T20150" s="2"/>
      <c r="V20150" s="2"/>
      <c r="W20150" s="28"/>
      <c r="Y20150" s="30"/>
      <c r="Z20150" s="30"/>
      <c r="AB20150" s="6"/>
    </row>
    <row r="20151" spans="1:28">
      <c r="A20151" s="2"/>
      <c r="B20151" s="2"/>
      <c r="C20151" s="2"/>
      <c r="G20151" s="94"/>
      <c r="H20151" s="94"/>
      <c r="I20151" s="94"/>
      <c r="J20151" s="2"/>
      <c r="P20151" s="30"/>
      <c r="T20151" s="2"/>
      <c r="V20151" s="2"/>
      <c r="W20151" s="28"/>
      <c r="Y20151" s="30"/>
      <c r="Z20151" s="30"/>
      <c r="AB20151" s="6"/>
    </row>
    <row r="20152" spans="1:28">
      <c r="A20152" s="2"/>
      <c r="B20152" s="2"/>
      <c r="C20152" s="2"/>
      <c r="G20152" s="94"/>
      <c r="H20152" s="94"/>
      <c r="I20152" s="94"/>
      <c r="J20152" s="2"/>
      <c r="P20152" s="30"/>
      <c r="T20152" s="2"/>
      <c r="V20152" s="2"/>
      <c r="W20152" s="28"/>
      <c r="Y20152" s="30"/>
      <c r="Z20152" s="30"/>
      <c r="AB20152" s="6"/>
    </row>
    <row r="20153" spans="1:28">
      <c r="A20153" s="2"/>
      <c r="B20153" s="2"/>
      <c r="C20153" s="2"/>
      <c r="G20153" s="94"/>
      <c r="H20153" s="94"/>
      <c r="I20153" s="94"/>
      <c r="J20153" s="2"/>
      <c r="P20153" s="30"/>
      <c r="T20153" s="2"/>
      <c r="V20153" s="2"/>
      <c r="W20153" s="28"/>
      <c r="Y20153" s="30"/>
      <c r="Z20153" s="30"/>
      <c r="AB20153" s="6"/>
    </row>
    <row r="20154" spans="1:28">
      <c r="A20154" s="2"/>
      <c r="B20154" s="2"/>
      <c r="C20154" s="2"/>
      <c r="G20154" s="94"/>
      <c r="H20154" s="94"/>
      <c r="I20154" s="94"/>
      <c r="J20154" s="2"/>
      <c r="P20154" s="30"/>
      <c r="T20154" s="2"/>
      <c r="V20154" s="2"/>
      <c r="W20154" s="28"/>
      <c r="Y20154" s="30"/>
      <c r="Z20154" s="30"/>
      <c r="AB20154" s="6"/>
    </row>
    <row r="20155" spans="1:28">
      <c r="A20155" s="2"/>
      <c r="B20155" s="2"/>
      <c r="C20155" s="2"/>
      <c r="G20155" s="94"/>
      <c r="H20155" s="94"/>
      <c r="I20155" s="94"/>
      <c r="J20155" s="2"/>
      <c r="P20155" s="30"/>
      <c r="T20155" s="2"/>
      <c r="V20155" s="2"/>
      <c r="W20155" s="28"/>
      <c r="Y20155" s="30"/>
      <c r="Z20155" s="30"/>
      <c r="AB20155" s="6"/>
    </row>
    <row r="20156" spans="1:28">
      <c r="A20156" s="2"/>
      <c r="B20156" s="2"/>
      <c r="C20156" s="2"/>
      <c r="G20156" s="94"/>
      <c r="H20156" s="94"/>
      <c r="I20156" s="94"/>
      <c r="J20156" s="2"/>
      <c r="P20156" s="30"/>
      <c r="T20156" s="2"/>
      <c r="V20156" s="2"/>
      <c r="W20156" s="28"/>
      <c r="Y20156" s="30"/>
      <c r="Z20156" s="30"/>
      <c r="AB20156" s="6"/>
    </row>
    <row r="20157" spans="1:28">
      <c r="A20157" s="2"/>
      <c r="B20157" s="2"/>
      <c r="C20157" s="2"/>
      <c r="G20157" s="94"/>
      <c r="H20157" s="94"/>
      <c r="I20157" s="94"/>
      <c r="J20157" s="2"/>
      <c r="P20157" s="30"/>
      <c r="T20157" s="2"/>
      <c r="V20157" s="2"/>
      <c r="W20157" s="28"/>
      <c r="Y20157" s="30"/>
      <c r="Z20157" s="30"/>
      <c r="AB20157" s="6"/>
    </row>
    <row r="20158" spans="1:28">
      <c r="A20158" s="2"/>
      <c r="B20158" s="2"/>
      <c r="C20158" s="2"/>
      <c r="G20158" s="94"/>
      <c r="H20158" s="94"/>
      <c r="I20158" s="94"/>
      <c r="J20158" s="2"/>
      <c r="P20158" s="30"/>
      <c r="T20158" s="2"/>
      <c r="V20158" s="2"/>
      <c r="W20158" s="28"/>
      <c r="Y20158" s="30"/>
      <c r="Z20158" s="30"/>
      <c r="AB20158" s="6"/>
    </row>
    <row r="20159" spans="1:28">
      <c r="A20159" s="2"/>
      <c r="B20159" s="2"/>
      <c r="C20159" s="2"/>
      <c r="G20159" s="94"/>
      <c r="H20159" s="94"/>
      <c r="I20159" s="94"/>
      <c r="J20159" s="2"/>
      <c r="P20159" s="30"/>
      <c r="T20159" s="2"/>
      <c r="V20159" s="2"/>
      <c r="W20159" s="28"/>
      <c r="Y20159" s="30"/>
      <c r="Z20159" s="30"/>
      <c r="AB20159" s="6"/>
    </row>
    <row r="20160" spans="1:28">
      <c r="A20160" s="2"/>
      <c r="B20160" s="2"/>
      <c r="C20160" s="2"/>
      <c r="G20160" s="94"/>
      <c r="H20160" s="94"/>
      <c r="I20160" s="94"/>
      <c r="J20160" s="2"/>
      <c r="P20160" s="30"/>
      <c r="T20160" s="2"/>
      <c r="V20160" s="2"/>
      <c r="W20160" s="28"/>
      <c r="Y20160" s="30"/>
      <c r="Z20160" s="30"/>
      <c r="AB20160" s="6"/>
    </row>
    <row r="20161" spans="1:28">
      <c r="A20161" s="2"/>
      <c r="B20161" s="2"/>
      <c r="C20161" s="2"/>
      <c r="G20161" s="94"/>
      <c r="H20161" s="94"/>
      <c r="I20161" s="94"/>
      <c r="J20161" s="2"/>
      <c r="P20161" s="30"/>
      <c r="T20161" s="2"/>
      <c r="V20161" s="2"/>
      <c r="W20161" s="28"/>
      <c r="Y20161" s="30"/>
      <c r="Z20161" s="30"/>
      <c r="AB20161" s="6"/>
    </row>
    <row r="20162" spans="1:28">
      <c r="A20162" s="2"/>
      <c r="B20162" s="2"/>
      <c r="C20162" s="2"/>
      <c r="G20162" s="94"/>
      <c r="H20162" s="94"/>
      <c r="I20162" s="94"/>
      <c r="J20162" s="2"/>
      <c r="P20162" s="30"/>
      <c r="T20162" s="2"/>
      <c r="V20162" s="2"/>
      <c r="W20162" s="28"/>
      <c r="Y20162" s="30"/>
      <c r="Z20162" s="30"/>
      <c r="AB20162" s="6"/>
    </row>
    <row r="20163" spans="1:28">
      <c r="A20163" s="2"/>
      <c r="B20163" s="2"/>
      <c r="C20163" s="2"/>
      <c r="G20163" s="94"/>
      <c r="H20163" s="94"/>
      <c r="I20163" s="94"/>
      <c r="J20163" s="2"/>
      <c r="P20163" s="30"/>
      <c r="T20163" s="2"/>
      <c r="V20163" s="2"/>
      <c r="W20163" s="28"/>
      <c r="Y20163" s="30"/>
      <c r="Z20163" s="30"/>
      <c r="AB20163" s="6"/>
    </row>
    <row r="20164" spans="1:28">
      <c r="A20164" s="2"/>
      <c r="B20164" s="2"/>
      <c r="C20164" s="2"/>
      <c r="G20164" s="94"/>
      <c r="H20164" s="94"/>
      <c r="I20164" s="94"/>
      <c r="J20164" s="2"/>
      <c r="P20164" s="30"/>
      <c r="T20164" s="2"/>
      <c r="V20164" s="2"/>
      <c r="W20164" s="28"/>
      <c r="Y20164" s="30"/>
      <c r="Z20164" s="30"/>
      <c r="AB20164" s="6"/>
    </row>
    <row r="20165" spans="1:28">
      <c r="A20165" s="2"/>
      <c r="B20165" s="2"/>
      <c r="C20165" s="2"/>
      <c r="G20165" s="94"/>
      <c r="H20165" s="94"/>
      <c r="I20165" s="94"/>
      <c r="J20165" s="2"/>
      <c r="P20165" s="30"/>
      <c r="T20165" s="2"/>
      <c r="V20165" s="2"/>
      <c r="W20165" s="28"/>
      <c r="Y20165" s="30"/>
      <c r="Z20165" s="30"/>
      <c r="AB20165" s="6"/>
    </row>
    <row r="20166" spans="1:28">
      <c r="A20166" s="2"/>
      <c r="B20166" s="2"/>
      <c r="C20166" s="2"/>
      <c r="G20166" s="94"/>
      <c r="H20166" s="94"/>
      <c r="I20166" s="94"/>
      <c r="J20166" s="2"/>
      <c r="P20166" s="30"/>
      <c r="T20166" s="2"/>
      <c r="V20166" s="2"/>
      <c r="W20166" s="28"/>
      <c r="Y20166" s="30"/>
      <c r="Z20166" s="30"/>
      <c r="AB20166" s="6"/>
    </row>
    <row r="20167" spans="1:28">
      <c r="A20167" s="2"/>
      <c r="B20167" s="2"/>
      <c r="C20167" s="2"/>
      <c r="G20167" s="94"/>
      <c r="H20167" s="94"/>
      <c r="I20167" s="94"/>
      <c r="J20167" s="2"/>
      <c r="P20167" s="30"/>
      <c r="T20167" s="2"/>
      <c r="V20167" s="2"/>
      <c r="W20167" s="28"/>
      <c r="Y20167" s="30"/>
      <c r="Z20167" s="30"/>
      <c r="AB20167" s="6"/>
    </row>
    <row r="20168" spans="1:28">
      <c r="A20168" s="2"/>
      <c r="B20168" s="2"/>
      <c r="C20168" s="2"/>
      <c r="G20168" s="94"/>
      <c r="H20168" s="94"/>
      <c r="I20168" s="94"/>
      <c r="J20168" s="2"/>
      <c r="P20168" s="30"/>
      <c r="T20168" s="2"/>
      <c r="V20168" s="2"/>
      <c r="W20168" s="28"/>
      <c r="Y20168" s="30"/>
      <c r="Z20168" s="30"/>
      <c r="AB20168" s="6"/>
    </row>
    <row r="20169" spans="1:28">
      <c r="A20169" s="2"/>
      <c r="B20169" s="2"/>
      <c r="C20169" s="2"/>
      <c r="G20169" s="94"/>
      <c r="H20169" s="94"/>
      <c r="I20169" s="94"/>
      <c r="J20169" s="2"/>
      <c r="P20169" s="30"/>
      <c r="T20169" s="2"/>
      <c r="V20169" s="2"/>
      <c r="W20169" s="28"/>
      <c r="Y20169" s="30"/>
      <c r="Z20169" s="30"/>
      <c r="AB20169" s="6"/>
    </row>
    <row r="20170" spans="1:28">
      <c r="A20170" s="2"/>
      <c r="B20170" s="2"/>
      <c r="C20170" s="2"/>
      <c r="G20170" s="94"/>
      <c r="H20170" s="94"/>
      <c r="I20170" s="94"/>
      <c r="J20170" s="2"/>
      <c r="P20170" s="30"/>
      <c r="T20170" s="2"/>
      <c r="V20170" s="2"/>
      <c r="W20170" s="28"/>
      <c r="Y20170" s="30"/>
      <c r="Z20170" s="30"/>
      <c r="AB20170" s="6"/>
    </row>
    <row r="20171" spans="1:28">
      <c r="A20171" s="2"/>
      <c r="B20171" s="2"/>
      <c r="C20171" s="2"/>
      <c r="G20171" s="94"/>
      <c r="H20171" s="94"/>
      <c r="I20171" s="94"/>
      <c r="J20171" s="2"/>
      <c r="P20171" s="30"/>
      <c r="T20171" s="2"/>
      <c r="V20171" s="2"/>
      <c r="W20171" s="28"/>
      <c r="Y20171" s="30"/>
      <c r="Z20171" s="30"/>
      <c r="AB20171" s="6"/>
    </row>
    <row r="20172" spans="1:28">
      <c r="A20172" s="2"/>
      <c r="B20172" s="2"/>
      <c r="C20172" s="2"/>
      <c r="G20172" s="94"/>
      <c r="H20172" s="94"/>
      <c r="I20172" s="94"/>
      <c r="J20172" s="2"/>
      <c r="P20172" s="30"/>
      <c r="T20172" s="2"/>
      <c r="V20172" s="2"/>
      <c r="W20172" s="28"/>
      <c r="Y20172" s="30"/>
      <c r="Z20172" s="30"/>
      <c r="AB20172" s="6"/>
    </row>
    <row r="20173" spans="1:28">
      <c r="A20173" s="2"/>
      <c r="B20173" s="2"/>
      <c r="C20173" s="2"/>
      <c r="G20173" s="94"/>
      <c r="H20173" s="94"/>
      <c r="I20173" s="94"/>
      <c r="J20173" s="2"/>
      <c r="P20173" s="30"/>
      <c r="T20173" s="2"/>
      <c r="V20173" s="2"/>
      <c r="W20173" s="28"/>
      <c r="Y20173" s="30"/>
      <c r="Z20173" s="30"/>
      <c r="AB20173" s="6"/>
    </row>
    <row r="20174" spans="1:28">
      <c r="A20174" s="2"/>
      <c r="B20174" s="2"/>
      <c r="C20174" s="2"/>
      <c r="G20174" s="94"/>
      <c r="H20174" s="94"/>
      <c r="I20174" s="94"/>
      <c r="J20174" s="2"/>
      <c r="P20174" s="30"/>
      <c r="T20174" s="2"/>
      <c r="V20174" s="2"/>
      <c r="W20174" s="28"/>
      <c r="Y20174" s="30"/>
      <c r="Z20174" s="30"/>
      <c r="AB20174" s="6"/>
    </row>
    <row r="20175" spans="1:28">
      <c r="A20175" s="2"/>
      <c r="B20175" s="2"/>
      <c r="C20175" s="2"/>
      <c r="G20175" s="94"/>
      <c r="H20175" s="94"/>
      <c r="I20175" s="94"/>
      <c r="J20175" s="2"/>
      <c r="P20175" s="30"/>
      <c r="T20175" s="2"/>
      <c r="V20175" s="2"/>
      <c r="W20175" s="28"/>
      <c r="Y20175" s="30"/>
      <c r="Z20175" s="30"/>
      <c r="AB20175" s="6"/>
    </row>
    <row r="20176" spans="1:28">
      <c r="A20176" s="2"/>
      <c r="B20176" s="2"/>
      <c r="C20176" s="2"/>
      <c r="G20176" s="94"/>
      <c r="H20176" s="94"/>
      <c r="I20176" s="94"/>
      <c r="J20176" s="2"/>
      <c r="P20176" s="30"/>
      <c r="T20176" s="2"/>
      <c r="V20176" s="2"/>
      <c r="W20176" s="28"/>
      <c r="Y20176" s="30"/>
      <c r="Z20176" s="30"/>
      <c r="AB20176" s="6"/>
    </row>
    <row r="20177" spans="1:28">
      <c r="A20177" s="2"/>
      <c r="B20177" s="2"/>
      <c r="C20177" s="2"/>
      <c r="G20177" s="94"/>
      <c r="H20177" s="94"/>
      <c r="I20177" s="94"/>
      <c r="J20177" s="2"/>
      <c r="P20177" s="30"/>
      <c r="T20177" s="2"/>
      <c r="V20177" s="2"/>
      <c r="W20177" s="28"/>
      <c r="Y20177" s="30"/>
      <c r="Z20177" s="30"/>
      <c r="AB20177" s="6"/>
    </row>
    <row r="20178" spans="1:28">
      <c r="A20178" s="2"/>
      <c r="B20178" s="2"/>
      <c r="C20178" s="2"/>
      <c r="G20178" s="94"/>
      <c r="H20178" s="94"/>
      <c r="I20178" s="94"/>
      <c r="J20178" s="2"/>
      <c r="P20178" s="30"/>
      <c r="T20178" s="2"/>
      <c r="V20178" s="2"/>
      <c r="W20178" s="28"/>
      <c r="Y20178" s="30"/>
      <c r="Z20178" s="30"/>
      <c r="AB20178" s="6"/>
    </row>
    <row r="20179" spans="1:28">
      <c r="A20179" s="2"/>
      <c r="B20179" s="2"/>
      <c r="C20179" s="2"/>
      <c r="G20179" s="94"/>
      <c r="H20179" s="94"/>
      <c r="I20179" s="94"/>
      <c r="J20179" s="2"/>
      <c r="P20179" s="30"/>
      <c r="T20179" s="2"/>
      <c r="V20179" s="2"/>
      <c r="W20179" s="28"/>
      <c r="Y20179" s="30"/>
      <c r="Z20179" s="30"/>
      <c r="AB20179" s="6"/>
    </row>
    <row r="20180" spans="1:28">
      <c r="A20180" s="2"/>
      <c r="B20180" s="2"/>
      <c r="C20180" s="2"/>
      <c r="G20180" s="94"/>
      <c r="H20180" s="94"/>
      <c r="I20180" s="94"/>
      <c r="J20180" s="2"/>
      <c r="P20180" s="30"/>
      <c r="T20180" s="2"/>
      <c r="V20180" s="2"/>
      <c r="W20180" s="28"/>
      <c r="Y20180" s="30"/>
      <c r="Z20180" s="30"/>
      <c r="AB20180" s="6"/>
    </row>
    <row r="20181" spans="1:28">
      <c r="A20181" s="2"/>
      <c r="B20181" s="2"/>
      <c r="C20181" s="2"/>
      <c r="G20181" s="94"/>
      <c r="H20181" s="94"/>
      <c r="I20181" s="94"/>
      <c r="J20181" s="2"/>
      <c r="P20181" s="30"/>
      <c r="T20181" s="2"/>
      <c r="V20181" s="2"/>
      <c r="W20181" s="28"/>
      <c r="Y20181" s="30"/>
      <c r="Z20181" s="30"/>
      <c r="AB20181" s="6"/>
    </row>
    <row r="20182" spans="1:28">
      <c r="A20182" s="2"/>
      <c r="B20182" s="2"/>
      <c r="C20182" s="2"/>
      <c r="G20182" s="94"/>
      <c r="H20182" s="94"/>
      <c r="I20182" s="94"/>
      <c r="J20182" s="2"/>
      <c r="P20182" s="30"/>
      <c r="T20182" s="2"/>
      <c r="V20182" s="2"/>
      <c r="W20182" s="28"/>
      <c r="Y20182" s="30"/>
      <c r="Z20182" s="30"/>
      <c r="AB20182" s="6"/>
    </row>
    <row r="20183" spans="1:28">
      <c r="A20183" s="2"/>
      <c r="B20183" s="2"/>
      <c r="C20183" s="2"/>
      <c r="G20183" s="94"/>
      <c r="H20183" s="94"/>
      <c r="I20183" s="94"/>
      <c r="J20183" s="2"/>
      <c r="P20183" s="30"/>
      <c r="T20183" s="2"/>
      <c r="V20183" s="2"/>
      <c r="W20183" s="28"/>
      <c r="Y20183" s="30"/>
      <c r="Z20183" s="30"/>
      <c r="AB20183" s="6"/>
    </row>
    <row r="20184" spans="1:28">
      <c r="A20184" s="2"/>
      <c r="B20184" s="2"/>
      <c r="C20184" s="2"/>
      <c r="G20184" s="94"/>
      <c r="H20184" s="94"/>
      <c r="I20184" s="94"/>
      <c r="J20184" s="2"/>
      <c r="P20184" s="30"/>
      <c r="T20184" s="2"/>
      <c r="V20184" s="2"/>
      <c r="W20184" s="28"/>
      <c r="Y20184" s="30"/>
      <c r="Z20184" s="30"/>
      <c r="AB20184" s="6"/>
    </row>
    <row r="20185" spans="1:28">
      <c r="A20185" s="2"/>
      <c r="B20185" s="2"/>
      <c r="C20185" s="2"/>
      <c r="G20185" s="94"/>
      <c r="H20185" s="94"/>
      <c r="I20185" s="94"/>
      <c r="J20185" s="2"/>
      <c r="P20185" s="30"/>
      <c r="T20185" s="2"/>
      <c r="V20185" s="2"/>
      <c r="W20185" s="28"/>
      <c r="Y20185" s="30"/>
      <c r="Z20185" s="30"/>
      <c r="AB20185" s="6"/>
    </row>
    <row r="20186" spans="1:28">
      <c r="A20186" s="2"/>
      <c r="B20186" s="2"/>
      <c r="C20186" s="2"/>
      <c r="G20186" s="94"/>
      <c r="H20186" s="94"/>
      <c r="I20186" s="94"/>
      <c r="J20186" s="2"/>
      <c r="P20186" s="30"/>
      <c r="T20186" s="2"/>
      <c r="V20186" s="2"/>
      <c r="W20186" s="28"/>
      <c r="Y20186" s="30"/>
      <c r="Z20186" s="30"/>
      <c r="AB20186" s="6"/>
    </row>
    <row r="20187" spans="1:28">
      <c r="A20187" s="2"/>
      <c r="B20187" s="2"/>
      <c r="C20187" s="2"/>
      <c r="G20187" s="94"/>
      <c r="H20187" s="94"/>
      <c r="I20187" s="94"/>
      <c r="J20187" s="2"/>
      <c r="P20187" s="30"/>
      <c r="T20187" s="2"/>
      <c r="V20187" s="2"/>
      <c r="W20187" s="28"/>
      <c r="Y20187" s="30"/>
      <c r="Z20187" s="30"/>
      <c r="AB20187" s="6"/>
    </row>
    <row r="20188" spans="1:28">
      <c r="A20188" s="2"/>
      <c r="B20188" s="2"/>
      <c r="C20188" s="2"/>
      <c r="G20188" s="94"/>
      <c r="H20188" s="94"/>
      <c r="I20188" s="94"/>
      <c r="J20188" s="2"/>
      <c r="P20188" s="30"/>
      <c r="T20188" s="2"/>
      <c r="V20188" s="2"/>
      <c r="W20188" s="28"/>
      <c r="Y20188" s="30"/>
      <c r="Z20188" s="30"/>
      <c r="AB20188" s="6"/>
    </row>
    <row r="20189" spans="1:28">
      <c r="A20189" s="2"/>
      <c r="B20189" s="2"/>
      <c r="C20189" s="2"/>
      <c r="G20189" s="94"/>
      <c r="H20189" s="94"/>
      <c r="I20189" s="94"/>
      <c r="J20189" s="2"/>
      <c r="P20189" s="30"/>
      <c r="T20189" s="2"/>
      <c r="V20189" s="2"/>
      <c r="W20189" s="28"/>
      <c r="Y20189" s="30"/>
      <c r="Z20189" s="30"/>
      <c r="AB20189" s="6"/>
    </row>
    <row r="20190" spans="1:28">
      <c r="A20190" s="2"/>
      <c r="B20190" s="2"/>
      <c r="C20190" s="2"/>
      <c r="G20190" s="94"/>
      <c r="H20190" s="94"/>
      <c r="I20190" s="94"/>
      <c r="J20190" s="2"/>
      <c r="P20190" s="30"/>
      <c r="T20190" s="2"/>
      <c r="V20190" s="2"/>
      <c r="W20190" s="28"/>
      <c r="Y20190" s="30"/>
      <c r="Z20190" s="30"/>
      <c r="AB20190" s="6"/>
    </row>
    <row r="20191" spans="1:28">
      <c r="A20191" s="2"/>
      <c r="B20191" s="2"/>
      <c r="C20191" s="2"/>
      <c r="G20191" s="94"/>
      <c r="H20191" s="94"/>
      <c r="I20191" s="94"/>
      <c r="J20191" s="2"/>
      <c r="P20191" s="30"/>
      <c r="T20191" s="2"/>
      <c r="V20191" s="2"/>
      <c r="W20191" s="28"/>
      <c r="Y20191" s="30"/>
      <c r="Z20191" s="30"/>
      <c r="AB20191" s="6"/>
    </row>
    <row r="20192" spans="1:28">
      <c r="A20192" s="2"/>
      <c r="B20192" s="2"/>
      <c r="C20192" s="2"/>
      <c r="G20192" s="94"/>
      <c r="H20192" s="94"/>
      <c r="I20192" s="94"/>
      <c r="J20192" s="2"/>
      <c r="P20192" s="30"/>
      <c r="T20192" s="2"/>
      <c r="V20192" s="2"/>
      <c r="W20192" s="28"/>
      <c r="Y20192" s="30"/>
      <c r="Z20192" s="30"/>
      <c r="AB20192" s="6"/>
    </row>
    <row r="20193" spans="1:28">
      <c r="A20193" s="2"/>
      <c r="B20193" s="2"/>
      <c r="C20193" s="2"/>
      <c r="G20193" s="94"/>
      <c r="H20193" s="94"/>
      <c r="I20193" s="94"/>
      <c r="J20193" s="2"/>
      <c r="P20193" s="30"/>
      <c r="T20193" s="2"/>
      <c r="V20193" s="2"/>
      <c r="W20193" s="28"/>
      <c r="Y20193" s="30"/>
      <c r="Z20193" s="30"/>
      <c r="AB20193" s="6"/>
    </row>
    <row r="20194" spans="1:28">
      <c r="A20194" s="2"/>
      <c r="B20194" s="2"/>
      <c r="C20194" s="2"/>
      <c r="G20194" s="94"/>
      <c r="H20194" s="94"/>
      <c r="I20194" s="94"/>
      <c r="J20194" s="2"/>
      <c r="P20194" s="30"/>
      <c r="T20194" s="2"/>
      <c r="V20194" s="2"/>
      <c r="W20194" s="28"/>
      <c r="Y20194" s="30"/>
      <c r="Z20194" s="30"/>
      <c r="AB20194" s="6"/>
    </row>
    <row r="20195" spans="1:28">
      <c r="A20195" s="2"/>
      <c r="B20195" s="2"/>
      <c r="C20195" s="2"/>
      <c r="G20195" s="94"/>
      <c r="H20195" s="94"/>
      <c r="I20195" s="94"/>
      <c r="J20195" s="2"/>
      <c r="P20195" s="30"/>
      <c r="T20195" s="2"/>
      <c r="V20195" s="2"/>
      <c r="W20195" s="28"/>
      <c r="Y20195" s="30"/>
      <c r="Z20195" s="30"/>
      <c r="AB20195" s="6"/>
    </row>
    <row r="20196" spans="1:28">
      <c r="A20196" s="2"/>
      <c r="B20196" s="2"/>
      <c r="C20196" s="2"/>
      <c r="G20196" s="94"/>
      <c r="H20196" s="94"/>
      <c r="I20196" s="94"/>
      <c r="J20196" s="2"/>
      <c r="P20196" s="30"/>
      <c r="T20196" s="2"/>
      <c r="V20196" s="2"/>
      <c r="W20196" s="28"/>
      <c r="Y20196" s="30"/>
      <c r="Z20196" s="30"/>
      <c r="AB20196" s="6"/>
    </row>
    <row r="20197" spans="1:28">
      <c r="A20197" s="2"/>
      <c r="B20197" s="2"/>
      <c r="C20197" s="2"/>
      <c r="G20197" s="94"/>
      <c r="H20197" s="94"/>
      <c r="I20197" s="94"/>
      <c r="J20197" s="2"/>
      <c r="P20197" s="30"/>
      <c r="T20197" s="2"/>
      <c r="V20197" s="2"/>
      <c r="W20197" s="28"/>
      <c r="Y20197" s="30"/>
      <c r="Z20197" s="30"/>
      <c r="AB20197" s="6"/>
    </row>
    <row r="20198" spans="1:28">
      <c r="A20198" s="2"/>
      <c r="B20198" s="2"/>
      <c r="C20198" s="2"/>
      <c r="G20198" s="94"/>
      <c r="H20198" s="94"/>
      <c r="I20198" s="94"/>
      <c r="J20198" s="2"/>
      <c r="P20198" s="30"/>
      <c r="T20198" s="2"/>
      <c r="V20198" s="2"/>
      <c r="W20198" s="28"/>
      <c r="Y20198" s="30"/>
      <c r="Z20198" s="30"/>
      <c r="AB20198" s="6"/>
    </row>
    <row r="20199" spans="1:28">
      <c r="A20199" s="2"/>
      <c r="B20199" s="2"/>
      <c r="C20199" s="2"/>
      <c r="G20199" s="94"/>
      <c r="H20199" s="94"/>
      <c r="I20199" s="94"/>
      <c r="J20199" s="2"/>
      <c r="P20199" s="30"/>
      <c r="T20199" s="2"/>
      <c r="V20199" s="2"/>
      <c r="W20199" s="28"/>
      <c r="Y20199" s="30"/>
      <c r="Z20199" s="30"/>
      <c r="AB20199" s="6"/>
    </row>
    <row r="20200" spans="1:28">
      <c r="A20200" s="2"/>
      <c r="B20200" s="2"/>
      <c r="C20200" s="2"/>
      <c r="G20200" s="94"/>
      <c r="H20200" s="94"/>
      <c r="I20200" s="94"/>
      <c r="J20200" s="2"/>
      <c r="P20200" s="30"/>
      <c r="T20200" s="2"/>
      <c r="V20200" s="2"/>
      <c r="W20200" s="28"/>
      <c r="Y20200" s="30"/>
      <c r="Z20200" s="30"/>
      <c r="AB20200" s="6"/>
    </row>
    <row r="20201" spans="1:28">
      <c r="A20201" s="2"/>
      <c r="B20201" s="2"/>
      <c r="C20201" s="2"/>
      <c r="G20201" s="94"/>
      <c r="H20201" s="94"/>
      <c r="I20201" s="94"/>
      <c r="J20201" s="2"/>
      <c r="P20201" s="30"/>
      <c r="T20201" s="2"/>
      <c r="V20201" s="2"/>
      <c r="W20201" s="28"/>
      <c r="Y20201" s="30"/>
      <c r="Z20201" s="30"/>
      <c r="AB20201" s="6"/>
    </row>
    <row r="20202" spans="1:28">
      <c r="A20202" s="2"/>
      <c r="B20202" s="2"/>
      <c r="C20202" s="2"/>
      <c r="G20202" s="94"/>
      <c r="H20202" s="94"/>
      <c r="I20202" s="94"/>
      <c r="J20202" s="2"/>
      <c r="P20202" s="30"/>
      <c r="T20202" s="2"/>
      <c r="V20202" s="2"/>
      <c r="W20202" s="28"/>
      <c r="Y20202" s="30"/>
      <c r="Z20202" s="30"/>
      <c r="AB20202" s="6"/>
    </row>
    <row r="20203" spans="1:28">
      <c r="A20203" s="2"/>
      <c r="B20203" s="2"/>
      <c r="C20203" s="2"/>
      <c r="G20203" s="94"/>
      <c r="H20203" s="94"/>
      <c r="I20203" s="94"/>
      <c r="J20203" s="2"/>
      <c r="P20203" s="30"/>
      <c r="T20203" s="2"/>
      <c r="V20203" s="2"/>
      <c r="W20203" s="28"/>
      <c r="Y20203" s="30"/>
      <c r="Z20203" s="30"/>
      <c r="AB20203" s="6"/>
    </row>
    <row r="20204" spans="1:28">
      <c r="A20204" s="2"/>
      <c r="B20204" s="2"/>
      <c r="C20204" s="2"/>
      <c r="G20204" s="94"/>
      <c r="H20204" s="94"/>
      <c r="I20204" s="94"/>
      <c r="J20204" s="2"/>
      <c r="P20204" s="30"/>
      <c r="T20204" s="2"/>
      <c r="V20204" s="2"/>
      <c r="W20204" s="28"/>
      <c r="Y20204" s="30"/>
      <c r="Z20204" s="30"/>
      <c r="AB20204" s="6"/>
    </row>
    <row r="20205" spans="1:28">
      <c r="A20205" s="2"/>
      <c r="B20205" s="2"/>
      <c r="C20205" s="2"/>
      <c r="G20205" s="94"/>
      <c r="H20205" s="94"/>
      <c r="I20205" s="94"/>
      <c r="J20205" s="2"/>
      <c r="P20205" s="30"/>
      <c r="T20205" s="2"/>
      <c r="V20205" s="2"/>
      <c r="W20205" s="28"/>
      <c r="Y20205" s="30"/>
      <c r="Z20205" s="30"/>
      <c r="AB20205" s="6"/>
    </row>
    <row r="20206" spans="1:28">
      <c r="A20206" s="2"/>
      <c r="B20206" s="2"/>
      <c r="C20206" s="2"/>
      <c r="G20206" s="94"/>
      <c r="H20206" s="94"/>
      <c r="I20206" s="94"/>
      <c r="J20206" s="2"/>
      <c r="P20206" s="30"/>
      <c r="T20206" s="2"/>
      <c r="V20206" s="2"/>
      <c r="W20206" s="28"/>
      <c r="Y20206" s="30"/>
      <c r="Z20206" s="30"/>
      <c r="AB20206" s="6"/>
    </row>
    <row r="20207" spans="1:28">
      <c r="A20207" s="2"/>
      <c r="B20207" s="2"/>
      <c r="C20207" s="2"/>
      <c r="G20207" s="94"/>
      <c r="H20207" s="94"/>
      <c r="I20207" s="94"/>
      <c r="J20207" s="2"/>
      <c r="P20207" s="30"/>
      <c r="T20207" s="2"/>
      <c r="V20207" s="2"/>
      <c r="W20207" s="28"/>
      <c r="Y20207" s="30"/>
      <c r="Z20207" s="30"/>
      <c r="AB20207" s="6"/>
    </row>
    <row r="20208" spans="1:28">
      <c r="A20208" s="2"/>
      <c r="B20208" s="2"/>
      <c r="C20208" s="2"/>
      <c r="G20208" s="94"/>
      <c r="H20208" s="94"/>
      <c r="I20208" s="94"/>
      <c r="J20208" s="2"/>
      <c r="P20208" s="30"/>
      <c r="T20208" s="2"/>
      <c r="V20208" s="2"/>
      <c r="W20208" s="28"/>
      <c r="Y20208" s="30"/>
      <c r="Z20208" s="30"/>
      <c r="AB20208" s="6"/>
    </row>
    <row r="20209" spans="1:28">
      <c r="A20209" s="2"/>
      <c r="B20209" s="2"/>
      <c r="C20209" s="2"/>
      <c r="G20209" s="94"/>
      <c r="H20209" s="94"/>
      <c r="I20209" s="94"/>
      <c r="J20209" s="2"/>
      <c r="P20209" s="30"/>
      <c r="T20209" s="2"/>
      <c r="V20209" s="2"/>
      <c r="W20209" s="28"/>
      <c r="Y20209" s="30"/>
      <c r="Z20209" s="30"/>
      <c r="AB20209" s="6"/>
    </row>
    <row r="20210" spans="1:28">
      <c r="A20210" s="2"/>
      <c r="B20210" s="2"/>
      <c r="C20210" s="2"/>
      <c r="G20210" s="94"/>
      <c r="H20210" s="94"/>
      <c r="I20210" s="94"/>
      <c r="J20210" s="2"/>
      <c r="P20210" s="30"/>
      <c r="T20210" s="2"/>
      <c r="V20210" s="2"/>
      <c r="W20210" s="28"/>
      <c r="Y20210" s="30"/>
      <c r="Z20210" s="30"/>
      <c r="AB20210" s="6"/>
    </row>
    <row r="20211" spans="1:28">
      <c r="A20211" s="2"/>
      <c r="B20211" s="2"/>
      <c r="C20211" s="2"/>
      <c r="G20211" s="94"/>
      <c r="H20211" s="94"/>
      <c r="I20211" s="94"/>
      <c r="J20211" s="2"/>
      <c r="P20211" s="30"/>
      <c r="T20211" s="2"/>
      <c r="V20211" s="2"/>
      <c r="W20211" s="28"/>
      <c r="Y20211" s="30"/>
      <c r="Z20211" s="30"/>
      <c r="AB20211" s="6"/>
    </row>
    <row r="20212" spans="1:28">
      <c r="A20212" s="2"/>
      <c r="B20212" s="2"/>
      <c r="C20212" s="2"/>
      <c r="G20212" s="94"/>
      <c r="H20212" s="94"/>
      <c r="I20212" s="94"/>
      <c r="J20212" s="2"/>
      <c r="P20212" s="30"/>
      <c r="T20212" s="2"/>
      <c r="V20212" s="2"/>
      <c r="W20212" s="28"/>
      <c r="Y20212" s="30"/>
      <c r="Z20212" s="30"/>
      <c r="AB20212" s="6"/>
    </row>
    <row r="20213" spans="1:28">
      <c r="A20213" s="2"/>
      <c r="B20213" s="2"/>
      <c r="C20213" s="2"/>
      <c r="G20213" s="94"/>
      <c r="H20213" s="94"/>
      <c r="I20213" s="94"/>
      <c r="J20213" s="2"/>
      <c r="P20213" s="30"/>
      <c r="T20213" s="2"/>
      <c r="V20213" s="2"/>
      <c r="W20213" s="28"/>
      <c r="Y20213" s="30"/>
      <c r="Z20213" s="30"/>
      <c r="AB20213" s="6"/>
    </row>
    <row r="20214" spans="1:28">
      <c r="A20214" s="2"/>
      <c r="B20214" s="2"/>
      <c r="C20214" s="2"/>
      <c r="G20214" s="94"/>
      <c r="H20214" s="94"/>
      <c r="I20214" s="94"/>
      <c r="J20214" s="2"/>
      <c r="P20214" s="30"/>
      <c r="T20214" s="2"/>
      <c r="V20214" s="2"/>
      <c r="W20214" s="28"/>
      <c r="Y20214" s="30"/>
      <c r="Z20214" s="30"/>
      <c r="AB20214" s="6"/>
    </row>
    <row r="20215" spans="1:28">
      <c r="A20215" s="2"/>
      <c r="B20215" s="2"/>
      <c r="C20215" s="2"/>
      <c r="G20215" s="94"/>
      <c r="H20215" s="94"/>
      <c r="I20215" s="94"/>
      <c r="J20215" s="2"/>
      <c r="P20215" s="30"/>
      <c r="T20215" s="2"/>
      <c r="V20215" s="2"/>
      <c r="W20215" s="28"/>
      <c r="Y20215" s="30"/>
      <c r="Z20215" s="30"/>
      <c r="AB20215" s="6"/>
    </row>
    <row r="20216" spans="1:28">
      <c r="A20216" s="2"/>
      <c r="B20216" s="2"/>
      <c r="C20216" s="2"/>
      <c r="G20216" s="94"/>
      <c r="H20216" s="94"/>
      <c r="I20216" s="94"/>
      <c r="J20216" s="2"/>
      <c r="P20216" s="30"/>
      <c r="T20216" s="2"/>
      <c r="V20216" s="2"/>
      <c r="W20216" s="28"/>
      <c r="Y20216" s="30"/>
      <c r="Z20216" s="30"/>
      <c r="AB20216" s="6"/>
    </row>
    <row r="20217" spans="1:28">
      <c r="A20217" s="2"/>
      <c r="B20217" s="2"/>
      <c r="C20217" s="2"/>
      <c r="G20217" s="94"/>
      <c r="H20217" s="94"/>
      <c r="I20217" s="94"/>
      <c r="J20217" s="2"/>
      <c r="P20217" s="30"/>
      <c r="T20217" s="2"/>
      <c r="V20217" s="2"/>
      <c r="W20217" s="28"/>
      <c r="Y20217" s="30"/>
      <c r="Z20217" s="30"/>
      <c r="AB20217" s="6"/>
    </row>
    <row r="20218" spans="1:28">
      <c r="A20218" s="2"/>
      <c r="B20218" s="2"/>
      <c r="C20218" s="2"/>
      <c r="G20218" s="94"/>
      <c r="H20218" s="94"/>
      <c r="I20218" s="94"/>
      <c r="J20218" s="2"/>
      <c r="P20218" s="30"/>
      <c r="T20218" s="2"/>
      <c r="V20218" s="2"/>
      <c r="W20218" s="28"/>
      <c r="Y20218" s="30"/>
      <c r="Z20218" s="30"/>
      <c r="AB20218" s="6"/>
    </row>
    <row r="20219" spans="1:28">
      <c r="A20219" s="2"/>
      <c r="B20219" s="2"/>
      <c r="C20219" s="2"/>
      <c r="G20219" s="94"/>
      <c r="H20219" s="94"/>
      <c r="I20219" s="94"/>
      <c r="J20219" s="2"/>
      <c r="P20219" s="30"/>
      <c r="T20219" s="2"/>
      <c r="V20219" s="2"/>
      <c r="W20219" s="28"/>
      <c r="Y20219" s="30"/>
      <c r="Z20219" s="30"/>
      <c r="AB20219" s="6"/>
    </row>
    <row r="20220" spans="1:28">
      <c r="A20220" s="2"/>
      <c r="B20220" s="2"/>
      <c r="C20220" s="2"/>
      <c r="G20220" s="94"/>
      <c r="H20220" s="94"/>
      <c r="I20220" s="94"/>
      <c r="J20220" s="2"/>
      <c r="P20220" s="30"/>
      <c r="T20220" s="2"/>
      <c r="V20220" s="2"/>
      <c r="W20220" s="28"/>
      <c r="Y20220" s="30"/>
      <c r="Z20220" s="30"/>
      <c r="AB20220" s="6"/>
    </row>
    <row r="20221" spans="1:28">
      <c r="A20221" s="2"/>
      <c r="B20221" s="2"/>
      <c r="C20221" s="2"/>
      <c r="G20221" s="94"/>
      <c r="H20221" s="94"/>
      <c r="I20221" s="94"/>
      <c r="J20221" s="2"/>
      <c r="P20221" s="30"/>
      <c r="T20221" s="2"/>
      <c r="V20221" s="2"/>
      <c r="W20221" s="28"/>
      <c r="Y20221" s="30"/>
      <c r="Z20221" s="30"/>
      <c r="AB20221" s="6"/>
    </row>
    <row r="20222" spans="1:28">
      <c r="A20222" s="2"/>
      <c r="B20222" s="2"/>
      <c r="C20222" s="2"/>
      <c r="G20222" s="94"/>
      <c r="H20222" s="94"/>
      <c r="I20222" s="94"/>
      <c r="J20222" s="2"/>
      <c r="P20222" s="30"/>
      <c r="T20222" s="2"/>
      <c r="V20222" s="2"/>
      <c r="W20222" s="28"/>
      <c r="Y20222" s="30"/>
      <c r="Z20222" s="30"/>
      <c r="AB20222" s="6"/>
    </row>
    <row r="20223" spans="1:28">
      <c r="A20223" s="2"/>
      <c r="B20223" s="2"/>
      <c r="C20223" s="2"/>
      <c r="G20223" s="94"/>
      <c r="H20223" s="94"/>
      <c r="I20223" s="94"/>
      <c r="J20223" s="2"/>
      <c r="P20223" s="30"/>
      <c r="T20223" s="2"/>
      <c r="V20223" s="2"/>
      <c r="W20223" s="28"/>
      <c r="Y20223" s="30"/>
      <c r="Z20223" s="30"/>
      <c r="AB20223" s="6"/>
    </row>
    <row r="20224" spans="1:28">
      <c r="A20224" s="2"/>
      <c r="B20224" s="2"/>
      <c r="C20224" s="2"/>
      <c r="G20224" s="94"/>
      <c r="H20224" s="94"/>
      <c r="I20224" s="94"/>
      <c r="J20224" s="2"/>
      <c r="P20224" s="30"/>
      <c r="T20224" s="2"/>
      <c r="V20224" s="2"/>
      <c r="W20224" s="28"/>
      <c r="Y20224" s="30"/>
      <c r="Z20224" s="30"/>
      <c r="AB20224" s="6"/>
    </row>
    <row r="20225" spans="1:28">
      <c r="A20225" s="2"/>
      <c r="B20225" s="2"/>
      <c r="C20225" s="2"/>
      <c r="G20225" s="94"/>
      <c r="H20225" s="94"/>
      <c r="I20225" s="94"/>
      <c r="J20225" s="2"/>
      <c r="P20225" s="30"/>
      <c r="T20225" s="2"/>
      <c r="V20225" s="2"/>
      <c r="W20225" s="28"/>
      <c r="Y20225" s="30"/>
      <c r="Z20225" s="30"/>
      <c r="AB20225" s="6"/>
    </row>
    <row r="20226" spans="1:28">
      <c r="A20226" s="2"/>
      <c r="B20226" s="2"/>
      <c r="C20226" s="2"/>
      <c r="G20226" s="94"/>
      <c r="H20226" s="94"/>
      <c r="I20226" s="94"/>
      <c r="J20226" s="2"/>
      <c r="P20226" s="30"/>
      <c r="T20226" s="2"/>
      <c r="V20226" s="2"/>
      <c r="W20226" s="28"/>
      <c r="Y20226" s="30"/>
      <c r="Z20226" s="30"/>
      <c r="AB20226" s="6"/>
    </row>
    <row r="20227" spans="1:28">
      <c r="A20227" s="2"/>
      <c r="B20227" s="2"/>
      <c r="C20227" s="2"/>
      <c r="G20227" s="94"/>
      <c r="H20227" s="94"/>
      <c r="I20227" s="94"/>
      <c r="J20227" s="2"/>
      <c r="P20227" s="30"/>
      <c r="T20227" s="2"/>
      <c r="V20227" s="2"/>
      <c r="W20227" s="28"/>
      <c r="Y20227" s="30"/>
      <c r="Z20227" s="30"/>
      <c r="AB20227" s="6"/>
    </row>
    <row r="20228" spans="1:28">
      <c r="A20228" s="2"/>
      <c r="B20228" s="2"/>
      <c r="C20228" s="2"/>
      <c r="G20228" s="94"/>
      <c r="H20228" s="94"/>
      <c r="I20228" s="94"/>
      <c r="J20228" s="2"/>
      <c r="P20228" s="30"/>
      <c r="T20228" s="2"/>
      <c r="V20228" s="2"/>
      <c r="W20228" s="28"/>
      <c r="Y20228" s="30"/>
      <c r="Z20228" s="30"/>
      <c r="AB20228" s="6"/>
    </row>
    <row r="20229" spans="1:28">
      <c r="A20229" s="2"/>
      <c r="B20229" s="2"/>
      <c r="C20229" s="2"/>
      <c r="G20229" s="94"/>
      <c r="H20229" s="94"/>
      <c r="I20229" s="94"/>
      <c r="J20229" s="2"/>
      <c r="P20229" s="30"/>
      <c r="T20229" s="2"/>
      <c r="V20229" s="2"/>
      <c r="W20229" s="28"/>
      <c r="Y20229" s="30"/>
      <c r="Z20229" s="30"/>
      <c r="AB20229" s="6"/>
    </row>
    <row r="20230" spans="1:28">
      <c r="A20230" s="2"/>
      <c r="B20230" s="2"/>
      <c r="C20230" s="2"/>
      <c r="G20230" s="94"/>
      <c r="H20230" s="94"/>
      <c r="I20230" s="94"/>
      <c r="J20230" s="2"/>
      <c r="P20230" s="30"/>
      <c r="T20230" s="2"/>
      <c r="V20230" s="2"/>
      <c r="W20230" s="28"/>
      <c r="Y20230" s="30"/>
      <c r="Z20230" s="30"/>
      <c r="AB20230" s="6"/>
    </row>
    <row r="20231" spans="1:28">
      <c r="A20231" s="2"/>
      <c r="B20231" s="2"/>
      <c r="C20231" s="2"/>
      <c r="G20231" s="94"/>
      <c r="H20231" s="94"/>
      <c r="I20231" s="94"/>
      <c r="J20231" s="2"/>
      <c r="P20231" s="30"/>
      <c r="T20231" s="2"/>
      <c r="V20231" s="2"/>
      <c r="W20231" s="28"/>
      <c r="Y20231" s="30"/>
      <c r="Z20231" s="30"/>
      <c r="AB20231" s="6"/>
    </row>
    <row r="20232" spans="1:28">
      <c r="A20232" s="2"/>
      <c r="B20232" s="2"/>
      <c r="C20232" s="2"/>
      <c r="G20232" s="94"/>
      <c r="H20232" s="94"/>
      <c r="I20232" s="94"/>
      <c r="J20232" s="2"/>
      <c r="P20232" s="30"/>
      <c r="T20232" s="2"/>
      <c r="V20232" s="2"/>
      <c r="W20232" s="28"/>
      <c r="Y20232" s="30"/>
      <c r="Z20232" s="30"/>
      <c r="AB20232" s="6"/>
    </row>
    <row r="20233" spans="1:28">
      <c r="A20233" s="2"/>
      <c r="B20233" s="2"/>
      <c r="C20233" s="2"/>
      <c r="G20233" s="94"/>
      <c r="H20233" s="94"/>
      <c r="I20233" s="94"/>
      <c r="J20233" s="2"/>
      <c r="P20233" s="30"/>
      <c r="T20233" s="2"/>
      <c r="V20233" s="2"/>
      <c r="W20233" s="28"/>
      <c r="Y20233" s="30"/>
      <c r="Z20233" s="30"/>
      <c r="AB20233" s="6"/>
    </row>
    <row r="20234" spans="1:28">
      <c r="A20234" s="2"/>
      <c r="B20234" s="2"/>
      <c r="C20234" s="2"/>
      <c r="G20234" s="94"/>
      <c r="H20234" s="94"/>
      <c r="I20234" s="94"/>
      <c r="J20234" s="2"/>
      <c r="P20234" s="30"/>
      <c r="T20234" s="2"/>
      <c r="V20234" s="2"/>
      <c r="W20234" s="28"/>
      <c r="Y20234" s="30"/>
      <c r="Z20234" s="30"/>
      <c r="AB20234" s="6"/>
    </row>
    <row r="20235" spans="1:28">
      <c r="A20235" s="2"/>
      <c r="B20235" s="2"/>
      <c r="C20235" s="2"/>
      <c r="G20235" s="94"/>
      <c r="H20235" s="94"/>
      <c r="I20235" s="94"/>
      <c r="J20235" s="2"/>
      <c r="P20235" s="30"/>
      <c r="T20235" s="2"/>
      <c r="V20235" s="2"/>
      <c r="W20235" s="28"/>
      <c r="Y20235" s="30"/>
      <c r="Z20235" s="30"/>
      <c r="AB20235" s="6"/>
    </row>
    <row r="20236" spans="1:28">
      <c r="A20236" s="2"/>
      <c r="B20236" s="2"/>
      <c r="C20236" s="2"/>
      <c r="G20236" s="94"/>
      <c r="H20236" s="94"/>
      <c r="I20236" s="94"/>
      <c r="J20236" s="2"/>
      <c r="P20236" s="30"/>
      <c r="T20236" s="2"/>
      <c r="V20236" s="2"/>
      <c r="W20236" s="28"/>
      <c r="Y20236" s="30"/>
      <c r="Z20236" s="30"/>
      <c r="AB20236" s="6"/>
    </row>
    <row r="20237" spans="1:28">
      <c r="A20237" s="2"/>
      <c r="B20237" s="2"/>
      <c r="C20237" s="2"/>
      <c r="G20237" s="94"/>
      <c r="H20237" s="94"/>
      <c r="I20237" s="94"/>
      <c r="J20237" s="2"/>
      <c r="P20237" s="30"/>
      <c r="T20237" s="2"/>
      <c r="V20237" s="2"/>
      <c r="W20237" s="28"/>
      <c r="Y20237" s="30"/>
      <c r="Z20237" s="30"/>
      <c r="AB20237" s="6"/>
    </row>
    <row r="20238" spans="1:28">
      <c r="A20238" s="2"/>
      <c r="B20238" s="2"/>
      <c r="C20238" s="2"/>
      <c r="G20238" s="94"/>
      <c r="H20238" s="94"/>
      <c r="I20238" s="94"/>
      <c r="J20238" s="2"/>
      <c r="P20238" s="30"/>
      <c r="T20238" s="2"/>
      <c r="V20238" s="2"/>
      <c r="W20238" s="28"/>
      <c r="Y20238" s="30"/>
      <c r="Z20238" s="30"/>
      <c r="AB20238" s="6"/>
    </row>
    <row r="20239" spans="1:28">
      <c r="A20239" s="2"/>
      <c r="B20239" s="2"/>
      <c r="C20239" s="2"/>
      <c r="G20239" s="94"/>
      <c r="H20239" s="94"/>
      <c r="I20239" s="94"/>
      <c r="J20239" s="2"/>
      <c r="P20239" s="30"/>
      <c r="T20239" s="2"/>
      <c r="V20239" s="2"/>
      <c r="W20239" s="28"/>
      <c r="Y20239" s="30"/>
      <c r="Z20239" s="30"/>
      <c r="AB20239" s="6"/>
    </row>
    <row r="20240" spans="1:28">
      <c r="A20240" s="2"/>
      <c r="B20240" s="2"/>
      <c r="C20240" s="2"/>
      <c r="G20240" s="94"/>
      <c r="H20240" s="94"/>
      <c r="I20240" s="94"/>
      <c r="J20240" s="2"/>
      <c r="P20240" s="30"/>
      <c r="T20240" s="2"/>
      <c r="V20240" s="2"/>
      <c r="W20240" s="28"/>
      <c r="Y20240" s="30"/>
      <c r="Z20240" s="30"/>
      <c r="AB20240" s="6"/>
    </row>
    <row r="20241" spans="1:28">
      <c r="A20241" s="2"/>
      <c r="B20241" s="2"/>
      <c r="C20241" s="2"/>
      <c r="G20241" s="94"/>
      <c r="H20241" s="94"/>
      <c r="I20241" s="94"/>
      <c r="J20241" s="2"/>
      <c r="P20241" s="30"/>
      <c r="T20241" s="2"/>
      <c r="V20241" s="2"/>
      <c r="W20241" s="28"/>
      <c r="Y20241" s="30"/>
      <c r="Z20241" s="30"/>
      <c r="AB20241" s="6"/>
    </row>
    <row r="20242" spans="1:28">
      <c r="A20242" s="2"/>
      <c r="B20242" s="2"/>
      <c r="C20242" s="2"/>
      <c r="G20242" s="94"/>
      <c r="H20242" s="94"/>
      <c r="I20242" s="94"/>
      <c r="J20242" s="2"/>
      <c r="P20242" s="30"/>
      <c r="T20242" s="2"/>
      <c r="V20242" s="2"/>
      <c r="W20242" s="28"/>
      <c r="Y20242" s="30"/>
      <c r="Z20242" s="30"/>
      <c r="AB20242" s="6"/>
    </row>
    <row r="20243" spans="1:28">
      <c r="A20243" s="2"/>
      <c r="B20243" s="2"/>
      <c r="C20243" s="2"/>
      <c r="G20243" s="94"/>
      <c r="H20243" s="94"/>
      <c r="I20243" s="94"/>
      <c r="J20243" s="2"/>
      <c r="P20243" s="30"/>
      <c r="T20243" s="2"/>
      <c r="V20243" s="2"/>
      <c r="W20243" s="28"/>
      <c r="Y20243" s="30"/>
      <c r="Z20243" s="30"/>
      <c r="AB20243" s="6"/>
    </row>
    <row r="20244" spans="1:28">
      <c r="A20244" s="2"/>
      <c r="B20244" s="2"/>
      <c r="C20244" s="2"/>
      <c r="G20244" s="94"/>
      <c r="H20244" s="94"/>
      <c r="I20244" s="94"/>
      <c r="J20244" s="2"/>
      <c r="P20244" s="30"/>
      <c r="T20244" s="2"/>
      <c r="V20244" s="2"/>
      <c r="W20244" s="28"/>
      <c r="Y20244" s="30"/>
      <c r="Z20244" s="30"/>
      <c r="AB20244" s="6"/>
    </row>
    <row r="20245" spans="1:28">
      <c r="A20245" s="2"/>
      <c r="B20245" s="2"/>
      <c r="C20245" s="2"/>
      <c r="G20245" s="94"/>
      <c r="H20245" s="94"/>
      <c r="I20245" s="94"/>
      <c r="J20245" s="2"/>
      <c r="P20245" s="30"/>
      <c r="T20245" s="2"/>
      <c r="V20245" s="2"/>
      <c r="W20245" s="28"/>
      <c r="Y20245" s="30"/>
      <c r="Z20245" s="30"/>
      <c r="AB20245" s="6"/>
    </row>
    <row r="20246" spans="1:28">
      <c r="A20246" s="2"/>
      <c r="B20246" s="2"/>
      <c r="C20246" s="2"/>
      <c r="G20246" s="94"/>
      <c r="H20246" s="94"/>
      <c r="I20246" s="94"/>
      <c r="J20246" s="2"/>
      <c r="P20246" s="30"/>
      <c r="T20246" s="2"/>
      <c r="V20246" s="2"/>
      <c r="W20246" s="28"/>
      <c r="Y20246" s="30"/>
      <c r="Z20246" s="30"/>
      <c r="AB20246" s="6"/>
    </row>
    <row r="20247" spans="1:28">
      <c r="A20247" s="2"/>
      <c r="B20247" s="2"/>
      <c r="C20247" s="2"/>
      <c r="G20247" s="94"/>
      <c r="H20247" s="94"/>
      <c r="I20247" s="94"/>
      <c r="J20247" s="2"/>
      <c r="P20247" s="30"/>
      <c r="T20247" s="2"/>
      <c r="V20247" s="2"/>
      <c r="W20247" s="28"/>
      <c r="Y20247" s="30"/>
      <c r="Z20247" s="30"/>
      <c r="AB20247" s="6"/>
    </row>
    <row r="20248" spans="1:28">
      <c r="A20248" s="2"/>
      <c r="B20248" s="2"/>
      <c r="C20248" s="2"/>
      <c r="G20248" s="94"/>
      <c r="H20248" s="94"/>
      <c r="I20248" s="94"/>
      <c r="J20248" s="2"/>
      <c r="P20248" s="30"/>
      <c r="T20248" s="2"/>
      <c r="V20248" s="2"/>
      <c r="W20248" s="28"/>
      <c r="Y20248" s="30"/>
      <c r="Z20248" s="30"/>
      <c r="AB20248" s="6"/>
    </row>
    <row r="20249" spans="1:28">
      <c r="A20249" s="2"/>
      <c r="B20249" s="2"/>
      <c r="C20249" s="2"/>
      <c r="G20249" s="94"/>
      <c r="H20249" s="94"/>
      <c r="I20249" s="94"/>
      <c r="J20249" s="2"/>
      <c r="P20249" s="30"/>
      <c r="T20249" s="2"/>
      <c r="V20249" s="2"/>
      <c r="W20249" s="28"/>
      <c r="Y20249" s="30"/>
      <c r="Z20249" s="30"/>
      <c r="AB20249" s="6"/>
    </row>
    <row r="20250" spans="1:28">
      <c r="A20250" s="2"/>
      <c r="B20250" s="2"/>
      <c r="C20250" s="2"/>
      <c r="G20250" s="94"/>
      <c r="H20250" s="94"/>
      <c r="I20250" s="94"/>
      <c r="J20250" s="2"/>
      <c r="P20250" s="30"/>
      <c r="T20250" s="2"/>
      <c r="V20250" s="2"/>
      <c r="W20250" s="28"/>
      <c r="Y20250" s="30"/>
      <c r="Z20250" s="30"/>
      <c r="AB20250" s="6"/>
    </row>
    <row r="20251" spans="1:28">
      <c r="A20251" s="2"/>
      <c r="B20251" s="2"/>
      <c r="C20251" s="2"/>
      <c r="G20251" s="94"/>
      <c r="H20251" s="94"/>
      <c r="I20251" s="94"/>
      <c r="J20251" s="2"/>
      <c r="P20251" s="30"/>
      <c r="T20251" s="2"/>
      <c r="V20251" s="2"/>
      <c r="W20251" s="28"/>
      <c r="Y20251" s="30"/>
      <c r="Z20251" s="30"/>
      <c r="AB20251" s="6"/>
    </row>
    <row r="20252" spans="1:28">
      <c r="A20252" s="2"/>
      <c r="B20252" s="2"/>
      <c r="C20252" s="2"/>
      <c r="G20252" s="94"/>
      <c r="H20252" s="94"/>
      <c r="I20252" s="94"/>
      <c r="J20252" s="2"/>
      <c r="P20252" s="30"/>
      <c r="T20252" s="2"/>
      <c r="V20252" s="2"/>
      <c r="W20252" s="28"/>
      <c r="Y20252" s="30"/>
      <c r="Z20252" s="30"/>
      <c r="AB20252" s="6"/>
    </row>
    <row r="20253" spans="1:28">
      <c r="A20253" s="2"/>
      <c r="B20253" s="2"/>
      <c r="C20253" s="2"/>
      <c r="G20253" s="94"/>
      <c r="H20253" s="94"/>
      <c r="I20253" s="94"/>
      <c r="J20253" s="2"/>
      <c r="P20253" s="30"/>
      <c r="T20253" s="2"/>
      <c r="V20253" s="2"/>
      <c r="W20253" s="28"/>
      <c r="Y20253" s="30"/>
      <c r="Z20253" s="30"/>
      <c r="AB20253" s="6"/>
    </row>
    <row r="20254" spans="1:28">
      <c r="A20254" s="2"/>
      <c r="B20254" s="2"/>
      <c r="C20254" s="2"/>
      <c r="G20254" s="94"/>
      <c r="H20254" s="94"/>
      <c r="I20254" s="94"/>
      <c r="J20254" s="2"/>
      <c r="P20254" s="30"/>
      <c r="T20254" s="2"/>
      <c r="V20254" s="2"/>
      <c r="W20254" s="28"/>
      <c r="Y20254" s="30"/>
      <c r="Z20254" s="30"/>
      <c r="AB20254" s="6"/>
    </row>
    <row r="20255" spans="1:28">
      <c r="A20255" s="2"/>
      <c r="B20255" s="2"/>
      <c r="C20255" s="2"/>
      <c r="G20255" s="94"/>
      <c r="H20255" s="94"/>
      <c r="I20255" s="94"/>
      <c r="J20255" s="2"/>
      <c r="P20255" s="30"/>
      <c r="T20255" s="2"/>
      <c r="V20255" s="2"/>
      <c r="W20255" s="28"/>
      <c r="Y20255" s="30"/>
      <c r="Z20255" s="30"/>
      <c r="AB20255" s="6"/>
    </row>
    <row r="20256" spans="1:28">
      <c r="A20256" s="2"/>
      <c r="B20256" s="2"/>
      <c r="C20256" s="2"/>
      <c r="G20256" s="94"/>
      <c r="H20256" s="94"/>
      <c r="I20256" s="94"/>
      <c r="J20256" s="2"/>
      <c r="P20256" s="30"/>
      <c r="T20256" s="2"/>
      <c r="V20256" s="2"/>
      <c r="W20256" s="28"/>
      <c r="Y20256" s="30"/>
      <c r="Z20256" s="30"/>
      <c r="AB20256" s="6"/>
    </row>
    <row r="20257" spans="1:28">
      <c r="A20257" s="2"/>
      <c r="B20257" s="2"/>
      <c r="C20257" s="2"/>
      <c r="G20257" s="94"/>
      <c r="H20257" s="94"/>
      <c r="I20257" s="94"/>
      <c r="J20257" s="2"/>
      <c r="P20257" s="30"/>
      <c r="T20257" s="2"/>
      <c r="V20257" s="2"/>
      <c r="W20257" s="28"/>
      <c r="Y20257" s="30"/>
      <c r="Z20257" s="30"/>
      <c r="AB20257" s="6"/>
    </row>
    <row r="20258" spans="1:28">
      <c r="A20258" s="2"/>
      <c r="B20258" s="2"/>
      <c r="C20258" s="2"/>
      <c r="G20258" s="94"/>
      <c r="H20258" s="94"/>
      <c r="I20258" s="94"/>
      <c r="J20258" s="2"/>
      <c r="P20258" s="30"/>
      <c r="T20258" s="2"/>
      <c r="V20258" s="2"/>
      <c r="W20258" s="28"/>
      <c r="Y20258" s="30"/>
      <c r="Z20258" s="30"/>
      <c r="AB20258" s="6"/>
    </row>
    <row r="20259" spans="1:28">
      <c r="A20259" s="2"/>
      <c r="B20259" s="2"/>
      <c r="C20259" s="2"/>
      <c r="G20259" s="94"/>
      <c r="H20259" s="94"/>
      <c r="I20259" s="94"/>
      <c r="J20259" s="2"/>
      <c r="P20259" s="30"/>
      <c r="T20259" s="2"/>
      <c r="V20259" s="2"/>
      <c r="W20259" s="28"/>
      <c r="Y20259" s="30"/>
      <c r="Z20259" s="30"/>
      <c r="AB20259" s="6"/>
    </row>
    <row r="20260" spans="1:28">
      <c r="A20260" s="2"/>
      <c r="B20260" s="2"/>
      <c r="C20260" s="2"/>
      <c r="G20260" s="94"/>
      <c r="H20260" s="94"/>
      <c r="I20260" s="94"/>
      <c r="J20260" s="2"/>
      <c r="P20260" s="30"/>
      <c r="T20260" s="2"/>
      <c r="V20260" s="2"/>
      <c r="W20260" s="28"/>
      <c r="Y20260" s="30"/>
      <c r="Z20260" s="30"/>
      <c r="AB20260" s="6"/>
    </row>
    <row r="20261" spans="1:28">
      <c r="A20261" s="2"/>
      <c r="B20261" s="2"/>
      <c r="C20261" s="2"/>
      <c r="G20261" s="94"/>
      <c r="H20261" s="94"/>
      <c r="I20261" s="94"/>
      <c r="J20261" s="2"/>
      <c r="P20261" s="30"/>
      <c r="T20261" s="2"/>
      <c r="V20261" s="2"/>
      <c r="W20261" s="28"/>
      <c r="Y20261" s="30"/>
      <c r="Z20261" s="30"/>
      <c r="AB20261" s="6"/>
    </row>
    <row r="20262" spans="1:28">
      <c r="A20262" s="2"/>
      <c r="B20262" s="2"/>
      <c r="C20262" s="2"/>
      <c r="G20262" s="94"/>
      <c r="H20262" s="94"/>
      <c r="I20262" s="94"/>
      <c r="J20262" s="2"/>
      <c r="P20262" s="30"/>
      <c r="T20262" s="2"/>
      <c r="V20262" s="2"/>
      <c r="W20262" s="28"/>
      <c r="Y20262" s="30"/>
      <c r="Z20262" s="30"/>
      <c r="AB20262" s="6"/>
    </row>
    <row r="20263" spans="1:28">
      <c r="A20263" s="2"/>
      <c r="B20263" s="2"/>
      <c r="C20263" s="2"/>
      <c r="G20263" s="94"/>
      <c r="H20263" s="94"/>
      <c r="I20263" s="94"/>
      <c r="J20263" s="2"/>
      <c r="P20263" s="30"/>
      <c r="T20263" s="2"/>
      <c r="V20263" s="2"/>
      <c r="W20263" s="28"/>
      <c r="Y20263" s="30"/>
      <c r="Z20263" s="30"/>
      <c r="AB20263" s="6"/>
    </row>
    <row r="20264" spans="1:28">
      <c r="A20264" s="2"/>
      <c r="B20264" s="2"/>
      <c r="C20264" s="2"/>
      <c r="G20264" s="94"/>
      <c r="H20264" s="94"/>
      <c r="I20264" s="94"/>
      <c r="J20264" s="2"/>
      <c r="P20264" s="30"/>
      <c r="T20264" s="2"/>
      <c r="V20264" s="2"/>
      <c r="W20264" s="28"/>
      <c r="Y20264" s="30"/>
      <c r="Z20264" s="30"/>
      <c r="AB20264" s="6"/>
    </row>
    <row r="20265" spans="1:28">
      <c r="A20265" s="2"/>
      <c r="B20265" s="2"/>
      <c r="C20265" s="2"/>
      <c r="G20265" s="94"/>
      <c r="H20265" s="94"/>
      <c r="I20265" s="94"/>
      <c r="J20265" s="2"/>
      <c r="P20265" s="30"/>
      <c r="T20265" s="2"/>
      <c r="V20265" s="2"/>
      <c r="W20265" s="28"/>
      <c r="Y20265" s="30"/>
      <c r="Z20265" s="30"/>
      <c r="AB20265" s="6"/>
    </row>
    <row r="20266" spans="1:28">
      <c r="A20266" s="2"/>
      <c r="B20266" s="2"/>
      <c r="C20266" s="2"/>
      <c r="G20266" s="94"/>
      <c r="H20266" s="94"/>
      <c r="I20266" s="94"/>
      <c r="J20266" s="2"/>
      <c r="P20266" s="30"/>
      <c r="T20266" s="2"/>
      <c r="V20266" s="2"/>
      <c r="W20266" s="28"/>
      <c r="Y20266" s="30"/>
      <c r="Z20266" s="30"/>
      <c r="AB20266" s="6"/>
    </row>
    <row r="20267" spans="1:28">
      <c r="A20267" s="2"/>
      <c r="B20267" s="2"/>
      <c r="C20267" s="2"/>
      <c r="G20267" s="94"/>
      <c r="H20267" s="94"/>
      <c r="I20267" s="94"/>
      <c r="J20267" s="2"/>
      <c r="P20267" s="30"/>
      <c r="T20267" s="2"/>
      <c r="V20267" s="2"/>
      <c r="W20267" s="28"/>
      <c r="Y20267" s="30"/>
      <c r="Z20267" s="30"/>
      <c r="AB20267" s="6"/>
    </row>
    <row r="20268" spans="1:28">
      <c r="A20268" s="2"/>
      <c r="B20268" s="2"/>
      <c r="C20268" s="2"/>
      <c r="G20268" s="94"/>
      <c r="H20268" s="94"/>
      <c r="I20268" s="94"/>
      <c r="J20268" s="2"/>
      <c r="P20268" s="30"/>
      <c r="T20268" s="2"/>
      <c r="V20268" s="2"/>
      <c r="W20268" s="28"/>
      <c r="Y20268" s="30"/>
      <c r="Z20268" s="30"/>
      <c r="AB20268" s="6"/>
    </row>
    <row r="20269" spans="1:28">
      <c r="A20269" s="2"/>
      <c r="B20269" s="2"/>
      <c r="C20269" s="2"/>
      <c r="G20269" s="94"/>
      <c r="H20269" s="94"/>
      <c r="I20269" s="94"/>
      <c r="J20269" s="2"/>
      <c r="P20269" s="30"/>
      <c r="T20269" s="2"/>
      <c r="V20269" s="2"/>
      <c r="W20269" s="28"/>
      <c r="Y20269" s="30"/>
      <c r="Z20269" s="30"/>
      <c r="AB20269" s="6"/>
    </row>
    <row r="20270" spans="1:28">
      <c r="A20270" s="2"/>
      <c r="B20270" s="2"/>
      <c r="C20270" s="2"/>
      <c r="G20270" s="94"/>
      <c r="H20270" s="94"/>
      <c r="I20270" s="94"/>
      <c r="J20270" s="2"/>
      <c r="P20270" s="30"/>
      <c r="T20270" s="2"/>
      <c r="V20270" s="2"/>
      <c r="W20270" s="28"/>
      <c r="Y20270" s="30"/>
      <c r="Z20270" s="30"/>
      <c r="AB20270" s="6"/>
    </row>
    <row r="20271" spans="1:28">
      <c r="A20271" s="2"/>
      <c r="B20271" s="2"/>
      <c r="C20271" s="2"/>
      <c r="G20271" s="94"/>
      <c r="H20271" s="94"/>
      <c r="I20271" s="94"/>
      <c r="J20271" s="2"/>
      <c r="P20271" s="30"/>
      <c r="T20271" s="2"/>
      <c r="V20271" s="2"/>
      <c r="W20271" s="28"/>
      <c r="Y20271" s="30"/>
      <c r="Z20271" s="30"/>
      <c r="AB20271" s="6"/>
    </row>
    <row r="20272" spans="1:28">
      <c r="A20272" s="2"/>
      <c r="B20272" s="2"/>
      <c r="C20272" s="2"/>
      <c r="G20272" s="94"/>
      <c r="H20272" s="94"/>
      <c r="I20272" s="94"/>
      <c r="J20272" s="2"/>
      <c r="P20272" s="30"/>
      <c r="T20272" s="2"/>
      <c r="V20272" s="2"/>
      <c r="W20272" s="28"/>
      <c r="Y20272" s="30"/>
      <c r="Z20272" s="30"/>
      <c r="AB20272" s="6"/>
    </row>
    <row r="20273" spans="1:28">
      <c r="A20273" s="2"/>
      <c r="B20273" s="2"/>
      <c r="C20273" s="2"/>
      <c r="G20273" s="94"/>
      <c r="H20273" s="94"/>
      <c r="I20273" s="94"/>
      <c r="J20273" s="2"/>
      <c r="P20273" s="30"/>
      <c r="T20273" s="2"/>
      <c r="V20273" s="2"/>
      <c r="W20273" s="28"/>
      <c r="Y20273" s="30"/>
      <c r="Z20273" s="30"/>
      <c r="AB20273" s="6"/>
    </row>
    <row r="20274" spans="1:28">
      <c r="A20274" s="2"/>
      <c r="B20274" s="2"/>
      <c r="C20274" s="2"/>
      <c r="G20274" s="94"/>
      <c r="H20274" s="94"/>
      <c r="I20274" s="94"/>
      <c r="J20274" s="2"/>
      <c r="P20274" s="30"/>
      <c r="T20274" s="2"/>
      <c r="V20274" s="2"/>
      <c r="W20274" s="28"/>
      <c r="Y20274" s="30"/>
      <c r="Z20274" s="30"/>
      <c r="AB20274" s="6"/>
    </row>
    <row r="20275" spans="1:28">
      <c r="A20275" s="2"/>
      <c r="B20275" s="2"/>
      <c r="C20275" s="2"/>
      <c r="G20275" s="94"/>
      <c r="H20275" s="94"/>
      <c r="I20275" s="94"/>
      <c r="J20275" s="2"/>
      <c r="P20275" s="30"/>
      <c r="T20275" s="2"/>
      <c r="V20275" s="2"/>
      <c r="W20275" s="28"/>
      <c r="Y20275" s="30"/>
      <c r="Z20275" s="30"/>
      <c r="AB20275" s="6"/>
    </row>
    <row r="20276" spans="1:28">
      <c r="A20276" s="2"/>
      <c r="B20276" s="2"/>
      <c r="C20276" s="2"/>
      <c r="G20276" s="94"/>
      <c r="H20276" s="94"/>
      <c r="I20276" s="94"/>
      <c r="J20276" s="2"/>
      <c r="P20276" s="30"/>
      <c r="T20276" s="2"/>
      <c r="V20276" s="2"/>
      <c r="W20276" s="28"/>
      <c r="Y20276" s="30"/>
      <c r="Z20276" s="30"/>
      <c r="AB20276" s="6"/>
    </row>
    <row r="20277" spans="1:28">
      <c r="A20277" s="2"/>
      <c r="B20277" s="2"/>
      <c r="C20277" s="2"/>
      <c r="G20277" s="94"/>
      <c r="H20277" s="94"/>
      <c r="I20277" s="94"/>
      <c r="J20277" s="2"/>
      <c r="P20277" s="30"/>
      <c r="T20277" s="2"/>
      <c r="V20277" s="2"/>
      <c r="W20277" s="28"/>
      <c r="Y20277" s="30"/>
      <c r="Z20277" s="30"/>
      <c r="AB20277" s="6"/>
    </row>
    <row r="20278" spans="1:28">
      <c r="A20278" s="2"/>
      <c r="B20278" s="2"/>
      <c r="C20278" s="2"/>
      <c r="G20278" s="94"/>
      <c r="H20278" s="94"/>
      <c r="I20278" s="94"/>
      <c r="J20278" s="2"/>
      <c r="P20278" s="30"/>
      <c r="T20278" s="2"/>
      <c r="V20278" s="2"/>
      <c r="W20278" s="28"/>
      <c r="Y20278" s="30"/>
      <c r="Z20278" s="30"/>
      <c r="AB20278" s="6"/>
    </row>
    <row r="20279" spans="1:28">
      <c r="A20279" s="2"/>
      <c r="B20279" s="2"/>
      <c r="C20279" s="2"/>
      <c r="G20279" s="94"/>
      <c r="H20279" s="94"/>
      <c r="I20279" s="94"/>
      <c r="J20279" s="2"/>
      <c r="P20279" s="30"/>
      <c r="T20279" s="2"/>
      <c r="V20279" s="2"/>
      <c r="W20279" s="28"/>
      <c r="Y20279" s="30"/>
      <c r="Z20279" s="30"/>
      <c r="AB20279" s="6"/>
    </row>
    <row r="20280" spans="1:28">
      <c r="A20280" s="2"/>
      <c r="B20280" s="2"/>
      <c r="C20280" s="2"/>
      <c r="G20280" s="94"/>
      <c r="H20280" s="94"/>
      <c r="I20280" s="94"/>
      <c r="J20280" s="2"/>
      <c r="P20280" s="30"/>
      <c r="T20280" s="2"/>
      <c r="V20280" s="2"/>
      <c r="W20280" s="28"/>
      <c r="Y20280" s="30"/>
      <c r="Z20280" s="30"/>
      <c r="AB20280" s="6"/>
    </row>
    <row r="20281" spans="1:28">
      <c r="A20281" s="2"/>
      <c r="B20281" s="2"/>
      <c r="C20281" s="2"/>
      <c r="G20281" s="94"/>
      <c r="H20281" s="94"/>
      <c r="I20281" s="94"/>
      <c r="J20281" s="2"/>
      <c r="P20281" s="30"/>
      <c r="T20281" s="2"/>
      <c r="V20281" s="2"/>
      <c r="W20281" s="28"/>
      <c r="Y20281" s="30"/>
      <c r="Z20281" s="30"/>
      <c r="AB20281" s="6"/>
    </row>
    <row r="20282" spans="1:28">
      <c r="A20282" s="2"/>
      <c r="B20282" s="2"/>
      <c r="C20282" s="2"/>
      <c r="G20282" s="94"/>
      <c r="H20282" s="94"/>
      <c r="I20282" s="94"/>
      <c r="J20282" s="2"/>
      <c r="P20282" s="30"/>
      <c r="T20282" s="2"/>
      <c r="V20282" s="2"/>
      <c r="W20282" s="28"/>
      <c r="Y20282" s="30"/>
      <c r="Z20282" s="30"/>
      <c r="AB20282" s="6"/>
    </row>
    <row r="20283" spans="1:28">
      <c r="A20283" s="2"/>
      <c r="B20283" s="2"/>
      <c r="C20283" s="2"/>
      <c r="G20283" s="94"/>
      <c r="H20283" s="94"/>
      <c r="I20283" s="94"/>
      <c r="J20283" s="2"/>
      <c r="P20283" s="30"/>
      <c r="T20283" s="2"/>
      <c r="V20283" s="2"/>
      <c r="W20283" s="28"/>
      <c r="Y20283" s="30"/>
      <c r="Z20283" s="30"/>
      <c r="AB20283" s="6"/>
    </row>
    <row r="20284" spans="1:28">
      <c r="A20284" s="2"/>
      <c r="B20284" s="2"/>
      <c r="C20284" s="2"/>
      <c r="G20284" s="94"/>
      <c r="H20284" s="94"/>
      <c r="I20284" s="94"/>
      <c r="J20284" s="2"/>
      <c r="P20284" s="30"/>
      <c r="T20284" s="2"/>
      <c r="V20284" s="2"/>
      <c r="W20284" s="28"/>
      <c r="Y20284" s="30"/>
      <c r="Z20284" s="30"/>
      <c r="AB20284" s="6"/>
    </row>
    <row r="20285" spans="1:28">
      <c r="A20285" s="2"/>
      <c r="B20285" s="2"/>
      <c r="C20285" s="2"/>
      <c r="G20285" s="94"/>
      <c r="H20285" s="94"/>
      <c r="I20285" s="94"/>
      <c r="J20285" s="2"/>
      <c r="P20285" s="30"/>
      <c r="T20285" s="2"/>
      <c r="V20285" s="2"/>
      <c r="W20285" s="28"/>
      <c r="Y20285" s="30"/>
      <c r="Z20285" s="30"/>
      <c r="AB20285" s="6"/>
    </row>
    <row r="20286" spans="1:28">
      <c r="A20286" s="2"/>
      <c r="B20286" s="2"/>
      <c r="C20286" s="2"/>
      <c r="G20286" s="94"/>
      <c r="H20286" s="94"/>
      <c r="I20286" s="94"/>
      <c r="J20286" s="2"/>
      <c r="P20286" s="30"/>
      <c r="T20286" s="2"/>
      <c r="V20286" s="2"/>
      <c r="W20286" s="28"/>
      <c r="Y20286" s="30"/>
      <c r="Z20286" s="30"/>
      <c r="AB20286" s="6"/>
    </row>
    <row r="20287" spans="1:28">
      <c r="A20287" s="2"/>
      <c r="B20287" s="2"/>
      <c r="C20287" s="2"/>
      <c r="G20287" s="94"/>
      <c r="H20287" s="94"/>
      <c r="I20287" s="94"/>
      <c r="J20287" s="2"/>
      <c r="P20287" s="30"/>
      <c r="T20287" s="2"/>
      <c r="V20287" s="2"/>
      <c r="W20287" s="28"/>
      <c r="Y20287" s="30"/>
      <c r="Z20287" s="30"/>
      <c r="AB20287" s="6"/>
    </row>
    <row r="20288" spans="1:28">
      <c r="A20288" s="2"/>
      <c r="B20288" s="2"/>
      <c r="C20288" s="2"/>
      <c r="G20288" s="94"/>
      <c r="H20288" s="94"/>
      <c r="I20288" s="94"/>
      <c r="J20288" s="2"/>
      <c r="P20288" s="30"/>
      <c r="T20288" s="2"/>
      <c r="V20288" s="2"/>
      <c r="W20288" s="28"/>
      <c r="Y20288" s="30"/>
      <c r="Z20288" s="30"/>
      <c r="AB20288" s="6"/>
    </row>
    <row r="20289" spans="1:28">
      <c r="A20289" s="2"/>
      <c r="B20289" s="2"/>
      <c r="C20289" s="2"/>
      <c r="G20289" s="94"/>
      <c r="H20289" s="94"/>
      <c r="I20289" s="94"/>
      <c r="J20289" s="2"/>
      <c r="P20289" s="30"/>
      <c r="T20289" s="2"/>
      <c r="V20289" s="2"/>
      <c r="W20289" s="28"/>
      <c r="Y20289" s="30"/>
      <c r="Z20289" s="30"/>
      <c r="AB20289" s="6"/>
    </row>
    <row r="20290" spans="1:28">
      <c r="A20290" s="2"/>
      <c r="B20290" s="2"/>
      <c r="C20290" s="2"/>
      <c r="G20290" s="94"/>
      <c r="H20290" s="94"/>
      <c r="I20290" s="94"/>
      <c r="J20290" s="2"/>
      <c r="P20290" s="30"/>
      <c r="T20290" s="2"/>
      <c r="V20290" s="2"/>
      <c r="W20290" s="28"/>
      <c r="Y20290" s="30"/>
      <c r="Z20290" s="30"/>
      <c r="AB20290" s="6"/>
    </row>
    <row r="20291" spans="1:28">
      <c r="A20291" s="2"/>
      <c r="B20291" s="2"/>
      <c r="C20291" s="2"/>
      <c r="G20291" s="94"/>
      <c r="H20291" s="94"/>
      <c r="I20291" s="94"/>
      <c r="J20291" s="2"/>
      <c r="P20291" s="30"/>
      <c r="T20291" s="2"/>
      <c r="V20291" s="2"/>
      <c r="W20291" s="28"/>
      <c r="Y20291" s="30"/>
      <c r="Z20291" s="30"/>
      <c r="AB20291" s="6"/>
    </row>
    <row r="20292" spans="1:28">
      <c r="A20292" s="2"/>
      <c r="B20292" s="2"/>
      <c r="C20292" s="2"/>
      <c r="G20292" s="94"/>
      <c r="H20292" s="94"/>
      <c r="I20292" s="94"/>
      <c r="J20292" s="2"/>
      <c r="P20292" s="30"/>
      <c r="T20292" s="2"/>
      <c r="V20292" s="2"/>
      <c r="W20292" s="28"/>
      <c r="Y20292" s="30"/>
      <c r="Z20292" s="30"/>
      <c r="AB20292" s="6"/>
    </row>
    <row r="20293" spans="1:28">
      <c r="A20293" s="2"/>
      <c r="B20293" s="2"/>
      <c r="C20293" s="2"/>
      <c r="G20293" s="94"/>
      <c r="H20293" s="94"/>
      <c r="I20293" s="94"/>
      <c r="J20293" s="2"/>
      <c r="P20293" s="30"/>
      <c r="T20293" s="2"/>
      <c r="V20293" s="2"/>
      <c r="W20293" s="28"/>
      <c r="Y20293" s="30"/>
      <c r="Z20293" s="30"/>
      <c r="AB20293" s="6"/>
    </row>
    <row r="20294" spans="1:28">
      <c r="A20294" s="2"/>
      <c r="B20294" s="2"/>
      <c r="C20294" s="2"/>
      <c r="G20294" s="94"/>
      <c r="H20294" s="94"/>
      <c r="I20294" s="94"/>
      <c r="J20294" s="2"/>
      <c r="P20294" s="30"/>
      <c r="T20294" s="2"/>
      <c r="V20294" s="2"/>
      <c r="W20294" s="28"/>
      <c r="Y20294" s="30"/>
      <c r="Z20294" s="30"/>
      <c r="AB20294" s="6"/>
    </row>
    <row r="20295" spans="1:28">
      <c r="A20295" s="2"/>
      <c r="B20295" s="2"/>
      <c r="C20295" s="2"/>
      <c r="G20295" s="94"/>
      <c r="H20295" s="94"/>
      <c r="I20295" s="94"/>
      <c r="J20295" s="2"/>
      <c r="P20295" s="30"/>
      <c r="T20295" s="2"/>
      <c r="V20295" s="2"/>
      <c r="W20295" s="28"/>
      <c r="Y20295" s="30"/>
      <c r="Z20295" s="30"/>
      <c r="AB20295" s="6"/>
    </row>
    <row r="20296" spans="1:28">
      <c r="A20296" s="2"/>
      <c r="B20296" s="2"/>
      <c r="C20296" s="2"/>
      <c r="G20296" s="94"/>
      <c r="H20296" s="94"/>
      <c r="I20296" s="94"/>
      <c r="J20296" s="2"/>
      <c r="P20296" s="30"/>
      <c r="T20296" s="2"/>
      <c r="V20296" s="2"/>
      <c r="W20296" s="28"/>
      <c r="Y20296" s="30"/>
      <c r="Z20296" s="30"/>
      <c r="AB20296" s="6"/>
    </row>
    <row r="20297" spans="1:28">
      <c r="A20297" s="2"/>
      <c r="B20297" s="2"/>
      <c r="C20297" s="2"/>
      <c r="G20297" s="94"/>
      <c r="H20297" s="94"/>
      <c r="I20297" s="94"/>
      <c r="J20297" s="2"/>
      <c r="P20297" s="30"/>
      <c r="T20297" s="2"/>
      <c r="V20297" s="2"/>
      <c r="W20297" s="28"/>
      <c r="Y20297" s="30"/>
      <c r="Z20297" s="30"/>
      <c r="AB20297" s="6"/>
    </row>
    <row r="20298" spans="1:28">
      <c r="A20298" s="2"/>
      <c r="B20298" s="2"/>
      <c r="C20298" s="2"/>
      <c r="G20298" s="94"/>
      <c r="H20298" s="94"/>
      <c r="I20298" s="94"/>
      <c r="J20298" s="2"/>
      <c r="P20298" s="30"/>
      <c r="T20298" s="2"/>
      <c r="V20298" s="2"/>
      <c r="W20298" s="28"/>
      <c r="Y20298" s="30"/>
      <c r="Z20298" s="30"/>
      <c r="AB20298" s="6"/>
    </row>
    <row r="20299" spans="1:28">
      <c r="A20299" s="2"/>
      <c r="B20299" s="2"/>
      <c r="C20299" s="2"/>
      <c r="G20299" s="94"/>
      <c r="H20299" s="94"/>
      <c r="I20299" s="94"/>
      <c r="J20299" s="2"/>
      <c r="P20299" s="30"/>
      <c r="T20299" s="2"/>
      <c r="V20299" s="2"/>
      <c r="W20299" s="28"/>
      <c r="Y20299" s="30"/>
      <c r="Z20299" s="30"/>
      <c r="AB20299" s="6"/>
    </row>
    <row r="20300" spans="1:28">
      <c r="A20300" s="2"/>
      <c r="B20300" s="2"/>
      <c r="C20300" s="2"/>
      <c r="G20300" s="94"/>
      <c r="H20300" s="94"/>
      <c r="I20300" s="94"/>
      <c r="J20300" s="2"/>
      <c r="P20300" s="30"/>
      <c r="T20300" s="2"/>
      <c r="V20300" s="2"/>
      <c r="W20300" s="28"/>
      <c r="Y20300" s="30"/>
      <c r="Z20300" s="30"/>
      <c r="AB20300" s="6"/>
    </row>
    <row r="20301" spans="1:28">
      <c r="A20301" s="2"/>
      <c r="B20301" s="2"/>
      <c r="C20301" s="2"/>
      <c r="G20301" s="94"/>
      <c r="H20301" s="94"/>
      <c r="I20301" s="94"/>
      <c r="J20301" s="2"/>
      <c r="P20301" s="30"/>
      <c r="T20301" s="2"/>
      <c r="V20301" s="2"/>
      <c r="W20301" s="28"/>
      <c r="Y20301" s="30"/>
      <c r="Z20301" s="30"/>
      <c r="AB20301" s="6"/>
    </row>
    <row r="20302" spans="1:28">
      <c r="A20302" s="2"/>
      <c r="B20302" s="2"/>
      <c r="C20302" s="2"/>
      <c r="G20302" s="94"/>
      <c r="H20302" s="94"/>
      <c r="I20302" s="94"/>
      <c r="J20302" s="2"/>
      <c r="P20302" s="30"/>
      <c r="T20302" s="2"/>
      <c r="V20302" s="2"/>
      <c r="W20302" s="28"/>
      <c r="Y20302" s="30"/>
      <c r="Z20302" s="30"/>
      <c r="AB20302" s="6"/>
    </row>
    <row r="20303" spans="1:28">
      <c r="A20303" s="2"/>
      <c r="B20303" s="2"/>
      <c r="C20303" s="2"/>
      <c r="G20303" s="94"/>
      <c r="H20303" s="94"/>
      <c r="I20303" s="94"/>
      <c r="J20303" s="2"/>
      <c r="P20303" s="30"/>
      <c r="T20303" s="2"/>
      <c r="V20303" s="2"/>
      <c r="W20303" s="28"/>
      <c r="Y20303" s="30"/>
      <c r="Z20303" s="30"/>
      <c r="AB20303" s="6"/>
    </row>
    <row r="20304" spans="1:28">
      <c r="A20304" s="2"/>
      <c r="B20304" s="2"/>
      <c r="C20304" s="2"/>
      <c r="G20304" s="94"/>
      <c r="H20304" s="94"/>
      <c r="I20304" s="94"/>
      <c r="J20304" s="2"/>
      <c r="P20304" s="30"/>
      <c r="T20304" s="2"/>
      <c r="V20304" s="2"/>
      <c r="W20304" s="28"/>
      <c r="Y20304" s="30"/>
      <c r="Z20304" s="30"/>
      <c r="AB20304" s="6"/>
    </row>
    <row r="20305" spans="1:28">
      <c r="A20305" s="2"/>
      <c r="B20305" s="2"/>
      <c r="C20305" s="2"/>
      <c r="G20305" s="94"/>
      <c r="H20305" s="94"/>
      <c r="I20305" s="94"/>
      <c r="J20305" s="2"/>
      <c r="P20305" s="30"/>
      <c r="T20305" s="2"/>
      <c r="V20305" s="2"/>
      <c r="W20305" s="28"/>
      <c r="Y20305" s="30"/>
      <c r="Z20305" s="30"/>
      <c r="AB20305" s="6"/>
    </row>
    <row r="20306" spans="1:28">
      <c r="A20306" s="2"/>
      <c r="B20306" s="2"/>
      <c r="C20306" s="2"/>
      <c r="G20306" s="94"/>
      <c r="H20306" s="94"/>
      <c r="I20306" s="94"/>
      <c r="J20306" s="2"/>
      <c r="P20306" s="30"/>
      <c r="T20306" s="2"/>
      <c r="V20306" s="2"/>
      <c r="W20306" s="28"/>
      <c r="Y20306" s="30"/>
      <c r="Z20306" s="30"/>
      <c r="AB20306" s="6"/>
    </row>
    <row r="20307" spans="1:28">
      <c r="A20307" s="2"/>
      <c r="B20307" s="2"/>
      <c r="C20307" s="2"/>
      <c r="G20307" s="94"/>
      <c r="H20307" s="94"/>
      <c r="I20307" s="94"/>
      <c r="J20307" s="2"/>
      <c r="P20307" s="30"/>
      <c r="T20307" s="2"/>
      <c r="V20307" s="2"/>
      <c r="W20307" s="28"/>
      <c r="Y20307" s="30"/>
      <c r="Z20307" s="30"/>
      <c r="AB20307" s="6"/>
    </row>
    <row r="20308" spans="1:28">
      <c r="A20308" s="2"/>
      <c r="B20308" s="2"/>
      <c r="C20308" s="2"/>
      <c r="G20308" s="94"/>
      <c r="H20308" s="94"/>
      <c r="I20308" s="94"/>
      <c r="J20308" s="2"/>
      <c r="P20308" s="30"/>
      <c r="T20308" s="2"/>
      <c r="V20308" s="2"/>
      <c r="W20308" s="28"/>
      <c r="Y20308" s="30"/>
      <c r="Z20308" s="30"/>
      <c r="AB20308" s="6"/>
    </row>
    <row r="20309" spans="1:28">
      <c r="A20309" s="2"/>
      <c r="B20309" s="2"/>
      <c r="C20309" s="2"/>
      <c r="G20309" s="94"/>
      <c r="H20309" s="94"/>
      <c r="I20309" s="94"/>
      <c r="J20309" s="2"/>
      <c r="P20309" s="30"/>
      <c r="T20309" s="2"/>
      <c r="V20309" s="2"/>
      <c r="W20309" s="28"/>
      <c r="Y20309" s="30"/>
      <c r="Z20309" s="30"/>
      <c r="AB20309" s="6"/>
    </row>
    <row r="20310" spans="1:28">
      <c r="A20310" s="2"/>
      <c r="B20310" s="2"/>
      <c r="C20310" s="2"/>
      <c r="G20310" s="94"/>
      <c r="H20310" s="94"/>
      <c r="I20310" s="94"/>
      <c r="J20310" s="2"/>
      <c r="P20310" s="30"/>
      <c r="T20310" s="2"/>
      <c r="V20310" s="2"/>
      <c r="W20310" s="28"/>
      <c r="Y20310" s="30"/>
      <c r="Z20310" s="30"/>
      <c r="AB20310" s="6"/>
    </row>
    <row r="20311" spans="1:28">
      <c r="A20311" s="2"/>
      <c r="B20311" s="2"/>
      <c r="C20311" s="2"/>
      <c r="G20311" s="94"/>
      <c r="H20311" s="94"/>
      <c r="I20311" s="94"/>
      <c r="J20311" s="2"/>
      <c r="P20311" s="30"/>
      <c r="T20311" s="2"/>
      <c r="V20311" s="2"/>
      <c r="W20311" s="28"/>
      <c r="Y20311" s="30"/>
      <c r="Z20311" s="30"/>
      <c r="AB20311" s="6"/>
    </row>
    <row r="20312" spans="1:28">
      <c r="A20312" s="2"/>
      <c r="B20312" s="2"/>
      <c r="C20312" s="2"/>
      <c r="G20312" s="94"/>
      <c r="H20312" s="94"/>
      <c r="I20312" s="94"/>
      <c r="J20312" s="2"/>
      <c r="P20312" s="30"/>
      <c r="T20312" s="2"/>
      <c r="V20312" s="2"/>
      <c r="W20312" s="28"/>
      <c r="Y20312" s="30"/>
      <c r="Z20312" s="30"/>
      <c r="AB20312" s="6"/>
    </row>
    <row r="20313" spans="1:28">
      <c r="A20313" s="2"/>
      <c r="B20313" s="2"/>
      <c r="C20313" s="2"/>
      <c r="G20313" s="94"/>
      <c r="H20313" s="94"/>
      <c r="I20313" s="94"/>
      <c r="J20313" s="2"/>
      <c r="P20313" s="30"/>
      <c r="T20313" s="2"/>
      <c r="V20313" s="2"/>
      <c r="W20313" s="28"/>
      <c r="Y20313" s="30"/>
      <c r="Z20313" s="30"/>
      <c r="AB20313" s="6"/>
    </row>
    <row r="20314" spans="1:28">
      <c r="A20314" s="2"/>
      <c r="B20314" s="2"/>
      <c r="C20314" s="2"/>
      <c r="G20314" s="94"/>
      <c r="H20314" s="94"/>
      <c r="I20314" s="94"/>
      <c r="J20314" s="2"/>
      <c r="P20314" s="30"/>
      <c r="T20314" s="2"/>
      <c r="V20314" s="2"/>
      <c r="W20314" s="28"/>
      <c r="Y20314" s="30"/>
      <c r="Z20314" s="30"/>
      <c r="AB20314" s="6"/>
    </row>
    <row r="20315" spans="1:28">
      <c r="A20315" s="2"/>
      <c r="B20315" s="2"/>
      <c r="C20315" s="2"/>
      <c r="G20315" s="94"/>
      <c r="H20315" s="94"/>
      <c r="I20315" s="94"/>
      <c r="J20315" s="2"/>
      <c r="P20315" s="30"/>
      <c r="T20315" s="2"/>
      <c r="V20315" s="2"/>
      <c r="W20315" s="28"/>
      <c r="Y20315" s="30"/>
      <c r="Z20315" s="30"/>
      <c r="AB20315" s="6"/>
    </row>
    <row r="20316" spans="1:28">
      <c r="A20316" s="2"/>
      <c r="B20316" s="2"/>
      <c r="C20316" s="2"/>
      <c r="G20316" s="94"/>
      <c r="H20316" s="94"/>
      <c r="I20316" s="94"/>
      <c r="J20316" s="2"/>
      <c r="P20316" s="30"/>
      <c r="T20316" s="2"/>
      <c r="V20316" s="2"/>
      <c r="W20316" s="28"/>
      <c r="Y20316" s="30"/>
      <c r="Z20316" s="30"/>
      <c r="AB20316" s="6"/>
    </row>
    <row r="20317" spans="1:28">
      <c r="A20317" s="2"/>
      <c r="B20317" s="2"/>
      <c r="C20317" s="2"/>
      <c r="G20317" s="94"/>
      <c r="H20317" s="94"/>
      <c r="I20317" s="94"/>
      <c r="J20317" s="2"/>
      <c r="P20317" s="30"/>
      <c r="T20317" s="2"/>
      <c r="V20317" s="2"/>
      <c r="W20317" s="28"/>
      <c r="Y20317" s="30"/>
      <c r="Z20317" s="30"/>
      <c r="AB20317" s="6"/>
    </row>
    <row r="20318" spans="1:28">
      <c r="A20318" s="2"/>
      <c r="B20318" s="2"/>
      <c r="C20318" s="2"/>
      <c r="G20318" s="94"/>
      <c r="H20318" s="94"/>
      <c r="I20318" s="94"/>
      <c r="J20318" s="2"/>
      <c r="P20318" s="30"/>
      <c r="T20318" s="2"/>
      <c r="V20318" s="2"/>
      <c r="W20318" s="28"/>
      <c r="Y20318" s="30"/>
      <c r="Z20318" s="30"/>
      <c r="AB20318" s="6"/>
    </row>
    <row r="20319" spans="1:28">
      <c r="A20319" s="2"/>
      <c r="B20319" s="2"/>
      <c r="C20319" s="2"/>
      <c r="G20319" s="94"/>
      <c r="H20319" s="94"/>
      <c r="I20319" s="94"/>
      <c r="J20319" s="2"/>
      <c r="P20319" s="30"/>
      <c r="T20319" s="2"/>
      <c r="V20319" s="2"/>
      <c r="W20319" s="28"/>
      <c r="Y20319" s="30"/>
      <c r="Z20319" s="30"/>
      <c r="AB20319" s="6"/>
    </row>
    <row r="20320" spans="1:28">
      <c r="A20320" s="2"/>
      <c r="B20320" s="2"/>
      <c r="C20320" s="2"/>
      <c r="G20320" s="94"/>
      <c r="H20320" s="94"/>
      <c r="I20320" s="94"/>
      <c r="J20320" s="2"/>
      <c r="P20320" s="30"/>
      <c r="T20320" s="2"/>
      <c r="V20320" s="2"/>
      <c r="W20320" s="28"/>
      <c r="Y20320" s="30"/>
      <c r="Z20320" s="30"/>
      <c r="AB20320" s="6"/>
    </row>
    <row r="20321" spans="1:28">
      <c r="A20321" s="2"/>
      <c r="B20321" s="2"/>
      <c r="C20321" s="2"/>
      <c r="G20321" s="94"/>
      <c r="H20321" s="94"/>
      <c r="I20321" s="94"/>
      <c r="J20321" s="2"/>
      <c r="P20321" s="30"/>
      <c r="T20321" s="2"/>
      <c r="V20321" s="2"/>
      <c r="W20321" s="28"/>
      <c r="Y20321" s="30"/>
      <c r="Z20321" s="30"/>
      <c r="AB20321" s="6"/>
    </row>
    <row r="20322" spans="1:28">
      <c r="A20322" s="2"/>
      <c r="B20322" s="2"/>
      <c r="C20322" s="2"/>
      <c r="G20322" s="94"/>
      <c r="H20322" s="94"/>
      <c r="I20322" s="94"/>
      <c r="J20322" s="2"/>
      <c r="P20322" s="30"/>
      <c r="T20322" s="2"/>
      <c r="V20322" s="2"/>
      <c r="W20322" s="28"/>
      <c r="Y20322" s="30"/>
      <c r="Z20322" s="30"/>
      <c r="AB20322" s="6"/>
    </row>
    <row r="20323" spans="1:28">
      <c r="A20323" s="2"/>
      <c r="B20323" s="2"/>
      <c r="C20323" s="2"/>
      <c r="G20323" s="94"/>
      <c r="H20323" s="94"/>
      <c r="I20323" s="94"/>
      <c r="J20323" s="2"/>
      <c r="P20323" s="30"/>
      <c r="T20323" s="2"/>
      <c r="V20323" s="2"/>
      <c r="W20323" s="28"/>
      <c r="Y20323" s="30"/>
      <c r="Z20323" s="30"/>
      <c r="AB20323" s="6"/>
    </row>
    <row r="20324" spans="1:28">
      <c r="A20324" s="2"/>
      <c r="B20324" s="2"/>
      <c r="C20324" s="2"/>
      <c r="G20324" s="94"/>
      <c r="H20324" s="94"/>
      <c r="I20324" s="94"/>
      <c r="J20324" s="2"/>
      <c r="P20324" s="30"/>
      <c r="T20324" s="2"/>
      <c r="V20324" s="2"/>
      <c r="W20324" s="28"/>
      <c r="Y20324" s="30"/>
      <c r="Z20324" s="30"/>
      <c r="AB20324" s="6"/>
    </row>
    <row r="20325" spans="1:28">
      <c r="A20325" s="2"/>
      <c r="B20325" s="2"/>
      <c r="C20325" s="2"/>
      <c r="G20325" s="94"/>
      <c r="H20325" s="94"/>
      <c r="I20325" s="94"/>
      <c r="J20325" s="2"/>
      <c r="P20325" s="30"/>
      <c r="T20325" s="2"/>
      <c r="V20325" s="2"/>
      <c r="W20325" s="28"/>
      <c r="Y20325" s="30"/>
      <c r="Z20325" s="30"/>
      <c r="AB20325" s="6"/>
    </row>
    <row r="20326" spans="1:28">
      <c r="A20326" s="2"/>
      <c r="B20326" s="2"/>
      <c r="C20326" s="2"/>
      <c r="G20326" s="94"/>
      <c r="H20326" s="94"/>
      <c r="I20326" s="94"/>
      <c r="J20326" s="2"/>
      <c r="P20326" s="30"/>
      <c r="T20326" s="2"/>
      <c r="V20326" s="2"/>
      <c r="W20326" s="28"/>
      <c r="Y20326" s="30"/>
      <c r="Z20326" s="30"/>
      <c r="AB20326" s="6"/>
    </row>
    <row r="20327" spans="1:28">
      <c r="A20327" s="2"/>
      <c r="B20327" s="2"/>
      <c r="C20327" s="2"/>
      <c r="G20327" s="94"/>
      <c r="H20327" s="94"/>
      <c r="I20327" s="94"/>
      <c r="J20327" s="2"/>
      <c r="P20327" s="30"/>
      <c r="T20327" s="2"/>
      <c r="V20327" s="2"/>
      <c r="W20327" s="28"/>
      <c r="Y20327" s="30"/>
      <c r="Z20327" s="30"/>
      <c r="AB20327" s="6"/>
    </row>
    <row r="20328" spans="1:28">
      <c r="A20328" s="2"/>
      <c r="B20328" s="2"/>
      <c r="C20328" s="2"/>
      <c r="G20328" s="94"/>
      <c r="H20328" s="94"/>
      <c r="I20328" s="94"/>
      <c r="J20328" s="2"/>
      <c r="P20328" s="30"/>
      <c r="T20328" s="2"/>
      <c r="V20328" s="2"/>
      <c r="W20328" s="28"/>
      <c r="Y20328" s="30"/>
      <c r="Z20328" s="30"/>
      <c r="AB20328" s="6"/>
    </row>
    <row r="20329" spans="1:28">
      <c r="A20329" s="2"/>
      <c r="B20329" s="2"/>
      <c r="C20329" s="2"/>
      <c r="G20329" s="94"/>
      <c r="H20329" s="94"/>
      <c r="I20329" s="94"/>
      <c r="J20329" s="2"/>
      <c r="P20329" s="30"/>
      <c r="T20329" s="2"/>
      <c r="V20329" s="2"/>
      <c r="W20329" s="28"/>
      <c r="Y20329" s="30"/>
      <c r="Z20329" s="30"/>
      <c r="AB20329" s="6"/>
    </row>
    <row r="20330" spans="1:28">
      <c r="A20330" s="2"/>
      <c r="B20330" s="2"/>
      <c r="C20330" s="2"/>
      <c r="G20330" s="94"/>
      <c r="H20330" s="94"/>
      <c r="I20330" s="94"/>
      <c r="J20330" s="2"/>
      <c r="P20330" s="30"/>
      <c r="T20330" s="2"/>
      <c r="V20330" s="2"/>
      <c r="W20330" s="28"/>
      <c r="Y20330" s="30"/>
      <c r="Z20330" s="30"/>
      <c r="AB20330" s="6"/>
    </row>
    <row r="20331" spans="1:28">
      <c r="A20331" s="2"/>
      <c r="B20331" s="2"/>
      <c r="C20331" s="2"/>
      <c r="G20331" s="94"/>
      <c r="H20331" s="94"/>
      <c r="I20331" s="94"/>
      <c r="J20331" s="2"/>
      <c r="P20331" s="30"/>
      <c r="T20331" s="2"/>
      <c r="V20331" s="2"/>
      <c r="W20331" s="28"/>
      <c r="Y20331" s="30"/>
      <c r="Z20331" s="30"/>
      <c r="AB20331" s="6"/>
    </row>
    <row r="20332" spans="1:28">
      <c r="A20332" s="2"/>
      <c r="B20332" s="2"/>
      <c r="C20332" s="2"/>
      <c r="G20332" s="94"/>
      <c r="H20332" s="94"/>
      <c r="I20332" s="94"/>
      <c r="J20332" s="2"/>
      <c r="P20332" s="30"/>
      <c r="T20332" s="2"/>
      <c r="V20332" s="2"/>
      <c r="W20332" s="28"/>
      <c r="Y20332" s="30"/>
      <c r="Z20332" s="30"/>
      <c r="AB20332" s="6"/>
    </row>
    <row r="20333" spans="1:28">
      <c r="A20333" s="2"/>
      <c r="B20333" s="2"/>
      <c r="C20333" s="2"/>
      <c r="G20333" s="94"/>
      <c r="H20333" s="94"/>
      <c r="I20333" s="94"/>
      <c r="J20333" s="2"/>
      <c r="P20333" s="30"/>
      <c r="T20333" s="2"/>
      <c r="V20333" s="2"/>
      <c r="W20333" s="28"/>
      <c r="Y20333" s="30"/>
      <c r="Z20333" s="30"/>
      <c r="AB20333" s="6"/>
    </row>
    <row r="20334" spans="1:28">
      <c r="A20334" s="2"/>
      <c r="B20334" s="2"/>
      <c r="C20334" s="2"/>
      <c r="G20334" s="94"/>
      <c r="H20334" s="94"/>
      <c r="I20334" s="94"/>
      <c r="J20334" s="2"/>
      <c r="P20334" s="30"/>
      <c r="T20334" s="2"/>
      <c r="V20334" s="2"/>
      <c r="W20334" s="28"/>
      <c r="Y20334" s="30"/>
      <c r="Z20334" s="30"/>
      <c r="AB20334" s="6"/>
    </row>
    <row r="20335" spans="1:28">
      <c r="A20335" s="2"/>
      <c r="B20335" s="2"/>
      <c r="C20335" s="2"/>
      <c r="G20335" s="94"/>
      <c r="H20335" s="94"/>
      <c r="I20335" s="94"/>
      <c r="J20335" s="2"/>
      <c r="P20335" s="30"/>
      <c r="T20335" s="2"/>
      <c r="V20335" s="2"/>
      <c r="W20335" s="28"/>
      <c r="Y20335" s="30"/>
      <c r="Z20335" s="30"/>
      <c r="AB20335" s="6"/>
    </row>
    <row r="20336" spans="1:28">
      <c r="A20336" s="2"/>
      <c r="B20336" s="2"/>
      <c r="C20336" s="2"/>
      <c r="G20336" s="94"/>
      <c r="H20336" s="94"/>
      <c r="I20336" s="94"/>
      <c r="J20336" s="2"/>
      <c r="P20336" s="30"/>
      <c r="T20336" s="2"/>
      <c r="V20336" s="2"/>
      <c r="W20336" s="28"/>
      <c r="Y20336" s="30"/>
      <c r="Z20336" s="30"/>
      <c r="AB20336" s="6"/>
    </row>
    <row r="20337" spans="1:28">
      <c r="A20337" s="2"/>
      <c r="B20337" s="2"/>
      <c r="C20337" s="2"/>
      <c r="G20337" s="94"/>
      <c r="H20337" s="94"/>
      <c r="I20337" s="94"/>
      <c r="J20337" s="2"/>
      <c r="P20337" s="30"/>
      <c r="T20337" s="2"/>
      <c r="V20337" s="2"/>
      <c r="W20337" s="28"/>
      <c r="Y20337" s="30"/>
      <c r="Z20337" s="30"/>
      <c r="AB20337" s="6"/>
    </row>
    <row r="20338" spans="1:28">
      <c r="A20338" s="2"/>
      <c r="B20338" s="2"/>
      <c r="C20338" s="2"/>
      <c r="G20338" s="94"/>
      <c r="H20338" s="94"/>
      <c r="I20338" s="94"/>
      <c r="J20338" s="2"/>
      <c r="P20338" s="30"/>
      <c r="T20338" s="2"/>
      <c r="V20338" s="2"/>
      <c r="W20338" s="28"/>
      <c r="Y20338" s="30"/>
      <c r="Z20338" s="30"/>
      <c r="AB20338" s="6"/>
    </row>
    <row r="20339" spans="1:28">
      <c r="A20339" s="2"/>
      <c r="B20339" s="2"/>
      <c r="C20339" s="2"/>
      <c r="G20339" s="94"/>
      <c r="H20339" s="94"/>
      <c r="I20339" s="94"/>
      <c r="J20339" s="2"/>
      <c r="P20339" s="30"/>
      <c r="T20339" s="2"/>
      <c r="V20339" s="2"/>
      <c r="W20339" s="28"/>
      <c r="Y20339" s="30"/>
      <c r="Z20339" s="30"/>
      <c r="AB20339" s="6"/>
    </row>
    <row r="20340" spans="1:28">
      <c r="A20340" s="2"/>
      <c r="B20340" s="2"/>
      <c r="C20340" s="2"/>
      <c r="G20340" s="94"/>
      <c r="H20340" s="94"/>
      <c r="I20340" s="94"/>
      <c r="J20340" s="2"/>
      <c r="P20340" s="30"/>
      <c r="T20340" s="2"/>
      <c r="V20340" s="2"/>
      <c r="W20340" s="28"/>
      <c r="Y20340" s="30"/>
      <c r="Z20340" s="30"/>
      <c r="AB20340" s="6"/>
    </row>
    <row r="20341" spans="1:28">
      <c r="A20341" s="2"/>
      <c r="B20341" s="2"/>
      <c r="C20341" s="2"/>
      <c r="G20341" s="94"/>
      <c r="H20341" s="94"/>
      <c r="I20341" s="94"/>
      <c r="J20341" s="2"/>
      <c r="P20341" s="30"/>
      <c r="T20341" s="2"/>
      <c r="V20341" s="2"/>
      <c r="W20341" s="28"/>
      <c r="Y20341" s="30"/>
      <c r="Z20341" s="30"/>
      <c r="AB20341" s="6"/>
    </row>
    <row r="20342" spans="1:28">
      <c r="A20342" s="2"/>
      <c r="B20342" s="2"/>
      <c r="C20342" s="2"/>
      <c r="G20342" s="94"/>
      <c r="H20342" s="94"/>
      <c r="I20342" s="94"/>
      <c r="J20342" s="2"/>
      <c r="P20342" s="30"/>
      <c r="T20342" s="2"/>
      <c r="V20342" s="2"/>
      <c r="W20342" s="28"/>
      <c r="Y20342" s="30"/>
      <c r="Z20342" s="30"/>
      <c r="AB20342" s="6"/>
    </row>
    <row r="20343" spans="1:28">
      <c r="A20343" s="2"/>
      <c r="B20343" s="2"/>
      <c r="C20343" s="2"/>
      <c r="G20343" s="94"/>
      <c r="H20343" s="94"/>
      <c r="I20343" s="94"/>
      <c r="J20343" s="2"/>
      <c r="P20343" s="30"/>
      <c r="T20343" s="2"/>
      <c r="V20343" s="2"/>
      <c r="W20343" s="28"/>
      <c r="Y20343" s="30"/>
      <c r="Z20343" s="30"/>
      <c r="AB20343" s="6"/>
    </row>
    <row r="20344" spans="1:28">
      <c r="A20344" s="2"/>
      <c r="B20344" s="2"/>
      <c r="C20344" s="2"/>
      <c r="G20344" s="94"/>
      <c r="H20344" s="94"/>
      <c r="I20344" s="94"/>
      <c r="J20344" s="2"/>
      <c r="P20344" s="30"/>
      <c r="T20344" s="2"/>
      <c r="V20344" s="2"/>
      <c r="W20344" s="28"/>
      <c r="Y20344" s="30"/>
      <c r="Z20344" s="30"/>
      <c r="AB20344" s="6"/>
    </row>
    <row r="20345" spans="1:28">
      <c r="A20345" s="2"/>
      <c r="B20345" s="2"/>
      <c r="C20345" s="2"/>
      <c r="G20345" s="94"/>
      <c r="H20345" s="94"/>
      <c r="I20345" s="94"/>
      <c r="J20345" s="2"/>
      <c r="P20345" s="30"/>
      <c r="T20345" s="2"/>
      <c r="V20345" s="2"/>
      <c r="W20345" s="28"/>
      <c r="Y20345" s="30"/>
      <c r="Z20345" s="30"/>
      <c r="AB20345" s="6"/>
    </row>
    <row r="20346" spans="1:28">
      <c r="A20346" s="2"/>
      <c r="B20346" s="2"/>
      <c r="C20346" s="2"/>
      <c r="G20346" s="94"/>
      <c r="H20346" s="94"/>
      <c r="I20346" s="94"/>
      <c r="J20346" s="2"/>
      <c r="P20346" s="30"/>
      <c r="T20346" s="2"/>
      <c r="V20346" s="2"/>
      <c r="W20346" s="28"/>
      <c r="Y20346" s="30"/>
      <c r="Z20346" s="30"/>
      <c r="AB20346" s="6"/>
    </row>
    <row r="20347" spans="1:28">
      <c r="A20347" s="2"/>
      <c r="B20347" s="2"/>
      <c r="C20347" s="2"/>
      <c r="G20347" s="94"/>
      <c r="H20347" s="94"/>
      <c r="I20347" s="94"/>
      <c r="J20347" s="2"/>
      <c r="P20347" s="30"/>
      <c r="T20347" s="2"/>
      <c r="V20347" s="2"/>
      <c r="W20347" s="28"/>
      <c r="Y20347" s="30"/>
      <c r="Z20347" s="30"/>
      <c r="AB20347" s="6"/>
    </row>
    <row r="20348" spans="1:28">
      <c r="A20348" s="2"/>
      <c r="B20348" s="2"/>
      <c r="C20348" s="2"/>
      <c r="G20348" s="94"/>
      <c r="H20348" s="94"/>
      <c r="I20348" s="94"/>
      <c r="J20348" s="2"/>
      <c r="P20348" s="30"/>
      <c r="T20348" s="2"/>
      <c r="V20348" s="2"/>
      <c r="W20348" s="28"/>
      <c r="Y20348" s="30"/>
      <c r="Z20348" s="30"/>
      <c r="AB20348" s="6"/>
    </row>
    <row r="20349" spans="1:28">
      <c r="A20349" s="2"/>
      <c r="B20349" s="2"/>
      <c r="C20349" s="2"/>
      <c r="G20349" s="94"/>
      <c r="H20349" s="94"/>
      <c r="I20349" s="94"/>
      <c r="J20349" s="2"/>
      <c r="P20349" s="30"/>
      <c r="T20349" s="2"/>
      <c r="V20349" s="2"/>
      <c r="W20349" s="28"/>
      <c r="Y20349" s="30"/>
      <c r="Z20349" s="30"/>
      <c r="AB20349" s="6"/>
    </row>
    <row r="20350" spans="1:28">
      <c r="A20350" s="2"/>
      <c r="B20350" s="2"/>
      <c r="C20350" s="2"/>
      <c r="G20350" s="94"/>
      <c r="H20350" s="94"/>
      <c r="I20350" s="94"/>
      <c r="J20350" s="2"/>
      <c r="P20350" s="30"/>
      <c r="T20350" s="2"/>
      <c r="V20350" s="2"/>
      <c r="W20350" s="28"/>
      <c r="Y20350" s="30"/>
      <c r="Z20350" s="30"/>
      <c r="AB20350" s="6"/>
    </row>
    <row r="20351" spans="1:28">
      <c r="A20351" s="2"/>
      <c r="B20351" s="2"/>
      <c r="C20351" s="2"/>
      <c r="G20351" s="94"/>
      <c r="H20351" s="94"/>
      <c r="I20351" s="94"/>
      <c r="J20351" s="2"/>
      <c r="P20351" s="30"/>
      <c r="T20351" s="2"/>
      <c r="V20351" s="2"/>
      <c r="W20351" s="28"/>
      <c r="Y20351" s="30"/>
      <c r="Z20351" s="30"/>
      <c r="AB20351" s="6"/>
    </row>
    <row r="20352" spans="1:28">
      <c r="A20352" s="2"/>
      <c r="B20352" s="2"/>
      <c r="C20352" s="2"/>
      <c r="G20352" s="94"/>
      <c r="H20352" s="94"/>
      <c r="I20352" s="94"/>
      <c r="J20352" s="2"/>
      <c r="P20352" s="30"/>
      <c r="T20352" s="2"/>
      <c r="V20352" s="2"/>
      <c r="W20352" s="28"/>
      <c r="Y20352" s="30"/>
      <c r="Z20352" s="30"/>
      <c r="AB20352" s="6"/>
    </row>
    <row r="20353" spans="1:28">
      <c r="A20353" s="2"/>
      <c r="B20353" s="2"/>
      <c r="C20353" s="2"/>
      <c r="G20353" s="94"/>
      <c r="H20353" s="94"/>
      <c r="I20353" s="94"/>
      <c r="J20353" s="2"/>
      <c r="P20353" s="30"/>
      <c r="T20353" s="2"/>
      <c r="V20353" s="2"/>
      <c r="W20353" s="28"/>
      <c r="Y20353" s="30"/>
      <c r="Z20353" s="30"/>
      <c r="AB20353" s="6"/>
    </row>
    <row r="20354" spans="1:28">
      <c r="A20354" s="2"/>
      <c r="B20354" s="2"/>
      <c r="C20354" s="2"/>
      <c r="G20354" s="94"/>
      <c r="H20354" s="94"/>
      <c r="I20354" s="94"/>
      <c r="J20354" s="2"/>
      <c r="P20354" s="30"/>
      <c r="T20354" s="2"/>
      <c r="V20354" s="2"/>
      <c r="W20354" s="28"/>
      <c r="Y20354" s="30"/>
      <c r="Z20354" s="30"/>
      <c r="AB20354" s="6"/>
    </row>
    <row r="20355" spans="1:28">
      <c r="A20355" s="2"/>
      <c r="B20355" s="2"/>
      <c r="C20355" s="2"/>
      <c r="G20355" s="94"/>
      <c r="H20355" s="94"/>
      <c r="I20355" s="94"/>
      <c r="J20355" s="2"/>
      <c r="P20355" s="30"/>
      <c r="T20355" s="2"/>
      <c r="V20355" s="2"/>
      <c r="W20355" s="28"/>
      <c r="Y20355" s="30"/>
      <c r="Z20355" s="30"/>
      <c r="AB20355" s="6"/>
    </row>
    <row r="20356" spans="1:28">
      <c r="A20356" s="2"/>
      <c r="B20356" s="2"/>
      <c r="C20356" s="2"/>
      <c r="G20356" s="94"/>
      <c r="H20356" s="94"/>
      <c r="I20356" s="94"/>
      <c r="J20356" s="2"/>
      <c r="P20356" s="30"/>
      <c r="T20356" s="2"/>
      <c r="V20356" s="2"/>
      <c r="W20356" s="28"/>
      <c r="Y20356" s="30"/>
      <c r="Z20356" s="30"/>
      <c r="AB20356" s="6"/>
    </row>
    <row r="20357" spans="1:28">
      <c r="A20357" s="2"/>
      <c r="B20357" s="2"/>
      <c r="C20357" s="2"/>
      <c r="G20357" s="94"/>
      <c r="H20357" s="94"/>
      <c r="I20357" s="94"/>
      <c r="J20357" s="2"/>
      <c r="P20357" s="30"/>
      <c r="T20357" s="2"/>
      <c r="V20357" s="2"/>
      <c r="W20357" s="28"/>
      <c r="Y20357" s="30"/>
      <c r="Z20357" s="30"/>
      <c r="AB20357" s="6"/>
    </row>
    <row r="20358" spans="1:28">
      <c r="A20358" s="2"/>
      <c r="B20358" s="2"/>
      <c r="C20358" s="2"/>
      <c r="G20358" s="94"/>
      <c r="H20358" s="94"/>
      <c r="I20358" s="94"/>
      <c r="J20358" s="2"/>
      <c r="P20358" s="30"/>
      <c r="T20358" s="2"/>
      <c r="V20358" s="2"/>
      <c r="W20358" s="28"/>
      <c r="Y20358" s="30"/>
      <c r="Z20358" s="30"/>
      <c r="AB20358" s="6"/>
    </row>
    <row r="20359" spans="1:28">
      <c r="A20359" s="2"/>
      <c r="B20359" s="2"/>
      <c r="C20359" s="2"/>
      <c r="G20359" s="94"/>
      <c r="H20359" s="94"/>
      <c r="I20359" s="94"/>
      <c r="J20359" s="2"/>
      <c r="P20359" s="30"/>
      <c r="T20359" s="2"/>
      <c r="V20359" s="2"/>
      <c r="W20359" s="28"/>
      <c r="Y20359" s="30"/>
      <c r="Z20359" s="30"/>
      <c r="AB20359" s="6"/>
    </row>
    <row r="20360" spans="1:28">
      <c r="A20360" s="2"/>
      <c r="B20360" s="2"/>
      <c r="C20360" s="2"/>
      <c r="G20360" s="94"/>
      <c r="H20360" s="94"/>
      <c r="I20360" s="94"/>
      <c r="J20360" s="2"/>
      <c r="P20360" s="30"/>
      <c r="T20360" s="2"/>
      <c r="V20360" s="2"/>
      <c r="W20360" s="28"/>
      <c r="Y20360" s="30"/>
      <c r="Z20360" s="30"/>
      <c r="AB20360" s="6"/>
    </row>
    <row r="20361" spans="1:28">
      <c r="A20361" s="2"/>
      <c r="B20361" s="2"/>
      <c r="C20361" s="2"/>
      <c r="G20361" s="94"/>
      <c r="H20361" s="94"/>
      <c r="I20361" s="94"/>
      <c r="J20361" s="2"/>
      <c r="P20361" s="30"/>
      <c r="T20361" s="2"/>
      <c r="V20361" s="2"/>
      <c r="W20361" s="28"/>
      <c r="Y20361" s="30"/>
      <c r="Z20361" s="30"/>
      <c r="AB20361" s="6"/>
    </row>
    <row r="20362" spans="1:28">
      <c r="A20362" s="2"/>
      <c r="B20362" s="2"/>
      <c r="C20362" s="2"/>
      <c r="G20362" s="94"/>
      <c r="H20362" s="94"/>
      <c r="I20362" s="94"/>
      <c r="J20362" s="2"/>
      <c r="P20362" s="30"/>
      <c r="T20362" s="2"/>
      <c r="V20362" s="2"/>
      <c r="W20362" s="28"/>
      <c r="Y20362" s="30"/>
      <c r="Z20362" s="30"/>
      <c r="AB20362" s="6"/>
    </row>
    <row r="20363" spans="1:28">
      <c r="A20363" s="2"/>
      <c r="B20363" s="2"/>
      <c r="C20363" s="2"/>
      <c r="G20363" s="94"/>
      <c r="H20363" s="94"/>
      <c r="I20363" s="94"/>
      <c r="J20363" s="2"/>
      <c r="P20363" s="30"/>
      <c r="T20363" s="2"/>
      <c r="V20363" s="2"/>
      <c r="W20363" s="28"/>
      <c r="Y20363" s="30"/>
      <c r="Z20363" s="30"/>
      <c r="AB20363" s="6"/>
    </row>
    <row r="20364" spans="1:28">
      <c r="A20364" s="2"/>
      <c r="B20364" s="2"/>
      <c r="C20364" s="2"/>
      <c r="G20364" s="94"/>
      <c r="H20364" s="94"/>
      <c r="I20364" s="94"/>
      <c r="J20364" s="2"/>
      <c r="P20364" s="30"/>
      <c r="T20364" s="2"/>
      <c r="V20364" s="2"/>
      <c r="W20364" s="28"/>
      <c r="Y20364" s="30"/>
      <c r="Z20364" s="30"/>
      <c r="AB20364" s="6"/>
    </row>
    <row r="20365" spans="1:28">
      <c r="A20365" s="2"/>
      <c r="B20365" s="2"/>
      <c r="C20365" s="2"/>
      <c r="G20365" s="94"/>
      <c r="H20365" s="94"/>
      <c r="I20365" s="94"/>
      <c r="J20365" s="2"/>
      <c r="P20365" s="30"/>
      <c r="T20365" s="2"/>
      <c r="V20365" s="2"/>
      <c r="W20365" s="28"/>
      <c r="Y20365" s="30"/>
      <c r="Z20365" s="30"/>
      <c r="AB20365" s="6"/>
    </row>
    <row r="20366" spans="1:28">
      <c r="A20366" s="2"/>
      <c r="B20366" s="2"/>
      <c r="C20366" s="2"/>
      <c r="G20366" s="94"/>
      <c r="H20366" s="94"/>
      <c r="I20366" s="94"/>
      <c r="J20366" s="2"/>
      <c r="P20366" s="30"/>
      <c r="T20366" s="2"/>
      <c r="V20366" s="2"/>
      <c r="W20366" s="28"/>
      <c r="Y20366" s="30"/>
      <c r="Z20366" s="30"/>
      <c r="AB20366" s="6"/>
    </row>
    <row r="20367" spans="1:28">
      <c r="A20367" s="2"/>
      <c r="B20367" s="2"/>
      <c r="C20367" s="2"/>
      <c r="G20367" s="94"/>
      <c r="H20367" s="94"/>
      <c r="I20367" s="94"/>
      <c r="J20367" s="2"/>
      <c r="P20367" s="30"/>
      <c r="T20367" s="2"/>
      <c r="V20367" s="2"/>
      <c r="W20367" s="28"/>
      <c r="Y20367" s="30"/>
      <c r="Z20367" s="30"/>
      <c r="AB20367" s="6"/>
    </row>
    <row r="20368" spans="1:28">
      <c r="A20368" s="2"/>
      <c r="B20368" s="2"/>
      <c r="C20368" s="2"/>
      <c r="G20368" s="94"/>
      <c r="H20368" s="94"/>
      <c r="I20368" s="94"/>
      <c r="J20368" s="2"/>
      <c r="P20368" s="30"/>
      <c r="T20368" s="2"/>
      <c r="V20368" s="2"/>
      <c r="W20368" s="28"/>
      <c r="Y20368" s="30"/>
      <c r="Z20368" s="30"/>
      <c r="AB20368" s="6"/>
    </row>
    <row r="20369" spans="1:28">
      <c r="A20369" s="2"/>
      <c r="B20369" s="2"/>
      <c r="C20369" s="2"/>
      <c r="G20369" s="94"/>
      <c r="H20369" s="94"/>
      <c r="I20369" s="94"/>
      <c r="J20369" s="2"/>
      <c r="P20369" s="30"/>
      <c r="T20369" s="2"/>
      <c r="V20369" s="2"/>
      <c r="W20369" s="28"/>
      <c r="Y20369" s="30"/>
      <c r="Z20369" s="30"/>
      <c r="AB20369" s="6"/>
    </row>
    <row r="20370" spans="1:28">
      <c r="A20370" s="2"/>
      <c r="B20370" s="2"/>
      <c r="C20370" s="2"/>
      <c r="G20370" s="94"/>
      <c r="H20370" s="94"/>
      <c r="I20370" s="94"/>
      <c r="J20370" s="2"/>
      <c r="P20370" s="30"/>
      <c r="T20370" s="2"/>
      <c r="V20370" s="2"/>
      <c r="W20370" s="28"/>
      <c r="Y20370" s="30"/>
      <c r="Z20370" s="30"/>
      <c r="AB20370" s="6"/>
    </row>
    <row r="20371" spans="1:28">
      <c r="A20371" s="2"/>
      <c r="B20371" s="2"/>
      <c r="C20371" s="2"/>
      <c r="G20371" s="94"/>
      <c r="H20371" s="94"/>
      <c r="I20371" s="94"/>
      <c r="J20371" s="2"/>
      <c r="P20371" s="30"/>
      <c r="T20371" s="2"/>
      <c r="V20371" s="2"/>
      <c r="W20371" s="28"/>
      <c r="Y20371" s="30"/>
      <c r="Z20371" s="30"/>
      <c r="AB20371" s="6"/>
    </row>
    <row r="20372" spans="1:28">
      <c r="A20372" s="2"/>
      <c r="B20372" s="2"/>
      <c r="C20372" s="2"/>
      <c r="G20372" s="94"/>
      <c r="H20372" s="94"/>
      <c r="I20372" s="94"/>
      <c r="J20372" s="2"/>
      <c r="P20372" s="30"/>
      <c r="T20372" s="2"/>
      <c r="V20372" s="2"/>
      <c r="W20372" s="28"/>
      <c r="Y20372" s="30"/>
      <c r="Z20372" s="30"/>
      <c r="AB20372" s="6"/>
    </row>
    <row r="20373" spans="1:28">
      <c r="A20373" s="2"/>
      <c r="B20373" s="2"/>
      <c r="C20373" s="2"/>
      <c r="G20373" s="94"/>
      <c r="H20373" s="94"/>
      <c r="I20373" s="94"/>
      <c r="J20373" s="2"/>
      <c r="P20373" s="30"/>
      <c r="T20373" s="2"/>
      <c r="V20373" s="2"/>
      <c r="W20373" s="28"/>
      <c r="Y20373" s="30"/>
      <c r="Z20373" s="30"/>
      <c r="AB20373" s="6"/>
    </row>
    <row r="20374" spans="1:28">
      <c r="A20374" s="2"/>
      <c r="B20374" s="2"/>
      <c r="C20374" s="2"/>
      <c r="G20374" s="94"/>
      <c r="H20374" s="94"/>
      <c r="I20374" s="94"/>
      <c r="J20374" s="2"/>
      <c r="P20374" s="30"/>
      <c r="T20374" s="2"/>
      <c r="V20374" s="2"/>
      <c r="W20374" s="28"/>
      <c r="Y20374" s="30"/>
      <c r="Z20374" s="30"/>
      <c r="AB20374" s="6"/>
    </row>
    <row r="20375" spans="1:28">
      <c r="A20375" s="2"/>
      <c r="B20375" s="2"/>
      <c r="C20375" s="2"/>
      <c r="G20375" s="94"/>
      <c r="H20375" s="94"/>
      <c r="I20375" s="94"/>
      <c r="J20375" s="2"/>
      <c r="P20375" s="30"/>
      <c r="T20375" s="2"/>
      <c r="V20375" s="2"/>
      <c r="W20375" s="28"/>
      <c r="Y20375" s="30"/>
      <c r="Z20375" s="30"/>
      <c r="AB20375" s="6"/>
    </row>
    <row r="20376" spans="1:28">
      <c r="A20376" s="2"/>
      <c r="B20376" s="2"/>
      <c r="C20376" s="2"/>
      <c r="G20376" s="94"/>
      <c r="H20376" s="94"/>
      <c r="I20376" s="94"/>
      <c r="J20376" s="2"/>
      <c r="P20376" s="30"/>
      <c r="T20376" s="2"/>
      <c r="V20376" s="2"/>
      <c r="W20376" s="28"/>
      <c r="Y20376" s="30"/>
      <c r="Z20376" s="30"/>
      <c r="AB20376" s="6"/>
    </row>
    <row r="20377" spans="1:28">
      <c r="A20377" s="2"/>
      <c r="B20377" s="2"/>
      <c r="C20377" s="2"/>
      <c r="G20377" s="94"/>
      <c r="H20377" s="94"/>
      <c r="I20377" s="94"/>
      <c r="J20377" s="2"/>
      <c r="P20377" s="30"/>
      <c r="T20377" s="2"/>
      <c r="V20377" s="2"/>
      <c r="W20377" s="28"/>
      <c r="Y20377" s="30"/>
      <c r="Z20377" s="30"/>
      <c r="AB20377" s="6"/>
    </row>
    <row r="20378" spans="1:28">
      <c r="A20378" s="2"/>
      <c r="B20378" s="2"/>
      <c r="C20378" s="2"/>
      <c r="G20378" s="94"/>
      <c r="H20378" s="94"/>
      <c r="I20378" s="94"/>
      <c r="J20378" s="2"/>
      <c r="P20378" s="30"/>
      <c r="T20378" s="2"/>
      <c r="V20378" s="2"/>
      <c r="W20378" s="28"/>
      <c r="Y20378" s="30"/>
      <c r="Z20378" s="30"/>
      <c r="AB20378" s="6"/>
    </row>
    <row r="20379" spans="1:28">
      <c r="A20379" s="2"/>
      <c r="B20379" s="2"/>
      <c r="C20379" s="2"/>
      <c r="G20379" s="94"/>
      <c r="H20379" s="94"/>
      <c r="I20379" s="94"/>
      <c r="J20379" s="2"/>
      <c r="P20379" s="30"/>
      <c r="T20379" s="2"/>
      <c r="V20379" s="2"/>
      <c r="W20379" s="28"/>
      <c r="Y20379" s="30"/>
      <c r="Z20379" s="30"/>
      <c r="AB20379" s="6"/>
    </row>
    <row r="20380" spans="1:28">
      <c r="A20380" s="2"/>
      <c r="B20380" s="2"/>
      <c r="C20380" s="2"/>
      <c r="G20380" s="94"/>
      <c r="H20380" s="94"/>
      <c r="I20380" s="94"/>
      <c r="J20380" s="2"/>
      <c r="P20380" s="30"/>
      <c r="T20380" s="2"/>
      <c r="V20380" s="2"/>
      <c r="W20380" s="28"/>
      <c r="Y20380" s="30"/>
      <c r="Z20380" s="30"/>
      <c r="AB20380" s="6"/>
    </row>
    <row r="20381" spans="1:28">
      <c r="A20381" s="2"/>
      <c r="B20381" s="2"/>
      <c r="C20381" s="2"/>
      <c r="G20381" s="94"/>
      <c r="H20381" s="94"/>
      <c r="I20381" s="94"/>
      <c r="J20381" s="2"/>
      <c r="P20381" s="30"/>
      <c r="T20381" s="2"/>
      <c r="V20381" s="2"/>
      <c r="W20381" s="28"/>
      <c r="Y20381" s="30"/>
      <c r="Z20381" s="30"/>
      <c r="AB20381" s="6"/>
    </row>
    <row r="20382" spans="1:28">
      <c r="A20382" s="2"/>
      <c r="B20382" s="2"/>
      <c r="C20382" s="2"/>
      <c r="G20382" s="94"/>
      <c r="H20382" s="94"/>
      <c r="I20382" s="94"/>
      <c r="J20382" s="2"/>
      <c r="P20382" s="30"/>
      <c r="T20382" s="2"/>
      <c r="V20382" s="2"/>
      <c r="W20382" s="28"/>
      <c r="Y20382" s="30"/>
      <c r="Z20382" s="30"/>
      <c r="AB20382" s="6"/>
    </row>
    <row r="20383" spans="1:28">
      <c r="A20383" s="2"/>
      <c r="B20383" s="2"/>
      <c r="C20383" s="2"/>
      <c r="G20383" s="94"/>
      <c r="H20383" s="94"/>
      <c r="I20383" s="94"/>
      <c r="J20383" s="2"/>
      <c r="P20383" s="30"/>
      <c r="T20383" s="2"/>
      <c r="V20383" s="2"/>
      <c r="W20383" s="28"/>
      <c r="Y20383" s="30"/>
      <c r="Z20383" s="30"/>
      <c r="AB20383" s="6"/>
    </row>
    <row r="20384" spans="1:28">
      <c r="A20384" s="2"/>
      <c r="B20384" s="2"/>
      <c r="C20384" s="2"/>
      <c r="G20384" s="94"/>
      <c r="H20384" s="94"/>
      <c r="I20384" s="94"/>
      <c r="J20384" s="2"/>
      <c r="P20384" s="30"/>
      <c r="T20384" s="2"/>
      <c r="V20384" s="2"/>
      <c r="W20384" s="28"/>
      <c r="Y20384" s="30"/>
      <c r="Z20384" s="30"/>
      <c r="AB20384" s="6"/>
    </row>
    <row r="20385" spans="1:28">
      <c r="A20385" s="2"/>
      <c r="B20385" s="2"/>
      <c r="C20385" s="2"/>
      <c r="G20385" s="94"/>
      <c r="H20385" s="94"/>
      <c r="I20385" s="94"/>
      <c r="J20385" s="2"/>
      <c r="P20385" s="30"/>
      <c r="T20385" s="2"/>
      <c r="V20385" s="2"/>
      <c r="W20385" s="28"/>
      <c r="Y20385" s="30"/>
      <c r="Z20385" s="30"/>
      <c r="AB20385" s="6"/>
    </row>
    <row r="20386" spans="1:28">
      <c r="A20386" s="2"/>
      <c r="B20386" s="2"/>
      <c r="C20386" s="2"/>
      <c r="G20386" s="94"/>
      <c r="H20386" s="94"/>
      <c r="I20386" s="94"/>
      <c r="J20386" s="2"/>
      <c r="P20386" s="30"/>
      <c r="T20386" s="2"/>
      <c r="V20386" s="2"/>
      <c r="W20386" s="28"/>
      <c r="Y20386" s="30"/>
      <c r="Z20386" s="30"/>
      <c r="AB20386" s="6"/>
    </row>
    <row r="20387" spans="1:28">
      <c r="A20387" s="2"/>
      <c r="B20387" s="2"/>
      <c r="C20387" s="2"/>
      <c r="G20387" s="94"/>
      <c r="H20387" s="94"/>
      <c r="I20387" s="94"/>
      <c r="J20387" s="2"/>
      <c r="P20387" s="30"/>
      <c r="T20387" s="2"/>
      <c r="V20387" s="2"/>
      <c r="W20387" s="28"/>
      <c r="Y20387" s="30"/>
      <c r="Z20387" s="30"/>
      <c r="AB20387" s="6"/>
    </row>
    <row r="20388" spans="1:28">
      <c r="A20388" s="2"/>
      <c r="B20388" s="2"/>
      <c r="C20388" s="2"/>
      <c r="G20388" s="94"/>
      <c r="H20388" s="94"/>
      <c r="I20388" s="94"/>
      <c r="J20388" s="2"/>
      <c r="P20388" s="30"/>
      <c r="T20388" s="2"/>
      <c r="V20388" s="2"/>
      <c r="W20388" s="28"/>
      <c r="Y20388" s="30"/>
      <c r="Z20388" s="30"/>
      <c r="AB20388" s="6"/>
    </row>
    <row r="20389" spans="1:28">
      <c r="A20389" s="2"/>
      <c r="B20389" s="2"/>
      <c r="C20389" s="2"/>
      <c r="G20389" s="94"/>
      <c r="H20389" s="94"/>
      <c r="I20389" s="94"/>
      <c r="J20389" s="2"/>
      <c r="P20389" s="30"/>
      <c r="T20389" s="2"/>
      <c r="V20389" s="2"/>
      <c r="W20389" s="28"/>
      <c r="Y20389" s="30"/>
      <c r="Z20389" s="30"/>
      <c r="AB20389" s="6"/>
    </row>
    <row r="20390" spans="1:28">
      <c r="A20390" s="2"/>
      <c r="B20390" s="2"/>
      <c r="C20390" s="2"/>
      <c r="G20390" s="94"/>
      <c r="H20390" s="94"/>
      <c r="I20390" s="94"/>
      <c r="J20390" s="2"/>
      <c r="P20390" s="30"/>
      <c r="T20390" s="2"/>
      <c r="V20390" s="2"/>
      <c r="W20390" s="28"/>
      <c r="Y20390" s="30"/>
      <c r="Z20390" s="30"/>
      <c r="AB20390" s="6"/>
    </row>
    <row r="20391" spans="1:28">
      <c r="A20391" s="2"/>
      <c r="B20391" s="2"/>
      <c r="C20391" s="2"/>
      <c r="G20391" s="94"/>
      <c r="H20391" s="94"/>
      <c r="I20391" s="94"/>
      <c r="J20391" s="2"/>
      <c r="P20391" s="30"/>
      <c r="T20391" s="2"/>
      <c r="V20391" s="2"/>
      <c r="W20391" s="28"/>
      <c r="Y20391" s="30"/>
      <c r="Z20391" s="30"/>
      <c r="AB20391" s="6"/>
    </row>
    <row r="20392" spans="1:28">
      <c r="A20392" s="2"/>
      <c r="B20392" s="2"/>
      <c r="C20392" s="2"/>
      <c r="G20392" s="94"/>
      <c r="H20392" s="94"/>
      <c r="I20392" s="94"/>
      <c r="J20392" s="2"/>
      <c r="P20392" s="30"/>
      <c r="T20392" s="2"/>
      <c r="V20392" s="2"/>
      <c r="W20392" s="28"/>
      <c r="Y20392" s="30"/>
      <c r="Z20392" s="30"/>
      <c r="AB20392" s="6"/>
    </row>
    <row r="20393" spans="1:28">
      <c r="A20393" s="2"/>
      <c r="B20393" s="2"/>
      <c r="C20393" s="2"/>
      <c r="G20393" s="94"/>
      <c r="H20393" s="94"/>
      <c r="I20393" s="94"/>
      <c r="J20393" s="2"/>
      <c r="P20393" s="30"/>
      <c r="T20393" s="2"/>
      <c r="V20393" s="2"/>
      <c r="W20393" s="28"/>
      <c r="Y20393" s="30"/>
      <c r="Z20393" s="30"/>
      <c r="AB20393" s="6"/>
    </row>
    <row r="20394" spans="1:28">
      <c r="A20394" s="2"/>
      <c r="B20394" s="2"/>
      <c r="C20394" s="2"/>
      <c r="G20394" s="94"/>
      <c r="H20394" s="94"/>
      <c r="I20394" s="94"/>
      <c r="J20394" s="2"/>
      <c r="P20394" s="30"/>
      <c r="T20394" s="2"/>
      <c r="V20394" s="2"/>
      <c r="W20394" s="28"/>
      <c r="Y20394" s="30"/>
      <c r="Z20394" s="30"/>
      <c r="AB20394" s="6"/>
    </row>
    <row r="20395" spans="1:28">
      <c r="A20395" s="2"/>
      <c r="B20395" s="2"/>
      <c r="C20395" s="2"/>
      <c r="G20395" s="94"/>
      <c r="H20395" s="94"/>
      <c r="I20395" s="94"/>
      <c r="J20395" s="2"/>
      <c r="P20395" s="30"/>
      <c r="T20395" s="2"/>
      <c r="V20395" s="2"/>
      <c r="W20395" s="28"/>
      <c r="Y20395" s="30"/>
      <c r="Z20395" s="30"/>
      <c r="AB20395" s="6"/>
    </row>
    <row r="20396" spans="1:28">
      <c r="A20396" s="2"/>
      <c r="B20396" s="2"/>
      <c r="C20396" s="2"/>
      <c r="G20396" s="94"/>
      <c r="H20396" s="94"/>
      <c r="I20396" s="94"/>
      <c r="J20396" s="2"/>
      <c r="P20396" s="30"/>
      <c r="T20396" s="2"/>
      <c r="V20396" s="2"/>
      <c r="W20396" s="28"/>
      <c r="Y20396" s="30"/>
      <c r="Z20396" s="30"/>
      <c r="AB20396" s="6"/>
    </row>
    <row r="20397" spans="1:28">
      <c r="A20397" s="2"/>
      <c r="B20397" s="2"/>
      <c r="C20397" s="2"/>
      <c r="G20397" s="94"/>
      <c r="H20397" s="94"/>
      <c r="I20397" s="94"/>
      <c r="J20397" s="2"/>
      <c r="P20397" s="30"/>
      <c r="T20397" s="2"/>
      <c r="V20397" s="2"/>
      <c r="W20397" s="28"/>
      <c r="Y20397" s="30"/>
      <c r="Z20397" s="30"/>
      <c r="AB20397" s="6"/>
    </row>
    <row r="20398" spans="1:28">
      <c r="A20398" s="2"/>
      <c r="B20398" s="2"/>
      <c r="C20398" s="2"/>
      <c r="G20398" s="94"/>
      <c r="H20398" s="94"/>
      <c r="I20398" s="94"/>
      <c r="J20398" s="2"/>
      <c r="P20398" s="30"/>
      <c r="T20398" s="2"/>
      <c r="V20398" s="2"/>
      <c r="W20398" s="28"/>
      <c r="Y20398" s="30"/>
      <c r="Z20398" s="30"/>
      <c r="AB20398" s="6"/>
    </row>
    <row r="20399" spans="1:28">
      <c r="A20399" s="2"/>
      <c r="B20399" s="2"/>
      <c r="C20399" s="2"/>
      <c r="G20399" s="94"/>
      <c r="H20399" s="94"/>
      <c r="I20399" s="94"/>
      <c r="J20399" s="2"/>
      <c r="P20399" s="30"/>
      <c r="T20399" s="2"/>
      <c r="V20399" s="2"/>
      <c r="W20399" s="28"/>
      <c r="Y20399" s="30"/>
      <c r="Z20399" s="30"/>
      <c r="AB20399" s="6"/>
    </row>
    <row r="20400" spans="1:28">
      <c r="A20400" s="2"/>
      <c r="B20400" s="2"/>
      <c r="C20400" s="2"/>
      <c r="G20400" s="94"/>
      <c r="H20400" s="94"/>
      <c r="I20400" s="94"/>
      <c r="J20400" s="2"/>
      <c r="P20400" s="30"/>
      <c r="T20400" s="2"/>
      <c r="V20400" s="2"/>
      <c r="W20400" s="28"/>
      <c r="Y20400" s="30"/>
      <c r="Z20400" s="30"/>
      <c r="AB20400" s="6"/>
    </row>
    <row r="20401" spans="1:28">
      <c r="A20401" s="2"/>
      <c r="B20401" s="2"/>
      <c r="C20401" s="2"/>
      <c r="G20401" s="94"/>
      <c r="H20401" s="94"/>
      <c r="I20401" s="94"/>
      <c r="J20401" s="2"/>
      <c r="P20401" s="30"/>
      <c r="T20401" s="2"/>
      <c r="V20401" s="2"/>
      <c r="W20401" s="28"/>
      <c r="Y20401" s="30"/>
      <c r="Z20401" s="30"/>
      <c r="AB20401" s="6"/>
    </row>
    <row r="20402" spans="1:28">
      <c r="A20402" s="2"/>
      <c r="B20402" s="2"/>
      <c r="C20402" s="2"/>
      <c r="G20402" s="94"/>
      <c r="H20402" s="94"/>
      <c r="I20402" s="94"/>
      <c r="J20402" s="2"/>
      <c r="P20402" s="30"/>
      <c r="T20402" s="2"/>
      <c r="V20402" s="2"/>
      <c r="W20402" s="28"/>
      <c r="Y20402" s="30"/>
      <c r="Z20402" s="30"/>
      <c r="AB20402" s="6"/>
    </row>
    <row r="20403" spans="1:28">
      <c r="A20403" s="2"/>
      <c r="B20403" s="2"/>
      <c r="C20403" s="2"/>
      <c r="G20403" s="94"/>
      <c r="H20403" s="94"/>
      <c r="I20403" s="94"/>
      <c r="J20403" s="2"/>
      <c r="P20403" s="30"/>
      <c r="T20403" s="2"/>
      <c r="V20403" s="2"/>
      <c r="W20403" s="28"/>
      <c r="Y20403" s="30"/>
      <c r="Z20403" s="30"/>
      <c r="AB20403" s="6"/>
    </row>
    <row r="20404" spans="1:28">
      <c r="A20404" s="2"/>
      <c r="B20404" s="2"/>
      <c r="C20404" s="2"/>
      <c r="G20404" s="94"/>
      <c r="H20404" s="94"/>
      <c r="I20404" s="94"/>
      <c r="J20404" s="2"/>
      <c r="P20404" s="30"/>
      <c r="T20404" s="2"/>
      <c r="V20404" s="2"/>
      <c r="W20404" s="28"/>
      <c r="Y20404" s="30"/>
      <c r="Z20404" s="30"/>
      <c r="AB20404" s="6"/>
    </row>
    <row r="20405" spans="1:28">
      <c r="A20405" s="2"/>
      <c r="B20405" s="2"/>
      <c r="C20405" s="2"/>
      <c r="G20405" s="94"/>
      <c r="H20405" s="94"/>
      <c r="I20405" s="94"/>
      <c r="J20405" s="2"/>
      <c r="P20405" s="30"/>
      <c r="T20405" s="2"/>
      <c r="V20405" s="2"/>
      <c r="W20405" s="28"/>
      <c r="Y20405" s="30"/>
      <c r="Z20405" s="30"/>
      <c r="AB20405" s="6"/>
    </row>
    <row r="20406" spans="1:28">
      <c r="A20406" s="2"/>
      <c r="B20406" s="2"/>
      <c r="C20406" s="2"/>
      <c r="G20406" s="94"/>
      <c r="H20406" s="94"/>
      <c r="I20406" s="94"/>
      <c r="J20406" s="2"/>
      <c r="P20406" s="30"/>
      <c r="T20406" s="2"/>
      <c r="V20406" s="2"/>
      <c r="W20406" s="28"/>
      <c r="Y20406" s="30"/>
      <c r="Z20406" s="30"/>
      <c r="AB20406" s="6"/>
    </row>
    <row r="20407" spans="1:28">
      <c r="A20407" s="2"/>
      <c r="B20407" s="2"/>
      <c r="C20407" s="2"/>
      <c r="G20407" s="94"/>
      <c r="H20407" s="94"/>
      <c r="I20407" s="94"/>
      <c r="J20407" s="2"/>
      <c r="P20407" s="30"/>
      <c r="T20407" s="2"/>
      <c r="V20407" s="2"/>
      <c r="W20407" s="28"/>
      <c r="Y20407" s="30"/>
      <c r="Z20407" s="30"/>
      <c r="AB20407" s="6"/>
    </row>
    <row r="20408" spans="1:28">
      <c r="A20408" s="2"/>
      <c r="B20408" s="2"/>
      <c r="C20408" s="2"/>
      <c r="G20408" s="94"/>
      <c r="H20408" s="94"/>
      <c r="I20408" s="94"/>
      <c r="J20408" s="2"/>
      <c r="P20408" s="30"/>
      <c r="T20408" s="2"/>
      <c r="V20408" s="2"/>
      <c r="W20408" s="28"/>
      <c r="Y20408" s="30"/>
      <c r="Z20408" s="30"/>
      <c r="AB20408" s="6"/>
    </row>
    <row r="20409" spans="1:28">
      <c r="A20409" s="2"/>
      <c r="B20409" s="2"/>
      <c r="C20409" s="2"/>
      <c r="G20409" s="94"/>
      <c r="H20409" s="94"/>
      <c r="I20409" s="94"/>
      <c r="J20409" s="2"/>
      <c r="P20409" s="30"/>
      <c r="T20409" s="2"/>
      <c r="V20409" s="2"/>
      <c r="W20409" s="28"/>
      <c r="Y20409" s="30"/>
      <c r="Z20409" s="30"/>
      <c r="AB20409" s="6"/>
    </row>
    <row r="20410" spans="1:28">
      <c r="A20410" s="2"/>
      <c r="B20410" s="2"/>
      <c r="C20410" s="2"/>
      <c r="G20410" s="94"/>
      <c r="H20410" s="94"/>
      <c r="I20410" s="94"/>
      <c r="J20410" s="2"/>
      <c r="P20410" s="30"/>
      <c r="T20410" s="2"/>
      <c r="V20410" s="2"/>
      <c r="W20410" s="28"/>
      <c r="Y20410" s="30"/>
      <c r="Z20410" s="30"/>
      <c r="AB20410" s="6"/>
    </row>
    <row r="20411" spans="1:28">
      <c r="A20411" s="2"/>
      <c r="B20411" s="2"/>
      <c r="C20411" s="2"/>
      <c r="G20411" s="94"/>
      <c r="H20411" s="94"/>
      <c r="I20411" s="94"/>
      <c r="J20411" s="2"/>
      <c r="P20411" s="30"/>
      <c r="T20411" s="2"/>
      <c r="V20411" s="2"/>
      <c r="W20411" s="28"/>
      <c r="Y20411" s="30"/>
      <c r="Z20411" s="30"/>
      <c r="AB20411" s="6"/>
    </row>
    <row r="20412" spans="1:28">
      <c r="A20412" s="2"/>
      <c r="B20412" s="2"/>
      <c r="C20412" s="2"/>
      <c r="G20412" s="94"/>
      <c r="H20412" s="94"/>
      <c r="I20412" s="94"/>
      <c r="J20412" s="2"/>
      <c r="P20412" s="30"/>
      <c r="T20412" s="2"/>
      <c r="V20412" s="2"/>
      <c r="W20412" s="28"/>
      <c r="Y20412" s="30"/>
      <c r="Z20412" s="30"/>
      <c r="AB20412" s="6"/>
    </row>
    <row r="20413" spans="1:28">
      <c r="A20413" s="2"/>
      <c r="B20413" s="2"/>
      <c r="C20413" s="2"/>
      <c r="G20413" s="94"/>
      <c r="H20413" s="94"/>
      <c r="I20413" s="94"/>
      <c r="J20413" s="2"/>
      <c r="P20413" s="30"/>
      <c r="T20413" s="2"/>
      <c r="V20413" s="2"/>
      <c r="W20413" s="28"/>
      <c r="Y20413" s="30"/>
      <c r="Z20413" s="30"/>
      <c r="AB20413" s="6"/>
    </row>
    <row r="20414" spans="1:28">
      <c r="A20414" s="2"/>
      <c r="B20414" s="2"/>
      <c r="C20414" s="2"/>
      <c r="G20414" s="94"/>
      <c r="H20414" s="94"/>
      <c r="I20414" s="94"/>
      <c r="J20414" s="2"/>
      <c r="P20414" s="30"/>
      <c r="T20414" s="2"/>
      <c r="V20414" s="2"/>
      <c r="W20414" s="28"/>
      <c r="Y20414" s="30"/>
      <c r="Z20414" s="30"/>
      <c r="AB20414" s="6"/>
    </row>
    <row r="20415" spans="1:28">
      <c r="A20415" s="2"/>
      <c r="B20415" s="2"/>
      <c r="C20415" s="2"/>
      <c r="G20415" s="94"/>
      <c r="H20415" s="94"/>
      <c r="I20415" s="94"/>
      <c r="J20415" s="2"/>
      <c r="P20415" s="30"/>
      <c r="T20415" s="2"/>
      <c r="V20415" s="2"/>
      <c r="W20415" s="28"/>
      <c r="Y20415" s="30"/>
      <c r="Z20415" s="30"/>
      <c r="AB20415" s="6"/>
    </row>
    <row r="20416" spans="1:28">
      <c r="A20416" s="2"/>
      <c r="B20416" s="2"/>
      <c r="C20416" s="2"/>
      <c r="G20416" s="94"/>
      <c r="H20416" s="94"/>
      <c r="I20416" s="94"/>
      <c r="J20416" s="2"/>
      <c r="P20416" s="30"/>
      <c r="T20416" s="2"/>
      <c r="V20416" s="2"/>
      <c r="W20416" s="28"/>
      <c r="Y20416" s="30"/>
      <c r="Z20416" s="30"/>
      <c r="AB20416" s="6"/>
    </row>
    <row r="20417" spans="1:28">
      <c r="A20417" s="2"/>
      <c r="B20417" s="2"/>
      <c r="C20417" s="2"/>
      <c r="G20417" s="94"/>
      <c r="H20417" s="94"/>
      <c r="I20417" s="94"/>
      <c r="J20417" s="2"/>
      <c r="P20417" s="30"/>
      <c r="T20417" s="2"/>
      <c r="V20417" s="2"/>
      <c r="W20417" s="28"/>
      <c r="Y20417" s="30"/>
      <c r="Z20417" s="30"/>
      <c r="AB20417" s="6"/>
    </row>
    <row r="20418" spans="1:28">
      <c r="A20418" s="2"/>
      <c r="B20418" s="2"/>
      <c r="C20418" s="2"/>
      <c r="G20418" s="94"/>
      <c r="H20418" s="94"/>
      <c r="I20418" s="94"/>
      <c r="J20418" s="2"/>
      <c r="P20418" s="30"/>
      <c r="T20418" s="2"/>
      <c r="V20418" s="2"/>
      <c r="W20418" s="28"/>
      <c r="Y20418" s="30"/>
      <c r="Z20418" s="30"/>
      <c r="AB20418" s="6"/>
    </row>
    <row r="20419" spans="1:28">
      <c r="A20419" s="2"/>
      <c r="B20419" s="2"/>
      <c r="C20419" s="2"/>
      <c r="G20419" s="94"/>
      <c r="H20419" s="94"/>
      <c r="I20419" s="94"/>
      <c r="J20419" s="2"/>
      <c r="P20419" s="30"/>
      <c r="T20419" s="2"/>
      <c r="V20419" s="2"/>
      <c r="W20419" s="28"/>
      <c r="Y20419" s="30"/>
      <c r="Z20419" s="30"/>
      <c r="AB20419" s="6"/>
    </row>
    <row r="20420" spans="1:28">
      <c r="A20420" s="2"/>
      <c r="B20420" s="2"/>
      <c r="C20420" s="2"/>
      <c r="G20420" s="94"/>
      <c r="H20420" s="94"/>
      <c r="I20420" s="94"/>
      <c r="J20420" s="2"/>
      <c r="P20420" s="30"/>
      <c r="T20420" s="2"/>
      <c r="V20420" s="2"/>
      <c r="W20420" s="28"/>
      <c r="Y20420" s="30"/>
      <c r="Z20420" s="30"/>
      <c r="AB20420" s="6"/>
    </row>
    <row r="20421" spans="1:28">
      <c r="A20421" s="2"/>
      <c r="B20421" s="2"/>
      <c r="C20421" s="2"/>
      <c r="G20421" s="94"/>
      <c r="H20421" s="94"/>
      <c r="I20421" s="94"/>
      <c r="J20421" s="2"/>
      <c r="P20421" s="30"/>
      <c r="T20421" s="2"/>
      <c r="V20421" s="2"/>
      <c r="W20421" s="28"/>
      <c r="Y20421" s="30"/>
      <c r="Z20421" s="30"/>
      <c r="AB20421" s="6"/>
    </row>
    <row r="20422" spans="1:28">
      <c r="A20422" s="2"/>
      <c r="B20422" s="2"/>
      <c r="C20422" s="2"/>
      <c r="G20422" s="94"/>
      <c r="H20422" s="94"/>
      <c r="I20422" s="94"/>
      <c r="J20422" s="2"/>
      <c r="P20422" s="30"/>
      <c r="T20422" s="2"/>
      <c r="V20422" s="2"/>
      <c r="W20422" s="28"/>
      <c r="Y20422" s="30"/>
      <c r="Z20422" s="30"/>
      <c r="AB20422" s="6"/>
    </row>
    <row r="20423" spans="1:28">
      <c r="A20423" s="2"/>
      <c r="B20423" s="2"/>
      <c r="C20423" s="2"/>
      <c r="G20423" s="94"/>
      <c r="H20423" s="94"/>
      <c r="I20423" s="94"/>
      <c r="J20423" s="2"/>
      <c r="P20423" s="30"/>
      <c r="T20423" s="2"/>
      <c r="V20423" s="2"/>
      <c r="W20423" s="28"/>
      <c r="Y20423" s="30"/>
      <c r="Z20423" s="30"/>
      <c r="AB20423" s="6"/>
    </row>
    <row r="20424" spans="1:28">
      <c r="A20424" s="2"/>
      <c r="B20424" s="2"/>
      <c r="C20424" s="2"/>
      <c r="G20424" s="94"/>
      <c r="H20424" s="94"/>
      <c r="I20424" s="94"/>
      <c r="J20424" s="2"/>
      <c r="P20424" s="30"/>
      <c r="T20424" s="2"/>
      <c r="V20424" s="2"/>
      <c r="W20424" s="28"/>
      <c r="Y20424" s="30"/>
      <c r="Z20424" s="30"/>
      <c r="AB20424" s="6"/>
    </row>
    <row r="20425" spans="1:28">
      <c r="A20425" s="2"/>
      <c r="B20425" s="2"/>
      <c r="C20425" s="2"/>
      <c r="G20425" s="94"/>
      <c r="H20425" s="94"/>
      <c r="I20425" s="94"/>
      <c r="J20425" s="2"/>
      <c r="P20425" s="30"/>
      <c r="T20425" s="2"/>
      <c r="V20425" s="2"/>
      <c r="W20425" s="28"/>
      <c r="Y20425" s="30"/>
      <c r="Z20425" s="30"/>
      <c r="AB20425" s="6"/>
    </row>
    <row r="20426" spans="1:28">
      <c r="A20426" s="2"/>
      <c r="B20426" s="2"/>
      <c r="C20426" s="2"/>
      <c r="G20426" s="94"/>
      <c r="H20426" s="94"/>
      <c r="I20426" s="94"/>
      <c r="J20426" s="2"/>
      <c r="P20426" s="30"/>
      <c r="T20426" s="2"/>
      <c r="V20426" s="2"/>
      <c r="W20426" s="28"/>
      <c r="Y20426" s="30"/>
      <c r="Z20426" s="30"/>
      <c r="AB20426" s="6"/>
    </row>
    <row r="20427" spans="1:28">
      <c r="A20427" s="2"/>
      <c r="B20427" s="2"/>
      <c r="C20427" s="2"/>
      <c r="G20427" s="94"/>
      <c r="H20427" s="94"/>
      <c r="I20427" s="94"/>
      <c r="J20427" s="2"/>
      <c r="P20427" s="30"/>
      <c r="T20427" s="2"/>
      <c r="V20427" s="2"/>
      <c r="W20427" s="28"/>
      <c r="Y20427" s="30"/>
      <c r="Z20427" s="30"/>
      <c r="AB20427" s="6"/>
    </row>
    <row r="20428" spans="1:28">
      <c r="A20428" s="2"/>
      <c r="B20428" s="2"/>
      <c r="C20428" s="2"/>
      <c r="G20428" s="94"/>
      <c r="H20428" s="94"/>
      <c r="I20428" s="94"/>
      <c r="J20428" s="2"/>
      <c r="P20428" s="30"/>
      <c r="T20428" s="2"/>
      <c r="V20428" s="2"/>
      <c r="W20428" s="28"/>
      <c r="Y20428" s="30"/>
      <c r="Z20428" s="30"/>
      <c r="AB20428" s="6"/>
    </row>
    <row r="20429" spans="1:28">
      <c r="A20429" s="2"/>
      <c r="B20429" s="2"/>
      <c r="C20429" s="2"/>
      <c r="G20429" s="94"/>
      <c r="H20429" s="94"/>
      <c r="I20429" s="94"/>
      <c r="J20429" s="2"/>
      <c r="P20429" s="30"/>
      <c r="T20429" s="2"/>
      <c r="V20429" s="2"/>
      <c r="W20429" s="28"/>
      <c r="Y20429" s="30"/>
      <c r="Z20429" s="30"/>
      <c r="AB20429" s="6"/>
    </row>
    <row r="20430" spans="1:28">
      <c r="A20430" s="2"/>
      <c r="B20430" s="2"/>
      <c r="C20430" s="2"/>
      <c r="G20430" s="94"/>
      <c r="H20430" s="94"/>
      <c r="I20430" s="94"/>
      <c r="J20430" s="2"/>
      <c r="P20430" s="30"/>
      <c r="T20430" s="2"/>
      <c r="V20430" s="2"/>
      <c r="W20430" s="28"/>
      <c r="Y20430" s="30"/>
      <c r="Z20430" s="30"/>
      <c r="AB20430" s="6"/>
    </row>
    <row r="20431" spans="1:28">
      <c r="A20431" s="2"/>
      <c r="B20431" s="2"/>
      <c r="C20431" s="2"/>
      <c r="G20431" s="94"/>
      <c r="H20431" s="94"/>
      <c r="I20431" s="94"/>
      <c r="J20431" s="2"/>
      <c r="P20431" s="30"/>
      <c r="T20431" s="2"/>
      <c r="V20431" s="2"/>
      <c r="W20431" s="28"/>
      <c r="Y20431" s="30"/>
      <c r="Z20431" s="30"/>
      <c r="AB20431" s="6"/>
    </row>
    <row r="20432" spans="1:28">
      <c r="A20432" s="2"/>
      <c r="B20432" s="2"/>
      <c r="C20432" s="2"/>
      <c r="G20432" s="94"/>
      <c r="H20432" s="94"/>
      <c r="I20432" s="94"/>
      <c r="J20432" s="2"/>
      <c r="P20432" s="30"/>
      <c r="T20432" s="2"/>
      <c r="V20432" s="2"/>
      <c r="W20432" s="28"/>
      <c r="Y20432" s="30"/>
      <c r="Z20432" s="30"/>
      <c r="AB20432" s="6"/>
    </row>
    <row r="20433" spans="1:28">
      <c r="A20433" s="2"/>
      <c r="B20433" s="2"/>
      <c r="C20433" s="2"/>
      <c r="G20433" s="94"/>
      <c r="H20433" s="94"/>
      <c r="I20433" s="94"/>
      <c r="J20433" s="2"/>
      <c r="P20433" s="30"/>
      <c r="T20433" s="2"/>
      <c r="V20433" s="2"/>
      <c r="W20433" s="28"/>
      <c r="Y20433" s="30"/>
      <c r="Z20433" s="30"/>
      <c r="AB20433" s="6"/>
    </row>
    <row r="20434" spans="1:28">
      <c r="A20434" s="2"/>
      <c r="B20434" s="2"/>
      <c r="C20434" s="2"/>
      <c r="G20434" s="94"/>
      <c r="H20434" s="94"/>
      <c r="I20434" s="94"/>
      <c r="J20434" s="2"/>
      <c r="P20434" s="30"/>
      <c r="T20434" s="2"/>
      <c r="V20434" s="2"/>
      <c r="W20434" s="28"/>
      <c r="Y20434" s="30"/>
      <c r="Z20434" s="30"/>
      <c r="AB20434" s="6"/>
    </row>
    <row r="20435" spans="1:28">
      <c r="A20435" s="2"/>
      <c r="B20435" s="2"/>
      <c r="C20435" s="2"/>
      <c r="G20435" s="94"/>
      <c r="H20435" s="94"/>
      <c r="I20435" s="94"/>
      <c r="J20435" s="2"/>
      <c r="P20435" s="30"/>
      <c r="T20435" s="2"/>
      <c r="V20435" s="2"/>
      <c r="W20435" s="28"/>
      <c r="Y20435" s="30"/>
      <c r="Z20435" s="30"/>
      <c r="AB20435" s="6"/>
    </row>
    <row r="20436" spans="1:28">
      <c r="A20436" s="2"/>
      <c r="B20436" s="2"/>
      <c r="C20436" s="2"/>
      <c r="G20436" s="94"/>
      <c r="H20436" s="94"/>
      <c r="I20436" s="94"/>
      <c r="J20436" s="2"/>
      <c r="P20436" s="30"/>
      <c r="T20436" s="2"/>
      <c r="V20436" s="2"/>
      <c r="W20436" s="28"/>
      <c r="Y20436" s="30"/>
      <c r="Z20436" s="30"/>
      <c r="AB20436" s="6"/>
    </row>
    <row r="20437" spans="1:28">
      <c r="A20437" s="2"/>
      <c r="B20437" s="2"/>
      <c r="C20437" s="2"/>
      <c r="G20437" s="94"/>
      <c r="H20437" s="94"/>
      <c r="I20437" s="94"/>
      <c r="J20437" s="2"/>
      <c r="P20437" s="30"/>
      <c r="T20437" s="2"/>
      <c r="V20437" s="2"/>
      <c r="W20437" s="28"/>
      <c r="Y20437" s="30"/>
      <c r="Z20437" s="30"/>
      <c r="AB20437" s="6"/>
    </row>
    <row r="20438" spans="1:28">
      <c r="A20438" s="2"/>
      <c r="B20438" s="2"/>
      <c r="C20438" s="2"/>
      <c r="G20438" s="94"/>
      <c r="H20438" s="94"/>
      <c r="I20438" s="94"/>
      <c r="J20438" s="2"/>
      <c r="P20438" s="30"/>
      <c r="T20438" s="2"/>
      <c r="V20438" s="2"/>
      <c r="W20438" s="28"/>
      <c r="Y20438" s="30"/>
      <c r="Z20438" s="30"/>
      <c r="AB20438" s="6"/>
    </row>
    <row r="20439" spans="1:28">
      <c r="A20439" s="2"/>
      <c r="B20439" s="2"/>
      <c r="C20439" s="2"/>
      <c r="G20439" s="94"/>
      <c r="H20439" s="94"/>
      <c r="I20439" s="94"/>
      <c r="J20439" s="2"/>
      <c r="P20439" s="30"/>
      <c r="T20439" s="2"/>
      <c r="V20439" s="2"/>
      <c r="W20439" s="28"/>
      <c r="Y20439" s="30"/>
      <c r="Z20439" s="30"/>
      <c r="AB20439" s="6"/>
    </row>
    <row r="20440" spans="1:28">
      <c r="A20440" s="2"/>
      <c r="B20440" s="2"/>
      <c r="C20440" s="2"/>
      <c r="G20440" s="94"/>
      <c r="H20440" s="94"/>
      <c r="I20440" s="94"/>
      <c r="J20440" s="2"/>
      <c r="P20440" s="30"/>
      <c r="T20440" s="2"/>
      <c r="V20440" s="2"/>
      <c r="W20440" s="28"/>
      <c r="Y20440" s="30"/>
      <c r="Z20440" s="30"/>
      <c r="AB20440" s="6"/>
    </row>
    <row r="20441" spans="1:28">
      <c r="A20441" s="2"/>
      <c r="B20441" s="2"/>
      <c r="C20441" s="2"/>
      <c r="G20441" s="94"/>
      <c r="H20441" s="94"/>
      <c r="I20441" s="94"/>
      <c r="J20441" s="2"/>
      <c r="P20441" s="30"/>
      <c r="T20441" s="2"/>
      <c r="V20441" s="2"/>
      <c r="W20441" s="28"/>
      <c r="Y20441" s="30"/>
      <c r="Z20441" s="30"/>
      <c r="AB20441" s="6"/>
    </row>
    <row r="20442" spans="1:28">
      <c r="A20442" s="2"/>
      <c r="B20442" s="2"/>
      <c r="C20442" s="2"/>
      <c r="G20442" s="94"/>
      <c r="H20442" s="94"/>
      <c r="I20442" s="94"/>
      <c r="J20442" s="2"/>
      <c r="P20442" s="30"/>
      <c r="T20442" s="2"/>
      <c r="V20442" s="2"/>
      <c r="W20442" s="28"/>
      <c r="Y20442" s="30"/>
      <c r="Z20442" s="30"/>
      <c r="AB20442" s="6"/>
    </row>
    <row r="20443" spans="1:28">
      <c r="A20443" s="2"/>
      <c r="B20443" s="2"/>
      <c r="C20443" s="2"/>
      <c r="G20443" s="94"/>
      <c r="H20443" s="94"/>
      <c r="I20443" s="94"/>
      <c r="J20443" s="2"/>
      <c r="P20443" s="30"/>
      <c r="T20443" s="2"/>
      <c r="V20443" s="2"/>
      <c r="W20443" s="28"/>
      <c r="Y20443" s="30"/>
      <c r="Z20443" s="30"/>
      <c r="AB20443" s="6"/>
    </row>
    <row r="20444" spans="1:28">
      <c r="A20444" s="2"/>
      <c r="B20444" s="2"/>
      <c r="C20444" s="2"/>
      <c r="G20444" s="94"/>
      <c r="H20444" s="94"/>
      <c r="I20444" s="94"/>
      <c r="J20444" s="2"/>
      <c r="P20444" s="30"/>
      <c r="T20444" s="2"/>
      <c r="V20444" s="2"/>
      <c r="W20444" s="28"/>
      <c r="Y20444" s="30"/>
      <c r="Z20444" s="30"/>
      <c r="AB20444" s="6"/>
    </row>
    <row r="20445" spans="1:28">
      <c r="A20445" s="2"/>
      <c r="B20445" s="2"/>
      <c r="C20445" s="2"/>
      <c r="G20445" s="94"/>
      <c r="H20445" s="94"/>
      <c r="I20445" s="94"/>
      <c r="J20445" s="2"/>
      <c r="P20445" s="30"/>
      <c r="T20445" s="2"/>
      <c r="V20445" s="2"/>
      <c r="W20445" s="28"/>
      <c r="Y20445" s="30"/>
      <c r="Z20445" s="30"/>
      <c r="AB20445" s="6"/>
    </row>
    <row r="20446" spans="1:28">
      <c r="A20446" s="2"/>
      <c r="B20446" s="2"/>
      <c r="C20446" s="2"/>
      <c r="G20446" s="94"/>
      <c r="H20446" s="94"/>
      <c r="I20446" s="94"/>
      <c r="J20446" s="2"/>
      <c r="P20446" s="30"/>
      <c r="T20446" s="2"/>
      <c r="V20446" s="2"/>
      <c r="W20446" s="28"/>
      <c r="Y20446" s="30"/>
      <c r="Z20446" s="30"/>
      <c r="AB20446" s="6"/>
    </row>
    <row r="20447" spans="1:28">
      <c r="A20447" s="2"/>
      <c r="B20447" s="2"/>
      <c r="C20447" s="2"/>
      <c r="G20447" s="94"/>
      <c r="H20447" s="94"/>
      <c r="I20447" s="94"/>
      <c r="J20447" s="2"/>
      <c r="P20447" s="30"/>
      <c r="T20447" s="2"/>
      <c r="V20447" s="2"/>
      <c r="W20447" s="28"/>
      <c r="Y20447" s="30"/>
      <c r="Z20447" s="30"/>
      <c r="AB20447" s="6"/>
    </row>
    <row r="20448" spans="1:28">
      <c r="A20448" s="2"/>
      <c r="B20448" s="2"/>
      <c r="C20448" s="2"/>
      <c r="G20448" s="94"/>
      <c r="H20448" s="94"/>
      <c r="I20448" s="94"/>
      <c r="J20448" s="2"/>
      <c r="P20448" s="30"/>
      <c r="T20448" s="2"/>
      <c r="V20448" s="2"/>
      <c r="W20448" s="28"/>
      <c r="Y20448" s="30"/>
      <c r="Z20448" s="30"/>
      <c r="AB20448" s="6"/>
    </row>
    <row r="20449" spans="1:28">
      <c r="A20449" s="2"/>
      <c r="B20449" s="2"/>
      <c r="C20449" s="2"/>
      <c r="G20449" s="94"/>
      <c r="H20449" s="94"/>
      <c r="I20449" s="94"/>
      <c r="J20449" s="2"/>
      <c r="P20449" s="30"/>
      <c r="T20449" s="2"/>
      <c r="V20449" s="2"/>
      <c r="W20449" s="28"/>
      <c r="Y20449" s="30"/>
      <c r="Z20449" s="30"/>
      <c r="AB20449" s="6"/>
    </row>
    <row r="20450" spans="1:28">
      <c r="A20450" s="2"/>
      <c r="B20450" s="2"/>
      <c r="C20450" s="2"/>
      <c r="G20450" s="94"/>
      <c r="H20450" s="94"/>
      <c r="I20450" s="94"/>
      <c r="J20450" s="2"/>
      <c r="P20450" s="30"/>
      <c r="T20450" s="2"/>
      <c r="V20450" s="2"/>
      <c r="W20450" s="28"/>
      <c r="Y20450" s="30"/>
      <c r="Z20450" s="30"/>
      <c r="AB20450" s="6"/>
    </row>
    <row r="20451" spans="1:28">
      <c r="A20451" s="2"/>
      <c r="B20451" s="2"/>
      <c r="C20451" s="2"/>
      <c r="G20451" s="94"/>
      <c r="H20451" s="94"/>
      <c r="I20451" s="94"/>
      <c r="J20451" s="2"/>
      <c r="P20451" s="30"/>
      <c r="T20451" s="2"/>
      <c r="V20451" s="2"/>
      <c r="W20451" s="28"/>
      <c r="Y20451" s="30"/>
      <c r="Z20451" s="30"/>
      <c r="AB20451" s="6"/>
    </row>
    <row r="20452" spans="1:28">
      <c r="A20452" s="2"/>
      <c r="B20452" s="2"/>
      <c r="C20452" s="2"/>
      <c r="G20452" s="94"/>
      <c r="H20452" s="94"/>
      <c r="I20452" s="94"/>
      <c r="J20452" s="2"/>
      <c r="P20452" s="30"/>
      <c r="T20452" s="2"/>
      <c r="V20452" s="2"/>
      <c r="W20452" s="28"/>
      <c r="Y20452" s="30"/>
      <c r="Z20452" s="30"/>
      <c r="AB20452" s="6"/>
    </row>
    <row r="20453" spans="1:28">
      <c r="A20453" s="2"/>
      <c r="B20453" s="2"/>
      <c r="C20453" s="2"/>
      <c r="G20453" s="94"/>
      <c r="H20453" s="94"/>
      <c r="I20453" s="94"/>
      <c r="J20453" s="2"/>
      <c r="P20453" s="30"/>
      <c r="T20453" s="2"/>
      <c r="V20453" s="2"/>
      <c r="W20453" s="28"/>
      <c r="Y20453" s="30"/>
      <c r="Z20453" s="30"/>
      <c r="AB20453" s="6"/>
    </row>
    <row r="20454" spans="1:28">
      <c r="A20454" s="2"/>
      <c r="B20454" s="2"/>
      <c r="C20454" s="2"/>
      <c r="G20454" s="94"/>
      <c r="H20454" s="94"/>
      <c r="I20454" s="94"/>
      <c r="J20454" s="2"/>
      <c r="P20454" s="30"/>
      <c r="T20454" s="2"/>
      <c r="V20454" s="2"/>
      <c r="W20454" s="28"/>
      <c r="Y20454" s="30"/>
      <c r="Z20454" s="30"/>
      <c r="AB20454" s="6"/>
    </row>
    <row r="20455" spans="1:28">
      <c r="A20455" s="2"/>
      <c r="B20455" s="2"/>
      <c r="C20455" s="2"/>
      <c r="G20455" s="94"/>
      <c r="H20455" s="94"/>
      <c r="I20455" s="94"/>
      <c r="J20455" s="2"/>
      <c r="P20455" s="30"/>
      <c r="T20455" s="2"/>
      <c r="V20455" s="2"/>
      <c r="W20455" s="28"/>
      <c r="Y20455" s="30"/>
      <c r="Z20455" s="30"/>
      <c r="AB20455" s="6"/>
    </row>
    <row r="20456" spans="1:28">
      <c r="A20456" s="2"/>
      <c r="B20456" s="2"/>
      <c r="C20456" s="2"/>
      <c r="G20456" s="94"/>
      <c r="H20456" s="94"/>
      <c r="I20456" s="94"/>
      <c r="J20456" s="2"/>
      <c r="P20456" s="30"/>
      <c r="T20456" s="2"/>
      <c r="V20456" s="2"/>
      <c r="W20456" s="28"/>
      <c r="Y20456" s="30"/>
      <c r="Z20456" s="30"/>
      <c r="AB20456" s="6"/>
    </row>
    <row r="20457" spans="1:28">
      <c r="A20457" s="2"/>
      <c r="B20457" s="2"/>
      <c r="C20457" s="2"/>
      <c r="G20457" s="94"/>
      <c r="H20457" s="94"/>
      <c r="I20457" s="94"/>
      <c r="J20457" s="2"/>
      <c r="P20457" s="30"/>
      <c r="T20457" s="2"/>
      <c r="V20457" s="2"/>
      <c r="W20457" s="28"/>
      <c r="Y20457" s="30"/>
      <c r="Z20457" s="30"/>
      <c r="AB20457" s="6"/>
    </row>
    <row r="20458" spans="1:28">
      <c r="A20458" s="2"/>
      <c r="B20458" s="2"/>
      <c r="C20458" s="2"/>
      <c r="G20458" s="94"/>
      <c r="H20458" s="94"/>
      <c r="I20458" s="94"/>
      <c r="J20458" s="2"/>
      <c r="P20458" s="30"/>
      <c r="T20458" s="2"/>
      <c r="V20458" s="2"/>
      <c r="W20458" s="28"/>
      <c r="Y20458" s="30"/>
      <c r="Z20458" s="30"/>
      <c r="AB20458" s="6"/>
    </row>
    <row r="20459" spans="1:28">
      <c r="A20459" s="2"/>
      <c r="B20459" s="2"/>
      <c r="C20459" s="2"/>
      <c r="G20459" s="94"/>
      <c r="H20459" s="94"/>
      <c r="I20459" s="94"/>
      <c r="J20459" s="2"/>
      <c r="P20459" s="30"/>
      <c r="T20459" s="2"/>
      <c r="V20459" s="2"/>
      <c r="W20459" s="28"/>
      <c r="Y20459" s="30"/>
      <c r="Z20459" s="30"/>
      <c r="AB20459" s="6"/>
    </row>
    <row r="20460" spans="1:28">
      <c r="A20460" s="2"/>
      <c r="B20460" s="2"/>
      <c r="C20460" s="2"/>
      <c r="G20460" s="94"/>
      <c r="H20460" s="94"/>
      <c r="I20460" s="94"/>
      <c r="J20460" s="2"/>
      <c r="P20460" s="30"/>
      <c r="T20460" s="2"/>
      <c r="V20460" s="2"/>
      <c r="W20460" s="28"/>
      <c r="Y20460" s="30"/>
      <c r="Z20460" s="30"/>
      <c r="AB20460" s="6"/>
    </row>
    <row r="20461" spans="1:28">
      <c r="A20461" s="2"/>
      <c r="B20461" s="2"/>
      <c r="C20461" s="2"/>
      <c r="G20461" s="94"/>
      <c r="H20461" s="94"/>
      <c r="I20461" s="94"/>
      <c r="J20461" s="2"/>
      <c r="P20461" s="30"/>
      <c r="T20461" s="2"/>
      <c r="V20461" s="2"/>
      <c r="W20461" s="28"/>
      <c r="Y20461" s="30"/>
      <c r="Z20461" s="30"/>
      <c r="AB20461" s="6"/>
    </row>
    <row r="20462" spans="1:28">
      <c r="A20462" s="2"/>
      <c r="B20462" s="2"/>
      <c r="C20462" s="2"/>
      <c r="G20462" s="94"/>
      <c r="H20462" s="94"/>
      <c r="I20462" s="94"/>
      <c r="J20462" s="2"/>
      <c r="P20462" s="30"/>
      <c r="T20462" s="2"/>
      <c r="V20462" s="2"/>
      <c r="W20462" s="28"/>
      <c r="Y20462" s="30"/>
      <c r="Z20462" s="30"/>
      <c r="AB20462" s="6"/>
    </row>
    <row r="20463" spans="1:28">
      <c r="A20463" s="2"/>
      <c r="B20463" s="2"/>
      <c r="C20463" s="2"/>
      <c r="G20463" s="94"/>
      <c r="H20463" s="94"/>
      <c r="I20463" s="94"/>
      <c r="J20463" s="2"/>
      <c r="P20463" s="30"/>
      <c r="T20463" s="2"/>
      <c r="V20463" s="2"/>
      <c r="W20463" s="28"/>
      <c r="Y20463" s="30"/>
      <c r="Z20463" s="30"/>
      <c r="AB20463" s="6"/>
    </row>
    <row r="20464" spans="1:28">
      <c r="A20464" s="2"/>
      <c r="B20464" s="2"/>
      <c r="C20464" s="2"/>
      <c r="G20464" s="94"/>
      <c r="H20464" s="94"/>
      <c r="I20464" s="94"/>
      <c r="J20464" s="2"/>
      <c r="P20464" s="30"/>
      <c r="T20464" s="2"/>
      <c r="V20464" s="2"/>
      <c r="W20464" s="28"/>
      <c r="Y20464" s="30"/>
      <c r="Z20464" s="30"/>
      <c r="AB20464" s="6"/>
    </row>
    <row r="20465" spans="1:28">
      <c r="A20465" s="2"/>
      <c r="B20465" s="2"/>
      <c r="C20465" s="2"/>
      <c r="G20465" s="94"/>
      <c r="H20465" s="94"/>
      <c r="I20465" s="94"/>
      <c r="J20465" s="2"/>
      <c r="P20465" s="30"/>
      <c r="T20465" s="2"/>
      <c r="V20465" s="2"/>
      <c r="W20465" s="28"/>
      <c r="Y20465" s="30"/>
      <c r="Z20465" s="30"/>
      <c r="AB20465" s="6"/>
    </row>
    <row r="20466" spans="1:28">
      <c r="A20466" s="2"/>
      <c r="B20466" s="2"/>
      <c r="C20466" s="2"/>
      <c r="G20466" s="94"/>
      <c r="H20466" s="94"/>
      <c r="I20466" s="94"/>
      <c r="J20466" s="2"/>
      <c r="P20466" s="30"/>
      <c r="T20466" s="2"/>
      <c r="V20466" s="2"/>
      <c r="W20466" s="28"/>
      <c r="Y20466" s="30"/>
      <c r="Z20466" s="30"/>
      <c r="AB20466" s="6"/>
    </row>
    <row r="20467" spans="1:28">
      <c r="A20467" s="2"/>
      <c r="B20467" s="2"/>
      <c r="C20467" s="2"/>
      <c r="G20467" s="94"/>
      <c r="H20467" s="94"/>
      <c r="I20467" s="94"/>
      <c r="J20467" s="2"/>
      <c r="P20467" s="30"/>
      <c r="T20467" s="2"/>
      <c r="V20467" s="2"/>
      <c r="W20467" s="28"/>
      <c r="Y20467" s="30"/>
      <c r="Z20467" s="30"/>
      <c r="AB20467" s="6"/>
    </row>
    <row r="20468" spans="1:28">
      <c r="A20468" s="2"/>
      <c r="B20468" s="2"/>
      <c r="C20468" s="2"/>
      <c r="G20468" s="94"/>
      <c r="H20468" s="94"/>
      <c r="I20468" s="94"/>
      <c r="J20468" s="2"/>
      <c r="P20468" s="30"/>
      <c r="T20468" s="2"/>
      <c r="V20468" s="2"/>
      <c r="W20468" s="28"/>
      <c r="Y20468" s="30"/>
      <c r="Z20468" s="30"/>
      <c r="AB20468" s="6"/>
    </row>
    <row r="20469" spans="1:28">
      <c r="A20469" s="2"/>
      <c r="B20469" s="2"/>
      <c r="C20469" s="2"/>
      <c r="G20469" s="94"/>
      <c r="H20469" s="94"/>
      <c r="I20469" s="94"/>
      <c r="J20469" s="2"/>
      <c r="P20469" s="30"/>
      <c r="T20469" s="2"/>
      <c r="V20469" s="2"/>
      <c r="W20469" s="28"/>
      <c r="Y20469" s="30"/>
      <c r="Z20469" s="30"/>
      <c r="AB20469" s="6"/>
    </row>
    <row r="20470" spans="1:28">
      <c r="A20470" s="2"/>
      <c r="B20470" s="2"/>
      <c r="C20470" s="2"/>
      <c r="G20470" s="94"/>
      <c r="H20470" s="94"/>
      <c r="I20470" s="94"/>
      <c r="J20470" s="2"/>
      <c r="P20470" s="30"/>
      <c r="T20470" s="2"/>
      <c r="V20470" s="2"/>
      <c r="W20470" s="28"/>
      <c r="Y20470" s="30"/>
      <c r="Z20470" s="30"/>
      <c r="AB20470" s="6"/>
    </row>
    <row r="20471" spans="1:28">
      <c r="A20471" s="2"/>
      <c r="B20471" s="2"/>
      <c r="C20471" s="2"/>
      <c r="G20471" s="94"/>
      <c r="H20471" s="94"/>
      <c r="I20471" s="94"/>
      <c r="J20471" s="2"/>
      <c r="P20471" s="30"/>
      <c r="T20471" s="2"/>
      <c r="V20471" s="2"/>
      <c r="W20471" s="28"/>
      <c r="Y20471" s="30"/>
      <c r="Z20471" s="30"/>
      <c r="AB20471" s="6"/>
    </row>
    <row r="20472" spans="1:28">
      <c r="A20472" s="2"/>
      <c r="B20472" s="2"/>
      <c r="C20472" s="2"/>
      <c r="G20472" s="94"/>
      <c r="H20472" s="94"/>
      <c r="I20472" s="94"/>
      <c r="J20472" s="2"/>
      <c r="P20472" s="30"/>
      <c r="T20472" s="2"/>
      <c r="V20472" s="2"/>
      <c r="W20472" s="28"/>
      <c r="Y20472" s="30"/>
      <c r="Z20472" s="30"/>
      <c r="AB20472" s="6"/>
    </row>
    <row r="20473" spans="1:28">
      <c r="A20473" s="2"/>
      <c r="B20473" s="2"/>
      <c r="C20473" s="2"/>
      <c r="G20473" s="94"/>
      <c r="H20473" s="94"/>
      <c r="I20473" s="94"/>
      <c r="J20473" s="2"/>
      <c r="P20473" s="30"/>
      <c r="T20473" s="2"/>
      <c r="V20473" s="2"/>
      <c r="W20473" s="28"/>
      <c r="Y20473" s="30"/>
      <c r="Z20473" s="30"/>
      <c r="AB20473" s="6"/>
    </row>
    <row r="20474" spans="1:28">
      <c r="A20474" s="2"/>
      <c r="B20474" s="2"/>
      <c r="C20474" s="2"/>
      <c r="G20474" s="94"/>
      <c r="H20474" s="94"/>
      <c r="I20474" s="94"/>
      <c r="J20474" s="2"/>
      <c r="P20474" s="30"/>
      <c r="T20474" s="2"/>
      <c r="V20474" s="2"/>
      <c r="W20474" s="28"/>
      <c r="Y20474" s="30"/>
      <c r="Z20474" s="30"/>
      <c r="AB20474" s="6"/>
    </row>
    <row r="20475" spans="1:28">
      <c r="A20475" s="2"/>
      <c r="B20475" s="2"/>
      <c r="C20475" s="2"/>
      <c r="G20475" s="94"/>
      <c r="H20475" s="94"/>
      <c r="I20475" s="94"/>
      <c r="J20475" s="2"/>
      <c r="P20475" s="30"/>
      <c r="T20475" s="2"/>
      <c r="V20475" s="2"/>
      <c r="W20475" s="28"/>
      <c r="Y20475" s="30"/>
      <c r="Z20475" s="30"/>
      <c r="AB20475" s="6"/>
    </row>
    <row r="20476" spans="1:28">
      <c r="A20476" s="2"/>
      <c r="B20476" s="2"/>
      <c r="C20476" s="2"/>
      <c r="G20476" s="94"/>
      <c r="H20476" s="94"/>
      <c r="I20476" s="94"/>
      <c r="J20476" s="2"/>
      <c r="P20476" s="30"/>
      <c r="T20476" s="2"/>
      <c r="V20476" s="2"/>
      <c r="W20476" s="28"/>
      <c r="Y20476" s="30"/>
      <c r="Z20476" s="30"/>
      <c r="AB20476" s="6"/>
    </row>
    <row r="20477" spans="1:28">
      <c r="A20477" s="2"/>
      <c r="B20477" s="2"/>
      <c r="C20477" s="2"/>
      <c r="G20477" s="94"/>
      <c r="H20477" s="94"/>
      <c r="I20477" s="94"/>
      <c r="J20477" s="2"/>
      <c r="P20477" s="30"/>
      <c r="T20477" s="2"/>
      <c r="V20477" s="2"/>
      <c r="W20477" s="28"/>
      <c r="Y20477" s="30"/>
      <c r="Z20477" s="30"/>
      <c r="AB20477" s="6"/>
    </row>
    <row r="20478" spans="1:28">
      <c r="A20478" s="2"/>
      <c r="B20478" s="2"/>
      <c r="C20478" s="2"/>
      <c r="G20478" s="94"/>
      <c r="H20478" s="94"/>
      <c r="I20478" s="94"/>
      <c r="J20478" s="2"/>
      <c r="P20478" s="30"/>
      <c r="T20478" s="2"/>
      <c r="V20478" s="2"/>
      <c r="W20478" s="28"/>
      <c r="Y20478" s="30"/>
      <c r="Z20478" s="30"/>
      <c r="AB20478" s="6"/>
    </row>
    <row r="20479" spans="1:28">
      <c r="A20479" s="2"/>
      <c r="B20479" s="2"/>
      <c r="C20479" s="2"/>
      <c r="G20479" s="94"/>
      <c r="H20479" s="94"/>
      <c r="I20479" s="94"/>
      <c r="J20479" s="2"/>
      <c r="P20479" s="30"/>
      <c r="T20479" s="2"/>
      <c r="V20479" s="2"/>
      <c r="W20479" s="28"/>
      <c r="Y20479" s="30"/>
      <c r="Z20479" s="30"/>
      <c r="AB20479" s="6"/>
    </row>
    <row r="20480" spans="1:28">
      <c r="A20480" s="2"/>
      <c r="B20480" s="2"/>
      <c r="C20480" s="2"/>
      <c r="G20480" s="94"/>
      <c r="H20480" s="94"/>
      <c r="I20480" s="94"/>
      <c r="J20480" s="2"/>
      <c r="P20480" s="30"/>
      <c r="T20480" s="2"/>
      <c r="V20480" s="2"/>
      <c r="W20480" s="28"/>
      <c r="Y20480" s="30"/>
      <c r="Z20480" s="30"/>
      <c r="AB20480" s="6"/>
    </row>
    <row r="20481" spans="1:28">
      <c r="A20481" s="2"/>
      <c r="B20481" s="2"/>
      <c r="C20481" s="2"/>
      <c r="G20481" s="94"/>
      <c r="H20481" s="94"/>
      <c r="I20481" s="94"/>
      <c r="J20481" s="2"/>
      <c r="P20481" s="30"/>
      <c r="T20481" s="2"/>
      <c r="V20481" s="2"/>
      <c r="W20481" s="28"/>
      <c r="Y20481" s="30"/>
      <c r="Z20481" s="30"/>
      <c r="AB20481" s="6"/>
    </row>
    <row r="20482" spans="1:28">
      <c r="A20482" s="2"/>
      <c r="B20482" s="2"/>
      <c r="C20482" s="2"/>
      <c r="G20482" s="94"/>
      <c r="H20482" s="94"/>
      <c r="I20482" s="94"/>
      <c r="J20482" s="2"/>
      <c r="P20482" s="30"/>
      <c r="T20482" s="2"/>
      <c r="V20482" s="2"/>
      <c r="W20482" s="28"/>
      <c r="Y20482" s="30"/>
      <c r="Z20482" s="30"/>
      <c r="AB20482" s="6"/>
    </row>
    <row r="20483" spans="1:28">
      <c r="A20483" s="2"/>
      <c r="B20483" s="2"/>
      <c r="C20483" s="2"/>
      <c r="G20483" s="94"/>
      <c r="H20483" s="94"/>
      <c r="I20483" s="94"/>
      <c r="J20483" s="2"/>
      <c r="P20483" s="30"/>
      <c r="T20483" s="2"/>
      <c r="V20483" s="2"/>
      <c r="W20483" s="28"/>
      <c r="Y20483" s="30"/>
      <c r="Z20483" s="30"/>
      <c r="AB20483" s="6"/>
    </row>
    <row r="20484" spans="1:28">
      <c r="A20484" s="2"/>
      <c r="B20484" s="2"/>
      <c r="C20484" s="2"/>
      <c r="G20484" s="94"/>
      <c r="H20484" s="94"/>
      <c r="I20484" s="94"/>
      <c r="J20484" s="2"/>
      <c r="P20484" s="30"/>
      <c r="T20484" s="2"/>
      <c r="V20484" s="2"/>
      <c r="W20484" s="28"/>
      <c r="Y20484" s="30"/>
      <c r="Z20484" s="30"/>
      <c r="AB20484" s="6"/>
    </row>
    <row r="20485" spans="1:28">
      <c r="A20485" s="2"/>
      <c r="B20485" s="2"/>
      <c r="C20485" s="2"/>
      <c r="G20485" s="94"/>
      <c r="H20485" s="94"/>
      <c r="I20485" s="94"/>
      <c r="J20485" s="2"/>
      <c r="P20485" s="30"/>
      <c r="T20485" s="2"/>
      <c r="V20485" s="2"/>
      <c r="W20485" s="28"/>
      <c r="Y20485" s="30"/>
      <c r="Z20485" s="30"/>
      <c r="AB20485" s="6"/>
    </row>
    <row r="20486" spans="1:28">
      <c r="A20486" s="2"/>
      <c r="B20486" s="2"/>
      <c r="C20486" s="2"/>
      <c r="G20486" s="94"/>
      <c r="H20486" s="94"/>
      <c r="I20486" s="94"/>
      <c r="J20486" s="2"/>
      <c r="P20486" s="30"/>
      <c r="T20486" s="2"/>
      <c r="V20486" s="2"/>
      <c r="W20486" s="28"/>
      <c r="Y20486" s="30"/>
      <c r="Z20486" s="30"/>
      <c r="AB20486" s="6"/>
    </row>
    <row r="20487" spans="1:28">
      <c r="A20487" s="2"/>
      <c r="B20487" s="2"/>
      <c r="C20487" s="2"/>
      <c r="G20487" s="94"/>
      <c r="H20487" s="94"/>
      <c r="I20487" s="94"/>
      <c r="J20487" s="2"/>
      <c r="P20487" s="30"/>
      <c r="T20487" s="2"/>
      <c r="V20487" s="2"/>
      <c r="W20487" s="28"/>
      <c r="Y20487" s="30"/>
      <c r="Z20487" s="30"/>
      <c r="AB20487" s="6"/>
    </row>
    <row r="20488" spans="1:28">
      <c r="A20488" s="2"/>
      <c r="B20488" s="2"/>
      <c r="C20488" s="2"/>
      <c r="G20488" s="94"/>
      <c r="H20488" s="94"/>
      <c r="I20488" s="94"/>
      <c r="J20488" s="2"/>
      <c r="P20488" s="30"/>
      <c r="T20488" s="2"/>
      <c r="V20488" s="2"/>
      <c r="W20488" s="28"/>
      <c r="Y20488" s="30"/>
      <c r="Z20488" s="30"/>
      <c r="AB20488" s="6"/>
    </row>
    <row r="20489" spans="1:28">
      <c r="A20489" s="2"/>
      <c r="B20489" s="2"/>
      <c r="C20489" s="2"/>
      <c r="G20489" s="94"/>
      <c r="H20489" s="94"/>
      <c r="I20489" s="94"/>
      <c r="J20489" s="2"/>
      <c r="P20489" s="30"/>
      <c r="T20489" s="2"/>
      <c r="V20489" s="2"/>
      <c r="W20489" s="28"/>
      <c r="Y20489" s="30"/>
      <c r="Z20489" s="30"/>
      <c r="AB20489" s="6"/>
    </row>
    <row r="20490" spans="1:28">
      <c r="A20490" s="2"/>
      <c r="B20490" s="2"/>
      <c r="C20490" s="2"/>
      <c r="G20490" s="94"/>
      <c r="H20490" s="94"/>
      <c r="I20490" s="94"/>
      <c r="J20490" s="2"/>
      <c r="P20490" s="30"/>
      <c r="T20490" s="2"/>
      <c r="V20490" s="2"/>
      <c r="W20490" s="28"/>
      <c r="Y20490" s="30"/>
      <c r="Z20490" s="30"/>
      <c r="AB20490" s="6"/>
    </row>
    <row r="20491" spans="1:28">
      <c r="A20491" s="2"/>
      <c r="B20491" s="2"/>
      <c r="C20491" s="2"/>
      <c r="G20491" s="94"/>
      <c r="H20491" s="94"/>
      <c r="I20491" s="94"/>
      <c r="J20491" s="2"/>
      <c r="P20491" s="30"/>
      <c r="T20491" s="2"/>
      <c r="V20491" s="2"/>
      <c r="W20491" s="28"/>
      <c r="Y20491" s="30"/>
      <c r="Z20491" s="30"/>
      <c r="AB20491" s="6"/>
    </row>
    <row r="20492" spans="1:28">
      <c r="A20492" s="2"/>
      <c r="B20492" s="2"/>
      <c r="C20492" s="2"/>
      <c r="G20492" s="94"/>
      <c r="H20492" s="94"/>
      <c r="I20492" s="94"/>
      <c r="J20492" s="2"/>
      <c r="P20492" s="30"/>
      <c r="T20492" s="2"/>
      <c r="V20492" s="2"/>
      <c r="W20492" s="28"/>
      <c r="Y20492" s="30"/>
      <c r="Z20492" s="30"/>
      <c r="AB20492" s="6"/>
    </row>
    <row r="20493" spans="1:28">
      <c r="A20493" s="2"/>
      <c r="B20493" s="2"/>
      <c r="C20493" s="2"/>
      <c r="G20493" s="94"/>
      <c r="H20493" s="94"/>
      <c r="I20493" s="94"/>
      <c r="J20493" s="2"/>
      <c r="P20493" s="30"/>
      <c r="T20493" s="2"/>
      <c r="V20493" s="2"/>
      <c r="W20493" s="28"/>
      <c r="Y20493" s="30"/>
      <c r="Z20493" s="30"/>
      <c r="AB20493" s="6"/>
    </row>
    <row r="20494" spans="1:28">
      <c r="A20494" s="2"/>
      <c r="B20494" s="2"/>
      <c r="C20494" s="2"/>
      <c r="G20494" s="94"/>
      <c r="H20494" s="94"/>
      <c r="I20494" s="94"/>
      <c r="J20494" s="2"/>
      <c r="P20494" s="30"/>
      <c r="T20494" s="2"/>
      <c r="V20494" s="2"/>
      <c r="W20494" s="28"/>
      <c r="Y20494" s="30"/>
      <c r="Z20494" s="30"/>
      <c r="AB20494" s="6"/>
    </row>
    <row r="20495" spans="1:28">
      <c r="A20495" s="2"/>
      <c r="B20495" s="2"/>
      <c r="C20495" s="2"/>
      <c r="G20495" s="94"/>
      <c r="H20495" s="94"/>
      <c r="I20495" s="94"/>
      <c r="J20495" s="2"/>
      <c r="P20495" s="30"/>
      <c r="T20495" s="2"/>
      <c r="V20495" s="2"/>
      <c r="W20495" s="28"/>
      <c r="Y20495" s="30"/>
      <c r="Z20495" s="30"/>
      <c r="AB20495" s="6"/>
    </row>
    <row r="20496" spans="1:28">
      <c r="A20496" s="2"/>
      <c r="B20496" s="2"/>
      <c r="C20496" s="2"/>
      <c r="G20496" s="94"/>
      <c r="H20496" s="94"/>
      <c r="I20496" s="94"/>
      <c r="J20496" s="2"/>
      <c r="P20496" s="30"/>
      <c r="T20496" s="2"/>
      <c r="V20496" s="2"/>
      <c r="W20496" s="28"/>
      <c r="Y20496" s="30"/>
      <c r="Z20496" s="30"/>
      <c r="AB20496" s="6"/>
    </row>
    <row r="20497" spans="1:28">
      <c r="A20497" s="2"/>
      <c r="B20497" s="2"/>
      <c r="C20497" s="2"/>
      <c r="G20497" s="94"/>
      <c r="H20497" s="94"/>
      <c r="I20497" s="94"/>
      <c r="J20497" s="2"/>
      <c r="P20497" s="30"/>
      <c r="T20497" s="2"/>
      <c r="V20497" s="2"/>
      <c r="W20497" s="28"/>
      <c r="Y20497" s="30"/>
      <c r="Z20497" s="30"/>
      <c r="AB20497" s="6"/>
    </row>
    <row r="20498" spans="1:28">
      <c r="A20498" s="2"/>
      <c r="B20498" s="2"/>
      <c r="C20498" s="2"/>
      <c r="G20498" s="94"/>
      <c r="H20498" s="94"/>
      <c r="I20498" s="94"/>
      <c r="J20498" s="2"/>
      <c r="P20498" s="30"/>
      <c r="T20498" s="2"/>
      <c r="V20498" s="2"/>
      <c r="W20498" s="28"/>
      <c r="Y20498" s="30"/>
      <c r="Z20498" s="30"/>
      <c r="AB20498" s="6"/>
    </row>
    <row r="20499" spans="1:28">
      <c r="A20499" s="2"/>
      <c r="B20499" s="2"/>
      <c r="C20499" s="2"/>
      <c r="G20499" s="94"/>
      <c r="H20499" s="94"/>
      <c r="I20499" s="94"/>
      <c r="J20499" s="2"/>
      <c r="P20499" s="30"/>
      <c r="T20499" s="2"/>
      <c r="V20499" s="2"/>
      <c r="W20499" s="28"/>
      <c r="Y20499" s="30"/>
      <c r="Z20499" s="30"/>
      <c r="AB20499" s="6"/>
    </row>
    <row r="20500" spans="1:28">
      <c r="A20500" s="2"/>
      <c r="B20500" s="2"/>
      <c r="C20500" s="2"/>
      <c r="G20500" s="94"/>
      <c r="H20500" s="94"/>
      <c r="I20500" s="94"/>
      <c r="J20500" s="2"/>
      <c r="P20500" s="30"/>
      <c r="T20500" s="2"/>
      <c r="V20500" s="2"/>
      <c r="W20500" s="28"/>
      <c r="Y20500" s="30"/>
      <c r="Z20500" s="30"/>
      <c r="AB20500" s="6"/>
    </row>
    <row r="20501" spans="1:28">
      <c r="A20501" s="2"/>
      <c r="B20501" s="2"/>
      <c r="C20501" s="2"/>
      <c r="G20501" s="94"/>
      <c r="H20501" s="94"/>
      <c r="I20501" s="94"/>
      <c r="J20501" s="2"/>
      <c r="P20501" s="30"/>
      <c r="T20501" s="2"/>
      <c r="V20501" s="2"/>
      <c r="W20501" s="28"/>
      <c r="Y20501" s="30"/>
      <c r="Z20501" s="30"/>
      <c r="AB20501" s="6"/>
    </row>
    <row r="20502" spans="1:28">
      <c r="A20502" s="2"/>
      <c r="B20502" s="2"/>
      <c r="C20502" s="2"/>
      <c r="G20502" s="94"/>
      <c r="H20502" s="94"/>
      <c r="I20502" s="94"/>
      <c r="J20502" s="2"/>
      <c r="P20502" s="30"/>
      <c r="T20502" s="2"/>
      <c r="V20502" s="2"/>
      <c r="W20502" s="28"/>
      <c r="Y20502" s="30"/>
      <c r="Z20502" s="30"/>
      <c r="AB20502" s="6"/>
    </row>
    <row r="20503" spans="1:28">
      <c r="A20503" s="2"/>
      <c r="B20503" s="2"/>
      <c r="C20503" s="2"/>
      <c r="G20503" s="94"/>
      <c r="H20503" s="94"/>
      <c r="I20503" s="94"/>
      <c r="J20503" s="2"/>
      <c r="P20503" s="30"/>
      <c r="T20503" s="2"/>
      <c r="V20503" s="2"/>
      <c r="W20503" s="28"/>
      <c r="Y20503" s="30"/>
      <c r="Z20503" s="30"/>
      <c r="AB20503" s="6"/>
    </row>
    <row r="20504" spans="1:28">
      <c r="A20504" s="2"/>
      <c r="B20504" s="2"/>
      <c r="C20504" s="2"/>
      <c r="G20504" s="94"/>
      <c r="H20504" s="94"/>
      <c r="I20504" s="94"/>
      <c r="J20504" s="2"/>
      <c r="P20504" s="30"/>
      <c r="T20504" s="2"/>
      <c r="V20504" s="2"/>
      <c r="W20504" s="28"/>
      <c r="Y20504" s="30"/>
      <c r="Z20504" s="30"/>
      <c r="AB20504" s="6"/>
    </row>
    <row r="20505" spans="1:28">
      <c r="A20505" s="2"/>
      <c r="B20505" s="2"/>
      <c r="C20505" s="2"/>
      <c r="G20505" s="94"/>
      <c r="H20505" s="94"/>
      <c r="I20505" s="94"/>
      <c r="J20505" s="2"/>
      <c r="P20505" s="30"/>
      <c r="T20505" s="2"/>
      <c r="V20505" s="2"/>
      <c r="W20505" s="28"/>
      <c r="Y20505" s="30"/>
      <c r="Z20505" s="30"/>
      <c r="AB20505" s="6"/>
    </row>
    <row r="20506" spans="1:28">
      <c r="A20506" s="2"/>
      <c r="B20506" s="2"/>
      <c r="C20506" s="2"/>
      <c r="G20506" s="94"/>
      <c r="H20506" s="94"/>
      <c r="I20506" s="94"/>
      <c r="J20506" s="2"/>
      <c r="P20506" s="30"/>
      <c r="T20506" s="2"/>
      <c r="V20506" s="2"/>
      <c r="W20506" s="28"/>
      <c r="Y20506" s="30"/>
      <c r="Z20506" s="30"/>
      <c r="AB20506" s="6"/>
    </row>
    <row r="20507" spans="1:28">
      <c r="A20507" s="2"/>
      <c r="B20507" s="2"/>
      <c r="C20507" s="2"/>
      <c r="G20507" s="94"/>
      <c r="H20507" s="94"/>
      <c r="I20507" s="94"/>
      <c r="J20507" s="2"/>
      <c r="P20507" s="30"/>
      <c r="T20507" s="2"/>
      <c r="V20507" s="2"/>
      <c r="W20507" s="28"/>
      <c r="Y20507" s="30"/>
      <c r="Z20507" s="30"/>
      <c r="AB20507" s="6"/>
    </row>
    <row r="20508" spans="1:28">
      <c r="A20508" s="2"/>
      <c r="B20508" s="2"/>
      <c r="C20508" s="2"/>
      <c r="G20508" s="94"/>
      <c r="H20508" s="94"/>
      <c r="I20508" s="94"/>
      <c r="J20508" s="2"/>
      <c r="P20508" s="30"/>
      <c r="T20508" s="2"/>
      <c r="V20508" s="2"/>
      <c r="W20508" s="28"/>
      <c r="Y20508" s="30"/>
      <c r="Z20508" s="30"/>
      <c r="AB20508" s="6"/>
    </row>
    <row r="20509" spans="1:28">
      <c r="A20509" s="2"/>
      <c r="B20509" s="2"/>
      <c r="C20509" s="2"/>
      <c r="G20509" s="94"/>
      <c r="H20509" s="94"/>
      <c r="I20509" s="94"/>
      <c r="J20509" s="2"/>
      <c r="P20509" s="30"/>
      <c r="T20509" s="2"/>
      <c r="V20509" s="2"/>
      <c r="W20509" s="28"/>
      <c r="Y20509" s="30"/>
      <c r="Z20509" s="30"/>
      <c r="AB20509" s="6"/>
    </row>
    <row r="20510" spans="1:28">
      <c r="A20510" s="2"/>
      <c r="B20510" s="2"/>
      <c r="C20510" s="2"/>
      <c r="G20510" s="94"/>
      <c r="H20510" s="94"/>
      <c r="I20510" s="94"/>
      <c r="J20510" s="2"/>
      <c r="P20510" s="30"/>
      <c r="T20510" s="2"/>
      <c r="V20510" s="2"/>
      <c r="W20510" s="28"/>
      <c r="Y20510" s="30"/>
      <c r="Z20510" s="30"/>
      <c r="AB20510" s="6"/>
    </row>
    <row r="20511" spans="1:28">
      <c r="A20511" s="2"/>
      <c r="B20511" s="2"/>
      <c r="C20511" s="2"/>
      <c r="G20511" s="94"/>
      <c r="H20511" s="94"/>
      <c r="I20511" s="94"/>
      <c r="J20511" s="2"/>
      <c r="P20511" s="30"/>
      <c r="T20511" s="2"/>
      <c r="V20511" s="2"/>
      <c r="W20511" s="28"/>
      <c r="Y20511" s="30"/>
      <c r="Z20511" s="30"/>
      <c r="AB20511" s="6"/>
    </row>
    <row r="20512" spans="1:28">
      <c r="A20512" s="2"/>
      <c r="B20512" s="2"/>
      <c r="C20512" s="2"/>
      <c r="G20512" s="94"/>
      <c r="H20512" s="94"/>
      <c r="I20512" s="94"/>
      <c r="J20512" s="2"/>
      <c r="P20512" s="30"/>
      <c r="T20512" s="2"/>
      <c r="V20512" s="2"/>
      <c r="W20512" s="28"/>
      <c r="Y20512" s="30"/>
      <c r="Z20512" s="30"/>
      <c r="AB20512" s="6"/>
    </row>
    <row r="20513" spans="1:28">
      <c r="A20513" s="2"/>
      <c r="B20513" s="2"/>
      <c r="C20513" s="2"/>
      <c r="G20513" s="94"/>
      <c r="H20513" s="94"/>
      <c r="I20513" s="94"/>
      <c r="J20513" s="2"/>
      <c r="P20513" s="30"/>
      <c r="T20513" s="2"/>
      <c r="V20513" s="2"/>
      <c r="W20513" s="28"/>
      <c r="Y20513" s="30"/>
      <c r="Z20513" s="30"/>
      <c r="AB20513" s="6"/>
    </row>
    <row r="20514" spans="1:28">
      <c r="A20514" s="2"/>
      <c r="B20514" s="2"/>
      <c r="C20514" s="2"/>
      <c r="G20514" s="94"/>
      <c r="H20514" s="94"/>
      <c r="I20514" s="94"/>
      <c r="J20514" s="2"/>
      <c r="P20514" s="30"/>
      <c r="T20514" s="2"/>
      <c r="V20514" s="2"/>
      <c r="W20514" s="28"/>
      <c r="Y20514" s="30"/>
      <c r="Z20514" s="30"/>
      <c r="AB20514" s="6"/>
    </row>
    <row r="20515" spans="1:28">
      <c r="A20515" s="2"/>
      <c r="B20515" s="2"/>
      <c r="C20515" s="2"/>
      <c r="G20515" s="94"/>
      <c r="H20515" s="94"/>
      <c r="I20515" s="94"/>
      <c r="J20515" s="2"/>
      <c r="P20515" s="30"/>
      <c r="T20515" s="2"/>
      <c r="V20515" s="2"/>
      <c r="W20515" s="28"/>
      <c r="Y20515" s="30"/>
      <c r="Z20515" s="30"/>
      <c r="AB20515" s="6"/>
    </row>
    <row r="20516" spans="1:28">
      <c r="A20516" s="2"/>
      <c r="B20516" s="2"/>
      <c r="C20516" s="2"/>
      <c r="G20516" s="94"/>
      <c r="H20516" s="94"/>
      <c r="I20516" s="94"/>
      <c r="J20516" s="2"/>
      <c r="P20516" s="30"/>
      <c r="T20516" s="2"/>
      <c r="V20516" s="2"/>
      <c r="W20516" s="28"/>
      <c r="Y20516" s="30"/>
      <c r="Z20516" s="30"/>
      <c r="AB20516" s="6"/>
    </row>
    <row r="20517" spans="1:28">
      <c r="A20517" s="2"/>
      <c r="B20517" s="2"/>
      <c r="C20517" s="2"/>
      <c r="G20517" s="94"/>
      <c r="H20517" s="94"/>
      <c r="I20517" s="94"/>
      <c r="J20517" s="2"/>
      <c r="P20517" s="30"/>
      <c r="T20517" s="2"/>
      <c r="V20517" s="2"/>
      <c r="W20517" s="28"/>
      <c r="Y20517" s="30"/>
      <c r="Z20517" s="30"/>
      <c r="AB20517" s="6"/>
    </row>
    <row r="20518" spans="1:28">
      <c r="A20518" s="2"/>
      <c r="B20518" s="2"/>
      <c r="C20518" s="2"/>
      <c r="G20518" s="94"/>
      <c r="H20518" s="94"/>
      <c r="I20518" s="94"/>
      <c r="J20518" s="2"/>
      <c r="P20518" s="30"/>
      <c r="T20518" s="2"/>
      <c r="V20518" s="2"/>
      <c r="W20518" s="28"/>
      <c r="Y20518" s="30"/>
      <c r="Z20518" s="30"/>
      <c r="AB20518" s="6"/>
    </row>
    <row r="20519" spans="1:28">
      <c r="A20519" s="2"/>
      <c r="B20519" s="2"/>
      <c r="C20519" s="2"/>
      <c r="G20519" s="94"/>
      <c r="H20519" s="94"/>
      <c r="I20519" s="94"/>
      <c r="J20519" s="2"/>
      <c r="P20519" s="30"/>
      <c r="T20519" s="2"/>
      <c r="V20519" s="2"/>
      <c r="W20519" s="28"/>
      <c r="Y20519" s="30"/>
      <c r="Z20519" s="30"/>
      <c r="AB20519" s="6"/>
    </row>
    <row r="20520" spans="1:28">
      <c r="A20520" s="2"/>
      <c r="B20520" s="2"/>
      <c r="C20520" s="2"/>
      <c r="G20520" s="94"/>
      <c r="H20520" s="94"/>
      <c r="I20520" s="94"/>
      <c r="J20520" s="2"/>
      <c r="P20520" s="30"/>
      <c r="T20520" s="2"/>
      <c r="V20520" s="2"/>
      <c r="W20520" s="28"/>
      <c r="Y20520" s="30"/>
      <c r="Z20520" s="30"/>
      <c r="AB20520" s="6"/>
    </row>
    <row r="20521" spans="1:28">
      <c r="A20521" s="2"/>
      <c r="B20521" s="2"/>
      <c r="C20521" s="2"/>
      <c r="G20521" s="94"/>
      <c r="H20521" s="94"/>
      <c r="I20521" s="94"/>
      <c r="J20521" s="2"/>
      <c r="P20521" s="30"/>
      <c r="T20521" s="2"/>
      <c r="V20521" s="2"/>
      <c r="W20521" s="28"/>
      <c r="Y20521" s="30"/>
      <c r="Z20521" s="30"/>
      <c r="AB20521" s="6"/>
    </row>
    <row r="20522" spans="1:28">
      <c r="A20522" s="2"/>
      <c r="B20522" s="2"/>
      <c r="C20522" s="2"/>
      <c r="G20522" s="94"/>
      <c r="H20522" s="94"/>
      <c r="I20522" s="94"/>
      <c r="J20522" s="2"/>
      <c r="P20522" s="30"/>
      <c r="T20522" s="2"/>
      <c r="V20522" s="2"/>
      <c r="W20522" s="28"/>
      <c r="Y20522" s="30"/>
      <c r="Z20522" s="30"/>
      <c r="AB20522" s="6"/>
    </row>
    <row r="20523" spans="1:28">
      <c r="A20523" s="2"/>
      <c r="B20523" s="2"/>
      <c r="C20523" s="2"/>
      <c r="G20523" s="94"/>
      <c r="H20523" s="94"/>
      <c r="I20523" s="94"/>
      <c r="J20523" s="2"/>
      <c r="P20523" s="30"/>
      <c r="T20523" s="2"/>
      <c r="V20523" s="2"/>
      <c r="W20523" s="28"/>
      <c r="Y20523" s="30"/>
      <c r="Z20523" s="30"/>
      <c r="AB20523" s="6"/>
    </row>
    <row r="20524" spans="1:28">
      <c r="A20524" s="2"/>
      <c r="B20524" s="2"/>
      <c r="C20524" s="2"/>
      <c r="G20524" s="94"/>
      <c r="H20524" s="94"/>
      <c r="I20524" s="94"/>
      <c r="J20524" s="2"/>
      <c r="P20524" s="30"/>
      <c r="T20524" s="2"/>
      <c r="V20524" s="2"/>
      <c r="W20524" s="28"/>
      <c r="Y20524" s="30"/>
      <c r="Z20524" s="30"/>
      <c r="AB20524" s="6"/>
    </row>
    <row r="20525" spans="1:28">
      <c r="A20525" s="2"/>
      <c r="B20525" s="2"/>
      <c r="C20525" s="2"/>
      <c r="G20525" s="94"/>
      <c r="H20525" s="94"/>
      <c r="I20525" s="94"/>
      <c r="J20525" s="2"/>
      <c r="P20525" s="30"/>
      <c r="T20525" s="2"/>
      <c r="V20525" s="2"/>
      <c r="W20525" s="28"/>
      <c r="Y20525" s="30"/>
      <c r="Z20525" s="30"/>
      <c r="AB20525" s="6"/>
    </row>
    <row r="20526" spans="1:28">
      <c r="A20526" s="2"/>
      <c r="B20526" s="2"/>
      <c r="C20526" s="2"/>
      <c r="G20526" s="94"/>
      <c r="H20526" s="94"/>
      <c r="I20526" s="94"/>
      <c r="J20526" s="2"/>
      <c r="P20526" s="30"/>
      <c r="T20526" s="2"/>
      <c r="V20526" s="2"/>
      <c r="W20526" s="28"/>
      <c r="Y20526" s="30"/>
      <c r="Z20526" s="30"/>
      <c r="AB20526" s="6"/>
    </row>
    <row r="20527" spans="1:28">
      <c r="A20527" s="2"/>
      <c r="B20527" s="2"/>
      <c r="C20527" s="2"/>
      <c r="G20527" s="94"/>
      <c r="H20527" s="94"/>
      <c r="I20527" s="94"/>
      <c r="J20527" s="2"/>
      <c r="P20527" s="30"/>
      <c r="T20527" s="2"/>
      <c r="V20527" s="2"/>
      <c r="W20527" s="28"/>
      <c r="Y20527" s="30"/>
      <c r="Z20527" s="30"/>
      <c r="AB20527" s="6"/>
    </row>
    <row r="20528" spans="1:28">
      <c r="A20528" s="2"/>
      <c r="B20528" s="2"/>
      <c r="C20528" s="2"/>
      <c r="G20528" s="94"/>
      <c r="H20528" s="94"/>
      <c r="I20528" s="94"/>
      <c r="J20528" s="2"/>
      <c r="P20528" s="30"/>
      <c r="T20528" s="2"/>
      <c r="V20528" s="2"/>
      <c r="W20528" s="28"/>
      <c r="Y20528" s="30"/>
      <c r="Z20528" s="30"/>
      <c r="AB20528" s="6"/>
    </row>
    <row r="20529" spans="1:28">
      <c r="A20529" s="2"/>
      <c r="B20529" s="2"/>
      <c r="C20529" s="2"/>
      <c r="G20529" s="94"/>
      <c r="H20529" s="94"/>
      <c r="I20529" s="94"/>
      <c r="J20529" s="2"/>
      <c r="P20529" s="30"/>
      <c r="T20529" s="2"/>
      <c r="V20529" s="2"/>
      <c r="W20529" s="28"/>
      <c r="Y20529" s="30"/>
      <c r="Z20529" s="30"/>
      <c r="AB20529" s="6"/>
    </row>
    <row r="20530" spans="1:28">
      <c r="A20530" s="2"/>
      <c r="B20530" s="2"/>
      <c r="C20530" s="2"/>
      <c r="G20530" s="94"/>
      <c r="H20530" s="94"/>
      <c r="I20530" s="94"/>
      <c r="J20530" s="2"/>
      <c r="P20530" s="30"/>
      <c r="T20530" s="2"/>
      <c r="V20530" s="2"/>
      <c r="W20530" s="28"/>
      <c r="Y20530" s="30"/>
      <c r="Z20530" s="30"/>
      <c r="AB20530" s="6"/>
    </row>
    <row r="20531" spans="1:28">
      <c r="A20531" s="2"/>
      <c r="B20531" s="2"/>
      <c r="C20531" s="2"/>
      <c r="G20531" s="94"/>
      <c r="H20531" s="94"/>
      <c r="I20531" s="94"/>
      <c r="J20531" s="2"/>
      <c r="P20531" s="30"/>
      <c r="T20531" s="2"/>
      <c r="V20531" s="2"/>
      <c r="W20531" s="28"/>
      <c r="Y20531" s="30"/>
      <c r="Z20531" s="30"/>
      <c r="AB20531" s="6"/>
    </row>
    <row r="20532" spans="1:28">
      <c r="A20532" s="2"/>
      <c r="B20532" s="2"/>
      <c r="C20532" s="2"/>
      <c r="G20532" s="94"/>
      <c r="H20532" s="94"/>
      <c r="I20532" s="94"/>
      <c r="J20532" s="2"/>
      <c r="P20532" s="30"/>
      <c r="T20532" s="2"/>
      <c r="V20532" s="2"/>
      <c r="W20532" s="28"/>
      <c r="Y20532" s="30"/>
      <c r="Z20532" s="30"/>
      <c r="AB20532" s="6"/>
    </row>
    <row r="20533" spans="1:28">
      <c r="A20533" s="2"/>
      <c r="B20533" s="2"/>
      <c r="C20533" s="2"/>
      <c r="G20533" s="94"/>
      <c r="H20533" s="94"/>
      <c r="I20533" s="94"/>
      <c r="J20533" s="2"/>
      <c r="P20533" s="30"/>
      <c r="T20533" s="2"/>
      <c r="V20533" s="2"/>
      <c r="W20533" s="28"/>
      <c r="Y20533" s="30"/>
      <c r="Z20533" s="30"/>
      <c r="AB20533" s="6"/>
    </row>
    <row r="20534" spans="1:28">
      <c r="A20534" s="2"/>
      <c r="B20534" s="2"/>
      <c r="C20534" s="2"/>
      <c r="G20534" s="94"/>
      <c r="H20534" s="94"/>
      <c r="I20534" s="94"/>
      <c r="J20534" s="2"/>
      <c r="P20534" s="30"/>
      <c r="T20534" s="2"/>
      <c r="V20534" s="2"/>
      <c r="W20534" s="28"/>
      <c r="Y20534" s="30"/>
      <c r="Z20534" s="30"/>
      <c r="AB20534" s="6"/>
    </row>
    <row r="20535" spans="1:28">
      <c r="A20535" s="2"/>
      <c r="B20535" s="2"/>
      <c r="C20535" s="2"/>
      <c r="G20535" s="94"/>
      <c r="H20535" s="94"/>
      <c r="I20535" s="94"/>
      <c r="J20535" s="2"/>
      <c r="P20535" s="30"/>
      <c r="T20535" s="2"/>
      <c r="V20535" s="2"/>
      <c r="W20535" s="28"/>
      <c r="Y20535" s="30"/>
      <c r="Z20535" s="30"/>
      <c r="AB20535" s="6"/>
    </row>
    <row r="20536" spans="1:28">
      <c r="A20536" s="2"/>
      <c r="B20536" s="2"/>
      <c r="C20536" s="2"/>
      <c r="G20536" s="94"/>
      <c r="H20536" s="94"/>
      <c r="I20536" s="94"/>
      <c r="J20536" s="2"/>
      <c r="P20536" s="30"/>
      <c r="T20536" s="2"/>
      <c r="V20536" s="2"/>
      <c r="W20536" s="28"/>
      <c r="Y20536" s="30"/>
      <c r="Z20536" s="30"/>
      <c r="AB20536" s="6"/>
    </row>
    <row r="20537" spans="1:28">
      <c r="A20537" s="2"/>
      <c r="B20537" s="2"/>
      <c r="C20537" s="2"/>
      <c r="G20537" s="94"/>
      <c r="H20537" s="94"/>
      <c r="I20537" s="94"/>
      <c r="J20537" s="2"/>
      <c r="P20537" s="30"/>
      <c r="T20537" s="2"/>
      <c r="V20537" s="2"/>
      <c r="W20537" s="28"/>
      <c r="Y20537" s="30"/>
      <c r="Z20537" s="30"/>
      <c r="AB20537" s="6"/>
    </row>
    <row r="20538" spans="1:28">
      <c r="A20538" s="2"/>
      <c r="B20538" s="2"/>
      <c r="C20538" s="2"/>
      <c r="G20538" s="94"/>
      <c r="H20538" s="94"/>
      <c r="I20538" s="94"/>
      <c r="J20538" s="2"/>
      <c r="P20538" s="30"/>
      <c r="T20538" s="2"/>
      <c r="V20538" s="2"/>
      <c r="W20538" s="28"/>
      <c r="Y20538" s="30"/>
      <c r="Z20538" s="30"/>
      <c r="AB20538" s="6"/>
    </row>
    <row r="20539" spans="1:28">
      <c r="A20539" s="2"/>
      <c r="B20539" s="2"/>
      <c r="C20539" s="2"/>
      <c r="G20539" s="94"/>
      <c r="H20539" s="94"/>
      <c r="I20539" s="94"/>
      <c r="J20539" s="2"/>
      <c r="P20539" s="30"/>
      <c r="T20539" s="2"/>
      <c r="V20539" s="2"/>
      <c r="W20539" s="28"/>
      <c r="Y20539" s="30"/>
      <c r="Z20539" s="30"/>
      <c r="AB20539" s="6"/>
    </row>
    <row r="20540" spans="1:28">
      <c r="A20540" s="2"/>
      <c r="B20540" s="2"/>
      <c r="C20540" s="2"/>
      <c r="G20540" s="94"/>
      <c r="H20540" s="94"/>
      <c r="I20540" s="94"/>
      <c r="J20540" s="2"/>
      <c r="P20540" s="30"/>
      <c r="T20540" s="2"/>
      <c r="V20540" s="2"/>
      <c r="W20540" s="28"/>
      <c r="Y20540" s="30"/>
      <c r="Z20540" s="30"/>
      <c r="AB20540" s="6"/>
    </row>
    <row r="20541" spans="1:28">
      <c r="A20541" s="2"/>
      <c r="B20541" s="2"/>
      <c r="C20541" s="2"/>
      <c r="G20541" s="94"/>
      <c r="H20541" s="94"/>
      <c r="I20541" s="94"/>
      <c r="J20541" s="2"/>
      <c r="P20541" s="30"/>
      <c r="T20541" s="2"/>
      <c r="V20541" s="2"/>
      <c r="W20541" s="28"/>
      <c r="Y20541" s="30"/>
      <c r="Z20541" s="30"/>
      <c r="AB20541" s="6"/>
    </row>
    <row r="20542" spans="1:28">
      <c r="A20542" s="2"/>
      <c r="B20542" s="2"/>
      <c r="C20542" s="2"/>
      <c r="G20542" s="94"/>
      <c r="H20542" s="94"/>
      <c r="I20542" s="94"/>
      <c r="J20542" s="2"/>
      <c r="P20542" s="30"/>
      <c r="T20542" s="2"/>
      <c r="V20542" s="2"/>
      <c r="W20542" s="28"/>
      <c r="Y20542" s="30"/>
      <c r="Z20542" s="30"/>
      <c r="AB20542" s="6"/>
    </row>
    <row r="20543" spans="1:28">
      <c r="A20543" s="2"/>
      <c r="B20543" s="2"/>
      <c r="C20543" s="2"/>
      <c r="G20543" s="94"/>
      <c r="H20543" s="94"/>
      <c r="I20543" s="94"/>
      <c r="J20543" s="2"/>
      <c r="P20543" s="30"/>
      <c r="T20543" s="2"/>
      <c r="V20543" s="2"/>
      <c r="W20543" s="28"/>
      <c r="Y20543" s="30"/>
      <c r="Z20543" s="30"/>
      <c r="AB20543" s="6"/>
    </row>
    <row r="20544" spans="1:28">
      <c r="A20544" s="2"/>
      <c r="B20544" s="2"/>
      <c r="C20544" s="2"/>
      <c r="G20544" s="94"/>
      <c r="H20544" s="94"/>
      <c r="I20544" s="94"/>
      <c r="J20544" s="2"/>
      <c r="P20544" s="30"/>
      <c r="T20544" s="2"/>
      <c r="V20544" s="2"/>
      <c r="W20544" s="28"/>
      <c r="Y20544" s="30"/>
      <c r="Z20544" s="30"/>
      <c r="AB20544" s="6"/>
    </row>
    <row r="20545" spans="1:28">
      <c r="A20545" s="2"/>
      <c r="B20545" s="2"/>
      <c r="C20545" s="2"/>
      <c r="G20545" s="94"/>
      <c r="H20545" s="94"/>
      <c r="I20545" s="94"/>
      <c r="J20545" s="2"/>
      <c r="P20545" s="30"/>
      <c r="T20545" s="2"/>
      <c r="V20545" s="2"/>
      <c r="W20545" s="28"/>
      <c r="Y20545" s="30"/>
      <c r="Z20545" s="30"/>
      <c r="AB20545" s="6"/>
    </row>
    <row r="20546" spans="1:28">
      <c r="A20546" s="2"/>
      <c r="B20546" s="2"/>
      <c r="C20546" s="2"/>
      <c r="G20546" s="94"/>
      <c r="H20546" s="94"/>
      <c r="I20546" s="94"/>
      <c r="J20546" s="2"/>
      <c r="P20546" s="30"/>
      <c r="T20546" s="2"/>
      <c r="V20546" s="2"/>
      <c r="W20546" s="28"/>
      <c r="Y20546" s="30"/>
      <c r="Z20546" s="30"/>
      <c r="AB20546" s="6"/>
    </row>
    <row r="20547" spans="1:28">
      <c r="A20547" s="2"/>
      <c r="B20547" s="2"/>
      <c r="C20547" s="2"/>
      <c r="G20547" s="94"/>
      <c r="H20547" s="94"/>
      <c r="I20547" s="94"/>
      <c r="J20547" s="2"/>
      <c r="P20547" s="30"/>
      <c r="T20547" s="2"/>
      <c r="V20547" s="2"/>
      <c r="W20547" s="28"/>
      <c r="Y20547" s="30"/>
      <c r="Z20547" s="30"/>
      <c r="AB20547" s="6"/>
    </row>
    <row r="20548" spans="1:28">
      <c r="A20548" s="2"/>
      <c r="B20548" s="2"/>
      <c r="C20548" s="2"/>
      <c r="G20548" s="94"/>
      <c r="H20548" s="94"/>
      <c r="I20548" s="94"/>
      <c r="J20548" s="2"/>
      <c r="P20548" s="30"/>
      <c r="T20548" s="2"/>
      <c r="V20548" s="2"/>
      <c r="W20548" s="28"/>
      <c r="Y20548" s="30"/>
      <c r="Z20548" s="30"/>
      <c r="AB20548" s="6"/>
    </row>
    <row r="20549" spans="1:28">
      <c r="A20549" s="2"/>
      <c r="B20549" s="2"/>
      <c r="C20549" s="2"/>
      <c r="G20549" s="94"/>
      <c r="H20549" s="94"/>
      <c r="I20549" s="94"/>
      <c r="J20549" s="2"/>
      <c r="P20549" s="30"/>
      <c r="T20549" s="2"/>
      <c r="V20549" s="2"/>
      <c r="W20549" s="28"/>
      <c r="Y20549" s="30"/>
      <c r="Z20549" s="30"/>
      <c r="AB20549" s="6"/>
    </row>
    <row r="20550" spans="1:28">
      <c r="A20550" s="2"/>
      <c r="B20550" s="2"/>
      <c r="C20550" s="2"/>
      <c r="G20550" s="94"/>
      <c r="H20550" s="94"/>
      <c r="I20550" s="94"/>
      <c r="J20550" s="2"/>
      <c r="P20550" s="30"/>
      <c r="T20550" s="2"/>
      <c r="V20550" s="2"/>
      <c r="W20550" s="28"/>
      <c r="Y20550" s="30"/>
      <c r="Z20550" s="30"/>
      <c r="AB20550" s="6"/>
    </row>
    <row r="20551" spans="1:28">
      <c r="A20551" s="2"/>
      <c r="B20551" s="2"/>
      <c r="C20551" s="2"/>
      <c r="G20551" s="94"/>
      <c r="H20551" s="94"/>
      <c r="I20551" s="94"/>
      <c r="J20551" s="2"/>
      <c r="P20551" s="30"/>
      <c r="T20551" s="2"/>
      <c r="V20551" s="2"/>
      <c r="W20551" s="28"/>
      <c r="Y20551" s="30"/>
      <c r="Z20551" s="30"/>
      <c r="AB20551" s="6"/>
    </row>
    <row r="20552" spans="1:28">
      <c r="A20552" s="2"/>
      <c r="B20552" s="2"/>
      <c r="C20552" s="2"/>
      <c r="G20552" s="94"/>
      <c r="H20552" s="94"/>
      <c r="I20552" s="94"/>
      <c r="J20552" s="2"/>
      <c r="P20552" s="30"/>
      <c r="T20552" s="2"/>
      <c r="V20552" s="2"/>
      <c r="W20552" s="28"/>
      <c r="Y20552" s="30"/>
      <c r="Z20552" s="30"/>
      <c r="AB20552" s="6"/>
    </row>
    <row r="20553" spans="1:28">
      <c r="A20553" s="2"/>
      <c r="B20553" s="2"/>
      <c r="C20553" s="2"/>
      <c r="G20553" s="94"/>
      <c r="H20553" s="94"/>
      <c r="I20553" s="94"/>
      <c r="J20553" s="2"/>
      <c r="P20553" s="30"/>
      <c r="T20553" s="2"/>
      <c r="V20553" s="2"/>
      <c r="W20553" s="28"/>
      <c r="Y20553" s="30"/>
      <c r="Z20553" s="30"/>
      <c r="AB20553" s="6"/>
    </row>
    <row r="20554" spans="1:28">
      <c r="A20554" s="2"/>
      <c r="B20554" s="2"/>
      <c r="C20554" s="2"/>
      <c r="G20554" s="94"/>
      <c r="H20554" s="94"/>
      <c r="I20554" s="94"/>
      <c r="J20554" s="2"/>
      <c r="P20554" s="30"/>
      <c r="T20554" s="2"/>
      <c r="V20554" s="2"/>
      <c r="W20554" s="28"/>
      <c r="Y20554" s="30"/>
      <c r="Z20554" s="30"/>
      <c r="AB20554" s="6"/>
    </row>
    <row r="20555" spans="1:28">
      <c r="A20555" s="2"/>
      <c r="B20555" s="2"/>
      <c r="C20555" s="2"/>
      <c r="G20555" s="94"/>
      <c r="H20555" s="94"/>
      <c r="I20555" s="94"/>
      <c r="J20555" s="2"/>
      <c r="P20555" s="30"/>
      <c r="T20555" s="2"/>
      <c r="V20555" s="2"/>
      <c r="W20555" s="28"/>
      <c r="Y20555" s="30"/>
      <c r="Z20555" s="30"/>
      <c r="AB20555" s="6"/>
    </row>
    <row r="20556" spans="1:28">
      <c r="A20556" s="2"/>
      <c r="B20556" s="2"/>
      <c r="C20556" s="2"/>
      <c r="G20556" s="94"/>
      <c r="H20556" s="94"/>
      <c r="I20556" s="94"/>
      <c r="J20556" s="2"/>
      <c r="P20556" s="30"/>
      <c r="T20556" s="2"/>
      <c r="V20556" s="2"/>
      <c r="W20556" s="28"/>
      <c r="Y20556" s="30"/>
      <c r="Z20556" s="30"/>
      <c r="AB20556" s="6"/>
    </row>
    <row r="20557" spans="1:28">
      <c r="A20557" s="2"/>
      <c r="B20557" s="2"/>
      <c r="C20557" s="2"/>
      <c r="G20557" s="94"/>
      <c r="H20557" s="94"/>
      <c r="I20557" s="94"/>
      <c r="J20557" s="2"/>
      <c r="P20557" s="30"/>
      <c r="T20557" s="2"/>
      <c r="V20557" s="2"/>
      <c r="W20557" s="28"/>
      <c r="Y20557" s="30"/>
      <c r="Z20557" s="30"/>
      <c r="AB20557" s="6"/>
    </row>
    <row r="20558" spans="1:28">
      <c r="A20558" s="2"/>
      <c r="B20558" s="2"/>
      <c r="C20558" s="2"/>
      <c r="G20558" s="94"/>
      <c r="H20558" s="94"/>
      <c r="I20558" s="94"/>
      <c r="J20558" s="2"/>
      <c r="P20558" s="30"/>
      <c r="T20558" s="2"/>
      <c r="V20558" s="2"/>
      <c r="W20558" s="28"/>
      <c r="Y20558" s="30"/>
      <c r="Z20558" s="30"/>
      <c r="AB20558" s="6"/>
    </row>
    <row r="20559" spans="1:28">
      <c r="A20559" s="2"/>
      <c r="B20559" s="2"/>
      <c r="C20559" s="2"/>
      <c r="G20559" s="94"/>
      <c r="H20559" s="94"/>
      <c r="I20559" s="94"/>
      <c r="J20559" s="2"/>
      <c r="P20559" s="30"/>
      <c r="T20559" s="2"/>
      <c r="V20559" s="2"/>
      <c r="W20559" s="28"/>
      <c r="Y20559" s="30"/>
      <c r="Z20559" s="30"/>
      <c r="AB20559" s="6"/>
    </row>
    <row r="20560" spans="1:28">
      <c r="A20560" s="2"/>
      <c r="B20560" s="2"/>
      <c r="C20560" s="2"/>
      <c r="G20560" s="94"/>
      <c r="H20560" s="94"/>
      <c r="I20560" s="94"/>
      <c r="J20560" s="2"/>
      <c r="P20560" s="30"/>
      <c r="T20560" s="2"/>
      <c r="V20560" s="2"/>
      <c r="W20560" s="28"/>
      <c r="Y20560" s="30"/>
      <c r="Z20560" s="30"/>
      <c r="AB20560" s="6"/>
    </row>
    <row r="20561" spans="1:28">
      <c r="A20561" s="2"/>
      <c r="B20561" s="2"/>
      <c r="C20561" s="2"/>
      <c r="G20561" s="94"/>
      <c r="H20561" s="94"/>
      <c r="I20561" s="94"/>
      <c r="J20561" s="2"/>
      <c r="P20561" s="30"/>
      <c r="T20561" s="2"/>
      <c r="V20561" s="2"/>
      <c r="W20561" s="28"/>
      <c r="Y20561" s="30"/>
      <c r="Z20561" s="30"/>
      <c r="AB20561" s="6"/>
    </row>
    <row r="20562" spans="1:28">
      <c r="A20562" s="2"/>
      <c r="B20562" s="2"/>
      <c r="C20562" s="2"/>
      <c r="G20562" s="94"/>
      <c r="H20562" s="94"/>
      <c r="I20562" s="94"/>
      <c r="J20562" s="2"/>
      <c r="P20562" s="30"/>
      <c r="T20562" s="2"/>
      <c r="V20562" s="2"/>
      <c r="W20562" s="28"/>
      <c r="Y20562" s="30"/>
      <c r="Z20562" s="30"/>
      <c r="AB20562" s="6"/>
    </row>
    <row r="20563" spans="1:28">
      <c r="A20563" s="2"/>
      <c r="B20563" s="2"/>
      <c r="C20563" s="2"/>
      <c r="G20563" s="94"/>
      <c r="H20563" s="94"/>
      <c r="I20563" s="94"/>
      <c r="J20563" s="2"/>
      <c r="P20563" s="30"/>
      <c r="T20563" s="2"/>
      <c r="V20563" s="2"/>
      <c r="W20563" s="28"/>
      <c r="Y20563" s="30"/>
      <c r="Z20563" s="30"/>
      <c r="AB20563" s="6"/>
    </row>
    <row r="20564" spans="1:28">
      <c r="A20564" s="2"/>
      <c r="B20564" s="2"/>
      <c r="C20564" s="2"/>
      <c r="G20564" s="94"/>
      <c r="H20564" s="94"/>
      <c r="I20564" s="94"/>
      <c r="J20564" s="2"/>
      <c r="P20564" s="30"/>
      <c r="T20564" s="2"/>
      <c r="V20564" s="2"/>
      <c r="W20564" s="28"/>
      <c r="Y20564" s="30"/>
      <c r="Z20564" s="30"/>
      <c r="AB20564" s="6"/>
    </row>
    <row r="20565" spans="1:28">
      <c r="A20565" s="2"/>
      <c r="B20565" s="2"/>
      <c r="C20565" s="2"/>
      <c r="G20565" s="94"/>
      <c r="H20565" s="94"/>
      <c r="I20565" s="94"/>
      <c r="J20565" s="2"/>
      <c r="P20565" s="30"/>
      <c r="T20565" s="2"/>
      <c r="V20565" s="2"/>
      <c r="W20565" s="28"/>
      <c r="Y20565" s="30"/>
      <c r="Z20565" s="30"/>
      <c r="AB20565" s="6"/>
    </row>
    <row r="20566" spans="1:28">
      <c r="A20566" s="2"/>
      <c r="B20566" s="2"/>
      <c r="C20566" s="2"/>
      <c r="G20566" s="94"/>
      <c r="H20566" s="94"/>
      <c r="I20566" s="94"/>
      <c r="J20566" s="2"/>
      <c r="P20566" s="30"/>
      <c r="T20566" s="2"/>
      <c r="V20566" s="2"/>
      <c r="W20566" s="28"/>
      <c r="Y20566" s="30"/>
      <c r="Z20566" s="30"/>
      <c r="AB20566" s="6"/>
    </row>
    <row r="20567" spans="1:28">
      <c r="A20567" s="2"/>
      <c r="B20567" s="2"/>
      <c r="C20567" s="2"/>
      <c r="G20567" s="94"/>
      <c r="H20567" s="94"/>
      <c r="I20567" s="94"/>
      <c r="J20567" s="2"/>
      <c r="P20567" s="30"/>
      <c r="T20567" s="2"/>
      <c r="V20567" s="2"/>
      <c r="W20567" s="28"/>
      <c r="Y20567" s="30"/>
      <c r="Z20567" s="30"/>
      <c r="AB20567" s="6"/>
    </row>
    <row r="20568" spans="1:28">
      <c r="A20568" s="2"/>
      <c r="B20568" s="2"/>
      <c r="C20568" s="2"/>
      <c r="G20568" s="94"/>
      <c r="H20568" s="94"/>
      <c r="I20568" s="94"/>
      <c r="J20568" s="2"/>
      <c r="P20568" s="30"/>
      <c r="T20568" s="2"/>
      <c r="V20568" s="2"/>
      <c r="W20568" s="28"/>
      <c r="Y20568" s="30"/>
      <c r="Z20568" s="30"/>
      <c r="AB20568" s="6"/>
    </row>
    <row r="20569" spans="1:28">
      <c r="A20569" s="2"/>
      <c r="B20569" s="2"/>
      <c r="C20569" s="2"/>
      <c r="G20569" s="94"/>
      <c r="H20569" s="94"/>
      <c r="I20569" s="94"/>
      <c r="J20569" s="2"/>
      <c r="P20569" s="30"/>
      <c r="T20569" s="2"/>
      <c r="V20569" s="2"/>
      <c r="W20569" s="28"/>
      <c r="Y20569" s="30"/>
      <c r="Z20569" s="30"/>
      <c r="AB20569" s="6"/>
    </row>
    <row r="20570" spans="1:28">
      <c r="A20570" s="2"/>
      <c r="B20570" s="2"/>
      <c r="C20570" s="2"/>
      <c r="G20570" s="94"/>
      <c r="H20570" s="94"/>
      <c r="I20570" s="94"/>
      <c r="J20570" s="2"/>
      <c r="P20570" s="30"/>
      <c r="T20570" s="2"/>
      <c r="V20570" s="2"/>
      <c r="W20570" s="28"/>
      <c r="Y20570" s="30"/>
      <c r="Z20570" s="30"/>
      <c r="AB20570" s="6"/>
    </row>
    <row r="20571" spans="1:28">
      <c r="A20571" s="2"/>
      <c r="B20571" s="2"/>
      <c r="C20571" s="2"/>
      <c r="G20571" s="94"/>
      <c r="H20571" s="94"/>
      <c r="I20571" s="94"/>
      <c r="J20571" s="2"/>
      <c r="P20571" s="30"/>
      <c r="T20571" s="2"/>
      <c r="V20571" s="2"/>
      <c r="W20571" s="28"/>
      <c r="Y20571" s="30"/>
      <c r="Z20571" s="30"/>
      <c r="AB20571" s="6"/>
    </row>
    <row r="20572" spans="1:28">
      <c r="A20572" s="2"/>
      <c r="B20572" s="2"/>
      <c r="C20572" s="2"/>
      <c r="G20572" s="94"/>
      <c r="H20572" s="94"/>
      <c r="I20572" s="94"/>
      <c r="J20572" s="2"/>
      <c r="P20572" s="30"/>
      <c r="T20572" s="2"/>
      <c r="V20572" s="2"/>
      <c r="W20572" s="28"/>
      <c r="Y20572" s="30"/>
      <c r="Z20572" s="30"/>
      <c r="AB20572" s="6"/>
    </row>
    <row r="20573" spans="1:28">
      <c r="A20573" s="2"/>
      <c r="B20573" s="2"/>
      <c r="C20573" s="2"/>
      <c r="G20573" s="94"/>
      <c r="H20573" s="94"/>
      <c r="I20573" s="94"/>
      <c r="J20573" s="2"/>
      <c r="P20573" s="30"/>
      <c r="T20573" s="2"/>
      <c r="V20573" s="2"/>
      <c r="W20573" s="28"/>
      <c r="Y20573" s="30"/>
      <c r="Z20573" s="30"/>
      <c r="AB20573" s="6"/>
    </row>
    <row r="20574" spans="1:28">
      <c r="A20574" s="2"/>
      <c r="B20574" s="2"/>
      <c r="C20574" s="2"/>
      <c r="G20574" s="94"/>
      <c r="H20574" s="94"/>
      <c r="I20574" s="94"/>
      <c r="J20574" s="2"/>
      <c r="P20574" s="30"/>
      <c r="T20574" s="2"/>
      <c r="V20574" s="2"/>
      <c r="W20574" s="28"/>
      <c r="Y20574" s="30"/>
      <c r="Z20574" s="30"/>
      <c r="AB20574" s="6"/>
    </row>
    <row r="20575" spans="1:28">
      <c r="A20575" s="2"/>
      <c r="B20575" s="2"/>
      <c r="C20575" s="2"/>
      <c r="G20575" s="94"/>
      <c r="H20575" s="94"/>
      <c r="I20575" s="94"/>
      <c r="J20575" s="2"/>
      <c r="P20575" s="30"/>
      <c r="T20575" s="2"/>
      <c r="V20575" s="2"/>
      <c r="W20575" s="28"/>
      <c r="Y20575" s="30"/>
      <c r="Z20575" s="30"/>
      <c r="AB20575" s="6"/>
    </row>
    <row r="20576" spans="1:28">
      <c r="A20576" s="2"/>
      <c r="B20576" s="2"/>
      <c r="C20576" s="2"/>
      <c r="G20576" s="94"/>
      <c r="H20576" s="94"/>
      <c r="I20576" s="94"/>
      <c r="J20576" s="2"/>
      <c r="P20576" s="30"/>
      <c r="T20576" s="2"/>
      <c r="V20576" s="2"/>
      <c r="W20576" s="28"/>
      <c r="Y20576" s="30"/>
      <c r="Z20576" s="30"/>
      <c r="AB20576" s="6"/>
    </row>
    <row r="20577" spans="1:28">
      <c r="A20577" s="2"/>
      <c r="B20577" s="2"/>
      <c r="C20577" s="2"/>
      <c r="G20577" s="94"/>
      <c r="H20577" s="94"/>
      <c r="I20577" s="94"/>
      <c r="J20577" s="2"/>
      <c r="P20577" s="30"/>
      <c r="T20577" s="2"/>
      <c r="V20577" s="2"/>
      <c r="W20577" s="28"/>
      <c r="Y20577" s="30"/>
      <c r="Z20577" s="30"/>
      <c r="AB20577" s="6"/>
    </row>
    <row r="20578" spans="1:28">
      <c r="A20578" s="2"/>
      <c r="B20578" s="2"/>
      <c r="C20578" s="2"/>
      <c r="G20578" s="94"/>
      <c r="H20578" s="94"/>
      <c r="I20578" s="94"/>
      <c r="J20578" s="2"/>
      <c r="P20578" s="30"/>
      <c r="T20578" s="2"/>
      <c r="V20578" s="2"/>
      <c r="W20578" s="28"/>
      <c r="Y20578" s="30"/>
      <c r="Z20578" s="30"/>
      <c r="AB20578" s="6"/>
    </row>
    <row r="20579" spans="1:28">
      <c r="A20579" s="2"/>
      <c r="B20579" s="2"/>
      <c r="C20579" s="2"/>
      <c r="G20579" s="94"/>
      <c r="H20579" s="94"/>
      <c r="I20579" s="94"/>
      <c r="J20579" s="2"/>
      <c r="P20579" s="30"/>
      <c r="T20579" s="2"/>
      <c r="V20579" s="2"/>
      <c r="W20579" s="28"/>
      <c r="Y20579" s="30"/>
      <c r="Z20579" s="30"/>
      <c r="AB20579" s="6"/>
    </row>
    <row r="20580" spans="1:28">
      <c r="A20580" s="2"/>
      <c r="B20580" s="2"/>
      <c r="C20580" s="2"/>
      <c r="G20580" s="94"/>
      <c r="H20580" s="94"/>
      <c r="I20580" s="94"/>
      <c r="J20580" s="2"/>
      <c r="P20580" s="30"/>
      <c r="T20580" s="2"/>
      <c r="V20580" s="2"/>
      <c r="W20580" s="28"/>
      <c r="Y20580" s="30"/>
      <c r="Z20580" s="30"/>
      <c r="AB20580" s="6"/>
    </row>
    <row r="20581" spans="1:28">
      <c r="A20581" s="2"/>
      <c r="B20581" s="2"/>
      <c r="C20581" s="2"/>
      <c r="G20581" s="94"/>
      <c r="H20581" s="94"/>
      <c r="I20581" s="94"/>
      <c r="J20581" s="2"/>
      <c r="P20581" s="30"/>
      <c r="T20581" s="2"/>
      <c r="V20581" s="2"/>
      <c r="W20581" s="28"/>
      <c r="Y20581" s="30"/>
      <c r="Z20581" s="30"/>
      <c r="AB20581" s="6"/>
    </row>
    <row r="20582" spans="1:28">
      <c r="A20582" s="2"/>
      <c r="B20582" s="2"/>
      <c r="C20582" s="2"/>
      <c r="G20582" s="94"/>
      <c r="H20582" s="94"/>
      <c r="I20582" s="94"/>
      <c r="J20582" s="2"/>
      <c r="P20582" s="30"/>
      <c r="T20582" s="2"/>
      <c r="V20582" s="2"/>
      <c r="W20582" s="28"/>
      <c r="Y20582" s="30"/>
      <c r="Z20582" s="30"/>
      <c r="AB20582" s="6"/>
    </row>
    <row r="20583" spans="1:28">
      <c r="A20583" s="2"/>
      <c r="B20583" s="2"/>
      <c r="C20583" s="2"/>
      <c r="G20583" s="94"/>
      <c r="H20583" s="94"/>
      <c r="I20583" s="94"/>
      <c r="J20583" s="2"/>
      <c r="P20583" s="30"/>
      <c r="T20583" s="2"/>
      <c r="V20583" s="2"/>
      <c r="W20583" s="28"/>
      <c r="Y20583" s="30"/>
      <c r="Z20583" s="30"/>
      <c r="AB20583" s="6"/>
    </row>
    <row r="20584" spans="1:28">
      <c r="A20584" s="2"/>
      <c r="B20584" s="2"/>
      <c r="C20584" s="2"/>
      <c r="G20584" s="94"/>
      <c r="H20584" s="94"/>
      <c r="I20584" s="94"/>
      <c r="J20584" s="2"/>
      <c r="P20584" s="30"/>
      <c r="T20584" s="2"/>
      <c r="V20584" s="2"/>
      <c r="W20584" s="28"/>
      <c r="Y20584" s="30"/>
      <c r="Z20584" s="30"/>
      <c r="AB20584" s="6"/>
    </row>
    <row r="20585" spans="1:28">
      <c r="A20585" s="2"/>
      <c r="B20585" s="2"/>
      <c r="C20585" s="2"/>
      <c r="G20585" s="94"/>
      <c r="H20585" s="94"/>
      <c r="I20585" s="94"/>
      <c r="J20585" s="2"/>
      <c r="P20585" s="30"/>
      <c r="T20585" s="2"/>
      <c r="V20585" s="2"/>
      <c r="W20585" s="28"/>
      <c r="Y20585" s="30"/>
      <c r="Z20585" s="30"/>
      <c r="AB20585" s="6"/>
    </row>
    <row r="20586" spans="1:28">
      <c r="A20586" s="2"/>
      <c r="B20586" s="2"/>
      <c r="C20586" s="2"/>
      <c r="G20586" s="94"/>
      <c r="H20586" s="94"/>
      <c r="I20586" s="94"/>
      <c r="J20586" s="2"/>
      <c r="P20586" s="30"/>
      <c r="T20586" s="2"/>
      <c r="V20586" s="2"/>
      <c r="W20586" s="28"/>
      <c r="Y20586" s="30"/>
      <c r="Z20586" s="30"/>
      <c r="AB20586" s="6"/>
    </row>
    <row r="20587" spans="1:28">
      <c r="A20587" s="2"/>
      <c r="B20587" s="2"/>
      <c r="C20587" s="2"/>
      <c r="G20587" s="94"/>
      <c r="H20587" s="94"/>
      <c r="I20587" s="94"/>
      <c r="J20587" s="2"/>
      <c r="P20587" s="30"/>
      <c r="T20587" s="2"/>
      <c r="V20587" s="2"/>
      <c r="W20587" s="28"/>
      <c r="Y20587" s="30"/>
      <c r="Z20587" s="30"/>
      <c r="AB20587" s="6"/>
    </row>
    <row r="20588" spans="1:28">
      <c r="A20588" s="2"/>
      <c r="B20588" s="2"/>
      <c r="C20588" s="2"/>
      <c r="G20588" s="94"/>
      <c r="H20588" s="94"/>
      <c r="I20588" s="94"/>
      <c r="J20588" s="2"/>
      <c r="P20588" s="30"/>
      <c r="T20588" s="2"/>
      <c r="V20588" s="2"/>
      <c r="W20588" s="28"/>
      <c r="Y20588" s="30"/>
      <c r="Z20588" s="30"/>
      <c r="AB20588" s="6"/>
    </row>
    <row r="20589" spans="1:28">
      <c r="A20589" s="2"/>
      <c r="B20589" s="2"/>
      <c r="C20589" s="2"/>
      <c r="G20589" s="94"/>
      <c r="H20589" s="94"/>
      <c r="I20589" s="94"/>
      <c r="J20589" s="2"/>
      <c r="P20589" s="30"/>
      <c r="T20589" s="2"/>
      <c r="V20589" s="2"/>
      <c r="W20589" s="28"/>
      <c r="Y20589" s="30"/>
      <c r="Z20589" s="30"/>
      <c r="AB20589" s="6"/>
    </row>
    <row r="20590" spans="1:28">
      <c r="A20590" s="2"/>
      <c r="B20590" s="2"/>
      <c r="C20590" s="2"/>
      <c r="G20590" s="94"/>
      <c r="H20590" s="94"/>
      <c r="I20590" s="94"/>
      <c r="J20590" s="2"/>
      <c r="P20590" s="30"/>
      <c r="T20590" s="2"/>
      <c r="V20590" s="2"/>
      <c r="W20590" s="28"/>
      <c r="Y20590" s="30"/>
      <c r="Z20590" s="30"/>
      <c r="AB20590" s="6"/>
    </row>
    <row r="20591" spans="1:28">
      <c r="A20591" s="2"/>
      <c r="B20591" s="2"/>
      <c r="C20591" s="2"/>
      <c r="G20591" s="94"/>
      <c r="H20591" s="94"/>
      <c r="I20591" s="94"/>
      <c r="J20591" s="2"/>
      <c r="P20591" s="30"/>
      <c r="T20591" s="2"/>
      <c r="V20591" s="2"/>
      <c r="W20591" s="28"/>
      <c r="Y20591" s="30"/>
      <c r="Z20591" s="30"/>
      <c r="AB20591" s="6"/>
    </row>
    <row r="20592" spans="1:28">
      <c r="A20592" s="2"/>
      <c r="B20592" s="2"/>
      <c r="C20592" s="2"/>
      <c r="G20592" s="94"/>
      <c r="H20592" s="94"/>
      <c r="I20592" s="94"/>
      <c r="J20592" s="2"/>
      <c r="P20592" s="30"/>
      <c r="T20592" s="2"/>
      <c r="V20592" s="2"/>
      <c r="W20592" s="28"/>
      <c r="Y20592" s="30"/>
      <c r="Z20592" s="30"/>
      <c r="AB20592" s="6"/>
    </row>
    <row r="20593" spans="1:28">
      <c r="A20593" s="2"/>
      <c r="B20593" s="2"/>
      <c r="C20593" s="2"/>
      <c r="G20593" s="94"/>
      <c r="H20593" s="94"/>
      <c r="I20593" s="94"/>
      <c r="J20593" s="2"/>
      <c r="P20593" s="30"/>
      <c r="T20593" s="2"/>
      <c r="V20593" s="2"/>
      <c r="W20593" s="28"/>
      <c r="Y20593" s="30"/>
      <c r="Z20593" s="30"/>
      <c r="AB20593" s="6"/>
    </row>
    <row r="20594" spans="1:28">
      <c r="A20594" s="2"/>
      <c r="B20594" s="2"/>
      <c r="C20594" s="2"/>
      <c r="G20594" s="94"/>
      <c r="H20594" s="94"/>
      <c r="I20594" s="94"/>
      <c r="J20594" s="2"/>
      <c r="P20594" s="30"/>
      <c r="T20594" s="2"/>
      <c r="V20594" s="2"/>
      <c r="W20594" s="28"/>
      <c r="Y20594" s="30"/>
      <c r="Z20594" s="30"/>
      <c r="AB20594" s="6"/>
    </row>
    <row r="20595" spans="1:28">
      <c r="A20595" s="2"/>
      <c r="B20595" s="2"/>
      <c r="C20595" s="2"/>
      <c r="G20595" s="94"/>
      <c r="H20595" s="94"/>
      <c r="I20595" s="94"/>
      <c r="J20595" s="2"/>
      <c r="P20595" s="30"/>
      <c r="T20595" s="2"/>
      <c r="V20595" s="2"/>
      <c r="W20595" s="28"/>
      <c r="Y20595" s="30"/>
      <c r="Z20595" s="30"/>
      <c r="AB20595" s="6"/>
    </row>
    <row r="20596" spans="1:28">
      <c r="A20596" s="2"/>
      <c r="B20596" s="2"/>
      <c r="C20596" s="2"/>
      <c r="G20596" s="94"/>
      <c r="H20596" s="94"/>
      <c r="I20596" s="94"/>
      <c r="J20596" s="2"/>
      <c r="P20596" s="30"/>
      <c r="T20596" s="2"/>
      <c r="V20596" s="2"/>
      <c r="W20596" s="28"/>
      <c r="Y20596" s="30"/>
      <c r="Z20596" s="30"/>
      <c r="AB20596" s="6"/>
    </row>
    <row r="20597" spans="1:28">
      <c r="A20597" s="2"/>
      <c r="B20597" s="2"/>
      <c r="C20597" s="2"/>
      <c r="G20597" s="94"/>
      <c r="H20597" s="94"/>
      <c r="I20597" s="94"/>
      <c r="J20597" s="2"/>
      <c r="P20597" s="30"/>
      <c r="T20597" s="2"/>
      <c r="V20597" s="2"/>
      <c r="W20597" s="28"/>
      <c r="Y20597" s="30"/>
      <c r="Z20597" s="30"/>
      <c r="AB20597" s="6"/>
    </row>
    <row r="20598" spans="1:28">
      <c r="A20598" s="2"/>
      <c r="B20598" s="2"/>
      <c r="C20598" s="2"/>
      <c r="G20598" s="94"/>
      <c r="H20598" s="94"/>
      <c r="I20598" s="94"/>
      <c r="J20598" s="2"/>
      <c r="P20598" s="30"/>
      <c r="T20598" s="2"/>
      <c r="V20598" s="2"/>
      <c r="W20598" s="28"/>
      <c r="Y20598" s="30"/>
      <c r="Z20598" s="30"/>
      <c r="AB20598" s="6"/>
    </row>
    <row r="20599" spans="1:28">
      <c r="A20599" s="2"/>
      <c r="B20599" s="2"/>
      <c r="C20599" s="2"/>
      <c r="G20599" s="94"/>
      <c r="H20599" s="94"/>
      <c r="I20599" s="94"/>
      <c r="J20599" s="2"/>
      <c r="P20599" s="30"/>
      <c r="T20599" s="2"/>
      <c r="V20599" s="2"/>
      <c r="W20599" s="28"/>
      <c r="Y20599" s="30"/>
      <c r="Z20599" s="30"/>
      <c r="AB20599" s="6"/>
    </row>
    <row r="20600" spans="1:28">
      <c r="A20600" s="2"/>
      <c r="B20600" s="2"/>
      <c r="C20600" s="2"/>
      <c r="G20600" s="94"/>
      <c r="H20600" s="94"/>
      <c r="I20600" s="94"/>
      <c r="J20600" s="2"/>
      <c r="P20600" s="30"/>
      <c r="T20600" s="2"/>
      <c r="V20600" s="2"/>
      <c r="W20600" s="28"/>
      <c r="Y20600" s="30"/>
      <c r="Z20600" s="30"/>
      <c r="AB20600" s="6"/>
    </row>
    <row r="20601" spans="1:28">
      <c r="A20601" s="2"/>
      <c r="B20601" s="2"/>
      <c r="C20601" s="2"/>
      <c r="G20601" s="94"/>
      <c r="H20601" s="94"/>
      <c r="I20601" s="94"/>
      <c r="J20601" s="2"/>
      <c r="P20601" s="30"/>
      <c r="T20601" s="2"/>
      <c r="V20601" s="2"/>
      <c r="W20601" s="28"/>
      <c r="Y20601" s="30"/>
      <c r="Z20601" s="30"/>
      <c r="AB20601" s="6"/>
    </row>
    <row r="20602" spans="1:28">
      <c r="A20602" s="2"/>
      <c r="B20602" s="2"/>
      <c r="C20602" s="2"/>
      <c r="G20602" s="94"/>
      <c r="H20602" s="94"/>
      <c r="I20602" s="94"/>
      <c r="J20602" s="2"/>
      <c r="P20602" s="30"/>
      <c r="T20602" s="2"/>
      <c r="V20602" s="2"/>
      <c r="W20602" s="28"/>
      <c r="Y20602" s="30"/>
      <c r="Z20602" s="30"/>
      <c r="AB20602" s="6"/>
    </row>
    <row r="20603" spans="1:28">
      <c r="A20603" s="2"/>
      <c r="B20603" s="2"/>
      <c r="C20603" s="2"/>
      <c r="G20603" s="94"/>
      <c r="H20603" s="94"/>
      <c r="I20603" s="94"/>
      <c r="J20603" s="2"/>
      <c r="P20603" s="30"/>
      <c r="T20603" s="2"/>
      <c r="V20603" s="2"/>
      <c r="W20603" s="28"/>
      <c r="Y20603" s="30"/>
      <c r="Z20603" s="30"/>
      <c r="AB20603" s="6"/>
    </row>
    <row r="20604" spans="1:28">
      <c r="A20604" s="2"/>
      <c r="B20604" s="2"/>
      <c r="C20604" s="2"/>
      <c r="G20604" s="94"/>
      <c r="H20604" s="94"/>
      <c r="I20604" s="94"/>
      <c r="J20604" s="2"/>
      <c r="P20604" s="30"/>
      <c r="T20604" s="2"/>
      <c r="V20604" s="2"/>
      <c r="W20604" s="28"/>
      <c r="Y20604" s="30"/>
      <c r="Z20604" s="30"/>
      <c r="AB20604" s="6"/>
    </row>
    <row r="20605" spans="1:28">
      <c r="A20605" s="2"/>
      <c r="B20605" s="2"/>
      <c r="C20605" s="2"/>
      <c r="G20605" s="94"/>
      <c r="H20605" s="94"/>
      <c r="I20605" s="94"/>
      <c r="J20605" s="2"/>
      <c r="P20605" s="30"/>
      <c r="T20605" s="2"/>
      <c r="V20605" s="2"/>
      <c r="W20605" s="28"/>
      <c r="Y20605" s="30"/>
      <c r="Z20605" s="30"/>
      <c r="AB20605" s="6"/>
    </row>
    <row r="20606" spans="1:28">
      <c r="A20606" s="2"/>
      <c r="B20606" s="2"/>
      <c r="C20606" s="2"/>
      <c r="G20606" s="94"/>
      <c r="H20606" s="94"/>
      <c r="I20606" s="94"/>
      <c r="J20606" s="2"/>
      <c r="P20606" s="30"/>
      <c r="T20606" s="2"/>
      <c r="V20606" s="2"/>
      <c r="W20606" s="28"/>
      <c r="Y20606" s="30"/>
      <c r="Z20606" s="30"/>
      <c r="AB20606" s="6"/>
    </row>
    <row r="20607" spans="1:28">
      <c r="A20607" s="2"/>
      <c r="B20607" s="2"/>
      <c r="C20607" s="2"/>
      <c r="G20607" s="94"/>
      <c r="H20607" s="94"/>
      <c r="I20607" s="94"/>
      <c r="J20607" s="2"/>
      <c r="P20607" s="30"/>
      <c r="T20607" s="2"/>
      <c r="V20607" s="2"/>
      <c r="W20607" s="28"/>
      <c r="Y20607" s="30"/>
      <c r="Z20607" s="30"/>
      <c r="AB20607" s="6"/>
    </row>
    <row r="20608" spans="1:28">
      <c r="A20608" s="2"/>
      <c r="B20608" s="2"/>
      <c r="C20608" s="2"/>
      <c r="G20608" s="94"/>
      <c r="H20608" s="94"/>
      <c r="I20608" s="94"/>
      <c r="J20608" s="2"/>
      <c r="P20608" s="30"/>
      <c r="T20608" s="2"/>
      <c r="V20608" s="2"/>
      <c r="W20608" s="28"/>
      <c r="Y20608" s="30"/>
      <c r="Z20608" s="30"/>
      <c r="AB20608" s="6"/>
    </row>
    <row r="20609" spans="1:28">
      <c r="A20609" s="2"/>
      <c r="B20609" s="2"/>
      <c r="C20609" s="2"/>
      <c r="G20609" s="94"/>
      <c r="H20609" s="94"/>
      <c r="I20609" s="94"/>
      <c r="J20609" s="2"/>
      <c r="P20609" s="30"/>
      <c r="T20609" s="2"/>
      <c r="V20609" s="2"/>
      <c r="W20609" s="28"/>
      <c r="Y20609" s="30"/>
      <c r="Z20609" s="30"/>
      <c r="AB20609" s="6"/>
    </row>
    <row r="20610" spans="1:28">
      <c r="A20610" s="2"/>
      <c r="B20610" s="2"/>
      <c r="C20610" s="2"/>
      <c r="G20610" s="94"/>
      <c r="H20610" s="94"/>
      <c r="I20610" s="94"/>
      <c r="J20610" s="2"/>
      <c r="P20610" s="30"/>
      <c r="T20610" s="2"/>
      <c r="V20610" s="2"/>
      <c r="W20610" s="28"/>
      <c r="Y20610" s="30"/>
      <c r="Z20610" s="30"/>
      <c r="AB20610" s="6"/>
    </row>
    <row r="20611" spans="1:28">
      <c r="A20611" s="2"/>
      <c r="B20611" s="2"/>
      <c r="C20611" s="2"/>
      <c r="G20611" s="94"/>
      <c r="H20611" s="94"/>
      <c r="I20611" s="94"/>
      <c r="J20611" s="2"/>
      <c r="P20611" s="30"/>
      <c r="T20611" s="2"/>
      <c r="V20611" s="2"/>
      <c r="W20611" s="28"/>
      <c r="Y20611" s="30"/>
      <c r="Z20611" s="30"/>
      <c r="AB20611" s="6"/>
    </row>
    <row r="20612" spans="1:28">
      <c r="A20612" s="2"/>
      <c r="B20612" s="2"/>
      <c r="C20612" s="2"/>
      <c r="G20612" s="94"/>
      <c r="H20612" s="94"/>
      <c r="I20612" s="94"/>
      <c r="J20612" s="2"/>
      <c r="P20612" s="30"/>
      <c r="T20612" s="2"/>
      <c r="V20612" s="2"/>
      <c r="W20612" s="28"/>
      <c r="Y20612" s="30"/>
      <c r="Z20612" s="30"/>
      <c r="AB20612" s="6"/>
    </row>
    <row r="20613" spans="1:28">
      <c r="A20613" s="2"/>
      <c r="B20613" s="2"/>
      <c r="C20613" s="2"/>
      <c r="G20613" s="94"/>
      <c r="H20613" s="94"/>
      <c r="I20613" s="94"/>
      <c r="J20613" s="2"/>
      <c r="P20613" s="30"/>
      <c r="T20613" s="2"/>
      <c r="V20613" s="2"/>
      <c r="W20613" s="28"/>
      <c r="Y20613" s="30"/>
      <c r="Z20613" s="30"/>
      <c r="AB20613" s="6"/>
    </row>
    <row r="20614" spans="1:28">
      <c r="A20614" s="2"/>
      <c r="B20614" s="2"/>
      <c r="C20614" s="2"/>
      <c r="G20614" s="94"/>
      <c r="H20614" s="94"/>
      <c r="I20614" s="94"/>
      <c r="J20614" s="2"/>
      <c r="P20614" s="30"/>
      <c r="T20614" s="2"/>
      <c r="V20614" s="2"/>
      <c r="W20614" s="28"/>
      <c r="Y20614" s="30"/>
      <c r="Z20614" s="30"/>
      <c r="AB20614" s="6"/>
    </row>
    <row r="20615" spans="1:28">
      <c r="A20615" s="2"/>
      <c r="B20615" s="2"/>
      <c r="C20615" s="2"/>
      <c r="G20615" s="94"/>
      <c r="H20615" s="94"/>
      <c r="I20615" s="94"/>
      <c r="J20615" s="2"/>
      <c r="P20615" s="30"/>
      <c r="T20615" s="2"/>
      <c r="V20615" s="2"/>
      <c r="W20615" s="28"/>
      <c r="Y20615" s="30"/>
      <c r="Z20615" s="30"/>
      <c r="AB20615" s="6"/>
    </row>
    <row r="20616" spans="1:28">
      <c r="A20616" s="2"/>
      <c r="B20616" s="2"/>
      <c r="C20616" s="2"/>
      <c r="G20616" s="94"/>
      <c r="H20616" s="94"/>
      <c r="I20616" s="94"/>
      <c r="J20616" s="2"/>
      <c r="P20616" s="30"/>
      <c r="T20616" s="2"/>
      <c r="V20616" s="2"/>
      <c r="W20616" s="28"/>
      <c r="Y20616" s="30"/>
      <c r="Z20616" s="30"/>
      <c r="AB20616" s="6"/>
    </row>
    <row r="20617" spans="1:28">
      <c r="A20617" s="2"/>
      <c r="B20617" s="2"/>
      <c r="C20617" s="2"/>
      <c r="G20617" s="94"/>
      <c r="H20617" s="94"/>
      <c r="I20617" s="94"/>
      <c r="J20617" s="2"/>
      <c r="P20617" s="30"/>
      <c r="T20617" s="2"/>
      <c r="V20617" s="2"/>
      <c r="W20617" s="28"/>
      <c r="Y20617" s="30"/>
      <c r="Z20617" s="30"/>
      <c r="AB20617" s="6"/>
    </row>
    <row r="20618" spans="1:28">
      <c r="A20618" s="2"/>
      <c r="B20618" s="2"/>
      <c r="C20618" s="2"/>
      <c r="G20618" s="94"/>
      <c r="H20618" s="94"/>
      <c r="I20618" s="94"/>
      <c r="J20618" s="2"/>
      <c r="P20618" s="30"/>
      <c r="T20618" s="2"/>
      <c r="V20618" s="2"/>
      <c r="W20618" s="28"/>
      <c r="Y20618" s="30"/>
      <c r="Z20618" s="30"/>
      <c r="AB20618" s="6"/>
    </row>
    <row r="20619" spans="1:28">
      <c r="A20619" s="2"/>
      <c r="B20619" s="2"/>
      <c r="C20619" s="2"/>
      <c r="G20619" s="94"/>
      <c r="H20619" s="94"/>
      <c r="I20619" s="94"/>
      <c r="J20619" s="2"/>
      <c r="P20619" s="30"/>
      <c r="T20619" s="2"/>
      <c r="V20619" s="2"/>
      <c r="W20619" s="28"/>
      <c r="Y20619" s="30"/>
      <c r="Z20619" s="30"/>
      <c r="AB20619" s="6"/>
    </row>
    <row r="20620" spans="1:28">
      <c r="A20620" s="2"/>
      <c r="B20620" s="2"/>
      <c r="C20620" s="2"/>
      <c r="G20620" s="94"/>
      <c r="H20620" s="94"/>
      <c r="I20620" s="94"/>
      <c r="J20620" s="2"/>
      <c r="P20620" s="30"/>
      <c r="T20620" s="2"/>
      <c r="V20620" s="2"/>
      <c r="W20620" s="28"/>
      <c r="Y20620" s="30"/>
      <c r="Z20620" s="30"/>
      <c r="AB20620" s="6"/>
    </row>
    <row r="20621" spans="1:28">
      <c r="A20621" s="2"/>
      <c r="B20621" s="2"/>
      <c r="C20621" s="2"/>
      <c r="G20621" s="94"/>
      <c r="H20621" s="94"/>
      <c r="I20621" s="94"/>
      <c r="J20621" s="2"/>
      <c r="P20621" s="30"/>
      <c r="T20621" s="2"/>
      <c r="V20621" s="2"/>
      <c r="W20621" s="28"/>
      <c r="Y20621" s="30"/>
      <c r="Z20621" s="30"/>
      <c r="AB20621" s="6"/>
    </row>
    <row r="20622" spans="1:28">
      <c r="A20622" s="2"/>
      <c r="B20622" s="2"/>
      <c r="C20622" s="2"/>
      <c r="G20622" s="94"/>
      <c r="H20622" s="94"/>
      <c r="I20622" s="94"/>
      <c r="J20622" s="2"/>
      <c r="P20622" s="30"/>
      <c r="T20622" s="2"/>
      <c r="V20622" s="2"/>
      <c r="W20622" s="28"/>
      <c r="Y20622" s="30"/>
      <c r="Z20622" s="30"/>
      <c r="AB20622" s="6"/>
    </row>
    <row r="20623" spans="1:28">
      <c r="A20623" s="2"/>
      <c r="B20623" s="2"/>
      <c r="C20623" s="2"/>
      <c r="G20623" s="94"/>
      <c r="H20623" s="94"/>
      <c r="I20623" s="94"/>
      <c r="J20623" s="2"/>
      <c r="P20623" s="30"/>
      <c r="T20623" s="2"/>
      <c r="V20623" s="2"/>
      <c r="W20623" s="28"/>
      <c r="Y20623" s="30"/>
      <c r="Z20623" s="30"/>
      <c r="AB20623" s="6"/>
    </row>
    <row r="20624" spans="1:28">
      <c r="A20624" s="2"/>
      <c r="B20624" s="2"/>
      <c r="C20624" s="2"/>
      <c r="G20624" s="94"/>
      <c r="H20624" s="94"/>
      <c r="I20624" s="94"/>
      <c r="J20624" s="2"/>
      <c r="P20624" s="30"/>
      <c r="T20624" s="2"/>
      <c r="V20624" s="2"/>
      <c r="W20624" s="28"/>
      <c r="Y20624" s="30"/>
      <c r="Z20624" s="30"/>
      <c r="AB20624" s="6"/>
    </row>
    <row r="20625" spans="1:28">
      <c r="A20625" s="2"/>
      <c r="B20625" s="2"/>
      <c r="C20625" s="2"/>
      <c r="G20625" s="94"/>
      <c r="H20625" s="94"/>
      <c r="I20625" s="94"/>
      <c r="J20625" s="2"/>
      <c r="P20625" s="30"/>
      <c r="T20625" s="2"/>
      <c r="V20625" s="2"/>
      <c r="W20625" s="28"/>
      <c r="Y20625" s="30"/>
      <c r="Z20625" s="30"/>
      <c r="AB20625" s="6"/>
    </row>
    <row r="20626" spans="1:28">
      <c r="A20626" s="2"/>
      <c r="B20626" s="2"/>
      <c r="C20626" s="2"/>
      <c r="G20626" s="94"/>
      <c r="H20626" s="94"/>
      <c r="I20626" s="94"/>
      <c r="J20626" s="2"/>
      <c r="P20626" s="30"/>
      <c r="T20626" s="2"/>
      <c r="V20626" s="2"/>
      <c r="W20626" s="28"/>
      <c r="Y20626" s="30"/>
      <c r="Z20626" s="30"/>
      <c r="AB20626" s="6"/>
    </row>
    <row r="20627" spans="1:28">
      <c r="A20627" s="2"/>
      <c r="B20627" s="2"/>
      <c r="C20627" s="2"/>
      <c r="G20627" s="94"/>
      <c r="H20627" s="94"/>
      <c r="I20627" s="94"/>
      <c r="J20627" s="2"/>
      <c r="P20627" s="30"/>
      <c r="T20627" s="2"/>
      <c r="V20627" s="2"/>
      <c r="W20627" s="28"/>
      <c r="Y20627" s="30"/>
      <c r="Z20627" s="30"/>
      <c r="AB20627" s="6"/>
    </row>
    <row r="20628" spans="1:28">
      <c r="A20628" s="2"/>
      <c r="B20628" s="2"/>
      <c r="C20628" s="2"/>
      <c r="G20628" s="94"/>
      <c r="H20628" s="94"/>
      <c r="I20628" s="94"/>
      <c r="J20628" s="2"/>
      <c r="P20628" s="30"/>
      <c r="T20628" s="2"/>
      <c r="V20628" s="2"/>
      <c r="W20628" s="28"/>
      <c r="Y20628" s="30"/>
      <c r="Z20628" s="30"/>
      <c r="AB20628" s="6"/>
    </row>
    <row r="20629" spans="1:28">
      <c r="A20629" s="2"/>
      <c r="B20629" s="2"/>
      <c r="C20629" s="2"/>
      <c r="G20629" s="94"/>
      <c r="H20629" s="94"/>
      <c r="I20629" s="94"/>
      <c r="J20629" s="2"/>
      <c r="P20629" s="30"/>
      <c r="T20629" s="2"/>
      <c r="V20629" s="2"/>
      <c r="W20629" s="28"/>
      <c r="Y20629" s="30"/>
      <c r="Z20629" s="30"/>
      <c r="AB20629" s="6"/>
    </row>
    <row r="20630" spans="1:28">
      <c r="A20630" s="2"/>
      <c r="B20630" s="2"/>
      <c r="C20630" s="2"/>
      <c r="G20630" s="94"/>
      <c r="H20630" s="94"/>
      <c r="I20630" s="94"/>
      <c r="J20630" s="2"/>
      <c r="P20630" s="30"/>
      <c r="T20630" s="2"/>
      <c r="V20630" s="2"/>
      <c r="W20630" s="28"/>
      <c r="Y20630" s="30"/>
      <c r="Z20630" s="30"/>
      <c r="AB20630" s="6"/>
    </row>
    <row r="20631" spans="1:28">
      <c r="A20631" s="2"/>
      <c r="B20631" s="2"/>
      <c r="C20631" s="2"/>
      <c r="G20631" s="94"/>
      <c r="H20631" s="94"/>
      <c r="I20631" s="94"/>
      <c r="J20631" s="2"/>
      <c r="P20631" s="30"/>
      <c r="T20631" s="2"/>
      <c r="V20631" s="2"/>
      <c r="W20631" s="28"/>
      <c r="Y20631" s="30"/>
      <c r="Z20631" s="30"/>
      <c r="AB20631" s="6"/>
    </row>
    <row r="20632" spans="1:28">
      <c r="A20632" s="2"/>
      <c r="B20632" s="2"/>
      <c r="C20632" s="2"/>
      <c r="G20632" s="94"/>
      <c r="H20632" s="94"/>
      <c r="I20632" s="94"/>
      <c r="J20632" s="2"/>
      <c r="P20632" s="30"/>
      <c r="T20632" s="2"/>
      <c r="V20632" s="2"/>
      <c r="W20632" s="28"/>
      <c r="Y20632" s="30"/>
      <c r="Z20632" s="30"/>
      <c r="AB20632" s="6"/>
    </row>
    <row r="20633" spans="1:28">
      <c r="A20633" s="2"/>
      <c r="B20633" s="2"/>
      <c r="C20633" s="2"/>
      <c r="G20633" s="94"/>
      <c r="H20633" s="94"/>
      <c r="I20633" s="94"/>
      <c r="J20633" s="2"/>
      <c r="P20633" s="30"/>
      <c r="T20633" s="2"/>
      <c r="V20633" s="2"/>
      <c r="W20633" s="28"/>
      <c r="Y20633" s="30"/>
      <c r="Z20633" s="30"/>
      <c r="AB20633" s="6"/>
    </row>
    <row r="20634" spans="1:28">
      <c r="A20634" s="2"/>
      <c r="B20634" s="2"/>
      <c r="C20634" s="2"/>
      <c r="G20634" s="94"/>
      <c r="H20634" s="94"/>
      <c r="I20634" s="94"/>
      <c r="J20634" s="2"/>
      <c r="P20634" s="30"/>
      <c r="T20634" s="2"/>
      <c r="V20634" s="2"/>
      <c r="W20634" s="28"/>
      <c r="Y20634" s="30"/>
      <c r="Z20634" s="30"/>
      <c r="AB20634" s="6"/>
    </row>
    <row r="20635" spans="1:28">
      <c r="A20635" s="2"/>
      <c r="B20635" s="2"/>
      <c r="C20635" s="2"/>
      <c r="G20635" s="94"/>
      <c r="H20635" s="94"/>
      <c r="I20635" s="94"/>
      <c r="J20635" s="2"/>
      <c r="P20635" s="30"/>
      <c r="T20635" s="2"/>
      <c r="V20635" s="2"/>
      <c r="W20635" s="28"/>
      <c r="Y20635" s="30"/>
      <c r="Z20635" s="30"/>
      <c r="AB20635" s="6"/>
    </row>
    <row r="20636" spans="1:28">
      <c r="A20636" s="2"/>
      <c r="B20636" s="2"/>
      <c r="C20636" s="2"/>
      <c r="G20636" s="94"/>
      <c r="H20636" s="94"/>
      <c r="I20636" s="94"/>
      <c r="J20636" s="2"/>
      <c r="P20636" s="30"/>
      <c r="T20636" s="2"/>
      <c r="V20636" s="2"/>
      <c r="W20636" s="28"/>
      <c r="Y20636" s="30"/>
      <c r="Z20636" s="30"/>
      <c r="AB20636" s="6"/>
    </row>
    <row r="20637" spans="1:28">
      <c r="A20637" s="2"/>
      <c r="B20637" s="2"/>
      <c r="C20637" s="2"/>
      <c r="G20637" s="94"/>
      <c r="H20637" s="94"/>
      <c r="I20637" s="94"/>
      <c r="J20637" s="2"/>
      <c r="P20637" s="30"/>
      <c r="T20637" s="2"/>
      <c r="V20637" s="2"/>
      <c r="W20637" s="28"/>
      <c r="Y20637" s="30"/>
      <c r="Z20637" s="30"/>
      <c r="AB20637" s="6"/>
    </row>
    <row r="20638" spans="1:28">
      <c r="A20638" s="2"/>
      <c r="B20638" s="2"/>
      <c r="C20638" s="2"/>
      <c r="G20638" s="94"/>
      <c r="H20638" s="94"/>
      <c r="I20638" s="94"/>
      <c r="J20638" s="2"/>
      <c r="P20638" s="30"/>
      <c r="T20638" s="2"/>
      <c r="V20638" s="2"/>
      <c r="W20638" s="28"/>
      <c r="Y20638" s="30"/>
      <c r="Z20638" s="30"/>
      <c r="AB20638" s="6"/>
    </row>
    <row r="20639" spans="1:28">
      <c r="A20639" s="2"/>
      <c r="B20639" s="2"/>
      <c r="C20639" s="2"/>
      <c r="G20639" s="94"/>
      <c r="H20639" s="94"/>
      <c r="I20639" s="94"/>
      <c r="J20639" s="2"/>
      <c r="P20639" s="30"/>
      <c r="T20639" s="2"/>
      <c r="V20639" s="2"/>
      <c r="W20639" s="28"/>
      <c r="Y20639" s="30"/>
      <c r="Z20639" s="30"/>
      <c r="AB20639" s="6"/>
    </row>
    <row r="20640" spans="1:28">
      <c r="A20640" s="2"/>
      <c r="B20640" s="2"/>
      <c r="C20640" s="2"/>
      <c r="G20640" s="94"/>
      <c r="H20640" s="94"/>
      <c r="I20640" s="94"/>
      <c r="J20640" s="2"/>
      <c r="P20640" s="30"/>
      <c r="T20640" s="2"/>
      <c r="V20640" s="2"/>
      <c r="W20640" s="28"/>
      <c r="Y20640" s="30"/>
      <c r="Z20640" s="30"/>
      <c r="AB20640" s="6"/>
    </row>
    <row r="20641" spans="1:28">
      <c r="A20641" s="2"/>
      <c r="B20641" s="2"/>
      <c r="C20641" s="2"/>
      <c r="G20641" s="94"/>
      <c r="H20641" s="94"/>
      <c r="I20641" s="94"/>
      <c r="J20641" s="2"/>
      <c r="P20641" s="30"/>
      <c r="T20641" s="2"/>
      <c r="V20641" s="2"/>
      <c r="W20641" s="28"/>
      <c r="Y20641" s="30"/>
      <c r="Z20641" s="30"/>
      <c r="AB20641" s="6"/>
    </row>
    <row r="20642" spans="1:28">
      <c r="A20642" s="2"/>
      <c r="B20642" s="2"/>
      <c r="C20642" s="2"/>
      <c r="G20642" s="94"/>
      <c r="H20642" s="94"/>
      <c r="I20642" s="94"/>
      <c r="J20642" s="2"/>
      <c r="P20642" s="30"/>
      <c r="T20642" s="2"/>
      <c r="V20642" s="2"/>
      <c r="W20642" s="28"/>
      <c r="Y20642" s="30"/>
      <c r="Z20642" s="30"/>
      <c r="AB20642" s="6"/>
    </row>
    <row r="20643" spans="1:28">
      <c r="A20643" s="2"/>
      <c r="B20643" s="2"/>
      <c r="C20643" s="2"/>
      <c r="G20643" s="94"/>
      <c r="H20643" s="94"/>
      <c r="I20643" s="94"/>
      <c r="J20643" s="2"/>
      <c r="P20643" s="30"/>
      <c r="T20643" s="2"/>
      <c r="V20643" s="2"/>
      <c r="W20643" s="28"/>
      <c r="Y20643" s="30"/>
      <c r="Z20643" s="30"/>
      <c r="AB20643" s="6"/>
    </row>
    <row r="20644" spans="1:28">
      <c r="A20644" s="2"/>
      <c r="B20644" s="2"/>
      <c r="C20644" s="2"/>
      <c r="G20644" s="94"/>
      <c r="H20644" s="94"/>
      <c r="I20644" s="94"/>
      <c r="J20644" s="2"/>
      <c r="P20644" s="30"/>
      <c r="T20644" s="2"/>
      <c r="V20644" s="2"/>
      <c r="W20644" s="28"/>
      <c r="Y20644" s="30"/>
      <c r="Z20644" s="30"/>
      <c r="AB20644" s="6"/>
    </row>
    <row r="20645" spans="1:28">
      <c r="A20645" s="2"/>
      <c r="B20645" s="2"/>
      <c r="C20645" s="2"/>
      <c r="G20645" s="94"/>
      <c r="H20645" s="94"/>
      <c r="I20645" s="94"/>
      <c r="J20645" s="2"/>
      <c r="P20645" s="30"/>
      <c r="T20645" s="2"/>
      <c r="V20645" s="2"/>
      <c r="W20645" s="28"/>
      <c r="Y20645" s="30"/>
      <c r="Z20645" s="30"/>
      <c r="AB20645" s="6"/>
    </row>
    <row r="20646" spans="1:28">
      <c r="A20646" s="2"/>
      <c r="B20646" s="2"/>
      <c r="C20646" s="2"/>
      <c r="G20646" s="94"/>
      <c r="H20646" s="94"/>
      <c r="I20646" s="94"/>
      <c r="J20646" s="2"/>
      <c r="P20646" s="30"/>
      <c r="T20646" s="2"/>
      <c r="V20646" s="2"/>
      <c r="W20646" s="28"/>
      <c r="Y20646" s="30"/>
      <c r="Z20646" s="30"/>
      <c r="AB20646" s="6"/>
    </row>
    <row r="20647" spans="1:28">
      <c r="A20647" s="2"/>
      <c r="B20647" s="2"/>
      <c r="C20647" s="2"/>
      <c r="G20647" s="94"/>
      <c r="H20647" s="94"/>
      <c r="I20647" s="94"/>
      <c r="J20647" s="2"/>
      <c r="P20647" s="30"/>
      <c r="T20647" s="2"/>
      <c r="V20647" s="2"/>
      <c r="W20647" s="28"/>
      <c r="Y20647" s="30"/>
      <c r="Z20647" s="30"/>
      <c r="AB20647" s="6"/>
    </row>
    <row r="20648" spans="1:28">
      <c r="A20648" s="2"/>
      <c r="B20648" s="2"/>
      <c r="C20648" s="2"/>
      <c r="G20648" s="94"/>
      <c r="H20648" s="94"/>
      <c r="I20648" s="94"/>
      <c r="J20648" s="2"/>
      <c r="P20648" s="30"/>
      <c r="T20648" s="2"/>
      <c r="V20648" s="2"/>
      <c r="W20648" s="28"/>
      <c r="Y20648" s="30"/>
      <c r="Z20648" s="30"/>
      <c r="AB20648" s="6"/>
    </row>
    <row r="20649" spans="1:28">
      <c r="A20649" s="2"/>
      <c r="B20649" s="2"/>
      <c r="C20649" s="2"/>
      <c r="G20649" s="94"/>
      <c r="H20649" s="94"/>
      <c r="I20649" s="94"/>
      <c r="J20649" s="2"/>
      <c r="P20649" s="30"/>
      <c r="T20649" s="2"/>
      <c r="V20649" s="2"/>
      <c r="W20649" s="28"/>
      <c r="Y20649" s="30"/>
      <c r="Z20649" s="30"/>
      <c r="AB20649" s="6"/>
    </row>
    <row r="20650" spans="1:28">
      <c r="A20650" s="2"/>
      <c r="B20650" s="2"/>
      <c r="C20650" s="2"/>
      <c r="G20650" s="94"/>
      <c r="H20650" s="94"/>
      <c r="I20650" s="94"/>
      <c r="J20650" s="2"/>
      <c r="P20650" s="30"/>
      <c r="T20650" s="2"/>
      <c r="V20650" s="2"/>
      <c r="W20650" s="28"/>
      <c r="Y20650" s="30"/>
      <c r="Z20650" s="30"/>
      <c r="AB20650" s="6"/>
    </row>
    <row r="20651" spans="1:28">
      <c r="A20651" s="2"/>
      <c r="B20651" s="2"/>
      <c r="C20651" s="2"/>
      <c r="G20651" s="94"/>
      <c r="H20651" s="94"/>
      <c r="I20651" s="94"/>
      <c r="J20651" s="2"/>
      <c r="P20651" s="30"/>
      <c r="T20651" s="2"/>
      <c r="V20651" s="2"/>
      <c r="W20651" s="28"/>
      <c r="Y20651" s="30"/>
      <c r="Z20651" s="30"/>
      <c r="AB20651" s="6"/>
    </row>
    <row r="20652" spans="1:28">
      <c r="A20652" s="2"/>
      <c r="B20652" s="2"/>
      <c r="C20652" s="2"/>
      <c r="G20652" s="94"/>
      <c r="H20652" s="94"/>
      <c r="I20652" s="94"/>
      <c r="J20652" s="2"/>
      <c r="P20652" s="30"/>
      <c r="T20652" s="2"/>
      <c r="V20652" s="2"/>
      <c r="W20652" s="28"/>
      <c r="Y20652" s="30"/>
      <c r="Z20652" s="30"/>
      <c r="AB20652" s="6"/>
    </row>
    <row r="20653" spans="1:28">
      <c r="A20653" s="2"/>
      <c r="B20653" s="2"/>
      <c r="C20653" s="2"/>
      <c r="G20653" s="94"/>
      <c r="H20653" s="94"/>
      <c r="I20653" s="94"/>
      <c r="J20653" s="2"/>
      <c r="P20653" s="30"/>
      <c r="T20653" s="2"/>
      <c r="V20653" s="2"/>
      <c r="W20653" s="28"/>
      <c r="Y20653" s="30"/>
      <c r="Z20653" s="30"/>
      <c r="AB20653" s="6"/>
    </row>
    <row r="20654" spans="1:28">
      <c r="A20654" s="2"/>
      <c r="B20654" s="2"/>
      <c r="C20654" s="2"/>
      <c r="G20654" s="94"/>
      <c r="H20654" s="94"/>
      <c r="I20654" s="94"/>
      <c r="J20654" s="2"/>
      <c r="P20654" s="30"/>
      <c r="T20654" s="2"/>
      <c r="V20654" s="2"/>
      <c r="W20654" s="28"/>
      <c r="Y20654" s="30"/>
      <c r="Z20654" s="30"/>
      <c r="AB20654" s="6"/>
    </row>
    <row r="20655" spans="1:28">
      <c r="A20655" s="2"/>
      <c r="B20655" s="2"/>
      <c r="C20655" s="2"/>
      <c r="G20655" s="94"/>
      <c r="H20655" s="94"/>
      <c r="I20655" s="94"/>
      <c r="J20655" s="2"/>
      <c r="P20655" s="30"/>
      <c r="T20655" s="2"/>
      <c r="V20655" s="2"/>
      <c r="W20655" s="28"/>
      <c r="Y20655" s="30"/>
      <c r="Z20655" s="30"/>
      <c r="AB20655" s="6"/>
    </row>
    <row r="20656" spans="1:28">
      <c r="A20656" s="2"/>
      <c r="B20656" s="2"/>
      <c r="C20656" s="2"/>
      <c r="G20656" s="94"/>
      <c r="H20656" s="94"/>
      <c r="I20656" s="94"/>
      <c r="J20656" s="2"/>
      <c r="P20656" s="30"/>
      <c r="T20656" s="2"/>
      <c r="V20656" s="2"/>
      <c r="W20656" s="28"/>
      <c r="Y20656" s="30"/>
      <c r="Z20656" s="30"/>
      <c r="AB20656" s="6"/>
    </row>
    <row r="20657" spans="1:28">
      <c r="A20657" s="2"/>
      <c r="B20657" s="2"/>
      <c r="C20657" s="2"/>
      <c r="G20657" s="94"/>
      <c r="H20657" s="94"/>
      <c r="I20657" s="94"/>
      <c r="J20657" s="2"/>
      <c r="P20657" s="30"/>
      <c r="T20657" s="2"/>
      <c r="V20657" s="2"/>
      <c r="W20657" s="28"/>
      <c r="Y20657" s="30"/>
      <c r="Z20657" s="30"/>
      <c r="AB20657" s="6"/>
    </row>
    <row r="20658" spans="1:28">
      <c r="A20658" s="2"/>
      <c r="B20658" s="2"/>
      <c r="C20658" s="2"/>
      <c r="G20658" s="94"/>
      <c r="H20658" s="94"/>
      <c r="I20658" s="94"/>
      <c r="J20658" s="2"/>
      <c r="P20658" s="30"/>
      <c r="T20658" s="2"/>
      <c r="V20658" s="2"/>
      <c r="W20658" s="28"/>
      <c r="Y20658" s="30"/>
      <c r="Z20658" s="30"/>
      <c r="AB20658" s="6"/>
    </row>
    <row r="20659" spans="1:28">
      <c r="A20659" s="2"/>
      <c r="B20659" s="2"/>
      <c r="C20659" s="2"/>
      <c r="G20659" s="94"/>
      <c r="H20659" s="94"/>
      <c r="I20659" s="94"/>
      <c r="J20659" s="2"/>
      <c r="P20659" s="30"/>
      <c r="T20659" s="2"/>
      <c r="V20659" s="2"/>
      <c r="W20659" s="28"/>
      <c r="Y20659" s="30"/>
      <c r="Z20659" s="30"/>
      <c r="AB20659" s="6"/>
    </row>
    <row r="20660" spans="1:28">
      <c r="A20660" s="2"/>
      <c r="B20660" s="2"/>
      <c r="C20660" s="2"/>
      <c r="G20660" s="94"/>
      <c r="H20660" s="94"/>
      <c r="I20660" s="94"/>
      <c r="J20660" s="2"/>
      <c r="P20660" s="30"/>
      <c r="T20660" s="2"/>
      <c r="V20660" s="2"/>
      <c r="W20660" s="28"/>
      <c r="Y20660" s="30"/>
      <c r="Z20660" s="30"/>
      <c r="AB20660" s="6"/>
    </row>
    <row r="20661" spans="1:28">
      <c r="A20661" s="2"/>
      <c r="B20661" s="2"/>
      <c r="C20661" s="2"/>
      <c r="G20661" s="94"/>
      <c r="H20661" s="94"/>
      <c r="I20661" s="94"/>
      <c r="J20661" s="2"/>
      <c r="P20661" s="30"/>
      <c r="T20661" s="2"/>
      <c r="V20661" s="2"/>
      <c r="W20661" s="28"/>
      <c r="Y20661" s="30"/>
      <c r="Z20661" s="30"/>
      <c r="AB20661" s="6"/>
    </row>
    <row r="20662" spans="1:28">
      <c r="A20662" s="2"/>
      <c r="B20662" s="2"/>
      <c r="C20662" s="2"/>
      <c r="G20662" s="94"/>
      <c r="H20662" s="94"/>
      <c r="I20662" s="94"/>
      <c r="J20662" s="2"/>
      <c r="P20662" s="30"/>
      <c r="T20662" s="2"/>
      <c r="V20662" s="2"/>
      <c r="W20662" s="28"/>
      <c r="Y20662" s="30"/>
      <c r="Z20662" s="30"/>
      <c r="AB20662" s="6"/>
    </row>
    <row r="20663" spans="1:28">
      <c r="A20663" s="2"/>
      <c r="B20663" s="2"/>
      <c r="C20663" s="2"/>
      <c r="G20663" s="94"/>
      <c r="H20663" s="94"/>
      <c r="I20663" s="94"/>
      <c r="J20663" s="2"/>
      <c r="P20663" s="30"/>
      <c r="T20663" s="2"/>
      <c r="V20663" s="2"/>
      <c r="W20663" s="28"/>
      <c r="Y20663" s="30"/>
      <c r="Z20663" s="30"/>
      <c r="AB20663" s="6"/>
    </row>
    <row r="20664" spans="1:28">
      <c r="A20664" s="2"/>
      <c r="B20664" s="2"/>
      <c r="C20664" s="2"/>
      <c r="G20664" s="94"/>
      <c r="H20664" s="94"/>
      <c r="I20664" s="94"/>
      <c r="J20664" s="2"/>
      <c r="P20664" s="30"/>
      <c r="T20664" s="2"/>
      <c r="V20664" s="2"/>
      <c r="W20664" s="28"/>
      <c r="Y20664" s="30"/>
      <c r="Z20664" s="30"/>
      <c r="AB20664" s="6"/>
    </row>
    <row r="20665" spans="1:28">
      <c r="A20665" s="2"/>
      <c r="B20665" s="2"/>
      <c r="C20665" s="2"/>
      <c r="G20665" s="94"/>
      <c r="H20665" s="94"/>
      <c r="I20665" s="94"/>
      <c r="J20665" s="2"/>
      <c r="P20665" s="30"/>
      <c r="T20665" s="2"/>
      <c r="V20665" s="2"/>
      <c r="W20665" s="28"/>
      <c r="Y20665" s="30"/>
      <c r="Z20665" s="30"/>
      <c r="AB20665" s="6"/>
    </row>
    <row r="20666" spans="1:28">
      <c r="A20666" s="2"/>
      <c r="B20666" s="2"/>
      <c r="C20666" s="2"/>
      <c r="G20666" s="94"/>
      <c r="H20666" s="94"/>
      <c r="I20666" s="94"/>
      <c r="J20666" s="2"/>
      <c r="P20666" s="30"/>
      <c r="T20666" s="2"/>
      <c r="V20666" s="2"/>
      <c r="W20666" s="28"/>
      <c r="Y20666" s="30"/>
      <c r="Z20666" s="30"/>
      <c r="AB20666" s="6"/>
    </row>
    <row r="20667" spans="1:28">
      <c r="A20667" s="2"/>
      <c r="B20667" s="2"/>
      <c r="C20667" s="2"/>
      <c r="G20667" s="94"/>
      <c r="H20667" s="94"/>
      <c r="I20667" s="94"/>
      <c r="J20667" s="2"/>
      <c r="P20667" s="30"/>
      <c r="T20667" s="2"/>
      <c r="V20667" s="2"/>
      <c r="W20667" s="28"/>
      <c r="Y20667" s="30"/>
      <c r="Z20667" s="30"/>
      <c r="AB20667" s="6"/>
    </row>
    <row r="20668" spans="1:28">
      <c r="A20668" s="2"/>
      <c r="B20668" s="2"/>
      <c r="C20668" s="2"/>
      <c r="G20668" s="94"/>
      <c r="H20668" s="94"/>
      <c r="I20668" s="94"/>
      <c r="J20668" s="2"/>
      <c r="P20668" s="30"/>
      <c r="T20668" s="2"/>
      <c r="V20668" s="2"/>
      <c r="W20668" s="28"/>
      <c r="Y20668" s="30"/>
      <c r="Z20668" s="30"/>
      <c r="AB20668" s="6"/>
    </row>
    <row r="20669" spans="1:28">
      <c r="A20669" s="2"/>
      <c r="B20669" s="2"/>
      <c r="C20669" s="2"/>
      <c r="G20669" s="94"/>
      <c r="H20669" s="94"/>
      <c r="I20669" s="94"/>
      <c r="J20669" s="2"/>
      <c r="P20669" s="30"/>
      <c r="T20669" s="2"/>
      <c r="V20669" s="2"/>
      <c r="W20669" s="28"/>
      <c r="Y20669" s="30"/>
      <c r="Z20669" s="30"/>
      <c r="AB20669" s="6"/>
    </row>
    <row r="20670" spans="1:28">
      <c r="A20670" s="2"/>
      <c r="B20670" s="2"/>
      <c r="C20670" s="2"/>
      <c r="G20670" s="94"/>
      <c r="H20670" s="94"/>
      <c r="I20670" s="94"/>
      <c r="J20670" s="2"/>
      <c r="P20670" s="30"/>
      <c r="T20670" s="2"/>
      <c r="V20670" s="2"/>
      <c r="W20670" s="28"/>
      <c r="Y20670" s="30"/>
      <c r="Z20670" s="30"/>
      <c r="AB20670" s="6"/>
    </row>
    <row r="20671" spans="1:28">
      <c r="A20671" s="2"/>
      <c r="B20671" s="2"/>
      <c r="C20671" s="2"/>
      <c r="G20671" s="94"/>
      <c r="H20671" s="94"/>
      <c r="I20671" s="94"/>
      <c r="J20671" s="2"/>
      <c r="P20671" s="30"/>
      <c r="T20671" s="2"/>
      <c r="V20671" s="2"/>
      <c r="W20671" s="28"/>
      <c r="Y20671" s="30"/>
      <c r="Z20671" s="30"/>
      <c r="AB20671" s="6"/>
    </row>
    <row r="20672" spans="1:28">
      <c r="A20672" s="2"/>
      <c r="B20672" s="2"/>
      <c r="C20672" s="2"/>
      <c r="G20672" s="94"/>
      <c r="H20672" s="94"/>
      <c r="I20672" s="94"/>
      <c r="J20672" s="2"/>
      <c r="P20672" s="30"/>
      <c r="T20672" s="2"/>
      <c r="V20672" s="2"/>
      <c r="W20672" s="28"/>
      <c r="Y20672" s="30"/>
      <c r="Z20672" s="30"/>
      <c r="AB20672" s="6"/>
    </row>
    <row r="20673" spans="1:28">
      <c r="A20673" s="2"/>
      <c r="B20673" s="2"/>
      <c r="C20673" s="2"/>
      <c r="G20673" s="94"/>
      <c r="H20673" s="94"/>
      <c r="I20673" s="94"/>
      <c r="J20673" s="2"/>
      <c r="P20673" s="30"/>
      <c r="T20673" s="2"/>
      <c r="V20673" s="2"/>
      <c r="W20673" s="28"/>
      <c r="Y20673" s="30"/>
      <c r="Z20673" s="30"/>
      <c r="AB20673" s="6"/>
    </row>
    <row r="20674" spans="1:28">
      <c r="A20674" s="2"/>
      <c r="B20674" s="2"/>
      <c r="C20674" s="2"/>
      <c r="G20674" s="94"/>
      <c r="H20674" s="94"/>
      <c r="I20674" s="94"/>
      <c r="J20674" s="2"/>
      <c r="P20674" s="30"/>
      <c r="T20674" s="2"/>
      <c r="V20674" s="2"/>
      <c r="W20674" s="28"/>
      <c r="Y20674" s="30"/>
      <c r="Z20674" s="30"/>
      <c r="AB20674" s="6"/>
    </row>
    <row r="20675" spans="1:28">
      <c r="A20675" s="2"/>
      <c r="B20675" s="2"/>
      <c r="C20675" s="2"/>
      <c r="G20675" s="94"/>
      <c r="H20675" s="94"/>
      <c r="I20675" s="94"/>
      <c r="J20675" s="2"/>
      <c r="P20675" s="30"/>
      <c r="T20675" s="2"/>
      <c r="V20675" s="2"/>
      <c r="W20675" s="28"/>
      <c r="Y20675" s="30"/>
      <c r="Z20675" s="30"/>
      <c r="AB20675" s="6"/>
    </row>
    <row r="20676" spans="1:28">
      <c r="A20676" s="2"/>
      <c r="B20676" s="2"/>
      <c r="C20676" s="2"/>
      <c r="G20676" s="94"/>
      <c r="H20676" s="94"/>
      <c r="I20676" s="94"/>
      <c r="J20676" s="2"/>
      <c r="P20676" s="30"/>
      <c r="T20676" s="2"/>
      <c r="V20676" s="2"/>
      <c r="W20676" s="28"/>
      <c r="Y20676" s="30"/>
      <c r="Z20676" s="30"/>
      <c r="AB20676" s="6"/>
    </row>
    <row r="20677" spans="1:28">
      <c r="A20677" s="2"/>
      <c r="B20677" s="2"/>
      <c r="C20677" s="2"/>
      <c r="G20677" s="94"/>
      <c r="H20677" s="94"/>
      <c r="I20677" s="94"/>
      <c r="J20677" s="2"/>
      <c r="P20677" s="30"/>
      <c r="T20677" s="2"/>
      <c r="V20677" s="2"/>
      <c r="W20677" s="28"/>
      <c r="Y20677" s="30"/>
      <c r="Z20677" s="30"/>
      <c r="AB20677" s="6"/>
    </row>
    <row r="20678" spans="1:28">
      <c r="A20678" s="2"/>
      <c r="B20678" s="2"/>
      <c r="C20678" s="2"/>
      <c r="G20678" s="94"/>
      <c r="H20678" s="94"/>
      <c r="I20678" s="94"/>
      <c r="J20678" s="2"/>
      <c r="P20678" s="30"/>
      <c r="T20678" s="2"/>
      <c r="V20678" s="2"/>
      <c r="W20678" s="28"/>
      <c r="Y20678" s="30"/>
      <c r="Z20678" s="30"/>
      <c r="AB20678" s="6"/>
    </row>
    <row r="20679" spans="1:28">
      <c r="A20679" s="2"/>
      <c r="B20679" s="2"/>
      <c r="C20679" s="2"/>
      <c r="G20679" s="94"/>
      <c r="H20679" s="94"/>
      <c r="I20679" s="94"/>
      <c r="J20679" s="2"/>
      <c r="P20679" s="30"/>
      <c r="T20679" s="2"/>
      <c r="V20679" s="2"/>
      <c r="W20679" s="28"/>
      <c r="Y20679" s="30"/>
      <c r="Z20679" s="30"/>
      <c r="AB20679" s="6"/>
    </row>
    <row r="20680" spans="1:28">
      <c r="A20680" s="2"/>
      <c r="B20680" s="2"/>
      <c r="C20680" s="2"/>
      <c r="G20680" s="94"/>
      <c r="H20680" s="94"/>
      <c r="I20680" s="94"/>
      <c r="J20680" s="2"/>
      <c r="P20680" s="30"/>
      <c r="T20680" s="2"/>
      <c r="V20680" s="2"/>
      <c r="W20680" s="28"/>
      <c r="Y20680" s="30"/>
      <c r="Z20680" s="30"/>
      <c r="AB20680" s="6"/>
    </row>
    <row r="20681" spans="1:28">
      <c r="A20681" s="2"/>
      <c r="B20681" s="2"/>
      <c r="C20681" s="2"/>
      <c r="G20681" s="94"/>
      <c r="H20681" s="94"/>
      <c r="I20681" s="94"/>
      <c r="J20681" s="2"/>
      <c r="P20681" s="30"/>
      <c r="T20681" s="2"/>
      <c r="V20681" s="2"/>
      <c r="W20681" s="28"/>
      <c r="Y20681" s="30"/>
      <c r="Z20681" s="30"/>
      <c r="AB20681" s="6"/>
    </row>
    <row r="20682" spans="1:28">
      <c r="A20682" s="2"/>
      <c r="B20682" s="2"/>
      <c r="C20682" s="2"/>
      <c r="G20682" s="94"/>
      <c r="H20682" s="94"/>
      <c r="I20682" s="94"/>
      <c r="J20682" s="2"/>
      <c r="P20682" s="30"/>
      <c r="T20682" s="2"/>
      <c r="V20682" s="2"/>
      <c r="W20682" s="28"/>
      <c r="Y20682" s="30"/>
      <c r="Z20682" s="30"/>
      <c r="AB20682" s="6"/>
    </row>
    <row r="20683" spans="1:28">
      <c r="A20683" s="2"/>
      <c r="B20683" s="2"/>
      <c r="C20683" s="2"/>
      <c r="G20683" s="94"/>
      <c r="H20683" s="94"/>
      <c r="I20683" s="94"/>
      <c r="J20683" s="2"/>
      <c r="P20683" s="30"/>
      <c r="T20683" s="2"/>
      <c r="V20683" s="2"/>
      <c r="W20683" s="28"/>
      <c r="Y20683" s="30"/>
      <c r="Z20683" s="30"/>
      <c r="AB20683" s="6"/>
    </row>
    <row r="20684" spans="1:28">
      <c r="A20684" s="2"/>
      <c r="B20684" s="2"/>
      <c r="C20684" s="2"/>
      <c r="G20684" s="94"/>
      <c r="H20684" s="94"/>
      <c r="I20684" s="94"/>
      <c r="J20684" s="2"/>
      <c r="P20684" s="30"/>
      <c r="T20684" s="2"/>
      <c r="V20684" s="2"/>
      <c r="W20684" s="28"/>
      <c r="Y20684" s="30"/>
      <c r="Z20684" s="30"/>
      <c r="AB20684" s="6"/>
    </row>
    <row r="20685" spans="1:28">
      <c r="A20685" s="2"/>
      <c r="B20685" s="2"/>
      <c r="C20685" s="2"/>
      <c r="G20685" s="94"/>
      <c r="H20685" s="94"/>
      <c r="I20685" s="94"/>
      <c r="J20685" s="2"/>
      <c r="P20685" s="30"/>
      <c r="T20685" s="2"/>
      <c r="V20685" s="2"/>
      <c r="W20685" s="28"/>
      <c r="Y20685" s="30"/>
      <c r="Z20685" s="30"/>
      <c r="AB20685" s="6"/>
    </row>
    <row r="20686" spans="1:28">
      <c r="A20686" s="2"/>
      <c r="B20686" s="2"/>
      <c r="C20686" s="2"/>
      <c r="G20686" s="94"/>
      <c r="H20686" s="94"/>
      <c r="I20686" s="94"/>
      <c r="J20686" s="2"/>
      <c r="P20686" s="30"/>
      <c r="T20686" s="2"/>
      <c r="V20686" s="2"/>
      <c r="W20686" s="28"/>
      <c r="Y20686" s="30"/>
      <c r="Z20686" s="30"/>
      <c r="AB20686" s="6"/>
    </row>
    <row r="20687" spans="1:28">
      <c r="A20687" s="2"/>
      <c r="B20687" s="2"/>
      <c r="C20687" s="2"/>
      <c r="G20687" s="94"/>
      <c r="H20687" s="94"/>
      <c r="I20687" s="94"/>
      <c r="J20687" s="2"/>
      <c r="P20687" s="30"/>
      <c r="T20687" s="2"/>
      <c r="V20687" s="2"/>
      <c r="W20687" s="28"/>
      <c r="Y20687" s="30"/>
      <c r="Z20687" s="30"/>
      <c r="AB20687" s="6"/>
    </row>
    <row r="20688" spans="1:28">
      <c r="A20688" s="2"/>
      <c r="B20688" s="2"/>
      <c r="C20688" s="2"/>
      <c r="G20688" s="94"/>
      <c r="H20688" s="94"/>
      <c r="I20688" s="94"/>
      <c r="J20688" s="2"/>
      <c r="P20688" s="30"/>
      <c r="T20688" s="2"/>
      <c r="V20688" s="2"/>
      <c r="W20688" s="28"/>
      <c r="Y20688" s="30"/>
      <c r="Z20688" s="30"/>
      <c r="AB20688" s="6"/>
    </row>
    <row r="20689" spans="1:28">
      <c r="A20689" s="2"/>
      <c r="B20689" s="2"/>
      <c r="C20689" s="2"/>
      <c r="G20689" s="94"/>
      <c r="H20689" s="94"/>
      <c r="I20689" s="94"/>
      <c r="J20689" s="2"/>
      <c r="P20689" s="30"/>
      <c r="T20689" s="2"/>
      <c r="V20689" s="2"/>
      <c r="W20689" s="28"/>
      <c r="Y20689" s="30"/>
      <c r="Z20689" s="30"/>
      <c r="AB20689" s="6"/>
    </row>
    <row r="20690" spans="1:28">
      <c r="A20690" s="2"/>
      <c r="B20690" s="2"/>
      <c r="C20690" s="2"/>
      <c r="G20690" s="94"/>
      <c r="H20690" s="94"/>
      <c r="I20690" s="94"/>
      <c r="J20690" s="2"/>
      <c r="P20690" s="30"/>
      <c r="T20690" s="2"/>
      <c r="V20690" s="2"/>
      <c r="W20690" s="28"/>
      <c r="Y20690" s="30"/>
      <c r="Z20690" s="30"/>
      <c r="AB20690" s="6"/>
    </row>
    <row r="20691" spans="1:28">
      <c r="A20691" s="2"/>
      <c r="B20691" s="2"/>
      <c r="C20691" s="2"/>
      <c r="G20691" s="94"/>
      <c r="H20691" s="94"/>
      <c r="I20691" s="94"/>
      <c r="J20691" s="2"/>
      <c r="P20691" s="30"/>
      <c r="T20691" s="2"/>
      <c r="V20691" s="2"/>
      <c r="W20691" s="28"/>
      <c r="Y20691" s="30"/>
      <c r="Z20691" s="30"/>
      <c r="AB20691" s="6"/>
    </row>
    <row r="20692" spans="1:28">
      <c r="A20692" s="2"/>
      <c r="B20692" s="2"/>
      <c r="C20692" s="2"/>
      <c r="G20692" s="94"/>
      <c r="H20692" s="94"/>
      <c r="I20692" s="94"/>
      <c r="J20692" s="2"/>
      <c r="P20692" s="30"/>
      <c r="T20692" s="2"/>
      <c r="V20692" s="2"/>
      <c r="W20692" s="28"/>
      <c r="Y20692" s="30"/>
      <c r="Z20692" s="30"/>
      <c r="AB20692" s="6"/>
    </row>
    <row r="20693" spans="1:28">
      <c r="A20693" s="2"/>
      <c r="B20693" s="2"/>
      <c r="C20693" s="2"/>
      <c r="G20693" s="94"/>
      <c r="H20693" s="94"/>
      <c r="I20693" s="94"/>
      <c r="J20693" s="2"/>
      <c r="P20693" s="30"/>
      <c r="T20693" s="2"/>
      <c r="V20693" s="2"/>
      <c r="W20693" s="28"/>
      <c r="Y20693" s="30"/>
      <c r="Z20693" s="30"/>
      <c r="AB20693" s="6"/>
    </row>
    <row r="20694" spans="1:28">
      <c r="A20694" s="2"/>
      <c r="B20694" s="2"/>
      <c r="C20694" s="2"/>
      <c r="G20694" s="94"/>
      <c r="H20694" s="94"/>
      <c r="I20694" s="94"/>
      <c r="J20694" s="2"/>
      <c r="P20694" s="30"/>
      <c r="T20694" s="2"/>
      <c r="V20694" s="2"/>
      <c r="W20694" s="28"/>
      <c r="Y20694" s="30"/>
      <c r="Z20694" s="30"/>
      <c r="AB20694" s="6"/>
    </row>
    <row r="20695" spans="1:28">
      <c r="A20695" s="2"/>
      <c r="B20695" s="2"/>
      <c r="C20695" s="2"/>
      <c r="G20695" s="94"/>
      <c r="H20695" s="94"/>
      <c r="I20695" s="94"/>
      <c r="J20695" s="2"/>
      <c r="P20695" s="30"/>
      <c r="T20695" s="2"/>
      <c r="V20695" s="2"/>
      <c r="W20695" s="28"/>
      <c r="Y20695" s="30"/>
      <c r="Z20695" s="30"/>
      <c r="AB20695" s="6"/>
    </row>
    <row r="20696" spans="1:28">
      <c r="A20696" s="2"/>
      <c r="B20696" s="2"/>
      <c r="C20696" s="2"/>
      <c r="G20696" s="94"/>
      <c r="H20696" s="94"/>
      <c r="I20696" s="94"/>
      <c r="J20696" s="2"/>
      <c r="P20696" s="30"/>
      <c r="T20696" s="2"/>
      <c r="V20696" s="2"/>
      <c r="W20696" s="28"/>
      <c r="Y20696" s="30"/>
      <c r="Z20696" s="30"/>
      <c r="AB20696" s="6"/>
    </row>
    <row r="20697" spans="1:28">
      <c r="A20697" s="2"/>
      <c r="B20697" s="2"/>
      <c r="C20697" s="2"/>
      <c r="G20697" s="94"/>
      <c r="H20697" s="94"/>
      <c r="I20697" s="94"/>
      <c r="J20697" s="2"/>
      <c r="P20697" s="30"/>
      <c r="T20697" s="2"/>
      <c r="V20697" s="2"/>
      <c r="W20697" s="28"/>
      <c r="Y20697" s="30"/>
      <c r="Z20697" s="30"/>
      <c r="AB20697" s="6"/>
    </row>
    <row r="20698" spans="1:28">
      <c r="A20698" s="2"/>
      <c r="B20698" s="2"/>
      <c r="C20698" s="2"/>
      <c r="G20698" s="94"/>
      <c r="H20698" s="94"/>
      <c r="I20698" s="94"/>
      <c r="J20698" s="2"/>
      <c r="P20698" s="30"/>
      <c r="T20698" s="2"/>
      <c r="V20698" s="2"/>
      <c r="W20698" s="28"/>
      <c r="Y20698" s="30"/>
      <c r="Z20698" s="30"/>
      <c r="AB20698" s="6"/>
    </row>
    <row r="20699" spans="1:28">
      <c r="A20699" s="2"/>
      <c r="B20699" s="2"/>
      <c r="C20699" s="2"/>
      <c r="G20699" s="94"/>
      <c r="H20699" s="94"/>
      <c r="I20699" s="94"/>
      <c r="J20699" s="2"/>
      <c r="P20699" s="30"/>
      <c r="T20699" s="2"/>
      <c r="V20699" s="2"/>
      <c r="W20699" s="28"/>
      <c r="Y20699" s="30"/>
      <c r="Z20699" s="30"/>
      <c r="AB20699" s="6"/>
    </row>
    <row r="20700" spans="1:28">
      <c r="A20700" s="2"/>
      <c r="B20700" s="2"/>
      <c r="C20700" s="2"/>
      <c r="G20700" s="94"/>
      <c r="H20700" s="94"/>
      <c r="I20700" s="94"/>
      <c r="J20700" s="2"/>
      <c r="P20700" s="30"/>
      <c r="T20700" s="2"/>
      <c r="V20700" s="2"/>
      <c r="W20700" s="28"/>
      <c r="Y20700" s="30"/>
      <c r="Z20700" s="30"/>
      <c r="AB20700" s="6"/>
    </row>
    <row r="20701" spans="1:28">
      <c r="A20701" s="2"/>
      <c r="B20701" s="2"/>
      <c r="C20701" s="2"/>
      <c r="G20701" s="94"/>
      <c r="H20701" s="94"/>
      <c r="I20701" s="94"/>
      <c r="J20701" s="2"/>
      <c r="P20701" s="30"/>
      <c r="T20701" s="2"/>
      <c r="V20701" s="2"/>
      <c r="W20701" s="28"/>
      <c r="Y20701" s="30"/>
      <c r="Z20701" s="30"/>
      <c r="AB20701" s="6"/>
    </row>
    <row r="20702" spans="1:28">
      <c r="A20702" s="2"/>
      <c r="B20702" s="2"/>
      <c r="C20702" s="2"/>
      <c r="G20702" s="94"/>
      <c r="H20702" s="94"/>
      <c r="I20702" s="94"/>
      <c r="J20702" s="2"/>
      <c r="P20702" s="30"/>
      <c r="T20702" s="2"/>
      <c r="V20702" s="2"/>
      <c r="W20702" s="28"/>
      <c r="Y20702" s="30"/>
      <c r="Z20702" s="30"/>
      <c r="AB20702" s="6"/>
    </row>
    <row r="20703" spans="1:28">
      <c r="A20703" s="2"/>
      <c r="B20703" s="2"/>
      <c r="C20703" s="2"/>
      <c r="G20703" s="94"/>
      <c r="H20703" s="94"/>
      <c r="I20703" s="94"/>
      <c r="J20703" s="2"/>
      <c r="P20703" s="30"/>
      <c r="T20703" s="2"/>
      <c r="V20703" s="2"/>
      <c r="W20703" s="28"/>
      <c r="Y20703" s="30"/>
      <c r="Z20703" s="30"/>
      <c r="AB20703" s="6"/>
    </row>
    <row r="20704" spans="1:28">
      <c r="A20704" s="2"/>
      <c r="B20704" s="2"/>
      <c r="C20704" s="2"/>
      <c r="G20704" s="94"/>
      <c r="H20704" s="94"/>
      <c r="I20704" s="94"/>
      <c r="J20704" s="2"/>
      <c r="P20704" s="30"/>
      <c r="T20704" s="2"/>
      <c r="V20704" s="2"/>
      <c r="W20704" s="28"/>
      <c r="Y20704" s="30"/>
      <c r="Z20704" s="30"/>
      <c r="AB20704" s="6"/>
    </row>
    <row r="20705" spans="1:28">
      <c r="A20705" s="2"/>
      <c r="B20705" s="2"/>
      <c r="C20705" s="2"/>
      <c r="G20705" s="94"/>
      <c r="H20705" s="94"/>
      <c r="I20705" s="94"/>
      <c r="J20705" s="2"/>
      <c r="P20705" s="30"/>
      <c r="T20705" s="2"/>
      <c r="V20705" s="2"/>
      <c r="W20705" s="28"/>
      <c r="Y20705" s="30"/>
      <c r="Z20705" s="30"/>
      <c r="AB20705" s="6"/>
    </row>
    <row r="20706" spans="1:28">
      <c r="A20706" s="2"/>
      <c r="B20706" s="2"/>
      <c r="C20706" s="2"/>
      <c r="G20706" s="94"/>
      <c r="H20706" s="94"/>
      <c r="I20706" s="94"/>
      <c r="J20706" s="2"/>
      <c r="P20706" s="30"/>
      <c r="T20706" s="2"/>
      <c r="V20706" s="2"/>
      <c r="W20706" s="28"/>
      <c r="Y20706" s="30"/>
      <c r="Z20706" s="30"/>
      <c r="AB20706" s="6"/>
    </row>
    <row r="20707" spans="1:28">
      <c r="A20707" s="2"/>
      <c r="B20707" s="2"/>
      <c r="C20707" s="2"/>
      <c r="G20707" s="94"/>
      <c r="H20707" s="94"/>
      <c r="I20707" s="94"/>
      <c r="J20707" s="2"/>
      <c r="P20707" s="30"/>
      <c r="T20707" s="2"/>
      <c r="V20707" s="2"/>
      <c r="W20707" s="28"/>
      <c r="Y20707" s="30"/>
      <c r="Z20707" s="30"/>
      <c r="AB20707" s="6"/>
    </row>
    <row r="20708" spans="1:28">
      <c r="A20708" s="2"/>
      <c r="B20708" s="2"/>
      <c r="C20708" s="2"/>
      <c r="G20708" s="94"/>
      <c r="H20708" s="94"/>
      <c r="I20708" s="94"/>
      <c r="J20708" s="2"/>
      <c r="P20708" s="30"/>
      <c r="T20708" s="2"/>
      <c r="V20708" s="2"/>
      <c r="W20708" s="28"/>
      <c r="Y20708" s="30"/>
      <c r="Z20708" s="30"/>
      <c r="AB20708" s="6"/>
    </row>
    <row r="20709" spans="1:28">
      <c r="A20709" s="2"/>
      <c r="B20709" s="2"/>
      <c r="C20709" s="2"/>
      <c r="G20709" s="94"/>
      <c r="H20709" s="94"/>
      <c r="I20709" s="94"/>
      <c r="J20709" s="2"/>
      <c r="P20709" s="30"/>
      <c r="T20709" s="2"/>
      <c r="V20709" s="2"/>
      <c r="W20709" s="28"/>
      <c r="Y20709" s="30"/>
      <c r="Z20709" s="30"/>
      <c r="AB20709" s="6"/>
    </row>
    <row r="20710" spans="1:28">
      <c r="A20710" s="2"/>
      <c r="B20710" s="2"/>
      <c r="C20710" s="2"/>
      <c r="G20710" s="94"/>
      <c r="H20710" s="94"/>
      <c r="I20710" s="94"/>
      <c r="J20710" s="2"/>
      <c r="P20710" s="30"/>
      <c r="T20710" s="2"/>
      <c r="V20710" s="2"/>
      <c r="W20710" s="28"/>
      <c r="Y20710" s="30"/>
      <c r="Z20710" s="30"/>
      <c r="AB20710" s="6"/>
    </row>
    <row r="20711" spans="1:28">
      <c r="A20711" s="2"/>
      <c r="B20711" s="2"/>
      <c r="C20711" s="2"/>
      <c r="G20711" s="94"/>
      <c r="H20711" s="94"/>
      <c r="I20711" s="94"/>
      <c r="J20711" s="2"/>
      <c r="P20711" s="30"/>
      <c r="T20711" s="2"/>
      <c r="V20711" s="2"/>
      <c r="W20711" s="28"/>
      <c r="Y20711" s="30"/>
      <c r="Z20711" s="30"/>
      <c r="AB20711" s="6"/>
    </row>
    <row r="20712" spans="1:28">
      <c r="A20712" s="2"/>
      <c r="B20712" s="2"/>
      <c r="C20712" s="2"/>
      <c r="G20712" s="94"/>
      <c r="H20712" s="94"/>
      <c r="I20712" s="94"/>
      <c r="J20712" s="2"/>
      <c r="P20712" s="30"/>
      <c r="T20712" s="2"/>
      <c r="V20712" s="2"/>
      <c r="W20712" s="28"/>
      <c r="Y20712" s="30"/>
      <c r="Z20712" s="30"/>
      <c r="AB20712" s="6"/>
    </row>
    <row r="20713" spans="1:28">
      <c r="A20713" s="2"/>
      <c r="B20713" s="2"/>
      <c r="C20713" s="2"/>
      <c r="G20713" s="94"/>
      <c r="H20713" s="94"/>
      <c r="I20713" s="94"/>
      <c r="J20713" s="2"/>
      <c r="P20713" s="30"/>
      <c r="T20713" s="2"/>
      <c r="V20713" s="2"/>
      <c r="W20713" s="28"/>
      <c r="Y20713" s="30"/>
      <c r="Z20713" s="30"/>
      <c r="AB20713" s="6"/>
    </row>
    <row r="20714" spans="1:28">
      <c r="A20714" s="2"/>
      <c r="B20714" s="2"/>
      <c r="C20714" s="2"/>
      <c r="G20714" s="94"/>
      <c r="H20714" s="94"/>
      <c r="I20714" s="94"/>
      <c r="J20714" s="2"/>
      <c r="P20714" s="30"/>
      <c r="T20714" s="2"/>
      <c r="V20714" s="2"/>
      <c r="W20714" s="28"/>
      <c r="Y20714" s="30"/>
      <c r="Z20714" s="30"/>
      <c r="AB20714" s="6"/>
    </row>
    <row r="20715" spans="1:28">
      <c r="A20715" s="2"/>
      <c r="B20715" s="2"/>
      <c r="C20715" s="2"/>
      <c r="G20715" s="94"/>
      <c r="H20715" s="94"/>
      <c r="I20715" s="94"/>
      <c r="J20715" s="2"/>
      <c r="P20715" s="30"/>
      <c r="T20715" s="2"/>
      <c r="V20715" s="2"/>
      <c r="W20715" s="28"/>
      <c r="Y20715" s="30"/>
      <c r="Z20715" s="30"/>
      <c r="AB20715" s="6"/>
    </row>
    <row r="20716" spans="1:28">
      <c r="A20716" s="2"/>
      <c r="B20716" s="2"/>
      <c r="C20716" s="2"/>
      <c r="G20716" s="94"/>
      <c r="H20716" s="94"/>
      <c r="I20716" s="94"/>
      <c r="J20716" s="2"/>
      <c r="P20716" s="30"/>
      <c r="T20716" s="2"/>
      <c r="V20716" s="2"/>
      <c r="W20716" s="28"/>
      <c r="Y20716" s="30"/>
      <c r="Z20716" s="30"/>
      <c r="AB20716" s="6"/>
    </row>
    <row r="20717" spans="1:28">
      <c r="A20717" s="2"/>
      <c r="B20717" s="2"/>
      <c r="C20717" s="2"/>
      <c r="G20717" s="94"/>
      <c r="H20717" s="94"/>
      <c r="I20717" s="94"/>
      <c r="J20717" s="2"/>
      <c r="P20717" s="30"/>
      <c r="T20717" s="2"/>
      <c r="V20717" s="2"/>
      <c r="W20717" s="28"/>
      <c r="Y20717" s="30"/>
      <c r="Z20717" s="30"/>
      <c r="AB20717" s="6"/>
    </row>
    <row r="20718" spans="1:28">
      <c r="A20718" s="2"/>
      <c r="B20718" s="2"/>
      <c r="C20718" s="2"/>
      <c r="G20718" s="94"/>
      <c r="H20718" s="94"/>
      <c r="I20718" s="94"/>
      <c r="J20718" s="2"/>
      <c r="P20718" s="30"/>
      <c r="T20718" s="2"/>
      <c r="V20718" s="2"/>
      <c r="W20718" s="28"/>
      <c r="Y20718" s="30"/>
      <c r="Z20718" s="30"/>
      <c r="AB20718" s="6"/>
    </row>
    <row r="20719" spans="1:28">
      <c r="A20719" s="2"/>
      <c r="B20719" s="2"/>
      <c r="C20719" s="2"/>
      <c r="G20719" s="94"/>
      <c r="H20719" s="94"/>
      <c r="I20719" s="94"/>
      <c r="J20719" s="2"/>
      <c r="P20719" s="30"/>
      <c r="T20719" s="2"/>
      <c r="V20719" s="2"/>
      <c r="W20719" s="28"/>
      <c r="Y20719" s="30"/>
      <c r="Z20719" s="30"/>
      <c r="AB20719" s="6"/>
    </row>
    <row r="20720" spans="1:28">
      <c r="A20720" s="2"/>
      <c r="B20720" s="2"/>
      <c r="C20720" s="2"/>
      <c r="G20720" s="94"/>
      <c r="H20720" s="94"/>
      <c r="I20720" s="94"/>
      <c r="J20720" s="2"/>
      <c r="P20720" s="30"/>
      <c r="T20720" s="2"/>
      <c r="V20720" s="2"/>
      <c r="W20720" s="28"/>
      <c r="Y20720" s="30"/>
      <c r="Z20720" s="30"/>
      <c r="AB20720" s="6"/>
    </row>
    <row r="20721" spans="1:28">
      <c r="A20721" s="2"/>
      <c r="B20721" s="2"/>
      <c r="C20721" s="2"/>
      <c r="G20721" s="94"/>
      <c r="H20721" s="94"/>
      <c r="I20721" s="94"/>
      <c r="J20721" s="2"/>
      <c r="P20721" s="30"/>
      <c r="T20721" s="2"/>
      <c r="V20721" s="2"/>
      <c r="W20721" s="28"/>
      <c r="Y20721" s="30"/>
      <c r="Z20721" s="30"/>
      <c r="AB20721" s="6"/>
    </row>
    <row r="20722" spans="1:28">
      <c r="A20722" s="2"/>
      <c r="B20722" s="2"/>
      <c r="C20722" s="2"/>
      <c r="G20722" s="94"/>
      <c r="H20722" s="94"/>
      <c r="I20722" s="94"/>
      <c r="J20722" s="2"/>
      <c r="P20722" s="30"/>
      <c r="T20722" s="2"/>
      <c r="V20722" s="2"/>
      <c r="W20722" s="28"/>
      <c r="Y20722" s="30"/>
      <c r="Z20722" s="30"/>
      <c r="AB20722" s="6"/>
    </row>
    <row r="20723" spans="1:28">
      <c r="A20723" s="2"/>
      <c r="B20723" s="2"/>
      <c r="C20723" s="2"/>
      <c r="G20723" s="94"/>
      <c r="H20723" s="94"/>
      <c r="I20723" s="94"/>
      <c r="J20723" s="2"/>
      <c r="P20723" s="30"/>
      <c r="T20723" s="2"/>
      <c r="V20723" s="2"/>
      <c r="W20723" s="28"/>
      <c r="Y20723" s="30"/>
      <c r="Z20723" s="30"/>
      <c r="AB20723" s="6"/>
    </row>
    <row r="20724" spans="1:28">
      <c r="A20724" s="2"/>
      <c r="B20724" s="2"/>
      <c r="C20724" s="2"/>
      <c r="G20724" s="94"/>
      <c r="H20724" s="94"/>
      <c r="I20724" s="94"/>
      <c r="J20724" s="2"/>
      <c r="P20724" s="30"/>
      <c r="T20724" s="2"/>
      <c r="V20724" s="2"/>
      <c r="W20724" s="28"/>
      <c r="Y20724" s="30"/>
      <c r="Z20724" s="30"/>
      <c r="AB20724" s="6"/>
    </row>
    <row r="20725" spans="1:28">
      <c r="A20725" s="2"/>
      <c r="B20725" s="2"/>
      <c r="C20725" s="2"/>
      <c r="G20725" s="94"/>
      <c r="H20725" s="94"/>
      <c r="I20725" s="94"/>
      <c r="J20725" s="2"/>
      <c r="P20725" s="30"/>
      <c r="T20725" s="2"/>
      <c r="V20725" s="2"/>
      <c r="W20725" s="28"/>
      <c r="Y20725" s="30"/>
      <c r="Z20725" s="30"/>
      <c r="AB20725" s="6"/>
    </row>
    <row r="20726" spans="1:28">
      <c r="A20726" s="2"/>
      <c r="B20726" s="2"/>
      <c r="C20726" s="2"/>
      <c r="G20726" s="94"/>
      <c r="H20726" s="94"/>
      <c r="I20726" s="94"/>
      <c r="J20726" s="2"/>
      <c r="P20726" s="30"/>
      <c r="T20726" s="2"/>
      <c r="V20726" s="2"/>
      <c r="W20726" s="28"/>
      <c r="Y20726" s="30"/>
      <c r="Z20726" s="30"/>
      <c r="AB20726" s="6"/>
    </row>
    <row r="20727" spans="1:28">
      <c r="A20727" s="2"/>
      <c r="B20727" s="2"/>
      <c r="C20727" s="2"/>
      <c r="G20727" s="94"/>
      <c r="H20727" s="94"/>
      <c r="I20727" s="94"/>
      <c r="J20727" s="2"/>
      <c r="P20727" s="30"/>
      <c r="T20727" s="2"/>
      <c r="V20727" s="2"/>
      <c r="W20727" s="28"/>
      <c r="Y20727" s="30"/>
      <c r="Z20727" s="30"/>
      <c r="AB20727" s="6"/>
    </row>
    <row r="20728" spans="1:28">
      <c r="A20728" s="2"/>
      <c r="B20728" s="2"/>
      <c r="C20728" s="2"/>
      <c r="G20728" s="94"/>
      <c r="H20728" s="94"/>
      <c r="I20728" s="94"/>
      <c r="J20728" s="2"/>
      <c r="P20728" s="30"/>
      <c r="T20728" s="2"/>
      <c r="V20728" s="2"/>
      <c r="W20728" s="28"/>
      <c r="Y20728" s="30"/>
      <c r="Z20728" s="30"/>
      <c r="AB20728" s="6"/>
    </row>
    <row r="20729" spans="1:28">
      <c r="A20729" s="2"/>
      <c r="B20729" s="2"/>
      <c r="C20729" s="2"/>
      <c r="G20729" s="94"/>
      <c r="H20729" s="94"/>
      <c r="I20729" s="94"/>
      <c r="J20729" s="2"/>
      <c r="P20729" s="30"/>
      <c r="T20729" s="2"/>
      <c r="V20729" s="2"/>
      <c r="W20729" s="28"/>
      <c r="Y20729" s="30"/>
      <c r="Z20729" s="30"/>
      <c r="AB20729" s="6"/>
    </row>
    <row r="20730" spans="1:28">
      <c r="A20730" s="2"/>
      <c r="B20730" s="2"/>
      <c r="C20730" s="2"/>
      <c r="G20730" s="94"/>
      <c r="H20730" s="94"/>
      <c r="I20730" s="94"/>
      <c r="J20730" s="2"/>
      <c r="P20730" s="30"/>
      <c r="T20730" s="2"/>
      <c r="V20730" s="2"/>
      <c r="W20730" s="28"/>
      <c r="Y20730" s="30"/>
      <c r="Z20730" s="30"/>
      <c r="AB20730" s="6"/>
    </row>
    <row r="20731" spans="1:28">
      <c r="A20731" s="2"/>
      <c r="B20731" s="2"/>
      <c r="C20731" s="2"/>
      <c r="G20731" s="94"/>
      <c r="H20731" s="94"/>
      <c r="I20731" s="94"/>
      <c r="J20731" s="2"/>
      <c r="P20731" s="30"/>
      <c r="T20731" s="2"/>
      <c r="V20731" s="2"/>
      <c r="W20731" s="28"/>
      <c r="Y20731" s="30"/>
      <c r="Z20731" s="30"/>
      <c r="AB20731" s="6"/>
    </row>
    <row r="20732" spans="1:28">
      <c r="A20732" s="2"/>
      <c r="B20732" s="2"/>
      <c r="C20732" s="2"/>
      <c r="G20732" s="94"/>
      <c r="H20732" s="94"/>
      <c r="I20732" s="94"/>
      <c r="J20732" s="2"/>
      <c r="P20732" s="30"/>
      <c r="T20732" s="2"/>
      <c r="V20732" s="2"/>
      <c r="W20732" s="28"/>
      <c r="Y20732" s="30"/>
      <c r="Z20732" s="30"/>
      <c r="AB20732" s="6"/>
    </row>
    <row r="20733" spans="1:28">
      <c r="A20733" s="2"/>
      <c r="B20733" s="2"/>
      <c r="C20733" s="2"/>
      <c r="G20733" s="94"/>
      <c r="H20733" s="94"/>
      <c r="I20733" s="94"/>
      <c r="J20733" s="2"/>
      <c r="P20733" s="30"/>
      <c r="T20733" s="2"/>
      <c r="V20733" s="2"/>
      <c r="W20733" s="28"/>
      <c r="Y20733" s="30"/>
      <c r="Z20733" s="30"/>
      <c r="AB20733" s="6"/>
    </row>
    <row r="20734" spans="1:28">
      <c r="A20734" s="2"/>
      <c r="B20734" s="2"/>
      <c r="C20734" s="2"/>
      <c r="G20734" s="94"/>
      <c r="H20734" s="94"/>
      <c r="I20734" s="94"/>
      <c r="J20734" s="2"/>
      <c r="P20734" s="30"/>
      <c r="T20734" s="2"/>
      <c r="V20734" s="2"/>
      <c r="W20734" s="28"/>
      <c r="Y20734" s="30"/>
      <c r="Z20734" s="30"/>
      <c r="AB20734" s="6"/>
    </row>
    <row r="20735" spans="1:28">
      <c r="A20735" s="2"/>
      <c r="B20735" s="2"/>
      <c r="C20735" s="2"/>
      <c r="G20735" s="94"/>
      <c r="H20735" s="94"/>
      <c r="I20735" s="94"/>
      <c r="J20735" s="2"/>
      <c r="P20735" s="30"/>
      <c r="T20735" s="2"/>
      <c r="V20735" s="2"/>
      <c r="W20735" s="28"/>
      <c r="Y20735" s="30"/>
      <c r="Z20735" s="30"/>
      <c r="AB20735" s="6"/>
    </row>
    <row r="20736" spans="1:28">
      <c r="A20736" s="2"/>
      <c r="B20736" s="2"/>
      <c r="C20736" s="2"/>
      <c r="G20736" s="94"/>
      <c r="H20736" s="94"/>
      <c r="I20736" s="94"/>
      <c r="J20736" s="2"/>
      <c r="P20736" s="30"/>
      <c r="T20736" s="2"/>
      <c r="V20736" s="2"/>
      <c r="W20736" s="28"/>
      <c r="Y20736" s="30"/>
      <c r="Z20736" s="30"/>
      <c r="AB20736" s="6"/>
    </row>
    <row r="20737" spans="1:28">
      <c r="A20737" s="2"/>
      <c r="B20737" s="2"/>
      <c r="C20737" s="2"/>
      <c r="G20737" s="94"/>
      <c r="H20737" s="94"/>
      <c r="I20737" s="94"/>
      <c r="J20737" s="2"/>
      <c r="P20737" s="30"/>
      <c r="T20737" s="2"/>
      <c r="V20737" s="2"/>
      <c r="W20737" s="28"/>
      <c r="Y20737" s="30"/>
      <c r="Z20737" s="30"/>
      <c r="AB20737" s="6"/>
    </row>
    <row r="20738" spans="1:28">
      <c r="A20738" s="2"/>
      <c r="B20738" s="2"/>
      <c r="C20738" s="2"/>
      <c r="G20738" s="94"/>
      <c r="H20738" s="94"/>
      <c r="I20738" s="94"/>
      <c r="J20738" s="2"/>
      <c r="P20738" s="30"/>
      <c r="T20738" s="2"/>
      <c r="V20738" s="2"/>
      <c r="W20738" s="28"/>
      <c r="Y20738" s="30"/>
      <c r="Z20738" s="30"/>
      <c r="AB20738" s="6"/>
    </row>
    <row r="20739" spans="1:28">
      <c r="A20739" s="2"/>
      <c r="B20739" s="2"/>
      <c r="C20739" s="2"/>
      <c r="G20739" s="94"/>
      <c r="H20739" s="94"/>
      <c r="I20739" s="94"/>
      <c r="J20739" s="2"/>
      <c r="P20739" s="30"/>
      <c r="T20739" s="2"/>
      <c r="V20739" s="2"/>
      <c r="W20739" s="28"/>
      <c r="Y20739" s="30"/>
      <c r="Z20739" s="30"/>
      <c r="AB20739" s="6"/>
    </row>
    <row r="20740" spans="1:28">
      <c r="A20740" s="2"/>
      <c r="B20740" s="2"/>
      <c r="C20740" s="2"/>
      <c r="G20740" s="94"/>
      <c r="H20740" s="94"/>
      <c r="I20740" s="94"/>
      <c r="J20740" s="2"/>
      <c r="P20740" s="30"/>
      <c r="T20740" s="2"/>
      <c r="V20740" s="2"/>
      <c r="W20740" s="28"/>
      <c r="Y20740" s="30"/>
      <c r="Z20740" s="30"/>
      <c r="AB20740" s="6"/>
    </row>
    <row r="20741" spans="1:28">
      <c r="A20741" s="2"/>
      <c r="B20741" s="2"/>
      <c r="C20741" s="2"/>
      <c r="G20741" s="94"/>
      <c r="H20741" s="94"/>
      <c r="I20741" s="94"/>
      <c r="J20741" s="2"/>
      <c r="P20741" s="30"/>
      <c r="T20741" s="2"/>
      <c r="V20741" s="2"/>
      <c r="W20741" s="28"/>
      <c r="Y20741" s="30"/>
      <c r="Z20741" s="30"/>
      <c r="AB20741" s="6"/>
    </row>
    <row r="20742" spans="1:28">
      <c r="A20742" s="2"/>
      <c r="B20742" s="2"/>
      <c r="C20742" s="2"/>
      <c r="G20742" s="94"/>
      <c r="H20742" s="94"/>
      <c r="I20742" s="94"/>
      <c r="J20742" s="2"/>
      <c r="P20742" s="30"/>
      <c r="T20742" s="2"/>
      <c r="V20742" s="2"/>
      <c r="W20742" s="28"/>
      <c r="Y20742" s="30"/>
      <c r="Z20742" s="30"/>
      <c r="AB20742" s="6"/>
    </row>
    <row r="20743" spans="1:28">
      <c r="A20743" s="2"/>
      <c r="B20743" s="2"/>
      <c r="C20743" s="2"/>
      <c r="G20743" s="94"/>
      <c r="H20743" s="94"/>
      <c r="I20743" s="94"/>
      <c r="J20743" s="2"/>
      <c r="P20743" s="30"/>
      <c r="T20743" s="2"/>
      <c r="V20743" s="2"/>
      <c r="W20743" s="28"/>
      <c r="Y20743" s="30"/>
      <c r="Z20743" s="30"/>
      <c r="AB20743" s="6"/>
    </row>
    <row r="20744" spans="1:28">
      <c r="A20744" s="2"/>
      <c r="B20744" s="2"/>
      <c r="C20744" s="2"/>
      <c r="G20744" s="94"/>
      <c r="H20744" s="94"/>
      <c r="I20744" s="94"/>
      <c r="J20744" s="2"/>
      <c r="P20744" s="30"/>
      <c r="T20744" s="2"/>
      <c r="V20744" s="2"/>
      <c r="W20744" s="28"/>
      <c r="Y20744" s="30"/>
      <c r="Z20744" s="30"/>
      <c r="AB20744" s="6"/>
    </row>
    <row r="20745" spans="1:28">
      <c r="A20745" s="2"/>
      <c r="B20745" s="2"/>
      <c r="C20745" s="2"/>
      <c r="G20745" s="94"/>
      <c r="H20745" s="94"/>
      <c r="I20745" s="94"/>
      <c r="J20745" s="2"/>
      <c r="P20745" s="30"/>
      <c r="T20745" s="2"/>
      <c r="V20745" s="2"/>
      <c r="W20745" s="28"/>
      <c r="Y20745" s="30"/>
      <c r="Z20745" s="30"/>
      <c r="AB20745" s="6"/>
    </row>
    <row r="20746" spans="1:28">
      <c r="A20746" s="2"/>
      <c r="B20746" s="2"/>
      <c r="C20746" s="2"/>
      <c r="G20746" s="94"/>
      <c r="H20746" s="94"/>
      <c r="I20746" s="94"/>
      <c r="J20746" s="2"/>
      <c r="P20746" s="30"/>
      <c r="T20746" s="2"/>
      <c r="V20746" s="2"/>
      <c r="W20746" s="28"/>
      <c r="Y20746" s="30"/>
      <c r="Z20746" s="30"/>
      <c r="AB20746" s="6"/>
    </row>
    <row r="20747" spans="1:28">
      <c r="A20747" s="2"/>
      <c r="B20747" s="2"/>
      <c r="C20747" s="2"/>
      <c r="G20747" s="94"/>
      <c r="H20747" s="94"/>
      <c r="I20747" s="94"/>
      <c r="J20747" s="2"/>
      <c r="P20747" s="30"/>
      <c r="T20747" s="2"/>
      <c r="V20747" s="2"/>
      <c r="W20747" s="28"/>
      <c r="Y20747" s="30"/>
      <c r="Z20747" s="30"/>
      <c r="AB20747" s="6"/>
    </row>
    <row r="20748" spans="1:28">
      <c r="A20748" s="2"/>
      <c r="B20748" s="2"/>
      <c r="C20748" s="2"/>
      <c r="G20748" s="94"/>
      <c r="H20748" s="94"/>
      <c r="I20748" s="94"/>
      <c r="J20748" s="2"/>
      <c r="P20748" s="30"/>
      <c r="T20748" s="2"/>
      <c r="V20748" s="2"/>
      <c r="W20748" s="28"/>
      <c r="Y20748" s="30"/>
      <c r="Z20748" s="30"/>
      <c r="AB20748" s="6"/>
    </row>
    <row r="20749" spans="1:28">
      <c r="A20749" s="2"/>
      <c r="B20749" s="2"/>
      <c r="C20749" s="2"/>
      <c r="G20749" s="94"/>
      <c r="H20749" s="94"/>
      <c r="I20749" s="94"/>
      <c r="J20749" s="2"/>
      <c r="P20749" s="30"/>
      <c r="T20749" s="2"/>
      <c r="V20749" s="2"/>
      <c r="W20749" s="28"/>
      <c r="Y20749" s="30"/>
      <c r="Z20749" s="30"/>
      <c r="AB20749" s="6"/>
    </row>
    <row r="20750" spans="1:28">
      <c r="A20750" s="2"/>
      <c r="B20750" s="2"/>
      <c r="C20750" s="2"/>
      <c r="G20750" s="94"/>
      <c r="H20750" s="94"/>
      <c r="I20750" s="94"/>
      <c r="J20750" s="2"/>
      <c r="P20750" s="30"/>
      <c r="T20750" s="2"/>
      <c r="V20750" s="2"/>
      <c r="W20750" s="28"/>
      <c r="Y20750" s="30"/>
      <c r="Z20750" s="30"/>
      <c r="AB20750" s="6"/>
    </row>
    <row r="20751" spans="1:28">
      <c r="A20751" s="2"/>
      <c r="B20751" s="2"/>
      <c r="C20751" s="2"/>
      <c r="G20751" s="94"/>
      <c r="H20751" s="94"/>
      <c r="I20751" s="94"/>
      <c r="J20751" s="2"/>
      <c r="P20751" s="30"/>
      <c r="T20751" s="2"/>
      <c r="V20751" s="2"/>
      <c r="W20751" s="28"/>
      <c r="Y20751" s="30"/>
      <c r="Z20751" s="30"/>
      <c r="AB20751" s="6"/>
    </row>
    <row r="20752" spans="1:28">
      <c r="A20752" s="2"/>
      <c r="B20752" s="2"/>
      <c r="C20752" s="2"/>
      <c r="G20752" s="94"/>
      <c r="H20752" s="94"/>
      <c r="I20752" s="94"/>
      <c r="J20752" s="2"/>
      <c r="P20752" s="30"/>
      <c r="T20752" s="2"/>
      <c r="V20752" s="2"/>
      <c r="W20752" s="28"/>
      <c r="Y20752" s="30"/>
      <c r="Z20752" s="30"/>
      <c r="AB20752" s="6"/>
    </row>
    <row r="20753" spans="1:28">
      <c r="A20753" s="2"/>
      <c r="B20753" s="2"/>
      <c r="C20753" s="2"/>
      <c r="G20753" s="94"/>
      <c r="H20753" s="94"/>
      <c r="I20753" s="94"/>
      <c r="J20753" s="2"/>
      <c r="P20753" s="30"/>
      <c r="T20753" s="2"/>
      <c r="V20753" s="2"/>
      <c r="W20753" s="28"/>
      <c r="Y20753" s="30"/>
      <c r="Z20753" s="30"/>
      <c r="AB20753" s="6"/>
    </row>
    <row r="20754" spans="1:28">
      <c r="A20754" s="2"/>
      <c r="B20754" s="2"/>
      <c r="C20754" s="2"/>
      <c r="G20754" s="94"/>
      <c r="H20754" s="94"/>
      <c r="I20754" s="94"/>
      <c r="J20754" s="2"/>
      <c r="P20754" s="30"/>
      <c r="T20754" s="2"/>
      <c r="V20754" s="2"/>
      <c r="W20754" s="28"/>
      <c r="Y20754" s="30"/>
      <c r="Z20754" s="30"/>
      <c r="AB20754" s="6"/>
    </row>
    <row r="20755" spans="1:28">
      <c r="A20755" s="2"/>
      <c r="B20755" s="2"/>
      <c r="C20755" s="2"/>
      <c r="G20755" s="94"/>
      <c r="H20755" s="94"/>
      <c r="I20755" s="94"/>
      <c r="J20755" s="2"/>
      <c r="P20755" s="30"/>
      <c r="T20755" s="2"/>
      <c r="V20755" s="2"/>
      <c r="W20755" s="28"/>
      <c r="Y20755" s="30"/>
      <c r="Z20755" s="30"/>
      <c r="AB20755" s="6"/>
    </row>
    <row r="20756" spans="1:28">
      <c r="A20756" s="2"/>
      <c r="B20756" s="2"/>
      <c r="C20756" s="2"/>
      <c r="G20756" s="94"/>
      <c r="H20756" s="94"/>
      <c r="I20756" s="94"/>
      <c r="J20756" s="2"/>
      <c r="P20756" s="30"/>
      <c r="T20756" s="2"/>
      <c r="V20756" s="2"/>
      <c r="W20756" s="28"/>
      <c r="Y20756" s="30"/>
      <c r="Z20756" s="30"/>
      <c r="AB20756" s="6"/>
    </row>
    <row r="20757" spans="1:28">
      <c r="A20757" s="2"/>
      <c r="B20757" s="2"/>
      <c r="C20757" s="2"/>
      <c r="G20757" s="94"/>
      <c r="H20757" s="94"/>
      <c r="I20757" s="94"/>
      <c r="J20757" s="2"/>
      <c r="P20757" s="30"/>
      <c r="T20757" s="2"/>
      <c r="V20757" s="2"/>
      <c r="W20757" s="28"/>
      <c r="Y20757" s="30"/>
      <c r="Z20757" s="30"/>
      <c r="AB20757" s="6"/>
    </row>
    <row r="20758" spans="1:28">
      <c r="A20758" s="2"/>
      <c r="B20758" s="2"/>
      <c r="C20758" s="2"/>
      <c r="G20758" s="94"/>
      <c r="H20758" s="94"/>
      <c r="I20758" s="94"/>
      <c r="J20758" s="2"/>
      <c r="P20758" s="30"/>
      <c r="T20758" s="2"/>
      <c r="V20758" s="2"/>
      <c r="W20758" s="28"/>
      <c r="Y20758" s="30"/>
      <c r="Z20758" s="30"/>
      <c r="AB20758" s="6"/>
    </row>
    <row r="20759" spans="1:28">
      <c r="A20759" s="2"/>
      <c r="B20759" s="2"/>
      <c r="C20759" s="2"/>
      <c r="G20759" s="94"/>
      <c r="H20759" s="94"/>
      <c r="I20759" s="94"/>
      <c r="J20759" s="2"/>
      <c r="P20759" s="30"/>
      <c r="T20759" s="2"/>
      <c r="V20759" s="2"/>
      <c r="W20759" s="28"/>
      <c r="Y20759" s="30"/>
      <c r="Z20759" s="30"/>
      <c r="AB20759" s="6"/>
    </row>
    <row r="20760" spans="1:28">
      <c r="A20760" s="2"/>
      <c r="B20760" s="2"/>
      <c r="C20760" s="2"/>
      <c r="G20760" s="94"/>
      <c r="H20760" s="94"/>
      <c r="I20760" s="94"/>
      <c r="J20760" s="2"/>
      <c r="P20760" s="30"/>
      <c r="T20760" s="2"/>
      <c r="V20760" s="2"/>
      <c r="W20760" s="28"/>
      <c r="Y20760" s="30"/>
      <c r="Z20760" s="30"/>
      <c r="AB20760" s="6"/>
    </row>
    <row r="20761" spans="1:28">
      <c r="A20761" s="2"/>
      <c r="B20761" s="2"/>
      <c r="C20761" s="2"/>
      <c r="G20761" s="94"/>
      <c r="H20761" s="94"/>
      <c r="I20761" s="94"/>
      <c r="J20761" s="2"/>
      <c r="P20761" s="30"/>
      <c r="T20761" s="2"/>
      <c r="V20761" s="2"/>
      <c r="W20761" s="28"/>
      <c r="Y20761" s="30"/>
      <c r="Z20761" s="30"/>
      <c r="AB20761" s="6"/>
    </row>
    <row r="20762" spans="1:28">
      <c r="A20762" s="2"/>
      <c r="B20762" s="2"/>
      <c r="C20762" s="2"/>
      <c r="G20762" s="94"/>
      <c r="H20762" s="94"/>
      <c r="I20762" s="94"/>
      <c r="J20762" s="2"/>
      <c r="P20762" s="30"/>
      <c r="T20762" s="2"/>
      <c r="V20762" s="2"/>
      <c r="W20762" s="28"/>
      <c r="Y20762" s="30"/>
      <c r="Z20762" s="30"/>
      <c r="AB20762" s="6"/>
    </row>
    <row r="20763" spans="1:28">
      <c r="A20763" s="2"/>
      <c r="B20763" s="2"/>
      <c r="C20763" s="2"/>
      <c r="G20763" s="94"/>
      <c r="H20763" s="94"/>
      <c r="I20763" s="94"/>
      <c r="J20763" s="2"/>
      <c r="P20763" s="30"/>
      <c r="T20763" s="2"/>
      <c r="V20763" s="2"/>
      <c r="W20763" s="28"/>
      <c r="Y20763" s="30"/>
      <c r="Z20763" s="30"/>
      <c r="AB20763" s="6"/>
    </row>
    <row r="20764" spans="1:28">
      <c r="A20764" s="2"/>
      <c r="B20764" s="2"/>
      <c r="C20764" s="2"/>
      <c r="G20764" s="94"/>
      <c r="H20764" s="94"/>
      <c r="I20764" s="94"/>
      <c r="J20764" s="2"/>
      <c r="P20764" s="30"/>
      <c r="T20764" s="2"/>
      <c r="V20764" s="2"/>
      <c r="W20764" s="28"/>
      <c r="Y20764" s="30"/>
      <c r="Z20764" s="30"/>
      <c r="AB20764" s="6"/>
    </row>
    <row r="20765" spans="1:28">
      <c r="A20765" s="2"/>
      <c r="B20765" s="2"/>
      <c r="C20765" s="2"/>
      <c r="G20765" s="94"/>
      <c r="H20765" s="94"/>
      <c r="I20765" s="94"/>
      <c r="J20765" s="2"/>
      <c r="P20765" s="30"/>
      <c r="T20765" s="2"/>
      <c r="V20765" s="2"/>
      <c r="W20765" s="28"/>
      <c r="Y20765" s="30"/>
      <c r="Z20765" s="30"/>
      <c r="AB20765" s="6"/>
    </row>
    <row r="20766" spans="1:28">
      <c r="A20766" s="2"/>
      <c r="B20766" s="2"/>
      <c r="C20766" s="2"/>
      <c r="G20766" s="94"/>
      <c r="H20766" s="94"/>
      <c r="I20766" s="94"/>
      <c r="J20766" s="2"/>
      <c r="P20766" s="30"/>
      <c r="T20766" s="2"/>
      <c r="V20766" s="2"/>
      <c r="W20766" s="28"/>
      <c r="Y20766" s="30"/>
      <c r="Z20766" s="30"/>
      <c r="AB20766" s="6"/>
    </row>
    <row r="20767" spans="1:28">
      <c r="A20767" s="2"/>
      <c r="B20767" s="2"/>
      <c r="C20767" s="2"/>
      <c r="G20767" s="94"/>
      <c r="H20767" s="94"/>
      <c r="I20767" s="94"/>
      <c r="J20767" s="2"/>
      <c r="P20767" s="30"/>
      <c r="T20767" s="2"/>
      <c r="V20767" s="2"/>
      <c r="W20767" s="28"/>
      <c r="Y20767" s="30"/>
      <c r="Z20767" s="30"/>
      <c r="AB20767" s="6"/>
    </row>
    <row r="20768" spans="1:28">
      <c r="A20768" s="2"/>
      <c r="B20768" s="2"/>
      <c r="C20768" s="2"/>
      <c r="G20768" s="94"/>
      <c r="H20768" s="94"/>
      <c r="I20768" s="94"/>
      <c r="J20768" s="2"/>
      <c r="P20768" s="30"/>
      <c r="T20768" s="2"/>
      <c r="V20768" s="2"/>
      <c r="W20768" s="28"/>
      <c r="Y20768" s="30"/>
      <c r="Z20768" s="30"/>
      <c r="AB20768" s="6"/>
    </row>
    <row r="20769" spans="1:28">
      <c r="A20769" s="2"/>
      <c r="B20769" s="2"/>
      <c r="C20769" s="2"/>
      <c r="G20769" s="94"/>
      <c r="H20769" s="94"/>
      <c r="I20769" s="94"/>
      <c r="J20769" s="2"/>
      <c r="P20769" s="30"/>
      <c r="T20769" s="2"/>
      <c r="V20769" s="2"/>
      <c r="W20769" s="28"/>
      <c r="Y20769" s="30"/>
      <c r="Z20769" s="30"/>
      <c r="AB20769" s="6"/>
    </row>
    <row r="20770" spans="1:28">
      <c r="A20770" s="2"/>
      <c r="B20770" s="2"/>
      <c r="C20770" s="2"/>
      <c r="G20770" s="94"/>
      <c r="H20770" s="94"/>
      <c r="I20770" s="94"/>
      <c r="J20770" s="2"/>
      <c r="P20770" s="30"/>
      <c r="T20770" s="2"/>
      <c r="V20770" s="2"/>
      <c r="W20770" s="28"/>
      <c r="Y20770" s="30"/>
      <c r="Z20770" s="30"/>
      <c r="AB20770" s="6"/>
    </row>
    <row r="20771" spans="1:28">
      <c r="A20771" s="2"/>
      <c r="B20771" s="2"/>
      <c r="C20771" s="2"/>
      <c r="G20771" s="94"/>
      <c r="H20771" s="94"/>
      <c r="I20771" s="94"/>
      <c r="J20771" s="2"/>
      <c r="P20771" s="30"/>
      <c r="T20771" s="2"/>
      <c r="V20771" s="2"/>
      <c r="W20771" s="28"/>
      <c r="Y20771" s="30"/>
      <c r="Z20771" s="30"/>
      <c r="AB20771" s="6"/>
    </row>
    <row r="20772" spans="1:28">
      <c r="A20772" s="2"/>
      <c r="B20772" s="2"/>
      <c r="C20772" s="2"/>
      <c r="G20772" s="94"/>
      <c r="H20772" s="94"/>
      <c r="I20772" s="94"/>
      <c r="J20772" s="2"/>
      <c r="P20772" s="30"/>
      <c r="T20772" s="2"/>
      <c r="V20772" s="2"/>
      <c r="W20772" s="28"/>
      <c r="Y20772" s="30"/>
      <c r="Z20772" s="30"/>
      <c r="AB20772" s="6"/>
    </row>
    <row r="20773" spans="1:28">
      <c r="A20773" s="2"/>
      <c r="B20773" s="2"/>
      <c r="C20773" s="2"/>
      <c r="G20773" s="94"/>
      <c r="H20773" s="94"/>
      <c r="I20773" s="94"/>
      <c r="J20773" s="2"/>
      <c r="P20773" s="30"/>
      <c r="T20773" s="2"/>
      <c r="V20773" s="2"/>
      <c r="W20773" s="28"/>
      <c r="Y20773" s="30"/>
      <c r="Z20773" s="30"/>
      <c r="AB20773" s="6"/>
    </row>
    <row r="20774" spans="1:28">
      <c r="A20774" s="2"/>
      <c r="B20774" s="2"/>
      <c r="C20774" s="2"/>
      <c r="G20774" s="94"/>
      <c r="H20774" s="94"/>
      <c r="I20774" s="94"/>
      <c r="J20774" s="2"/>
      <c r="P20774" s="30"/>
      <c r="T20774" s="2"/>
      <c r="V20774" s="2"/>
      <c r="W20774" s="28"/>
      <c r="Y20774" s="30"/>
      <c r="Z20774" s="30"/>
      <c r="AB20774" s="6"/>
    </row>
    <row r="20775" spans="1:28">
      <c r="A20775" s="2"/>
      <c r="B20775" s="2"/>
      <c r="C20775" s="2"/>
      <c r="G20775" s="94"/>
      <c r="H20775" s="94"/>
      <c r="I20775" s="94"/>
      <c r="J20775" s="2"/>
      <c r="P20775" s="30"/>
      <c r="T20775" s="2"/>
      <c r="V20775" s="2"/>
      <c r="W20775" s="28"/>
      <c r="Y20775" s="30"/>
      <c r="Z20775" s="30"/>
      <c r="AB20775" s="6"/>
    </row>
    <row r="20776" spans="1:28">
      <c r="A20776" s="2"/>
      <c r="B20776" s="2"/>
      <c r="C20776" s="2"/>
      <c r="G20776" s="94"/>
      <c r="H20776" s="94"/>
      <c r="I20776" s="94"/>
      <c r="J20776" s="2"/>
      <c r="P20776" s="30"/>
      <c r="T20776" s="2"/>
      <c r="V20776" s="2"/>
      <c r="W20776" s="28"/>
      <c r="Y20776" s="30"/>
      <c r="Z20776" s="30"/>
      <c r="AB20776" s="6"/>
    </row>
    <row r="20777" spans="1:28">
      <c r="A20777" s="2"/>
      <c r="B20777" s="2"/>
      <c r="C20777" s="2"/>
      <c r="G20777" s="94"/>
      <c r="H20777" s="94"/>
      <c r="I20777" s="94"/>
      <c r="J20777" s="2"/>
      <c r="P20777" s="30"/>
      <c r="T20777" s="2"/>
      <c r="V20777" s="2"/>
      <c r="W20777" s="28"/>
      <c r="Y20777" s="30"/>
      <c r="Z20777" s="30"/>
      <c r="AB20777" s="6"/>
    </row>
    <row r="20778" spans="1:28">
      <c r="A20778" s="2"/>
      <c r="B20778" s="2"/>
      <c r="C20778" s="2"/>
      <c r="G20778" s="94"/>
      <c r="H20778" s="94"/>
      <c r="I20778" s="94"/>
      <c r="J20778" s="2"/>
      <c r="P20778" s="30"/>
      <c r="T20778" s="2"/>
      <c r="V20778" s="2"/>
      <c r="W20778" s="28"/>
      <c r="Y20778" s="30"/>
      <c r="Z20778" s="30"/>
      <c r="AB20778" s="6"/>
    </row>
    <row r="20779" spans="1:28">
      <c r="A20779" s="2"/>
      <c r="B20779" s="2"/>
      <c r="C20779" s="2"/>
      <c r="G20779" s="94"/>
      <c r="H20779" s="94"/>
      <c r="I20779" s="94"/>
      <c r="J20779" s="2"/>
      <c r="P20779" s="30"/>
      <c r="T20779" s="2"/>
      <c r="V20779" s="2"/>
      <c r="W20779" s="28"/>
      <c r="Y20779" s="30"/>
      <c r="Z20779" s="30"/>
      <c r="AB20779" s="6"/>
    </row>
    <row r="20780" spans="1:28">
      <c r="A20780" s="2"/>
      <c r="B20780" s="2"/>
      <c r="C20780" s="2"/>
      <c r="G20780" s="94"/>
      <c r="H20780" s="94"/>
      <c r="I20780" s="94"/>
      <c r="J20780" s="2"/>
      <c r="P20780" s="30"/>
      <c r="T20780" s="2"/>
      <c r="V20780" s="2"/>
      <c r="W20780" s="28"/>
      <c r="Y20780" s="30"/>
      <c r="Z20780" s="30"/>
      <c r="AB20780" s="6"/>
    </row>
    <row r="20781" spans="1:28">
      <c r="A20781" s="2"/>
      <c r="B20781" s="2"/>
      <c r="C20781" s="2"/>
      <c r="G20781" s="94"/>
      <c r="H20781" s="94"/>
      <c r="I20781" s="94"/>
      <c r="J20781" s="2"/>
      <c r="P20781" s="30"/>
      <c r="T20781" s="2"/>
      <c r="V20781" s="2"/>
      <c r="W20781" s="28"/>
      <c r="Y20781" s="30"/>
      <c r="Z20781" s="30"/>
      <c r="AB20781" s="6"/>
    </row>
    <row r="20782" spans="1:28">
      <c r="A20782" s="2"/>
      <c r="B20782" s="2"/>
      <c r="C20782" s="2"/>
      <c r="G20782" s="94"/>
      <c r="H20782" s="94"/>
      <c r="I20782" s="94"/>
      <c r="J20782" s="2"/>
      <c r="P20782" s="30"/>
      <c r="T20782" s="2"/>
      <c r="V20782" s="2"/>
      <c r="W20782" s="28"/>
      <c r="Y20782" s="30"/>
      <c r="Z20782" s="30"/>
      <c r="AB20782" s="6"/>
    </row>
    <row r="20783" spans="1:28">
      <c r="A20783" s="2"/>
      <c r="B20783" s="2"/>
      <c r="C20783" s="2"/>
      <c r="G20783" s="94"/>
      <c r="H20783" s="94"/>
      <c r="I20783" s="94"/>
      <c r="J20783" s="2"/>
      <c r="P20783" s="30"/>
      <c r="T20783" s="2"/>
      <c r="V20783" s="2"/>
      <c r="W20783" s="28"/>
      <c r="Y20783" s="30"/>
      <c r="Z20783" s="30"/>
      <c r="AB20783" s="6"/>
    </row>
    <row r="20784" spans="1:28">
      <c r="A20784" s="2"/>
      <c r="B20784" s="2"/>
      <c r="C20784" s="2"/>
      <c r="G20784" s="94"/>
      <c r="H20784" s="94"/>
      <c r="I20784" s="94"/>
      <c r="J20784" s="2"/>
      <c r="P20784" s="30"/>
      <c r="T20784" s="2"/>
      <c r="V20784" s="2"/>
      <c r="W20784" s="28"/>
      <c r="Y20784" s="30"/>
      <c r="Z20784" s="30"/>
      <c r="AB20784" s="6"/>
    </row>
    <row r="20785" spans="1:28">
      <c r="A20785" s="2"/>
      <c r="B20785" s="2"/>
      <c r="C20785" s="2"/>
      <c r="G20785" s="94"/>
      <c r="H20785" s="94"/>
      <c r="I20785" s="94"/>
      <c r="J20785" s="2"/>
      <c r="P20785" s="30"/>
      <c r="T20785" s="2"/>
      <c r="V20785" s="2"/>
      <c r="W20785" s="28"/>
      <c r="Y20785" s="30"/>
      <c r="Z20785" s="30"/>
      <c r="AB20785" s="6"/>
    </row>
    <row r="20786" spans="1:28">
      <c r="A20786" s="2"/>
      <c r="B20786" s="2"/>
      <c r="C20786" s="2"/>
      <c r="G20786" s="94"/>
      <c r="H20786" s="94"/>
      <c r="I20786" s="94"/>
      <c r="J20786" s="2"/>
      <c r="P20786" s="30"/>
      <c r="T20786" s="2"/>
      <c r="V20786" s="2"/>
      <c r="W20786" s="28"/>
      <c r="Y20786" s="30"/>
      <c r="Z20786" s="30"/>
      <c r="AB20786" s="6"/>
    </row>
    <row r="20787" spans="1:28">
      <c r="A20787" s="2"/>
      <c r="B20787" s="2"/>
      <c r="C20787" s="2"/>
      <c r="G20787" s="94"/>
      <c r="H20787" s="94"/>
      <c r="I20787" s="94"/>
      <c r="J20787" s="2"/>
      <c r="P20787" s="30"/>
      <c r="T20787" s="2"/>
      <c r="V20787" s="2"/>
      <c r="W20787" s="28"/>
      <c r="Y20787" s="30"/>
      <c r="Z20787" s="30"/>
      <c r="AB20787" s="6"/>
    </row>
    <row r="20788" spans="1:28">
      <c r="A20788" s="2"/>
      <c r="B20788" s="2"/>
      <c r="C20788" s="2"/>
      <c r="G20788" s="94"/>
      <c r="H20788" s="94"/>
      <c r="I20788" s="94"/>
      <c r="J20788" s="2"/>
      <c r="P20788" s="30"/>
      <c r="T20788" s="2"/>
      <c r="V20788" s="2"/>
      <c r="W20788" s="28"/>
      <c r="Y20788" s="30"/>
      <c r="Z20788" s="30"/>
      <c r="AB20788" s="6"/>
    </row>
    <row r="20789" spans="1:28">
      <c r="A20789" s="2"/>
      <c r="B20789" s="2"/>
      <c r="C20789" s="2"/>
      <c r="G20789" s="94"/>
      <c r="H20789" s="94"/>
      <c r="I20789" s="94"/>
      <c r="J20789" s="2"/>
      <c r="P20789" s="30"/>
      <c r="T20789" s="2"/>
      <c r="V20789" s="2"/>
      <c r="W20789" s="28"/>
      <c r="Y20789" s="30"/>
      <c r="Z20789" s="30"/>
      <c r="AB20789" s="6"/>
    </row>
    <row r="20790" spans="1:28">
      <c r="A20790" s="2"/>
      <c r="B20790" s="2"/>
      <c r="C20790" s="2"/>
      <c r="G20790" s="94"/>
      <c r="H20790" s="94"/>
      <c r="I20790" s="94"/>
      <c r="J20790" s="2"/>
      <c r="P20790" s="30"/>
      <c r="T20790" s="2"/>
      <c r="V20790" s="2"/>
      <c r="W20790" s="28"/>
      <c r="Y20790" s="30"/>
      <c r="Z20790" s="30"/>
      <c r="AB20790" s="6"/>
    </row>
    <row r="20791" spans="1:28">
      <c r="A20791" s="2"/>
      <c r="B20791" s="2"/>
      <c r="C20791" s="2"/>
      <c r="G20791" s="94"/>
      <c r="H20791" s="94"/>
      <c r="I20791" s="94"/>
      <c r="J20791" s="2"/>
      <c r="P20791" s="30"/>
      <c r="T20791" s="2"/>
      <c r="V20791" s="2"/>
      <c r="W20791" s="28"/>
      <c r="Y20791" s="30"/>
      <c r="Z20791" s="30"/>
      <c r="AB20791" s="6"/>
    </row>
    <row r="20792" spans="1:28">
      <c r="A20792" s="2"/>
      <c r="B20792" s="2"/>
      <c r="C20792" s="2"/>
      <c r="G20792" s="94"/>
      <c r="H20792" s="94"/>
      <c r="I20792" s="94"/>
      <c r="J20792" s="2"/>
      <c r="P20792" s="30"/>
      <c r="T20792" s="2"/>
      <c r="V20792" s="2"/>
      <c r="W20792" s="28"/>
      <c r="Y20792" s="30"/>
      <c r="Z20792" s="30"/>
      <c r="AB20792" s="6"/>
    </row>
    <row r="20793" spans="1:28">
      <c r="A20793" s="2"/>
      <c r="B20793" s="2"/>
      <c r="C20793" s="2"/>
      <c r="G20793" s="94"/>
      <c r="H20793" s="94"/>
      <c r="I20793" s="94"/>
      <c r="J20793" s="2"/>
      <c r="P20793" s="30"/>
      <c r="T20793" s="2"/>
      <c r="V20793" s="2"/>
      <c r="W20793" s="28"/>
      <c r="Y20793" s="30"/>
      <c r="Z20793" s="30"/>
      <c r="AB20793" s="6"/>
    </row>
    <row r="20794" spans="1:28">
      <c r="A20794" s="2"/>
      <c r="B20794" s="2"/>
      <c r="C20794" s="2"/>
      <c r="G20794" s="94"/>
      <c r="H20794" s="94"/>
      <c r="I20794" s="94"/>
      <c r="J20794" s="2"/>
      <c r="P20794" s="30"/>
      <c r="T20794" s="2"/>
      <c r="V20794" s="2"/>
      <c r="W20794" s="28"/>
      <c r="Y20794" s="30"/>
      <c r="Z20794" s="30"/>
      <c r="AB20794" s="6"/>
    </row>
    <row r="20795" spans="1:28">
      <c r="A20795" s="2"/>
      <c r="B20795" s="2"/>
      <c r="C20795" s="2"/>
      <c r="G20795" s="94"/>
      <c r="H20795" s="94"/>
      <c r="I20795" s="94"/>
      <c r="J20795" s="2"/>
      <c r="P20795" s="30"/>
      <c r="T20795" s="2"/>
      <c r="V20795" s="2"/>
      <c r="W20795" s="28"/>
      <c r="Y20795" s="30"/>
      <c r="Z20795" s="30"/>
      <c r="AB20795" s="6"/>
    </row>
    <row r="20796" spans="1:28">
      <c r="A20796" s="2"/>
      <c r="B20796" s="2"/>
      <c r="C20796" s="2"/>
      <c r="G20796" s="94"/>
      <c r="H20796" s="94"/>
      <c r="I20796" s="94"/>
      <c r="J20796" s="2"/>
      <c r="P20796" s="30"/>
      <c r="T20796" s="2"/>
      <c r="V20796" s="2"/>
      <c r="W20796" s="28"/>
      <c r="Y20796" s="30"/>
      <c r="Z20796" s="30"/>
      <c r="AB20796" s="6"/>
    </row>
    <row r="20797" spans="1:28">
      <c r="A20797" s="2"/>
      <c r="B20797" s="2"/>
      <c r="C20797" s="2"/>
      <c r="G20797" s="94"/>
      <c r="H20797" s="94"/>
      <c r="I20797" s="94"/>
      <c r="J20797" s="2"/>
      <c r="P20797" s="30"/>
      <c r="T20797" s="2"/>
      <c r="V20797" s="2"/>
      <c r="W20797" s="28"/>
      <c r="Y20797" s="30"/>
      <c r="Z20797" s="30"/>
      <c r="AB20797" s="6"/>
    </row>
    <row r="20798" spans="1:28">
      <c r="A20798" s="2"/>
      <c r="B20798" s="2"/>
      <c r="C20798" s="2"/>
      <c r="G20798" s="94"/>
      <c r="H20798" s="94"/>
      <c r="I20798" s="94"/>
      <c r="J20798" s="2"/>
      <c r="P20798" s="30"/>
      <c r="T20798" s="2"/>
      <c r="V20798" s="2"/>
      <c r="W20798" s="28"/>
      <c r="Y20798" s="30"/>
      <c r="Z20798" s="30"/>
      <c r="AB20798" s="6"/>
    </row>
    <row r="20799" spans="1:28">
      <c r="A20799" s="2"/>
      <c r="B20799" s="2"/>
      <c r="C20799" s="2"/>
      <c r="G20799" s="94"/>
      <c r="H20799" s="94"/>
      <c r="I20799" s="94"/>
      <c r="J20799" s="2"/>
      <c r="P20799" s="30"/>
      <c r="T20799" s="2"/>
      <c r="V20799" s="2"/>
      <c r="W20799" s="28"/>
      <c r="Y20799" s="30"/>
      <c r="Z20799" s="30"/>
      <c r="AB20799" s="6"/>
    </row>
    <row r="20800" spans="1:28">
      <c r="A20800" s="2"/>
      <c r="B20800" s="2"/>
      <c r="C20800" s="2"/>
      <c r="G20800" s="94"/>
      <c r="H20800" s="94"/>
      <c r="I20800" s="94"/>
      <c r="J20800" s="2"/>
      <c r="P20800" s="30"/>
      <c r="T20800" s="2"/>
      <c r="V20800" s="2"/>
      <c r="W20800" s="28"/>
      <c r="Y20800" s="30"/>
      <c r="Z20800" s="30"/>
      <c r="AB20800" s="6"/>
    </row>
    <row r="20801" spans="1:28">
      <c r="A20801" s="2"/>
      <c r="B20801" s="2"/>
      <c r="C20801" s="2"/>
      <c r="G20801" s="94"/>
      <c r="H20801" s="94"/>
      <c r="I20801" s="94"/>
      <c r="J20801" s="2"/>
      <c r="P20801" s="30"/>
      <c r="T20801" s="2"/>
      <c r="V20801" s="2"/>
      <c r="W20801" s="28"/>
      <c r="Y20801" s="30"/>
      <c r="Z20801" s="30"/>
      <c r="AB20801" s="6"/>
    </row>
    <row r="20802" spans="1:28">
      <c r="A20802" s="2"/>
      <c r="B20802" s="2"/>
      <c r="C20802" s="2"/>
      <c r="G20802" s="94"/>
      <c r="H20802" s="94"/>
      <c r="I20802" s="94"/>
      <c r="J20802" s="2"/>
      <c r="P20802" s="30"/>
      <c r="T20802" s="2"/>
      <c r="V20802" s="2"/>
      <c r="W20802" s="28"/>
      <c r="Y20802" s="30"/>
      <c r="Z20802" s="30"/>
      <c r="AB20802" s="6"/>
    </row>
    <row r="20803" spans="1:28">
      <c r="A20803" s="2"/>
      <c r="B20803" s="2"/>
      <c r="C20803" s="2"/>
      <c r="G20803" s="94"/>
      <c r="H20803" s="94"/>
      <c r="I20803" s="94"/>
      <c r="J20803" s="2"/>
      <c r="P20803" s="30"/>
      <c r="T20803" s="2"/>
      <c r="V20803" s="2"/>
      <c r="W20803" s="28"/>
      <c r="Y20803" s="30"/>
      <c r="Z20803" s="30"/>
      <c r="AB20803" s="6"/>
    </row>
    <row r="20804" spans="1:28">
      <c r="A20804" s="2"/>
      <c r="B20804" s="2"/>
      <c r="C20804" s="2"/>
      <c r="G20804" s="94"/>
      <c r="H20804" s="94"/>
      <c r="I20804" s="94"/>
      <c r="J20804" s="2"/>
      <c r="P20804" s="30"/>
      <c r="T20804" s="2"/>
      <c r="V20804" s="2"/>
      <c r="W20804" s="28"/>
      <c r="Y20804" s="30"/>
      <c r="Z20804" s="30"/>
      <c r="AB20804" s="6"/>
    </row>
    <row r="20805" spans="1:28">
      <c r="A20805" s="2"/>
      <c r="B20805" s="2"/>
      <c r="C20805" s="2"/>
      <c r="G20805" s="94"/>
      <c r="H20805" s="94"/>
      <c r="I20805" s="94"/>
      <c r="J20805" s="2"/>
      <c r="P20805" s="30"/>
      <c r="T20805" s="2"/>
      <c r="V20805" s="2"/>
      <c r="W20805" s="28"/>
      <c r="Y20805" s="30"/>
      <c r="Z20805" s="30"/>
      <c r="AB20805" s="6"/>
    </row>
    <row r="20806" spans="1:28">
      <c r="A20806" s="2"/>
      <c r="B20806" s="2"/>
      <c r="C20806" s="2"/>
      <c r="G20806" s="94"/>
      <c r="H20806" s="94"/>
      <c r="I20806" s="94"/>
      <c r="J20806" s="2"/>
      <c r="P20806" s="30"/>
      <c r="T20806" s="2"/>
      <c r="V20806" s="2"/>
      <c r="W20806" s="28"/>
      <c r="Y20806" s="30"/>
      <c r="Z20806" s="30"/>
      <c r="AB20806" s="6"/>
    </row>
    <row r="20807" spans="1:28">
      <c r="A20807" s="2"/>
      <c r="B20807" s="2"/>
      <c r="C20807" s="2"/>
      <c r="G20807" s="94"/>
      <c r="H20807" s="94"/>
      <c r="I20807" s="94"/>
      <c r="J20807" s="2"/>
      <c r="P20807" s="30"/>
      <c r="T20807" s="2"/>
      <c r="V20807" s="2"/>
      <c r="W20807" s="28"/>
      <c r="Y20807" s="30"/>
      <c r="Z20807" s="30"/>
      <c r="AB20807" s="6"/>
    </row>
    <row r="20808" spans="1:28">
      <c r="A20808" s="2"/>
      <c r="B20808" s="2"/>
      <c r="C20808" s="2"/>
      <c r="G20808" s="94"/>
      <c r="H20808" s="94"/>
      <c r="I20808" s="94"/>
      <c r="J20808" s="2"/>
      <c r="P20808" s="30"/>
      <c r="T20808" s="2"/>
      <c r="V20808" s="2"/>
      <c r="W20808" s="28"/>
      <c r="Y20808" s="30"/>
      <c r="Z20808" s="30"/>
      <c r="AB20808" s="6"/>
    </row>
    <row r="20809" spans="1:28">
      <c r="A20809" s="2"/>
      <c r="B20809" s="2"/>
      <c r="C20809" s="2"/>
      <c r="G20809" s="94"/>
      <c r="H20809" s="94"/>
      <c r="I20809" s="94"/>
      <c r="J20809" s="2"/>
      <c r="P20809" s="30"/>
      <c r="T20809" s="2"/>
      <c r="V20809" s="2"/>
      <c r="W20809" s="28"/>
      <c r="Y20809" s="30"/>
      <c r="Z20809" s="30"/>
      <c r="AB20809" s="6"/>
    </row>
    <row r="20810" spans="1:28">
      <c r="A20810" s="2"/>
      <c r="B20810" s="2"/>
      <c r="C20810" s="2"/>
      <c r="G20810" s="94"/>
      <c r="H20810" s="94"/>
      <c r="I20810" s="94"/>
      <c r="J20810" s="2"/>
      <c r="P20810" s="30"/>
      <c r="T20810" s="2"/>
      <c r="V20810" s="2"/>
      <c r="W20810" s="28"/>
      <c r="Y20810" s="30"/>
      <c r="Z20810" s="30"/>
      <c r="AB20810" s="6"/>
    </row>
    <row r="20811" spans="1:28">
      <c r="A20811" s="2"/>
      <c r="B20811" s="2"/>
      <c r="C20811" s="2"/>
      <c r="G20811" s="94"/>
      <c r="H20811" s="94"/>
      <c r="I20811" s="94"/>
      <c r="J20811" s="2"/>
      <c r="P20811" s="30"/>
      <c r="T20811" s="2"/>
      <c r="V20811" s="2"/>
      <c r="W20811" s="28"/>
      <c r="Y20811" s="30"/>
      <c r="Z20811" s="30"/>
      <c r="AB20811" s="6"/>
    </row>
    <row r="20812" spans="1:28">
      <c r="A20812" s="2"/>
      <c r="B20812" s="2"/>
      <c r="C20812" s="2"/>
      <c r="G20812" s="94"/>
      <c r="H20812" s="94"/>
      <c r="I20812" s="94"/>
      <c r="J20812" s="2"/>
      <c r="P20812" s="30"/>
      <c r="T20812" s="2"/>
      <c r="V20812" s="2"/>
      <c r="W20812" s="28"/>
      <c r="Y20812" s="30"/>
      <c r="Z20812" s="30"/>
      <c r="AB20812" s="6"/>
    </row>
    <row r="20813" spans="1:28">
      <c r="A20813" s="2"/>
      <c r="B20813" s="2"/>
      <c r="C20813" s="2"/>
      <c r="G20813" s="94"/>
      <c r="H20813" s="94"/>
      <c r="I20813" s="94"/>
      <c r="J20813" s="2"/>
      <c r="P20813" s="30"/>
      <c r="T20813" s="2"/>
      <c r="V20813" s="2"/>
      <c r="W20813" s="28"/>
      <c r="Y20813" s="30"/>
      <c r="Z20813" s="30"/>
      <c r="AB20813" s="6"/>
    </row>
    <row r="20814" spans="1:28">
      <c r="A20814" s="2"/>
      <c r="B20814" s="2"/>
      <c r="C20814" s="2"/>
      <c r="G20814" s="94"/>
      <c r="H20814" s="94"/>
      <c r="I20814" s="94"/>
      <c r="J20814" s="2"/>
      <c r="P20814" s="30"/>
      <c r="T20814" s="2"/>
      <c r="V20814" s="2"/>
      <c r="W20814" s="28"/>
      <c r="Y20814" s="30"/>
      <c r="Z20814" s="30"/>
      <c r="AB20814" s="6"/>
    </row>
    <row r="20815" spans="1:28">
      <c r="A20815" s="2"/>
      <c r="B20815" s="2"/>
      <c r="C20815" s="2"/>
      <c r="G20815" s="94"/>
      <c r="H20815" s="94"/>
      <c r="I20815" s="94"/>
      <c r="J20815" s="2"/>
      <c r="P20815" s="30"/>
      <c r="T20815" s="2"/>
      <c r="V20815" s="2"/>
      <c r="W20815" s="28"/>
      <c r="Y20815" s="30"/>
      <c r="Z20815" s="30"/>
      <c r="AB20815" s="6"/>
    </row>
    <row r="20816" spans="1:28">
      <c r="A20816" s="2"/>
      <c r="B20816" s="2"/>
      <c r="C20816" s="2"/>
      <c r="G20816" s="94"/>
      <c r="H20816" s="94"/>
      <c r="I20816" s="94"/>
      <c r="J20816" s="2"/>
      <c r="P20816" s="30"/>
      <c r="T20816" s="2"/>
      <c r="V20816" s="2"/>
      <c r="W20816" s="28"/>
      <c r="Y20816" s="30"/>
      <c r="Z20816" s="30"/>
      <c r="AB20816" s="6"/>
    </row>
    <row r="20817" spans="1:28">
      <c r="A20817" s="2"/>
      <c r="B20817" s="2"/>
      <c r="C20817" s="2"/>
      <c r="G20817" s="94"/>
      <c r="H20817" s="94"/>
      <c r="I20817" s="94"/>
      <c r="J20817" s="2"/>
      <c r="P20817" s="30"/>
      <c r="T20817" s="2"/>
      <c r="V20817" s="2"/>
      <c r="W20817" s="28"/>
      <c r="Y20817" s="30"/>
      <c r="Z20817" s="30"/>
      <c r="AB20817" s="6"/>
    </row>
    <row r="20818" spans="1:28">
      <c r="A20818" s="2"/>
      <c r="B20818" s="2"/>
      <c r="C20818" s="2"/>
      <c r="G20818" s="94"/>
      <c r="H20818" s="94"/>
      <c r="I20818" s="94"/>
      <c r="J20818" s="2"/>
      <c r="P20818" s="30"/>
      <c r="T20818" s="2"/>
      <c r="V20818" s="2"/>
      <c r="W20818" s="28"/>
      <c r="Y20818" s="30"/>
      <c r="Z20818" s="30"/>
      <c r="AB20818" s="6"/>
    </row>
    <row r="20819" spans="1:28">
      <c r="A20819" s="2"/>
      <c r="B20819" s="2"/>
      <c r="C20819" s="2"/>
      <c r="G20819" s="94"/>
      <c r="H20819" s="94"/>
      <c r="I20819" s="94"/>
      <c r="J20819" s="2"/>
      <c r="P20819" s="30"/>
      <c r="T20819" s="2"/>
      <c r="V20819" s="2"/>
      <c r="W20819" s="28"/>
      <c r="Y20819" s="30"/>
      <c r="Z20819" s="30"/>
      <c r="AB20819" s="6"/>
    </row>
    <row r="20820" spans="1:28">
      <c r="A20820" s="2"/>
      <c r="B20820" s="2"/>
      <c r="C20820" s="2"/>
      <c r="G20820" s="94"/>
      <c r="H20820" s="94"/>
      <c r="I20820" s="94"/>
      <c r="J20820" s="2"/>
      <c r="P20820" s="30"/>
      <c r="T20820" s="2"/>
      <c r="V20820" s="2"/>
      <c r="W20820" s="28"/>
      <c r="Y20820" s="30"/>
      <c r="Z20820" s="30"/>
      <c r="AB20820" s="6"/>
    </row>
    <row r="20821" spans="1:28">
      <c r="A20821" s="2"/>
      <c r="B20821" s="2"/>
      <c r="C20821" s="2"/>
      <c r="G20821" s="94"/>
      <c r="H20821" s="94"/>
      <c r="I20821" s="94"/>
      <c r="J20821" s="2"/>
      <c r="P20821" s="30"/>
      <c r="T20821" s="2"/>
      <c r="V20821" s="2"/>
      <c r="W20821" s="28"/>
      <c r="Y20821" s="30"/>
      <c r="Z20821" s="30"/>
      <c r="AB20821" s="6"/>
    </row>
    <row r="20822" spans="1:28">
      <c r="A20822" s="2"/>
      <c r="B20822" s="2"/>
      <c r="C20822" s="2"/>
      <c r="G20822" s="94"/>
      <c r="H20822" s="94"/>
      <c r="I20822" s="94"/>
      <c r="J20822" s="2"/>
      <c r="P20822" s="30"/>
      <c r="T20822" s="2"/>
      <c r="V20822" s="2"/>
      <c r="W20822" s="28"/>
      <c r="Y20822" s="30"/>
      <c r="Z20822" s="30"/>
      <c r="AB20822" s="6"/>
    </row>
    <row r="20823" spans="1:28">
      <c r="A20823" s="2"/>
      <c r="B20823" s="2"/>
      <c r="C20823" s="2"/>
      <c r="G20823" s="94"/>
      <c r="H20823" s="94"/>
      <c r="I20823" s="94"/>
      <c r="J20823" s="2"/>
      <c r="P20823" s="30"/>
      <c r="T20823" s="2"/>
      <c r="V20823" s="2"/>
      <c r="W20823" s="28"/>
      <c r="Y20823" s="30"/>
      <c r="Z20823" s="30"/>
      <c r="AB20823" s="6"/>
    </row>
    <row r="20824" spans="1:28">
      <c r="A20824" s="2"/>
      <c r="B20824" s="2"/>
      <c r="C20824" s="2"/>
      <c r="G20824" s="94"/>
      <c r="H20824" s="94"/>
      <c r="I20824" s="94"/>
      <c r="J20824" s="2"/>
      <c r="P20824" s="30"/>
      <c r="T20824" s="2"/>
      <c r="V20824" s="2"/>
      <c r="W20824" s="28"/>
      <c r="Y20824" s="30"/>
      <c r="Z20824" s="30"/>
      <c r="AB20824" s="6"/>
    </row>
    <row r="20825" spans="1:28">
      <c r="A20825" s="2"/>
      <c r="B20825" s="2"/>
      <c r="C20825" s="2"/>
      <c r="G20825" s="94"/>
      <c r="H20825" s="94"/>
      <c r="I20825" s="94"/>
      <c r="J20825" s="2"/>
      <c r="P20825" s="30"/>
      <c r="T20825" s="2"/>
      <c r="V20825" s="2"/>
      <c r="W20825" s="28"/>
      <c r="Y20825" s="30"/>
      <c r="Z20825" s="30"/>
      <c r="AB20825" s="6"/>
    </row>
    <row r="20826" spans="1:28">
      <c r="A20826" s="2"/>
      <c r="B20826" s="2"/>
      <c r="C20826" s="2"/>
      <c r="G20826" s="94"/>
      <c r="H20826" s="94"/>
      <c r="I20826" s="94"/>
      <c r="J20826" s="2"/>
      <c r="P20826" s="30"/>
      <c r="T20826" s="2"/>
      <c r="V20826" s="2"/>
      <c r="W20826" s="28"/>
      <c r="Y20826" s="30"/>
      <c r="Z20826" s="30"/>
      <c r="AB20826" s="6"/>
    </row>
    <row r="20827" spans="1:28">
      <c r="A20827" s="2"/>
      <c r="B20827" s="2"/>
      <c r="C20827" s="2"/>
      <c r="G20827" s="94"/>
      <c r="H20827" s="94"/>
      <c r="I20827" s="94"/>
      <c r="J20827" s="2"/>
      <c r="P20827" s="30"/>
      <c r="T20827" s="2"/>
      <c r="V20827" s="2"/>
      <c r="W20827" s="28"/>
      <c r="Y20827" s="30"/>
      <c r="Z20827" s="30"/>
      <c r="AB20827" s="6"/>
    </row>
    <row r="20828" spans="1:28">
      <c r="A20828" s="2"/>
      <c r="B20828" s="2"/>
      <c r="C20828" s="2"/>
      <c r="G20828" s="94"/>
      <c r="H20828" s="94"/>
      <c r="I20828" s="94"/>
      <c r="J20828" s="2"/>
      <c r="P20828" s="30"/>
      <c r="T20828" s="2"/>
      <c r="V20828" s="2"/>
      <c r="W20828" s="28"/>
      <c r="Y20828" s="30"/>
      <c r="Z20828" s="30"/>
      <c r="AB20828" s="6"/>
    </row>
    <row r="20829" spans="1:28">
      <c r="A20829" s="2"/>
      <c r="B20829" s="2"/>
      <c r="C20829" s="2"/>
      <c r="G20829" s="94"/>
      <c r="H20829" s="94"/>
      <c r="I20829" s="94"/>
      <c r="J20829" s="2"/>
      <c r="P20829" s="30"/>
      <c r="T20829" s="2"/>
      <c r="V20829" s="2"/>
      <c r="W20829" s="28"/>
      <c r="Y20829" s="30"/>
      <c r="Z20829" s="30"/>
      <c r="AB20829" s="6"/>
    </row>
    <row r="20830" spans="1:28">
      <c r="A20830" s="2"/>
      <c r="B20830" s="2"/>
      <c r="C20830" s="2"/>
      <c r="G20830" s="94"/>
      <c r="H20830" s="94"/>
      <c r="I20830" s="94"/>
      <c r="J20830" s="2"/>
      <c r="P20830" s="30"/>
      <c r="T20830" s="2"/>
      <c r="V20830" s="2"/>
      <c r="W20830" s="28"/>
      <c r="Y20830" s="30"/>
      <c r="Z20830" s="30"/>
      <c r="AB20830" s="6"/>
    </row>
    <row r="20831" spans="1:28">
      <c r="A20831" s="2"/>
      <c r="B20831" s="2"/>
      <c r="C20831" s="2"/>
      <c r="G20831" s="94"/>
      <c r="H20831" s="94"/>
      <c r="I20831" s="94"/>
      <c r="J20831" s="2"/>
      <c r="P20831" s="30"/>
      <c r="T20831" s="2"/>
      <c r="V20831" s="2"/>
      <c r="W20831" s="28"/>
      <c r="Y20831" s="30"/>
      <c r="Z20831" s="30"/>
      <c r="AB20831" s="6"/>
    </row>
    <row r="20832" spans="1:28">
      <c r="A20832" s="2"/>
      <c r="B20832" s="2"/>
      <c r="C20832" s="2"/>
      <c r="G20832" s="94"/>
      <c r="H20832" s="94"/>
      <c r="I20832" s="94"/>
      <c r="J20832" s="2"/>
      <c r="P20832" s="30"/>
      <c r="T20832" s="2"/>
      <c r="V20832" s="2"/>
      <c r="W20832" s="28"/>
      <c r="Y20832" s="30"/>
      <c r="Z20832" s="30"/>
      <c r="AB20832" s="6"/>
    </row>
    <row r="20833" spans="1:28">
      <c r="A20833" s="2"/>
      <c r="B20833" s="2"/>
      <c r="C20833" s="2"/>
      <c r="G20833" s="94"/>
      <c r="H20833" s="94"/>
      <c r="I20833" s="94"/>
      <c r="J20833" s="2"/>
      <c r="P20833" s="30"/>
      <c r="T20833" s="2"/>
      <c r="V20833" s="2"/>
      <c r="W20833" s="28"/>
      <c r="Y20833" s="30"/>
      <c r="Z20833" s="30"/>
      <c r="AB20833" s="6"/>
    </row>
    <row r="20834" spans="1:28">
      <c r="A20834" s="2"/>
      <c r="B20834" s="2"/>
      <c r="C20834" s="2"/>
      <c r="G20834" s="94"/>
      <c r="H20834" s="94"/>
      <c r="I20834" s="94"/>
      <c r="J20834" s="2"/>
      <c r="P20834" s="30"/>
      <c r="T20834" s="2"/>
      <c r="V20834" s="2"/>
      <c r="W20834" s="28"/>
      <c r="Y20834" s="30"/>
      <c r="Z20834" s="30"/>
      <c r="AB20834" s="6"/>
    </row>
    <row r="20835" spans="1:28">
      <c r="A20835" s="2"/>
      <c r="B20835" s="2"/>
      <c r="C20835" s="2"/>
      <c r="G20835" s="94"/>
      <c r="H20835" s="94"/>
      <c r="I20835" s="94"/>
      <c r="J20835" s="2"/>
      <c r="P20835" s="30"/>
      <c r="T20835" s="2"/>
      <c r="V20835" s="2"/>
      <c r="W20835" s="28"/>
      <c r="Y20835" s="30"/>
      <c r="Z20835" s="30"/>
      <c r="AB20835" s="6"/>
    </row>
    <row r="20836" spans="1:28">
      <c r="A20836" s="2"/>
      <c r="B20836" s="2"/>
      <c r="C20836" s="2"/>
      <c r="G20836" s="94"/>
      <c r="H20836" s="94"/>
      <c r="I20836" s="94"/>
      <c r="J20836" s="2"/>
      <c r="P20836" s="30"/>
      <c r="T20836" s="2"/>
      <c r="V20836" s="2"/>
      <c r="W20836" s="28"/>
      <c r="Y20836" s="30"/>
      <c r="Z20836" s="30"/>
      <c r="AB20836" s="6"/>
    </row>
    <row r="20837" spans="1:28">
      <c r="A20837" s="2"/>
      <c r="B20837" s="2"/>
      <c r="C20837" s="2"/>
      <c r="G20837" s="94"/>
      <c r="H20837" s="94"/>
      <c r="I20837" s="94"/>
      <c r="J20837" s="2"/>
      <c r="P20837" s="30"/>
      <c r="T20837" s="2"/>
      <c r="V20837" s="2"/>
      <c r="W20837" s="28"/>
      <c r="Y20837" s="30"/>
      <c r="Z20837" s="30"/>
      <c r="AB20837" s="6"/>
    </row>
    <row r="20838" spans="1:28">
      <c r="A20838" s="2"/>
      <c r="B20838" s="2"/>
      <c r="C20838" s="2"/>
      <c r="G20838" s="94"/>
      <c r="H20838" s="94"/>
      <c r="I20838" s="94"/>
      <c r="J20838" s="2"/>
      <c r="P20838" s="30"/>
      <c r="T20838" s="2"/>
      <c r="V20838" s="2"/>
      <c r="W20838" s="28"/>
      <c r="Y20838" s="30"/>
      <c r="Z20838" s="30"/>
      <c r="AB20838" s="6"/>
    </row>
    <row r="20839" spans="1:28">
      <c r="A20839" s="2"/>
      <c r="B20839" s="2"/>
      <c r="C20839" s="2"/>
      <c r="G20839" s="94"/>
      <c r="H20839" s="94"/>
      <c r="I20839" s="94"/>
      <c r="J20839" s="2"/>
      <c r="P20839" s="30"/>
      <c r="T20839" s="2"/>
      <c r="V20839" s="2"/>
      <c r="W20839" s="28"/>
      <c r="Y20839" s="30"/>
      <c r="Z20839" s="30"/>
      <c r="AB20839" s="6"/>
    </row>
    <row r="20840" spans="1:28">
      <c r="A20840" s="2"/>
      <c r="B20840" s="2"/>
      <c r="C20840" s="2"/>
      <c r="G20840" s="94"/>
      <c r="H20840" s="94"/>
      <c r="I20840" s="94"/>
      <c r="J20840" s="2"/>
      <c r="P20840" s="30"/>
      <c r="T20840" s="2"/>
      <c r="V20840" s="2"/>
      <c r="W20840" s="28"/>
      <c r="Y20840" s="30"/>
      <c r="Z20840" s="30"/>
      <c r="AB20840" s="6"/>
    </row>
    <row r="20841" spans="1:28">
      <c r="A20841" s="2"/>
      <c r="B20841" s="2"/>
      <c r="C20841" s="2"/>
      <c r="G20841" s="94"/>
      <c r="H20841" s="94"/>
      <c r="I20841" s="94"/>
      <c r="J20841" s="2"/>
      <c r="P20841" s="30"/>
      <c r="T20841" s="2"/>
      <c r="V20841" s="2"/>
      <c r="W20841" s="28"/>
      <c r="Y20841" s="30"/>
      <c r="Z20841" s="30"/>
      <c r="AB20841" s="6"/>
    </row>
    <row r="20842" spans="1:28">
      <c r="A20842" s="2"/>
      <c r="B20842" s="2"/>
      <c r="C20842" s="2"/>
      <c r="G20842" s="94"/>
      <c r="H20842" s="94"/>
      <c r="I20842" s="94"/>
      <c r="J20842" s="2"/>
      <c r="P20842" s="30"/>
      <c r="T20842" s="2"/>
      <c r="V20842" s="2"/>
      <c r="W20842" s="28"/>
      <c r="Y20842" s="30"/>
      <c r="Z20842" s="30"/>
      <c r="AB20842" s="6"/>
    </row>
    <row r="20843" spans="1:28">
      <c r="A20843" s="2"/>
      <c r="B20843" s="2"/>
      <c r="C20843" s="2"/>
      <c r="G20843" s="94"/>
      <c r="H20843" s="94"/>
      <c r="I20843" s="94"/>
      <c r="J20843" s="2"/>
      <c r="P20843" s="30"/>
      <c r="T20843" s="2"/>
      <c r="V20843" s="2"/>
      <c r="W20843" s="28"/>
      <c r="Y20843" s="30"/>
      <c r="Z20843" s="30"/>
      <c r="AB20843" s="6"/>
    </row>
    <row r="20844" spans="1:28">
      <c r="A20844" s="2"/>
      <c r="B20844" s="2"/>
      <c r="C20844" s="2"/>
      <c r="G20844" s="94"/>
      <c r="H20844" s="94"/>
      <c r="I20844" s="94"/>
      <c r="J20844" s="2"/>
      <c r="P20844" s="30"/>
      <c r="T20844" s="2"/>
      <c r="V20844" s="2"/>
      <c r="W20844" s="28"/>
      <c r="Y20844" s="30"/>
      <c r="Z20844" s="30"/>
      <c r="AB20844" s="6"/>
    </row>
    <row r="20845" spans="1:28">
      <c r="A20845" s="2"/>
      <c r="B20845" s="2"/>
      <c r="C20845" s="2"/>
      <c r="G20845" s="94"/>
      <c r="H20845" s="94"/>
      <c r="I20845" s="94"/>
      <c r="J20845" s="2"/>
      <c r="P20845" s="30"/>
      <c r="T20845" s="2"/>
      <c r="V20845" s="2"/>
      <c r="W20845" s="28"/>
      <c r="Y20845" s="30"/>
      <c r="Z20845" s="30"/>
      <c r="AB20845" s="6"/>
    </row>
    <row r="20846" spans="1:28">
      <c r="A20846" s="2"/>
      <c r="B20846" s="2"/>
      <c r="C20846" s="2"/>
      <c r="G20846" s="94"/>
      <c r="H20846" s="94"/>
      <c r="I20846" s="94"/>
      <c r="J20846" s="2"/>
      <c r="P20846" s="30"/>
      <c r="T20846" s="2"/>
      <c r="V20846" s="2"/>
      <c r="W20846" s="28"/>
      <c r="Y20846" s="30"/>
      <c r="Z20846" s="30"/>
      <c r="AB20846" s="6"/>
    </row>
    <row r="20847" spans="1:28">
      <c r="A20847" s="2"/>
      <c r="B20847" s="2"/>
      <c r="C20847" s="2"/>
      <c r="G20847" s="94"/>
      <c r="H20847" s="94"/>
      <c r="I20847" s="94"/>
      <c r="J20847" s="2"/>
      <c r="P20847" s="30"/>
      <c r="T20847" s="2"/>
      <c r="V20847" s="2"/>
      <c r="W20847" s="28"/>
      <c r="Y20847" s="30"/>
      <c r="Z20847" s="30"/>
      <c r="AB20847" s="6"/>
    </row>
    <row r="20848" spans="1:28">
      <c r="A20848" s="2"/>
      <c r="B20848" s="2"/>
      <c r="C20848" s="2"/>
      <c r="G20848" s="94"/>
      <c r="H20848" s="94"/>
      <c r="I20848" s="94"/>
      <c r="J20848" s="2"/>
      <c r="P20848" s="30"/>
      <c r="T20848" s="2"/>
      <c r="V20848" s="2"/>
      <c r="W20848" s="28"/>
      <c r="Y20848" s="30"/>
      <c r="Z20848" s="30"/>
      <c r="AB20848" s="6"/>
    </row>
    <row r="20849" spans="1:28">
      <c r="A20849" s="2"/>
      <c r="B20849" s="2"/>
      <c r="C20849" s="2"/>
      <c r="G20849" s="94"/>
      <c r="H20849" s="94"/>
      <c r="I20849" s="94"/>
      <c r="J20849" s="2"/>
      <c r="P20849" s="30"/>
      <c r="T20849" s="2"/>
      <c r="V20849" s="2"/>
      <c r="W20849" s="28"/>
      <c r="Y20849" s="30"/>
      <c r="Z20849" s="30"/>
      <c r="AB20849" s="6"/>
    </row>
    <row r="20850" spans="1:28">
      <c r="A20850" s="2"/>
      <c r="B20850" s="2"/>
      <c r="C20850" s="2"/>
      <c r="G20850" s="94"/>
      <c r="H20850" s="94"/>
      <c r="I20850" s="94"/>
      <c r="J20850" s="2"/>
      <c r="P20850" s="30"/>
      <c r="T20850" s="2"/>
      <c r="V20850" s="2"/>
      <c r="W20850" s="28"/>
      <c r="Y20850" s="30"/>
      <c r="Z20850" s="30"/>
      <c r="AB20850" s="6"/>
    </row>
    <row r="20851" spans="1:28">
      <c r="A20851" s="2"/>
      <c r="B20851" s="2"/>
      <c r="C20851" s="2"/>
      <c r="G20851" s="94"/>
      <c r="H20851" s="94"/>
      <c r="I20851" s="94"/>
      <c r="J20851" s="2"/>
      <c r="P20851" s="30"/>
      <c r="T20851" s="2"/>
      <c r="V20851" s="2"/>
      <c r="W20851" s="28"/>
      <c r="Y20851" s="30"/>
      <c r="Z20851" s="30"/>
      <c r="AB20851" s="6"/>
    </row>
    <row r="20852" spans="1:28">
      <c r="A20852" s="2"/>
      <c r="B20852" s="2"/>
      <c r="C20852" s="2"/>
      <c r="G20852" s="94"/>
      <c r="H20852" s="94"/>
      <c r="I20852" s="94"/>
      <c r="J20852" s="2"/>
      <c r="P20852" s="30"/>
      <c r="T20852" s="2"/>
      <c r="V20852" s="2"/>
      <c r="W20852" s="28"/>
      <c r="Y20852" s="30"/>
      <c r="Z20852" s="30"/>
      <c r="AB20852" s="6"/>
    </row>
    <row r="20853" spans="1:28">
      <c r="A20853" s="2"/>
      <c r="B20853" s="2"/>
      <c r="C20853" s="2"/>
      <c r="G20853" s="94"/>
      <c r="H20853" s="94"/>
      <c r="I20853" s="94"/>
      <c r="J20853" s="2"/>
      <c r="P20853" s="30"/>
      <c r="T20853" s="2"/>
      <c r="V20853" s="2"/>
      <c r="W20853" s="28"/>
      <c r="Y20853" s="30"/>
      <c r="Z20853" s="30"/>
      <c r="AB20853" s="6"/>
    </row>
    <row r="20854" spans="1:28">
      <c r="A20854" s="2"/>
      <c r="B20854" s="2"/>
      <c r="C20854" s="2"/>
      <c r="G20854" s="94"/>
      <c r="H20854" s="94"/>
      <c r="I20854" s="94"/>
      <c r="J20854" s="2"/>
      <c r="P20854" s="30"/>
      <c r="T20854" s="2"/>
      <c r="V20854" s="2"/>
      <c r="W20854" s="28"/>
      <c r="Y20854" s="30"/>
      <c r="Z20854" s="30"/>
      <c r="AB20854" s="6"/>
    </row>
    <row r="20855" spans="1:28">
      <c r="A20855" s="2"/>
      <c r="B20855" s="2"/>
      <c r="C20855" s="2"/>
      <c r="G20855" s="94"/>
      <c r="H20855" s="94"/>
      <c r="I20855" s="94"/>
      <c r="J20855" s="2"/>
      <c r="P20855" s="30"/>
      <c r="T20855" s="2"/>
      <c r="V20855" s="2"/>
      <c r="W20855" s="28"/>
      <c r="Y20855" s="30"/>
      <c r="Z20855" s="30"/>
      <c r="AB20855" s="6"/>
    </row>
    <row r="20856" spans="1:28">
      <c r="A20856" s="2"/>
      <c r="B20856" s="2"/>
      <c r="C20856" s="2"/>
      <c r="G20856" s="94"/>
      <c r="H20856" s="94"/>
      <c r="I20856" s="94"/>
      <c r="J20856" s="2"/>
      <c r="P20856" s="30"/>
      <c r="T20856" s="2"/>
      <c r="V20856" s="2"/>
      <c r="W20856" s="28"/>
      <c r="Y20856" s="30"/>
      <c r="Z20856" s="30"/>
      <c r="AB20856" s="6"/>
    </row>
    <row r="20857" spans="1:28">
      <c r="A20857" s="2"/>
      <c r="B20857" s="2"/>
      <c r="C20857" s="2"/>
      <c r="G20857" s="94"/>
      <c r="H20857" s="94"/>
      <c r="I20857" s="94"/>
      <c r="J20857" s="2"/>
      <c r="P20857" s="30"/>
      <c r="T20857" s="2"/>
      <c r="V20857" s="2"/>
      <c r="W20857" s="28"/>
      <c r="Y20857" s="30"/>
      <c r="Z20857" s="30"/>
      <c r="AB20857" s="6"/>
    </row>
    <row r="20858" spans="1:28">
      <c r="A20858" s="2"/>
      <c r="B20858" s="2"/>
      <c r="C20858" s="2"/>
      <c r="G20858" s="94"/>
      <c r="H20858" s="94"/>
      <c r="I20858" s="94"/>
      <c r="J20858" s="2"/>
      <c r="P20858" s="30"/>
      <c r="T20858" s="2"/>
      <c r="V20858" s="2"/>
      <c r="W20858" s="28"/>
      <c r="Y20858" s="30"/>
      <c r="Z20858" s="30"/>
      <c r="AB20858" s="6"/>
    </row>
    <row r="20859" spans="1:28">
      <c r="A20859" s="2"/>
      <c r="B20859" s="2"/>
      <c r="C20859" s="2"/>
      <c r="G20859" s="94"/>
      <c r="H20859" s="94"/>
      <c r="I20859" s="94"/>
      <c r="J20859" s="2"/>
      <c r="P20859" s="30"/>
      <c r="T20859" s="2"/>
      <c r="V20859" s="2"/>
      <c r="W20859" s="28"/>
      <c r="Y20859" s="30"/>
      <c r="Z20859" s="30"/>
      <c r="AB20859" s="6"/>
    </row>
    <row r="20860" spans="1:28">
      <c r="A20860" s="2"/>
      <c r="B20860" s="2"/>
      <c r="C20860" s="2"/>
      <c r="G20860" s="94"/>
      <c r="H20860" s="94"/>
      <c r="I20860" s="94"/>
      <c r="J20860" s="2"/>
      <c r="P20860" s="30"/>
      <c r="T20860" s="2"/>
      <c r="V20860" s="2"/>
      <c r="W20860" s="28"/>
      <c r="Y20860" s="30"/>
      <c r="Z20860" s="30"/>
      <c r="AB20860" s="6"/>
    </row>
    <row r="20861" spans="1:28">
      <c r="A20861" s="2"/>
      <c r="B20861" s="2"/>
      <c r="C20861" s="2"/>
      <c r="G20861" s="94"/>
      <c r="H20861" s="94"/>
      <c r="I20861" s="94"/>
      <c r="J20861" s="2"/>
      <c r="P20861" s="30"/>
      <c r="T20861" s="2"/>
      <c r="V20861" s="2"/>
      <c r="W20861" s="28"/>
      <c r="Y20861" s="30"/>
      <c r="Z20861" s="30"/>
      <c r="AB20861" s="6"/>
    </row>
    <row r="20862" spans="1:28">
      <c r="A20862" s="2"/>
      <c r="B20862" s="2"/>
      <c r="C20862" s="2"/>
      <c r="G20862" s="94"/>
      <c r="H20862" s="94"/>
      <c r="I20862" s="94"/>
      <c r="J20862" s="2"/>
      <c r="P20862" s="30"/>
      <c r="T20862" s="2"/>
      <c r="V20862" s="2"/>
      <c r="W20862" s="28"/>
      <c r="Y20862" s="30"/>
      <c r="Z20862" s="30"/>
      <c r="AB20862" s="6"/>
    </row>
    <row r="20863" spans="1:28">
      <c r="A20863" s="2"/>
      <c r="B20863" s="2"/>
      <c r="C20863" s="2"/>
      <c r="G20863" s="94"/>
      <c r="H20863" s="94"/>
      <c r="I20863" s="94"/>
      <c r="J20863" s="2"/>
      <c r="P20863" s="30"/>
      <c r="T20863" s="2"/>
      <c r="V20863" s="2"/>
      <c r="W20863" s="28"/>
      <c r="Y20863" s="30"/>
      <c r="Z20863" s="30"/>
      <c r="AB20863" s="6"/>
    </row>
    <row r="20864" spans="1:28">
      <c r="A20864" s="2"/>
      <c r="B20864" s="2"/>
      <c r="C20864" s="2"/>
      <c r="G20864" s="94"/>
      <c r="H20864" s="94"/>
      <c r="I20864" s="94"/>
      <c r="J20864" s="2"/>
      <c r="P20864" s="30"/>
      <c r="T20864" s="2"/>
      <c r="V20864" s="2"/>
      <c r="W20864" s="28"/>
      <c r="Y20864" s="30"/>
      <c r="Z20864" s="30"/>
      <c r="AB20864" s="6"/>
    </row>
    <row r="20865" spans="1:28">
      <c r="A20865" s="2"/>
      <c r="B20865" s="2"/>
      <c r="C20865" s="2"/>
      <c r="G20865" s="94"/>
      <c r="H20865" s="94"/>
      <c r="I20865" s="94"/>
      <c r="J20865" s="2"/>
      <c r="P20865" s="30"/>
      <c r="T20865" s="2"/>
      <c r="V20865" s="2"/>
      <c r="W20865" s="28"/>
      <c r="Y20865" s="30"/>
      <c r="Z20865" s="30"/>
      <c r="AB20865" s="6"/>
    </row>
    <row r="20866" spans="1:28">
      <c r="A20866" s="2"/>
      <c r="B20866" s="2"/>
      <c r="C20866" s="2"/>
      <c r="G20866" s="94"/>
      <c r="H20866" s="94"/>
      <c r="I20866" s="94"/>
      <c r="J20866" s="2"/>
      <c r="P20866" s="30"/>
      <c r="T20866" s="2"/>
      <c r="V20866" s="2"/>
      <c r="W20866" s="28"/>
      <c r="Y20866" s="30"/>
      <c r="Z20866" s="30"/>
      <c r="AB20866" s="6"/>
    </row>
    <row r="20867" spans="1:28">
      <c r="A20867" s="2"/>
      <c r="B20867" s="2"/>
      <c r="C20867" s="2"/>
      <c r="G20867" s="94"/>
      <c r="H20867" s="94"/>
      <c r="I20867" s="94"/>
      <c r="J20867" s="2"/>
      <c r="P20867" s="30"/>
      <c r="T20867" s="2"/>
      <c r="V20867" s="2"/>
      <c r="W20867" s="28"/>
      <c r="Y20867" s="30"/>
      <c r="Z20867" s="30"/>
      <c r="AB20867" s="6"/>
    </row>
    <row r="20868" spans="1:28">
      <c r="A20868" s="2"/>
      <c r="B20868" s="2"/>
      <c r="C20868" s="2"/>
      <c r="G20868" s="94"/>
      <c r="H20868" s="94"/>
      <c r="I20868" s="94"/>
      <c r="J20868" s="2"/>
      <c r="P20868" s="30"/>
      <c r="T20868" s="2"/>
      <c r="V20868" s="2"/>
      <c r="W20868" s="28"/>
      <c r="Y20868" s="30"/>
      <c r="Z20868" s="30"/>
      <c r="AB20868" s="6"/>
    </row>
    <row r="20869" spans="1:28">
      <c r="A20869" s="2"/>
      <c r="B20869" s="2"/>
      <c r="C20869" s="2"/>
      <c r="G20869" s="94"/>
      <c r="H20869" s="94"/>
      <c r="I20869" s="94"/>
      <c r="J20869" s="2"/>
      <c r="P20869" s="30"/>
      <c r="T20869" s="2"/>
      <c r="V20869" s="2"/>
      <c r="W20869" s="28"/>
      <c r="Y20869" s="30"/>
      <c r="Z20869" s="30"/>
      <c r="AB20869" s="6"/>
    </row>
    <row r="20870" spans="1:28">
      <c r="A20870" s="2"/>
      <c r="B20870" s="2"/>
      <c r="C20870" s="2"/>
      <c r="G20870" s="94"/>
      <c r="H20870" s="94"/>
      <c r="I20870" s="94"/>
      <c r="J20870" s="2"/>
      <c r="P20870" s="30"/>
      <c r="T20870" s="2"/>
      <c r="V20870" s="2"/>
      <c r="W20870" s="28"/>
      <c r="Y20870" s="30"/>
      <c r="Z20870" s="30"/>
      <c r="AB20870" s="6"/>
    </row>
    <row r="20871" spans="1:28">
      <c r="A20871" s="2"/>
      <c r="B20871" s="2"/>
      <c r="C20871" s="2"/>
      <c r="G20871" s="94"/>
      <c r="H20871" s="94"/>
      <c r="I20871" s="94"/>
      <c r="J20871" s="2"/>
      <c r="P20871" s="30"/>
      <c r="T20871" s="2"/>
      <c r="V20871" s="2"/>
      <c r="W20871" s="28"/>
      <c r="Y20871" s="30"/>
      <c r="Z20871" s="30"/>
      <c r="AB20871" s="6"/>
    </row>
    <row r="20872" spans="1:28">
      <c r="A20872" s="2"/>
      <c r="B20872" s="2"/>
      <c r="C20872" s="2"/>
      <c r="G20872" s="94"/>
      <c r="H20872" s="94"/>
      <c r="I20872" s="94"/>
      <c r="J20872" s="2"/>
      <c r="P20872" s="30"/>
      <c r="T20872" s="2"/>
      <c r="V20872" s="2"/>
      <c r="W20872" s="28"/>
      <c r="Y20872" s="30"/>
      <c r="Z20872" s="30"/>
      <c r="AB20872" s="6"/>
    </row>
    <row r="20873" spans="1:28">
      <c r="A20873" s="2"/>
      <c r="B20873" s="2"/>
      <c r="C20873" s="2"/>
      <c r="G20873" s="94"/>
      <c r="H20873" s="94"/>
      <c r="I20873" s="94"/>
      <c r="J20873" s="2"/>
      <c r="P20873" s="30"/>
      <c r="T20873" s="2"/>
      <c r="V20873" s="2"/>
      <c r="W20873" s="28"/>
      <c r="Y20873" s="30"/>
      <c r="Z20873" s="30"/>
      <c r="AB20873" s="6"/>
    </row>
    <row r="20874" spans="1:28">
      <c r="A20874" s="2"/>
      <c r="B20874" s="2"/>
      <c r="C20874" s="2"/>
      <c r="G20874" s="94"/>
      <c r="H20874" s="94"/>
      <c r="I20874" s="94"/>
      <c r="J20874" s="2"/>
      <c r="P20874" s="30"/>
      <c r="T20874" s="2"/>
      <c r="V20874" s="2"/>
      <c r="W20874" s="28"/>
      <c r="Y20874" s="30"/>
      <c r="Z20874" s="30"/>
      <c r="AB20874" s="6"/>
    </row>
    <row r="20875" spans="1:28">
      <c r="A20875" s="2"/>
      <c r="B20875" s="2"/>
      <c r="C20875" s="2"/>
      <c r="G20875" s="94"/>
      <c r="H20875" s="94"/>
      <c r="I20875" s="94"/>
      <c r="J20875" s="2"/>
      <c r="P20875" s="30"/>
      <c r="T20875" s="2"/>
      <c r="V20875" s="2"/>
      <c r="W20875" s="28"/>
      <c r="Y20875" s="30"/>
      <c r="Z20875" s="30"/>
      <c r="AB20875" s="6"/>
    </row>
    <row r="20876" spans="1:28">
      <c r="A20876" s="2"/>
      <c r="B20876" s="2"/>
      <c r="C20876" s="2"/>
      <c r="G20876" s="94"/>
      <c r="H20876" s="94"/>
      <c r="I20876" s="94"/>
      <c r="J20876" s="2"/>
      <c r="P20876" s="30"/>
      <c r="T20876" s="2"/>
      <c r="V20876" s="2"/>
      <c r="W20876" s="28"/>
      <c r="Y20876" s="30"/>
      <c r="Z20876" s="30"/>
      <c r="AB20876" s="6"/>
    </row>
    <row r="20877" spans="1:28">
      <c r="A20877" s="2"/>
      <c r="B20877" s="2"/>
      <c r="C20877" s="2"/>
      <c r="G20877" s="94"/>
      <c r="H20877" s="94"/>
      <c r="I20877" s="94"/>
      <c r="J20877" s="2"/>
      <c r="P20877" s="30"/>
      <c r="T20877" s="2"/>
      <c r="V20877" s="2"/>
      <c r="W20877" s="28"/>
      <c r="Y20877" s="30"/>
      <c r="Z20877" s="30"/>
      <c r="AB20877" s="6"/>
    </row>
    <row r="20878" spans="1:28">
      <c r="A20878" s="2"/>
      <c r="B20878" s="2"/>
      <c r="C20878" s="2"/>
      <c r="G20878" s="94"/>
      <c r="H20878" s="94"/>
      <c r="I20878" s="94"/>
      <c r="J20878" s="2"/>
      <c r="P20878" s="30"/>
      <c r="T20878" s="2"/>
      <c r="V20878" s="2"/>
      <c r="W20878" s="28"/>
      <c r="Y20878" s="30"/>
      <c r="Z20878" s="30"/>
      <c r="AB20878" s="6"/>
    </row>
    <row r="20879" spans="1:28">
      <c r="A20879" s="2"/>
      <c r="B20879" s="2"/>
      <c r="C20879" s="2"/>
      <c r="G20879" s="94"/>
      <c r="H20879" s="94"/>
      <c r="I20879" s="94"/>
      <c r="J20879" s="2"/>
      <c r="P20879" s="30"/>
      <c r="T20879" s="2"/>
      <c r="V20879" s="2"/>
      <c r="W20879" s="28"/>
      <c r="Y20879" s="30"/>
      <c r="Z20879" s="30"/>
      <c r="AB20879" s="6"/>
    </row>
    <row r="20880" spans="1:28">
      <c r="A20880" s="2"/>
      <c r="B20880" s="2"/>
      <c r="C20880" s="2"/>
      <c r="G20880" s="94"/>
      <c r="H20880" s="94"/>
      <c r="I20880" s="94"/>
      <c r="J20880" s="2"/>
      <c r="P20880" s="30"/>
      <c r="T20880" s="2"/>
      <c r="V20880" s="2"/>
      <c r="W20880" s="28"/>
      <c r="Y20880" s="30"/>
      <c r="Z20880" s="30"/>
      <c r="AB20880" s="6"/>
    </row>
    <row r="20881" spans="1:28">
      <c r="A20881" s="2"/>
      <c r="B20881" s="2"/>
      <c r="C20881" s="2"/>
      <c r="G20881" s="94"/>
      <c r="H20881" s="94"/>
      <c r="I20881" s="94"/>
      <c r="J20881" s="2"/>
      <c r="P20881" s="30"/>
      <c r="T20881" s="2"/>
      <c r="V20881" s="2"/>
      <c r="W20881" s="28"/>
      <c r="Y20881" s="30"/>
      <c r="Z20881" s="30"/>
      <c r="AB20881" s="6"/>
    </row>
    <row r="20882" spans="1:28">
      <c r="A20882" s="2"/>
      <c r="B20882" s="2"/>
      <c r="C20882" s="2"/>
      <c r="G20882" s="94"/>
      <c r="H20882" s="94"/>
      <c r="I20882" s="94"/>
      <c r="J20882" s="2"/>
      <c r="P20882" s="30"/>
      <c r="T20882" s="2"/>
      <c r="V20882" s="2"/>
      <c r="W20882" s="28"/>
      <c r="Y20882" s="30"/>
      <c r="Z20882" s="30"/>
      <c r="AB20882" s="6"/>
    </row>
    <row r="20883" spans="1:28">
      <c r="A20883" s="2"/>
      <c r="B20883" s="2"/>
      <c r="C20883" s="2"/>
      <c r="G20883" s="94"/>
      <c r="H20883" s="94"/>
      <c r="I20883" s="94"/>
      <c r="J20883" s="2"/>
      <c r="P20883" s="30"/>
      <c r="T20883" s="2"/>
      <c r="V20883" s="2"/>
      <c r="W20883" s="28"/>
      <c r="Y20883" s="30"/>
      <c r="Z20883" s="30"/>
      <c r="AB20883" s="6"/>
    </row>
    <row r="20884" spans="1:28">
      <c r="A20884" s="2"/>
      <c r="B20884" s="2"/>
      <c r="C20884" s="2"/>
      <c r="G20884" s="94"/>
      <c r="H20884" s="94"/>
      <c r="I20884" s="94"/>
      <c r="J20884" s="2"/>
      <c r="P20884" s="30"/>
      <c r="T20884" s="2"/>
      <c r="V20884" s="2"/>
      <c r="W20884" s="28"/>
      <c r="Y20884" s="30"/>
      <c r="Z20884" s="30"/>
      <c r="AB20884" s="6"/>
    </row>
    <row r="20885" spans="1:28">
      <c r="A20885" s="2"/>
      <c r="B20885" s="2"/>
      <c r="C20885" s="2"/>
      <c r="G20885" s="94"/>
      <c r="H20885" s="94"/>
      <c r="I20885" s="94"/>
      <c r="J20885" s="2"/>
      <c r="P20885" s="30"/>
      <c r="T20885" s="2"/>
      <c r="V20885" s="2"/>
      <c r="W20885" s="28"/>
      <c r="Y20885" s="30"/>
      <c r="Z20885" s="30"/>
      <c r="AB20885" s="6"/>
    </row>
    <row r="20886" spans="1:28">
      <c r="A20886" s="2"/>
      <c r="B20886" s="2"/>
      <c r="C20886" s="2"/>
      <c r="G20886" s="94"/>
      <c r="H20886" s="94"/>
      <c r="I20886" s="94"/>
      <c r="J20886" s="2"/>
      <c r="P20886" s="30"/>
      <c r="T20886" s="2"/>
      <c r="V20886" s="2"/>
      <c r="W20886" s="28"/>
      <c r="Y20886" s="30"/>
      <c r="Z20886" s="30"/>
      <c r="AB20886" s="6"/>
    </row>
    <row r="20887" spans="1:28">
      <c r="A20887" s="2"/>
      <c r="B20887" s="2"/>
      <c r="C20887" s="2"/>
      <c r="G20887" s="94"/>
      <c r="H20887" s="94"/>
      <c r="I20887" s="94"/>
      <c r="J20887" s="2"/>
      <c r="P20887" s="30"/>
      <c r="T20887" s="2"/>
      <c r="V20887" s="2"/>
      <c r="W20887" s="28"/>
      <c r="Y20887" s="30"/>
      <c r="Z20887" s="30"/>
      <c r="AB20887" s="6"/>
    </row>
    <row r="20888" spans="1:28">
      <c r="A20888" s="2"/>
      <c r="B20888" s="2"/>
      <c r="C20888" s="2"/>
      <c r="G20888" s="94"/>
      <c r="H20888" s="94"/>
      <c r="I20888" s="94"/>
      <c r="J20888" s="2"/>
      <c r="P20888" s="30"/>
      <c r="T20888" s="2"/>
      <c r="V20888" s="2"/>
      <c r="W20888" s="28"/>
      <c r="Y20888" s="30"/>
      <c r="Z20888" s="30"/>
      <c r="AB20888" s="6"/>
    </row>
    <row r="20889" spans="1:28">
      <c r="A20889" s="2"/>
      <c r="B20889" s="2"/>
      <c r="C20889" s="2"/>
      <c r="G20889" s="94"/>
      <c r="H20889" s="94"/>
      <c r="I20889" s="94"/>
      <c r="J20889" s="2"/>
      <c r="P20889" s="30"/>
      <c r="T20889" s="2"/>
      <c r="V20889" s="2"/>
      <c r="W20889" s="28"/>
      <c r="Y20889" s="30"/>
      <c r="Z20889" s="30"/>
      <c r="AB20889" s="6"/>
    </row>
    <row r="20890" spans="1:28">
      <c r="A20890" s="2"/>
      <c r="B20890" s="2"/>
      <c r="C20890" s="2"/>
      <c r="G20890" s="94"/>
      <c r="H20890" s="94"/>
      <c r="I20890" s="94"/>
      <c r="J20890" s="2"/>
      <c r="P20890" s="30"/>
      <c r="T20890" s="2"/>
      <c r="V20890" s="2"/>
      <c r="W20890" s="28"/>
      <c r="Y20890" s="30"/>
      <c r="Z20890" s="30"/>
      <c r="AB20890" s="6"/>
    </row>
    <row r="20891" spans="1:28">
      <c r="A20891" s="2"/>
      <c r="B20891" s="2"/>
      <c r="C20891" s="2"/>
      <c r="G20891" s="94"/>
      <c r="H20891" s="94"/>
      <c r="I20891" s="94"/>
      <c r="J20891" s="2"/>
      <c r="P20891" s="30"/>
      <c r="T20891" s="2"/>
      <c r="V20891" s="2"/>
      <c r="W20891" s="28"/>
      <c r="Y20891" s="30"/>
      <c r="Z20891" s="30"/>
      <c r="AB20891" s="6"/>
    </row>
    <row r="20892" spans="1:28">
      <c r="A20892" s="2"/>
      <c r="B20892" s="2"/>
      <c r="C20892" s="2"/>
      <c r="G20892" s="94"/>
      <c r="H20892" s="94"/>
      <c r="I20892" s="94"/>
      <c r="J20892" s="2"/>
      <c r="P20892" s="30"/>
      <c r="T20892" s="2"/>
      <c r="V20892" s="2"/>
      <c r="W20892" s="28"/>
      <c r="Y20892" s="30"/>
      <c r="Z20892" s="30"/>
      <c r="AB20892" s="6"/>
    </row>
    <row r="20893" spans="1:28">
      <c r="A20893" s="2"/>
      <c r="B20893" s="2"/>
      <c r="C20893" s="2"/>
      <c r="G20893" s="94"/>
      <c r="H20893" s="94"/>
      <c r="I20893" s="94"/>
      <c r="J20893" s="2"/>
      <c r="P20893" s="30"/>
      <c r="T20893" s="2"/>
      <c r="V20893" s="2"/>
      <c r="W20893" s="28"/>
      <c r="Y20893" s="30"/>
      <c r="Z20893" s="30"/>
      <c r="AB20893" s="6"/>
    </row>
    <row r="20894" spans="1:28">
      <c r="A20894" s="2"/>
      <c r="B20894" s="2"/>
      <c r="C20894" s="2"/>
      <c r="G20894" s="94"/>
      <c r="H20894" s="94"/>
      <c r="I20894" s="94"/>
      <c r="J20894" s="2"/>
      <c r="P20894" s="30"/>
      <c r="T20894" s="2"/>
      <c r="V20894" s="2"/>
      <c r="W20894" s="28"/>
      <c r="Y20894" s="30"/>
      <c r="Z20894" s="30"/>
      <c r="AB20894" s="6"/>
    </row>
    <row r="20895" spans="1:28">
      <c r="A20895" s="2"/>
      <c r="B20895" s="2"/>
      <c r="C20895" s="2"/>
      <c r="G20895" s="94"/>
      <c r="H20895" s="94"/>
      <c r="I20895" s="94"/>
      <c r="J20895" s="2"/>
      <c r="P20895" s="30"/>
      <c r="T20895" s="2"/>
      <c r="V20895" s="2"/>
      <c r="W20895" s="28"/>
      <c r="Y20895" s="30"/>
      <c r="Z20895" s="30"/>
      <c r="AB20895" s="6"/>
    </row>
    <row r="20896" spans="1:28">
      <c r="A20896" s="2"/>
      <c r="B20896" s="2"/>
      <c r="C20896" s="2"/>
      <c r="G20896" s="94"/>
      <c r="H20896" s="94"/>
      <c r="I20896" s="94"/>
      <c r="J20896" s="2"/>
      <c r="P20896" s="30"/>
      <c r="T20896" s="2"/>
      <c r="V20896" s="2"/>
      <c r="W20896" s="28"/>
      <c r="Y20896" s="30"/>
      <c r="Z20896" s="30"/>
      <c r="AB20896" s="6"/>
    </row>
    <row r="20897" spans="1:28">
      <c r="A20897" s="2"/>
      <c r="B20897" s="2"/>
      <c r="C20897" s="2"/>
      <c r="G20897" s="94"/>
      <c r="H20897" s="94"/>
      <c r="I20897" s="94"/>
      <c r="J20897" s="2"/>
      <c r="P20897" s="30"/>
      <c r="T20897" s="2"/>
      <c r="V20897" s="2"/>
      <c r="W20897" s="28"/>
      <c r="Y20897" s="30"/>
      <c r="Z20897" s="30"/>
      <c r="AB20897" s="6"/>
    </row>
    <row r="20898" spans="1:28">
      <c r="A20898" s="2"/>
      <c r="B20898" s="2"/>
      <c r="C20898" s="2"/>
      <c r="G20898" s="94"/>
      <c r="H20898" s="94"/>
      <c r="I20898" s="94"/>
      <c r="J20898" s="2"/>
      <c r="P20898" s="30"/>
      <c r="T20898" s="2"/>
      <c r="V20898" s="2"/>
      <c r="W20898" s="28"/>
      <c r="Y20898" s="30"/>
      <c r="Z20898" s="30"/>
      <c r="AB20898" s="6"/>
    </row>
    <row r="20899" spans="1:28">
      <c r="A20899" s="2"/>
      <c r="B20899" s="2"/>
      <c r="C20899" s="2"/>
      <c r="G20899" s="94"/>
      <c r="H20899" s="94"/>
      <c r="I20899" s="94"/>
      <c r="J20899" s="2"/>
      <c r="P20899" s="30"/>
      <c r="T20899" s="2"/>
      <c r="V20899" s="2"/>
      <c r="W20899" s="28"/>
      <c r="Y20899" s="30"/>
      <c r="Z20899" s="30"/>
      <c r="AB20899" s="6"/>
    </row>
    <row r="20900" spans="1:28">
      <c r="A20900" s="2"/>
      <c r="B20900" s="2"/>
      <c r="C20900" s="2"/>
      <c r="G20900" s="94"/>
      <c r="H20900" s="94"/>
      <c r="I20900" s="94"/>
      <c r="J20900" s="2"/>
      <c r="P20900" s="30"/>
      <c r="T20900" s="2"/>
      <c r="V20900" s="2"/>
      <c r="W20900" s="28"/>
      <c r="Y20900" s="30"/>
      <c r="Z20900" s="30"/>
      <c r="AB20900" s="6"/>
    </row>
    <row r="20901" spans="1:28">
      <c r="A20901" s="2"/>
      <c r="B20901" s="2"/>
      <c r="C20901" s="2"/>
      <c r="G20901" s="94"/>
      <c r="H20901" s="94"/>
      <c r="I20901" s="94"/>
      <c r="J20901" s="2"/>
      <c r="P20901" s="30"/>
      <c r="T20901" s="2"/>
      <c r="V20901" s="2"/>
      <c r="W20901" s="28"/>
      <c r="Y20901" s="30"/>
      <c r="Z20901" s="30"/>
      <c r="AB20901" s="6"/>
    </row>
    <row r="20902" spans="1:28">
      <c r="A20902" s="2"/>
      <c r="B20902" s="2"/>
      <c r="C20902" s="2"/>
      <c r="G20902" s="94"/>
      <c r="H20902" s="94"/>
      <c r="I20902" s="94"/>
      <c r="J20902" s="2"/>
      <c r="P20902" s="30"/>
      <c r="T20902" s="2"/>
      <c r="V20902" s="2"/>
      <c r="W20902" s="28"/>
      <c r="Y20902" s="30"/>
      <c r="Z20902" s="30"/>
      <c r="AB20902" s="6"/>
    </row>
    <row r="20903" spans="1:28">
      <c r="A20903" s="2"/>
      <c r="B20903" s="2"/>
      <c r="C20903" s="2"/>
      <c r="G20903" s="94"/>
      <c r="H20903" s="94"/>
      <c r="I20903" s="94"/>
      <c r="J20903" s="2"/>
      <c r="P20903" s="30"/>
      <c r="T20903" s="2"/>
      <c r="V20903" s="2"/>
      <c r="W20903" s="28"/>
      <c r="Y20903" s="30"/>
      <c r="Z20903" s="30"/>
      <c r="AB20903" s="6"/>
    </row>
    <row r="20904" spans="1:28">
      <c r="A20904" s="2"/>
      <c r="B20904" s="2"/>
      <c r="C20904" s="2"/>
      <c r="G20904" s="94"/>
      <c r="H20904" s="94"/>
      <c r="I20904" s="94"/>
      <c r="J20904" s="2"/>
      <c r="P20904" s="30"/>
      <c r="T20904" s="2"/>
      <c r="V20904" s="2"/>
      <c r="W20904" s="28"/>
      <c r="Y20904" s="30"/>
      <c r="Z20904" s="30"/>
      <c r="AB20904" s="6"/>
    </row>
    <row r="20905" spans="1:28">
      <c r="A20905" s="2"/>
      <c r="B20905" s="2"/>
      <c r="C20905" s="2"/>
      <c r="G20905" s="94"/>
      <c r="H20905" s="94"/>
      <c r="I20905" s="94"/>
      <c r="J20905" s="2"/>
      <c r="P20905" s="30"/>
      <c r="T20905" s="2"/>
      <c r="V20905" s="2"/>
      <c r="W20905" s="28"/>
      <c r="Y20905" s="30"/>
      <c r="Z20905" s="30"/>
      <c r="AB20905" s="6"/>
    </row>
    <row r="20906" spans="1:28">
      <c r="A20906" s="2"/>
      <c r="B20906" s="2"/>
      <c r="C20906" s="2"/>
      <c r="G20906" s="94"/>
      <c r="H20906" s="94"/>
      <c r="I20906" s="94"/>
      <c r="J20906" s="2"/>
      <c r="P20906" s="30"/>
      <c r="T20906" s="2"/>
      <c r="V20906" s="2"/>
      <c r="W20906" s="28"/>
      <c r="Y20906" s="30"/>
      <c r="Z20906" s="30"/>
      <c r="AB20906" s="6"/>
    </row>
    <row r="20907" spans="1:28">
      <c r="A20907" s="2"/>
      <c r="B20907" s="2"/>
      <c r="C20907" s="2"/>
      <c r="G20907" s="94"/>
      <c r="H20907" s="94"/>
      <c r="I20907" s="94"/>
      <c r="J20907" s="2"/>
      <c r="P20907" s="30"/>
      <c r="T20907" s="2"/>
      <c r="V20907" s="2"/>
      <c r="W20907" s="28"/>
      <c r="Y20907" s="30"/>
      <c r="Z20907" s="30"/>
      <c r="AB20907" s="6"/>
    </row>
    <row r="20908" spans="1:28">
      <c r="A20908" s="2"/>
      <c r="B20908" s="2"/>
      <c r="C20908" s="2"/>
      <c r="G20908" s="94"/>
      <c r="H20908" s="94"/>
      <c r="I20908" s="94"/>
      <c r="J20908" s="2"/>
      <c r="P20908" s="30"/>
      <c r="T20908" s="2"/>
      <c r="V20908" s="2"/>
      <c r="W20908" s="28"/>
      <c r="Y20908" s="30"/>
      <c r="Z20908" s="30"/>
      <c r="AB20908" s="6"/>
    </row>
    <row r="20909" spans="1:28">
      <c r="A20909" s="2"/>
      <c r="B20909" s="2"/>
      <c r="C20909" s="2"/>
      <c r="G20909" s="94"/>
      <c r="H20909" s="94"/>
      <c r="I20909" s="94"/>
      <c r="J20909" s="2"/>
      <c r="P20909" s="30"/>
      <c r="T20909" s="2"/>
      <c r="V20909" s="2"/>
      <c r="W20909" s="28"/>
      <c r="Y20909" s="30"/>
      <c r="Z20909" s="30"/>
      <c r="AB20909" s="6"/>
    </row>
    <row r="20910" spans="1:28">
      <c r="A20910" s="2"/>
      <c r="B20910" s="2"/>
      <c r="C20910" s="2"/>
      <c r="G20910" s="94"/>
      <c r="H20910" s="94"/>
      <c r="I20910" s="94"/>
      <c r="J20910" s="2"/>
      <c r="P20910" s="30"/>
      <c r="T20910" s="2"/>
      <c r="V20910" s="2"/>
      <c r="W20910" s="28"/>
      <c r="Y20910" s="30"/>
      <c r="Z20910" s="30"/>
      <c r="AB20910" s="6"/>
    </row>
    <row r="20911" spans="1:28">
      <c r="A20911" s="2"/>
      <c r="B20911" s="2"/>
      <c r="C20911" s="2"/>
      <c r="G20911" s="94"/>
      <c r="H20911" s="94"/>
      <c r="I20911" s="94"/>
      <c r="J20911" s="2"/>
      <c r="P20911" s="30"/>
      <c r="T20911" s="2"/>
      <c r="V20911" s="2"/>
      <c r="W20911" s="28"/>
      <c r="Y20911" s="30"/>
      <c r="Z20911" s="30"/>
      <c r="AB20911" s="6"/>
    </row>
    <row r="20912" spans="1:28">
      <c r="A20912" s="2"/>
      <c r="B20912" s="2"/>
      <c r="C20912" s="2"/>
      <c r="G20912" s="94"/>
      <c r="H20912" s="94"/>
      <c r="I20912" s="94"/>
      <c r="J20912" s="2"/>
      <c r="P20912" s="30"/>
      <c r="T20912" s="2"/>
      <c r="V20912" s="2"/>
      <c r="W20912" s="28"/>
      <c r="Y20912" s="30"/>
      <c r="Z20912" s="30"/>
      <c r="AB20912" s="6"/>
    </row>
    <row r="20913" spans="1:28">
      <c r="A20913" s="2"/>
      <c r="B20913" s="2"/>
      <c r="C20913" s="2"/>
      <c r="G20913" s="94"/>
      <c r="H20913" s="94"/>
      <c r="I20913" s="94"/>
      <c r="J20913" s="2"/>
      <c r="P20913" s="30"/>
      <c r="T20913" s="2"/>
      <c r="V20913" s="2"/>
      <c r="W20913" s="28"/>
      <c r="Y20913" s="30"/>
      <c r="Z20913" s="30"/>
      <c r="AB20913" s="6"/>
    </row>
    <row r="20914" spans="1:28">
      <c r="A20914" s="2"/>
      <c r="B20914" s="2"/>
      <c r="C20914" s="2"/>
      <c r="G20914" s="94"/>
      <c r="H20914" s="94"/>
      <c r="I20914" s="94"/>
      <c r="J20914" s="2"/>
      <c r="P20914" s="30"/>
      <c r="T20914" s="2"/>
      <c r="V20914" s="2"/>
      <c r="W20914" s="28"/>
      <c r="Y20914" s="30"/>
      <c r="Z20914" s="30"/>
      <c r="AB20914" s="6"/>
    </row>
    <row r="20915" spans="1:28">
      <c r="A20915" s="2"/>
      <c r="B20915" s="2"/>
      <c r="C20915" s="2"/>
      <c r="G20915" s="94"/>
      <c r="H20915" s="94"/>
      <c r="I20915" s="94"/>
      <c r="J20915" s="2"/>
      <c r="P20915" s="30"/>
      <c r="T20915" s="2"/>
      <c r="V20915" s="2"/>
      <c r="W20915" s="28"/>
      <c r="Y20915" s="30"/>
      <c r="Z20915" s="30"/>
      <c r="AB20915" s="6"/>
    </row>
    <row r="20916" spans="1:28">
      <c r="A20916" s="2"/>
      <c r="B20916" s="2"/>
      <c r="C20916" s="2"/>
      <c r="G20916" s="94"/>
      <c r="H20916" s="94"/>
      <c r="I20916" s="94"/>
      <c r="J20916" s="2"/>
      <c r="P20916" s="30"/>
      <c r="T20916" s="2"/>
      <c r="V20916" s="2"/>
      <c r="W20916" s="28"/>
      <c r="Y20916" s="30"/>
      <c r="Z20916" s="30"/>
      <c r="AB20916" s="6"/>
    </row>
    <row r="20917" spans="1:28">
      <c r="A20917" s="2"/>
      <c r="B20917" s="2"/>
      <c r="C20917" s="2"/>
      <c r="G20917" s="94"/>
      <c r="H20917" s="94"/>
      <c r="I20917" s="94"/>
      <c r="J20917" s="2"/>
      <c r="P20917" s="30"/>
      <c r="T20917" s="2"/>
      <c r="V20917" s="2"/>
      <c r="W20917" s="28"/>
      <c r="Y20917" s="30"/>
      <c r="Z20917" s="30"/>
      <c r="AB20917" s="6"/>
    </row>
    <row r="20918" spans="1:28">
      <c r="A20918" s="2"/>
      <c r="B20918" s="2"/>
      <c r="C20918" s="2"/>
      <c r="G20918" s="94"/>
      <c r="H20918" s="94"/>
      <c r="I20918" s="94"/>
      <c r="J20918" s="2"/>
      <c r="P20918" s="30"/>
      <c r="T20918" s="2"/>
      <c r="V20918" s="2"/>
      <c r="W20918" s="28"/>
      <c r="Y20918" s="30"/>
      <c r="Z20918" s="30"/>
      <c r="AB20918" s="6"/>
    </row>
    <row r="20919" spans="1:28">
      <c r="A20919" s="2"/>
      <c r="B20919" s="2"/>
      <c r="C20919" s="2"/>
      <c r="G20919" s="94"/>
      <c r="H20919" s="94"/>
      <c r="I20919" s="94"/>
      <c r="J20919" s="2"/>
      <c r="P20919" s="30"/>
      <c r="T20919" s="2"/>
      <c r="V20919" s="2"/>
      <c r="W20919" s="28"/>
      <c r="Y20919" s="30"/>
      <c r="Z20919" s="30"/>
      <c r="AB20919" s="6"/>
    </row>
    <row r="20920" spans="1:28">
      <c r="A20920" s="2"/>
      <c r="B20920" s="2"/>
      <c r="C20920" s="2"/>
      <c r="G20920" s="94"/>
      <c r="H20920" s="94"/>
      <c r="I20920" s="94"/>
      <c r="J20920" s="2"/>
      <c r="P20920" s="30"/>
      <c r="T20920" s="2"/>
      <c r="V20920" s="2"/>
      <c r="W20920" s="28"/>
      <c r="Y20920" s="30"/>
      <c r="Z20920" s="30"/>
      <c r="AB20920" s="6"/>
    </row>
    <row r="20921" spans="1:28">
      <c r="A20921" s="2"/>
      <c r="B20921" s="2"/>
      <c r="C20921" s="2"/>
      <c r="G20921" s="94"/>
      <c r="H20921" s="94"/>
      <c r="I20921" s="94"/>
      <c r="J20921" s="2"/>
      <c r="P20921" s="30"/>
      <c r="T20921" s="2"/>
      <c r="V20921" s="2"/>
      <c r="W20921" s="28"/>
      <c r="Y20921" s="30"/>
      <c r="Z20921" s="30"/>
      <c r="AB20921" s="6"/>
    </row>
    <row r="20922" spans="1:28">
      <c r="A20922" s="2"/>
      <c r="B20922" s="2"/>
      <c r="C20922" s="2"/>
      <c r="G20922" s="94"/>
      <c r="H20922" s="94"/>
      <c r="I20922" s="94"/>
      <c r="J20922" s="2"/>
      <c r="P20922" s="30"/>
      <c r="T20922" s="2"/>
      <c r="V20922" s="2"/>
      <c r="W20922" s="28"/>
      <c r="Y20922" s="30"/>
      <c r="Z20922" s="30"/>
      <c r="AB20922" s="6"/>
    </row>
    <row r="20923" spans="1:28">
      <c r="A20923" s="2"/>
      <c r="B20923" s="2"/>
      <c r="C20923" s="2"/>
      <c r="G20923" s="94"/>
      <c r="H20923" s="94"/>
      <c r="I20923" s="94"/>
      <c r="J20923" s="2"/>
      <c r="P20923" s="30"/>
      <c r="T20923" s="2"/>
      <c r="V20923" s="2"/>
      <c r="W20923" s="28"/>
      <c r="Y20923" s="30"/>
      <c r="Z20923" s="30"/>
      <c r="AB20923" s="6"/>
    </row>
    <row r="20924" spans="1:28">
      <c r="A20924" s="2"/>
      <c r="B20924" s="2"/>
      <c r="C20924" s="2"/>
      <c r="G20924" s="94"/>
      <c r="H20924" s="94"/>
      <c r="I20924" s="94"/>
      <c r="J20924" s="2"/>
      <c r="P20924" s="30"/>
      <c r="T20924" s="2"/>
      <c r="V20924" s="2"/>
      <c r="W20924" s="28"/>
      <c r="Y20924" s="30"/>
      <c r="Z20924" s="30"/>
      <c r="AB20924" s="6"/>
    </row>
    <row r="20925" spans="1:28">
      <c r="A20925" s="2"/>
      <c r="B20925" s="2"/>
      <c r="C20925" s="2"/>
      <c r="G20925" s="94"/>
      <c r="H20925" s="94"/>
      <c r="I20925" s="94"/>
      <c r="J20925" s="2"/>
      <c r="P20925" s="30"/>
      <c r="T20925" s="2"/>
      <c r="V20925" s="2"/>
      <c r="W20925" s="28"/>
      <c r="Y20925" s="30"/>
      <c r="Z20925" s="30"/>
      <c r="AB20925" s="6"/>
    </row>
    <row r="20926" spans="1:28">
      <c r="A20926" s="2"/>
      <c r="B20926" s="2"/>
      <c r="C20926" s="2"/>
      <c r="G20926" s="94"/>
      <c r="H20926" s="94"/>
      <c r="I20926" s="94"/>
      <c r="J20926" s="2"/>
      <c r="P20926" s="30"/>
      <c r="T20926" s="2"/>
      <c r="V20926" s="2"/>
      <c r="W20926" s="28"/>
      <c r="Y20926" s="30"/>
      <c r="Z20926" s="30"/>
      <c r="AB20926" s="6"/>
    </row>
    <row r="20927" spans="1:28">
      <c r="A20927" s="2"/>
      <c r="B20927" s="2"/>
      <c r="C20927" s="2"/>
      <c r="G20927" s="94"/>
      <c r="H20927" s="94"/>
      <c r="I20927" s="94"/>
      <c r="J20927" s="2"/>
      <c r="P20927" s="30"/>
      <c r="T20927" s="2"/>
      <c r="V20927" s="2"/>
      <c r="W20927" s="28"/>
      <c r="Y20927" s="30"/>
      <c r="Z20927" s="30"/>
      <c r="AB20927" s="6"/>
    </row>
    <row r="20928" spans="1:28">
      <c r="A20928" s="2"/>
      <c r="B20928" s="2"/>
      <c r="C20928" s="2"/>
      <c r="G20928" s="94"/>
      <c r="H20928" s="94"/>
      <c r="I20928" s="94"/>
      <c r="J20928" s="2"/>
      <c r="P20928" s="30"/>
      <c r="T20928" s="2"/>
      <c r="V20928" s="2"/>
      <c r="W20928" s="28"/>
      <c r="Y20928" s="30"/>
      <c r="Z20928" s="30"/>
      <c r="AB20928" s="6"/>
    </row>
    <row r="20929" spans="1:28">
      <c r="A20929" s="2"/>
      <c r="B20929" s="2"/>
      <c r="C20929" s="2"/>
      <c r="G20929" s="94"/>
      <c r="H20929" s="94"/>
      <c r="I20929" s="94"/>
      <c r="J20929" s="2"/>
      <c r="P20929" s="30"/>
      <c r="T20929" s="2"/>
      <c r="V20929" s="2"/>
      <c r="W20929" s="28"/>
      <c r="Y20929" s="30"/>
      <c r="Z20929" s="30"/>
      <c r="AB20929" s="6"/>
    </row>
    <row r="20930" spans="1:28">
      <c r="A20930" s="2"/>
      <c r="B20930" s="2"/>
      <c r="C20930" s="2"/>
      <c r="G20930" s="94"/>
      <c r="H20930" s="94"/>
      <c r="I20930" s="94"/>
      <c r="J20930" s="2"/>
      <c r="P20930" s="30"/>
      <c r="T20930" s="2"/>
      <c r="V20930" s="2"/>
      <c r="W20930" s="28"/>
      <c r="Y20930" s="30"/>
      <c r="Z20930" s="30"/>
      <c r="AB20930" s="6"/>
    </row>
    <row r="20931" spans="1:28">
      <c r="A20931" s="2"/>
      <c r="B20931" s="2"/>
      <c r="C20931" s="2"/>
      <c r="G20931" s="94"/>
      <c r="H20931" s="94"/>
      <c r="I20931" s="94"/>
      <c r="J20931" s="2"/>
      <c r="P20931" s="30"/>
      <c r="T20931" s="2"/>
      <c r="V20931" s="2"/>
      <c r="W20931" s="28"/>
      <c r="Y20931" s="30"/>
      <c r="Z20931" s="30"/>
      <c r="AB20931" s="6"/>
    </row>
    <row r="20932" spans="1:28">
      <c r="A20932" s="2"/>
      <c r="B20932" s="2"/>
      <c r="C20932" s="2"/>
      <c r="G20932" s="94"/>
      <c r="H20932" s="94"/>
      <c r="I20932" s="94"/>
      <c r="J20932" s="2"/>
      <c r="P20932" s="30"/>
      <c r="T20932" s="2"/>
      <c r="V20932" s="2"/>
      <c r="W20932" s="28"/>
      <c r="Y20932" s="30"/>
      <c r="Z20932" s="30"/>
      <c r="AB20932" s="6"/>
    </row>
    <row r="20933" spans="1:28">
      <c r="A20933" s="2"/>
      <c r="B20933" s="2"/>
      <c r="C20933" s="2"/>
      <c r="G20933" s="94"/>
      <c r="H20933" s="94"/>
      <c r="I20933" s="94"/>
      <c r="J20933" s="2"/>
      <c r="P20933" s="30"/>
      <c r="T20933" s="2"/>
      <c r="V20933" s="2"/>
      <c r="W20933" s="28"/>
      <c r="Y20933" s="30"/>
      <c r="Z20933" s="30"/>
      <c r="AB20933" s="6"/>
    </row>
    <row r="20934" spans="1:28">
      <c r="A20934" s="2"/>
      <c r="B20934" s="2"/>
      <c r="C20934" s="2"/>
      <c r="G20934" s="94"/>
      <c r="H20934" s="94"/>
      <c r="I20934" s="94"/>
      <c r="J20934" s="2"/>
      <c r="P20934" s="30"/>
      <c r="T20934" s="2"/>
      <c r="V20934" s="2"/>
      <c r="W20934" s="28"/>
      <c r="Y20934" s="30"/>
      <c r="Z20934" s="30"/>
      <c r="AB20934" s="6"/>
    </row>
    <row r="20935" spans="1:28">
      <c r="A20935" s="2"/>
      <c r="B20935" s="2"/>
      <c r="C20935" s="2"/>
      <c r="G20935" s="94"/>
      <c r="H20935" s="94"/>
      <c r="I20935" s="94"/>
      <c r="J20935" s="2"/>
      <c r="P20935" s="30"/>
      <c r="T20935" s="2"/>
      <c r="V20935" s="2"/>
      <c r="W20935" s="28"/>
      <c r="Y20935" s="30"/>
      <c r="Z20935" s="30"/>
      <c r="AB20935" s="6"/>
    </row>
    <row r="20936" spans="1:28">
      <c r="A20936" s="2"/>
      <c r="B20936" s="2"/>
      <c r="C20936" s="2"/>
      <c r="G20936" s="94"/>
      <c r="H20936" s="94"/>
      <c r="I20936" s="94"/>
      <c r="J20936" s="2"/>
      <c r="P20936" s="30"/>
      <c r="T20936" s="2"/>
      <c r="V20936" s="2"/>
      <c r="W20936" s="28"/>
      <c r="Y20936" s="30"/>
      <c r="Z20936" s="30"/>
      <c r="AB20936" s="6"/>
    </row>
    <row r="20937" spans="1:28">
      <c r="A20937" s="2"/>
      <c r="B20937" s="2"/>
      <c r="C20937" s="2"/>
      <c r="G20937" s="94"/>
      <c r="H20937" s="94"/>
      <c r="I20937" s="94"/>
      <c r="J20937" s="2"/>
      <c r="P20937" s="30"/>
      <c r="T20937" s="2"/>
      <c r="V20937" s="2"/>
      <c r="W20937" s="28"/>
      <c r="Y20937" s="30"/>
      <c r="Z20937" s="30"/>
      <c r="AB20937" s="6"/>
    </row>
    <row r="20938" spans="1:28">
      <c r="A20938" s="2"/>
      <c r="B20938" s="2"/>
      <c r="C20938" s="2"/>
      <c r="G20938" s="94"/>
      <c r="H20938" s="94"/>
      <c r="I20938" s="94"/>
      <c r="J20938" s="2"/>
      <c r="P20938" s="30"/>
      <c r="T20938" s="2"/>
      <c r="V20938" s="2"/>
      <c r="W20938" s="28"/>
      <c r="Y20938" s="30"/>
      <c r="Z20938" s="30"/>
      <c r="AB20938" s="6"/>
    </row>
    <row r="20939" spans="1:28">
      <c r="A20939" s="2"/>
      <c r="B20939" s="2"/>
      <c r="C20939" s="2"/>
      <c r="G20939" s="94"/>
      <c r="H20939" s="94"/>
      <c r="I20939" s="94"/>
      <c r="J20939" s="2"/>
      <c r="P20939" s="30"/>
      <c r="T20939" s="2"/>
      <c r="V20939" s="2"/>
      <c r="W20939" s="28"/>
      <c r="Y20939" s="30"/>
      <c r="Z20939" s="30"/>
      <c r="AB20939" s="6"/>
    </row>
    <row r="20940" spans="1:28">
      <c r="A20940" s="2"/>
      <c r="B20940" s="2"/>
      <c r="C20940" s="2"/>
      <c r="G20940" s="94"/>
      <c r="H20940" s="94"/>
      <c r="I20940" s="94"/>
      <c r="J20940" s="2"/>
      <c r="P20940" s="30"/>
      <c r="T20940" s="2"/>
      <c r="V20940" s="2"/>
      <c r="W20940" s="28"/>
      <c r="Y20940" s="30"/>
      <c r="Z20940" s="30"/>
      <c r="AB20940" s="6"/>
    </row>
    <row r="20941" spans="1:28">
      <c r="A20941" s="2"/>
      <c r="B20941" s="2"/>
      <c r="C20941" s="2"/>
      <c r="G20941" s="94"/>
      <c r="H20941" s="94"/>
      <c r="I20941" s="94"/>
      <c r="J20941" s="2"/>
      <c r="P20941" s="30"/>
      <c r="T20941" s="2"/>
      <c r="V20941" s="2"/>
      <c r="W20941" s="28"/>
      <c r="Y20941" s="30"/>
      <c r="Z20941" s="30"/>
      <c r="AB20941" s="6"/>
    </row>
    <row r="20942" spans="1:28">
      <c r="A20942" s="2"/>
      <c r="B20942" s="2"/>
      <c r="C20942" s="2"/>
      <c r="G20942" s="94"/>
      <c r="H20942" s="94"/>
      <c r="I20942" s="94"/>
      <c r="J20942" s="2"/>
      <c r="P20942" s="30"/>
      <c r="T20942" s="2"/>
      <c r="V20942" s="2"/>
      <c r="W20942" s="28"/>
      <c r="Y20942" s="30"/>
      <c r="Z20942" s="30"/>
      <c r="AB20942" s="6"/>
    </row>
    <row r="20943" spans="1:28">
      <c r="A20943" s="2"/>
      <c r="B20943" s="2"/>
      <c r="C20943" s="2"/>
      <c r="G20943" s="94"/>
      <c r="H20943" s="94"/>
      <c r="I20943" s="94"/>
      <c r="J20943" s="2"/>
      <c r="P20943" s="30"/>
      <c r="T20943" s="2"/>
      <c r="V20943" s="2"/>
      <c r="W20943" s="28"/>
      <c r="Y20943" s="30"/>
      <c r="Z20943" s="30"/>
      <c r="AB20943" s="6"/>
    </row>
    <row r="20944" spans="1:28">
      <c r="A20944" s="2"/>
      <c r="B20944" s="2"/>
      <c r="C20944" s="2"/>
      <c r="G20944" s="94"/>
      <c r="H20944" s="94"/>
      <c r="I20944" s="94"/>
      <c r="J20944" s="2"/>
      <c r="P20944" s="30"/>
      <c r="T20944" s="2"/>
      <c r="V20944" s="2"/>
      <c r="W20944" s="28"/>
      <c r="Y20944" s="30"/>
      <c r="Z20944" s="30"/>
      <c r="AB20944" s="6"/>
    </row>
    <row r="20945" spans="1:28">
      <c r="A20945" s="2"/>
      <c r="B20945" s="2"/>
      <c r="C20945" s="2"/>
      <c r="G20945" s="94"/>
      <c r="H20945" s="94"/>
      <c r="I20945" s="94"/>
      <c r="J20945" s="2"/>
      <c r="P20945" s="30"/>
      <c r="T20945" s="2"/>
      <c r="V20945" s="2"/>
      <c r="W20945" s="28"/>
      <c r="Y20945" s="30"/>
      <c r="Z20945" s="30"/>
      <c r="AB20945" s="6"/>
    </row>
    <row r="20946" spans="1:28">
      <c r="A20946" s="2"/>
      <c r="B20946" s="2"/>
      <c r="C20946" s="2"/>
      <c r="G20946" s="94"/>
      <c r="H20946" s="94"/>
      <c r="I20946" s="94"/>
      <c r="J20946" s="2"/>
      <c r="P20946" s="30"/>
      <c r="T20946" s="2"/>
      <c r="V20946" s="2"/>
      <c r="W20946" s="28"/>
      <c r="Y20946" s="30"/>
      <c r="Z20946" s="30"/>
      <c r="AB20946" s="6"/>
    </row>
    <row r="20947" spans="1:28">
      <c r="A20947" s="2"/>
      <c r="B20947" s="2"/>
      <c r="C20947" s="2"/>
      <c r="G20947" s="94"/>
      <c r="H20947" s="94"/>
      <c r="I20947" s="94"/>
      <c r="J20947" s="2"/>
      <c r="P20947" s="30"/>
      <c r="T20947" s="2"/>
      <c r="V20947" s="2"/>
      <c r="W20947" s="28"/>
      <c r="Y20947" s="30"/>
      <c r="Z20947" s="30"/>
      <c r="AB20947" s="6"/>
    </row>
    <row r="20948" spans="1:28">
      <c r="A20948" s="2"/>
      <c r="B20948" s="2"/>
      <c r="C20948" s="2"/>
      <c r="G20948" s="94"/>
      <c r="H20948" s="94"/>
      <c r="I20948" s="94"/>
      <c r="J20948" s="2"/>
      <c r="P20948" s="30"/>
      <c r="T20948" s="2"/>
      <c r="V20948" s="2"/>
      <c r="W20948" s="28"/>
      <c r="Y20948" s="30"/>
      <c r="Z20948" s="30"/>
      <c r="AB20948" s="6"/>
    </row>
    <row r="20949" spans="1:28">
      <c r="A20949" s="2"/>
      <c r="B20949" s="2"/>
      <c r="C20949" s="2"/>
      <c r="G20949" s="94"/>
      <c r="H20949" s="94"/>
      <c r="I20949" s="94"/>
      <c r="J20949" s="2"/>
      <c r="P20949" s="30"/>
      <c r="T20949" s="2"/>
      <c r="V20949" s="2"/>
      <c r="W20949" s="28"/>
      <c r="Y20949" s="30"/>
      <c r="Z20949" s="30"/>
      <c r="AB20949" s="6"/>
    </row>
    <row r="20950" spans="1:28">
      <c r="A20950" s="2"/>
      <c r="B20950" s="2"/>
      <c r="C20950" s="2"/>
      <c r="G20950" s="94"/>
      <c r="H20950" s="94"/>
      <c r="I20950" s="94"/>
      <c r="J20950" s="2"/>
      <c r="P20950" s="30"/>
      <c r="T20950" s="2"/>
      <c r="V20950" s="2"/>
      <c r="W20950" s="28"/>
      <c r="Y20950" s="30"/>
      <c r="Z20950" s="30"/>
      <c r="AB20950" s="6"/>
    </row>
    <row r="20951" spans="1:28">
      <c r="A20951" s="2"/>
      <c r="B20951" s="2"/>
      <c r="C20951" s="2"/>
      <c r="G20951" s="94"/>
      <c r="H20951" s="94"/>
      <c r="I20951" s="94"/>
      <c r="J20951" s="2"/>
      <c r="P20951" s="30"/>
      <c r="T20951" s="2"/>
      <c r="V20951" s="2"/>
      <c r="W20951" s="28"/>
      <c r="Y20951" s="30"/>
      <c r="Z20951" s="30"/>
      <c r="AB20951" s="6"/>
    </row>
    <row r="20952" spans="1:28">
      <c r="A20952" s="2"/>
      <c r="B20952" s="2"/>
      <c r="C20952" s="2"/>
      <c r="G20952" s="94"/>
      <c r="H20952" s="94"/>
      <c r="I20952" s="94"/>
      <c r="J20952" s="2"/>
      <c r="P20952" s="30"/>
      <c r="T20952" s="2"/>
      <c r="V20952" s="2"/>
      <c r="W20952" s="28"/>
      <c r="Y20952" s="30"/>
      <c r="Z20952" s="30"/>
      <c r="AB20952" s="6"/>
    </row>
    <row r="20953" spans="1:28">
      <c r="A20953" s="2"/>
      <c r="B20953" s="2"/>
      <c r="C20953" s="2"/>
      <c r="G20953" s="94"/>
      <c r="H20953" s="94"/>
      <c r="I20953" s="94"/>
      <c r="J20953" s="2"/>
      <c r="P20953" s="30"/>
      <c r="T20953" s="2"/>
      <c r="V20953" s="2"/>
      <c r="W20953" s="28"/>
      <c r="Y20953" s="30"/>
      <c r="Z20953" s="30"/>
      <c r="AB20953" s="6"/>
    </row>
    <row r="20954" spans="1:28">
      <c r="A20954" s="2"/>
      <c r="B20954" s="2"/>
      <c r="C20954" s="2"/>
      <c r="G20954" s="94"/>
      <c r="H20954" s="94"/>
      <c r="I20954" s="94"/>
      <c r="J20954" s="2"/>
      <c r="P20954" s="30"/>
      <c r="T20954" s="2"/>
      <c r="V20954" s="2"/>
      <c r="W20954" s="28"/>
      <c r="Y20954" s="30"/>
      <c r="Z20954" s="30"/>
      <c r="AB20954" s="6"/>
    </row>
    <row r="20955" spans="1:28">
      <c r="A20955" s="2"/>
      <c r="B20955" s="2"/>
      <c r="C20955" s="2"/>
      <c r="G20955" s="94"/>
      <c r="H20955" s="94"/>
      <c r="I20955" s="94"/>
      <c r="J20955" s="2"/>
      <c r="P20955" s="30"/>
      <c r="T20955" s="2"/>
      <c r="V20955" s="2"/>
      <c r="W20955" s="28"/>
      <c r="Y20955" s="30"/>
      <c r="Z20955" s="30"/>
      <c r="AB20955" s="6"/>
    </row>
    <row r="20956" spans="1:28">
      <c r="A20956" s="2"/>
      <c r="B20956" s="2"/>
      <c r="C20956" s="2"/>
      <c r="G20956" s="94"/>
      <c r="H20956" s="94"/>
      <c r="I20956" s="94"/>
      <c r="J20956" s="2"/>
      <c r="P20956" s="30"/>
      <c r="T20956" s="2"/>
      <c r="V20956" s="2"/>
      <c r="W20956" s="28"/>
      <c r="Y20956" s="30"/>
      <c r="Z20956" s="30"/>
      <c r="AB20956" s="6"/>
    </row>
    <row r="20957" spans="1:28">
      <c r="A20957" s="2"/>
      <c r="B20957" s="2"/>
      <c r="C20957" s="2"/>
      <c r="G20957" s="94"/>
      <c r="H20957" s="94"/>
      <c r="I20957" s="94"/>
      <c r="J20957" s="2"/>
      <c r="P20957" s="30"/>
      <c r="T20957" s="2"/>
      <c r="V20957" s="2"/>
      <c r="W20957" s="28"/>
      <c r="Y20957" s="30"/>
      <c r="Z20957" s="30"/>
      <c r="AB20957" s="6"/>
    </row>
    <row r="20958" spans="1:28">
      <c r="A20958" s="2"/>
      <c r="B20958" s="2"/>
      <c r="C20958" s="2"/>
      <c r="G20958" s="94"/>
      <c r="H20958" s="94"/>
      <c r="I20958" s="94"/>
      <c r="J20958" s="2"/>
      <c r="P20958" s="30"/>
      <c r="T20958" s="2"/>
      <c r="V20958" s="2"/>
      <c r="W20958" s="28"/>
      <c r="Y20958" s="30"/>
      <c r="Z20958" s="30"/>
      <c r="AB20958" s="6"/>
    </row>
    <row r="20959" spans="1:28">
      <c r="A20959" s="2"/>
      <c r="B20959" s="2"/>
      <c r="C20959" s="2"/>
      <c r="G20959" s="94"/>
      <c r="H20959" s="94"/>
      <c r="I20959" s="94"/>
      <c r="J20959" s="2"/>
      <c r="P20959" s="30"/>
      <c r="T20959" s="2"/>
      <c r="V20959" s="2"/>
      <c r="W20959" s="28"/>
      <c r="Y20959" s="30"/>
      <c r="Z20959" s="30"/>
      <c r="AB20959" s="6"/>
    </row>
    <row r="20960" spans="1:28">
      <c r="A20960" s="2"/>
      <c r="B20960" s="2"/>
      <c r="C20960" s="2"/>
      <c r="G20960" s="94"/>
      <c r="H20960" s="94"/>
      <c r="I20960" s="94"/>
      <c r="J20960" s="2"/>
      <c r="P20960" s="30"/>
      <c r="T20960" s="2"/>
      <c r="V20960" s="2"/>
      <c r="W20960" s="28"/>
      <c r="Y20960" s="30"/>
      <c r="Z20960" s="30"/>
      <c r="AB20960" s="6"/>
    </row>
    <row r="20961" spans="1:28">
      <c r="A20961" s="2"/>
      <c r="B20961" s="2"/>
      <c r="C20961" s="2"/>
      <c r="G20961" s="94"/>
      <c r="H20961" s="94"/>
      <c r="I20961" s="94"/>
      <c r="J20961" s="2"/>
      <c r="P20961" s="30"/>
      <c r="T20961" s="2"/>
      <c r="V20961" s="2"/>
      <c r="W20961" s="28"/>
      <c r="Y20961" s="30"/>
      <c r="Z20961" s="30"/>
      <c r="AB20961" s="6"/>
    </row>
    <row r="20962" spans="1:28">
      <c r="A20962" s="2"/>
      <c r="B20962" s="2"/>
      <c r="C20962" s="2"/>
      <c r="G20962" s="94"/>
      <c r="H20962" s="94"/>
      <c r="I20962" s="94"/>
      <c r="J20962" s="2"/>
      <c r="P20962" s="30"/>
      <c r="T20962" s="2"/>
      <c r="V20962" s="2"/>
      <c r="W20962" s="28"/>
      <c r="Y20962" s="30"/>
      <c r="Z20962" s="30"/>
      <c r="AB20962" s="6"/>
    </row>
    <row r="20963" spans="1:28">
      <c r="A20963" s="2"/>
      <c r="B20963" s="2"/>
      <c r="C20963" s="2"/>
      <c r="G20963" s="94"/>
      <c r="H20963" s="94"/>
      <c r="I20963" s="94"/>
      <c r="J20963" s="2"/>
      <c r="P20963" s="30"/>
      <c r="T20963" s="2"/>
      <c r="V20963" s="2"/>
      <c r="W20963" s="28"/>
      <c r="Y20963" s="30"/>
      <c r="Z20963" s="30"/>
      <c r="AB20963" s="6"/>
    </row>
    <row r="20964" spans="1:28">
      <c r="A20964" s="2"/>
      <c r="B20964" s="2"/>
      <c r="C20964" s="2"/>
      <c r="G20964" s="94"/>
      <c r="H20964" s="94"/>
      <c r="I20964" s="94"/>
      <c r="J20964" s="2"/>
      <c r="P20964" s="30"/>
      <c r="T20964" s="2"/>
      <c r="V20964" s="2"/>
      <c r="W20964" s="28"/>
      <c r="Y20964" s="30"/>
      <c r="Z20964" s="30"/>
      <c r="AB20964" s="6"/>
    </row>
    <row r="20965" spans="1:28">
      <c r="A20965" s="2"/>
      <c r="B20965" s="2"/>
      <c r="C20965" s="2"/>
      <c r="G20965" s="94"/>
      <c r="H20965" s="94"/>
      <c r="I20965" s="94"/>
      <c r="J20965" s="2"/>
      <c r="P20965" s="30"/>
      <c r="T20965" s="2"/>
      <c r="V20965" s="2"/>
      <c r="W20965" s="28"/>
      <c r="Y20965" s="30"/>
      <c r="Z20965" s="30"/>
      <c r="AB20965" s="6"/>
    </row>
    <row r="20966" spans="1:28">
      <c r="A20966" s="2"/>
      <c r="B20966" s="2"/>
      <c r="C20966" s="2"/>
      <c r="G20966" s="94"/>
      <c r="H20966" s="94"/>
      <c r="I20966" s="94"/>
      <c r="J20966" s="2"/>
      <c r="P20966" s="30"/>
      <c r="T20966" s="2"/>
      <c r="V20966" s="2"/>
      <c r="W20966" s="28"/>
      <c r="Y20966" s="30"/>
      <c r="Z20966" s="30"/>
      <c r="AB20966" s="6"/>
    </row>
    <row r="20967" spans="1:28">
      <c r="A20967" s="2"/>
      <c r="B20967" s="2"/>
      <c r="C20967" s="2"/>
      <c r="G20967" s="94"/>
      <c r="H20967" s="94"/>
      <c r="I20967" s="94"/>
      <c r="J20967" s="2"/>
      <c r="P20967" s="30"/>
      <c r="T20967" s="2"/>
      <c r="V20967" s="2"/>
      <c r="W20967" s="28"/>
      <c r="Y20967" s="30"/>
      <c r="Z20967" s="30"/>
      <c r="AB20967" s="6"/>
    </row>
    <row r="20968" spans="1:28">
      <c r="A20968" s="2"/>
      <c r="B20968" s="2"/>
      <c r="C20968" s="2"/>
      <c r="G20968" s="94"/>
      <c r="H20968" s="94"/>
      <c r="I20968" s="94"/>
      <c r="J20968" s="2"/>
      <c r="P20968" s="30"/>
      <c r="T20968" s="2"/>
      <c r="V20968" s="2"/>
      <c r="W20968" s="28"/>
      <c r="Y20968" s="30"/>
      <c r="Z20968" s="30"/>
      <c r="AB20968" s="6"/>
    </row>
    <row r="20969" spans="1:28">
      <c r="A20969" s="2"/>
      <c r="B20969" s="2"/>
      <c r="C20969" s="2"/>
      <c r="G20969" s="94"/>
      <c r="H20969" s="94"/>
      <c r="I20969" s="94"/>
      <c r="J20969" s="2"/>
      <c r="P20969" s="30"/>
      <c r="T20969" s="2"/>
      <c r="V20969" s="2"/>
      <c r="W20969" s="28"/>
      <c r="Y20969" s="30"/>
      <c r="Z20969" s="30"/>
      <c r="AB20969" s="6"/>
    </row>
    <row r="20970" spans="1:28">
      <c r="A20970" s="2"/>
      <c r="B20970" s="2"/>
      <c r="C20970" s="2"/>
      <c r="G20970" s="94"/>
      <c r="H20970" s="94"/>
      <c r="I20970" s="94"/>
      <c r="J20970" s="2"/>
      <c r="P20970" s="30"/>
      <c r="T20970" s="2"/>
      <c r="V20970" s="2"/>
      <c r="W20970" s="28"/>
      <c r="Y20970" s="30"/>
      <c r="Z20970" s="30"/>
      <c r="AB20970" s="6"/>
    </row>
    <row r="20971" spans="1:28">
      <c r="A20971" s="2"/>
      <c r="B20971" s="2"/>
      <c r="C20971" s="2"/>
      <c r="G20971" s="94"/>
      <c r="H20971" s="94"/>
      <c r="I20971" s="94"/>
      <c r="J20971" s="2"/>
      <c r="P20971" s="30"/>
      <c r="T20971" s="2"/>
      <c r="V20971" s="2"/>
      <c r="W20971" s="28"/>
      <c r="Y20971" s="30"/>
      <c r="Z20971" s="30"/>
      <c r="AB20971" s="6"/>
    </row>
    <row r="20972" spans="1:28">
      <c r="A20972" s="2"/>
      <c r="B20972" s="2"/>
      <c r="C20972" s="2"/>
      <c r="G20972" s="94"/>
      <c r="H20972" s="94"/>
      <c r="I20972" s="94"/>
      <c r="J20972" s="2"/>
      <c r="P20972" s="30"/>
      <c r="T20972" s="2"/>
      <c r="V20972" s="2"/>
      <c r="W20972" s="28"/>
      <c r="Y20972" s="30"/>
      <c r="Z20972" s="30"/>
      <c r="AB20972" s="6"/>
    </row>
    <row r="20973" spans="1:28">
      <c r="A20973" s="2"/>
      <c r="B20973" s="2"/>
      <c r="C20973" s="2"/>
      <c r="G20973" s="94"/>
      <c r="H20973" s="94"/>
      <c r="I20973" s="94"/>
      <c r="J20973" s="2"/>
      <c r="P20973" s="30"/>
      <c r="T20973" s="2"/>
      <c r="V20973" s="2"/>
      <c r="W20973" s="28"/>
      <c r="Y20973" s="30"/>
      <c r="Z20973" s="30"/>
      <c r="AB20973" s="6"/>
    </row>
    <row r="20974" spans="1:28">
      <c r="A20974" s="2"/>
      <c r="B20974" s="2"/>
      <c r="C20974" s="2"/>
      <c r="G20974" s="94"/>
      <c r="H20974" s="94"/>
      <c r="I20974" s="94"/>
      <c r="J20974" s="2"/>
      <c r="P20974" s="30"/>
      <c r="T20974" s="2"/>
      <c r="V20974" s="2"/>
      <c r="W20974" s="28"/>
      <c r="Y20974" s="30"/>
      <c r="Z20974" s="30"/>
      <c r="AB20974" s="6"/>
    </row>
    <row r="20975" spans="1:28">
      <c r="A20975" s="2"/>
      <c r="B20975" s="2"/>
      <c r="C20975" s="2"/>
      <c r="G20975" s="94"/>
      <c r="H20975" s="94"/>
      <c r="I20975" s="94"/>
      <c r="J20975" s="2"/>
      <c r="P20975" s="30"/>
      <c r="T20975" s="2"/>
      <c r="V20975" s="2"/>
      <c r="W20975" s="28"/>
      <c r="Y20975" s="30"/>
      <c r="Z20975" s="30"/>
      <c r="AB20975" s="6"/>
    </row>
    <row r="20976" spans="1:28">
      <c r="A20976" s="2"/>
      <c r="B20976" s="2"/>
      <c r="C20976" s="2"/>
      <c r="G20976" s="94"/>
      <c r="H20976" s="94"/>
      <c r="I20976" s="94"/>
      <c r="J20976" s="2"/>
      <c r="P20976" s="30"/>
      <c r="T20976" s="2"/>
      <c r="V20976" s="2"/>
      <c r="W20976" s="28"/>
      <c r="Y20976" s="30"/>
      <c r="Z20976" s="30"/>
      <c r="AB20976" s="6"/>
    </row>
    <row r="20977" spans="1:28">
      <c r="A20977" s="2"/>
      <c r="B20977" s="2"/>
      <c r="C20977" s="2"/>
      <c r="G20977" s="94"/>
      <c r="H20977" s="94"/>
      <c r="I20977" s="94"/>
      <c r="J20977" s="2"/>
      <c r="P20977" s="30"/>
      <c r="T20977" s="2"/>
      <c r="V20977" s="2"/>
      <c r="W20977" s="28"/>
      <c r="Y20977" s="30"/>
      <c r="Z20977" s="30"/>
      <c r="AB20977" s="6"/>
    </row>
    <row r="20978" spans="1:28">
      <c r="A20978" s="2"/>
      <c r="B20978" s="2"/>
      <c r="C20978" s="2"/>
      <c r="G20978" s="94"/>
      <c r="H20978" s="94"/>
      <c r="I20978" s="94"/>
      <c r="J20978" s="2"/>
      <c r="P20978" s="30"/>
      <c r="T20978" s="2"/>
      <c r="V20978" s="2"/>
      <c r="W20978" s="28"/>
      <c r="Y20978" s="30"/>
      <c r="Z20978" s="30"/>
      <c r="AB20978" s="6"/>
    </row>
    <row r="20979" spans="1:28">
      <c r="A20979" s="2"/>
      <c r="B20979" s="2"/>
      <c r="C20979" s="2"/>
      <c r="G20979" s="94"/>
      <c r="H20979" s="94"/>
      <c r="I20979" s="94"/>
      <c r="J20979" s="2"/>
      <c r="P20979" s="30"/>
      <c r="T20979" s="2"/>
      <c r="V20979" s="2"/>
      <c r="W20979" s="28"/>
      <c r="Y20979" s="30"/>
      <c r="Z20979" s="30"/>
      <c r="AB20979" s="6"/>
    </row>
    <row r="20980" spans="1:28">
      <c r="A20980" s="2"/>
      <c r="B20980" s="2"/>
      <c r="C20980" s="2"/>
      <c r="G20980" s="94"/>
      <c r="H20980" s="94"/>
      <c r="I20980" s="94"/>
      <c r="J20980" s="2"/>
      <c r="P20980" s="30"/>
      <c r="T20980" s="2"/>
      <c r="V20980" s="2"/>
      <c r="W20980" s="28"/>
      <c r="Y20980" s="30"/>
      <c r="Z20980" s="30"/>
      <c r="AB20980" s="6"/>
    </row>
    <row r="20981" spans="1:28">
      <c r="A20981" s="2"/>
      <c r="B20981" s="2"/>
      <c r="C20981" s="2"/>
      <c r="G20981" s="94"/>
      <c r="H20981" s="94"/>
      <c r="I20981" s="94"/>
      <c r="J20981" s="2"/>
      <c r="P20981" s="30"/>
      <c r="T20981" s="2"/>
      <c r="V20981" s="2"/>
      <c r="W20981" s="28"/>
      <c r="Y20981" s="30"/>
      <c r="Z20981" s="30"/>
      <c r="AB20981" s="6"/>
    </row>
    <row r="20982" spans="1:28">
      <c r="A20982" s="2"/>
      <c r="B20982" s="2"/>
      <c r="C20982" s="2"/>
      <c r="G20982" s="94"/>
      <c r="H20982" s="94"/>
      <c r="I20982" s="94"/>
      <c r="J20982" s="2"/>
      <c r="P20982" s="30"/>
      <c r="T20982" s="2"/>
      <c r="V20982" s="2"/>
      <c r="W20982" s="28"/>
      <c r="Y20982" s="30"/>
      <c r="Z20982" s="30"/>
      <c r="AB20982" s="6"/>
    </row>
    <row r="20983" spans="1:28">
      <c r="A20983" s="2"/>
      <c r="B20983" s="2"/>
      <c r="C20983" s="2"/>
      <c r="G20983" s="94"/>
      <c r="H20983" s="94"/>
      <c r="I20983" s="94"/>
      <c r="J20983" s="2"/>
      <c r="P20983" s="30"/>
      <c r="T20983" s="2"/>
      <c r="V20983" s="2"/>
      <c r="W20983" s="28"/>
      <c r="Y20983" s="30"/>
      <c r="Z20983" s="30"/>
      <c r="AB20983" s="6"/>
    </row>
    <row r="20984" spans="1:28">
      <c r="A20984" s="2"/>
      <c r="B20984" s="2"/>
      <c r="C20984" s="2"/>
      <c r="G20984" s="94"/>
      <c r="H20984" s="94"/>
      <c r="I20984" s="94"/>
      <c r="J20984" s="2"/>
      <c r="P20984" s="30"/>
      <c r="T20984" s="2"/>
      <c r="V20984" s="2"/>
      <c r="W20984" s="28"/>
      <c r="Y20984" s="30"/>
      <c r="Z20984" s="30"/>
      <c r="AB20984" s="6"/>
    </row>
    <row r="20985" spans="1:28">
      <c r="A20985" s="2"/>
      <c r="B20985" s="2"/>
      <c r="C20985" s="2"/>
      <c r="G20985" s="94"/>
      <c r="H20985" s="94"/>
      <c r="I20985" s="94"/>
      <c r="J20985" s="2"/>
      <c r="P20985" s="30"/>
      <c r="T20985" s="2"/>
      <c r="V20985" s="2"/>
      <c r="W20985" s="28"/>
      <c r="Y20985" s="30"/>
      <c r="Z20985" s="30"/>
      <c r="AB20985" s="6"/>
    </row>
    <row r="20986" spans="1:28">
      <c r="A20986" s="2"/>
      <c r="B20986" s="2"/>
      <c r="C20986" s="2"/>
      <c r="G20986" s="94"/>
      <c r="H20986" s="94"/>
      <c r="I20986" s="94"/>
      <c r="J20986" s="2"/>
      <c r="P20986" s="30"/>
      <c r="T20986" s="2"/>
      <c r="V20986" s="2"/>
      <c r="W20986" s="28"/>
      <c r="Y20986" s="30"/>
      <c r="Z20986" s="30"/>
      <c r="AB20986" s="6"/>
    </row>
    <row r="20987" spans="1:28">
      <c r="A20987" s="2"/>
      <c r="B20987" s="2"/>
      <c r="C20987" s="2"/>
      <c r="G20987" s="94"/>
      <c r="H20987" s="94"/>
      <c r="I20987" s="94"/>
      <c r="J20987" s="2"/>
      <c r="P20987" s="30"/>
      <c r="T20987" s="2"/>
      <c r="V20987" s="2"/>
      <c r="W20987" s="28"/>
      <c r="Y20987" s="30"/>
      <c r="Z20987" s="30"/>
      <c r="AB20987" s="6"/>
    </row>
    <row r="20988" spans="1:28">
      <c r="A20988" s="2"/>
      <c r="B20988" s="2"/>
      <c r="C20988" s="2"/>
      <c r="G20988" s="94"/>
      <c r="H20988" s="94"/>
      <c r="I20988" s="94"/>
      <c r="J20988" s="2"/>
      <c r="P20988" s="30"/>
      <c r="T20988" s="2"/>
      <c r="V20988" s="2"/>
      <c r="W20988" s="28"/>
      <c r="Y20988" s="30"/>
      <c r="Z20988" s="30"/>
      <c r="AB20988" s="6"/>
    </row>
    <row r="20989" spans="1:28">
      <c r="A20989" s="2"/>
      <c r="B20989" s="2"/>
      <c r="C20989" s="2"/>
      <c r="G20989" s="94"/>
      <c r="H20989" s="94"/>
      <c r="I20989" s="94"/>
      <c r="J20989" s="2"/>
      <c r="P20989" s="30"/>
      <c r="T20989" s="2"/>
      <c r="V20989" s="2"/>
      <c r="W20989" s="28"/>
      <c r="Y20989" s="30"/>
      <c r="Z20989" s="30"/>
      <c r="AB20989" s="6"/>
    </row>
    <row r="20990" spans="1:28">
      <c r="A20990" s="2"/>
      <c r="B20990" s="2"/>
      <c r="C20990" s="2"/>
      <c r="G20990" s="94"/>
      <c r="H20990" s="94"/>
      <c r="I20990" s="94"/>
      <c r="J20990" s="2"/>
      <c r="P20990" s="30"/>
      <c r="T20990" s="2"/>
      <c r="V20990" s="2"/>
      <c r="W20990" s="28"/>
      <c r="Y20990" s="30"/>
      <c r="Z20990" s="30"/>
      <c r="AB20990" s="6"/>
    </row>
    <row r="20991" spans="1:28">
      <c r="A20991" s="2"/>
      <c r="B20991" s="2"/>
      <c r="C20991" s="2"/>
      <c r="G20991" s="94"/>
      <c r="H20991" s="94"/>
      <c r="I20991" s="94"/>
      <c r="J20991" s="2"/>
      <c r="P20991" s="30"/>
      <c r="T20991" s="2"/>
      <c r="V20991" s="2"/>
      <c r="W20991" s="28"/>
      <c r="Y20991" s="30"/>
      <c r="Z20991" s="30"/>
      <c r="AB20991" s="6"/>
    </row>
    <row r="20992" spans="1:28">
      <c r="A20992" s="2"/>
      <c r="B20992" s="2"/>
      <c r="C20992" s="2"/>
      <c r="G20992" s="94"/>
      <c r="H20992" s="94"/>
      <c r="I20992" s="94"/>
      <c r="J20992" s="2"/>
      <c r="P20992" s="30"/>
      <c r="T20992" s="2"/>
      <c r="V20992" s="2"/>
      <c r="W20992" s="28"/>
      <c r="Y20992" s="30"/>
      <c r="Z20992" s="30"/>
      <c r="AB20992" s="6"/>
    </row>
    <row r="20993" spans="1:28">
      <c r="A20993" s="2"/>
      <c r="B20993" s="2"/>
      <c r="C20993" s="2"/>
      <c r="G20993" s="94"/>
      <c r="H20993" s="94"/>
      <c r="I20993" s="94"/>
      <c r="J20993" s="2"/>
      <c r="P20993" s="30"/>
      <c r="T20993" s="2"/>
      <c r="V20993" s="2"/>
      <c r="W20993" s="28"/>
      <c r="Y20993" s="30"/>
      <c r="Z20993" s="30"/>
      <c r="AB20993" s="6"/>
    </row>
    <row r="20994" spans="1:28">
      <c r="A20994" s="2"/>
      <c r="B20994" s="2"/>
      <c r="C20994" s="2"/>
      <c r="G20994" s="94"/>
      <c r="H20994" s="94"/>
      <c r="I20994" s="94"/>
      <c r="J20994" s="2"/>
      <c r="P20994" s="30"/>
      <c r="T20994" s="2"/>
      <c r="V20994" s="2"/>
      <c r="W20994" s="28"/>
      <c r="Y20994" s="30"/>
      <c r="Z20994" s="30"/>
      <c r="AB20994" s="6"/>
    </row>
    <row r="20995" spans="1:28">
      <c r="A20995" s="2"/>
      <c r="B20995" s="2"/>
      <c r="C20995" s="2"/>
      <c r="G20995" s="94"/>
      <c r="H20995" s="94"/>
      <c r="I20995" s="94"/>
      <c r="J20995" s="2"/>
      <c r="P20995" s="30"/>
      <c r="T20995" s="2"/>
      <c r="V20995" s="2"/>
      <c r="W20995" s="28"/>
      <c r="Y20995" s="30"/>
      <c r="Z20995" s="30"/>
      <c r="AB20995" s="6"/>
    </row>
    <row r="20996" spans="1:28">
      <c r="A20996" s="2"/>
      <c r="B20996" s="2"/>
      <c r="C20996" s="2"/>
      <c r="G20996" s="94"/>
      <c r="H20996" s="94"/>
      <c r="I20996" s="94"/>
      <c r="J20996" s="2"/>
      <c r="P20996" s="30"/>
      <c r="T20996" s="2"/>
      <c r="V20996" s="2"/>
      <c r="W20996" s="28"/>
      <c r="Y20996" s="30"/>
      <c r="Z20996" s="30"/>
      <c r="AB20996" s="6"/>
    </row>
    <row r="20997" spans="1:28">
      <c r="A20997" s="2"/>
      <c r="B20997" s="2"/>
      <c r="C20997" s="2"/>
      <c r="G20997" s="94"/>
      <c r="H20997" s="94"/>
      <c r="I20997" s="94"/>
      <c r="J20997" s="2"/>
      <c r="P20997" s="30"/>
      <c r="T20997" s="2"/>
      <c r="V20997" s="2"/>
      <c r="W20997" s="28"/>
      <c r="Y20997" s="30"/>
      <c r="Z20997" s="30"/>
      <c r="AB20997" s="6"/>
    </row>
    <row r="20998" spans="1:28">
      <c r="A20998" s="2"/>
      <c r="B20998" s="2"/>
      <c r="C20998" s="2"/>
      <c r="G20998" s="94"/>
      <c r="H20998" s="94"/>
      <c r="I20998" s="94"/>
      <c r="J20998" s="2"/>
      <c r="P20998" s="30"/>
      <c r="T20998" s="2"/>
      <c r="V20998" s="2"/>
      <c r="W20998" s="28"/>
      <c r="Y20998" s="30"/>
      <c r="Z20998" s="30"/>
      <c r="AB20998" s="6"/>
    </row>
    <row r="20999" spans="1:28">
      <c r="A20999" s="2"/>
      <c r="B20999" s="2"/>
      <c r="C20999" s="2"/>
      <c r="G20999" s="94"/>
      <c r="H20999" s="94"/>
      <c r="I20999" s="94"/>
      <c r="J20999" s="2"/>
      <c r="P20999" s="30"/>
      <c r="T20999" s="2"/>
      <c r="V20999" s="2"/>
      <c r="W20999" s="28"/>
      <c r="Y20999" s="30"/>
      <c r="Z20999" s="30"/>
      <c r="AB20999" s="6"/>
    </row>
    <row r="21000" spans="1:28">
      <c r="A21000" s="2"/>
      <c r="B21000" s="2"/>
      <c r="C21000" s="2"/>
      <c r="G21000" s="94"/>
      <c r="H21000" s="94"/>
      <c r="I21000" s="94"/>
      <c r="J21000" s="2"/>
      <c r="P21000" s="30"/>
      <c r="T21000" s="2"/>
      <c r="V21000" s="2"/>
      <c r="W21000" s="28"/>
      <c r="Y21000" s="30"/>
      <c r="Z21000" s="30"/>
      <c r="AB21000" s="6"/>
    </row>
    <row r="21001" spans="1:28">
      <c r="A21001" s="2"/>
      <c r="B21001" s="2"/>
      <c r="C21001" s="2"/>
      <c r="G21001" s="94"/>
      <c r="H21001" s="94"/>
      <c r="I21001" s="94"/>
      <c r="J21001" s="2"/>
      <c r="P21001" s="30"/>
      <c r="T21001" s="2"/>
      <c r="V21001" s="2"/>
      <c r="W21001" s="28"/>
      <c r="Y21001" s="30"/>
      <c r="Z21001" s="30"/>
      <c r="AB21001" s="6"/>
    </row>
    <row r="21002" spans="1:28">
      <c r="A21002" s="2"/>
      <c r="B21002" s="2"/>
      <c r="C21002" s="2"/>
      <c r="G21002" s="94"/>
      <c r="H21002" s="94"/>
      <c r="I21002" s="94"/>
      <c r="J21002" s="2"/>
      <c r="P21002" s="30"/>
      <c r="T21002" s="2"/>
      <c r="V21002" s="2"/>
      <c r="W21002" s="28"/>
      <c r="Y21002" s="30"/>
      <c r="Z21002" s="30"/>
      <c r="AB21002" s="6"/>
    </row>
    <row r="21003" spans="1:28">
      <c r="A21003" s="2"/>
      <c r="B21003" s="2"/>
      <c r="C21003" s="2"/>
      <c r="G21003" s="94"/>
      <c r="H21003" s="94"/>
      <c r="I21003" s="94"/>
      <c r="J21003" s="2"/>
      <c r="P21003" s="30"/>
      <c r="T21003" s="2"/>
      <c r="V21003" s="2"/>
      <c r="W21003" s="28"/>
      <c r="Y21003" s="30"/>
      <c r="Z21003" s="30"/>
      <c r="AB21003" s="6"/>
    </row>
    <row r="21004" spans="1:28">
      <c r="A21004" s="2"/>
      <c r="B21004" s="2"/>
      <c r="C21004" s="2"/>
      <c r="G21004" s="94"/>
      <c r="H21004" s="94"/>
      <c r="I21004" s="94"/>
      <c r="J21004" s="2"/>
      <c r="P21004" s="30"/>
      <c r="T21004" s="2"/>
      <c r="V21004" s="2"/>
      <c r="W21004" s="28"/>
      <c r="Y21004" s="30"/>
      <c r="Z21004" s="30"/>
      <c r="AB21004" s="6"/>
    </row>
    <row r="21005" spans="1:28">
      <c r="A21005" s="2"/>
      <c r="B21005" s="2"/>
      <c r="C21005" s="2"/>
      <c r="G21005" s="94"/>
      <c r="H21005" s="94"/>
      <c r="I21005" s="94"/>
      <c r="J21005" s="2"/>
      <c r="P21005" s="30"/>
      <c r="T21005" s="2"/>
      <c r="V21005" s="2"/>
      <c r="W21005" s="28"/>
      <c r="Y21005" s="30"/>
      <c r="Z21005" s="30"/>
      <c r="AB21005" s="6"/>
    </row>
    <row r="21006" spans="1:28">
      <c r="A21006" s="2"/>
      <c r="B21006" s="2"/>
      <c r="C21006" s="2"/>
      <c r="G21006" s="94"/>
      <c r="H21006" s="94"/>
      <c r="I21006" s="94"/>
      <c r="J21006" s="2"/>
      <c r="P21006" s="30"/>
      <c r="T21006" s="2"/>
      <c r="V21006" s="2"/>
      <c r="W21006" s="28"/>
      <c r="Y21006" s="30"/>
      <c r="Z21006" s="30"/>
      <c r="AB21006" s="6"/>
    </row>
    <row r="21007" spans="1:28">
      <c r="A21007" s="2"/>
      <c r="B21007" s="2"/>
      <c r="C21007" s="2"/>
      <c r="G21007" s="94"/>
      <c r="H21007" s="94"/>
      <c r="I21007" s="94"/>
      <c r="J21007" s="2"/>
      <c r="P21007" s="30"/>
      <c r="T21007" s="2"/>
      <c r="V21007" s="2"/>
      <c r="W21007" s="28"/>
      <c r="Y21007" s="30"/>
      <c r="Z21007" s="30"/>
      <c r="AB21007" s="6"/>
    </row>
    <row r="21008" spans="1:28">
      <c r="A21008" s="2"/>
      <c r="B21008" s="2"/>
      <c r="C21008" s="2"/>
      <c r="G21008" s="94"/>
      <c r="H21008" s="94"/>
      <c r="I21008" s="94"/>
      <c r="J21008" s="2"/>
      <c r="P21008" s="30"/>
      <c r="T21008" s="2"/>
      <c r="V21008" s="2"/>
      <c r="W21008" s="28"/>
      <c r="Y21008" s="30"/>
      <c r="Z21008" s="30"/>
      <c r="AB21008" s="6"/>
    </row>
    <row r="21009" spans="1:28">
      <c r="A21009" s="2"/>
      <c r="B21009" s="2"/>
      <c r="C21009" s="2"/>
      <c r="G21009" s="94"/>
      <c r="H21009" s="94"/>
      <c r="I21009" s="94"/>
      <c r="J21009" s="2"/>
      <c r="P21009" s="30"/>
      <c r="T21009" s="2"/>
      <c r="V21009" s="2"/>
      <c r="W21009" s="28"/>
      <c r="Y21009" s="30"/>
      <c r="Z21009" s="30"/>
      <c r="AB21009" s="6"/>
    </row>
    <row r="21010" spans="1:28">
      <c r="A21010" s="2"/>
      <c r="B21010" s="2"/>
      <c r="C21010" s="2"/>
      <c r="G21010" s="94"/>
      <c r="H21010" s="94"/>
      <c r="I21010" s="94"/>
      <c r="J21010" s="2"/>
      <c r="P21010" s="30"/>
      <c r="T21010" s="2"/>
      <c r="V21010" s="2"/>
      <c r="W21010" s="28"/>
      <c r="Y21010" s="30"/>
      <c r="Z21010" s="30"/>
      <c r="AB21010" s="6"/>
    </row>
    <row r="21011" spans="1:28">
      <c r="A21011" s="2"/>
      <c r="B21011" s="2"/>
      <c r="C21011" s="2"/>
      <c r="G21011" s="94"/>
      <c r="H21011" s="94"/>
      <c r="I21011" s="94"/>
      <c r="J21011" s="2"/>
      <c r="P21011" s="30"/>
      <c r="T21011" s="2"/>
      <c r="V21011" s="2"/>
      <c r="W21011" s="28"/>
      <c r="Y21011" s="30"/>
      <c r="Z21011" s="30"/>
      <c r="AB21011" s="6"/>
    </row>
    <row r="21012" spans="1:28">
      <c r="A21012" s="2"/>
      <c r="B21012" s="2"/>
      <c r="C21012" s="2"/>
      <c r="G21012" s="94"/>
      <c r="H21012" s="94"/>
      <c r="I21012" s="94"/>
      <c r="J21012" s="2"/>
      <c r="P21012" s="30"/>
      <c r="T21012" s="2"/>
      <c r="V21012" s="2"/>
      <c r="W21012" s="28"/>
      <c r="Y21012" s="30"/>
      <c r="Z21012" s="30"/>
      <c r="AB21012" s="6"/>
    </row>
    <row r="21013" spans="1:28">
      <c r="A21013" s="2"/>
      <c r="B21013" s="2"/>
      <c r="C21013" s="2"/>
      <c r="G21013" s="94"/>
      <c r="H21013" s="94"/>
      <c r="I21013" s="94"/>
      <c r="J21013" s="2"/>
      <c r="P21013" s="30"/>
      <c r="T21013" s="2"/>
      <c r="V21013" s="2"/>
      <c r="W21013" s="28"/>
      <c r="Y21013" s="30"/>
      <c r="Z21013" s="30"/>
      <c r="AB21013" s="6"/>
    </row>
    <row r="21014" spans="1:28">
      <c r="A21014" s="2"/>
      <c r="B21014" s="2"/>
      <c r="C21014" s="2"/>
      <c r="G21014" s="94"/>
      <c r="H21014" s="94"/>
      <c r="I21014" s="94"/>
      <c r="J21014" s="2"/>
      <c r="P21014" s="30"/>
      <c r="T21014" s="2"/>
      <c r="V21014" s="2"/>
      <c r="W21014" s="28"/>
      <c r="Y21014" s="30"/>
      <c r="Z21014" s="30"/>
      <c r="AB21014" s="6"/>
    </row>
    <row r="21015" spans="1:28">
      <c r="A21015" s="2"/>
      <c r="B21015" s="2"/>
      <c r="C21015" s="2"/>
      <c r="G21015" s="94"/>
      <c r="H21015" s="94"/>
      <c r="I21015" s="94"/>
      <c r="J21015" s="2"/>
      <c r="P21015" s="30"/>
      <c r="T21015" s="2"/>
      <c r="V21015" s="2"/>
      <c r="W21015" s="28"/>
      <c r="Y21015" s="30"/>
      <c r="Z21015" s="30"/>
      <c r="AB21015" s="6"/>
    </row>
    <row r="21016" spans="1:28">
      <c r="A21016" s="2"/>
      <c r="B21016" s="2"/>
      <c r="C21016" s="2"/>
      <c r="G21016" s="94"/>
      <c r="H21016" s="94"/>
      <c r="I21016" s="94"/>
      <c r="J21016" s="2"/>
      <c r="P21016" s="30"/>
      <c r="T21016" s="2"/>
      <c r="V21016" s="2"/>
      <c r="W21016" s="28"/>
      <c r="Y21016" s="30"/>
      <c r="Z21016" s="30"/>
      <c r="AB21016" s="6"/>
    </row>
    <row r="21017" spans="1:28">
      <c r="A21017" s="2"/>
      <c r="B21017" s="2"/>
      <c r="C21017" s="2"/>
      <c r="G21017" s="94"/>
      <c r="H21017" s="94"/>
      <c r="I21017" s="94"/>
      <c r="J21017" s="2"/>
      <c r="P21017" s="30"/>
      <c r="T21017" s="2"/>
      <c r="V21017" s="2"/>
      <c r="W21017" s="28"/>
      <c r="Y21017" s="30"/>
      <c r="Z21017" s="30"/>
      <c r="AB21017" s="6"/>
    </row>
    <row r="21018" spans="1:28">
      <c r="A21018" s="2"/>
      <c r="B21018" s="2"/>
      <c r="C21018" s="2"/>
      <c r="G21018" s="94"/>
      <c r="H21018" s="94"/>
      <c r="I21018" s="94"/>
      <c r="J21018" s="2"/>
      <c r="P21018" s="30"/>
      <c r="T21018" s="2"/>
      <c r="V21018" s="2"/>
      <c r="W21018" s="28"/>
      <c r="Y21018" s="30"/>
      <c r="Z21018" s="30"/>
      <c r="AB21018" s="6"/>
    </row>
    <row r="21019" spans="1:28">
      <c r="A21019" s="2"/>
      <c r="B21019" s="2"/>
      <c r="C21019" s="2"/>
      <c r="G21019" s="94"/>
      <c r="H21019" s="94"/>
      <c r="I21019" s="94"/>
      <c r="J21019" s="2"/>
      <c r="P21019" s="30"/>
      <c r="T21019" s="2"/>
      <c r="V21019" s="2"/>
      <c r="W21019" s="28"/>
      <c r="Y21019" s="30"/>
      <c r="Z21019" s="30"/>
      <c r="AB21019" s="6"/>
    </row>
    <row r="21020" spans="1:28">
      <c r="A21020" s="2"/>
      <c r="B21020" s="2"/>
      <c r="C21020" s="2"/>
      <c r="G21020" s="94"/>
      <c r="H21020" s="94"/>
      <c r="I21020" s="94"/>
      <c r="J21020" s="2"/>
      <c r="P21020" s="30"/>
      <c r="T21020" s="2"/>
      <c r="V21020" s="2"/>
      <c r="W21020" s="28"/>
      <c r="Y21020" s="30"/>
      <c r="Z21020" s="30"/>
      <c r="AB21020" s="6"/>
    </row>
    <row r="21021" spans="1:28">
      <c r="A21021" s="2"/>
      <c r="B21021" s="2"/>
      <c r="C21021" s="2"/>
      <c r="G21021" s="94"/>
      <c r="H21021" s="94"/>
      <c r="I21021" s="94"/>
      <c r="J21021" s="2"/>
      <c r="P21021" s="30"/>
      <c r="T21021" s="2"/>
      <c r="V21021" s="2"/>
      <c r="W21021" s="28"/>
      <c r="Y21021" s="30"/>
      <c r="Z21021" s="30"/>
      <c r="AB21021" s="6"/>
    </row>
    <row r="21022" spans="1:28">
      <c r="A21022" s="2"/>
      <c r="B21022" s="2"/>
      <c r="C21022" s="2"/>
      <c r="G21022" s="94"/>
      <c r="H21022" s="94"/>
      <c r="I21022" s="94"/>
      <c r="J21022" s="2"/>
      <c r="P21022" s="30"/>
      <c r="T21022" s="2"/>
      <c r="V21022" s="2"/>
      <c r="W21022" s="28"/>
      <c r="Y21022" s="30"/>
      <c r="Z21022" s="30"/>
      <c r="AB21022" s="6"/>
    </row>
    <row r="21023" spans="1:28">
      <c r="A21023" s="2"/>
      <c r="B21023" s="2"/>
      <c r="C21023" s="2"/>
      <c r="G21023" s="94"/>
      <c r="H21023" s="94"/>
      <c r="I21023" s="94"/>
      <c r="J21023" s="2"/>
      <c r="P21023" s="30"/>
      <c r="T21023" s="2"/>
      <c r="V21023" s="2"/>
      <c r="W21023" s="28"/>
      <c r="Y21023" s="30"/>
      <c r="Z21023" s="30"/>
      <c r="AB21023" s="6"/>
    </row>
    <row r="21024" spans="1:28">
      <c r="A21024" s="2"/>
      <c r="B21024" s="2"/>
      <c r="C21024" s="2"/>
      <c r="G21024" s="94"/>
      <c r="H21024" s="94"/>
      <c r="I21024" s="94"/>
      <c r="J21024" s="2"/>
      <c r="P21024" s="30"/>
      <c r="T21024" s="2"/>
      <c r="V21024" s="2"/>
      <c r="W21024" s="28"/>
      <c r="Y21024" s="30"/>
      <c r="Z21024" s="30"/>
      <c r="AB21024" s="6"/>
    </row>
    <row r="21025" spans="1:28">
      <c r="A21025" s="2"/>
      <c r="B21025" s="2"/>
      <c r="C21025" s="2"/>
      <c r="G21025" s="94"/>
      <c r="H21025" s="94"/>
      <c r="I21025" s="94"/>
      <c r="J21025" s="2"/>
      <c r="P21025" s="30"/>
      <c r="T21025" s="2"/>
      <c r="V21025" s="2"/>
      <c r="W21025" s="28"/>
      <c r="Y21025" s="30"/>
      <c r="Z21025" s="30"/>
      <c r="AB21025" s="6"/>
    </row>
    <row r="21026" spans="1:28">
      <c r="A21026" s="2"/>
      <c r="B21026" s="2"/>
      <c r="C21026" s="2"/>
      <c r="G21026" s="94"/>
      <c r="H21026" s="94"/>
      <c r="I21026" s="94"/>
      <c r="J21026" s="2"/>
      <c r="P21026" s="30"/>
      <c r="T21026" s="2"/>
      <c r="V21026" s="2"/>
      <c r="W21026" s="28"/>
      <c r="Y21026" s="30"/>
      <c r="Z21026" s="30"/>
      <c r="AB21026" s="6"/>
    </row>
    <row r="21027" spans="1:28">
      <c r="A21027" s="2"/>
      <c r="B21027" s="2"/>
      <c r="C21027" s="2"/>
      <c r="G21027" s="94"/>
      <c r="H21027" s="94"/>
      <c r="I21027" s="94"/>
      <c r="J21027" s="2"/>
      <c r="P21027" s="30"/>
      <c r="T21027" s="2"/>
      <c r="V21027" s="2"/>
      <c r="W21027" s="28"/>
      <c r="Y21027" s="30"/>
      <c r="Z21027" s="30"/>
      <c r="AB21027" s="6"/>
    </row>
    <row r="21028" spans="1:28">
      <c r="A21028" s="2"/>
      <c r="B21028" s="2"/>
      <c r="C21028" s="2"/>
      <c r="G21028" s="94"/>
      <c r="H21028" s="94"/>
      <c r="I21028" s="94"/>
      <c r="J21028" s="2"/>
      <c r="P21028" s="30"/>
      <c r="T21028" s="2"/>
      <c r="V21028" s="2"/>
      <c r="W21028" s="28"/>
      <c r="Y21028" s="30"/>
      <c r="Z21028" s="30"/>
      <c r="AB21028" s="6"/>
    </row>
    <row r="21029" spans="1:28">
      <c r="A21029" s="2"/>
      <c r="B21029" s="2"/>
      <c r="C21029" s="2"/>
      <c r="G21029" s="94"/>
      <c r="H21029" s="94"/>
      <c r="I21029" s="94"/>
      <c r="J21029" s="2"/>
      <c r="P21029" s="30"/>
      <c r="T21029" s="2"/>
      <c r="V21029" s="2"/>
      <c r="W21029" s="28"/>
      <c r="Y21029" s="30"/>
      <c r="Z21029" s="30"/>
      <c r="AB21029" s="6"/>
    </row>
    <row r="21030" spans="1:28">
      <c r="A21030" s="2"/>
      <c r="B21030" s="2"/>
      <c r="C21030" s="2"/>
      <c r="G21030" s="94"/>
      <c r="H21030" s="94"/>
      <c r="I21030" s="94"/>
      <c r="J21030" s="2"/>
      <c r="P21030" s="30"/>
      <c r="T21030" s="2"/>
      <c r="V21030" s="2"/>
      <c r="W21030" s="28"/>
      <c r="Y21030" s="30"/>
      <c r="Z21030" s="30"/>
      <c r="AB21030" s="6"/>
    </row>
    <row r="21031" spans="1:28">
      <c r="A21031" s="2"/>
      <c r="B21031" s="2"/>
      <c r="C21031" s="2"/>
      <c r="G21031" s="94"/>
      <c r="H21031" s="94"/>
      <c r="I21031" s="94"/>
      <c r="J21031" s="2"/>
      <c r="P21031" s="30"/>
      <c r="T21031" s="2"/>
      <c r="V21031" s="2"/>
      <c r="W21031" s="28"/>
      <c r="Y21031" s="30"/>
      <c r="Z21031" s="30"/>
      <c r="AB21031" s="6"/>
    </row>
    <row r="21032" spans="1:28">
      <c r="A21032" s="2"/>
      <c r="B21032" s="2"/>
      <c r="C21032" s="2"/>
      <c r="G21032" s="94"/>
      <c r="H21032" s="94"/>
      <c r="I21032" s="94"/>
      <c r="J21032" s="2"/>
      <c r="P21032" s="30"/>
      <c r="T21032" s="2"/>
      <c r="V21032" s="2"/>
      <c r="W21032" s="28"/>
      <c r="Y21032" s="30"/>
      <c r="Z21032" s="30"/>
      <c r="AB21032" s="6"/>
    </row>
    <row r="21033" spans="1:28">
      <c r="A21033" s="2"/>
      <c r="B21033" s="2"/>
      <c r="C21033" s="2"/>
      <c r="G21033" s="94"/>
      <c r="H21033" s="94"/>
      <c r="I21033" s="94"/>
      <c r="J21033" s="2"/>
      <c r="P21033" s="30"/>
      <c r="T21033" s="2"/>
      <c r="V21033" s="2"/>
      <c r="W21033" s="28"/>
      <c r="Y21033" s="30"/>
      <c r="Z21033" s="30"/>
      <c r="AB21033" s="6"/>
    </row>
    <row r="21034" spans="1:28">
      <c r="A21034" s="2"/>
      <c r="B21034" s="2"/>
      <c r="C21034" s="2"/>
      <c r="G21034" s="94"/>
      <c r="H21034" s="94"/>
      <c r="I21034" s="94"/>
      <c r="J21034" s="2"/>
      <c r="P21034" s="30"/>
      <c r="T21034" s="2"/>
      <c r="V21034" s="2"/>
      <c r="W21034" s="28"/>
      <c r="Y21034" s="30"/>
      <c r="Z21034" s="30"/>
      <c r="AB21034" s="6"/>
    </row>
    <row r="21035" spans="1:28">
      <c r="A21035" s="2"/>
      <c r="B21035" s="2"/>
      <c r="C21035" s="2"/>
      <c r="G21035" s="94"/>
      <c r="H21035" s="94"/>
      <c r="I21035" s="94"/>
      <c r="J21035" s="2"/>
      <c r="P21035" s="30"/>
      <c r="T21035" s="2"/>
      <c r="V21035" s="2"/>
      <c r="W21035" s="28"/>
      <c r="Y21035" s="30"/>
      <c r="Z21035" s="30"/>
      <c r="AB21035" s="6"/>
    </row>
    <row r="21036" spans="1:28">
      <c r="A21036" s="2"/>
      <c r="B21036" s="2"/>
      <c r="C21036" s="2"/>
      <c r="G21036" s="94"/>
      <c r="H21036" s="94"/>
      <c r="I21036" s="94"/>
      <c r="J21036" s="2"/>
      <c r="P21036" s="30"/>
      <c r="T21036" s="2"/>
      <c r="V21036" s="2"/>
      <c r="W21036" s="28"/>
      <c r="Y21036" s="30"/>
      <c r="Z21036" s="30"/>
      <c r="AB21036" s="6"/>
    </row>
    <row r="21037" spans="1:28">
      <c r="A21037" s="2"/>
      <c r="B21037" s="2"/>
      <c r="C21037" s="2"/>
      <c r="G21037" s="94"/>
      <c r="H21037" s="94"/>
      <c r="I21037" s="94"/>
      <c r="J21037" s="2"/>
      <c r="P21037" s="30"/>
      <c r="T21037" s="2"/>
      <c r="V21037" s="2"/>
      <c r="W21037" s="28"/>
      <c r="Y21037" s="30"/>
      <c r="Z21037" s="30"/>
      <c r="AB21037" s="6"/>
    </row>
    <row r="21038" spans="1:28">
      <c r="A21038" s="2"/>
      <c r="B21038" s="2"/>
      <c r="C21038" s="2"/>
      <c r="G21038" s="94"/>
      <c r="H21038" s="94"/>
      <c r="I21038" s="94"/>
      <c r="J21038" s="2"/>
      <c r="P21038" s="30"/>
      <c r="T21038" s="2"/>
      <c r="V21038" s="2"/>
      <c r="W21038" s="28"/>
      <c r="Y21038" s="30"/>
      <c r="Z21038" s="30"/>
      <c r="AB21038" s="6"/>
    </row>
    <row r="21039" spans="1:28">
      <c r="A21039" s="2"/>
      <c r="B21039" s="2"/>
      <c r="C21039" s="2"/>
      <c r="G21039" s="94"/>
      <c r="H21039" s="94"/>
      <c r="I21039" s="94"/>
      <c r="J21039" s="2"/>
      <c r="P21039" s="30"/>
      <c r="T21039" s="2"/>
      <c r="V21039" s="2"/>
      <c r="W21039" s="28"/>
      <c r="Y21039" s="30"/>
      <c r="Z21039" s="30"/>
      <c r="AB21039" s="6"/>
    </row>
    <row r="21040" spans="1:28">
      <c r="A21040" s="2"/>
      <c r="B21040" s="2"/>
      <c r="C21040" s="2"/>
      <c r="G21040" s="94"/>
      <c r="H21040" s="94"/>
      <c r="I21040" s="94"/>
      <c r="J21040" s="2"/>
      <c r="P21040" s="30"/>
      <c r="T21040" s="2"/>
      <c r="V21040" s="2"/>
      <c r="W21040" s="28"/>
      <c r="Y21040" s="30"/>
      <c r="Z21040" s="30"/>
      <c r="AB21040" s="6"/>
    </row>
    <row r="21041" spans="1:28">
      <c r="A21041" s="2"/>
      <c r="B21041" s="2"/>
      <c r="C21041" s="2"/>
      <c r="G21041" s="94"/>
      <c r="H21041" s="94"/>
      <c r="I21041" s="94"/>
      <c r="J21041" s="2"/>
      <c r="P21041" s="30"/>
      <c r="T21041" s="2"/>
      <c r="V21041" s="2"/>
      <c r="W21041" s="28"/>
      <c r="Y21041" s="30"/>
      <c r="Z21041" s="30"/>
      <c r="AB21041" s="6"/>
    </row>
    <row r="21042" spans="1:28">
      <c r="A21042" s="2"/>
      <c r="B21042" s="2"/>
      <c r="C21042" s="2"/>
      <c r="G21042" s="94"/>
      <c r="H21042" s="94"/>
      <c r="I21042" s="94"/>
      <c r="J21042" s="2"/>
      <c r="P21042" s="30"/>
      <c r="T21042" s="2"/>
      <c r="V21042" s="2"/>
      <c r="W21042" s="28"/>
      <c r="Y21042" s="30"/>
      <c r="Z21042" s="30"/>
      <c r="AB21042" s="6"/>
    </row>
    <row r="21043" spans="1:28">
      <c r="A21043" s="2"/>
      <c r="B21043" s="2"/>
      <c r="C21043" s="2"/>
      <c r="G21043" s="94"/>
      <c r="H21043" s="94"/>
      <c r="I21043" s="94"/>
      <c r="J21043" s="2"/>
      <c r="P21043" s="30"/>
      <c r="T21043" s="2"/>
      <c r="V21043" s="2"/>
      <c r="W21043" s="28"/>
      <c r="Y21043" s="30"/>
      <c r="Z21043" s="30"/>
      <c r="AB21043" s="6"/>
    </row>
    <row r="21044" spans="1:28">
      <c r="A21044" s="2"/>
      <c r="B21044" s="2"/>
      <c r="C21044" s="2"/>
      <c r="G21044" s="94"/>
      <c r="H21044" s="94"/>
      <c r="I21044" s="94"/>
      <c r="J21044" s="2"/>
      <c r="P21044" s="30"/>
      <c r="T21044" s="2"/>
      <c r="V21044" s="2"/>
      <c r="W21044" s="28"/>
      <c r="Y21044" s="30"/>
      <c r="Z21044" s="30"/>
      <c r="AB21044" s="6"/>
    </row>
    <row r="21045" spans="1:28">
      <c r="A21045" s="2"/>
      <c r="B21045" s="2"/>
      <c r="C21045" s="2"/>
      <c r="G21045" s="94"/>
      <c r="H21045" s="94"/>
      <c r="I21045" s="94"/>
      <c r="J21045" s="2"/>
      <c r="P21045" s="30"/>
      <c r="T21045" s="2"/>
      <c r="V21045" s="2"/>
      <c r="W21045" s="28"/>
      <c r="Y21045" s="30"/>
      <c r="Z21045" s="30"/>
      <c r="AB21045" s="6"/>
    </row>
    <row r="21046" spans="1:28">
      <c r="A21046" s="2"/>
      <c r="B21046" s="2"/>
      <c r="C21046" s="2"/>
      <c r="G21046" s="94"/>
      <c r="H21046" s="94"/>
      <c r="I21046" s="94"/>
      <c r="J21046" s="2"/>
      <c r="P21046" s="30"/>
      <c r="T21046" s="2"/>
      <c r="V21046" s="2"/>
      <c r="W21046" s="28"/>
      <c r="Y21046" s="30"/>
      <c r="Z21046" s="30"/>
      <c r="AB21046" s="6"/>
    </row>
    <row r="21047" spans="1:28">
      <c r="A21047" s="2"/>
      <c r="B21047" s="2"/>
      <c r="C21047" s="2"/>
      <c r="G21047" s="94"/>
      <c r="H21047" s="94"/>
      <c r="I21047" s="94"/>
      <c r="J21047" s="2"/>
      <c r="P21047" s="30"/>
      <c r="T21047" s="2"/>
      <c r="V21047" s="2"/>
      <c r="W21047" s="28"/>
      <c r="Y21047" s="30"/>
      <c r="Z21047" s="30"/>
      <c r="AB21047" s="6"/>
    </row>
    <row r="21048" spans="1:28">
      <c r="A21048" s="2"/>
      <c r="B21048" s="2"/>
      <c r="C21048" s="2"/>
      <c r="G21048" s="94"/>
      <c r="H21048" s="94"/>
      <c r="I21048" s="94"/>
      <c r="J21048" s="2"/>
      <c r="P21048" s="30"/>
      <c r="T21048" s="2"/>
      <c r="V21048" s="2"/>
      <c r="W21048" s="28"/>
      <c r="Y21048" s="30"/>
      <c r="Z21048" s="30"/>
      <c r="AB21048" s="6"/>
    </row>
    <row r="21049" spans="1:28">
      <c r="A21049" s="2"/>
      <c r="B21049" s="2"/>
      <c r="C21049" s="2"/>
      <c r="G21049" s="94"/>
      <c r="H21049" s="94"/>
      <c r="I21049" s="94"/>
      <c r="J21049" s="2"/>
      <c r="P21049" s="30"/>
      <c r="T21049" s="2"/>
      <c r="V21049" s="2"/>
      <c r="W21049" s="28"/>
      <c r="Y21049" s="30"/>
      <c r="Z21049" s="30"/>
      <c r="AB21049" s="6"/>
    </row>
    <row r="21050" spans="1:28">
      <c r="A21050" s="2"/>
      <c r="B21050" s="2"/>
      <c r="C21050" s="2"/>
      <c r="G21050" s="94"/>
      <c r="H21050" s="94"/>
      <c r="I21050" s="94"/>
      <c r="J21050" s="2"/>
      <c r="P21050" s="30"/>
      <c r="T21050" s="2"/>
      <c r="V21050" s="2"/>
      <c r="W21050" s="28"/>
      <c r="Y21050" s="30"/>
      <c r="Z21050" s="30"/>
      <c r="AB21050" s="6"/>
    </row>
    <row r="21051" spans="1:28">
      <c r="A21051" s="2"/>
      <c r="B21051" s="2"/>
      <c r="C21051" s="2"/>
      <c r="G21051" s="94"/>
      <c r="H21051" s="94"/>
      <c r="I21051" s="94"/>
      <c r="J21051" s="2"/>
      <c r="P21051" s="30"/>
      <c r="T21051" s="2"/>
      <c r="V21051" s="2"/>
      <c r="W21051" s="28"/>
      <c r="Y21051" s="30"/>
      <c r="Z21051" s="30"/>
      <c r="AB21051" s="6"/>
    </row>
    <row r="21052" spans="1:28">
      <c r="A21052" s="2"/>
      <c r="B21052" s="2"/>
      <c r="C21052" s="2"/>
      <c r="G21052" s="94"/>
      <c r="H21052" s="94"/>
      <c r="I21052" s="94"/>
      <c r="J21052" s="2"/>
      <c r="P21052" s="30"/>
      <c r="T21052" s="2"/>
      <c r="V21052" s="2"/>
      <c r="W21052" s="28"/>
      <c r="Y21052" s="30"/>
      <c r="Z21052" s="30"/>
      <c r="AB21052" s="6"/>
    </row>
    <row r="21053" spans="1:28">
      <c r="A21053" s="2"/>
      <c r="B21053" s="2"/>
      <c r="C21053" s="2"/>
      <c r="G21053" s="94"/>
      <c r="H21053" s="94"/>
      <c r="I21053" s="94"/>
      <c r="J21053" s="2"/>
      <c r="P21053" s="30"/>
      <c r="T21053" s="2"/>
      <c r="V21053" s="2"/>
      <c r="W21053" s="28"/>
      <c r="Y21053" s="30"/>
      <c r="Z21053" s="30"/>
      <c r="AB21053" s="6"/>
    </row>
    <row r="21054" spans="1:28">
      <c r="A21054" s="2"/>
      <c r="B21054" s="2"/>
      <c r="C21054" s="2"/>
      <c r="G21054" s="94"/>
      <c r="H21054" s="94"/>
      <c r="I21054" s="94"/>
      <c r="J21054" s="2"/>
      <c r="P21054" s="30"/>
      <c r="T21054" s="2"/>
      <c r="V21054" s="2"/>
      <c r="W21054" s="28"/>
      <c r="Y21054" s="30"/>
      <c r="Z21054" s="30"/>
      <c r="AB21054" s="6"/>
    </row>
    <row r="21055" spans="1:28">
      <c r="A21055" s="2"/>
      <c r="B21055" s="2"/>
      <c r="C21055" s="2"/>
      <c r="G21055" s="94"/>
      <c r="H21055" s="94"/>
      <c r="I21055" s="94"/>
      <c r="J21055" s="2"/>
      <c r="P21055" s="30"/>
      <c r="T21055" s="2"/>
      <c r="V21055" s="2"/>
      <c r="W21055" s="28"/>
      <c r="Y21055" s="30"/>
      <c r="Z21055" s="30"/>
      <c r="AB21055" s="6"/>
    </row>
    <row r="21056" spans="1:28">
      <c r="A21056" s="2"/>
      <c r="B21056" s="2"/>
      <c r="C21056" s="2"/>
      <c r="G21056" s="94"/>
      <c r="H21056" s="94"/>
      <c r="I21056" s="94"/>
      <c r="J21056" s="2"/>
      <c r="P21056" s="30"/>
      <c r="T21056" s="2"/>
      <c r="V21056" s="2"/>
      <c r="W21056" s="28"/>
      <c r="Y21056" s="30"/>
      <c r="Z21056" s="30"/>
      <c r="AB21056" s="6"/>
    </row>
    <row r="21057" spans="1:28">
      <c r="A21057" s="2"/>
      <c r="B21057" s="2"/>
      <c r="C21057" s="2"/>
      <c r="G21057" s="94"/>
      <c r="H21057" s="94"/>
      <c r="I21057" s="94"/>
      <c r="J21057" s="2"/>
      <c r="P21057" s="30"/>
      <c r="T21057" s="2"/>
      <c r="V21057" s="2"/>
      <c r="W21057" s="28"/>
      <c r="Y21057" s="30"/>
      <c r="Z21057" s="30"/>
      <c r="AB21057" s="6"/>
    </row>
    <row r="21058" spans="1:28">
      <c r="A21058" s="2"/>
      <c r="B21058" s="2"/>
      <c r="C21058" s="2"/>
      <c r="G21058" s="94"/>
      <c r="H21058" s="94"/>
      <c r="I21058" s="94"/>
      <c r="J21058" s="2"/>
      <c r="P21058" s="30"/>
      <c r="T21058" s="2"/>
      <c r="V21058" s="2"/>
      <c r="W21058" s="28"/>
      <c r="Y21058" s="30"/>
      <c r="Z21058" s="30"/>
      <c r="AB21058" s="6"/>
    </row>
    <row r="21059" spans="1:28">
      <c r="A21059" s="2"/>
      <c r="B21059" s="2"/>
      <c r="C21059" s="2"/>
      <c r="G21059" s="94"/>
      <c r="H21059" s="94"/>
      <c r="I21059" s="94"/>
      <c r="J21059" s="2"/>
      <c r="P21059" s="30"/>
      <c r="T21059" s="2"/>
      <c r="V21059" s="2"/>
      <c r="W21059" s="28"/>
      <c r="Y21059" s="30"/>
      <c r="Z21059" s="30"/>
      <c r="AB21059" s="6"/>
    </row>
    <row r="21060" spans="1:28">
      <c r="A21060" s="2"/>
      <c r="B21060" s="2"/>
      <c r="C21060" s="2"/>
      <c r="G21060" s="94"/>
      <c r="H21060" s="94"/>
      <c r="I21060" s="94"/>
      <c r="J21060" s="2"/>
      <c r="P21060" s="30"/>
      <c r="T21060" s="2"/>
      <c r="V21060" s="2"/>
      <c r="W21060" s="28"/>
      <c r="Y21060" s="30"/>
      <c r="Z21060" s="30"/>
      <c r="AB21060" s="6"/>
    </row>
    <row r="21061" spans="1:28">
      <c r="A21061" s="2"/>
      <c r="B21061" s="2"/>
      <c r="C21061" s="2"/>
      <c r="G21061" s="94"/>
      <c r="H21061" s="94"/>
      <c r="I21061" s="94"/>
      <c r="J21061" s="2"/>
      <c r="P21061" s="30"/>
      <c r="T21061" s="2"/>
      <c r="V21061" s="2"/>
      <c r="W21061" s="28"/>
      <c r="Y21061" s="30"/>
      <c r="Z21061" s="30"/>
      <c r="AB21061" s="6"/>
    </row>
    <row r="21062" spans="1:28">
      <c r="A21062" s="2"/>
      <c r="B21062" s="2"/>
      <c r="C21062" s="2"/>
      <c r="G21062" s="94"/>
      <c r="H21062" s="94"/>
      <c r="I21062" s="94"/>
      <c r="J21062" s="2"/>
      <c r="P21062" s="30"/>
      <c r="T21062" s="2"/>
      <c r="V21062" s="2"/>
      <c r="W21062" s="28"/>
      <c r="Y21062" s="30"/>
      <c r="Z21062" s="30"/>
      <c r="AB21062" s="6"/>
    </row>
    <row r="21063" spans="1:28">
      <c r="A21063" s="2"/>
      <c r="B21063" s="2"/>
      <c r="C21063" s="2"/>
      <c r="G21063" s="94"/>
      <c r="H21063" s="94"/>
      <c r="I21063" s="94"/>
      <c r="J21063" s="2"/>
      <c r="P21063" s="30"/>
      <c r="T21063" s="2"/>
      <c r="V21063" s="2"/>
      <c r="W21063" s="28"/>
      <c r="Y21063" s="30"/>
      <c r="Z21063" s="30"/>
      <c r="AB21063" s="6"/>
    </row>
    <row r="21064" spans="1:28">
      <c r="A21064" s="2"/>
      <c r="B21064" s="2"/>
      <c r="C21064" s="2"/>
      <c r="G21064" s="94"/>
      <c r="H21064" s="94"/>
      <c r="I21064" s="94"/>
      <c r="J21064" s="2"/>
      <c r="P21064" s="30"/>
      <c r="T21064" s="2"/>
      <c r="V21064" s="2"/>
      <c r="W21064" s="28"/>
      <c r="Y21064" s="30"/>
      <c r="Z21064" s="30"/>
      <c r="AB21064" s="6"/>
    </row>
    <row r="21065" spans="1:28">
      <c r="A21065" s="2"/>
      <c r="B21065" s="2"/>
      <c r="C21065" s="2"/>
      <c r="G21065" s="94"/>
      <c r="H21065" s="94"/>
      <c r="I21065" s="94"/>
      <c r="J21065" s="2"/>
      <c r="P21065" s="30"/>
      <c r="T21065" s="2"/>
      <c r="V21065" s="2"/>
      <c r="W21065" s="28"/>
      <c r="Y21065" s="30"/>
      <c r="Z21065" s="30"/>
      <c r="AB21065" s="6"/>
    </row>
    <row r="21066" spans="1:28">
      <c r="A21066" s="2"/>
      <c r="B21066" s="2"/>
      <c r="C21066" s="2"/>
      <c r="G21066" s="94"/>
      <c r="H21066" s="94"/>
      <c r="I21066" s="94"/>
      <c r="J21066" s="2"/>
      <c r="P21066" s="30"/>
      <c r="T21066" s="2"/>
      <c r="V21066" s="2"/>
      <c r="W21066" s="28"/>
      <c r="Y21066" s="30"/>
      <c r="Z21066" s="30"/>
      <c r="AB21066" s="6"/>
    </row>
    <row r="21067" spans="1:28">
      <c r="A21067" s="2"/>
      <c r="B21067" s="2"/>
      <c r="C21067" s="2"/>
      <c r="G21067" s="94"/>
      <c r="H21067" s="94"/>
      <c r="I21067" s="94"/>
      <c r="J21067" s="2"/>
      <c r="P21067" s="30"/>
      <c r="T21067" s="2"/>
      <c r="V21067" s="2"/>
      <c r="W21067" s="28"/>
      <c r="Y21067" s="30"/>
      <c r="Z21067" s="30"/>
      <c r="AB21067" s="6"/>
    </row>
    <row r="21068" spans="1:28">
      <c r="A21068" s="2"/>
      <c r="B21068" s="2"/>
      <c r="C21068" s="2"/>
      <c r="G21068" s="94"/>
      <c r="H21068" s="94"/>
      <c r="I21068" s="94"/>
      <c r="J21068" s="2"/>
      <c r="P21068" s="30"/>
      <c r="T21068" s="2"/>
      <c r="V21068" s="2"/>
      <c r="W21068" s="28"/>
      <c r="Y21068" s="30"/>
      <c r="Z21068" s="30"/>
      <c r="AB21068" s="6"/>
    </row>
    <row r="21069" spans="1:28">
      <c r="A21069" s="2"/>
      <c r="B21069" s="2"/>
      <c r="C21069" s="2"/>
      <c r="G21069" s="94"/>
      <c r="H21069" s="94"/>
      <c r="I21069" s="94"/>
      <c r="J21069" s="2"/>
      <c r="P21069" s="30"/>
      <c r="T21069" s="2"/>
      <c r="V21069" s="2"/>
      <c r="W21069" s="28"/>
      <c r="Y21069" s="30"/>
      <c r="Z21069" s="30"/>
      <c r="AB21069" s="6"/>
    </row>
    <row r="21070" spans="1:28">
      <c r="A21070" s="2"/>
      <c r="B21070" s="2"/>
      <c r="C21070" s="2"/>
      <c r="G21070" s="94"/>
      <c r="H21070" s="94"/>
      <c r="I21070" s="94"/>
      <c r="J21070" s="2"/>
      <c r="P21070" s="30"/>
      <c r="T21070" s="2"/>
      <c r="V21070" s="2"/>
      <c r="W21070" s="28"/>
      <c r="Y21070" s="30"/>
      <c r="Z21070" s="30"/>
      <c r="AB21070" s="6"/>
    </row>
    <row r="21071" spans="1:28">
      <c r="A21071" s="2"/>
      <c r="B21071" s="2"/>
      <c r="C21071" s="2"/>
      <c r="G21071" s="94"/>
      <c r="H21071" s="94"/>
      <c r="I21071" s="94"/>
      <c r="J21071" s="2"/>
      <c r="P21071" s="30"/>
      <c r="T21071" s="2"/>
      <c r="V21071" s="2"/>
      <c r="W21071" s="28"/>
      <c r="Y21071" s="30"/>
      <c r="Z21071" s="30"/>
      <c r="AB21071" s="6"/>
    </row>
    <row r="21072" spans="1:28">
      <c r="A21072" s="2"/>
      <c r="B21072" s="2"/>
      <c r="C21072" s="2"/>
      <c r="G21072" s="94"/>
      <c r="H21072" s="94"/>
      <c r="I21072" s="94"/>
      <c r="J21072" s="2"/>
      <c r="P21072" s="30"/>
      <c r="T21072" s="2"/>
      <c r="V21072" s="2"/>
      <c r="W21072" s="28"/>
      <c r="Y21072" s="30"/>
      <c r="Z21072" s="30"/>
      <c r="AB21072" s="6"/>
    </row>
    <row r="21073" spans="1:28">
      <c r="A21073" s="2"/>
      <c r="B21073" s="2"/>
      <c r="C21073" s="2"/>
      <c r="G21073" s="94"/>
      <c r="H21073" s="94"/>
      <c r="I21073" s="94"/>
      <c r="J21073" s="2"/>
      <c r="P21073" s="30"/>
      <c r="T21073" s="2"/>
      <c r="V21073" s="2"/>
      <c r="W21073" s="28"/>
      <c r="Y21073" s="30"/>
      <c r="Z21073" s="30"/>
      <c r="AB21073" s="6"/>
    </row>
    <row r="21074" spans="1:28">
      <c r="A21074" s="2"/>
      <c r="B21074" s="2"/>
      <c r="C21074" s="2"/>
      <c r="G21074" s="94"/>
      <c r="H21074" s="94"/>
      <c r="I21074" s="94"/>
      <c r="J21074" s="2"/>
      <c r="P21074" s="30"/>
      <c r="T21074" s="2"/>
      <c r="V21074" s="2"/>
      <c r="W21074" s="28"/>
      <c r="Y21074" s="30"/>
      <c r="Z21074" s="30"/>
      <c r="AB21074" s="6"/>
    </row>
    <row r="21075" spans="1:28">
      <c r="A21075" s="2"/>
      <c r="B21075" s="2"/>
      <c r="C21075" s="2"/>
      <c r="G21075" s="94"/>
      <c r="H21075" s="94"/>
      <c r="I21075" s="94"/>
      <c r="J21075" s="2"/>
      <c r="P21075" s="30"/>
      <c r="T21075" s="2"/>
      <c r="V21075" s="2"/>
      <c r="W21075" s="28"/>
      <c r="Y21075" s="30"/>
      <c r="Z21075" s="30"/>
      <c r="AB21075" s="6"/>
    </row>
    <row r="21076" spans="1:28">
      <c r="A21076" s="2"/>
      <c r="B21076" s="2"/>
      <c r="C21076" s="2"/>
      <c r="G21076" s="94"/>
      <c r="H21076" s="94"/>
      <c r="I21076" s="94"/>
      <c r="J21076" s="2"/>
      <c r="P21076" s="30"/>
      <c r="T21076" s="2"/>
      <c r="V21076" s="2"/>
      <c r="W21076" s="28"/>
      <c r="Y21076" s="30"/>
      <c r="Z21076" s="30"/>
      <c r="AB21076" s="6"/>
    </row>
    <row r="21077" spans="1:28">
      <c r="A21077" s="2"/>
      <c r="B21077" s="2"/>
      <c r="C21077" s="2"/>
      <c r="G21077" s="94"/>
      <c r="H21077" s="94"/>
      <c r="I21077" s="94"/>
      <c r="J21077" s="2"/>
      <c r="P21077" s="30"/>
      <c r="T21077" s="2"/>
      <c r="V21077" s="2"/>
      <c r="W21077" s="28"/>
      <c r="Y21077" s="30"/>
      <c r="Z21077" s="30"/>
      <c r="AB21077" s="6"/>
    </row>
    <row r="21078" spans="1:28">
      <c r="A21078" s="2"/>
      <c r="B21078" s="2"/>
      <c r="C21078" s="2"/>
      <c r="G21078" s="94"/>
      <c r="H21078" s="94"/>
      <c r="I21078" s="94"/>
      <c r="J21078" s="2"/>
      <c r="P21078" s="30"/>
      <c r="T21078" s="2"/>
      <c r="V21078" s="2"/>
      <c r="W21078" s="28"/>
      <c r="Y21078" s="30"/>
      <c r="Z21078" s="30"/>
      <c r="AB21078" s="6"/>
    </row>
    <row r="21079" spans="1:28">
      <c r="A21079" s="2"/>
      <c r="B21079" s="2"/>
      <c r="C21079" s="2"/>
      <c r="G21079" s="94"/>
      <c r="H21079" s="94"/>
      <c r="I21079" s="94"/>
      <c r="J21079" s="2"/>
      <c r="P21079" s="30"/>
      <c r="T21079" s="2"/>
      <c r="V21079" s="2"/>
      <c r="W21079" s="28"/>
      <c r="Y21079" s="30"/>
      <c r="Z21079" s="30"/>
      <c r="AB21079" s="6"/>
    </row>
    <row r="21080" spans="1:28">
      <c r="A21080" s="2"/>
      <c r="B21080" s="2"/>
      <c r="C21080" s="2"/>
      <c r="G21080" s="94"/>
      <c r="H21080" s="94"/>
      <c r="I21080" s="94"/>
      <c r="J21080" s="2"/>
      <c r="P21080" s="30"/>
      <c r="T21080" s="2"/>
      <c r="V21080" s="2"/>
      <c r="W21080" s="28"/>
      <c r="Y21080" s="30"/>
      <c r="Z21080" s="30"/>
      <c r="AB21080" s="6"/>
    </row>
    <row r="21081" spans="1:28">
      <c r="A21081" s="2"/>
      <c r="B21081" s="2"/>
      <c r="C21081" s="2"/>
      <c r="G21081" s="94"/>
      <c r="H21081" s="94"/>
      <c r="I21081" s="94"/>
      <c r="J21081" s="2"/>
      <c r="P21081" s="30"/>
      <c r="T21081" s="2"/>
      <c r="V21081" s="2"/>
      <c r="W21081" s="28"/>
      <c r="Y21081" s="30"/>
      <c r="Z21081" s="30"/>
      <c r="AB21081" s="6"/>
    </row>
    <row r="21082" spans="1:28">
      <c r="A21082" s="2"/>
      <c r="B21082" s="2"/>
      <c r="C21082" s="2"/>
      <c r="G21082" s="94"/>
      <c r="H21082" s="94"/>
      <c r="I21082" s="94"/>
      <c r="J21082" s="2"/>
      <c r="P21082" s="30"/>
      <c r="T21082" s="2"/>
      <c r="V21082" s="2"/>
      <c r="W21082" s="28"/>
      <c r="Y21082" s="30"/>
      <c r="Z21082" s="30"/>
      <c r="AB21082" s="6"/>
    </row>
    <row r="21083" spans="1:28">
      <c r="A21083" s="2"/>
      <c r="B21083" s="2"/>
      <c r="C21083" s="2"/>
      <c r="G21083" s="94"/>
      <c r="H21083" s="94"/>
      <c r="I21083" s="94"/>
      <c r="J21083" s="2"/>
      <c r="P21083" s="30"/>
      <c r="T21083" s="2"/>
      <c r="V21083" s="2"/>
      <c r="W21083" s="28"/>
      <c r="Y21083" s="30"/>
      <c r="Z21083" s="30"/>
      <c r="AB21083" s="6"/>
    </row>
    <row r="21084" spans="1:28">
      <c r="A21084" s="2"/>
      <c r="B21084" s="2"/>
      <c r="C21084" s="2"/>
      <c r="G21084" s="94"/>
      <c r="H21084" s="94"/>
      <c r="I21084" s="94"/>
      <c r="J21084" s="2"/>
      <c r="P21084" s="30"/>
      <c r="T21084" s="2"/>
      <c r="V21084" s="2"/>
      <c r="W21084" s="28"/>
      <c r="Y21084" s="30"/>
      <c r="Z21084" s="30"/>
      <c r="AB21084" s="6"/>
    </row>
    <row r="21085" spans="1:28">
      <c r="A21085" s="2"/>
      <c r="B21085" s="2"/>
      <c r="C21085" s="2"/>
      <c r="G21085" s="94"/>
      <c r="H21085" s="94"/>
      <c r="I21085" s="94"/>
      <c r="J21085" s="2"/>
      <c r="P21085" s="30"/>
      <c r="T21085" s="2"/>
      <c r="V21085" s="2"/>
      <c r="W21085" s="28"/>
      <c r="Y21085" s="30"/>
      <c r="Z21085" s="30"/>
      <c r="AB21085" s="6"/>
    </row>
    <row r="21086" spans="1:28">
      <c r="A21086" s="2"/>
      <c r="B21086" s="2"/>
      <c r="C21086" s="2"/>
      <c r="G21086" s="94"/>
      <c r="H21086" s="94"/>
      <c r="I21086" s="94"/>
      <c r="J21086" s="2"/>
      <c r="P21086" s="30"/>
      <c r="T21086" s="2"/>
      <c r="V21086" s="2"/>
      <c r="W21086" s="28"/>
      <c r="Y21086" s="30"/>
      <c r="Z21086" s="30"/>
      <c r="AB21086" s="6"/>
    </row>
    <row r="21087" spans="1:28">
      <c r="A21087" s="2"/>
      <c r="B21087" s="2"/>
      <c r="C21087" s="2"/>
      <c r="G21087" s="94"/>
      <c r="H21087" s="94"/>
      <c r="I21087" s="94"/>
      <c r="J21087" s="2"/>
      <c r="P21087" s="30"/>
      <c r="T21087" s="2"/>
      <c r="V21087" s="2"/>
      <c r="W21087" s="28"/>
      <c r="Y21087" s="30"/>
      <c r="Z21087" s="30"/>
      <c r="AB21087" s="6"/>
    </row>
    <row r="21088" spans="1:28">
      <c r="A21088" s="2"/>
      <c r="B21088" s="2"/>
      <c r="C21088" s="2"/>
      <c r="G21088" s="94"/>
      <c r="H21088" s="94"/>
      <c r="I21088" s="94"/>
      <c r="J21088" s="2"/>
      <c r="P21088" s="30"/>
      <c r="T21088" s="2"/>
      <c r="V21088" s="2"/>
      <c r="W21088" s="28"/>
      <c r="Y21088" s="30"/>
      <c r="Z21088" s="30"/>
      <c r="AB21088" s="6"/>
    </row>
    <row r="21089" spans="1:28">
      <c r="A21089" s="2"/>
      <c r="B21089" s="2"/>
      <c r="C21089" s="2"/>
      <c r="G21089" s="94"/>
      <c r="H21089" s="94"/>
      <c r="I21089" s="94"/>
      <c r="J21089" s="2"/>
      <c r="P21089" s="30"/>
      <c r="T21089" s="2"/>
      <c r="V21089" s="2"/>
      <c r="W21089" s="28"/>
      <c r="Y21089" s="30"/>
      <c r="Z21089" s="30"/>
      <c r="AB21089" s="6"/>
    </row>
    <row r="21090" spans="1:28">
      <c r="A21090" s="2"/>
      <c r="B21090" s="2"/>
      <c r="C21090" s="2"/>
      <c r="G21090" s="94"/>
      <c r="H21090" s="94"/>
      <c r="I21090" s="94"/>
      <c r="J21090" s="2"/>
      <c r="P21090" s="30"/>
      <c r="T21090" s="2"/>
      <c r="V21090" s="2"/>
      <c r="W21090" s="28"/>
      <c r="Y21090" s="30"/>
      <c r="Z21090" s="30"/>
      <c r="AB21090" s="6"/>
    </row>
    <row r="21091" spans="1:28">
      <c r="A21091" s="2"/>
      <c r="B21091" s="2"/>
      <c r="C21091" s="2"/>
      <c r="G21091" s="94"/>
      <c r="H21091" s="94"/>
      <c r="I21091" s="94"/>
      <c r="J21091" s="2"/>
      <c r="P21091" s="30"/>
      <c r="T21091" s="2"/>
      <c r="V21091" s="2"/>
      <c r="W21091" s="28"/>
      <c r="Y21091" s="30"/>
      <c r="Z21091" s="30"/>
      <c r="AB21091" s="6"/>
    </row>
    <row r="21092" spans="1:28">
      <c r="A21092" s="2"/>
      <c r="B21092" s="2"/>
      <c r="C21092" s="2"/>
      <c r="G21092" s="94"/>
      <c r="H21092" s="94"/>
      <c r="I21092" s="94"/>
      <c r="J21092" s="2"/>
      <c r="P21092" s="30"/>
      <c r="T21092" s="2"/>
      <c r="V21092" s="2"/>
      <c r="W21092" s="28"/>
      <c r="Y21092" s="30"/>
      <c r="Z21092" s="30"/>
      <c r="AB21092" s="6"/>
    </row>
    <row r="21093" spans="1:28">
      <c r="A21093" s="2"/>
      <c r="B21093" s="2"/>
      <c r="C21093" s="2"/>
      <c r="G21093" s="94"/>
      <c r="H21093" s="94"/>
      <c r="I21093" s="94"/>
      <c r="J21093" s="2"/>
      <c r="P21093" s="30"/>
      <c r="T21093" s="2"/>
      <c r="V21093" s="2"/>
      <c r="W21093" s="28"/>
      <c r="Y21093" s="30"/>
      <c r="Z21093" s="30"/>
      <c r="AB21093" s="6"/>
    </row>
    <row r="21094" spans="1:28">
      <c r="A21094" s="2"/>
      <c r="B21094" s="2"/>
      <c r="C21094" s="2"/>
      <c r="G21094" s="94"/>
      <c r="H21094" s="94"/>
      <c r="I21094" s="94"/>
      <c r="J21094" s="2"/>
      <c r="P21094" s="30"/>
      <c r="T21094" s="2"/>
      <c r="V21094" s="2"/>
      <c r="W21094" s="28"/>
      <c r="Y21094" s="30"/>
      <c r="Z21094" s="30"/>
      <c r="AB21094" s="6"/>
    </row>
    <row r="21095" spans="1:28">
      <c r="A21095" s="2"/>
      <c r="B21095" s="2"/>
      <c r="C21095" s="2"/>
      <c r="G21095" s="94"/>
      <c r="H21095" s="94"/>
      <c r="I21095" s="94"/>
      <c r="J21095" s="2"/>
      <c r="P21095" s="30"/>
      <c r="T21095" s="2"/>
      <c r="V21095" s="2"/>
      <c r="W21095" s="28"/>
      <c r="Y21095" s="30"/>
      <c r="Z21095" s="30"/>
      <c r="AB21095" s="6"/>
    </row>
    <row r="21096" spans="1:28">
      <c r="A21096" s="2"/>
      <c r="B21096" s="2"/>
      <c r="C21096" s="2"/>
      <c r="G21096" s="94"/>
      <c r="H21096" s="94"/>
      <c r="I21096" s="94"/>
      <c r="J21096" s="2"/>
      <c r="P21096" s="30"/>
      <c r="T21096" s="2"/>
      <c r="V21096" s="2"/>
      <c r="W21096" s="28"/>
      <c r="Y21096" s="30"/>
      <c r="Z21096" s="30"/>
      <c r="AB21096" s="6"/>
    </row>
    <row r="21097" spans="1:28">
      <c r="A21097" s="2"/>
      <c r="B21097" s="2"/>
      <c r="C21097" s="2"/>
      <c r="G21097" s="94"/>
      <c r="H21097" s="94"/>
      <c r="I21097" s="94"/>
      <c r="J21097" s="2"/>
      <c r="P21097" s="30"/>
      <c r="T21097" s="2"/>
      <c r="V21097" s="2"/>
      <c r="W21097" s="28"/>
      <c r="Y21097" s="30"/>
      <c r="Z21097" s="30"/>
      <c r="AB21097" s="6"/>
    </row>
    <row r="21098" spans="1:28">
      <c r="A21098" s="2"/>
      <c r="B21098" s="2"/>
      <c r="C21098" s="2"/>
      <c r="G21098" s="94"/>
      <c r="H21098" s="94"/>
      <c r="I21098" s="94"/>
      <c r="J21098" s="2"/>
      <c r="P21098" s="30"/>
      <c r="T21098" s="2"/>
      <c r="V21098" s="2"/>
      <c r="W21098" s="28"/>
      <c r="Y21098" s="30"/>
      <c r="Z21098" s="30"/>
      <c r="AB21098" s="6"/>
    </row>
    <row r="21099" spans="1:28">
      <c r="A21099" s="2"/>
      <c r="B21099" s="2"/>
      <c r="C21099" s="2"/>
      <c r="G21099" s="94"/>
      <c r="H21099" s="94"/>
      <c r="I21099" s="94"/>
      <c r="J21099" s="2"/>
      <c r="P21099" s="30"/>
      <c r="T21099" s="2"/>
      <c r="V21099" s="2"/>
      <c r="W21099" s="28"/>
      <c r="Y21099" s="30"/>
      <c r="Z21099" s="30"/>
      <c r="AB21099" s="6"/>
    </row>
    <row r="21100" spans="1:28">
      <c r="A21100" s="2"/>
      <c r="B21100" s="2"/>
      <c r="C21100" s="2"/>
      <c r="G21100" s="94"/>
      <c r="H21100" s="94"/>
      <c r="I21100" s="94"/>
      <c r="J21100" s="2"/>
      <c r="P21100" s="30"/>
      <c r="T21100" s="2"/>
      <c r="V21100" s="2"/>
      <c r="W21100" s="28"/>
      <c r="Y21100" s="30"/>
      <c r="Z21100" s="30"/>
      <c r="AB21100" s="6"/>
    </row>
    <row r="21101" spans="1:28">
      <c r="A21101" s="2"/>
      <c r="B21101" s="2"/>
      <c r="C21101" s="2"/>
      <c r="G21101" s="94"/>
      <c r="H21101" s="94"/>
      <c r="I21101" s="94"/>
      <c r="J21101" s="2"/>
      <c r="P21101" s="30"/>
      <c r="T21101" s="2"/>
      <c r="V21101" s="2"/>
      <c r="W21101" s="28"/>
      <c r="Y21101" s="30"/>
      <c r="Z21101" s="30"/>
      <c r="AB21101" s="6"/>
    </row>
    <row r="21102" spans="1:28">
      <c r="A21102" s="2"/>
      <c r="B21102" s="2"/>
      <c r="C21102" s="2"/>
      <c r="G21102" s="94"/>
      <c r="H21102" s="94"/>
      <c r="I21102" s="94"/>
      <c r="J21102" s="2"/>
      <c r="P21102" s="30"/>
      <c r="T21102" s="2"/>
      <c r="V21102" s="2"/>
      <c r="W21102" s="28"/>
      <c r="Y21102" s="30"/>
      <c r="Z21102" s="30"/>
      <c r="AB21102" s="6"/>
    </row>
    <row r="21103" spans="1:28">
      <c r="A21103" s="2"/>
      <c r="B21103" s="2"/>
      <c r="C21103" s="2"/>
      <c r="G21103" s="94"/>
      <c r="H21103" s="94"/>
      <c r="I21103" s="94"/>
      <c r="J21103" s="2"/>
      <c r="P21103" s="30"/>
      <c r="T21103" s="2"/>
      <c r="V21103" s="2"/>
      <c r="W21103" s="28"/>
      <c r="Y21103" s="30"/>
      <c r="Z21103" s="30"/>
      <c r="AB21103" s="6"/>
    </row>
    <row r="21104" spans="1:28">
      <c r="A21104" s="2"/>
      <c r="B21104" s="2"/>
      <c r="C21104" s="2"/>
      <c r="G21104" s="94"/>
      <c r="H21104" s="94"/>
      <c r="I21104" s="94"/>
      <c r="J21104" s="2"/>
      <c r="P21104" s="30"/>
      <c r="T21104" s="2"/>
      <c r="V21104" s="2"/>
      <c r="W21104" s="28"/>
      <c r="Y21104" s="30"/>
      <c r="Z21104" s="30"/>
      <c r="AB21104" s="6"/>
    </row>
    <row r="21105" spans="1:28">
      <c r="A21105" s="2"/>
      <c r="B21105" s="2"/>
      <c r="C21105" s="2"/>
      <c r="G21105" s="94"/>
      <c r="H21105" s="94"/>
      <c r="I21105" s="94"/>
      <c r="J21105" s="2"/>
      <c r="P21105" s="30"/>
      <c r="T21105" s="2"/>
      <c r="V21105" s="2"/>
      <c r="W21105" s="28"/>
      <c r="Y21105" s="30"/>
      <c r="Z21105" s="30"/>
      <c r="AB21105" s="6"/>
    </row>
    <row r="21106" spans="1:28">
      <c r="A21106" s="2"/>
      <c r="B21106" s="2"/>
      <c r="C21106" s="2"/>
      <c r="G21106" s="94"/>
      <c r="H21106" s="94"/>
      <c r="I21106" s="94"/>
      <c r="J21106" s="2"/>
      <c r="P21106" s="30"/>
      <c r="T21106" s="2"/>
      <c r="V21106" s="2"/>
      <c r="W21106" s="28"/>
      <c r="Y21106" s="30"/>
      <c r="Z21106" s="30"/>
      <c r="AB21106" s="6"/>
    </row>
    <row r="21107" spans="1:28">
      <c r="A21107" s="2"/>
      <c r="B21107" s="2"/>
      <c r="C21107" s="2"/>
      <c r="G21107" s="94"/>
      <c r="H21107" s="94"/>
      <c r="I21107" s="94"/>
      <c r="J21107" s="2"/>
      <c r="P21107" s="30"/>
      <c r="T21107" s="2"/>
      <c r="V21107" s="2"/>
      <c r="W21107" s="28"/>
      <c r="Y21107" s="30"/>
      <c r="Z21107" s="30"/>
      <c r="AB21107" s="6"/>
    </row>
    <row r="21108" spans="1:28">
      <c r="A21108" s="2"/>
      <c r="B21108" s="2"/>
      <c r="C21108" s="2"/>
      <c r="G21108" s="94"/>
      <c r="H21108" s="94"/>
      <c r="I21108" s="94"/>
      <c r="J21108" s="2"/>
      <c r="P21108" s="30"/>
      <c r="T21108" s="2"/>
      <c r="V21108" s="2"/>
      <c r="W21108" s="28"/>
      <c r="Y21108" s="30"/>
      <c r="Z21108" s="30"/>
      <c r="AB21108" s="6"/>
    </row>
    <row r="21109" spans="1:28">
      <c r="A21109" s="2"/>
      <c r="B21109" s="2"/>
      <c r="C21109" s="2"/>
      <c r="G21109" s="94"/>
      <c r="H21109" s="94"/>
      <c r="I21109" s="94"/>
      <c r="J21109" s="2"/>
      <c r="P21109" s="30"/>
      <c r="T21109" s="2"/>
      <c r="V21109" s="2"/>
      <c r="W21109" s="28"/>
      <c r="Y21109" s="30"/>
      <c r="Z21109" s="30"/>
      <c r="AB21109" s="6"/>
    </row>
    <row r="21110" spans="1:28">
      <c r="A21110" s="2"/>
      <c r="B21110" s="2"/>
      <c r="C21110" s="2"/>
      <c r="G21110" s="94"/>
      <c r="H21110" s="94"/>
      <c r="I21110" s="94"/>
      <c r="J21110" s="2"/>
      <c r="P21110" s="30"/>
      <c r="T21110" s="2"/>
      <c r="V21110" s="2"/>
      <c r="W21110" s="28"/>
      <c r="Y21110" s="30"/>
      <c r="Z21110" s="30"/>
      <c r="AB21110" s="6"/>
    </row>
    <row r="21111" spans="1:28">
      <c r="A21111" s="2"/>
      <c r="B21111" s="2"/>
      <c r="C21111" s="2"/>
      <c r="G21111" s="94"/>
      <c r="H21111" s="94"/>
      <c r="I21111" s="94"/>
      <c r="J21111" s="2"/>
      <c r="P21111" s="30"/>
      <c r="T21111" s="2"/>
      <c r="V21111" s="2"/>
      <c r="W21111" s="28"/>
      <c r="Y21111" s="30"/>
      <c r="Z21111" s="30"/>
      <c r="AB21111" s="6"/>
    </row>
    <row r="21112" spans="1:28">
      <c r="A21112" s="2"/>
      <c r="B21112" s="2"/>
      <c r="C21112" s="2"/>
      <c r="G21112" s="94"/>
      <c r="H21112" s="94"/>
      <c r="I21112" s="94"/>
      <c r="J21112" s="2"/>
      <c r="P21112" s="30"/>
      <c r="T21112" s="2"/>
      <c r="V21112" s="2"/>
      <c r="W21112" s="28"/>
      <c r="Y21112" s="30"/>
      <c r="Z21112" s="30"/>
      <c r="AB21112" s="6"/>
    </row>
    <row r="21113" spans="1:28">
      <c r="A21113" s="2"/>
      <c r="B21113" s="2"/>
      <c r="C21113" s="2"/>
      <c r="G21113" s="94"/>
      <c r="H21113" s="94"/>
      <c r="I21113" s="94"/>
      <c r="J21113" s="2"/>
      <c r="P21113" s="30"/>
      <c r="T21113" s="2"/>
      <c r="V21113" s="2"/>
      <c r="W21113" s="28"/>
      <c r="Y21113" s="30"/>
      <c r="Z21113" s="30"/>
      <c r="AB21113" s="6"/>
    </row>
    <row r="21114" spans="1:28">
      <c r="A21114" s="2"/>
      <c r="B21114" s="2"/>
      <c r="C21114" s="2"/>
      <c r="G21114" s="94"/>
      <c r="H21114" s="94"/>
      <c r="I21114" s="94"/>
      <c r="J21114" s="2"/>
      <c r="P21114" s="30"/>
      <c r="T21114" s="2"/>
      <c r="V21114" s="2"/>
      <c r="W21114" s="28"/>
      <c r="Y21114" s="30"/>
      <c r="Z21114" s="30"/>
      <c r="AB21114" s="6"/>
    </row>
    <row r="21115" spans="1:28">
      <c r="A21115" s="2"/>
      <c r="B21115" s="2"/>
      <c r="C21115" s="2"/>
      <c r="G21115" s="94"/>
      <c r="H21115" s="94"/>
      <c r="I21115" s="94"/>
      <c r="J21115" s="2"/>
      <c r="P21115" s="30"/>
      <c r="T21115" s="2"/>
      <c r="V21115" s="2"/>
      <c r="W21115" s="28"/>
      <c r="Y21115" s="30"/>
      <c r="Z21115" s="30"/>
      <c r="AB21115" s="6"/>
    </row>
    <row r="21116" spans="1:28">
      <c r="A21116" s="2"/>
      <c r="B21116" s="2"/>
      <c r="C21116" s="2"/>
      <c r="G21116" s="94"/>
      <c r="H21116" s="94"/>
      <c r="I21116" s="94"/>
      <c r="J21116" s="2"/>
      <c r="P21116" s="30"/>
      <c r="T21116" s="2"/>
      <c r="V21116" s="2"/>
      <c r="W21116" s="28"/>
      <c r="Y21116" s="30"/>
      <c r="Z21116" s="30"/>
      <c r="AB21116" s="6"/>
    </row>
    <row r="21117" spans="1:28">
      <c r="A21117" s="2"/>
      <c r="B21117" s="2"/>
      <c r="C21117" s="2"/>
      <c r="G21117" s="94"/>
      <c r="H21117" s="94"/>
      <c r="I21117" s="94"/>
      <c r="J21117" s="2"/>
      <c r="P21117" s="30"/>
      <c r="T21117" s="2"/>
      <c r="V21117" s="2"/>
      <c r="W21117" s="28"/>
      <c r="Y21117" s="30"/>
      <c r="Z21117" s="30"/>
      <c r="AB21117" s="6"/>
    </row>
    <row r="21118" spans="1:28">
      <c r="A21118" s="2"/>
      <c r="B21118" s="2"/>
      <c r="C21118" s="2"/>
      <c r="G21118" s="94"/>
      <c r="H21118" s="94"/>
      <c r="I21118" s="94"/>
      <c r="J21118" s="2"/>
      <c r="P21118" s="30"/>
      <c r="T21118" s="2"/>
      <c r="V21118" s="2"/>
      <c r="W21118" s="28"/>
      <c r="Y21118" s="30"/>
      <c r="Z21118" s="30"/>
      <c r="AB21118" s="6"/>
    </row>
    <row r="21119" spans="1:28">
      <c r="A21119" s="2"/>
      <c r="B21119" s="2"/>
      <c r="C21119" s="2"/>
      <c r="G21119" s="94"/>
      <c r="H21119" s="94"/>
      <c r="I21119" s="94"/>
      <c r="J21119" s="2"/>
      <c r="P21119" s="30"/>
      <c r="T21119" s="2"/>
      <c r="V21119" s="2"/>
      <c r="W21119" s="28"/>
      <c r="Y21119" s="30"/>
      <c r="Z21119" s="30"/>
      <c r="AB21119" s="6"/>
    </row>
    <row r="21120" spans="1:28">
      <c r="A21120" s="2"/>
      <c r="B21120" s="2"/>
      <c r="C21120" s="2"/>
      <c r="G21120" s="94"/>
      <c r="H21120" s="94"/>
      <c r="I21120" s="94"/>
      <c r="J21120" s="2"/>
      <c r="P21120" s="30"/>
      <c r="T21120" s="2"/>
      <c r="V21120" s="2"/>
      <c r="W21120" s="28"/>
      <c r="Y21120" s="30"/>
      <c r="Z21120" s="30"/>
      <c r="AB21120" s="6"/>
    </row>
    <row r="21121" spans="1:28">
      <c r="A21121" s="2"/>
      <c r="B21121" s="2"/>
      <c r="C21121" s="2"/>
      <c r="G21121" s="94"/>
      <c r="H21121" s="94"/>
      <c r="I21121" s="94"/>
      <c r="J21121" s="2"/>
      <c r="P21121" s="30"/>
      <c r="T21121" s="2"/>
      <c r="V21121" s="2"/>
      <c r="W21121" s="28"/>
      <c r="Y21121" s="30"/>
      <c r="Z21121" s="30"/>
      <c r="AB21121" s="6"/>
    </row>
    <row r="21122" spans="1:28">
      <c r="A21122" s="2"/>
      <c r="B21122" s="2"/>
      <c r="C21122" s="2"/>
      <c r="G21122" s="94"/>
      <c r="H21122" s="94"/>
      <c r="I21122" s="94"/>
      <c r="J21122" s="2"/>
      <c r="P21122" s="30"/>
      <c r="T21122" s="2"/>
      <c r="V21122" s="2"/>
      <c r="W21122" s="28"/>
      <c r="Y21122" s="30"/>
      <c r="Z21122" s="30"/>
      <c r="AB21122" s="6"/>
    </row>
    <row r="21123" spans="1:28">
      <c r="A21123" s="2"/>
      <c r="B21123" s="2"/>
      <c r="C21123" s="2"/>
      <c r="G21123" s="94"/>
      <c r="H21123" s="94"/>
      <c r="I21123" s="94"/>
      <c r="J21123" s="2"/>
      <c r="P21123" s="30"/>
      <c r="T21123" s="2"/>
      <c r="V21123" s="2"/>
      <c r="W21123" s="28"/>
      <c r="Y21123" s="30"/>
      <c r="Z21123" s="30"/>
      <c r="AB21123" s="6"/>
    </row>
    <row r="21124" spans="1:28">
      <c r="A21124" s="2"/>
      <c r="B21124" s="2"/>
      <c r="C21124" s="2"/>
      <c r="G21124" s="94"/>
      <c r="H21124" s="94"/>
      <c r="I21124" s="94"/>
      <c r="J21124" s="2"/>
      <c r="P21124" s="30"/>
      <c r="T21124" s="2"/>
      <c r="V21124" s="2"/>
      <c r="W21124" s="28"/>
      <c r="Y21124" s="30"/>
      <c r="Z21124" s="30"/>
      <c r="AB21124" s="6"/>
    </row>
    <row r="21125" spans="1:28">
      <c r="A21125" s="2"/>
      <c r="B21125" s="2"/>
      <c r="C21125" s="2"/>
      <c r="G21125" s="94"/>
      <c r="H21125" s="94"/>
      <c r="I21125" s="94"/>
      <c r="J21125" s="2"/>
      <c r="P21125" s="30"/>
      <c r="T21125" s="2"/>
      <c r="V21125" s="2"/>
      <c r="W21125" s="28"/>
      <c r="Y21125" s="30"/>
      <c r="Z21125" s="30"/>
      <c r="AB21125" s="6"/>
    </row>
    <row r="21126" spans="1:28">
      <c r="A21126" s="2"/>
      <c r="B21126" s="2"/>
      <c r="C21126" s="2"/>
      <c r="G21126" s="94"/>
      <c r="H21126" s="94"/>
      <c r="I21126" s="94"/>
      <c r="J21126" s="2"/>
      <c r="P21126" s="30"/>
      <c r="T21126" s="2"/>
      <c r="V21126" s="2"/>
      <c r="W21126" s="28"/>
      <c r="Y21126" s="30"/>
      <c r="Z21126" s="30"/>
      <c r="AB21126" s="6"/>
    </row>
    <row r="21127" spans="1:28">
      <c r="A21127" s="2"/>
      <c r="B21127" s="2"/>
      <c r="C21127" s="2"/>
      <c r="G21127" s="94"/>
      <c r="H21127" s="94"/>
      <c r="I21127" s="94"/>
      <c r="J21127" s="2"/>
      <c r="P21127" s="30"/>
      <c r="T21127" s="2"/>
      <c r="V21127" s="2"/>
      <c r="W21127" s="28"/>
      <c r="Y21127" s="30"/>
      <c r="Z21127" s="30"/>
      <c r="AB21127" s="6"/>
    </row>
    <row r="21128" spans="1:28">
      <c r="A21128" s="2"/>
      <c r="B21128" s="2"/>
      <c r="C21128" s="2"/>
      <c r="G21128" s="94"/>
      <c r="H21128" s="94"/>
      <c r="I21128" s="94"/>
      <c r="J21128" s="2"/>
      <c r="P21128" s="30"/>
      <c r="T21128" s="2"/>
      <c r="V21128" s="2"/>
      <c r="W21128" s="28"/>
      <c r="Y21128" s="30"/>
      <c r="Z21128" s="30"/>
      <c r="AB21128" s="6"/>
    </row>
    <row r="21129" spans="1:28">
      <c r="A21129" s="2"/>
      <c r="B21129" s="2"/>
      <c r="C21129" s="2"/>
      <c r="G21129" s="94"/>
      <c r="H21129" s="94"/>
      <c r="I21129" s="94"/>
      <c r="J21129" s="2"/>
      <c r="P21129" s="30"/>
      <c r="T21129" s="2"/>
      <c r="V21129" s="2"/>
      <c r="W21129" s="28"/>
      <c r="Y21129" s="30"/>
      <c r="Z21129" s="30"/>
      <c r="AB21129" s="6"/>
    </row>
    <row r="21130" spans="1:28">
      <c r="A21130" s="2"/>
      <c r="B21130" s="2"/>
      <c r="C21130" s="2"/>
      <c r="G21130" s="94"/>
      <c r="H21130" s="94"/>
      <c r="I21130" s="94"/>
      <c r="J21130" s="2"/>
      <c r="P21130" s="30"/>
      <c r="T21130" s="2"/>
      <c r="V21130" s="2"/>
      <c r="W21130" s="28"/>
      <c r="Y21130" s="30"/>
      <c r="Z21130" s="30"/>
      <c r="AB21130" s="6"/>
    </row>
    <row r="21131" spans="1:28">
      <c r="A21131" s="2"/>
      <c r="B21131" s="2"/>
      <c r="C21131" s="2"/>
      <c r="G21131" s="94"/>
      <c r="H21131" s="94"/>
      <c r="I21131" s="94"/>
      <c r="J21131" s="2"/>
      <c r="P21131" s="30"/>
      <c r="T21131" s="2"/>
      <c r="V21131" s="2"/>
      <c r="W21131" s="28"/>
      <c r="Y21131" s="30"/>
      <c r="Z21131" s="30"/>
      <c r="AB21131" s="6"/>
    </row>
    <row r="21132" spans="1:28">
      <c r="A21132" s="2"/>
      <c r="B21132" s="2"/>
      <c r="C21132" s="2"/>
      <c r="G21132" s="94"/>
      <c r="H21132" s="94"/>
      <c r="I21132" s="94"/>
      <c r="J21132" s="2"/>
      <c r="P21132" s="30"/>
      <c r="T21132" s="2"/>
      <c r="V21132" s="2"/>
      <c r="W21132" s="28"/>
      <c r="Y21132" s="30"/>
      <c r="Z21132" s="30"/>
      <c r="AB21132" s="6"/>
    </row>
    <row r="21133" spans="1:28">
      <c r="A21133" s="2"/>
      <c r="B21133" s="2"/>
      <c r="C21133" s="2"/>
      <c r="G21133" s="94"/>
      <c r="H21133" s="94"/>
      <c r="I21133" s="94"/>
      <c r="J21133" s="2"/>
      <c r="P21133" s="30"/>
      <c r="T21133" s="2"/>
      <c r="V21133" s="2"/>
      <c r="W21133" s="28"/>
      <c r="Y21133" s="30"/>
      <c r="Z21133" s="30"/>
      <c r="AB21133" s="6"/>
    </row>
    <row r="21134" spans="1:28">
      <c r="A21134" s="2"/>
      <c r="B21134" s="2"/>
      <c r="C21134" s="2"/>
      <c r="G21134" s="94"/>
      <c r="H21134" s="94"/>
      <c r="I21134" s="94"/>
      <c r="J21134" s="2"/>
      <c r="P21134" s="30"/>
      <c r="T21134" s="2"/>
      <c r="V21134" s="2"/>
      <c r="W21134" s="28"/>
      <c r="Y21134" s="30"/>
      <c r="Z21134" s="30"/>
      <c r="AB21134" s="6"/>
    </row>
    <row r="21135" spans="1:28">
      <c r="A21135" s="2"/>
      <c r="B21135" s="2"/>
      <c r="C21135" s="2"/>
      <c r="G21135" s="94"/>
      <c r="H21135" s="94"/>
      <c r="I21135" s="94"/>
      <c r="J21135" s="2"/>
      <c r="P21135" s="30"/>
      <c r="T21135" s="2"/>
      <c r="V21135" s="2"/>
      <c r="W21135" s="28"/>
      <c r="Y21135" s="30"/>
      <c r="Z21135" s="30"/>
      <c r="AB21135" s="6"/>
    </row>
    <row r="21136" spans="1:28">
      <c r="A21136" s="2"/>
      <c r="B21136" s="2"/>
      <c r="C21136" s="2"/>
      <c r="G21136" s="94"/>
      <c r="H21136" s="94"/>
      <c r="I21136" s="94"/>
      <c r="J21136" s="2"/>
      <c r="P21136" s="30"/>
      <c r="T21136" s="2"/>
      <c r="V21136" s="2"/>
      <c r="W21136" s="28"/>
      <c r="Y21136" s="30"/>
      <c r="Z21136" s="30"/>
      <c r="AB21136" s="6"/>
    </row>
    <row r="21137" spans="1:28">
      <c r="A21137" s="2"/>
      <c r="B21137" s="2"/>
      <c r="C21137" s="2"/>
      <c r="G21137" s="94"/>
      <c r="H21137" s="94"/>
      <c r="I21137" s="94"/>
      <c r="J21137" s="2"/>
      <c r="P21137" s="30"/>
      <c r="T21137" s="2"/>
      <c r="V21137" s="2"/>
      <c r="W21137" s="28"/>
      <c r="Y21137" s="30"/>
      <c r="Z21137" s="30"/>
      <c r="AB21137" s="6"/>
    </row>
    <row r="21138" spans="1:28">
      <c r="A21138" s="2"/>
      <c r="B21138" s="2"/>
      <c r="C21138" s="2"/>
      <c r="G21138" s="94"/>
      <c r="H21138" s="94"/>
      <c r="I21138" s="94"/>
      <c r="J21138" s="2"/>
      <c r="P21138" s="30"/>
      <c r="T21138" s="2"/>
      <c r="V21138" s="2"/>
      <c r="W21138" s="28"/>
      <c r="Y21138" s="30"/>
      <c r="Z21138" s="30"/>
      <c r="AB21138" s="6"/>
    </row>
    <row r="21139" spans="1:28">
      <c r="A21139" s="2"/>
      <c r="B21139" s="2"/>
      <c r="C21139" s="2"/>
      <c r="G21139" s="94"/>
      <c r="H21139" s="94"/>
      <c r="I21139" s="94"/>
      <c r="J21139" s="2"/>
      <c r="P21139" s="30"/>
      <c r="T21139" s="2"/>
      <c r="V21139" s="2"/>
      <c r="W21139" s="28"/>
      <c r="Y21139" s="30"/>
      <c r="Z21139" s="30"/>
      <c r="AB21139" s="6"/>
    </row>
    <row r="21140" spans="1:28">
      <c r="A21140" s="2"/>
      <c r="B21140" s="2"/>
      <c r="C21140" s="2"/>
      <c r="G21140" s="94"/>
      <c r="H21140" s="94"/>
      <c r="I21140" s="94"/>
      <c r="J21140" s="2"/>
      <c r="P21140" s="30"/>
      <c r="T21140" s="2"/>
      <c r="V21140" s="2"/>
      <c r="W21140" s="28"/>
      <c r="Y21140" s="30"/>
      <c r="Z21140" s="30"/>
      <c r="AB21140" s="6"/>
    </row>
    <row r="21141" spans="1:28">
      <c r="A21141" s="2"/>
      <c r="B21141" s="2"/>
      <c r="C21141" s="2"/>
      <c r="G21141" s="94"/>
      <c r="H21141" s="94"/>
      <c r="I21141" s="94"/>
      <c r="J21141" s="2"/>
      <c r="P21141" s="30"/>
      <c r="T21141" s="2"/>
      <c r="V21141" s="2"/>
      <c r="W21141" s="28"/>
      <c r="Y21141" s="30"/>
      <c r="Z21141" s="30"/>
      <c r="AB21141" s="6"/>
    </row>
    <row r="21142" spans="1:28">
      <c r="A21142" s="2"/>
      <c r="B21142" s="2"/>
      <c r="C21142" s="2"/>
      <c r="G21142" s="94"/>
      <c r="H21142" s="94"/>
      <c r="I21142" s="94"/>
      <c r="J21142" s="2"/>
      <c r="P21142" s="30"/>
      <c r="T21142" s="2"/>
      <c r="V21142" s="2"/>
      <c r="W21142" s="28"/>
      <c r="Y21142" s="30"/>
      <c r="Z21142" s="30"/>
      <c r="AB21142" s="6"/>
    </row>
    <row r="21143" spans="1:28">
      <c r="A21143" s="2"/>
      <c r="B21143" s="2"/>
      <c r="C21143" s="2"/>
      <c r="G21143" s="94"/>
      <c r="H21143" s="94"/>
      <c r="I21143" s="94"/>
      <c r="J21143" s="2"/>
      <c r="P21143" s="30"/>
      <c r="T21143" s="2"/>
      <c r="V21143" s="2"/>
      <c r="W21143" s="28"/>
      <c r="Y21143" s="30"/>
      <c r="Z21143" s="30"/>
      <c r="AB21143" s="6"/>
    </row>
    <row r="21144" spans="1:28">
      <c r="A21144" s="2"/>
      <c r="B21144" s="2"/>
      <c r="C21144" s="2"/>
      <c r="G21144" s="94"/>
      <c r="H21144" s="94"/>
      <c r="I21144" s="94"/>
      <c r="J21144" s="2"/>
      <c r="P21144" s="30"/>
      <c r="T21144" s="2"/>
      <c r="V21144" s="2"/>
      <c r="W21144" s="28"/>
      <c r="Y21144" s="30"/>
      <c r="Z21144" s="30"/>
      <c r="AB21144" s="6"/>
    </row>
    <row r="21145" spans="1:28">
      <c r="A21145" s="2"/>
      <c r="B21145" s="2"/>
      <c r="C21145" s="2"/>
      <c r="G21145" s="94"/>
      <c r="H21145" s="94"/>
      <c r="I21145" s="94"/>
      <c r="J21145" s="2"/>
      <c r="P21145" s="30"/>
      <c r="T21145" s="2"/>
      <c r="V21145" s="2"/>
      <c r="W21145" s="28"/>
      <c r="Y21145" s="30"/>
      <c r="Z21145" s="30"/>
      <c r="AB21145" s="6"/>
    </row>
    <row r="21146" spans="1:28">
      <c r="A21146" s="2"/>
      <c r="B21146" s="2"/>
      <c r="C21146" s="2"/>
      <c r="G21146" s="94"/>
      <c r="H21146" s="94"/>
      <c r="I21146" s="94"/>
      <c r="J21146" s="2"/>
      <c r="P21146" s="30"/>
      <c r="T21146" s="2"/>
      <c r="V21146" s="2"/>
      <c r="W21146" s="28"/>
      <c r="Y21146" s="30"/>
      <c r="Z21146" s="30"/>
      <c r="AB21146" s="6"/>
    </row>
    <row r="21147" spans="1:28">
      <c r="A21147" s="2"/>
      <c r="B21147" s="2"/>
      <c r="C21147" s="2"/>
      <c r="G21147" s="94"/>
      <c r="H21147" s="94"/>
      <c r="I21147" s="94"/>
      <c r="J21147" s="2"/>
      <c r="P21147" s="30"/>
      <c r="T21147" s="2"/>
      <c r="V21147" s="2"/>
      <c r="W21147" s="28"/>
      <c r="Y21147" s="30"/>
      <c r="Z21147" s="30"/>
      <c r="AB21147" s="6"/>
    </row>
    <row r="21148" spans="1:28">
      <c r="A21148" s="2"/>
      <c r="B21148" s="2"/>
      <c r="C21148" s="2"/>
      <c r="G21148" s="94"/>
      <c r="H21148" s="94"/>
      <c r="I21148" s="94"/>
      <c r="J21148" s="2"/>
      <c r="P21148" s="30"/>
      <c r="T21148" s="2"/>
      <c r="V21148" s="2"/>
      <c r="W21148" s="28"/>
      <c r="Y21148" s="30"/>
      <c r="Z21148" s="30"/>
      <c r="AB21148" s="6"/>
    </row>
    <row r="21149" spans="1:28">
      <c r="A21149" s="2"/>
      <c r="B21149" s="2"/>
      <c r="C21149" s="2"/>
      <c r="G21149" s="94"/>
      <c r="H21149" s="94"/>
      <c r="I21149" s="94"/>
      <c r="J21149" s="2"/>
      <c r="P21149" s="30"/>
      <c r="T21149" s="2"/>
      <c r="V21149" s="2"/>
      <c r="W21149" s="28"/>
      <c r="Y21149" s="30"/>
      <c r="Z21149" s="30"/>
      <c r="AB21149" s="6"/>
    </row>
    <row r="21150" spans="1:28">
      <c r="A21150" s="2"/>
      <c r="B21150" s="2"/>
      <c r="C21150" s="2"/>
      <c r="G21150" s="94"/>
      <c r="H21150" s="94"/>
      <c r="I21150" s="94"/>
      <c r="J21150" s="2"/>
      <c r="P21150" s="30"/>
      <c r="T21150" s="2"/>
      <c r="V21150" s="2"/>
      <c r="W21150" s="28"/>
      <c r="Y21150" s="30"/>
      <c r="Z21150" s="30"/>
      <c r="AB21150" s="6"/>
    </row>
    <row r="21151" spans="1:28">
      <c r="A21151" s="2"/>
      <c r="B21151" s="2"/>
      <c r="C21151" s="2"/>
      <c r="G21151" s="94"/>
      <c r="H21151" s="94"/>
      <c r="I21151" s="94"/>
      <c r="J21151" s="2"/>
      <c r="P21151" s="30"/>
      <c r="T21151" s="2"/>
      <c r="V21151" s="2"/>
      <c r="W21151" s="28"/>
      <c r="Y21151" s="30"/>
      <c r="Z21151" s="30"/>
      <c r="AB21151" s="6"/>
    </row>
    <row r="21152" spans="1:28">
      <c r="A21152" s="2"/>
      <c r="B21152" s="2"/>
      <c r="C21152" s="2"/>
      <c r="G21152" s="94"/>
      <c r="H21152" s="94"/>
      <c r="I21152" s="94"/>
      <c r="J21152" s="2"/>
      <c r="P21152" s="30"/>
      <c r="T21152" s="2"/>
      <c r="V21152" s="2"/>
      <c r="W21152" s="28"/>
      <c r="Y21152" s="30"/>
      <c r="Z21152" s="30"/>
      <c r="AB21152" s="6"/>
    </row>
    <row r="21153" spans="1:28">
      <c r="A21153" s="2"/>
      <c r="B21153" s="2"/>
      <c r="C21153" s="2"/>
      <c r="G21153" s="94"/>
      <c r="H21153" s="94"/>
      <c r="I21153" s="94"/>
      <c r="J21153" s="2"/>
      <c r="P21153" s="30"/>
      <c r="T21153" s="2"/>
      <c r="V21153" s="2"/>
      <c r="W21153" s="28"/>
      <c r="Y21153" s="30"/>
      <c r="Z21153" s="30"/>
      <c r="AB21153" s="6"/>
    </row>
    <row r="21154" spans="1:28">
      <c r="A21154" s="2"/>
      <c r="B21154" s="2"/>
      <c r="C21154" s="2"/>
      <c r="G21154" s="94"/>
      <c r="H21154" s="94"/>
      <c r="I21154" s="94"/>
      <c r="J21154" s="2"/>
      <c r="P21154" s="30"/>
      <c r="T21154" s="2"/>
      <c r="V21154" s="2"/>
      <c r="W21154" s="28"/>
      <c r="Y21154" s="30"/>
      <c r="Z21154" s="30"/>
      <c r="AB21154" s="6"/>
    </row>
    <row r="21155" spans="1:28">
      <c r="A21155" s="2"/>
      <c r="B21155" s="2"/>
      <c r="C21155" s="2"/>
      <c r="G21155" s="94"/>
      <c r="H21155" s="94"/>
      <c r="I21155" s="94"/>
      <c r="J21155" s="2"/>
      <c r="P21155" s="30"/>
      <c r="T21155" s="2"/>
      <c r="V21155" s="2"/>
      <c r="W21155" s="28"/>
      <c r="Y21155" s="30"/>
      <c r="Z21155" s="30"/>
      <c r="AB21155" s="6"/>
    </row>
    <row r="21156" spans="1:28">
      <c r="A21156" s="2"/>
      <c r="B21156" s="2"/>
      <c r="C21156" s="2"/>
      <c r="G21156" s="94"/>
      <c r="H21156" s="94"/>
      <c r="I21156" s="94"/>
      <c r="J21156" s="2"/>
      <c r="P21156" s="30"/>
      <c r="T21156" s="2"/>
      <c r="V21156" s="2"/>
      <c r="W21156" s="28"/>
      <c r="Y21156" s="30"/>
      <c r="Z21156" s="30"/>
      <c r="AB21156" s="6"/>
    </row>
    <row r="21157" spans="1:28">
      <c r="A21157" s="2"/>
      <c r="B21157" s="2"/>
      <c r="C21157" s="2"/>
      <c r="G21157" s="94"/>
      <c r="H21157" s="94"/>
      <c r="I21157" s="94"/>
      <c r="J21157" s="2"/>
      <c r="P21157" s="30"/>
      <c r="T21157" s="2"/>
      <c r="V21157" s="2"/>
      <c r="W21157" s="28"/>
      <c r="Y21157" s="30"/>
      <c r="Z21157" s="30"/>
      <c r="AB21157" s="6"/>
    </row>
    <row r="21158" spans="1:28">
      <c r="A21158" s="2"/>
      <c r="B21158" s="2"/>
      <c r="C21158" s="2"/>
      <c r="G21158" s="94"/>
      <c r="H21158" s="94"/>
      <c r="I21158" s="94"/>
      <c r="J21158" s="2"/>
      <c r="P21158" s="30"/>
      <c r="T21158" s="2"/>
      <c r="V21158" s="2"/>
      <c r="W21158" s="28"/>
      <c r="Y21158" s="30"/>
      <c r="Z21158" s="30"/>
      <c r="AB21158" s="6"/>
    </row>
    <row r="21159" spans="1:28">
      <c r="A21159" s="2"/>
      <c r="B21159" s="2"/>
      <c r="C21159" s="2"/>
      <c r="G21159" s="94"/>
      <c r="H21159" s="94"/>
      <c r="I21159" s="94"/>
      <c r="J21159" s="2"/>
      <c r="P21159" s="30"/>
      <c r="T21159" s="2"/>
      <c r="V21159" s="2"/>
      <c r="W21159" s="28"/>
      <c r="Y21159" s="30"/>
      <c r="Z21159" s="30"/>
      <c r="AB21159" s="6"/>
    </row>
    <row r="21160" spans="1:28">
      <c r="A21160" s="2"/>
      <c r="B21160" s="2"/>
      <c r="C21160" s="2"/>
      <c r="G21160" s="94"/>
      <c r="H21160" s="94"/>
      <c r="I21160" s="94"/>
      <c r="J21160" s="2"/>
      <c r="P21160" s="30"/>
      <c r="T21160" s="2"/>
      <c r="V21160" s="2"/>
      <c r="W21160" s="28"/>
      <c r="Y21160" s="30"/>
      <c r="Z21160" s="30"/>
      <c r="AB21160" s="6"/>
    </row>
    <row r="21161" spans="1:28">
      <c r="A21161" s="2"/>
      <c r="B21161" s="2"/>
      <c r="C21161" s="2"/>
      <c r="G21161" s="94"/>
      <c r="H21161" s="94"/>
      <c r="I21161" s="94"/>
      <c r="J21161" s="2"/>
      <c r="P21161" s="30"/>
      <c r="T21161" s="2"/>
      <c r="V21161" s="2"/>
      <c r="W21161" s="28"/>
      <c r="Y21161" s="30"/>
      <c r="Z21161" s="30"/>
      <c r="AB21161" s="6"/>
    </row>
    <row r="21162" spans="1:28">
      <c r="A21162" s="2"/>
      <c r="B21162" s="2"/>
      <c r="C21162" s="2"/>
      <c r="G21162" s="94"/>
      <c r="H21162" s="94"/>
      <c r="I21162" s="94"/>
      <c r="J21162" s="2"/>
      <c r="P21162" s="30"/>
      <c r="T21162" s="2"/>
      <c r="V21162" s="2"/>
      <c r="W21162" s="28"/>
      <c r="Y21162" s="30"/>
      <c r="Z21162" s="30"/>
      <c r="AB21162" s="6"/>
    </row>
    <row r="21163" spans="1:28">
      <c r="A21163" s="2"/>
      <c r="B21163" s="2"/>
      <c r="C21163" s="2"/>
      <c r="G21163" s="94"/>
      <c r="H21163" s="94"/>
      <c r="I21163" s="94"/>
      <c r="J21163" s="2"/>
      <c r="P21163" s="30"/>
      <c r="T21163" s="2"/>
      <c r="V21163" s="2"/>
      <c r="W21163" s="28"/>
      <c r="Y21163" s="30"/>
      <c r="Z21163" s="30"/>
      <c r="AB21163" s="6"/>
    </row>
    <row r="21164" spans="1:28">
      <c r="A21164" s="2"/>
      <c r="B21164" s="2"/>
      <c r="C21164" s="2"/>
      <c r="G21164" s="94"/>
      <c r="H21164" s="94"/>
      <c r="I21164" s="94"/>
      <c r="J21164" s="2"/>
      <c r="P21164" s="30"/>
      <c r="T21164" s="2"/>
      <c r="V21164" s="2"/>
      <c r="W21164" s="28"/>
      <c r="Y21164" s="30"/>
      <c r="Z21164" s="30"/>
      <c r="AB21164" s="6"/>
    </row>
    <row r="21165" spans="1:28">
      <c r="A21165" s="2"/>
      <c r="B21165" s="2"/>
      <c r="C21165" s="2"/>
      <c r="G21165" s="94"/>
      <c r="H21165" s="94"/>
      <c r="I21165" s="94"/>
      <c r="J21165" s="2"/>
      <c r="P21165" s="30"/>
      <c r="T21165" s="2"/>
      <c r="V21165" s="2"/>
      <c r="W21165" s="28"/>
      <c r="Y21165" s="30"/>
      <c r="Z21165" s="30"/>
      <c r="AB21165" s="6"/>
    </row>
    <row r="21166" spans="1:28">
      <c r="A21166" s="2"/>
      <c r="B21166" s="2"/>
      <c r="C21166" s="2"/>
      <c r="G21166" s="94"/>
      <c r="H21166" s="94"/>
      <c r="I21166" s="94"/>
      <c r="J21166" s="2"/>
      <c r="P21166" s="30"/>
      <c r="T21166" s="2"/>
      <c r="V21166" s="2"/>
      <c r="W21166" s="28"/>
      <c r="Y21166" s="30"/>
      <c r="Z21166" s="30"/>
      <c r="AB21166" s="6"/>
    </row>
    <row r="21167" spans="1:28">
      <c r="A21167" s="2"/>
      <c r="B21167" s="2"/>
      <c r="C21167" s="2"/>
      <c r="G21167" s="94"/>
      <c r="H21167" s="94"/>
      <c r="I21167" s="94"/>
      <c r="J21167" s="2"/>
      <c r="P21167" s="30"/>
      <c r="T21167" s="2"/>
      <c r="V21167" s="2"/>
      <c r="W21167" s="28"/>
      <c r="Y21167" s="30"/>
      <c r="Z21167" s="30"/>
      <c r="AB21167" s="6"/>
    </row>
    <row r="21168" spans="1:28">
      <c r="A21168" s="2"/>
      <c r="B21168" s="2"/>
      <c r="C21168" s="2"/>
      <c r="G21168" s="94"/>
      <c r="H21168" s="94"/>
      <c r="I21168" s="94"/>
      <c r="J21168" s="2"/>
      <c r="P21168" s="30"/>
      <c r="T21168" s="2"/>
      <c r="V21168" s="2"/>
      <c r="W21168" s="28"/>
      <c r="Y21168" s="30"/>
      <c r="Z21168" s="30"/>
      <c r="AB21168" s="6"/>
    </row>
    <row r="21169" spans="1:28">
      <c r="A21169" s="2"/>
      <c r="B21169" s="2"/>
      <c r="C21169" s="2"/>
      <c r="G21169" s="94"/>
      <c r="H21169" s="94"/>
      <c r="I21169" s="94"/>
      <c r="J21169" s="2"/>
      <c r="P21169" s="30"/>
      <c r="T21169" s="2"/>
      <c r="V21169" s="2"/>
      <c r="W21169" s="28"/>
      <c r="Y21169" s="30"/>
      <c r="Z21169" s="30"/>
      <c r="AB21169" s="6"/>
    </row>
    <row r="21170" spans="1:28">
      <c r="A21170" s="2"/>
      <c r="B21170" s="2"/>
      <c r="C21170" s="2"/>
      <c r="G21170" s="94"/>
      <c r="H21170" s="94"/>
      <c r="I21170" s="94"/>
      <c r="J21170" s="2"/>
      <c r="P21170" s="30"/>
      <c r="T21170" s="2"/>
      <c r="V21170" s="2"/>
      <c r="W21170" s="28"/>
      <c r="Y21170" s="30"/>
      <c r="Z21170" s="30"/>
      <c r="AB21170" s="6"/>
    </row>
    <row r="21171" spans="1:28">
      <c r="A21171" s="2"/>
      <c r="B21171" s="2"/>
      <c r="C21171" s="2"/>
      <c r="G21171" s="94"/>
      <c r="H21171" s="94"/>
      <c r="I21171" s="94"/>
      <c r="J21171" s="2"/>
      <c r="P21171" s="30"/>
      <c r="T21171" s="2"/>
      <c r="V21171" s="2"/>
      <c r="W21171" s="28"/>
      <c r="Y21171" s="30"/>
      <c r="Z21171" s="30"/>
      <c r="AB21171" s="6"/>
    </row>
    <row r="21172" spans="1:28">
      <c r="A21172" s="2"/>
      <c r="B21172" s="2"/>
      <c r="C21172" s="2"/>
      <c r="G21172" s="94"/>
      <c r="H21172" s="94"/>
      <c r="I21172" s="94"/>
      <c r="J21172" s="2"/>
      <c r="P21172" s="30"/>
      <c r="T21172" s="2"/>
      <c r="V21172" s="2"/>
      <c r="W21172" s="28"/>
      <c r="Y21172" s="30"/>
      <c r="Z21172" s="30"/>
      <c r="AB21172" s="6"/>
    </row>
    <row r="21173" spans="1:28">
      <c r="A21173" s="2"/>
      <c r="B21173" s="2"/>
      <c r="C21173" s="2"/>
      <c r="G21173" s="94"/>
      <c r="H21173" s="94"/>
      <c r="I21173" s="94"/>
      <c r="J21173" s="2"/>
      <c r="P21173" s="30"/>
      <c r="T21173" s="2"/>
      <c r="V21173" s="2"/>
      <c r="W21173" s="28"/>
      <c r="Y21173" s="30"/>
      <c r="Z21173" s="30"/>
      <c r="AB21173" s="6"/>
    </row>
    <row r="21174" spans="1:28">
      <c r="A21174" s="2"/>
      <c r="B21174" s="2"/>
      <c r="C21174" s="2"/>
      <c r="G21174" s="94"/>
      <c r="H21174" s="94"/>
      <c r="I21174" s="94"/>
      <c r="J21174" s="2"/>
      <c r="P21174" s="30"/>
      <c r="T21174" s="2"/>
      <c r="V21174" s="2"/>
      <c r="W21174" s="28"/>
      <c r="Y21174" s="30"/>
      <c r="Z21174" s="30"/>
      <c r="AB21174" s="6"/>
    </row>
    <row r="21175" spans="1:28">
      <c r="A21175" s="2"/>
      <c r="B21175" s="2"/>
      <c r="C21175" s="2"/>
      <c r="G21175" s="94"/>
      <c r="H21175" s="94"/>
      <c r="I21175" s="94"/>
      <c r="J21175" s="2"/>
      <c r="P21175" s="30"/>
      <c r="T21175" s="2"/>
      <c r="V21175" s="2"/>
      <c r="W21175" s="28"/>
      <c r="Y21175" s="30"/>
      <c r="Z21175" s="30"/>
      <c r="AB21175" s="6"/>
    </row>
    <row r="21176" spans="1:28">
      <c r="A21176" s="2"/>
      <c r="B21176" s="2"/>
      <c r="C21176" s="2"/>
      <c r="G21176" s="94"/>
      <c r="H21176" s="94"/>
      <c r="I21176" s="94"/>
      <c r="J21176" s="2"/>
      <c r="P21176" s="30"/>
      <c r="T21176" s="2"/>
      <c r="V21176" s="2"/>
      <c r="W21176" s="28"/>
      <c r="Y21176" s="30"/>
      <c r="Z21176" s="30"/>
      <c r="AB21176" s="6"/>
    </row>
    <row r="21177" spans="1:28">
      <c r="A21177" s="2"/>
      <c r="B21177" s="2"/>
      <c r="C21177" s="2"/>
      <c r="G21177" s="94"/>
      <c r="H21177" s="94"/>
      <c r="I21177" s="94"/>
      <c r="J21177" s="2"/>
      <c r="P21177" s="30"/>
      <c r="T21177" s="2"/>
      <c r="V21177" s="2"/>
      <c r="W21177" s="28"/>
      <c r="Y21177" s="30"/>
      <c r="Z21177" s="30"/>
      <c r="AB21177" s="6"/>
    </row>
    <row r="21178" spans="1:28">
      <c r="A21178" s="2"/>
      <c r="B21178" s="2"/>
      <c r="C21178" s="2"/>
      <c r="G21178" s="94"/>
      <c r="H21178" s="94"/>
      <c r="I21178" s="94"/>
      <c r="J21178" s="2"/>
      <c r="P21178" s="30"/>
      <c r="T21178" s="2"/>
      <c r="V21178" s="2"/>
      <c r="W21178" s="28"/>
      <c r="Y21178" s="30"/>
      <c r="Z21178" s="30"/>
      <c r="AB21178" s="6"/>
    </row>
    <row r="21179" spans="1:28">
      <c r="A21179" s="2"/>
      <c r="B21179" s="2"/>
      <c r="C21179" s="2"/>
      <c r="G21179" s="94"/>
      <c r="H21179" s="94"/>
      <c r="I21179" s="94"/>
      <c r="J21179" s="2"/>
      <c r="P21179" s="30"/>
      <c r="T21179" s="2"/>
      <c r="V21179" s="2"/>
      <c r="W21179" s="28"/>
      <c r="Y21179" s="30"/>
      <c r="Z21179" s="30"/>
      <c r="AB21179" s="6"/>
    </row>
    <row r="21180" spans="1:28">
      <c r="A21180" s="2"/>
      <c r="B21180" s="2"/>
      <c r="C21180" s="2"/>
      <c r="G21180" s="94"/>
      <c r="H21180" s="94"/>
      <c r="I21180" s="94"/>
      <c r="J21180" s="2"/>
      <c r="P21180" s="30"/>
      <c r="T21180" s="2"/>
      <c r="V21180" s="2"/>
      <c r="W21180" s="28"/>
      <c r="Y21180" s="30"/>
      <c r="Z21180" s="30"/>
      <c r="AB21180" s="6"/>
    </row>
    <row r="21181" spans="1:28">
      <c r="A21181" s="2"/>
      <c r="B21181" s="2"/>
      <c r="C21181" s="2"/>
      <c r="G21181" s="94"/>
      <c r="H21181" s="94"/>
      <c r="I21181" s="94"/>
      <c r="J21181" s="2"/>
      <c r="P21181" s="30"/>
      <c r="T21181" s="2"/>
      <c r="V21181" s="2"/>
      <c r="W21181" s="28"/>
      <c r="Y21181" s="30"/>
      <c r="Z21181" s="30"/>
      <c r="AB21181" s="6"/>
    </row>
    <row r="21182" spans="1:28">
      <c r="A21182" s="2"/>
      <c r="B21182" s="2"/>
      <c r="C21182" s="2"/>
      <c r="G21182" s="94"/>
      <c r="H21182" s="94"/>
      <c r="I21182" s="94"/>
      <c r="J21182" s="2"/>
      <c r="P21182" s="30"/>
      <c r="T21182" s="2"/>
      <c r="V21182" s="2"/>
      <c r="W21182" s="28"/>
      <c r="Y21182" s="30"/>
      <c r="Z21182" s="30"/>
      <c r="AB21182" s="6"/>
    </row>
    <row r="21183" spans="1:28">
      <c r="A21183" s="2"/>
      <c r="B21183" s="2"/>
      <c r="C21183" s="2"/>
      <c r="G21183" s="94"/>
      <c r="H21183" s="94"/>
      <c r="I21183" s="94"/>
      <c r="J21183" s="2"/>
      <c r="P21183" s="30"/>
      <c r="T21183" s="2"/>
      <c r="V21183" s="2"/>
      <c r="W21183" s="28"/>
      <c r="Y21183" s="30"/>
      <c r="Z21183" s="30"/>
      <c r="AB21183" s="6"/>
    </row>
    <row r="21184" spans="1:28">
      <c r="A21184" s="2"/>
      <c r="B21184" s="2"/>
      <c r="C21184" s="2"/>
      <c r="G21184" s="94"/>
      <c r="H21184" s="94"/>
      <c r="I21184" s="94"/>
      <c r="J21184" s="2"/>
      <c r="P21184" s="30"/>
      <c r="T21184" s="2"/>
      <c r="V21184" s="2"/>
      <c r="W21184" s="28"/>
      <c r="Y21184" s="30"/>
      <c r="Z21184" s="30"/>
      <c r="AB21184" s="6"/>
    </row>
    <row r="21185" spans="1:28">
      <c r="A21185" s="2"/>
      <c r="B21185" s="2"/>
      <c r="C21185" s="2"/>
      <c r="G21185" s="94"/>
      <c r="H21185" s="94"/>
      <c r="I21185" s="94"/>
      <c r="J21185" s="2"/>
      <c r="P21185" s="30"/>
      <c r="T21185" s="2"/>
      <c r="V21185" s="2"/>
      <c r="W21185" s="28"/>
      <c r="Y21185" s="30"/>
      <c r="Z21185" s="30"/>
      <c r="AB21185" s="6"/>
    </row>
    <row r="21186" spans="1:28">
      <c r="A21186" s="2"/>
      <c r="B21186" s="2"/>
      <c r="C21186" s="2"/>
      <c r="G21186" s="94"/>
      <c r="H21186" s="94"/>
      <c r="I21186" s="94"/>
      <c r="J21186" s="2"/>
      <c r="P21186" s="30"/>
      <c r="T21186" s="2"/>
      <c r="V21186" s="2"/>
      <c r="W21186" s="28"/>
      <c r="Y21186" s="30"/>
      <c r="Z21186" s="30"/>
      <c r="AB21186" s="6"/>
    </row>
    <row r="21187" spans="1:28">
      <c r="A21187" s="2"/>
      <c r="B21187" s="2"/>
      <c r="C21187" s="2"/>
      <c r="G21187" s="94"/>
      <c r="H21187" s="94"/>
      <c r="I21187" s="94"/>
      <c r="J21187" s="2"/>
      <c r="P21187" s="30"/>
      <c r="T21187" s="2"/>
      <c r="V21187" s="2"/>
      <c r="W21187" s="28"/>
      <c r="Y21187" s="30"/>
      <c r="Z21187" s="30"/>
      <c r="AB21187" s="6"/>
    </row>
    <row r="21188" spans="1:28">
      <c r="A21188" s="2"/>
      <c r="B21188" s="2"/>
      <c r="C21188" s="2"/>
      <c r="G21188" s="94"/>
      <c r="H21188" s="94"/>
      <c r="I21188" s="94"/>
      <c r="J21188" s="2"/>
      <c r="P21188" s="30"/>
      <c r="T21188" s="2"/>
      <c r="V21188" s="2"/>
      <c r="W21188" s="28"/>
      <c r="Y21188" s="30"/>
      <c r="Z21188" s="30"/>
      <c r="AB21188" s="6"/>
    </row>
    <row r="21189" spans="1:28">
      <c r="A21189" s="2"/>
      <c r="B21189" s="2"/>
      <c r="C21189" s="2"/>
      <c r="G21189" s="94"/>
      <c r="H21189" s="94"/>
      <c r="I21189" s="94"/>
      <c r="J21189" s="2"/>
      <c r="P21189" s="30"/>
      <c r="T21189" s="2"/>
      <c r="V21189" s="2"/>
      <c r="W21189" s="28"/>
      <c r="Y21189" s="30"/>
      <c r="Z21189" s="30"/>
      <c r="AB21189" s="6"/>
    </row>
    <row r="21190" spans="1:28">
      <c r="A21190" s="2"/>
      <c r="B21190" s="2"/>
      <c r="C21190" s="2"/>
      <c r="G21190" s="94"/>
      <c r="H21190" s="94"/>
      <c r="I21190" s="94"/>
      <c r="J21190" s="2"/>
      <c r="P21190" s="30"/>
      <c r="T21190" s="2"/>
      <c r="V21190" s="2"/>
      <c r="W21190" s="28"/>
      <c r="Y21190" s="30"/>
      <c r="Z21190" s="30"/>
      <c r="AB21190" s="6"/>
    </row>
    <row r="21191" spans="1:28">
      <c r="A21191" s="2"/>
      <c r="B21191" s="2"/>
      <c r="C21191" s="2"/>
      <c r="G21191" s="94"/>
      <c r="H21191" s="94"/>
      <c r="I21191" s="94"/>
      <c r="J21191" s="2"/>
      <c r="P21191" s="30"/>
      <c r="T21191" s="2"/>
      <c r="V21191" s="2"/>
      <c r="W21191" s="28"/>
      <c r="Y21191" s="30"/>
      <c r="Z21191" s="30"/>
      <c r="AB21191" s="6"/>
    </row>
    <row r="21192" spans="1:28">
      <c r="A21192" s="2"/>
      <c r="B21192" s="2"/>
      <c r="C21192" s="2"/>
      <c r="G21192" s="94"/>
      <c r="H21192" s="94"/>
      <c r="I21192" s="94"/>
      <c r="J21192" s="2"/>
      <c r="P21192" s="30"/>
      <c r="T21192" s="2"/>
      <c r="V21192" s="2"/>
      <c r="W21192" s="28"/>
      <c r="Y21192" s="30"/>
      <c r="Z21192" s="30"/>
      <c r="AB21192" s="6"/>
    </row>
    <row r="21193" spans="1:28">
      <c r="A21193" s="2"/>
      <c r="B21193" s="2"/>
      <c r="C21193" s="2"/>
      <c r="G21193" s="94"/>
      <c r="H21193" s="94"/>
      <c r="I21193" s="94"/>
      <c r="J21193" s="2"/>
      <c r="P21193" s="30"/>
      <c r="T21193" s="2"/>
      <c r="V21193" s="2"/>
      <c r="W21193" s="28"/>
      <c r="Y21193" s="30"/>
      <c r="Z21193" s="30"/>
      <c r="AB21193" s="6"/>
    </row>
    <row r="21194" spans="1:28">
      <c r="A21194" s="2"/>
      <c r="B21194" s="2"/>
      <c r="C21194" s="2"/>
      <c r="G21194" s="94"/>
      <c r="H21194" s="94"/>
      <c r="I21194" s="94"/>
      <c r="J21194" s="2"/>
      <c r="P21194" s="30"/>
      <c r="T21194" s="2"/>
      <c r="V21194" s="2"/>
      <c r="W21194" s="28"/>
      <c r="Y21194" s="30"/>
      <c r="Z21194" s="30"/>
      <c r="AB21194" s="6"/>
    </row>
    <row r="21195" spans="1:28">
      <c r="A21195" s="2"/>
      <c r="B21195" s="2"/>
      <c r="C21195" s="2"/>
      <c r="G21195" s="94"/>
      <c r="H21195" s="94"/>
      <c r="I21195" s="94"/>
      <c r="J21195" s="2"/>
      <c r="P21195" s="30"/>
      <c r="T21195" s="2"/>
      <c r="V21195" s="2"/>
      <c r="W21195" s="28"/>
      <c r="Y21195" s="30"/>
      <c r="Z21195" s="30"/>
      <c r="AB21195" s="6"/>
    </row>
    <row r="21196" spans="1:28">
      <c r="A21196" s="2"/>
      <c r="B21196" s="2"/>
      <c r="C21196" s="2"/>
      <c r="G21196" s="94"/>
      <c r="H21196" s="94"/>
      <c r="I21196" s="94"/>
      <c r="J21196" s="2"/>
      <c r="P21196" s="30"/>
      <c r="T21196" s="2"/>
      <c r="V21196" s="2"/>
      <c r="W21196" s="28"/>
      <c r="Y21196" s="30"/>
      <c r="Z21196" s="30"/>
      <c r="AB21196" s="6"/>
    </row>
    <row r="21197" spans="1:28">
      <c r="A21197" s="2"/>
      <c r="B21197" s="2"/>
      <c r="C21197" s="2"/>
      <c r="G21197" s="94"/>
      <c r="H21197" s="94"/>
      <c r="I21197" s="94"/>
      <c r="J21197" s="2"/>
      <c r="P21197" s="30"/>
      <c r="T21197" s="2"/>
      <c r="V21197" s="2"/>
      <c r="W21197" s="28"/>
      <c r="Y21197" s="30"/>
      <c r="Z21197" s="30"/>
      <c r="AB21197" s="6"/>
    </row>
    <row r="21198" spans="1:28">
      <c r="A21198" s="2"/>
      <c r="B21198" s="2"/>
      <c r="C21198" s="2"/>
      <c r="G21198" s="94"/>
      <c r="H21198" s="94"/>
      <c r="I21198" s="94"/>
      <c r="J21198" s="2"/>
      <c r="P21198" s="30"/>
      <c r="T21198" s="2"/>
      <c r="V21198" s="2"/>
      <c r="W21198" s="28"/>
      <c r="Y21198" s="30"/>
      <c r="Z21198" s="30"/>
      <c r="AB21198" s="6"/>
    </row>
    <row r="21199" spans="1:28">
      <c r="A21199" s="2"/>
      <c r="B21199" s="2"/>
      <c r="C21199" s="2"/>
      <c r="G21199" s="94"/>
      <c r="H21199" s="94"/>
      <c r="I21199" s="94"/>
      <c r="J21199" s="2"/>
      <c r="P21199" s="30"/>
      <c r="T21199" s="2"/>
      <c r="V21199" s="2"/>
      <c r="W21199" s="28"/>
      <c r="Y21199" s="30"/>
      <c r="Z21199" s="30"/>
      <c r="AB21199" s="6"/>
    </row>
    <row r="21200" spans="1:28">
      <c r="A21200" s="2"/>
      <c r="B21200" s="2"/>
      <c r="C21200" s="2"/>
      <c r="G21200" s="94"/>
      <c r="H21200" s="94"/>
      <c r="I21200" s="94"/>
      <c r="J21200" s="2"/>
      <c r="P21200" s="30"/>
      <c r="T21200" s="2"/>
      <c r="V21200" s="2"/>
      <c r="W21200" s="28"/>
      <c r="Y21200" s="30"/>
      <c r="Z21200" s="30"/>
      <c r="AB21200" s="6"/>
    </row>
    <row r="21201" spans="1:28">
      <c r="A21201" s="2"/>
      <c r="B21201" s="2"/>
      <c r="C21201" s="2"/>
      <c r="G21201" s="94"/>
      <c r="H21201" s="94"/>
      <c r="I21201" s="94"/>
      <c r="J21201" s="2"/>
      <c r="P21201" s="30"/>
      <c r="T21201" s="2"/>
      <c r="V21201" s="2"/>
      <c r="W21201" s="28"/>
      <c r="Y21201" s="30"/>
      <c r="Z21201" s="30"/>
      <c r="AB21201" s="6"/>
    </row>
    <row r="21202" spans="1:28">
      <c r="A21202" s="2"/>
      <c r="B21202" s="2"/>
      <c r="C21202" s="2"/>
      <c r="G21202" s="94"/>
      <c r="H21202" s="94"/>
      <c r="I21202" s="94"/>
      <c r="J21202" s="2"/>
      <c r="P21202" s="30"/>
      <c r="T21202" s="2"/>
      <c r="V21202" s="2"/>
      <c r="W21202" s="28"/>
      <c r="Y21202" s="30"/>
      <c r="Z21202" s="30"/>
      <c r="AB21202" s="6"/>
    </row>
    <row r="21203" spans="1:28">
      <c r="A21203" s="2"/>
      <c r="B21203" s="2"/>
      <c r="C21203" s="2"/>
      <c r="G21203" s="94"/>
      <c r="H21203" s="94"/>
      <c r="I21203" s="94"/>
      <c r="J21203" s="2"/>
      <c r="P21203" s="30"/>
      <c r="T21203" s="2"/>
      <c r="V21203" s="2"/>
      <c r="W21203" s="28"/>
      <c r="Y21203" s="30"/>
      <c r="Z21203" s="30"/>
      <c r="AB21203" s="6"/>
    </row>
    <row r="21204" spans="1:28">
      <c r="A21204" s="2"/>
      <c r="B21204" s="2"/>
      <c r="C21204" s="2"/>
      <c r="G21204" s="94"/>
      <c r="H21204" s="94"/>
      <c r="I21204" s="94"/>
      <c r="J21204" s="2"/>
      <c r="P21204" s="30"/>
      <c r="T21204" s="2"/>
      <c r="V21204" s="2"/>
      <c r="W21204" s="28"/>
      <c r="Y21204" s="30"/>
      <c r="Z21204" s="30"/>
      <c r="AB21204" s="6"/>
    </row>
    <row r="21205" spans="1:28">
      <c r="A21205" s="2"/>
      <c r="B21205" s="2"/>
      <c r="C21205" s="2"/>
      <c r="G21205" s="94"/>
      <c r="H21205" s="94"/>
      <c r="I21205" s="94"/>
      <c r="J21205" s="2"/>
      <c r="P21205" s="30"/>
      <c r="T21205" s="2"/>
      <c r="V21205" s="2"/>
      <c r="W21205" s="28"/>
      <c r="Y21205" s="30"/>
      <c r="Z21205" s="30"/>
      <c r="AB21205" s="6"/>
    </row>
    <row r="21206" spans="1:28">
      <c r="A21206" s="2"/>
      <c r="B21206" s="2"/>
      <c r="C21206" s="2"/>
      <c r="G21206" s="94"/>
      <c r="H21206" s="94"/>
      <c r="I21206" s="94"/>
      <c r="J21206" s="2"/>
      <c r="P21206" s="30"/>
      <c r="T21206" s="2"/>
      <c r="V21206" s="2"/>
      <c r="W21206" s="28"/>
      <c r="Y21206" s="30"/>
      <c r="Z21206" s="30"/>
      <c r="AB21206" s="6"/>
    </row>
    <row r="21207" spans="1:28">
      <c r="A21207" s="2"/>
      <c r="B21207" s="2"/>
      <c r="C21207" s="2"/>
      <c r="G21207" s="94"/>
      <c r="H21207" s="94"/>
      <c r="I21207" s="94"/>
      <c r="J21207" s="2"/>
      <c r="P21207" s="30"/>
      <c r="T21207" s="2"/>
      <c r="V21207" s="2"/>
      <c r="W21207" s="28"/>
      <c r="Y21207" s="30"/>
      <c r="Z21207" s="30"/>
      <c r="AB21207" s="6"/>
    </row>
    <row r="21208" spans="1:28">
      <c r="A21208" s="2"/>
      <c r="B21208" s="2"/>
      <c r="C21208" s="2"/>
      <c r="G21208" s="94"/>
      <c r="H21208" s="94"/>
      <c r="I21208" s="94"/>
      <c r="J21208" s="2"/>
      <c r="P21208" s="30"/>
      <c r="T21208" s="2"/>
      <c r="V21208" s="2"/>
      <c r="W21208" s="28"/>
      <c r="Y21208" s="30"/>
      <c r="Z21208" s="30"/>
      <c r="AB21208" s="6"/>
    </row>
    <row r="21209" spans="1:28">
      <c r="A21209" s="2"/>
      <c r="B21209" s="2"/>
      <c r="C21209" s="2"/>
      <c r="G21209" s="94"/>
      <c r="H21209" s="94"/>
      <c r="I21209" s="94"/>
      <c r="J21209" s="2"/>
      <c r="P21209" s="30"/>
      <c r="T21209" s="2"/>
      <c r="V21209" s="2"/>
      <c r="W21209" s="28"/>
      <c r="Y21209" s="30"/>
      <c r="Z21209" s="30"/>
      <c r="AB21209" s="6"/>
    </row>
    <row r="21210" spans="1:28">
      <c r="A21210" s="2"/>
      <c r="B21210" s="2"/>
      <c r="C21210" s="2"/>
      <c r="G21210" s="94"/>
      <c r="H21210" s="94"/>
      <c r="I21210" s="94"/>
      <c r="J21210" s="2"/>
      <c r="P21210" s="30"/>
      <c r="T21210" s="2"/>
      <c r="V21210" s="2"/>
      <c r="W21210" s="28"/>
      <c r="Y21210" s="30"/>
      <c r="Z21210" s="30"/>
      <c r="AB21210" s="6"/>
    </row>
    <row r="21211" spans="1:28">
      <c r="A21211" s="2"/>
      <c r="B21211" s="2"/>
      <c r="C21211" s="2"/>
      <c r="G21211" s="94"/>
      <c r="H21211" s="94"/>
      <c r="I21211" s="94"/>
      <c r="J21211" s="2"/>
      <c r="P21211" s="30"/>
      <c r="T21211" s="2"/>
      <c r="V21211" s="2"/>
      <c r="W21211" s="28"/>
      <c r="Y21211" s="30"/>
      <c r="Z21211" s="30"/>
      <c r="AB21211" s="6"/>
    </row>
    <row r="21212" spans="1:28">
      <c r="A21212" s="2"/>
      <c r="B21212" s="2"/>
      <c r="C21212" s="2"/>
      <c r="G21212" s="94"/>
      <c r="H21212" s="94"/>
      <c r="I21212" s="94"/>
      <c r="J21212" s="2"/>
      <c r="P21212" s="30"/>
      <c r="T21212" s="2"/>
      <c r="V21212" s="2"/>
      <c r="W21212" s="28"/>
      <c r="Y21212" s="30"/>
      <c r="Z21212" s="30"/>
      <c r="AB21212" s="6"/>
    </row>
    <row r="21213" spans="1:28">
      <c r="A21213" s="2"/>
      <c r="B21213" s="2"/>
      <c r="C21213" s="2"/>
      <c r="G21213" s="94"/>
      <c r="H21213" s="94"/>
      <c r="I21213" s="94"/>
      <c r="J21213" s="2"/>
      <c r="P21213" s="30"/>
      <c r="T21213" s="2"/>
      <c r="V21213" s="2"/>
      <c r="W21213" s="28"/>
      <c r="Y21213" s="30"/>
      <c r="Z21213" s="30"/>
      <c r="AB21213" s="6"/>
    </row>
    <row r="21214" spans="1:28">
      <c r="A21214" s="2"/>
      <c r="B21214" s="2"/>
      <c r="C21214" s="2"/>
      <c r="G21214" s="94"/>
      <c r="H21214" s="94"/>
      <c r="I21214" s="94"/>
      <c r="J21214" s="2"/>
      <c r="P21214" s="30"/>
      <c r="T21214" s="2"/>
      <c r="V21214" s="2"/>
      <c r="W21214" s="28"/>
      <c r="Y21214" s="30"/>
      <c r="Z21214" s="30"/>
      <c r="AB21214" s="6"/>
    </row>
    <row r="21215" spans="1:28">
      <c r="A21215" s="2"/>
      <c r="B21215" s="2"/>
      <c r="C21215" s="2"/>
      <c r="G21215" s="94"/>
      <c r="H21215" s="94"/>
      <c r="I21215" s="94"/>
      <c r="J21215" s="2"/>
      <c r="P21215" s="30"/>
      <c r="T21215" s="2"/>
      <c r="V21215" s="2"/>
      <c r="W21215" s="28"/>
      <c r="Y21215" s="30"/>
      <c r="Z21215" s="30"/>
      <c r="AB21215" s="6"/>
    </row>
    <row r="21216" spans="1:28">
      <c r="A21216" s="2"/>
      <c r="B21216" s="2"/>
      <c r="C21216" s="2"/>
      <c r="G21216" s="94"/>
      <c r="H21216" s="94"/>
      <c r="I21216" s="94"/>
      <c r="J21216" s="2"/>
      <c r="P21216" s="30"/>
      <c r="T21216" s="2"/>
      <c r="V21216" s="2"/>
      <c r="W21216" s="28"/>
      <c r="Y21216" s="30"/>
      <c r="Z21216" s="30"/>
      <c r="AB21216" s="6"/>
    </row>
    <row r="21217" spans="1:28">
      <c r="A21217" s="2"/>
      <c r="B21217" s="2"/>
      <c r="C21217" s="2"/>
      <c r="G21217" s="94"/>
      <c r="H21217" s="94"/>
      <c r="I21217" s="94"/>
      <c r="J21217" s="2"/>
      <c r="P21217" s="30"/>
      <c r="T21217" s="2"/>
      <c r="V21217" s="2"/>
      <c r="W21217" s="28"/>
      <c r="Y21217" s="30"/>
      <c r="Z21217" s="30"/>
      <c r="AB21217" s="6"/>
    </row>
    <row r="21218" spans="1:28">
      <c r="A21218" s="2"/>
      <c r="B21218" s="2"/>
      <c r="C21218" s="2"/>
      <c r="G21218" s="94"/>
      <c r="H21218" s="94"/>
      <c r="I21218" s="94"/>
      <c r="J21218" s="2"/>
      <c r="P21218" s="30"/>
      <c r="T21218" s="2"/>
      <c r="V21218" s="2"/>
      <c r="W21218" s="28"/>
      <c r="Y21218" s="30"/>
      <c r="Z21218" s="30"/>
      <c r="AB21218" s="6"/>
    </row>
    <row r="21219" spans="1:28">
      <c r="A21219" s="2"/>
      <c r="B21219" s="2"/>
      <c r="C21219" s="2"/>
      <c r="G21219" s="94"/>
      <c r="H21219" s="94"/>
      <c r="I21219" s="94"/>
      <c r="J21219" s="2"/>
      <c r="P21219" s="30"/>
      <c r="T21219" s="2"/>
      <c r="V21219" s="2"/>
      <c r="W21219" s="28"/>
      <c r="Y21219" s="30"/>
      <c r="Z21219" s="30"/>
      <c r="AB21219" s="6"/>
    </row>
    <row r="21220" spans="1:28">
      <c r="A21220" s="2"/>
      <c r="B21220" s="2"/>
      <c r="C21220" s="2"/>
      <c r="G21220" s="94"/>
      <c r="H21220" s="94"/>
      <c r="I21220" s="94"/>
      <c r="J21220" s="2"/>
      <c r="P21220" s="30"/>
      <c r="T21220" s="2"/>
      <c r="V21220" s="2"/>
      <c r="W21220" s="28"/>
      <c r="Y21220" s="30"/>
      <c r="Z21220" s="30"/>
      <c r="AB21220" s="6"/>
    </row>
    <row r="21221" spans="1:28">
      <c r="A21221" s="2"/>
      <c r="B21221" s="2"/>
      <c r="C21221" s="2"/>
      <c r="G21221" s="94"/>
      <c r="H21221" s="94"/>
      <c r="I21221" s="94"/>
      <c r="J21221" s="2"/>
      <c r="P21221" s="30"/>
      <c r="T21221" s="2"/>
      <c r="V21221" s="2"/>
      <c r="W21221" s="28"/>
      <c r="Y21221" s="30"/>
      <c r="Z21221" s="30"/>
      <c r="AB21221" s="6"/>
    </row>
    <row r="21222" spans="1:28">
      <c r="A21222" s="2"/>
      <c r="B21222" s="2"/>
      <c r="C21222" s="2"/>
      <c r="G21222" s="94"/>
      <c r="H21222" s="94"/>
      <c r="I21222" s="94"/>
      <c r="J21222" s="2"/>
      <c r="P21222" s="30"/>
      <c r="T21222" s="2"/>
      <c r="V21222" s="2"/>
      <c r="W21222" s="28"/>
      <c r="Y21222" s="30"/>
      <c r="Z21222" s="30"/>
      <c r="AB21222" s="6"/>
    </row>
    <row r="21223" spans="1:28">
      <c r="A21223" s="2"/>
      <c r="B21223" s="2"/>
      <c r="C21223" s="2"/>
      <c r="G21223" s="94"/>
      <c r="H21223" s="94"/>
      <c r="I21223" s="94"/>
      <c r="J21223" s="2"/>
      <c r="P21223" s="30"/>
      <c r="T21223" s="2"/>
      <c r="V21223" s="2"/>
      <c r="W21223" s="28"/>
      <c r="Y21223" s="30"/>
      <c r="Z21223" s="30"/>
      <c r="AB21223" s="6"/>
    </row>
    <row r="21224" spans="1:28">
      <c r="A21224" s="2"/>
      <c r="B21224" s="2"/>
      <c r="C21224" s="2"/>
      <c r="G21224" s="94"/>
      <c r="H21224" s="94"/>
      <c r="I21224" s="94"/>
      <c r="J21224" s="2"/>
      <c r="P21224" s="30"/>
      <c r="T21224" s="2"/>
      <c r="V21224" s="2"/>
      <c r="W21224" s="28"/>
      <c r="Y21224" s="30"/>
      <c r="Z21224" s="30"/>
      <c r="AB21224" s="6"/>
    </row>
    <row r="21225" spans="1:28">
      <c r="A21225" s="2"/>
      <c r="B21225" s="2"/>
      <c r="C21225" s="2"/>
      <c r="G21225" s="94"/>
      <c r="H21225" s="94"/>
      <c r="I21225" s="94"/>
      <c r="J21225" s="2"/>
      <c r="P21225" s="30"/>
      <c r="T21225" s="2"/>
      <c r="V21225" s="2"/>
      <c r="W21225" s="28"/>
      <c r="Y21225" s="30"/>
      <c r="Z21225" s="30"/>
      <c r="AB21225" s="6"/>
    </row>
    <row r="21226" spans="1:28">
      <c r="A21226" s="2"/>
      <c r="B21226" s="2"/>
      <c r="C21226" s="2"/>
      <c r="G21226" s="94"/>
      <c r="H21226" s="94"/>
      <c r="I21226" s="94"/>
      <c r="J21226" s="2"/>
      <c r="P21226" s="30"/>
      <c r="T21226" s="2"/>
      <c r="V21226" s="2"/>
      <c r="W21226" s="28"/>
      <c r="Y21226" s="30"/>
      <c r="Z21226" s="30"/>
      <c r="AB21226" s="6"/>
    </row>
    <row r="21227" spans="1:28">
      <c r="A21227" s="2"/>
      <c r="B21227" s="2"/>
      <c r="C21227" s="2"/>
      <c r="G21227" s="94"/>
      <c r="H21227" s="94"/>
      <c r="I21227" s="94"/>
      <c r="J21227" s="2"/>
      <c r="P21227" s="30"/>
      <c r="T21227" s="2"/>
      <c r="V21227" s="2"/>
      <c r="W21227" s="28"/>
      <c r="Y21227" s="30"/>
      <c r="Z21227" s="30"/>
      <c r="AB21227" s="6"/>
    </row>
    <row r="21228" spans="1:28">
      <c r="A21228" s="2"/>
      <c r="B21228" s="2"/>
      <c r="C21228" s="2"/>
      <c r="G21228" s="94"/>
      <c r="H21228" s="94"/>
      <c r="I21228" s="94"/>
      <c r="J21228" s="2"/>
      <c r="P21228" s="30"/>
      <c r="T21228" s="2"/>
      <c r="V21228" s="2"/>
      <c r="W21228" s="28"/>
      <c r="Y21228" s="30"/>
      <c r="Z21228" s="30"/>
      <c r="AB21228" s="6"/>
    </row>
    <row r="21229" spans="1:28">
      <c r="A21229" s="2"/>
      <c r="B21229" s="2"/>
      <c r="C21229" s="2"/>
      <c r="G21229" s="94"/>
      <c r="H21229" s="94"/>
      <c r="I21229" s="94"/>
      <c r="J21229" s="2"/>
      <c r="P21229" s="30"/>
      <c r="T21229" s="2"/>
      <c r="V21229" s="2"/>
      <c r="W21229" s="28"/>
      <c r="Y21229" s="30"/>
      <c r="Z21229" s="30"/>
      <c r="AB21229" s="6"/>
    </row>
    <row r="21230" spans="1:28">
      <c r="A21230" s="2"/>
      <c r="B21230" s="2"/>
      <c r="C21230" s="2"/>
      <c r="G21230" s="94"/>
      <c r="H21230" s="94"/>
      <c r="I21230" s="94"/>
      <c r="J21230" s="2"/>
      <c r="P21230" s="30"/>
      <c r="T21230" s="2"/>
      <c r="V21230" s="2"/>
      <c r="W21230" s="28"/>
      <c r="Y21230" s="30"/>
      <c r="Z21230" s="30"/>
      <c r="AB21230" s="6"/>
    </row>
    <row r="21231" spans="1:28">
      <c r="A21231" s="2"/>
      <c r="B21231" s="2"/>
      <c r="C21231" s="2"/>
      <c r="G21231" s="94"/>
      <c r="H21231" s="94"/>
      <c r="I21231" s="94"/>
      <c r="J21231" s="2"/>
      <c r="P21231" s="30"/>
      <c r="T21231" s="2"/>
      <c r="V21231" s="2"/>
      <c r="W21231" s="28"/>
      <c r="Y21231" s="30"/>
      <c r="Z21231" s="30"/>
      <c r="AB21231" s="6"/>
    </row>
    <row r="21232" spans="1:28">
      <c r="A21232" s="2"/>
      <c r="B21232" s="2"/>
      <c r="C21232" s="2"/>
      <c r="G21232" s="94"/>
      <c r="H21232" s="94"/>
      <c r="I21232" s="94"/>
      <c r="J21232" s="2"/>
      <c r="P21232" s="30"/>
      <c r="T21232" s="2"/>
      <c r="V21232" s="2"/>
      <c r="W21232" s="28"/>
      <c r="Y21232" s="30"/>
      <c r="Z21232" s="30"/>
      <c r="AB21232" s="6"/>
    </row>
    <row r="21233" spans="1:28">
      <c r="A21233" s="2"/>
      <c r="B21233" s="2"/>
      <c r="C21233" s="2"/>
      <c r="G21233" s="94"/>
      <c r="H21233" s="94"/>
      <c r="I21233" s="94"/>
      <c r="J21233" s="2"/>
      <c r="P21233" s="30"/>
      <c r="T21233" s="2"/>
      <c r="V21233" s="2"/>
      <c r="W21233" s="28"/>
      <c r="Y21233" s="30"/>
      <c r="Z21233" s="30"/>
      <c r="AB21233" s="6"/>
    </row>
    <row r="21234" spans="1:28">
      <c r="A21234" s="2"/>
      <c r="B21234" s="2"/>
      <c r="C21234" s="2"/>
      <c r="G21234" s="94"/>
      <c r="H21234" s="94"/>
      <c r="I21234" s="94"/>
      <c r="J21234" s="2"/>
      <c r="P21234" s="30"/>
      <c r="T21234" s="2"/>
      <c r="V21234" s="2"/>
      <c r="W21234" s="28"/>
      <c r="Y21234" s="30"/>
      <c r="Z21234" s="30"/>
      <c r="AB21234" s="6"/>
    </row>
    <row r="21235" spans="1:28">
      <c r="A21235" s="2"/>
      <c r="B21235" s="2"/>
      <c r="C21235" s="2"/>
      <c r="G21235" s="94"/>
      <c r="H21235" s="94"/>
      <c r="I21235" s="94"/>
      <c r="J21235" s="2"/>
      <c r="P21235" s="30"/>
      <c r="T21235" s="2"/>
      <c r="V21235" s="2"/>
      <c r="W21235" s="28"/>
      <c r="Y21235" s="30"/>
      <c r="Z21235" s="30"/>
      <c r="AB21235" s="6"/>
    </row>
    <row r="21236" spans="1:28">
      <c r="A21236" s="2"/>
      <c r="B21236" s="2"/>
      <c r="C21236" s="2"/>
      <c r="G21236" s="94"/>
      <c r="H21236" s="94"/>
      <c r="I21236" s="94"/>
      <c r="J21236" s="2"/>
      <c r="P21236" s="30"/>
      <c r="T21236" s="2"/>
      <c r="V21236" s="2"/>
      <c r="W21236" s="28"/>
      <c r="Y21236" s="30"/>
      <c r="Z21236" s="30"/>
      <c r="AB21236" s="6"/>
    </row>
    <row r="21237" spans="1:28">
      <c r="A21237" s="2"/>
      <c r="B21237" s="2"/>
      <c r="C21237" s="2"/>
      <c r="G21237" s="94"/>
      <c r="H21237" s="94"/>
      <c r="I21237" s="94"/>
      <c r="J21237" s="2"/>
      <c r="P21237" s="30"/>
      <c r="T21237" s="2"/>
      <c r="V21237" s="2"/>
      <c r="W21237" s="28"/>
      <c r="Y21237" s="30"/>
      <c r="Z21237" s="30"/>
      <c r="AB21237" s="6"/>
    </row>
    <row r="21238" spans="1:28">
      <c r="A21238" s="2"/>
      <c r="B21238" s="2"/>
      <c r="C21238" s="2"/>
      <c r="G21238" s="94"/>
      <c r="H21238" s="94"/>
      <c r="I21238" s="94"/>
      <c r="J21238" s="2"/>
      <c r="P21238" s="30"/>
      <c r="T21238" s="2"/>
      <c r="V21238" s="2"/>
      <c r="W21238" s="28"/>
      <c r="Y21238" s="30"/>
      <c r="Z21238" s="30"/>
      <c r="AB21238" s="6"/>
    </row>
    <row r="21239" spans="1:28">
      <c r="A21239" s="2"/>
      <c r="B21239" s="2"/>
      <c r="C21239" s="2"/>
      <c r="G21239" s="94"/>
      <c r="H21239" s="94"/>
      <c r="I21239" s="94"/>
      <c r="J21239" s="2"/>
      <c r="P21239" s="30"/>
      <c r="T21239" s="2"/>
      <c r="V21239" s="2"/>
      <c r="W21239" s="28"/>
      <c r="Y21239" s="30"/>
      <c r="Z21239" s="30"/>
      <c r="AB21239" s="6"/>
    </row>
    <row r="21240" spans="1:28">
      <c r="A21240" s="2"/>
      <c r="B21240" s="2"/>
      <c r="C21240" s="2"/>
      <c r="G21240" s="94"/>
      <c r="H21240" s="94"/>
      <c r="I21240" s="94"/>
      <c r="J21240" s="2"/>
      <c r="P21240" s="30"/>
      <c r="T21240" s="2"/>
      <c r="V21240" s="2"/>
      <c r="W21240" s="28"/>
      <c r="Y21240" s="30"/>
      <c r="Z21240" s="30"/>
      <c r="AB21240" s="6"/>
    </row>
    <row r="21241" spans="1:28">
      <c r="A21241" s="2"/>
      <c r="B21241" s="2"/>
      <c r="C21241" s="2"/>
      <c r="G21241" s="94"/>
      <c r="H21241" s="94"/>
      <c r="I21241" s="94"/>
      <c r="J21241" s="2"/>
      <c r="P21241" s="30"/>
      <c r="T21241" s="2"/>
      <c r="V21241" s="2"/>
      <c r="W21241" s="28"/>
      <c r="Y21241" s="30"/>
      <c r="Z21241" s="30"/>
      <c r="AB21241" s="6"/>
    </row>
    <row r="21242" spans="1:28">
      <c r="A21242" s="2"/>
      <c r="B21242" s="2"/>
      <c r="C21242" s="2"/>
      <c r="G21242" s="94"/>
      <c r="H21242" s="94"/>
      <c r="I21242" s="94"/>
      <c r="J21242" s="2"/>
      <c r="P21242" s="30"/>
      <c r="T21242" s="2"/>
      <c r="V21242" s="2"/>
      <c r="W21242" s="28"/>
      <c r="Y21242" s="30"/>
      <c r="Z21242" s="30"/>
      <c r="AB21242" s="6"/>
    </row>
    <row r="21243" spans="1:28">
      <c r="A21243" s="2"/>
      <c r="B21243" s="2"/>
      <c r="C21243" s="2"/>
      <c r="G21243" s="94"/>
      <c r="H21243" s="94"/>
      <c r="I21243" s="94"/>
      <c r="J21243" s="2"/>
      <c r="P21243" s="30"/>
      <c r="T21243" s="2"/>
      <c r="V21243" s="2"/>
      <c r="W21243" s="28"/>
      <c r="Y21243" s="30"/>
      <c r="Z21243" s="30"/>
      <c r="AB21243" s="6"/>
    </row>
    <row r="21244" spans="1:28">
      <c r="A21244" s="2"/>
      <c r="B21244" s="2"/>
      <c r="C21244" s="2"/>
      <c r="G21244" s="94"/>
      <c r="H21244" s="94"/>
      <c r="I21244" s="94"/>
      <c r="J21244" s="2"/>
      <c r="P21244" s="30"/>
      <c r="T21244" s="2"/>
      <c r="V21244" s="2"/>
      <c r="W21244" s="28"/>
      <c r="Y21244" s="30"/>
      <c r="Z21244" s="30"/>
      <c r="AB21244" s="6"/>
    </row>
    <row r="21245" spans="1:28">
      <c r="A21245" s="2"/>
      <c r="B21245" s="2"/>
      <c r="C21245" s="2"/>
      <c r="G21245" s="94"/>
      <c r="H21245" s="94"/>
      <c r="I21245" s="94"/>
      <c r="J21245" s="2"/>
      <c r="P21245" s="30"/>
      <c r="T21245" s="2"/>
      <c r="V21245" s="2"/>
      <c r="W21245" s="28"/>
      <c r="Y21245" s="30"/>
      <c r="Z21245" s="30"/>
      <c r="AB21245" s="6"/>
    </row>
    <row r="21246" spans="1:28">
      <c r="A21246" s="2"/>
      <c r="B21246" s="2"/>
      <c r="C21246" s="2"/>
      <c r="G21246" s="94"/>
      <c r="H21246" s="94"/>
      <c r="I21246" s="94"/>
      <c r="J21246" s="2"/>
      <c r="P21246" s="30"/>
      <c r="T21246" s="2"/>
      <c r="V21246" s="2"/>
      <c r="W21246" s="28"/>
      <c r="Y21246" s="30"/>
      <c r="Z21246" s="30"/>
      <c r="AB21246" s="6"/>
    </row>
    <row r="21247" spans="1:28">
      <c r="A21247" s="2"/>
      <c r="B21247" s="2"/>
      <c r="C21247" s="2"/>
      <c r="G21247" s="94"/>
      <c r="H21247" s="94"/>
      <c r="I21247" s="94"/>
      <c r="J21247" s="2"/>
      <c r="P21247" s="30"/>
      <c r="T21247" s="2"/>
      <c r="V21247" s="2"/>
      <c r="W21247" s="28"/>
      <c r="Y21247" s="30"/>
      <c r="Z21247" s="30"/>
      <c r="AB21247" s="6"/>
    </row>
    <row r="21248" spans="1:28">
      <c r="A21248" s="2"/>
      <c r="B21248" s="2"/>
      <c r="C21248" s="2"/>
      <c r="G21248" s="94"/>
      <c r="H21248" s="94"/>
      <c r="I21248" s="94"/>
      <c r="J21248" s="2"/>
      <c r="P21248" s="30"/>
      <c r="T21248" s="2"/>
      <c r="V21248" s="2"/>
      <c r="W21248" s="28"/>
      <c r="Y21248" s="30"/>
      <c r="Z21248" s="30"/>
      <c r="AB21248" s="6"/>
    </row>
    <row r="21249" spans="1:28">
      <c r="A21249" s="2"/>
      <c r="B21249" s="2"/>
      <c r="C21249" s="2"/>
      <c r="G21249" s="94"/>
      <c r="H21249" s="94"/>
      <c r="I21249" s="94"/>
      <c r="J21249" s="2"/>
      <c r="P21249" s="30"/>
      <c r="T21249" s="2"/>
      <c r="V21249" s="2"/>
      <c r="W21249" s="28"/>
      <c r="Y21249" s="30"/>
      <c r="Z21249" s="30"/>
      <c r="AB21249" s="6"/>
    </row>
    <row r="21250" spans="1:28">
      <c r="A21250" s="2"/>
      <c r="B21250" s="2"/>
      <c r="C21250" s="2"/>
      <c r="G21250" s="94"/>
      <c r="H21250" s="94"/>
      <c r="I21250" s="94"/>
      <c r="J21250" s="2"/>
      <c r="P21250" s="30"/>
      <c r="T21250" s="2"/>
      <c r="V21250" s="2"/>
      <c r="W21250" s="28"/>
      <c r="Y21250" s="30"/>
      <c r="Z21250" s="30"/>
      <c r="AB21250" s="6"/>
    </row>
    <row r="21251" spans="1:28">
      <c r="A21251" s="2"/>
      <c r="B21251" s="2"/>
      <c r="C21251" s="2"/>
      <c r="G21251" s="94"/>
      <c r="H21251" s="94"/>
      <c r="I21251" s="94"/>
      <c r="J21251" s="2"/>
      <c r="P21251" s="30"/>
      <c r="T21251" s="2"/>
      <c r="V21251" s="2"/>
      <c r="W21251" s="28"/>
      <c r="Y21251" s="30"/>
      <c r="Z21251" s="30"/>
      <c r="AB21251" s="6"/>
    </row>
    <row r="21252" spans="1:28">
      <c r="A21252" s="2"/>
      <c r="B21252" s="2"/>
      <c r="C21252" s="2"/>
      <c r="G21252" s="94"/>
      <c r="H21252" s="94"/>
      <c r="I21252" s="94"/>
      <c r="J21252" s="2"/>
      <c r="P21252" s="30"/>
      <c r="T21252" s="2"/>
      <c r="V21252" s="2"/>
      <c r="W21252" s="28"/>
      <c r="Y21252" s="30"/>
      <c r="Z21252" s="30"/>
      <c r="AB21252" s="6"/>
    </row>
    <row r="21253" spans="1:28">
      <c r="A21253" s="2"/>
      <c r="B21253" s="2"/>
      <c r="C21253" s="2"/>
      <c r="G21253" s="94"/>
      <c r="H21253" s="94"/>
      <c r="I21253" s="94"/>
      <c r="J21253" s="2"/>
      <c r="P21253" s="30"/>
      <c r="T21253" s="2"/>
      <c r="V21253" s="2"/>
      <c r="W21253" s="28"/>
      <c r="Y21253" s="30"/>
      <c r="Z21253" s="30"/>
      <c r="AB21253" s="6"/>
    </row>
    <row r="21254" spans="1:28">
      <c r="A21254" s="2"/>
      <c r="B21254" s="2"/>
      <c r="C21254" s="2"/>
      <c r="G21254" s="94"/>
      <c r="H21254" s="94"/>
      <c r="I21254" s="94"/>
      <c r="J21254" s="2"/>
      <c r="P21254" s="30"/>
      <c r="T21254" s="2"/>
      <c r="V21254" s="2"/>
      <c r="W21254" s="28"/>
      <c r="Y21254" s="30"/>
      <c r="Z21254" s="30"/>
      <c r="AB21254" s="6"/>
    </row>
    <row r="21255" spans="1:28">
      <c r="A21255" s="2"/>
      <c r="B21255" s="2"/>
      <c r="C21255" s="2"/>
      <c r="G21255" s="94"/>
      <c r="H21255" s="94"/>
      <c r="I21255" s="94"/>
      <c r="J21255" s="2"/>
      <c r="P21255" s="30"/>
      <c r="T21255" s="2"/>
      <c r="V21255" s="2"/>
      <c r="W21255" s="28"/>
      <c r="Y21255" s="30"/>
      <c r="Z21255" s="30"/>
      <c r="AB21255" s="6"/>
    </row>
    <row r="21256" spans="1:28">
      <c r="A21256" s="2"/>
      <c r="B21256" s="2"/>
      <c r="C21256" s="2"/>
      <c r="G21256" s="94"/>
      <c r="H21256" s="94"/>
      <c r="I21256" s="94"/>
      <c r="J21256" s="2"/>
      <c r="P21256" s="30"/>
      <c r="T21256" s="2"/>
      <c r="V21256" s="2"/>
      <c r="W21256" s="28"/>
      <c r="Y21256" s="30"/>
      <c r="Z21256" s="30"/>
      <c r="AB21256" s="6"/>
    </row>
    <row r="21257" spans="1:28">
      <c r="A21257" s="2"/>
      <c r="B21257" s="2"/>
      <c r="C21257" s="2"/>
      <c r="G21257" s="94"/>
      <c r="H21257" s="94"/>
      <c r="I21257" s="94"/>
      <c r="J21257" s="2"/>
      <c r="P21257" s="30"/>
      <c r="T21257" s="2"/>
      <c r="V21257" s="2"/>
      <c r="W21257" s="28"/>
      <c r="Y21257" s="30"/>
      <c r="Z21257" s="30"/>
      <c r="AB21257" s="6"/>
    </row>
    <row r="21258" spans="1:28">
      <c r="A21258" s="2"/>
      <c r="B21258" s="2"/>
      <c r="C21258" s="2"/>
      <c r="G21258" s="94"/>
      <c r="H21258" s="94"/>
      <c r="I21258" s="94"/>
      <c r="J21258" s="2"/>
      <c r="P21258" s="30"/>
      <c r="T21258" s="2"/>
      <c r="V21258" s="2"/>
      <c r="W21258" s="28"/>
      <c r="Y21258" s="30"/>
      <c r="Z21258" s="30"/>
      <c r="AB21258" s="6"/>
    </row>
    <row r="21259" spans="1:28">
      <c r="A21259" s="2"/>
      <c r="B21259" s="2"/>
      <c r="C21259" s="2"/>
      <c r="G21259" s="94"/>
      <c r="H21259" s="94"/>
      <c r="I21259" s="94"/>
      <c r="J21259" s="2"/>
      <c r="P21259" s="30"/>
      <c r="T21259" s="2"/>
      <c r="V21259" s="2"/>
      <c r="W21259" s="28"/>
      <c r="Y21259" s="30"/>
      <c r="Z21259" s="30"/>
      <c r="AB21259" s="6"/>
    </row>
    <row r="21260" spans="1:28">
      <c r="A21260" s="2"/>
      <c r="B21260" s="2"/>
      <c r="C21260" s="2"/>
      <c r="G21260" s="94"/>
      <c r="H21260" s="94"/>
      <c r="I21260" s="94"/>
      <c r="J21260" s="2"/>
      <c r="P21260" s="30"/>
      <c r="T21260" s="2"/>
      <c r="V21260" s="2"/>
      <c r="W21260" s="28"/>
      <c r="Y21260" s="30"/>
      <c r="Z21260" s="30"/>
      <c r="AB21260" s="6"/>
    </row>
    <row r="21261" spans="1:28">
      <c r="A21261" s="2"/>
      <c r="B21261" s="2"/>
      <c r="C21261" s="2"/>
      <c r="G21261" s="94"/>
      <c r="H21261" s="94"/>
      <c r="I21261" s="94"/>
      <c r="J21261" s="2"/>
      <c r="P21261" s="30"/>
      <c r="T21261" s="2"/>
      <c r="V21261" s="2"/>
      <c r="W21261" s="28"/>
      <c r="Y21261" s="30"/>
      <c r="Z21261" s="30"/>
      <c r="AB21261" s="6"/>
    </row>
    <row r="21262" spans="1:28">
      <c r="A21262" s="2"/>
      <c r="B21262" s="2"/>
      <c r="C21262" s="2"/>
      <c r="G21262" s="94"/>
      <c r="H21262" s="94"/>
      <c r="I21262" s="94"/>
      <c r="J21262" s="2"/>
      <c r="P21262" s="30"/>
      <c r="T21262" s="2"/>
      <c r="V21262" s="2"/>
      <c r="W21262" s="28"/>
      <c r="Y21262" s="30"/>
      <c r="Z21262" s="30"/>
      <c r="AB21262" s="6"/>
    </row>
    <row r="21263" spans="1:28">
      <c r="A21263" s="2"/>
      <c r="B21263" s="2"/>
      <c r="C21263" s="2"/>
      <c r="G21263" s="94"/>
      <c r="H21263" s="94"/>
      <c r="I21263" s="94"/>
      <c r="J21263" s="2"/>
      <c r="P21263" s="30"/>
      <c r="T21263" s="2"/>
      <c r="V21263" s="2"/>
      <c r="W21263" s="28"/>
      <c r="Y21263" s="30"/>
      <c r="Z21263" s="30"/>
      <c r="AB21263" s="6"/>
    </row>
    <row r="21264" spans="1:28">
      <c r="A21264" s="2"/>
      <c r="B21264" s="2"/>
      <c r="C21264" s="2"/>
      <c r="G21264" s="94"/>
      <c r="H21264" s="94"/>
      <c r="I21264" s="94"/>
      <c r="J21264" s="2"/>
      <c r="P21264" s="30"/>
      <c r="T21264" s="2"/>
      <c r="V21264" s="2"/>
      <c r="W21264" s="28"/>
      <c r="Y21264" s="30"/>
      <c r="Z21264" s="30"/>
      <c r="AB21264" s="6"/>
    </row>
    <row r="21265" spans="1:28">
      <c r="A21265" s="2"/>
      <c r="B21265" s="2"/>
      <c r="C21265" s="2"/>
      <c r="G21265" s="94"/>
      <c r="H21265" s="94"/>
      <c r="I21265" s="94"/>
      <c r="J21265" s="2"/>
      <c r="P21265" s="30"/>
      <c r="T21265" s="2"/>
      <c r="V21265" s="2"/>
      <c r="W21265" s="28"/>
      <c r="Y21265" s="30"/>
      <c r="Z21265" s="30"/>
      <c r="AB21265" s="6"/>
    </row>
    <row r="21266" spans="1:28">
      <c r="A21266" s="2"/>
      <c r="B21266" s="2"/>
      <c r="C21266" s="2"/>
      <c r="G21266" s="94"/>
      <c r="H21266" s="94"/>
      <c r="I21266" s="94"/>
      <c r="J21266" s="2"/>
      <c r="P21266" s="30"/>
      <c r="T21266" s="2"/>
      <c r="V21266" s="2"/>
      <c r="W21266" s="28"/>
      <c r="Y21266" s="30"/>
      <c r="Z21266" s="30"/>
      <c r="AB21266" s="6"/>
    </row>
    <row r="21267" spans="1:28">
      <c r="A21267" s="2"/>
      <c r="B21267" s="2"/>
      <c r="C21267" s="2"/>
      <c r="G21267" s="94"/>
      <c r="H21267" s="94"/>
      <c r="I21267" s="94"/>
      <c r="J21267" s="2"/>
      <c r="P21267" s="30"/>
      <c r="T21267" s="2"/>
      <c r="V21267" s="2"/>
      <c r="W21267" s="28"/>
      <c r="Y21267" s="30"/>
      <c r="Z21267" s="30"/>
      <c r="AB21267" s="6"/>
    </row>
    <row r="21268" spans="1:28">
      <c r="A21268" s="2"/>
      <c r="B21268" s="2"/>
      <c r="C21268" s="2"/>
      <c r="G21268" s="94"/>
      <c r="H21268" s="94"/>
      <c r="I21268" s="94"/>
      <c r="J21268" s="2"/>
      <c r="P21268" s="30"/>
      <c r="T21268" s="2"/>
      <c r="V21268" s="2"/>
      <c r="W21268" s="28"/>
      <c r="Y21268" s="30"/>
      <c r="Z21268" s="30"/>
      <c r="AB21268" s="6"/>
    </row>
    <row r="21269" spans="1:28">
      <c r="A21269" s="2"/>
      <c r="B21269" s="2"/>
      <c r="C21269" s="2"/>
      <c r="G21269" s="94"/>
      <c r="H21269" s="94"/>
      <c r="I21269" s="94"/>
      <c r="J21269" s="2"/>
      <c r="P21269" s="30"/>
      <c r="T21269" s="2"/>
      <c r="V21269" s="2"/>
      <c r="W21269" s="28"/>
      <c r="Y21269" s="30"/>
      <c r="Z21269" s="30"/>
      <c r="AB21269" s="6"/>
    </row>
    <row r="21270" spans="1:28">
      <c r="A21270" s="2"/>
      <c r="B21270" s="2"/>
      <c r="C21270" s="2"/>
      <c r="G21270" s="94"/>
      <c r="H21270" s="94"/>
      <c r="I21270" s="94"/>
      <c r="J21270" s="2"/>
      <c r="P21270" s="30"/>
      <c r="T21270" s="2"/>
      <c r="V21270" s="2"/>
      <c r="W21270" s="28"/>
      <c r="Y21270" s="30"/>
      <c r="Z21270" s="30"/>
      <c r="AB21270" s="6"/>
    </row>
    <row r="21271" spans="1:28">
      <c r="A21271" s="2"/>
      <c r="B21271" s="2"/>
      <c r="C21271" s="2"/>
      <c r="G21271" s="94"/>
      <c r="H21271" s="94"/>
      <c r="I21271" s="94"/>
      <c r="J21271" s="2"/>
      <c r="P21271" s="30"/>
      <c r="T21271" s="2"/>
      <c r="V21271" s="2"/>
      <c r="W21271" s="28"/>
      <c r="Y21271" s="30"/>
      <c r="Z21271" s="30"/>
      <c r="AB21271" s="6"/>
    </row>
    <row r="21272" spans="1:28">
      <c r="A21272" s="2"/>
      <c r="B21272" s="2"/>
      <c r="C21272" s="2"/>
      <c r="G21272" s="94"/>
      <c r="H21272" s="94"/>
      <c r="I21272" s="94"/>
      <c r="J21272" s="2"/>
      <c r="P21272" s="30"/>
      <c r="T21272" s="2"/>
      <c r="V21272" s="2"/>
      <c r="W21272" s="28"/>
      <c r="Y21272" s="30"/>
      <c r="Z21272" s="30"/>
      <c r="AB21272" s="6"/>
    </row>
    <row r="21273" spans="1:28">
      <c r="A21273" s="2"/>
      <c r="B21273" s="2"/>
      <c r="C21273" s="2"/>
      <c r="G21273" s="94"/>
      <c r="H21273" s="94"/>
      <c r="I21273" s="94"/>
      <c r="J21273" s="2"/>
      <c r="P21273" s="30"/>
      <c r="T21273" s="2"/>
      <c r="V21273" s="2"/>
      <c r="W21273" s="28"/>
      <c r="Y21273" s="30"/>
      <c r="Z21273" s="30"/>
      <c r="AB21273" s="6"/>
    </row>
    <row r="21274" spans="1:28">
      <c r="A21274" s="2"/>
      <c r="B21274" s="2"/>
      <c r="C21274" s="2"/>
      <c r="G21274" s="94"/>
      <c r="H21274" s="94"/>
      <c r="I21274" s="94"/>
      <c r="J21274" s="2"/>
      <c r="P21274" s="30"/>
      <c r="T21274" s="2"/>
      <c r="V21274" s="2"/>
      <c r="W21274" s="28"/>
      <c r="Y21274" s="30"/>
      <c r="Z21274" s="30"/>
      <c r="AB21274" s="6"/>
    </row>
    <row r="21275" spans="1:28">
      <c r="A21275" s="2"/>
      <c r="B21275" s="2"/>
      <c r="C21275" s="2"/>
      <c r="G21275" s="94"/>
      <c r="H21275" s="94"/>
      <c r="I21275" s="94"/>
      <c r="J21275" s="2"/>
      <c r="P21275" s="30"/>
      <c r="T21275" s="2"/>
      <c r="V21275" s="2"/>
      <c r="W21275" s="28"/>
      <c r="Y21275" s="30"/>
      <c r="Z21275" s="30"/>
      <c r="AB21275" s="6"/>
    </row>
    <row r="21276" spans="1:28">
      <c r="A21276" s="2"/>
      <c r="B21276" s="2"/>
      <c r="C21276" s="2"/>
      <c r="G21276" s="94"/>
      <c r="H21276" s="94"/>
      <c r="I21276" s="94"/>
      <c r="J21276" s="2"/>
      <c r="P21276" s="30"/>
      <c r="T21276" s="2"/>
      <c r="V21276" s="2"/>
      <c r="W21276" s="28"/>
      <c r="Y21276" s="30"/>
      <c r="Z21276" s="30"/>
      <c r="AB21276" s="6"/>
    </row>
    <row r="21277" spans="1:28">
      <c r="A21277" s="2"/>
      <c r="B21277" s="2"/>
      <c r="C21277" s="2"/>
      <c r="G21277" s="94"/>
      <c r="H21277" s="94"/>
      <c r="I21277" s="94"/>
      <c r="J21277" s="2"/>
      <c r="P21277" s="30"/>
      <c r="T21277" s="2"/>
      <c r="V21277" s="2"/>
      <c r="W21277" s="28"/>
      <c r="Y21277" s="30"/>
      <c r="Z21277" s="30"/>
      <c r="AB21277" s="6"/>
    </row>
    <row r="21278" spans="1:28">
      <c r="A21278" s="2"/>
      <c r="B21278" s="2"/>
      <c r="C21278" s="2"/>
      <c r="G21278" s="94"/>
      <c r="H21278" s="94"/>
      <c r="I21278" s="94"/>
      <c r="J21278" s="2"/>
      <c r="P21278" s="30"/>
      <c r="T21278" s="2"/>
      <c r="V21278" s="2"/>
      <c r="W21278" s="28"/>
      <c r="Y21278" s="30"/>
      <c r="Z21278" s="30"/>
      <c r="AB21278" s="6"/>
    </row>
    <row r="21279" spans="1:28">
      <c r="A21279" s="2"/>
      <c r="B21279" s="2"/>
      <c r="C21279" s="2"/>
      <c r="G21279" s="94"/>
      <c r="H21279" s="94"/>
      <c r="I21279" s="94"/>
      <c r="J21279" s="2"/>
      <c r="P21279" s="30"/>
      <c r="T21279" s="2"/>
      <c r="V21279" s="2"/>
      <c r="W21279" s="28"/>
      <c r="Y21279" s="30"/>
      <c r="Z21279" s="30"/>
      <c r="AB21279" s="6"/>
    </row>
    <row r="21280" spans="1:28">
      <c r="A21280" s="2"/>
      <c r="B21280" s="2"/>
      <c r="C21280" s="2"/>
      <c r="G21280" s="94"/>
      <c r="H21280" s="94"/>
      <c r="I21280" s="94"/>
      <c r="J21280" s="2"/>
      <c r="P21280" s="30"/>
      <c r="T21280" s="2"/>
      <c r="V21280" s="2"/>
      <c r="W21280" s="28"/>
      <c r="Y21280" s="30"/>
      <c r="Z21280" s="30"/>
      <c r="AB21280" s="6"/>
    </row>
    <row r="21281" spans="1:28">
      <c r="A21281" s="2"/>
      <c r="B21281" s="2"/>
      <c r="C21281" s="2"/>
      <c r="G21281" s="94"/>
      <c r="H21281" s="94"/>
      <c r="I21281" s="94"/>
      <c r="J21281" s="2"/>
      <c r="P21281" s="30"/>
      <c r="T21281" s="2"/>
      <c r="V21281" s="2"/>
      <c r="W21281" s="28"/>
      <c r="Y21281" s="30"/>
      <c r="Z21281" s="30"/>
      <c r="AB21281" s="6"/>
    </row>
    <row r="21282" spans="1:28">
      <c r="A21282" s="2"/>
      <c r="B21282" s="2"/>
      <c r="C21282" s="2"/>
      <c r="G21282" s="94"/>
      <c r="H21282" s="94"/>
      <c r="I21282" s="94"/>
      <c r="J21282" s="2"/>
      <c r="P21282" s="30"/>
      <c r="T21282" s="2"/>
      <c r="V21282" s="2"/>
      <c r="W21282" s="28"/>
      <c r="Y21282" s="30"/>
      <c r="Z21282" s="30"/>
      <c r="AB21282" s="6"/>
    </row>
    <row r="21283" spans="1:28">
      <c r="A21283" s="2"/>
      <c r="B21283" s="2"/>
      <c r="C21283" s="2"/>
      <c r="G21283" s="94"/>
      <c r="H21283" s="94"/>
      <c r="I21283" s="94"/>
      <c r="J21283" s="2"/>
      <c r="P21283" s="30"/>
      <c r="T21283" s="2"/>
      <c r="V21283" s="2"/>
      <c r="W21283" s="28"/>
      <c r="Y21283" s="30"/>
      <c r="Z21283" s="30"/>
      <c r="AB21283" s="6"/>
    </row>
    <row r="21284" spans="1:28">
      <c r="A21284" s="2"/>
      <c r="B21284" s="2"/>
      <c r="C21284" s="2"/>
      <c r="G21284" s="94"/>
      <c r="H21284" s="94"/>
      <c r="I21284" s="94"/>
      <c r="J21284" s="2"/>
      <c r="P21284" s="30"/>
      <c r="T21284" s="2"/>
      <c r="V21284" s="2"/>
      <c r="W21284" s="28"/>
      <c r="Y21284" s="30"/>
      <c r="Z21284" s="30"/>
      <c r="AB21284" s="6"/>
    </row>
    <row r="21285" spans="1:28">
      <c r="A21285" s="2"/>
      <c r="B21285" s="2"/>
      <c r="C21285" s="2"/>
      <c r="G21285" s="94"/>
      <c r="H21285" s="94"/>
      <c r="I21285" s="94"/>
      <c r="J21285" s="2"/>
      <c r="P21285" s="30"/>
      <c r="T21285" s="2"/>
      <c r="V21285" s="2"/>
      <c r="W21285" s="28"/>
      <c r="Y21285" s="30"/>
      <c r="Z21285" s="30"/>
      <c r="AB21285" s="6"/>
    </row>
    <row r="21286" spans="1:28">
      <c r="A21286" s="2"/>
      <c r="B21286" s="2"/>
      <c r="C21286" s="2"/>
      <c r="G21286" s="94"/>
      <c r="H21286" s="94"/>
      <c r="I21286" s="94"/>
      <c r="J21286" s="2"/>
      <c r="P21286" s="30"/>
      <c r="T21286" s="2"/>
      <c r="V21286" s="2"/>
      <c r="W21286" s="28"/>
      <c r="Y21286" s="30"/>
      <c r="Z21286" s="30"/>
      <c r="AB21286" s="6"/>
    </row>
    <row r="21287" spans="1:28">
      <c r="A21287" s="2"/>
      <c r="B21287" s="2"/>
      <c r="C21287" s="2"/>
      <c r="G21287" s="94"/>
      <c r="H21287" s="94"/>
      <c r="I21287" s="94"/>
      <c r="J21287" s="2"/>
      <c r="P21287" s="30"/>
      <c r="T21287" s="2"/>
      <c r="V21287" s="2"/>
      <c r="W21287" s="28"/>
      <c r="Y21287" s="30"/>
      <c r="Z21287" s="30"/>
      <c r="AB21287" s="6"/>
    </row>
    <row r="21288" spans="1:28">
      <c r="A21288" s="2"/>
      <c r="B21288" s="2"/>
      <c r="C21288" s="2"/>
      <c r="G21288" s="94"/>
      <c r="H21288" s="94"/>
      <c r="I21288" s="94"/>
      <c r="J21288" s="2"/>
      <c r="P21288" s="30"/>
      <c r="T21288" s="2"/>
      <c r="V21288" s="2"/>
      <c r="W21288" s="28"/>
      <c r="Y21288" s="30"/>
      <c r="Z21288" s="30"/>
      <c r="AB21288" s="6"/>
    </row>
    <row r="21289" spans="1:28">
      <c r="A21289" s="2"/>
      <c r="B21289" s="2"/>
      <c r="C21289" s="2"/>
      <c r="G21289" s="94"/>
      <c r="H21289" s="94"/>
      <c r="I21289" s="94"/>
      <c r="J21289" s="2"/>
      <c r="P21289" s="30"/>
      <c r="T21289" s="2"/>
      <c r="V21289" s="2"/>
      <c r="W21289" s="28"/>
      <c r="Y21289" s="30"/>
      <c r="Z21289" s="30"/>
      <c r="AB21289" s="6"/>
    </row>
    <row r="21290" spans="1:28">
      <c r="A21290" s="2"/>
      <c r="B21290" s="2"/>
      <c r="C21290" s="2"/>
      <c r="G21290" s="94"/>
      <c r="H21290" s="94"/>
      <c r="I21290" s="94"/>
      <c r="J21290" s="2"/>
      <c r="P21290" s="30"/>
      <c r="T21290" s="2"/>
      <c r="V21290" s="2"/>
      <c r="W21290" s="28"/>
      <c r="Y21290" s="30"/>
      <c r="Z21290" s="30"/>
      <c r="AB21290" s="6"/>
    </row>
    <row r="21291" spans="1:28">
      <c r="A21291" s="2"/>
      <c r="B21291" s="2"/>
      <c r="C21291" s="2"/>
      <c r="G21291" s="94"/>
      <c r="H21291" s="94"/>
      <c r="I21291" s="94"/>
      <c r="J21291" s="2"/>
      <c r="P21291" s="30"/>
      <c r="T21291" s="2"/>
      <c r="V21291" s="2"/>
      <c r="W21291" s="28"/>
      <c r="Y21291" s="30"/>
      <c r="Z21291" s="30"/>
      <c r="AB21291" s="6"/>
    </row>
    <row r="21292" spans="1:28">
      <c r="A21292" s="2"/>
      <c r="B21292" s="2"/>
      <c r="C21292" s="2"/>
      <c r="G21292" s="94"/>
      <c r="H21292" s="94"/>
      <c r="I21292" s="94"/>
      <c r="J21292" s="2"/>
      <c r="P21292" s="30"/>
      <c r="T21292" s="2"/>
      <c r="V21292" s="2"/>
      <c r="W21292" s="28"/>
      <c r="Y21292" s="30"/>
      <c r="Z21292" s="30"/>
      <c r="AB21292" s="6"/>
    </row>
    <row r="21293" spans="1:28">
      <c r="A21293" s="2"/>
      <c r="B21293" s="2"/>
      <c r="C21293" s="2"/>
      <c r="G21293" s="94"/>
      <c r="H21293" s="94"/>
      <c r="I21293" s="94"/>
      <c r="J21293" s="2"/>
      <c r="P21293" s="30"/>
      <c r="T21293" s="2"/>
      <c r="V21293" s="2"/>
      <c r="W21293" s="28"/>
      <c r="Y21293" s="30"/>
      <c r="Z21293" s="30"/>
      <c r="AB21293" s="6"/>
    </row>
    <row r="21294" spans="1:28">
      <c r="A21294" s="2"/>
      <c r="B21294" s="2"/>
      <c r="C21294" s="2"/>
      <c r="G21294" s="94"/>
      <c r="H21294" s="94"/>
      <c r="I21294" s="94"/>
      <c r="J21294" s="2"/>
      <c r="P21294" s="30"/>
      <c r="T21294" s="2"/>
      <c r="V21294" s="2"/>
      <c r="W21294" s="28"/>
      <c r="Y21294" s="30"/>
      <c r="Z21294" s="30"/>
      <c r="AB21294" s="6"/>
    </row>
    <row r="21295" spans="1:28">
      <c r="A21295" s="2"/>
      <c r="B21295" s="2"/>
      <c r="C21295" s="2"/>
      <c r="G21295" s="94"/>
      <c r="H21295" s="94"/>
      <c r="I21295" s="94"/>
      <c r="J21295" s="2"/>
      <c r="P21295" s="30"/>
      <c r="T21295" s="2"/>
      <c r="V21295" s="2"/>
      <c r="W21295" s="28"/>
      <c r="Y21295" s="30"/>
      <c r="Z21295" s="30"/>
      <c r="AB21295" s="6"/>
    </row>
    <row r="21296" spans="1:28">
      <c r="A21296" s="2"/>
      <c r="B21296" s="2"/>
      <c r="C21296" s="2"/>
      <c r="G21296" s="94"/>
      <c r="H21296" s="94"/>
      <c r="I21296" s="94"/>
      <c r="J21296" s="2"/>
      <c r="P21296" s="30"/>
      <c r="T21296" s="2"/>
      <c r="V21296" s="2"/>
      <c r="W21296" s="28"/>
      <c r="Y21296" s="30"/>
      <c r="Z21296" s="30"/>
      <c r="AB21296" s="6"/>
    </row>
    <row r="21297" spans="1:28">
      <c r="A21297" s="2"/>
      <c r="B21297" s="2"/>
      <c r="C21297" s="2"/>
      <c r="G21297" s="94"/>
      <c r="H21297" s="94"/>
      <c r="I21297" s="94"/>
      <c r="J21297" s="2"/>
      <c r="P21297" s="30"/>
      <c r="T21297" s="2"/>
      <c r="V21297" s="2"/>
      <c r="W21297" s="28"/>
      <c r="Y21297" s="30"/>
      <c r="Z21297" s="30"/>
      <c r="AB21297" s="6"/>
    </row>
    <row r="21298" spans="1:28">
      <c r="A21298" s="2"/>
      <c r="B21298" s="2"/>
      <c r="C21298" s="2"/>
      <c r="G21298" s="94"/>
      <c r="H21298" s="94"/>
      <c r="I21298" s="94"/>
      <c r="J21298" s="2"/>
      <c r="P21298" s="30"/>
      <c r="T21298" s="2"/>
      <c r="V21298" s="2"/>
      <c r="W21298" s="28"/>
      <c r="Y21298" s="30"/>
      <c r="Z21298" s="30"/>
      <c r="AB21298" s="6"/>
    </row>
    <row r="21299" spans="1:28">
      <c r="A21299" s="2"/>
      <c r="B21299" s="2"/>
      <c r="C21299" s="2"/>
      <c r="G21299" s="94"/>
      <c r="H21299" s="94"/>
      <c r="I21299" s="94"/>
      <c r="J21299" s="2"/>
      <c r="P21299" s="30"/>
      <c r="T21299" s="2"/>
      <c r="V21299" s="2"/>
      <c r="W21299" s="28"/>
      <c r="Y21299" s="30"/>
      <c r="Z21299" s="30"/>
      <c r="AB21299" s="6"/>
    </row>
    <row r="21300" spans="1:28">
      <c r="A21300" s="2"/>
      <c r="B21300" s="2"/>
      <c r="C21300" s="2"/>
      <c r="G21300" s="94"/>
      <c r="H21300" s="94"/>
      <c r="I21300" s="94"/>
      <c r="J21300" s="2"/>
      <c r="P21300" s="30"/>
      <c r="T21300" s="2"/>
      <c r="V21300" s="2"/>
      <c r="W21300" s="28"/>
      <c r="Y21300" s="30"/>
      <c r="Z21300" s="30"/>
      <c r="AB21300" s="6"/>
    </row>
    <row r="21301" spans="1:28">
      <c r="A21301" s="2"/>
      <c r="B21301" s="2"/>
      <c r="C21301" s="2"/>
      <c r="G21301" s="94"/>
      <c r="H21301" s="94"/>
      <c r="I21301" s="94"/>
      <c r="J21301" s="2"/>
      <c r="P21301" s="30"/>
      <c r="T21301" s="2"/>
      <c r="V21301" s="2"/>
      <c r="W21301" s="28"/>
      <c r="Y21301" s="30"/>
      <c r="Z21301" s="30"/>
      <c r="AB21301" s="6"/>
    </row>
    <row r="21302" spans="1:28">
      <c r="A21302" s="2"/>
      <c r="B21302" s="2"/>
      <c r="C21302" s="2"/>
      <c r="G21302" s="94"/>
      <c r="H21302" s="94"/>
      <c r="I21302" s="94"/>
      <c r="J21302" s="2"/>
      <c r="P21302" s="30"/>
      <c r="T21302" s="2"/>
      <c r="V21302" s="2"/>
      <c r="W21302" s="28"/>
      <c r="Y21302" s="30"/>
      <c r="Z21302" s="30"/>
      <c r="AB21302" s="6"/>
    </row>
    <row r="21303" spans="1:28">
      <c r="A21303" s="2"/>
      <c r="B21303" s="2"/>
      <c r="C21303" s="2"/>
      <c r="G21303" s="94"/>
      <c r="H21303" s="94"/>
      <c r="I21303" s="94"/>
      <c r="J21303" s="2"/>
      <c r="P21303" s="30"/>
      <c r="T21303" s="2"/>
      <c r="V21303" s="2"/>
      <c r="W21303" s="28"/>
      <c r="Y21303" s="30"/>
      <c r="Z21303" s="30"/>
      <c r="AB21303" s="6"/>
    </row>
    <row r="21304" spans="1:28">
      <c r="A21304" s="2"/>
      <c r="B21304" s="2"/>
      <c r="C21304" s="2"/>
      <c r="G21304" s="94"/>
      <c r="H21304" s="94"/>
      <c r="I21304" s="94"/>
      <c r="J21304" s="2"/>
      <c r="P21304" s="30"/>
      <c r="T21304" s="2"/>
      <c r="V21304" s="2"/>
      <c r="W21304" s="28"/>
      <c r="Y21304" s="30"/>
      <c r="Z21304" s="30"/>
      <c r="AB21304" s="6"/>
    </row>
    <row r="21305" spans="1:28">
      <c r="A21305" s="2"/>
      <c r="B21305" s="2"/>
      <c r="C21305" s="2"/>
      <c r="G21305" s="94"/>
      <c r="H21305" s="94"/>
      <c r="I21305" s="94"/>
      <c r="J21305" s="2"/>
      <c r="P21305" s="30"/>
      <c r="T21305" s="2"/>
      <c r="V21305" s="2"/>
      <c r="W21305" s="28"/>
      <c r="Y21305" s="30"/>
      <c r="Z21305" s="30"/>
      <c r="AB21305" s="6"/>
    </row>
    <row r="21306" spans="1:28">
      <c r="A21306" s="2"/>
      <c r="B21306" s="2"/>
      <c r="C21306" s="2"/>
      <c r="G21306" s="94"/>
      <c r="H21306" s="94"/>
      <c r="I21306" s="94"/>
      <c r="J21306" s="2"/>
      <c r="P21306" s="30"/>
      <c r="T21306" s="2"/>
      <c r="V21306" s="2"/>
      <c r="W21306" s="28"/>
      <c r="Y21306" s="30"/>
      <c r="Z21306" s="30"/>
      <c r="AB21306" s="6"/>
    </row>
    <row r="21307" spans="1:28">
      <c r="A21307" s="2"/>
      <c r="B21307" s="2"/>
      <c r="C21307" s="2"/>
      <c r="G21307" s="94"/>
      <c r="H21307" s="94"/>
      <c r="I21307" s="94"/>
      <c r="J21307" s="2"/>
      <c r="P21307" s="30"/>
      <c r="T21307" s="2"/>
      <c r="V21307" s="2"/>
      <c r="W21307" s="28"/>
      <c r="Y21307" s="30"/>
      <c r="Z21307" s="30"/>
      <c r="AB21307" s="6"/>
    </row>
    <row r="21308" spans="1:28">
      <c r="A21308" s="2"/>
      <c r="B21308" s="2"/>
      <c r="C21308" s="2"/>
      <c r="G21308" s="94"/>
      <c r="H21308" s="94"/>
      <c r="I21308" s="94"/>
      <c r="J21308" s="2"/>
      <c r="P21308" s="30"/>
      <c r="T21308" s="2"/>
      <c r="V21308" s="2"/>
      <c r="W21308" s="28"/>
      <c r="Y21308" s="30"/>
      <c r="Z21308" s="30"/>
      <c r="AB21308" s="6"/>
    </row>
    <row r="21309" spans="1:28">
      <c r="A21309" s="2"/>
      <c r="B21309" s="2"/>
      <c r="C21309" s="2"/>
      <c r="G21309" s="94"/>
      <c r="H21309" s="94"/>
      <c r="I21309" s="94"/>
      <c r="J21309" s="2"/>
      <c r="P21309" s="30"/>
      <c r="T21309" s="2"/>
      <c r="V21309" s="2"/>
      <c r="W21309" s="28"/>
      <c r="Y21309" s="30"/>
      <c r="Z21309" s="30"/>
      <c r="AB21309" s="6"/>
    </row>
    <row r="21310" spans="1:28">
      <c r="A21310" s="2"/>
      <c r="B21310" s="2"/>
      <c r="C21310" s="2"/>
      <c r="G21310" s="94"/>
      <c r="H21310" s="94"/>
      <c r="I21310" s="94"/>
      <c r="J21310" s="2"/>
      <c r="P21310" s="30"/>
      <c r="T21310" s="2"/>
      <c r="V21310" s="2"/>
      <c r="W21310" s="28"/>
      <c r="Y21310" s="30"/>
      <c r="Z21310" s="30"/>
      <c r="AB21310" s="6"/>
    </row>
    <row r="21311" spans="1:28">
      <c r="A21311" s="2"/>
      <c r="B21311" s="2"/>
      <c r="C21311" s="2"/>
      <c r="G21311" s="94"/>
      <c r="H21311" s="94"/>
      <c r="I21311" s="94"/>
      <c r="J21311" s="2"/>
      <c r="P21311" s="30"/>
      <c r="T21311" s="2"/>
      <c r="V21311" s="2"/>
      <c r="W21311" s="28"/>
      <c r="Y21311" s="30"/>
      <c r="Z21311" s="30"/>
      <c r="AB21311" s="6"/>
    </row>
    <row r="21312" spans="1:28">
      <c r="A21312" s="2"/>
      <c r="B21312" s="2"/>
      <c r="C21312" s="2"/>
      <c r="G21312" s="94"/>
      <c r="H21312" s="94"/>
      <c r="I21312" s="94"/>
      <c r="J21312" s="2"/>
      <c r="P21312" s="30"/>
      <c r="T21312" s="2"/>
      <c r="V21312" s="2"/>
      <c r="W21312" s="28"/>
      <c r="Y21312" s="30"/>
      <c r="Z21312" s="30"/>
      <c r="AB21312" s="6"/>
    </row>
    <row r="21313" spans="1:28">
      <c r="A21313" s="2"/>
      <c r="B21313" s="2"/>
      <c r="C21313" s="2"/>
      <c r="G21313" s="94"/>
      <c r="H21313" s="94"/>
      <c r="I21313" s="94"/>
      <c r="J21313" s="2"/>
      <c r="P21313" s="30"/>
      <c r="T21313" s="2"/>
      <c r="V21313" s="2"/>
      <c r="W21313" s="28"/>
      <c r="Y21313" s="30"/>
      <c r="Z21313" s="30"/>
      <c r="AB21313" s="6"/>
    </row>
    <row r="21314" spans="1:28">
      <c r="A21314" s="2"/>
      <c r="B21314" s="2"/>
      <c r="C21314" s="2"/>
      <c r="G21314" s="94"/>
      <c r="H21314" s="94"/>
      <c r="I21314" s="94"/>
      <c r="J21314" s="2"/>
      <c r="P21314" s="30"/>
      <c r="T21314" s="2"/>
      <c r="V21314" s="2"/>
      <c r="W21314" s="28"/>
      <c r="Y21314" s="30"/>
      <c r="Z21314" s="30"/>
      <c r="AB21314" s="6"/>
    </row>
    <row r="21315" spans="1:28">
      <c r="A21315" s="2"/>
      <c r="B21315" s="2"/>
      <c r="C21315" s="2"/>
      <c r="G21315" s="94"/>
      <c r="H21315" s="94"/>
      <c r="I21315" s="94"/>
      <c r="J21315" s="2"/>
      <c r="P21315" s="30"/>
      <c r="T21315" s="2"/>
      <c r="V21315" s="2"/>
      <c r="W21315" s="28"/>
      <c r="Y21315" s="30"/>
      <c r="Z21315" s="30"/>
      <c r="AB21315" s="6"/>
    </row>
    <row r="21316" spans="1:28">
      <c r="A21316" s="2"/>
      <c r="B21316" s="2"/>
      <c r="C21316" s="2"/>
      <c r="G21316" s="94"/>
      <c r="H21316" s="94"/>
      <c r="I21316" s="94"/>
      <c r="J21316" s="2"/>
      <c r="P21316" s="30"/>
      <c r="T21316" s="2"/>
      <c r="V21316" s="2"/>
      <c r="W21316" s="28"/>
      <c r="Y21316" s="30"/>
      <c r="Z21316" s="30"/>
      <c r="AB21316" s="6"/>
    </row>
    <row r="21317" spans="1:28">
      <c r="A21317" s="2"/>
      <c r="B21317" s="2"/>
      <c r="C21317" s="2"/>
      <c r="G21317" s="94"/>
      <c r="H21317" s="94"/>
      <c r="I21317" s="94"/>
      <c r="J21317" s="2"/>
      <c r="P21317" s="30"/>
      <c r="T21317" s="2"/>
      <c r="V21317" s="2"/>
      <c r="W21317" s="28"/>
      <c r="Y21317" s="30"/>
      <c r="Z21317" s="30"/>
      <c r="AB21317" s="6"/>
    </row>
    <row r="21318" spans="1:28">
      <c r="A21318" s="2"/>
      <c r="B21318" s="2"/>
      <c r="C21318" s="2"/>
      <c r="G21318" s="94"/>
      <c r="H21318" s="94"/>
      <c r="I21318" s="94"/>
      <c r="J21318" s="2"/>
      <c r="P21318" s="30"/>
      <c r="T21318" s="2"/>
      <c r="V21318" s="2"/>
      <c r="W21318" s="28"/>
      <c r="Y21318" s="30"/>
      <c r="Z21318" s="30"/>
      <c r="AB21318" s="6"/>
    </row>
    <row r="21319" spans="1:28">
      <c r="A21319" s="2"/>
      <c r="B21319" s="2"/>
      <c r="C21319" s="2"/>
      <c r="G21319" s="94"/>
      <c r="H21319" s="94"/>
      <c r="I21319" s="94"/>
      <c r="J21319" s="2"/>
      <c r="P21319" s="30"/>
      <c r="T21319" s="2"/>
      <c r="V21319" s="2"/>
      <c r="W21319" s="28"/>
      <c r="Y21319" s="30"/>
      <c r="Z21319" s="30"/>
      <c r="AB21319" s="6"/>
    </row>
    <row r="21320" spans="1:28">
      <c r="A21320" s="2"/>
      <c r="B21320" s="2"/>
      <c r="C21320" s="2"/>
      <c r="G21320" s="94"/>
      <c r="H21320" s="94"/>
      <c r="I21320" s="94"/>
      <c r="J21320" s="2"/>
      <c r="P21320" s="30"/>
      <c r="T21320" s="2"/>
      <c r="V21320" s="2"/>
      <c r="W21320" s="28"/>
      <c r="Y21320" s="30"/>
      <c r="Z21320" s="30"/>
      <c r="AB21320" s="6"/>
    </row>
    <row r="21321" spans="1:28">
      <c r="A21321" s="2"/>
      <c r="B21321" s="2"/>
      <c r="C21321" s="2"/>
      <c r="G21321" s="94"/>
      <c r="H21321" s="94"/>
      <c r="I21321" s="94"/>
      <c r="J21321" s="2"/>
      <c r="P21321" s="30"/>
      <c r="T21321" s="2"/>
      <c r="V21321" s="2"/>
      <c r="W21321" s="28"/>
      <c r="Y21321" s="30"/>
      <c r="Z21321" s="30"/>
      <c r="AB21321" s="6"/>
    </row>
    <row r="21322" spans="1:28">
      <c r="A21322" s="2"/>
      <c r="B21322" s="2"/>
      <c r="C21322" s="2"/>
      <c r="G21322" s="94"/>
      <c r="H21322" s="94"/>
      <c r="I21322" s="94"/>
      <c r="J21322" s="2"/>
      <c r="P21322" s="30"/>
      <c r="T21322" s="2"/>
      <c r="V21322" s="2"/>
      <c r="W21322" s="28"/>
      <c r="Y21322" s="30"/>
      <c r="Z21322" s="30"/>
      <c r="AB21322" s="6"/>
    </row>
    <row r="21323" spans="1:28">
      <c r="A21323" s="2"/>
      <c r="B21323" s="2"/>
      <c r="C21323" s="2"/>
      <c r="G21323" s="94"/>
      <c r="H21323" s="94"/>
      <c r="I21323" s="94"/>
      <c r="J21323" s="2"/>
      <c r="P21323" s="30"/>
      <c r="T21323" s="2"/>
      <c r="V21323" s="2"/>
      <c r="W21323" s="28"/>
      <c r="Y21323" s="30"/>
      <c r="Z21323" s="30"/>
      <c r="AB21323" s="6"/>
    </row>
    <row r="21324" spans="1:28">
      <c r="A21324" s="2"/>
      <c r="B21324" s="2"/>
      <c r="C21324" s="2"/>
      <c r="G21324" s="94"/>
      <c r="H21324" s="94"/>
      <c r="I21324" s="94"/>
      <c r="J21324" s="2"/>
      <c r="P21324" s="30"/>
      <c r="T21324" s="2"/>
      <c r="V21324" s="2"/>
      <c r="W21324" s="28"/>
      <c r="Y21324" s="30"/>
      <c r="Z21324" s="30"/>
      <c r="AB21324" s="6"/>
    </row>
    <row r="21325" spans="1:28">
      <c r="A21325" s="2"/>
      <c r="B21325" s="2"/>
      <c r="C21325" s="2"/>
      <c r="G21325" s="94"/>
      <c r="H21325" s="94"/>
      <c r="I21325" s="94"/>
      <c r="J21325" s="2"/>
      <c r="P21325" s="30"/>
      <c r="T21325" s="2"/>
      <c r="V21325" s="2"/>
      <c r="W21325" s="28"/>
      <c r="Y21325" s="30"/>
      <c r="Z21325" s="30"/>
      <c r="AB21325" s="6"/>
    </row>
    <row r="21326" spans="1:28">
      <c r="A21326" s="2"/>
      <c r="B21326" s="2"/>
      <c r="C21326" s="2"/>
      <c r="G21326" s="94"/>
      <c r="H21326" s="94"/>
      <c r="I21326" s="94"/>
      <c r="J21326" s="2"/>
      <c r="P21326" s="30"/>
      <c r="T21326" s="2"/>
      <c r="V21326" s="2"/>
      <c r="W21326" s="28"/>
      <c r="Y21326" s="30"/>
      <c r="Z21326" s="30"/>
      <c r="AB21326" s="6"/>
    </row>
    <row r="21327" spans="1:28">
      <c r="A21327" s="2"/>
      <c r="B21327" s="2"/>
      <c r="C21327" s="2"/>
      <c r="G21327" s="94"/>
      <c r="H21327" s="94"/>
      <c r="I21327" s="94"/>
      <c r="J21327" s="2"/>
      <c r="P21327" s="30"/>
      <c r="T21327" s="2"/>
      <c r="V21327" s="2"/>
      <c r="W21327" s="28"/>
      <c r="Y21327" s="30"/>
      <c r="Z21327" s="30"/>
      <c r="AB21327" s="6"/>
    </row>
    <row r="21328" spans="1:28">
      <c r="A21328" s="2"/>
      <c r="B21328" s="2"/>
      <c r="C21328" s="2"/>
      <c r="G21328" s="94"/>
      <c r="H21328" s="94"/>
      <c r="I21328" s="94"/>
      <c r="J21328" s="2"/>
      <c r="P21328" s="30"/>
      <c r="T21328" s="2"/>
      <c r="V21328" s="2"/>
      <c r="W21328" s="28"/>
      <c r="Y21328" s="30"/>
      <c r="Z21328" s="30"/>
      <c r="AB21328" s="6"/>
    </row>
    <row r="21329" spans="1:28">
      <c r="A21329" s="2"/>
      <c r="B21329" s="2"/>
      <c r="C21329" s="2"/>
      <c r="G21329" s="94"/>
      <c r="H21329" s="94"/>
      <c r="I21329" s="94"/>
      <c r="J21329" s="2"/>
      <c r="P21329" s="30"/>
      <c r="T21329" s="2"/>
      <c r="V21329" s="2"/>
      <c r="W21329" s="28"/>
      <c r="Y21329" s="30"/>
      <c r="Z21329" s="30"/>
      <c r="AB21329" s="6"/>
    </row>
    <row r="21330" spans="1:28">
      <c r="A21330" s="2"/>
      <c r="B21330" s="2"/>
      <c r="C21330" s="2"/>
      <c r="G21330" s="94"/>
      <c r="H21330" s="94"/>
      <c r="I21330" s="94"/>
      <c r="J21330" s="2"/>
      <c r="P21330" s="30"/>
      <c r="T21330" s="2"/>
      <c r="V21330" s="2"/>
      <c r="W21330" s="28"/>
      <c r="Y21330" s="30"/>
      <c r="Z21330" s="30"/>
      <c r="AB21330" s="6"/>
    </row>
    <row r="21331" spans="1:28">
      <c r="A21331" s="2"/>
      <c r="B21331" s="2"/>
      <c r="C21331" s="2"/>
      <c r="G21331" s="94"/>
      <c r="H21331" s="94"/>
      <c r="I21331" s="94"/>
      <c r="J21331" s="2"/>
      <c r="P21331" s="30"/>
      <c r="T21331" s="2"/>
      <c r="V21331" s="2"/>
      <c r="W21331" s="28"/>
      <c r="Y21331" s="30"/>
      <c r="Z21331" s="30"/>
      <c r="AB21331" s="6"/>
    </row>
    <row r="21332" spans="1:28">
      <c r="A21332" s="2"/>
      <c r="B21332" s="2"/>
      <c r="C21332" s="2"/>
      <c r="G21332" s="94"/>
      <c r="H21332" s="94"/>
      <c r="I21332" s="94"/>
      <c r="J21332" s="2"/>
      <c r="P21332" s="30"/>
      <c r="T21332" s="2"/>
      <c r="V21332" s="2"/>
      <c r="W21332" s="28"/>
      <c r="Y21332" s="30"/>
      <c r="Z21332" s="30"/>
      <c r="AB21332" s="6"/>
    </row>
    <row r="21333" spans="1:28">
      <c r="A21333" s="2"/>
      <c r="B21333" s="2"/>
      <c r="C21333" s="2"/>
      <c r="G21333" s="94"/>
      <c r="H21333" s="94"/>
      <c r="I21333" s="94"/>
      <c r="J21333" s="2"/>
      <c r="P21333" s="30"/>
      <c r="T21333" s="2"/>
      <c r="V21333" s="2"/>
      <c r="W21333" s="28"/>
      <c r="Y21333" s="30"/>
      <c r="Z21333" s="30"/>
      <c r="AB21333" s="6"/>
    </row>
    <row r="21334" spans="1:28">
      <c r="A21334" s="2"/>
      <c r="B21334" s="2"/>
      <c r="C21334" s="2"/>
      <c r="G21334" s="94"/>
      <c r="H21334" s="94"/>
      <c r="I21334" s="94"/>
      <c r="J21334" s="2"/>
      <c r="P21334" s="30"/>
      <c r="T21334" s="2"/>
      <c r="V21334" s="2"/>
      <c r="W21334" s="28"/>
      <c r="Y21334" s="30"/>
      <c r="Z21334" s="30"/>
      <c r="AB21334" s="6"/>
    </row>
    <row r="21335" spans="1:28">
      <c r="A21335" s="2"/>
      <c r="B21335" s="2"/>
      <c r="C21335" s="2"/>
      <c r="G21335" s="94"/>
      <c r="H21335" s="94"/>
      <c r="I21335" s="94"/>
      <c r="J21335" s="2"/>
      <c r="P21335" s="30"/>
      <c r="T21335" s="2"/>
      <c r="V21335" s="2"/>
      <c r="W21335" s="28"/>
      <c r="Y21335" s="30"/>
      <c r="Z21335" s="30"/>
      <c r="AB21335" s="6"/>
    </row>
    <row r="21336" spans="1:28">
      <c r="A21336" s="2"/>
      <c r="B21336" s="2"/>
      <c r="C21336" s="2"/>
      <c r="G21336" s="94"/>
      <c r="H21336" s="94"/>
      <c r="I21336" s="94"/>
      <c r="J21336" s="2"/>
      <c r="P21336" s="30"/>
      <c r="T21336" s="2"/>
      <c r="V21336" s="2"/>
      <c r="W21336" s="28"/>
      <c r="Y21336" s="30"/>
      <c r="Z21336" s="30"/>
      <c r="AB21336" s="6"/>
    </row>
    <row r="21337" spans="1:28">
      <c r="A21337" s="2"/>
      <c r="B21337" s="2"/>
      <c r="C21337" s="2"/>
      <c r="G21337" s="94"/>
      <c r="H21337" s="94"/>
      <c r="I21337" s="94"/>
      <c r="J21337" s="2"/>
      <c r="P21337" s="30"/>
      <c r="T21337" s="2"/>
      <c r="V21337" s="2"/>
      <c r="W21337" s="28"/>
      <c r="Y21337" s="30"/>
      <c r="Z21337" s="30"/>
      <c r="AB21337" s="6"/>
    </row>
    <row r="21338" spans="1:28">
      <c r="A21338" s="2"/>
      <c r="B21338" s="2"/>
      <c r="C21338" s="2"/>
      <c r="G21338" s="94"/>
      <c r="H21338" s="94"/>
      <c r="I21338" s="94"/>
      <c r="J21338" s="2"/>
      <c r="P21338" s="30"/>
      <c r="T21338" s="2"/>
      <c r="V21338" s="2"/>
      <c r="W21338" s="28"/>
      <c r="Y21338" s="30"/>
      <c r="Z21338" s="30"/>
      <c r="AB21338" s="6"/>
    </row>
    <row r="21339" spans="1:28">
      <c r="A21339" s="2"/>
      <c r="B21339" s="2"/>
      <c r="C21339" s="2"/>
      <c r="G21339" s="94"/>
      <c r="H21339" s="94"/>
      <c r="I21339" s="94"/>
      <c r="J21339" s="2"/>
      <c r="P21339" s="30"/>
      <c r="T21339" s="2"/>
      <c r="V21339" s="2"/>
      <c r="W21339" s="28"/>
      <c r="Y21339" s="30"/>
      <c r="Z21339" s="30"/>
      <c r="AB21339" s="6"/>
    </row>
    <row r="21340" spans="1:28">
      <c r="A21340" s="2"/>
      <c r="B21340" s="2"/>
      <c r="C21340" s="2"/>
      <c r="G21340" s="94"/>
      <c r="H21340" s="94"/>
      <c r="I21340" s="94"/>
      <c r="J21340" s="2"/>
      <c r="P21340" s="30"/>
      <c r="T21340" s="2"/>
      <c r="V21340" s="2"/>
      <c r="W21340" s="28"/>
      <c r="Y21340" s="30"/>
      <c r="Z21340" s="30"/>
      <c r="AB21340" s="6"/>
    </row>
    <row r="21341" spans="1:28">
      <c r="A21341" s="2"/>
      <c r="B21341" s="2"/>
      <c r="C21341" s="2"/>
      <c r="G21341" s="94"/>
      <c r="H21341" s="94"/>
      <c r="I21341" s="94"/>
      <c r="J21341" s="2"/>
      <c r="P21341" s="30"/>
      <c r="T21341" s="2"/>
      <c r="V21341" s="2"/>
      <c r="W21341" s="28"/>
      <c r="Y21341" s="30"/>
      <c r="Z21341" s="30"/>
      <c r="AB21341" s="6"/>
    </row>
    <row r="21342" spans="1:28">
      <c r="A21342" s="2"/>
      <c r="B21342" s="2"/>
      <c r="C21342" s="2"/>
      <c r="G21342" s="94"/>
      <c r="H21342" s="94"/>
      <c r="I21342" s="94"/>
      <c r="J21342" s="2"/>
      <c r="P21342" s="30"/>
      <c r="T21342" s="2"/>
      <c r="V21342" s="2"/>
      <c r="W21342" s="28"/>
      <c r="Y21342" s="30"/>
      <c r="Z21342" s="30"/>
      <c r="AB21342" s="6"/>
    </row>
    <row r="21343" spans="1:28">
      <c r="A21343" s="2"/>
      <c r="B21343" s="2"/>
      <c r="C21343" s="2"/>
      <c r="G21343" s="94"/>
      <c r="H21343" s="94"/>
      <c r="I21343" s="94"/>
      <c r="J21343" s="2"/>
      <c r="P21343" s="30"/>
      <c r="T21343" s="2"/>
      <c r="V21343" s="2"/>
      <c r="W21343" s="28"/>
      <c r="Y21343" s="30"/>
      <c r="Z21343" s="30"/>
      <c r="AB21343" s="6"/>
    </row>
    <row r="21344" spans="1:28">
      <c r="A21344" s="2"/>
      <c r="B21344" s="2"/>
      <c r="C21344" s="2"/>
      <c r="G21344" s="94"/>
      <c r="H21344" s="94"/>
      <c r="I21344" s="94"/>
      <c r="J21344" s="2"/>
      <c r="P21344" s="30"/>
      <c r="T21344" s="2"/>
      <c r="V21344" s="2"/>
      <c r="W21344" s="28"/>
      <c r="Y21344" s="30"/>
      <c r="Z21344" s="30"/>
      <c r="AB21344" s="6"/>
    </row>
    <row r="21345" spans="1:28">
      <c r="A21345" s="2"/>
      <c r="B21345" s="2"/>
      <c r="C21345" s="2"/>
      <c r="G21345" s="94"/>
      <c r="H21345" s="94"/>
      <c r="I21345" s="94"/>
      <c r="J21345" s="2"/>
      <c r="P21345" s="30"/>
      <c r="T21345" s="2"/>
      <c r="V21345" s="2"/>
      <c r="W21345" s="28"/>
      <c r="Y21345" s="30"/>
      <c r="Z21345" s="30"/>
      <c r="AB21345" s="6"/>
    </row>
    <row r="21346" spans="1:28">
      <c r="A21346" s="2"/>
      <c r="B21346" s="2"/>
      <c r="C21346" s="2"/>
      <c r="G21346" s="94"/>
      <c r="H21346" s="94"/>
      <c r="I21346" s="94"/>
      <c r="J21346" s="2"/>
      <c r="P21346" s="30"/>
      <c r="T21346" s="2"/>
      <c r="V21346" s="2"/>
      <c r="W21346" s="28"/>
      <c r="Y21346" s="30"/>
      <c r="Z21346" s="30"/>
      <c r="AB21346" s="6"/>
    </row>
    <row r="21347" spans="1:28">
      <c r="A21347" s="2"/>
      <c r="B21347" s="2"/>
      <c r="C21347" s="2"/>
      <c r="G21347" s="94"/>
      <c r="H21347" s="94"/>
      <c r="I21347" s="94"/>
      <c r="J21347" s="2"/>
      <c r="P21347" s="30"/>
      <c r="T21347" s="2"/>
      <c r="V21347" s="2"/>
      <c r="W21347" s="28"/>
      <c r="Y21347" s="30"/>
      <c r="Z21347" s="30"/>
      <c r="AB21347" s="6"/>
    </row>
    <row r="21348" spans="1:28">
      <c r="A21348" s="2"/>
      <c r="B21348" s="2"/>
      <c r="C21348" s="2"/>
      <c r="G21348" s="94"/>
      <c r="H21348" s="94"/>
      <c r="I21348" s="94"/>
      <c r="J21348" s="2"/>
      <c r="P21348" s="30"/>
      <c r="T21348" s="2"/>
      <c r="V21348" s="2"/>
      <c r="W21348" s="28"/>
      <c r="Y21348" s="30"/>
      <c r="Z21348" s="30"/>
      <c r="AB21348" s="6"/>
    </row>
    <row r="21349" spans="1:28">
      <c r="A21349" s="2"/>
      <c r="B21349" s="2"/>
      <c r="C21349" s="2"/>
      <c r="G21349" s="94"/>
      <c r="H21349" s="94"/>
      <c r="I21349" s="94"/>
      <c r="J21349" s="2"/>
      <c r="P21349" s="30"/>
      <c r="T21349" s="2"/>
      <c r="V21349" s="2"/>
      <c r="W21349" s="28"/>
      <c r="Y21349" s="30"/>
      <c r="Z21349" s="30"/>
      <c r="AB21349" s="6"/>
    </row>
    <row r="21350" spans="1:28">
      <c r="A21350" s="2"/>
      <c r="B21350" s="2"/>
      <c r="C21350" s="2"/>
      <c r="G21350" s="94"/>
      <c r="H21350" s="94"/>
      <c r="I21350" s="94"/>
      <c r="J21350" s="2"/>
      <c r="P21350" s="30"/>
      <c r="T21350" s="2"/>
      <c r="V21350" s="2"/>
      <c r="W21350" s="28"/>
      <c r="Y21350" s="30"/>
      <c r="Z21350" s="30"/>
      <c r="AB21350" s="6"/>
    </row>
    <row r="21351" spans="1:28">
      <c r="A21351" s="2"/>
      <c r="B21351" s="2"/>
      <c r="C21351" s="2"/>
      <c r="G21351" s="94"/>
      <c r="H21351" s="94"/>
      <c r="I21351" s="94"/>
      <c r="J21351" s="2"/>
      <c r="P21351" s="30"/>
      <c r="T21351" s="2"/>
      <c r="V21351" s="2"/>
      <c r="W21351" s="28"/>
      <c r="Y21351" s="30"/>
      <c r="Z21351" s="30"/>
      <c r="AB21351" s="6"/>
    </row>
    <row r="21352" spans="1:28">
      <c r="A21352" s="2"/>
      <c r="B21352" s="2"/>
      <c r="C21352" s="2"/>
      <c r="G21352" s="94"/>
      <c r="H21352" s="94"/>
      <c r="I21352" s="94"/>
      <c r="J21352" s="2"/>
      <c r="P21352" s="30"/>
      <c r="T21352" s="2"/>
      <c r="V21352" s="2"/>
      <c r="W21352" s="28"/>
      <c r="Y21352" s="30"/>
      <c r="Z21352" s="30"/>
      <c r="AB21352" s="6"/>
    </row>
    <row r="21353" spans="1:28">
      <c r="A21353" s="2"/>
      <c r="B21353" s="2"/>
      <c r="C21353" s="2"/>
      <c r="G21353" s="94"/>
      <c r="H21353" s="94"/>
      <c r="I21353" s="94"/>
      <c r="J21353" s="2"/>
      <c r="P21353" s="30"/>
      <c r="T21353" s="2"/>
      <c r="V21353" s="2"/>
      <c r="W21353" s="28"/>
      <c r="Y21353" s="30"/>
      <c r="Z21353" s="30"/>
      <c r="AB21353" s="6"/>
    </row>
    <row r="21354" spans="1:28">
      <c r="A21354" s="2"/>
      <c r="B21354" s="2"/>
      <c r="C21354" s="2"/>
      <c r="G21354" s="94"/>
      <c r="H21354" s="94"/>
      <c r="I21354" s="94"/>
      <c r="J21354" s="2"/>
      <c r="P21354" s="30"/>
      <c r="T21354" s="2"/>
      <c r="V21354" s="2"/>
      <c r="W21354" s="28"/>
      <c r="Y21354" s="30"/>
      <c r="Z21354" s="30"/>
      <c r="AB21354" s="6"/>
    </row>
    <row r="21355" spans="1:28">
      <c r="A21355" s="2"/>
      <c r="B21355" s="2"/>
      <c r="C21355" s="2"/>
      <c r="G21355" s="94"/>
      <c r="H21355" s="94"/>
      <c r="I21355" s="94"/>
      <c r="J21355" s="2"/>
      <c r="P21355" s="30"/>
      <c r="T21355" s="2"/>
      <c r="V21355" s="2"/>
      <c r="W21355" s="28"/>
      <c r="Y21355" s="30"/>
      <c r="Z21355" s="30"/>
      <c r="AB21355" s="6"/>
    </row>
    <row r="21356" spans="1:28">
      <c r="A21356" s="2"/>
      <c r="B21356" s="2"/>
      <c r="C21356" s="2"/>
      <c r="G21356" s="94"/>
      <c r="H21356" s="94"/>
      <c r="I21356" s="94"/>
      <c r="J21356" s="2"/>
      <c r="P21356" s="30"/>
      <c r="T21356" s="2"/>
      <c r="V21356" s="2"/>
      <c r="W21356" s="28"/>
      <c r="Y21356" s="30"/>
      <c r="Z21356" s="30"/>
      <c r="AB21356" s="6"/>
    </row>
    <row r="21357" spans="1:28">
      <c r="A21357" s="2"/>
      <c r="B21357" s="2"/>
      <c r="C21357" s="2"/>
      <c r="G21357" s="94"/>
      <c r="H21357" s="94"/>
      <c r="I21357" s="94"/>
      <c r="J21357" s="2"/>
      <c r="P21357" s="30"/>
      <c r="T21357" s="2"/>
      <c r="V21357" s="2"/>
      <c r="W21357" s="28"/>
      <c r="Y21357" s="30"/>
      <c r="Z21357" s="30"/>
      <c r="AB21357" s="6"/>
    </row>
    <row r="21358" spans="1:28">
      <c r="A21358" s="2"/>
      <c r="B21358" s="2"/>
      <c r="C21358" s="2"/>
      <c r="G21358" s="94"/>
      <c r="H21358" s="94"/>
      <c r="I21358" s="94"/>
      <c r="J21358" s="2"/>
      <c r="P21358" s="30"/>
      <c r="T21358" s="2"/>
      <c r="V21358" s="2"/>
      <c r="W21358" s="28"/>
      <c r="Y21358" s="30"/>
      <c r="Z21358" s="30"/>
      <c r="AB21358" s="6"/>
    </row>
    <row r="21359" spans="1:28">
      <c r="A21359" s="2"/>
      <c r="B21359" s="2"/>
      <c r="C21359" s="2"/>
      <c r="G21359" s="94"/>
      <c r="H21359" s="94"/>
      <c r="I21359" s="94"/>
      <c r="J21359" s="2"/>
      <c r="P21359" s="30"/>
      <c r="T21359" s="2"/>
      <c r="V21359" s="2"/>
      <c r="W21359" s="28"/>
      <c r="Y21359" s="30"/>
      <c r="Z21359" s="30"/>
      <c r="AB21359" s="6"/>
    </row>
    <row r="21360" spans="1:28">
      <c r="A21360" s="2"/>
      <c r="B21360" s="2"/>
      <c r="C21360" s="2"/>
      <c r="G21360" s="94"/>
      <c r="H21360" s="94"/>
      <c r="I21360" s="94"/>
      <c r="J21360" s="2"/>
      <c r="P21360" s="30"/>
      <c r="T21360" s="2"/>
      <c r="V21360" s="2"/>
      <c r="W21360" s="28"/>
      <c r="Y21360" s="30"/>
      <c r="Z21360" s="30"/>
      <c r="AB21360" s="6"/>
    </row>
    <row r="21361" spans="1:28">
      <c r="A21361" s="2"/>
      <c r="B21361" s="2"/>
      <c r="C21361" s="2"/>
      <c r="G21361" s="94"/>
      <c r="H21361" s="94"/>
      <c r="I21361" s="94"/>
      <c r="J21361" s="2"/>
      <c r="P21361" s="30"/>
      <c r="T21361" s="2"/>
      <c r="V21361" s="2"/>
      <c r="W21361" s="28"/>
      <c r="Y21361" s="30"/>
      <c r="Z21361" s="30"/>
      <c r="AB21361" s="6"/>
    </row>
    <row r="21362" spans="1:28">
      <c r="A21362" s="2"/>
      <c r="B21362" s="2"/>
      <c r="C21362" s="2"/>
      <c r="G21362" s="94"/>
      <c r="H21362" s="94"/>
      <c r="I21362" s="94"/>
      <c r="J21362" s="2"/>
      <c r="P21362" s="30"/>
      <c r="T21362" s="2"/>
      <c r="V21362" s="2"/>
      <c r="W21362" s="28"/>
      <c r="Y21362" s="30"/>
      <c r="Z21362" s="30"/>
      <c r="AB21362" s="6"/>
    </row>
    <row r="21363" spans="1:28">
      <c r="A21363" s="2"/>
      <c r="B21363" s="2"/>
      <c r="C21363" s="2"/>
      <c r="G21363" s="94"/>
      <c r="H21363" s="94"/>
      <c r="I21363" s="94"/>
      <c r="J21363" s="2"/>
      <c r="P21363" s="30"/>
      <c r="T21363" s="2"/>
      <c r="V21363" s="2"/>
      <c r="W21363" s="28"/>
      <c r="Y21363" s="30"/>
      <c r="Z21363" s="30"/>
      <c r="AB21363" s="6"/>
    </row>
    <row r="21364" spans="1:28">
      <c r="A21364" s="2"/>
      <c r="B21364" s="2"/>
      <c r="C21364" s="2"/>
      <c r="G21364" s="94"/>
      <c r="H21364" s="94"/>
      <c r="I21364" s="94"/>
      <c r="J21364" s="2"/>
      <c r="P21364" s="30"/>
      <c r="T21364" s="2"/>
      <c r="V21364" s="2"/>
      <c r="W21364" s="28"/>
      <c r="Y21364" s="30"/>
      <c r="Z21364" s="30"/>
      <c r="AB21364" s="6"/>
    </row>
    <row r="21365" spans="1:28">
      <c r="A21365" s="2"/>
      <c r="B21365" s="2"/>
      <c r="C21365" s="2"/>
      <c r="G21365" s="94"/>
      <c r="H21365" s="94"/>
      <c r="I21365" s="94"/>
      <c r="J21365" s="2"/>
      <c r="P21365" s="30"/>
      <c r="T21365" s="2"/>
      <c r="V21365" s="2"/>
      <c r="W21365" s="28"/>
      <c r="Y21365" s="30"/>
      <c r="Z21365" s="30"/>
      <c r="AB21365" s="6"/>
    </row>
    <row r="21366" spans="1:28">
      <c r="A21366" s="2"/>
      <c r="B21366" s="2"/>
      <c r="C21366" s="2"/>
      <c r="G21366" s="94"/>
      <c r="H21366" s="94"/>
      <c r="I21366" s="94"/>
      <c r="J21366" s="2"/>
      <c r="P21366" s="30"/>
      <c r="T21366" s="2"/>
      <c r="V21366" s="2"/>
      <c r="W21366" s="28"/>
      <c r="Y21366" s="30"/>
      <c r="Z21366" s="30"/>
      <c r="AB21366" s="6"/>
    </row>
    <row r="21367" spans="1:28">
      <c r="A21367" s="2"/>
      <c r="B21367" s="2"/>
      <c r="C21367" s="2"/>
      <c r="G21367" s="94"/>
      <c r="H21367" s="94"/>
      <c r="I21367" s="94"/>
      <c r="J21367" s="2"/>
      <c r="P21367" s="30"/>
      <c r="T21367" s="2"/>
      <c r="V21367" s="2"/>
      <c r="W21367" s="28"/>
      <c r="Y21367" s="30"/>
      <c r="Z21367" s="30"/>
      <c r="AB21367" s="6"/>
    </row>
    <row r="21368" spans="1:28">
      <c r="A21368" s="2"/>
      <c r="B21368" s="2"/>
      <c r="C21368" s="2"/>
      <c r="G21368" s="94"/>
      <c r="H21368" s="94"/>
      <c r="I21368" s="94"/>
      <c r="J21368" s="2"/>
      <c r="P21368" s="30"/>
      <c r="T21368" s="2"/>
      <c r="V21368" s="2"/>
      <c r="W21368" s="28"/>
      <c r="Y21368" s="30"/>
      <c r="Z21368" s="30"/>
      <c r="AB21368" s="6"/>
    </row>
    <row r="21369" spans="1:28">
      <c r="A21369" s="2"/>
      <c r="B21369" s="2"/>
      <c r="C21369" s="2"/>
      <c r="G21369" s="94"/>
      <c r="H21369" s="94"/>
      <c r="I21369" s="94"/>
      <c r="J21369" s="2"/>
      <c r="P21369" s="30"/>
      <c r="T21369" s="2"/>
      <c r="V21369" s="2"/>
      <c r="W21369" s="28"/>
      <c r="Y21369" s="30"/>
      <c r="Z21369" s="30"/>
      <c r="AB21369" s="6"/>
    </row>
    <row r="21370" spans="1:28">
      <c r="A21370" s="2"/>
      <c r="B21370" s="2"/>
      <c r="C21370" s="2"/>
      <c r="G21370" s="94"/>
      <c r="H21370" s="94"/>
      <c r="I21370" s="94"/>
      <c r="J21370" s="2"/>
      <c r="P21370" s="30"/>
      <c r="T21370" s="2"/>
      <c r="V21370" s="2"/>
      <c r="W21370" s="28"/>
      <c r="Y21370" s="30"/>
      <c r="Z21370" s="30"/>
      <c r="AB21370" s="6"/>
    </row>
    <row r="21371" spans="1:28">
      <c r="A21371" s="2"/>
      <c r="B21371" s="2"/>
      <c r="C21371" s="2"/>
      <c r="G21371" s="94"/>
      <c r="H21371" s="94"/>
      <c r="I21371" s="94"/>
      <c r="J21371" s="2"/>
      <c r="P21371" s="30"/>
      <c r="T21371" s="2"/>
      <c r="V21371" s="2"/>
      <c r="W21371" s="28"/>
      <c r="Y21371" s="30"/>
      <c r="Z21371" s="30"/>
      <c r="AB21371" s="6"/>
    </row>
    <row r="21372" spans="1:28">
      <c r="A21372" s="2"/>
      <c r="B21372" s="2"/>
      <c r="C21372" s="2"/>
      <c r="G21372" s="94"/>
      <c r="H21372" s="94"/>
      <c r="I21372" s="94"/>
      <c r="J21372" s="2"/>
      <c r="P21372" s="30"/>
      <c r="T21372" s="2"/>
      <c r="V21372" s="2"/>
      <c r="W21372" s="28"/>
      <c r="Y21372" s="30"/>
      <c r="Z21372" s="30"/>
      <c r="AB21372" s="6"/>
    </row>
    <row r="21373" spans="1:28">
      <c r="A21373" s="2"/>
      <c r="B21373" s="2"/>
      <c r="C21373" s="2"/>
      <c r="G21373" s="94"/>
      <c r="H21373" s="94"/>
      <c r="I21373" s="94"/>
      <c r="J21373" s="2"/>
      <c r="P21373" s="30"/>
      <c r="T21373" s="2"/>
      <c r="V21373" s="2"/>
      <c r="W21373" s="28"/>
      <c r="Y21373" s="30"/>
      <c r="Z21373" s="30"/>
      <c r="AB21373" s="6"/>
    </row>
    <row r="21374" spans="1:28">
      <c r="A21374" s="2"/>
      <c r="B21374" s="2"/>
      <c r="C21374" s="2"/>
      <c r="G21374" s="94"/>
      <c r="H21374" s="94"/>
      <c r="I21374" s="94"/>
      <c r="J21374" s="2"/>
      <c r="P21374" s="30"/>
      <c r="T21374" s="2"/>
      <c r="V21374" s="2"/>
      <c r="W21374" s="28"/>
      <c r="Y21374" s="30"/>
      <c r="Z21374" s="30"/>
      <c r="AB21374" s="6"/>
    </row>
    <row r="21375" spans="1:28">
      <c r="A21375" s="2"/>
      <c r="B21375" s="2"/>
      <c r="C21375" s="2"/>
      <c r="G21375" s="94"/>
      <c r="H21375" s="94"/>
      <c r="I21375" s="94"/>
      <c r="J21375" s="2"/>
      <c r="P21375" s="30"/>
      <c r="T21375" s="2"/>
      <c r="V21375" s="2"/>
      <c r="W21375" s="28"/>
      <c r="Y21375" s="30"/>
      <c r="Z21375" s="30"/>
      <c r="AB21375" s="6"/>
    </row>
    <row r="21376" spans="1:28">
      <c r="A21376" s="2"/>
      <c r="B21376" s="2"/>
      <c r="C21376" s="2"/>
      <c r="G21376" s="94"/>
      <c r="H21376" s="94"/>
      <c r="I21376" s="94"/>
      <c r="J21376" s="2"/>
      <c r="P21376" s="30"/>
      <c r="T21376" s="2"/>
      <c r="V21376" s="2"/>
      <c r="W21376" s="28"/>
      <c r="Y21376" s="30"/>
      <c r="Z21376" s="30"/>
      <c r="AB21376" s="6"/>
    </row>
    <row r="21377" spans="1:28">
      <c r="A21377" s="2"/>
      <c r="B21377" s="2"/>
      <c r="C21377" s="2"/>
      <c r="G21377" s="94"/>
      <c r="H21377" s="94"/>
      <c r="I21377" s="94"/>
      <c r="J21377" s="2"/>
      <c r="P21377" s="30"/>
      <c r="T21377" s="2"/>
      <c r="V21377" s="2"/>
      <c r="W21377" s="28"/>
      <c r="Y21377" s="30"/>
      <c r="Z21377" s="30"/>
      <c r="AB21377" s="6"/>
    </row>
    <row r="21378" spans="1:28">
      <c r="A21378" s="2"/>
      <c r="B21378" s="2"/>
      <c r="C21378" s="2"/>
      <c r="G21378" s="94"/>
      <c r="H21378" s="94"/>
      <c r="I21378" s="94"/>
      <c r="J21378" s="2"/>
      <c r="P21378" s="30"/>
      <c r="T21378" s="2"/>
      <c r="V21378" s="2"/>
      <c r="W21378" s="28"/>
      <c r="Y21378" s="30"/>
      <c r="Z21378" s="30"/>
      <c r="AB21378" s="6"/>
    </row>
    <row r="21379" spans="1:28">
      <c r="A21379" s="2"/>
      <c r="B21379" s="2"/>
      <c r="C21379" s="2"/>
      <c r="G21379" s="94"/>
      <c r="H21379" s="94"/>
      <c r="I21379" s="94"/>
      <c r="J21379" s="2"/>
      <c r="P21379" s="30"/>
      <c r="T21379" s="2"/>
      <c r="V21379" s="2"/>
      <c r="W21379" s="28"/>
      <c r="Y21379" s="30"/>
      <c r="Z21379" s="30"/>
      <c r="AB21379" s="6"/>
    </row>
    <row r="21380" spans="1:28">
      <c r="A21380" s="2"/>
      <c r="B21380" s="2"/>
      <c r="C21380" s="2"/>
      <c r="G21380" s="94"/>
      <c r="H21380" s="94"/>
      <c r="I21380" s="94"/>
      <c r="J21380" s="2"/>
      <c r="P21380" s="30"/>
      <c r="T21380" s="2"/>
      <c r="V21380" s="2"/>
      <c r="W21380" s="28"/>
      <c r="Y21380" s="30"/>
      <c r="Z21380" s="30"/>
      <c r="AB21380" s="6"/>
    </row>
    <row r="21381" spans="1:28">
      <c r="A21381" s="2"/>
      <c r="B21381" s="2"/>
      <c r="C21381" s="2"/>
      <c r="G21381" s="94"/>
      <c r="H21381" s="94"/>
      <c r="I21381" s="94"/>
      <c r="J21381" s="2"/>
      <c r="P21381" s="30"/>
      <c r="T21381" s="2"/>
      <c r="V21381" s="2"/>
      <c r="W21381" s="28"/>
      <c r="Y21381" s="30"/>
      <c r="Z21381" s="30"/>
      <c r="AB21381" s="6"/>
    </row>
    <row r="21382" spans="1:28">
      <c r="A21382" s="2"/>
      <c r="B21382" s="2"/>
      <c r="C21382" s="2"/>
      <c r="G21382" s="94"/>
      <c r="H21382" s="94"/>
      <c r="I21382" s="94"/>
      <c r="J21382" s="2"/>
      <c r="P21382" s="30"/>
      <c r="T21382" s="2"/>
      <c r="V21382" s="2"/>
      <c r="W21382" s="28"/>
      <c r="Y21382" s="30"/>
      <c r="Z21382" s="30"/>
      <c r="AB21382" s="6"/>
    </row>
    <row r="21383" spans="1:28">
      <c r="A21383" s="2"/>
      <c r="B21383" s="2"/>
      <c r="C21383" s="2"/>
      <c r="G21383" s="94"/>
      <c r="H21383" s="94"/>
      <c r="I21383" s="94"/>
      <c r="J21383" s="2"/>
      <c r="P21383" s="30"/>
      <c r="T21383" s="2"/>
      <c r="V21383" s="2"/>
      <c r="W21383" s="28"/>
      <c r="Y21383" s="30"/>
      <c r="Z21383" s="30"/>
      <c r="AB21383" s="6"/>
    </row>
    <row r="21384" spans="1:28">
      <c r="A21384" s="2"/>
      <c r="B21384" s="2"/>
      <c r="C21384" s="2"/>
      <c r="G21384" s="94"/>
      <c r="H21384" s="94"/>
      <c r="I21384" s="94"/>
      <c r="J21384" s="2"/>
      <c r="P21384" s="30"/>
      <c r="T21384" s="2"/>
      <c r="V21384" s="2"/>
      <c r="W21384" s="28"/>
      <c r="Y21384" s="30"/>
      <c r="Z21384" s="30"/>
      <c r="AB21384" s="6"/>
    </row>
    <row r="21385" spans="1:28">
      <c r="A21385" s="2"/>
      <c r="B21385" s="2"/>
      <c r="C21385" s="2"/>
      <c r="G21385" s="94"/>
      <c r="H21385" s="94"/>
      <c r="I21385" s="94"/>
      <c r="J21385" s="2"/>
      <c r="P21385" s="30"/>
      <c r="T21385" s="2"/>
      <c r="V21385" s="2"/>
      <c r="W21385" s="28"/>
      <c r="Y21385" s="30"/>
      <c r="Z21385" s="30"/>
      <c r="AB21385" s="6"/>
    </row>
    <row r="21386" spans="1:28">
      <c r="A21386" s="2"/>
      <c r="B21386" s="2"/>
      <c r="C21386" s="2"/>
      <c r="G21386" s="94"/>
      <c r="H21386" s="94"/>
      <c r="I21386" s="94"/>
      <c r="J21386" s="2"/>
      <c r="P21386" s="30"/>
      <c r="T21386" s="2"/>
      <c r="V21386" s="2"/>
      <c r="W21386" s="28"/>
      <c r="Y21386" s="30"/>
      <c r="Z21386" s="30"/>
      <c r="AB21386" s="6"/>
    </row>
    <row r="21387" spans="1:28">
      <c r="A21387" s="2"/>
      <c r="B21387" s="2"/>
      <c r="C21387" s="2"/>
      <c r="G21387" s="94"/>
      <c r="H21387" s="94"/>
      <c r="I21387" s="94"/>
      <c r="J21387" s="2"/>
      <c r="P21387" s="30"/>
      <c r="T21387" s="2"/>
      <c r="V21387" s="2"/>
      <c r="W21387" s="28"/>
      <c r="Y21387" s="30"/>
      <c r="Z21387" s="30"/>
      <c r="AB21387" s="6"/>
    </row>
    <row r="21388" spans="1:28">
      <c r="A21388" s="2"/>
      <c r="B21388" s="2"/>
      <c r="C21388" s="2"/>
      <c r="G21388" s="94"/>
      <c r="H21388" s="94"/>
      <c r="I21388" s="94"/>
      <c r="J21388" s="2"/>
      <c r="P21388" s="30"/>
      <c r="T21388" s="2"/>
      <c r="V21388" s="2"/>
      <c r="W21388" s="28"/>
      <c r="Y21388" s="30"/>
      <c r="Z21388" s="30"/>
      <c r="AB21388" s="6"/>
    </row>
    <row r="21389" spans="1:28">
      <c r="A21389" s="2"/>
      <c r="B21389" s="2"/>
      <c r="C21389" s="2"/>
      <c r="G21389" s="94"/>
      <c r="H21389" s="94"/>
      <c r="I21389" s="94"/>
      <c r="J21389" s="2"/>
      <c r="P21389" s="30"/>
      <c r="T21389" s="2"/>
      <c r="V21389" s="2"/>
      <c r="W21389" s="28"/>
      <c r="Y21389" s="30"/>
      <c r="Z21389" s="30"/>
      <c r="AB21389" s="6"/>
    </row>
    <row r="21390" spans="1:28">
      <c r="A21390" s="2"/>
      <c r="B21390" s="2"/>
      <c r="C21390" s="2"/>
      <c r="G21390" s="94"/>
      <c r="H21390" s="94"/>
      <c r="I21390" s="94"/>
      <c r="J21390" s="2"/>
      <c r="P21390" s="30"/>
      <c r="T21390" s="2"/>
      <c r="V21390" s="2"/>
      <c r="W21390" s="28"/>
      <c r="Y21390" s="30"/>
      <c r="Z21390" s="30"/>
      <c r="AB21390" s="6"/>
    </row>
    <row r="21391" spans="1:28">
      <c r="A21391" s="2"/>
      <c r="B21391" s="2"/>
      <c r="C21391" s="2"/>
      <c r="G21391" s="94"/>
      <c r="H21391" s="94"/>
      <c r="I21391" s="94"/>
      <c r="J21391" s="2"/>
      <c r="P21391" s="30"/>
      <c r="T21391" s="2"/>
      <c r="V21391" s="2"/>
      <c r="W21391" s="28"/>
      <c r="Y21391" s="30"/>
      <c r="Z21391" s="30"/>
      <c r="AB21391" s="6"/>
    </row>
    <row r="21392" spans="1:28">
      <c r="A21392" s="2"/>
      <c r="B21392" s="2"/>
      <c r="C21392" s="2"/>
      <c r="G21392" s="94"/>
      <c r="H21392" s="94"/>
      <c r="I21392" s="94"/>
      <c r="J21392" s="2"/>
      <c r="P21392" s="30"/>
      <c r="T21392" s="2"/>
      <c r="V21392" s="2"/>
      <c r="W21392" s="28"/>
      <c r="Y21392" s="30"/>
      <c r="Z21392" s="30"/>
      <c r="AB21392" s="6"/>
    </row>
    <row r="21393" spans="1:28">
      <c r="A21393" s="2"/>
      <c r="B21393" s="2"/>
      <c r="C21393" s="2"/>
      <c r="G21393" s="94"/>
      <c r="H21393" s="94"/>
      <c r="I21393" s="94"/>
      <c r="J21393" s="2"/>
      <c r="P21393" s="30"/>
      <c r="T21393" s="2"/>
      <c r="V21393" s="2"/>
      <c r="W21393" s="28"/>
      <c r="Y21393" s="30"/>
      <c r="Z21393" s="30"/>
      <c r="AB21393" s="6"/>
    </row>
    <row r="21394" spans="1:28">
      <c r="A21394" s="2"/>
      <c r="B21394" s="2"/>
      <c r="C21394" s="2"/>
      <c r="G21394" s="94"/>
      <c r="H21394" s="94"/>
      <c r="I21394" s="94"/>
      <c r="J21394" s="2"/>
      <c r="P21394" s="30"/>
      <c r="T21394" s="2"/>
      <c r="V21394" s="2"/>
      <c r="W21394" s="28"/>
      <c r="Y21394" s="30"/>
      <c r="Z21394" s="30"/>
      <c r="AB21394" s="6"/>
    </row>
    <row r="21395" spans="1:28">
      <c r="A21395" s="2"/>
      <c r="B21395" s="2"/>
      <c r="C21395" s="2"/>
      <c r="G21395" s="94"/>
      <c r="H21395" s="94"/>
      <c r="I21395" s="94"/>
      <c r="J21395" s="2"/>
      <c r="P21395" s="30"/>
      <c r="T21395" s="2"/>
      <c r="V21395" s="2"/>
      <c r="W21395" s="28"/>
      <c r="Y21395" s="30"/>
      <c r="Z21395" s="30"/>
      <c r="AB21395" s="6"/>
    </row>
    <row r="21396" spans="1:28">
      <c r="A21396" s="2"/>
      <c r="B21396" s="2"/>
      <c r="C21396" s="2"/>
      <c r="G21396" s="94"/>
      <c r="H21396" s="94"/>
      <c r="I21396" s="94"/>
      <c r="J21396" s="2"/>
      <c r="P21396" s="30"/>
      <c r="T21396" s="2"/>
      <c r="V21396" s="2"/>
      <c r="W21396" s="28"/>
      <c r="Y21396" s="30"/>
      <c r="Z21396" s="30"/>
      <c r="AB21396" s="6"/>
    </row>
    <row r="21397" spans="1:28">
      <c r="A21397" s="2"/>
      <c r="B21397" s="2"/>
      <c r="C21397" s="2"/>
      <c r="G21397" s="94"/>
      <c r="H21397" s="94"/>
      <c r="I21397" s="94"/>
      <c r="J21397" s="2"/>
      <c r="P21397" s="30"/>
      <c r="T21397" s="2"/>
      <c r="V21397" s="2"/>
      <c r="W21397" s="28"/>
      <c r="Y21397" s="30"/>
      <c r="Z21397" s="30"/>
      <c r="AB21397" s="6"/>
    </row>
    <row r="21398" spans="1:28">
      <c r="A21398" s="2"/>
      <c r="B21398" s="2"/>
      <c r="C21398" s="2"/>
      <c r="G21398" s="94"/>
      <c r="H21398" s="94"/>
      <c r="I21398" s="94"/>
      <c r="J21398" s="2"/>
      <c r="P21398" s="30"/>
      <c r="T21398" s="2"/>
      <c r="V21398" s="2"/>
      <c r="W21398" s="28"/>
      <c r="Y21398" s="30"/>
      <c r="Z21398" s="30"/>
      <c r="AB21398" s="6"/>
    </row>
    <row r="21399" spans="1:28">
      <c r="A21399" s="2"/>
      <c r="B21399" s="2"/>
      <c r="C21399" s="2"/>
      <c r="G21399" s="94"/>
      <c r="H21399" s="94"/>
      <c r="I21399" s="94"/>
      <c r="J21399" s="2"/>
      <c r="P21399" s="30"/>
      <c r="T21399" s="2"/>
      <c r="V21399" s="2"/>
      <c r="W21399" s="28"/>
      <c r="Y21399" s="30"/>
      <c r="Z21399" s="30"/>
      <c r="AB21399" s="6"/>
    </row>
    <row r="21400" spans="1:28">
      <c r="A21400" s="2"/>
      <c r="B21400" s="2"/>
      <c r="C21400" s="2"/>
      <c r="G21400" s="94"/>
      <c r="H21400" s="94"/>
      <c r="I21400" s="94"/>
      <c r="J21400" s="2"/>
      <c r="P21400" s="30"/>
      <c r="T21400" s="2"/>
      <c r="V21400" s="2"/>
      <c r="W21400" s="28"/>
      <c r="Y21400" s="30"/>
      <c r="Z21400" s="30"/>
      <c r="AB21400" s="6"/>
    </row>
    <row r="21401" spans="1:28">
      <c r="A21401" s="2"/>
      <c r="B21401" s="2"/>
      <c r="C21401" s="2"/>
      <c r="G21401" s="94"/>
      <c r="H21401" s="94"/>
      <c r="I21401" s="94"/>
      <c r="J21401" s="2"/>
      <c r="P21401" s="30"/>
      <c r="T21401" s="2"/>
      <c r="V21401" s="2"/>
      <c r="W21401" s="28"/>
      <c r="Y21401" s="30"/>
      <c r="Z21401" s="30"/>
      <c r="AB21401" s="6"/>
    </row>
    <row r="21402" spans="1:28">
      <c r="A21402" s="2"/>
      <c r="B21402" s="2"/>
      <c r="C21402" s="2"/>
      <c r="G21402" s="94"/>
      <c r="H21402" s="94"/>
      <c r="I21402" s="94"/>
      <c r="J21402" s="2"/>
      <c r="P21402" s="30"/>
      <c r="T21402" s="2"/>
      <c r="V21402" s="2"/>
      <c r="W21402" s="28"/>
      <c r="Y21402" s="30"/>
      <c r="Z21402" s="30"/>
      <c r="AB21402" s="6"/>
    </row>
    <row r="21403" spans="1:28">
      <c r="A21403" s="2"/>
      <c r="B21403" s="2"/>
      <c r="C21403" s="2"/>
      <c r="G21403" s="94"/>
      <c r="H21403" s="94"/>
      <c r="I21403" s="94"/>
      <c r="J21403" s="2"/>
      <c r="P21403" s="30"/>
      <c r="T21403" s="2"/>
      <c r="V21403" s="2"/>
      <c r="W21403" s="28"/>
      <c r="Y21403" s="30"/>
      <c r="Z21403" s="30"/>
      <c r="AB21403" s="6"/>
    </row>
    <row r="21404" spans="1:28">
      <c r="A21404" s="2"/>
      <c r="B21404" s="2"/>
      <c r="C21404" s="2"/>
      <c r="G21404" s="94"/>
      <c r="H21404" s="94"/>
      <c r="I21404" s="94"/>
      <c r="J21404" s="2"/>
      <c r="P21404" s="30"/>
      <c r="T21404" s="2"/>
      <c r="V21404" s="2"/>
      <c r="W21404" s="28"/>
      <c r="Y21404" s="30"/>
      <c r="Z21404" s="30"/>
      <c r="AB21404" s="6"/>
    </row>
    <row r="21405" spans="1:28">
      <c r="A21405" s="2"/>
      <c r="B21405" s="2"/>
      <c r="C21405" s="2"/>
      <c r="G21405" s="94"/>
      <c r="H21405" s="94"/>
      <c r="I21405" s="94"/>
      <c r="J21405" s="2"/>
      <c r="P21405" s="30"/>
      <c r="T21405" s="2"/>
      <c r="V21405" s="2"/>
      <c r="W21405" s="28"/>
      <c r="Y21405" s="30"/>
      <c r="Z21405" s="30"/>
      <c r="AB21405" s="6"/>
    </row>
    <row r="21406" spans="1:28">
      <c r="A21406" s="2"/>
      <c r="B21406" s="2"/>
      <c r="C21406" s="2"/>
      <c r="G21406" s="94"/>
      <c r="H21406" s="94"/>
      <c r="I21406" s="94"/>
      <c r="J21406" s="2"/>
      <c r="P21406" s="30"/>
      <c r="T21406" s="2"/>
      <c r="V21406" s="2"/>
      <c r="W21406" s="28"/>
      <c r="Y21406" s="30"/>
      <c r="Z21406" s="30"/>
      <c r="AB21406" s="6"/>
    </row>
    <row r="21407" spans="1:28">
      <c r="A21407" s="2"/>
      <c r="B21407" s="2"/>
      <c r="C21407" s="2"/>
      <c r="G21407" s="94"/>
      <c r="H21407" s="94"/>
      <c r="I21407" s="94"/>
      <c r="J21407" s="2"/>
      <c r="P21407" s="30"/>
      <c r="T21407" s="2"/>
      <c r="V21407" s="2"/>
      <c r="W21407" s="28"/>
      <c r="Y21407" s="30"/>
      <c r="Z21407" s="30"/>
      <c r="AB21407" s="6"/>
    </row>
    <row r="21408" spans="1:28">
      <c r="A21408" s="2"/>
      <c r="B21408" s="2"/>
      <c r="C21408" s="2"/>
      <c r="G21408" s="94"/>
      <c r="H21408" s="94"/>
      <c r="I21408" s="94"/>
      <c r="J21408" s="2"/>
      <c r="P21408" s="30"/>
      <c r="T21408" s="2"/>
      <c r="V21408" s="2"/>
      <c r="W21408" s="28"/>
      <c r="Y21408" s="30"/>
      <c r="Z21408" s="30"/>
      <c r="AB21408" s="6"/>
    </row>
    <row r="21409" spans="1:28">
      <c r="A21409" s="2"/>
      <c r="B21409" s="2"/>
      <c r="C21409" s="2"/>
      <c r="G21409" s="94"/>
      <c r="H21409" s="94"/>
      <c r="I21409" s="94"/>
      <c r="J21409" s="2"/>
      <c r="P21409" s="30"/>
      <c r="T21409" s="2"/>
      <c r="V21409" s="2"/>
      <c r="W21409" s="28"/>
      <c r="Y21409" s="30"/>
      <c r="Z21409" s="30"/>
      <c r="AB21409" s="6"/>
    </row>
    <row r="21410" spans="1:28">
      <c r="A21410" s="2"/>
      <c r="B21410" s="2"/>
      <c r="C21410" s="2"/>
      <c r="G21410" s="94"/>
      <c r="H21410" s="94"/>
      <c r="I21410" s="94"/>
      <c r="J21410" s="2"/>
      <c r="P21410" s="30"/>
      <c r="T21410" s="2"/>
      <c r="V21410" s="2"/>
      <c r="W21410" s="28"/>
      <c r="Y21410" s="30"/>
      <c r="Z21410" s="30"/>
      <c r="AB21410" s="6"/>
    </row>
    <row r="21411" spans="1:28">
      <c r="A21411" s="2"/>
      <c r="B21411" s="2"/>
      <c r="C21411" s="2"/>
      <c r="G21411" s="94"/>
      <c r="H21411" s="94"/>
      <c r="I21411" s="94"/>
      <c r="J21411" s="2"/>
      <c r="P21411" s="30"/>
      <c r="T21411" s="2"/>
      <c r="V21411" s="2"/>
      <c r="W21411" s="28"/>
      <c r="Y21411" s="30"/>
      <c r="Z21411" s="30"/>
      <c r="AB21411" s="6"/>
    </row>
    <row r="21412" spans="1:28">
      <c r="A21412" s="2"/>
      <c r="B21412" s="2"/>
      <c r="C21412" s="2"/>
      <c r="G21412" s="94"/>
      <c r="H21412" s="94"/>
      <c r="I21412" s="94"/>
      <c r="J21412" s="2"/>
      <c r="P21412" s="30"/>
      <c r="T21412" s="2"/>
      <c r="V21412" s="2"/>
      <c r="W21412" s="28"/>
      <c r="Y21412" s="30"/>
      <c r="Z21412" s="30"/>
      <c r="AB21412" s="6"/>
    </row>
    <row r="21413" spans="1:28">
      <c r="A21413" s="2"/>
      <c r="B21413" s="2"/>
      <c r="C21413" s="2"/>
      <c r="G21413" s="94"/>
      <c r="H21413" s="94"/>
      <c r="I21413" s="94"/>
      <c r="J21413" s="2"/>
      <c r="P21413" s="30"/>
      <c r="T21413" s="2"/>
      <c r="V21413" s="2"/>
      <c r="W21413" s="28"/>
      <c r="Y21413" s="30"/>
      <c r="Z21413" s="30"/>
      <c r="AB21413" s="6"/>
    </row>
    <row r="21414" spans="1:28">
      <c r="A21414" s="2"/>
      <c r="B21414" s="2"/>
      <c r="C21414" s="2"/>
      <c r="G21414" s="94"/>
      <c r="H21414" s="94"/>
      <c r="I21414" s="94"/>
      <c r="J21414" s="2"/>
      <c r="P21414" s="30"/>
      <c r="T21414" s="2"/>
      <c r="V21414" s="2"/>
      <c r="W21414" s="28"/>
      <c r="Y21414" s="30"/>
      <c r="Z21414" s="30"/>
      <c r="AB21414" s="6"/>
    </row>
    <row r="21415" spans="1:28">
      <c r="A21415" s="2"/>
      <c r="B21415" s="2"/>
      <c r="C21415" s="2"/>
      <c r="G21415" s="94"/>
      <c r="H21415" s="94"/>
      <c r="I21415" s="94"/>
      <c r="J21415" s="2"/>
      <c r="P21415" s="30"/>
      <c r="T21415" s="2"/>
      <c r="V21415" s="2"/>
      <c r="W21415" s="28"/>
      <c r="Y21415" s="30"/>
      <c r="Z21415" s="30"/>
      <c r="AB21415" s="6"/>
    </row>
    <row r="21416" spans="1:28">
      <c r="A21416" s="2"/>
      <c r="B21416" s="2"/>
      <c r="C21416" s="2"/>
      <c r="G21416" s="94"/>
      <c r="H21416" s="94"/>
      <c r="I21416" s="94"/>
      <c r="J21416" s="2"/>
      <c r="P21416" s="30"/>
      <c r="T21416" s="2"/>
      <c r="V21416" s="2"/>
      <c r="W21416" s="28"/>
      <c r="Y21416" s="30"/>
      <c r="Z21416" s="30"/>
      <c r="AB21416" s="6"/>
    </row>
    <row r="21417" spans="1:28">
      <c r="A21417" s="2"/>
      <c r="B21417" s="2"/>
      <c r="C21417" s="2"/>
      <c r="G21417" s="94"/>
      <c r="H21417" s="94"/>
      <c r="I21417" s="94"/>
      <c r="J21417" s="2"/>
      <c r="P21417" s="30"/>
      <c r="T21417" s="2"/>
      <c r="V21417" s="2"/>
      <c r="W21417" s="28"/>
      <c r="Y21417" s="30"/>
      <c r="Z21417" s="30"/>
      <c r="AB21417" s="6"/>
    </row>
    <row r="21418" spans="1:28">
      <c r="A21418" s="2"/>
      <c r="B21418" s="2"/>
      <c r="C21418" s="2"/>
      <c r="G21418" s="94"/>
      <c r="H21418" s="94"/>
      <c r="I21418" s="94"/>
      <c r="J21418" s="2"/>
      <c r="P21418" s="30"/>
      <c r="T21418" s="2"/>
      <c r="V21418" s="2"/>
      <c r="W21418" s="28"/>
      <c r="Y21418" s="30"/>
      <c r="Z21418" s="30"/>
      <c r="AB21418" s="6"/>
    </row>
    <row r="21419" spans="1:28">
      <c r="A21419" s="2"/>
      <c r="B21419" s="2"/>
      <c r="C21419" s="2"/>
      <c r="G21419" s="94"/>
      <c r="H21419" s="94"/>
      <c r="I21419" s="94"/>
      <c r="J21419" s="2"/>
      <c r="P21419" s="30"/>
      <c r="T21419" s="2"/>
      <c r="V21419" s="2"/>
      <c r="W21419" s="28"/>
      <c r="Y21419" s="30"/>
      <c r="Z21419" s="30"/>
      <c r="AB21419" s="6"/>
    </row>
    <row r="21420" spans="1:28">
      <c r="A21420" s="2"/>
      <c r="B21420" s="2"/>
      <c r="C21420" s="2"/>
      <c r="G21420" s="94"/>
      <c r="H21420" s="94"/>
      <c r="I21420" s="94"/>
      <c r="J21420" s="2"/>
      <c r="P21420" s="30"/>
      <c r="T21420" s="2"/>
      <c r="V21420" s="2"/>
      <c r="W21420" s="28"/>
      <c r="Y21420" s="30"/>
      <c r="Z21420" s="30"/>
      <c r="AB21420" s="6"/>
    </row>
    <row r="21421" spans="1:28">
      <c r="A21421" s="2"/>
      <c r="B21421" s="2"/>
      <c r="C21421" s="2"/>
      <c r="G21421" s="94"/>
      <c r="H21421" s="94"/>
      <c r="I21421" s="94"/>
      <c r="J21421" s="2"/>
      <c r="P21421" s="30"/>
      <c r="T21421" s="2"/>
      <c r="V21421" s="2"/>
      <c r="W21421" s="28"/>
      <c r="Y21421" s="30"/>
      <c r="Z21421" s="30"/>
      <c r="AB21421" s="6"/>
    </row>
    <row r="21422" spans="1:28">
      <c r="A21422" s="2"/>
      <c r="B21422" s="2"/>
      <c r="C21422" s="2"/>
      <c r="G21422" s="94"/>
      <c r="H21422" s="94"/>
      <c r="I21422" s="94"/>
      <c r="J21422" s="2"/>
      <c r="P21422" s="30"/>
      <c r="T21422" s="2"/>
      <c r="V21422" s="2"/>
      <c r="W21422" s="28"/>
      <c r="Y21422" s="30"/>
      <c r="Z21422" s="30"/>
      <c r="AB21422" s="6"/>
    </row>
    <row r="21423" spans="1:28">
      <c r="A21423" s="2"/>
      <c r="B21423" s="2"/>
      <c r="C21423" s="2"/>
      <c r="G21423" s="94"/>
      <c r="H21423" s="94"/>
      <c r="I21423" s="94"/>
      <c r="J21423" s="2"/>
      <c r="P21423" s="30"/>
      <c r="T21423" s="2"/>
      <c r="V21423" s="2"/>
      <c r="W21423" s="28"/>
      <c r="Y21423" s="30"/>
      <c r="Z21423" s="30"/>
      <c r="AB21423" s="6"/>
    </row>
    <row r="21424" spans="1:28">
      <c r="A21424" s="2"/>
      <c r="B21424" s="2"/>
      <c r="C21424" s="2"/>
      <c r="G21424" s="94"/>
      <c r="H21424" s="94"/>
      <c r="I21424" s="94"/>
      <c r="J21424" s="2"/>
      <c r="P21424" s="30"/>
      <c r="T21424" s="2"/>
      <c r="V21424" s="2"/>
      <c r="W21424" s="28"/>
      <c r="Y21424" s="30"/>
      <c r="Z21424" s="30"/>
      <c r="AB21424" s="6"/>
    </row>
    <row r="21425" spans="1:28">
      <c r="A21425" s="2"/>
      <c r="B21425" s="2"/>
      <c r="C21425" s="2"/>
      <c r="G21425" s="94"/>
      <c r="H21425" s="94"/>
      <c r="I21425" s="94"/>
      <c r="J21425" s="2"/>
      <c r="P21425" s="30"/>
      <c r="T21425" s="2"/>
      <c r="V21425" s="2"/>
      <c r="W21425" s="28"/>
      <c r="Y21425" s="30"/>
      <c r="Z21425" s="30"/>
      <c r="AB21425" s="6"/>
    </row>
    <row r="21426" spans="1:28">
      <c r="A21426" s="2"/>
      <c r="B21426" s="2"/>
      <c r="C21426" s="2"/>
      <c r="G21426" s="94"/>
      <c r="H21426" s="94"/>
      <c r="I21426" s="94"/>
      <c r="J21426" s="2"/>
      <c r="P21426" s="30"/>
      <c r="T21426" s="2"/>
      <c r="V21426" s="2"/>
      <c r="W21426" s="28"/>
      <c r="Y21426" s="30"/>
      <c r="Z21426" s="30"/>
      <c r="AB21426" s="6"/>
    </row>
    <row r="21427" spans="1:28">
      <c r="A21427" s="2"/>
      <c r="B21427" s="2"/>
      <c r="C21427" s="2"/>
      <c r="G21427" s="94"/>
      <c r="H21427" s="94"/>
      <c r="I21427" s="94"/>
      <c r="J21427" s="2"/>
      <c r="P21427" s="30"/>
      <c r="T21427" s="2"/>
      <c r="V21427" s="2"/>
      <c r="W21427" s="28"/>
      <c r="Y21427" s="30"/>
      <c r="Z21427" s="30"/>
      <c r="AB21427" s="6"/>
    </row>
    <row r="21428" spans="1:28">
      <c r="A21428" s="2"/>
      <c r="B21428" s="2"/>
      <c r="C21428" s="2"/>
      <c r="G21428" s="94"/>
      <c r="H21428" s="94"/>
      <c r="I21428" s="94"/>
      <c r="J21428" s="2"/>
      <c r="P21428" s="30"/>
      <c r="T21428" s="2"/>
      <c r="V21428" s="2"/>
      <c r="W21428" s="28"/>
      <c r="Y21428" s="30"/>
      <c r="Z21428" s="30"/>
      <c r="AB21428" s="6"/>
    </row>
    <row r="21429" spans="1:28">
      <c r="A21429" s="2"/>
      <c r="B21429" s="2"/>
      <c r="C21429" s="2"/>
      <c r="G21429" s="94"/>
      <c r="H21429" s="94"/>
      <c r="I21429" s="94"/>
      <c r="J21429" s="2"/>
      <c r="P21429" s="30"/>
      <c r="T21429" s="2"/>
      <c r="V21429" s="2"/>
      <c r="W21429" s="28"/>
      <c r="Y21429" s="30"/>
      <c r="Z21429" s="30"/>
      <c r="AB21429" s="6"/>
    </row>
    <row r="21430" spans="1:28">
      <c r="A21430" s="2"/>
      <c r="B21430" s="2"/>
      <c r="C21430" s="2"/>
      <c r="G21430" s="94"/>
      <c r="H21430" s="94"/>
      <c r="I21430" s="94"/>
      <c r="J21430" s="2"/>
      <c r="P21430" s="30"/>
      <c r="T21430" s="2"/>
      <c r="V21430" s="2"/>
      <c r="W21430" s="28"/>
      <c r="Y21430" s="30"/>
      <c r="Z21430" s="30"/>
      <c r="AB21430" s="6"/>
    </row>
    <row r="21431" spans="1:28">
      <c r="A21431" s="2"/>
      <c r="B21431" s="2"/>
      <c r="C21431" s="2"/>
      <c r="G21431" s="94"/>
      <c r="H21431" s="94"/>
      <c r="I21431" s="94"/>
      <c r="J21431" s="2"/>
      <c r="P21431" s="30"/>
      <c r="T21431" s="2"/>
      <c r="V21431" s="2"/>
      <c r="W21431" s="28"/>
      <c r="Y21431" s="30"/>
      <c r="Z21431" s="30"/>
      <c r="AB21431" s="6"/>
    </row>
    <row r="21432" spans="1:28">
      <c r="A21432" s="2"/>
      <c r="B21432" s="2"/>
      <c r="C21432" s="2"/>
      <c r="G21432" s="94"/>
      <c r="H21432" s="94"/>
      <c r="I21432" s="94"/>
      <c r="J21432" s="2"/>
      <c r="P21432" s="30"/>
      <c r="T21432" s="2"/>
      <c r="V21432" s="2"/>
      <c r="W21432" s="28"/>
      <c r="Y21432" s="30"/>
      <c r="Z21432" s="30"/>
      <c r="AB21432" s="6"/>
    </row>
    <row r="21433" spans="1:28">
      <c r="A21433" s="2"/>
      <c r="B21433" s="2"/>
      <c r="C21433" s="2"/>
      <c r="G21433" s="94"/>
      <c r="H21433" s="94"/>
      <c r="I21433" s="94"/>
      <c r="J21433" s="2"/>
      <c r="P21433" s="30"/>
      <c r="T21433" s="2"/>
      <c r="V21433" s="2"/>
      <c r="W21433" s="28"/>
      <c r="Y21433" s="30"/>
      <c r="Z21433" s="30"/>
      <c r="AB21433" s="6"/>
    </row>
    <row r="21434" spans="1:28">
      <c r="A21434" s="2"/>
      <c r="B21434" s="2"/>
      <c r="C21434" s="2"/>
      <c r="G21434" s="94"/>
      <c r="H21434" s="94"/>
      <c r="I21434" s="94"/>
      <c r="J21434" s="2"/>
      <c r="P21434" s="30"/>
      <c r="T21434" s="2"/>
      <c r="V21434" s="2"/>
      <c r="W21434" s="28"/>
      <c r="Y21434" s="30"/>
      <c r="Z21434" s="30"/>
      <c r="AB21434" s="6"/>
    </row>
    <row r="21435" spans="1:28">
      <c r="A21435" s="2"/>
      <c r="B21435" s="2"/>
      <c r="C21435" s="2"/>
      <c r="G21435" s="94"/>
      <c r="H21435" s="94"/>
      <c r="I21435" s="94"/>
      <c r="J21435" s="2"/>
      <c r="P21435" s="30"/>
      <c r="T21435" s="2"/>
      <c r="V21435" s="2"/>
      <c r="W21435" s="28"/>
      <c r="Y21435" s="30"/>
      <c r="Z21435" s="30"/>
      <c r="AB21435" s="6"/>
    </row>
    <row r="21436" spans="1:28">
      <c r="A21436" s="2"/>
      <c r="B21436" s="2"/>
      <c r="C21436" s="2"/>
      <c r="G21436" s="94"/>
      <c r="H21436" s="94"/>
      <c r="I21436" s="94"/>
      <c r="J21436" s="2"/>
      <c r="P21436" s="30"/>
      <c r="T21436" s="2"/>
      <c r="V21436" s="2"/>
      <c r="W21436" s="28"/>
      <c r="Y21436" s="30"/>
      <c r="Z21436" s="30"/>
      <c r="AB21436" s="6"/>
    </row>
    <row r="21437" spans="1:28">
      <c r="A21437" s="2"/>
      <c r="B21437" s="2"/>
      <c r="C21437" s="2"/>
      <c r="G21437" s="94"/>
      <c r="H21437" s="94"/>
      <c r="I21437" s="94"/>
      <c r="J21437" s="2"/>
      <c r="P21437" s="30"/>
      <c r="T21437" s="2"/>
      <c r="V21437" s="2"/>
      <c r="W21437" s="28"/>
      <c r="Y21437" s="30"/>
      <c r="Z21437" s="30"/>
      <c r="AB21437" s="6"/>
    </row>
    <row r="21438" spans="1:28">
      <c r="A21438" s="2"/>
      <c r="B21438" s="2"/>
      <c r="C21438" s="2"/>
      <c r="G21438" s="94"/>
      <c r="H21438" s="94"/>
      <c r="I21438" s="94"/>
      <c r="J21438" s="2"/>
      <c r="P21438" s="30"/>
      <c r="T21438" s="2"/>
      <c r="V21438" s="2"/>
      <c r="W21438" s="28"/>
      <c r="Y21438" s="30"/>
      <c r="Z21438" s="30"/>
      <c r="AB21438" s="6"/>
    </row>
    <row r="21439" spans="1:28">
      <c r="A21439" s="2"/>
      <c r="B21439" s="2"/>
      <c r="C21439" s="2"/>
      <c r="G21439" s="94"/>
      <c r="H21439" s="94"/>
      <c r="I21439" s="94"/>
      <c r="J21439" s="2"/>
      <c r="P21439" s="30"/>
      <c r="T21439" s="2"/>
      <c r="V21439" s="2"/>
      <c r="W21439" s="28"/>
      <c r="Y21439" s="30"/>
      <c r="Z21439" s="30"/>
      <c r="AB21439" s="6"/>
    </row>
    <row r="21440" spans="1:28">
      <c r="A21440" s="2"/>
      <c r="B21440" s="2"/>
      <c r="C21440" s="2"/>
      <c r="G21440" s="94"/>
      <c r="H21440" s="94"/>
      <c r="I21440" s="94"/>
      <c r="J21440" s="2"/>
      <c r="P21440" s="30"/>
      <c r="T21440" s="2"/>
      <c r="V21440" s="2"/>
      <c r="W21440" s="28"/>
      <c r="Y21440" s="30"/>
      <c r="Z21440" s="30"/>
      <c r="AB21440" s="6"/>
    </row>
    <row r="21441" spans="1:28">
      <c r="A21441" s="2"/>
      <c r="B21441" s="2"/>
      <c r="C21441" s="2"/>
      <c r="G21441" s="94"/>
      <c r="H21441" s="94"/>
      <c r="I21441" s="94"/>
      <c r="J21441" s="2"/>
      <c r="P21441" s="30"/>
      <c r="T21441" s="2"/>
      <c r="V21441" s="2"/>
      <c r="W21441" s="28"/>
      <c r="Y21441" s="30"/>
      <c r="Z21441" s="30"/>
      <c r="AB21441" s="6"/>
    </row>
    <row r="21442" spans="1:28">
      <c r="A21442" s="2"/>
      <c r="B21442" s="2"/>
      <c r="C21442" s="2"/>
      <c r="G21442" s="94"/>
      <c r="H21442" s="94"/>
      <c r="I21442" s="94"/>
      <c r="J21442" s="2"/>
      <c r="P21442" s="30"/>
      <c r="T21442" s="2"/>
      <c r="V21442" s="2"/>
      <c r="W21442" s="28"/>
      <c r="Y21442" s="30"/>
      <c r="Z21442" s="30"/>
      <c r="AB21442" s="6"/>
    </row>
    <row r="21443" spans="1:28">
      <c r="A21443" s="2"/>
      <c r="B21443" s="2"/>
      <c r="C21443" s="2"/>
      <c r="G21443" s="94"/>
      <c r="H21443" s="94"/>
      <c r="I21443" s="94"/>
      <c r="J21443" s="2"/>
      <c r="P21443" s="30"/>
      <c r="T21443" s="2"/>
      <c r="V21443" s="2"/>
      <c r="W21443" s="28"/>
      <c r="Y21443" s="30"/>
      <c r="Z21443" s="30"/>
      <c r="AB21443" s="6"/>
    </row>
    <row r="21444" spans="1:28">
      <c r="A21444" s="2"/>
      <c r="B21444" s="2"/>
      <c r="C21444" s="2"/>
      <c r="G21444" s="94"/>
      <c r="H21444" s="94"/>
      <c r="I21444" s="94"/>
      <c r="J21444" s="2"/>
      <c r="P21444" s="30"/>
      <c r="T21444" s="2"/>
      <c r="V21444" s="2"/>
      <c r="W21444" s="28"/>
      <c r="Y21444" s="30"/>
      <c r="Z21444" s="30"/>
      <c r="AB21444" s="6"/>
    </row>
    <row r="21445" spans="1:28">
      <c r="A21445" s="2"/>
      <c r="B21445" s="2"/>
      <c r="C21445" s="2"/>
      <c r="G21445" s="94"/>
      <c r="H21445" s="94"/>
      <c r="I21445" s="94"/>
      <c r="J21445" s="2"/>
      <c r="P21445" s="30"/>
      <c r="T21445" s="2"/>
      <c r="V21445" s="2"/>
      <c r="W21445" s="28"/>
      <c r="Y21445" s="30"/>
      <c r="Z21445" s="30"/>
      <c r="AB21445" s="6"/>
    </row>
    <row r="21446" spans="1:28">
      <c r="A21446" s="2"/>
      <c r="B21446" s="2"/>
      <c r="C21446" s="2"/>
      <c r="G21446" s="94"/>
      <c r="H21446" s="94"/>
      <c r="I21446" s="94"/>
      <c r="J21446" s="2"/>
      <c r="P21446" s="30"/>
      <c r="T21446" s="2"/>
      <c r="V21446" s="2"/>
      <c r="W21446" s="28"/>
      <c r="Y21446" s="30"/>
      <c r="Z21446" s="30"/>
      <c r="AB21446" s="6"/>
    </row>
    <row r="21447" spans="1:28">
      <c r="A21447" s="2"/>
      <c r="B21447" s="2"/>
      <c r="C21447" s="2"/>
      <c r="G21447" s="94"/>
      <c r="H21447" s="94"/>
      <c r="I21447" s="94"/>
      <c r="J21447" s="2"/>
      <c r="P21447" s="30"/>
      <c r="T21447" s="2"/>
      <c r="V21447" s="2"/>
      <c r="W21447" s="28"/>
      <c r="Y21447" s="30"/>
      <c r="Z21447" s="30"/>
      <c r="AB21447" s="6"/>
    </row>
    <row r="21448" spans="1:28">
      <c r="A21448" s="2"/>
      <c r="B21448" s="2"/>
      <c r="C21448" s="2"/>
      <c r="G21448" s="94"/>
      <c r="H21448" s="94"/>
      <c r="I21448" s="94"/>
      <c r="J21448" s="2"/>
      <c r="P21448" s="30"/>
      <c r="T21448" s="2"/>
      <c r="V21448" s="2"/>
      <c r="W21448" s="28"/>
      <c r="Y21448" s="30"/>
      <c r="Z21448" s="30"/>
      <c r="AB21448" s="6"/>
    </row>
    <row r="21449" spans="1:28">
      <c r="A21449" s="2"/>
      <c r="B21449" s="2"/>
      <c r="C21449" s="2"/>
      <c r="G21449" s="94"/>
      <c r="H21449" s="94"/>
      <c r="I21449" s="94"/>
      <c r="J21449" s="2"/>
      <c r="P21449" s="30"/>
      <c r="T21449" s="2"/>
      <c r="V21449" s="2"/>
      <c r="W21449" s="28"/>
      <c r="Y21449" s="30"/>
      <c r="Z21449" s="30"/>
      <c r="AB21449" s="6"/>
    </row>
    <row r="21450" spans="1:28">
      <c r="A21450" s="2"/>
      <c r="B21450" s="2"/>
      <c r="C21450" s="2"/>
      <c r="G21450" s="94"/>
      <c r="H21450" s="94"/>
      <c r="I21450" s="94"/>
      <c r="J21450" s="2"/>
      <c r="P21450" s="30"/>
      <c r="T21450" s="2"/>
      <c r="V21450" s="2"/>
      <c r="W21450" s="28"/>
      <c r="Y21450" s="30"/>
      <c r="Z21450" s="30"/>
      <c r="AB21450" s="6"/>
    </row>
    <row r="21451" spans="1:28">
      <c r="A21451" s="2"/>
      <c r="B21451" s="2"/>
      <c r="C21451" s="2"/>
      <c r="G21451" s="94"/>
      <c r="H21451" s="94"/>
      <c r="I21451" s="94"/>
      <c r="J21451" s="2"/>
      <c r="P21451" s="30"/>
      <c r="T21451" s="2"/>
      <c r="V21451" s="2"/>
      <c r="W21451" s="28"/>
      <c r="Y21451" s="30"/>
      <c r="Z21451" s="30"/>
      <c r="AB21451" s="6"/>
    </row>
    <row r="21452" spans="1:28">
      <c r="A21452" s="2"/>
      <c r="B21452" s="2"/>
      <c r="C21452" s="2"/>
      <c r="G21452" s="94"/>
      <c r="H21452" s="94"/>
      <c r="I21452" s="94"/>
      <c r="J21452" s="2"/>
      <c r="P21452" s="30"/>
      <c r="T21452" s="2"/>
      <c r="V21452" s="2"/>
      <c r="W21452" s="28"/>
      <c r="Y21452" s="30"/>
      <c r="Z21452" s="30"/>
      <c r="AB21452" s="6"/>
    </row>
    <row r="21453" spans="1:28">
      <c r="A21453" s="2"/>
      <c r="B21453" s="2"/>
      <c r="C21453" s="2"/>
      <c r="G21453" s="94"/>
      <c r="H21453" s="94"/>
      <c r="I21453" s="94"/>
      <c r="J21453" s="2"/>
      <c r="P21453" s="30"/>
      <c r="T21453" s="2"/>
      <c r="V21453" s="2"/>
      <c r="W21453" s="28"/>
      <c r="Y21453" s="30"/>
      <c r="Z21453" s="30"/>
      <c r="AB21453" s="6"/>
    </row>
    <row r="21454" spans="1:28">
      <c r="A21454" s="2"/>
      <c r="B21454" s="2"/>
      <c r="C21454" s="2"/>
      <c r="G21454" s="94"/>
      <c r="H21454" s="94"/>
      <c r="I21454" s="94"/>
      <c r="J21454" s="2"/>
      <c r="P21454" s="30"/>
      <c r="T21454" s="2"/>
      <c r="V21454" s="2"/>
      <c r="W21454" s="28"/>
      <c r="Y21454" s="30"/>
      <c r="Z21454" s="30"/>
      <c r="AB21454" s="6"/>
    </row>
    <row r="21455" spans="1:28">
      <c r="A21455" s="2"/>
      <c r="B21455" s="2"/>
      <c r="C21455" s="2"/>
      <c r="G21455" s="94"/>
      <c r="H21455" s="94"/>
      <c r="I21455" s="94"/>
      <c r="J21455" s="2"/>
      <c r="P21455" s="30"/>
      <c r="T21455" s="2"/>
      <c r="V21455" s="2"/>
      <c r="W21455" s="28"/>
      <c r="Y21455" s="30"/>
      <c r="Z21455" s="30"/>
      <c r="AB21455" s="6"/>
    </row>
    <row r="21456" spans="1:28">
      <c r="A21456" s="2"/>
      <c r="B21456" s="2"/>
      <c r="C21456" s="2"/>
      <c r="G21456" s="94"/>
      <c r="H21456" s="94"/>
      <c r="I21456" s="94"/>
      <c r="J21456" s="2"/>
      <c r="P21456" s="30"/>
      <c r="T21456" s="2"/>
      <c r="V21456" s="2"/>
      <c r="W21456" s="28"/>
      <c r="Y21456" s="30"/>
      <c r="Z21456" s="30"/>
      <c r="AB21456" s="6"/>
    </row>
    <row r="21457" spans="1:28">
      <c r="A21457" s="2"/>
      <c r="B21457" s="2"/>
      <c r="C21457" s="2"/>
      <c r="G21457" s="94"/>
      <c r="H21457" s="94"/>
      <c r="I21457" s="94"/>
      <c r="J21457" s="2"/>
      <c r="P21457" s="30"/>
      <c r="T21457" s="2"/>
      <c r="V21457" s="2"/>
      <c r="W21457" s="28"/>
      <c r="Y21457" s="30"/>
      <c r="Z21457" s="30"/>
      <c r="AB21457" s="6"/>
    </row>
    <row r="21458" spans="1:28">
      <c r="A21458" s="2"/>
      <c r="B21458" s="2"/>
      <c r="C21458" s="2"/>
      <c r="G21458" s="94"/>
      <c r="H21458" s="94"/>
      <c r="I21458" s="94"/>
      <c r="J21458" s="2"/>
      <c r="P21458" s="30"/>
      <c r="T21458" s="2"/>
      <c r="V21458" s="2"/>
      <c r="W21458" s="28"/>
      <c r="Y21458" s="30"/>
      <c r="Z21458" s="30"/>
      <c r="AB21458" s="6"/>
    </row>
    <row r="21459" spans="1:28">
      <c r="A21459" s="2"/>
      <c r="B21459" s="2"/>
      <c r="C21459" s="2"/>
      <c r="G21459" s="94"/>
      <c r="H21459" s="94"/>
      <c r="I21459" s="94"/>
      <c r="J21459" s="2"/>
      <c r="P21459" s="30"/>
      <c r="T21459" s="2"/>
      <c r="V21459" s="2"/>
      <c r="W21459" s="28"/>
      <c r="Y21459" s="30"/>
      <c r="Z21459" s="30"/>
      <c r="AB21459" s="6"/>
    </row>
    <row r="21460" spans="1:28">
      <c r="A21460" s="2"/>
      <c r="B21460" s="2"/>
      <c r="C21460" s="2"/>
      <c r="G21460" s="94"/>
      <c r="H21460" s="94"/>
      <c r="I21460" s="94"/>
      <c r="J21460" s="2"/>
      <c r="P21460" s="30"/>
      <c r="T21460" s="2"/>
      <c r="V21460" s="2"/>
      <c r="W21460" s="28"/>
      <c r="Y21460" s="30"/>
      <c r="Z21460" s="30"/>
      <c r="AB21460" s="6"/>
    </row>
    <row r="21461" spans="1:28">
      <c r="A21461" s="2"/>
      <c r="B21461" s="2"/>
      <c r="C21461" s="2"/>
      <c r="G21461" s="94"/>
      <c r="H21461" s="94"/>
      <c r="I21461" s="94"/>
      <c r="J21461" s="2"/>
      <c r="P21461" s="30"/>
      <c r="T21461" s="2"/>
      <c r="V21461" s="2"/>
      <c r="W21461" s="28"/>
      <c r="Y21461" s="30"/>
      <c r="Z21461" s="30"/>
      <c r="AB21461" s="6"/>
    </row>
    <row r="21462" spans="1:28">
      <c r="A21462" s="2"/>
      <c r="B21462" s="2"/>
      <c r="C21462" s="2"/>
      <c r="G21462" s="94"/>
      <c r="H21462" s="94"/>
      <c r="I21462" s="94"/>
      <c r="J21462" s="2"/>
      <c r="P21462" s="30"/>
      <c r="T21462" s="2"/>
      <c r="V21462" s="2"/>
      <c r="W21462" s="28"/>
      <c r="Y21462" s="30"/>
      <c r="Z21462" s="30"/>
      <c r="AB21462" s="6"/>
    </row>
    <row r="21463" spans="1:28">
      <c r="A21463" s="2"/>
      <c r="B21463" s="2"/>
      <c r="C21463" s="2"/>
      <c r="G21463" s="94"/>
      <c r="H21463" s="94"/>
      <c r="I21463" s="94"/>
      <c r="J21463" s="2"/>
      <c r="P21463" s="30"/>
      <c r="T21463" s="2"/>
      <c r="V21463" s="2"/>
      <c r="W21463" s="28"/>
      <c r="Y21463" s="30"/>
      <c r="Z21463" s="30"/>
      <c r="AB21463" s="6"/>
    </row>
    <row r="21464" spans="1:28">
      <c r="A21464" s="2"/>
      <c r="B21464" s="2"/>
      <c r="C21464" s="2"/>
      <c r="G21464" s="94"/>
      <c r="H21464" s="94"/>
      <c r="I21464" s="94"/>
      <c r="J21464" s="2"/>
      <c r="P21464" s="30"/>
      <c r="T21464" s="2"/>
      <c r="V21464" s="2"/>
      <c r="W21464" s="28"/>
      <c r="Y21464" s="30"/>
      <c r="Z21464" s="30"/>
      <c r="AB21464" s="6"/>
    </row>
    <row r="21465" spans="1:28">
      <c r="A21465" s="2"/>
      <c r="B21465" s="2"/>
      <c r="C21465" s="2"/>
      <c r="G21465" s="94"/>
      <c r="H21465" s="94"/>
      <c r="I21465" s="94"/>
      <c r="J21465" s="2"/>
      <c r="P21465" s="30"/>
      <c r="T21465" s="2"/>
      <c r="V21465" s="2"/>
      <c r="W21465" s="28"/>
      <c r="Y21465" s="30"/>
      <c r="Z21465" s="30"/>
      <c r="AB21465" s="6"/>
    </row>
    <row r="21466" spans="1:28">
      <c r="A21466" s="2"/>
      <c r="B21466" s="2"/>
      <c r="C21466" s="2"/>
      <c r="G21466" s="94"/>
      <c r="H21466" s="94"/>
      <c r="I21466" s="94"/>
      <c r="J21466" s="2"/>
      <c r="P21466" s="30"/>
      <c r="T21466" s="2"/>
      <c r="V21466" s="2"/>
      <c r="W21466" s="28"/>
      <c r="Y21466" s="30"/>
      <c r="Z21466" s="30"/>
      <c r="AB21466" s="6"/>
    </row>
    <row r="21467" spans="1:28">
      <c r="A21467" s="2"/>
      <c r="B21467" s="2"/>
      <c r="C21467" s="2"/>
      <c r="G21467" s="94"/>
      <c r="H21467" s="94"/>
      <c r="I21467" s="94"/>
      <c r="J21467" s="2"/>
      <c r="P21467" s="30"/>
      <c r="T21467" s="2"/>
      <c r="V21467" s="2"/>
      <c r="W21467" s="28"/>
      <c r="Y21467" s="30"/>
      <c r="Z21467" s="30"/>
      <c r="AB21467" s="6"/>
    </row>
    <row r="21468" spans="1:28">
      <c r="A21468" s="2"/>
      <c r="B21468" s="2"/>
      <c r="C21468" s="2"/>
      <c r="G21468" s="94"/>
      <c r="H21468" s="94"/>
      <c r="I21468" s="94"/>
      <c r="J21468" s="2"/>
      <c r="P21468" s="30"/>
      <c r="T21468" s="2"/>
      <c r="V21468" s="2"/>
      <c r="W21468" s="28"/>
      <c r="Y21468" s="30"/>
      <c r="Z21468" s="30"/>
      <c r="AB21468" s="6"/>
    </row>
    <row r="21469" spans="1:28">
      <c r="A21469" s="2"/>
      <c r="B21469" s="2"/>
      <c r="C21469" s="2"/>
      <c r="G21469" s="94"/>
      <c r="H21469" s="94"/>
      <c r="I21469" s="94"/>
      <c r="J21469" s="2"/>
      <c r="P21469" s="30"/>
      <c r="T21469" s="2"/>
      <c r="V21469" s="2"/>
      <c r="W21469" s="28"/>
      <c r="Y21469" s="30"/>
      <c r="Z21469" s="30"/>
      <c r="AB21469" s="6"/>
    </row>
    <row r="21470" spans="1:28">
      <c r="A21470" s="2"/>
      <c r="B21470" s="2"/>
      <c r="C21470" s="2"/>
      <c r="G21470" s="94"/>
      <c r="H21470" s="94"/>
      <c r="I21470" s="94"/>
      <c r="J21470" s="2"/>
      <c r="P21470" s="30"/>
      <c r="T21470" s="2"/>
      <c r="V21470" s="2"/>
      <c r="W21470" s="28"/>
      <c r="Y21470" s="30"/>
      <c r="Z21470" s="30"/>
      <c r="AB21470" s="6"/>
    </row>
    <row r="21471" spans="1:28">
      <c r="A21471" s="2"/>
      <c r="B21471" s="2"/>
      <c r="C21471" s="2"/>
      <c r="G21471" s="94"/>
      <c r="H21471" s="94"/>
      <c r="I21471" s="94"/>
      <c r="J21471" s="2"/>
      <c r="P21471" s="30"/>
      <c r="T21471" s="2"/>
      <c r="V21471" s="2"/>
      <c r="W21471" s="28"/>
      <c r="Y21471" s="30"/>
      <c r="Z21471" s="30"/>
      <c r="AB21471" s="6"/>
    </row>
    <row r="21472" spans="1:28">
      <c r="A21472" s="2"/>
      <c r="B21472" s="2"/>
      <c r="C21472" s="2"/>
      <c r="G21472" s="94"/>
      <c r="H21472" s="94"/>
      <c r="I21472" s="94"/>
      <c r="J21472" s="2"/>
      <c r="P21472" s="30"/>
      <c r="T21472" s="2"/>
      <c r="V21472" s="2"/>
      <c r="W21472" s="28"/>
      <c r="Y21472" s="30"/>
      <c r="Z21472" s="30"/>
      <c r="AB21472" s="6"/>
    </row>
    <row r="21473" spans="1:28">
      <c r="A21473" s="2"/>
      <c r="B21473" s="2"/>
      <c r="C21473" s="2"/>
      <c r="G21473" s="94"/>
      <c r="H21473" s="94"/>
      <c r="I21473" s="94"/>
      <c r="J21473" s="2"/>
      <c r="P21473" s="30"/>
      <c r="T21473" s="2"/>
      <c r="V21473" s="2"/>
      <c r="W21473" s="28"/>
      <c r="Y21473" s="30"/>
      <c r="Z21473" s="30"/>
      <c r="AB21473" s="6"/>
    </row>
    <row r="21474" spans="1:28">
      <c r="A21474" s="2"/>
      <c r="B21474" s="2"/>
      <c r="C21474" s="2"/>
      <c r="G21474" s="94"/>
      <c r="H21474" s="94"/>
      <c r="I21474" s="94"/>
      <c r="J21474" s="2"/>
      <c r="P21474" s="30"/>
      <c r="T21474" s="2"/>
      <c r="V21474" s="2"/>
      <c r="W21474" s="28"/>
      <c r="Y21474" s="30"/>
      <c r="Z21474" s="30"/>
      <c r="AB21474" s="6"/>
    </row>
    <row r="21475" spans="1:28">
      <c r="A21475" s="2"/>
      <c r="B21475" s="2"/>
      <c r="C21475" s="2"/>
      <c r="G21475" s="94"/>
      <c r="H21475" s="94"/>
      <c r="I21475" s="94"/>
      <c r="J21475" s="2"/>
      <c r="P21475" s="30"/>
      <c r="T21475" s="2"/>
      <c r="V21475" s="2"/>
      <c r="W21475" s="28"/>
      <c r="Y21475" s="30"/>
      <c r="Z21475" s="30"/>
      <c r="AB21475" s="6"/>
    </row>
    <row r="21476" spans="1:28">
      <c r="A21476" s="2"/>
      <c r="B21476" s="2"/>
      <c r="C21476" s="2"/>
      <c r="G21476" s="94"/>
      <c r="H21476" s="94"/>
      <c r="I21476" s="94"/>
      <c r="J21476" s="2"/>
      <c r="P21476" s="30"/>
      <c r="T21476" s="2"/>
      <c r="V21476" s="2"/>
      <c r="W21476" s="28"/>
      <c r="Y21476" s="30"/>
      <c r="Z21476" s="30"/>
      <c r="AB21476" s="6"/>
    </row>
    <row r="21477" spans="1:28">
      <c r="A21477" s="2"/>
      <c r="B21477" s="2"/>
      <c r="C21477" s="2"/>
      <c r="G21477" s="94"/>
      <c r="H21477" s="94"/>
      <c r="I21477" s="94"/>
      <c r="J21477" s="2"/>
      <c r="P21477" s="30"/>
      <c r="T21477" s="2"/>
      <c r="V21477" s="2"/>
      <c r="W21477" s="28"/>
      <c r="Y21477" s="30"/>
      <c r="Z21477" s="30"/>
      <c r="AB21477" s="6"/>
    </row>
    <row r="21478" spans="1:28">
      <c r="A21478" s="2"/>
      <c r="B21478" s="2"/>
      <c r="C21478" s="2"/>
      <c r="G21478" s="94"/>
      <c r="H21478" s="94"/>
      <c r="I21478" s="94"/>
      <c r="J21478" s="2"/>
      <c r="P21478" s="30"/>
      <c r="T21478" s="2"/>
      <c r="V21478" s="2"/>
      <c r="W21478" s="28"/>
      <c r="Y21478" s="30"/>
      <c r="Z21478" s="30"/>
      <c r="AB21478" s="6"/>
    </row>
    <row r="21479" spans="1:28">
      <c r="A21479" s="2"/>
      <c r="B21479" s="2"/>
      <c r="C21479" s="2"/>
      <c r="G21479" s="94"/>
      <c r="H21479" s="94"/>
      <c r="I21479" s="94"/>
      <c r="J21479" s="2"/>
      <c r="P21479" s="30"/>
      <c r="T21479" s="2"/>
      <c r="V21479" s="2"/>
      <c r="W21479" s="28"/>
      <c r="Y21479" s="30"/>
      <c r="Z21479" s="30"/>
      <c r="AB21479" s="6"/>
    </row>
    <row r="21480" spans="1:28">
      <c r="A21480" s="2"/>
      <c r="B21480" s="2"/>
      <c r="C21480" s="2"/>
      <c r="G21480" s="94"/>
      <c r="H21480" s="94"/>
      <c r="I21480" s="94"/>
      <c r="J21480" s="2"/>
      <c r="P21480" s="30"/>
      <c r="T21480" s="2"/>
      <c r="V21480" s="2"/>
      <c r="W21480" s="28"/>
      <c r="Y21480" s="30"/>
      <c r="Z21480" s="30"/>
      <c r="AB21480" s="6"/>
    </row>
    <row r="21481" spans="1:28">
      <c r="A21481" s="2"/>
      <c r="B21481" s="2"/>
      <c r="C21481" s="2"/>
      <c r="G21481" s="94"/>
      <c r="H21481" s="94"/>
      <c r="I21481" s="94"/>
      <c r="J21481" s="2"/>
      <c r="P21481" s="30"/>
      <c r="T21481" s="2"/>
      <c r="V21481" s="2"/>
      <c r="W21481" s="28"/>
      <c r="Y21481" s="30"/>
      <c r="Z21481" s="30"/>
      <c r="AB21481" s="6"/>
    </row>
    <row r="21482" spans="1:28">
      <c r="A21482" s="2"/>
      <c r="B21482" s="2"/>
      <c r="C21482" s="2"/>
      <c r="G21482" s="94"/>
      <c r="H21482" s="94"/>
      <c r="I21482" s="94"/>
      <c r="J21482" s="2"/>
      <c r="P21482" s="30"/>
      <c r="T21482" s="2"/>
      <c r="V21482" s="2"/>
      <c r="W21482" s="28"/>
      <c r="Y21482" s="30"/>
      <c r="Z21482" s="30"/>
      <c r="AB21482" s="6"/>
    </row>
    <row r="21483" spans="1:28">
      <c r="A21483" s="2"/>
      <c r="B21483" s="2"/>
      <c r="C21483" s="2"/>
      <c r="G21483" s="94"/>
      <c r="H21483" s="94"/>
      <c r="I21483" s="94"/>
      <c r="J21483" s="2"/>
      <c r="P21483" s="30"/>
      <c r="T21483" s="2"/>
      <c r="V21483" s="2"/>
      <c r="W21483" s="28"/>
      <c r="Y21483" s="30"/>
      <c r="Z21483" s="30"/>
      <c r="AB21483" s="6"/>
    </row>
    <row r="21484" spans="1:28">
      <c r="A21484" s="2"/>
      <c r="B21484" s="2"/>
      <c r="C21484" s="2"/>
      <c r="G21484" s="94"/>
      <c r="H21484" s="94"/>
      <c r="I21484" s="94"/>
      <c r="J21484" s="2"/>
      <c r="P21484" s="30"/>
      <c r="T21484" s="2"/>
      <c r="V21484" s="2"/>
      <c r="W21484" s="28"/>
      <c r="Y21484" s="30"/>
      <c r="Z21484" s="30"/>
      <c r="AB21484" s="6"/>
    </row>
    <row r="21485" spans="1:28">
      <c r="A21485" s="2"/>
      <c r="B21485" s="2"/>
      <c r="C21485" s="2"/>
      <c r="G21485" s="94"/>
      <c r="H21485" s="94"/>
      <c r="I21485" s="94"/>
      <c r="J21485" s="2"/>
      <c r="P21485" s="30"/>
      <c r="T21485" s="2"/>
      <c r="V21485" s="2"/>
      <c r="W21485" s="28"/>
      <c r="Y21485" s="30"/>
      <c r="Z21485" s="30"/>
      <c r="AB21485" s="6"/>
    </row>
    <row r="21486" spans="1:28">
      <c r="A21486" s="2"/>
      <c r="B21486" s="2"/>
      <c r="C21486" s="2"/>
      <c r="G21486" s="94"/>
      <c r="H21486" s="94"/>
      <c r="I21486" s="94"/>
      <c r="J21486" s="2"/>
      <c r="P21486" s="30"/>
      <c r="T21486" s="2"/>
      <c r="V21486" s="2"/>
      <c r="W21486" s="28"/>
      <c r="Y21486" s="30"/>
      <c r="Z21486" s="30"/>
      <c r="AB21486" s="6"/>
    </row>
    <row r="21487" spans="1:28">
      <c r="A21487" s="2"/>
      <c r="B21487" s="2"/>
      <c r="C21487" s="2"/>
      <c r="G21487" s="94"/>
      <c r="H21487" s="94"/>
      <c r="I21487" s="94"/>
      <c r="J21487" s="2"/>
      <c r="P21487" s="30"/>
      <c r="T21487" s="2"/>
      <c r="V21487" s="2"/>
      <c r="W21487" s="28"/>
      <c r="Y21487" s="30"/>
      <c r="Z21487" s="30"/>
      <c r="AB21487" s="6"/>
    </row>
    <row r="21488" spans="1:28">
      <c r="A21488" s="2"/>
      <c r="B21488" s="2"/>
      <c r="C21488" s="2"/>
      <c r="G21488" s="94"/>
      <c r="H21488" s="94"/>
      <c r="I21488" s="94"/>
      <c r="J21488" s="2"/>
      <c r="P21488" s="30"/>
      <c r="T21488" s="2"/>
      <c r="V21488" s="2"/>
      <c r="W21488" s="28"/>
      <c r="Y21488" s="30"/>
      <c r="Z21488" s="30"/>
      <c r="AB21488" s="6"/>
    </row>
    <row r="21489" spans="1:28">
      <c r="A21489" s="2"/>
      <c r="B21489" s="2"/>
      <c r="C21489" s="2"/>
      <c r="G21489" s="94"/>
      <c r="H21489" s="94"/>
      <c r="I21489" s="94"/>
      <c r="J21489" s="2"/>
      <c r="P21489" s="30"/>
      <c r="T21489" s="2"/>
      <c r="V21489" s="2"/>
      <c r="W21489" s="28"/>
      <c r="Y21489" s="30"/>
      <c r="Z21489" s="30"/>
      <c r="AB21489" s="6"/>
    </row>
    <row r="21490" spans="1:28">
      <c r="A21490" s="2"/>
      <c r="B21490" s="2"/>
      <c r="C21490" s="2"/>
      <c r="G21490" s="94"/>
      <c r="H21490" s="94"/>
      <c r="I21490" s="94"/>
      <c r="J21490" s="2"/>
      <c r="P21490" s="30"/>
      <c r="T21490" s="2"/>
      <c r="V21490" s="2"/>
      <c r="W21490" s="28"/>
      <c r="Y21490" s="30"/>
      <c r="Z21490" s="30"/>
      <c r="AB21490" s="6"/>
    </row>
    <row r="21491" spans="1:28">
      <c r="A21491" s="2"/>
      <c r="B21491" s="2"/>
      <c r="C21491" s="2"/>
      <c r="G21491" s="94"/>
      <c r="H21491" s="94"/>
      <c r="I21491" s="94"/>
      <c r="J21491" s="2"/>
      <c r="P21491" s="30"/>
      <c r="T21491" s="2"/>
      <c r="V21491" s="2"/>
      <c r="W21491" s="28"/>
      <c r="Y21491" s="30"/>
      <c r="Z21491" s="30"/>
      <c r="AB21491" s="6"/>
    </row>
    <row r="21492" spans="1:28">
      <c r="A21492" s="2"/>
      <c r="B21492" s="2"/>
      <c r="C21492" s="2"/>
      <c r="G21492" s="94"/>
      <c r="H21492" s="94"/>
      <c r="I21492" s="94"/>
      <c r="J21492" s="2"/>
      <c r="P21492" s="30"/>
      <c r="T21492" s="2"/>
      <c r="V21492" s="2"/>
      <c r="W21492" s="28"/>
      <c r="Y21492" s="30"/>
      <c r="Z21492" s="30"/>
      <c r="AB21492" s="6"/>
    </row>
    <row r="21493" spans="1:28">
      <c r="A21493" s="2"/>
      <c r="B21493" s="2"/>
      <c r="C21493" s="2"/>
      <c r="G21493" s="94"/>
      <c r="H21493" s="94"/>
      <c r="I21493" s="94"/>
      <c r="J21493" s="2"/>
      <c r="P21493" s="30"/>
      <c r="T21493" s="2"/>
      <c r="V21493" s="2"/>
      <c r="W21493" s="28"/>
      <c r="Y21493" s="30"/>
      <c r="Z21493" s="30"/>
      <c r="AB21493" s="6"/>
    </row>
    <row r="21494" spans="1:28">
      <c r="A21494" s="2"/>
      <c r="B21494" s="2"/>
      <c r="C21494" s="2"/>
      <c r="G21494" s="94"/>
      <c r="H21494" s="94"/>
      <c r="I21494" s="94"/>
      <c r="J21494" s="2"/>
      <c r="P21494" s="30"/>
      <c r="T21494" s="2"/>
      <c r="V21494" s="2"/>
      <c r="W21494" s="28"/>
      <c r="Y21494" s="30"/>
      <c r="Z21494" s="30"/>
      <c r="AB21494" s="6"/>
    </row>
    <row r="21495" spans="1:28">
      <c r="A21495" s="2"/>
      <c r="B21495" s="2"/>
      <c r="C21495" s="2"/>
      <c r="G21495" s="94"/>
      <c r="H21495" s="94"/>
      <c r="I21495" s="94"/>
      <c r="J21495" s="2"/>
      <c r="P21495" s="30"/>
      <c r="T21495" s="2"/>
      <c r="V21495" s="2"/>
      <c r="W21495" s="28"/>
      <c r="Y21495" s="30"/>
      <c r="Z21495" s="30"/>
      <c r="AB21495" s="6"/>
    </row>
    <row r="21496" spans="1:28">
      <c r="A21496" s="2"/>
      <c r="B21496" s="2"/>
      <c r="C21496" s="2"/>
      <c r="G21496" s="94"/>
      <c r="H21496" s="94"/>
      <c r="I21496" s="94"/>
      <c r="J21496" s="2"/>
      <c r="P21496" s="30"/>
      <c r="T21496" s="2"/>
      <c r="V21496" s="2"/>
      <c r="W21496" s="28"/>
      <c r="Y21496" s="30"/>
      <c r="Z21496" s="30"/>
      <c r="AB21496" s="6"/>
    </row>
    <row r="21497" spans="1:28">
      <c r="A21497" s="2"/>
      <c r="B21497" s="2"/>
      <c r="C21497" s="2"/>
      <c r="G21497" s="94"/>
      <c r="H21497" s="94"/>
      <c r="I21497" s="94"/>
      <c r="J21497" s="2"/>
      <c r="P21497" s="30"/>
      <c r="T21497" s="2"/>
      <c r="V21497" s="2"/>
      <c r="W21497" s="28"/>
      <c r="Y21497" s="30"/>
      <c r="Z21497" s="30"/>
      <c r="AB21497" s="6"/>
    </row>
    <row r="21498" spans="1:28">
      <c r="A21498" s="2"/>
      <c r="B21498" s="2"/>
      <c r="C21498" s="2"/>
      <c r="G21498" s="94"/>
      <c r="H21498" s="94"/>
      <c r="I21498" s="94"/>
      <c r="J21498" s="2"/>
      <c r="P21498" s="30"/>
      <c r="T21498" s="2"/>
      <c r="V21498" s="2"/>
      <c r="W21498" s="28"/>
      <c r="Y21498" s="30"/>
      <c r="Z21498" s="30"/>
      <c r="AB21498" s="6"/>
    </row>
    <row r="21499" spans="1:28">
      <c r="A21499" s="2"/>
      <c r="B21499" s="2"/>
      <c r="C21499" s="2"/>
      <c r="G21499" s="94"/>
      <c r="H21499" s="94"/>
      <c r="I21499" s="94"/>
      <c r="J21499" s="2"/>
      <c r="P21499" s="30"/>
      <c r="T21499" s="2"/>
      <c r="V21499" s="2"/>
      <c r="W21499" s="28"/>
      <c r="Y21499" s="30"/>
      <c r="Z21499" s="30"/>
      <c r="AB21499" s="6"/>
    </row>
    <row r="21500" spans="1:28">
      <c r="A21500" s="2"/>
      <c r="B21500" s="2"/>
      <c r="C21500" s="2"/>
      <c r="G21500" s="94"/>
      <c r="H21500" s="94"/>
      <c r="I21500" s="94"/>
      <c r="J21500" s="2"/>
      <c r="P21500" s="30"/>
      <c r="T21500" s="2"/>
      <c r="V21500" s="2"/>
      <c r="W21500" s="28"/>
      <c r="Y21500" s="30"/>
      <c r="Z21500" s="30"/>
      <c r="AB21500" s="6"/>
    </row>
    <row r="21501" spans="1:28">
      <c r="A21501" s="2"/>
      <c r="B21501" s="2"/>
      <c r="C21501" s="2"/>
      <c r="G21501" s="94"/>
      <c r="H21501" s="94"/>
      <c r="I21501" s="94"/>
      <c r="J21501" s="2"/>
      <c r="P21501" s="30"/>
      <c r="T21501" s="2"/>
      <c r="V21501" s="2"/>
      <c r="W21501" s="28"/>
      <c r="Y21501" s="30"/>
      <c r="Z21501" s="30"/>
      <c r="AB21501" s="6"/>
    </row>
    <row r="21502" spans="1:28">
      <c r="A21502" s="2"/>
      <c r="B21502" s="2"/>
      <c r="C21502" s="2"/>
      <c r="G21502" s="94"/>
      <c r="H21502" s="94"/>
      <c r="I21502" s="94"/>
      <c r="J21502" s="2"/>
      <c r="P21502" s="30"/>
      <c r="T21502" s="2"/>
      <c r="V21502" s="2"/>
      <c r="W21502" s="28"/>
      <c r="Y21502" s="30"/>
      <c r="Z21502" s="30"/>
      <c r="AB21502" s="6"/>
    </row>
    <row r="21503" spans="1:28">
      <c r="A21503" s="2"/>
      <c r="B21503" s="2"/>
      <c r="C21503" s="2"/>
      <c r="G21503" s="94"/>
      <c r="H21503" s="94"/>
      <c r="I21503" s="94"/>
      <c r="J21503" s="2"/>
      <c r="P21503" s="30"/>
      <c r="T21503" s="2"/>
      <c r="V21503" s="2"/>
      <c r="W21503" s="28"/>
      <c r="Y21503" s="30"/>
      <c r="Z21503" s="30"/>
      <c r="AB21503" s="6"/>
    </row>
    <row r="21504" spans="1:28">
      <c r="A21504" s="2"/>
      <c r="B21504" s="2"/>
      <c r="C21504" s="2"/>
      <c r="G21504" s="94"/>
      <c r="H21504" s="94"/>
      <c r="I21504" s="94"/>
      <c r="J21504" s="2"/>
      <c r="P21504" s="30"/>
      <c r="T21504" s="2"/>
      <c r="V21504" s="2"/>
      <c r="W21504" s="28"/>
      <c r="Y21504" s="30"/>
      <c r="Z21504" s="30"/>
      <c r="AB21504" s="6"/>
    </row>
    <row r="21505" spans="1:28">
      <c r="A21505" s="2"/>
      <c r="B21505" s="2"/>
      <c r="C21505" s="2"/>
      <c r="G21505" s="94"/>
      <c r="H21505" s="94"/>
      <c r="I21505" s="94"/>
      <c r="J21505" s="2"/>
      <c r="P21505" s="30"/>
      <c r="T21505" s="2"/>
      <c r="V21505" s="2"/>
      <c r="W21505" s="28"/>
      <c r="Y21505" s="30"/>
      <c r="Z21505" s="30"/>
      <c r="AB21505" s="6"/>
    </row>
    <row r="21506" spans="1:28">
      <c r="A21506" s="2"/>
      <c r="B21506" s="2"/>
      <c r="C21506" s="2"/>
      <c r="G21506" s="94"/>
      <c r="H21506" s="94"/>
      <c r="I21506" s="94"/>
      <c r="J21506" s="2"/>
      <c r="P21506" s="30"/>
      <c r="T21506" s="2"/>
      <c r="V21506" s="2"/>
      <c r="W21506" s="28"/>
      <c r="Y21506" s="30"/>
      <c r="Z21506" s="30"/>
      <c r="AB21506" s="6"/>
    </row>
    <row r="21507" spans="1:28">
      <c r="A21507" s="2"/>
      <c r="B21507" s="2"/>
      <c r="C21507" s="2"/>
      <c r="G21507" s="94"/>
      <c r="H21507" s="94"/>
      <c r="I21507" s="94"/>
      <c r="J21507" s="2"/>
      <c r="P21507" s="30"/>
      <c r="T21507" s="2"/>
      <c r="V21507" s="2"/>
      <c r="W21507" s="28"/>
      <c r="Y21507" s="30"/>
      <c r="Z21507" s="30"/>
      <c r="AB21507" s="6"/>
    </row>
    <row r="21508" spans="1:28">
      <c r="A21508" s="2"/>
      <c r="B21508" s="2"/>
      <c r="C21508" s="2"/>
      <c r="G21508" s="94"/>
      <c r="H21508" s="94"/>
      <c r="I21508" s="94"/>
      <c r="J21508" s="2"/>
      <c r="P21508" s="30"/>
      <c r="T21508" s="2"/>
      <c r="V21508" s="2"/>
      <c r="W21508" s="28"/>
      <c r="Y21508" s="30"/>
      <c r="Z21508" s="30"/>
      <c r="AB21508" s="6"/>
    </row>
    <row r="21509" spans="1:28">
      <c r="A21509" s="2"/>
      <c r="B21509" s="2"/>
      <c r="C21509" s="2"/>
      <c r="G21509" s="94"/>
      <c r="H21509" s="94"/>
      <c r="I21509" s="94"/>
      <c r="J21509" s="2"/>
      <c r="P21509" s="30"/>
      <c r="T21509" s="2"/>
      <c r="V21509" s="2"/>
      <c r="W21509" s="28"/>
      <c r="Y21509" s="30"/>
      <c r="Z21509" s="30"/>
      <c r="AB21509" s="6"/>
    </row>
    <row r="21510" spans="1:28">
      <c r="A21510" s="2"/>
      <c r="B21510" s="2"/>
      <c r="C21510" s="2"/>
      <c r="G21510" s="94"/>
      <c r="H21510" s="94"/>
      <c r="I21510" s="94"/>
      <c r="J21510" s="2"/>
      <c r="P21510" s="30"/>
      <c r="T21510" s="2"/>
      <c r="V21510" s="2"/>
      <c r="W21510" s="28"/>
      <c r="Y21510" s="30"/>
      <c r="Z21510" s="30"/>
      <c r="AB21510" s="6"/>
    </row>
    <row r="21511" spans="1:28">
      <c r="A21511" s="2"/>
      <c r="B21511" s="2"/>
      <c r="C21511" s="2"/>
      <c r="G21511" s="94"/>
      <c r="H21511" s="94"/>
      <c r="I21511" s="94"/>
      <c r="J21511" s="2"/>
      <c r="P21511" s="30"/>
      <c r="T21511" s="2"/>
      <c r="V21511" s="2"/>
      <c r="W21511" s="28"/>
      <c r="Y21511" s="30"/>
      <c r="Z21511" s="30"/>
      <c r="AB21511" s="6"/>
    </row>
    <row r="21512" spans="1:28">
      <c r="A21512" s="2"/>
      <c r="B21512" s="2"/>
      <c r="C21512" s="2"/>
      <c r="G21512" s="94"/>
      <c r="H21512" s="94"/>
      <c r="I21512" s="94"/>
      <c r="J21512" s="2"/>
      <c r="P21512" s="30"/>
      <c r="T21512" s="2"/>
      <c r="V21512" s="2"/>
      <c r="W21512" s="28"/>
      <c r="Y21512" s="30"/>
      <c r="Z21512" s="30"/>
      <c r="AB21512" s="6"/>
    </row>
    <row r="21513" spans="1:28">
      <c r="A21513" s="2"/>
      <c r="B21513" s="2"/>
      <c r="C21513" s="2"/>
      <c r="G21513" s="94"/>
      <c r="H21513" s="94"/>
      <c r="I21513" s="94"/>
      <c r="J21513" s="2"/>
      <c r="P21513" s="30"/>
      <c r="T21513" s="2"/>
      <c r="V21513" s="2"/>
      <c r="W21513" s="28"/>
      <c r="Y21513" s="30"/>
      <c r="Z21513" s="30"/>
      <c r="AB21513" s="6"/>
    </row>
    <row r="21514" spans="1:28">
      <c r="A21514" s="2"/>
      <c r="B21514" s="2"/>
      <c r="C21514" s="2"/>
      <c r="G21514" s="94"/>
      <c r="H21514" s="94"/>
      <c r="I21514" s="94"/>
      <c r="J21514" s="2"/>
      <c r="P21514" s="30"/>
      <c r="T21514" s="2"/>
      <c r="V21514" s="2"/>
      <c r="W21514" s="28"/>
      <c r="Y21514" s="30"/>
      <c r="Z21514" s="30"/>
      <c r="AB21514" s="6"/>
    </row>
    <row r="21515" spans="1:28">
      <c r="A21515" s="2"/>
      <c r="B21515" s="2"/>
      <c r="C21515" s="2"/>
      <c r="G21515" s="94"/>
      <c r="H21515" s="94"/>
      <c r="I21515" s="94"/>
      <c r="J21515" s="2"/>
      <c r="P21515" s="30"/>
      <c r="T21515" s="2"/>
      <c r="V21515" s="2"/>
      <c r="W21515" s="28"/>
      <c r="Y21515" s="30"/>
      <c r="Z21515" s="30"/>
      <c r="AB21515" s="6"/>
    </row>
    <row r="21516" spans="1:28">
      <c r="A21516" s="2"/>
      <c r="B21516" s="2"/>
      <c r="C21516" s="2"/>
      <c r="G21516" s="94"/>
      <c r="H21516" s="94"/>
      <c r="I21516" s="94"/>
      <c r="J21516" s="2"/>
      <c r="P21516" s="30"/>
      <c r="T21516" s="2"/>
      <c r="V21516" s="2"/>
      <c r="W21516" s="28"/>
      <c r="Y21516" s="30"/>
      <c r="Z21516" s="30"/>
      <c r="AB21516" s="6"/>
    </row>
    <row r="21517" spans="1:28">
      <c r="A21517" s="2"/>
      <c r="B21517" s="2"/>
      <c r="C21517" s="2"/>
      <c r="G21517" s="94"/>
      <c r="H21517" s="94"/>
      <c r="I21517" s="94"/>
      <c r="J21517" s="2"/>
      <c r="P21517" s="30"/>
      <c r="T21517" s="2"/>
      <c r="V21517" s="2"/>
      <c r="W21517" s="28"/>
      <c r="Y21517" s="30"/>
      <c r="Z21517" s="30"/>
      <c r="AB21517" s="6"/>
    </row>
    <row r="21518" spans="1:28">
      <c r="A21518" s="2"/>
      <c r="B21518" s="2"/>
      <c r="C21518" s="2"/>
      <c r="G21518" s="94"/>
      <c r="H21518" s="94"/>
      <c r="I21518" s="94"/>
      <c r="J21518" s="2"/>
      <c r="P21518" s="30"/>
      <c r="T21518" s="2"/>
      <c r="V21518" s="2"/>
      <c r="W21518" s="28"/>
      <c r="Y21518" s="30"/>
      <c r="Z21518" s="30"/>
      <c r="AB21518" s="6"/>
    </row>
    <row r="21519" spans="1:28">
      <c r="A21519" s="2"/>
      <c r="B21519" s="2"/>
      <c r="C21519" s="2"/>
      <c r="G21519" s="94"/>
      <c r="H21519" s="94"/>
      <c r="I21519" s="94"/>
      <c r="J21519" s="2"/>
      <c r="P21519" s="30"/>
      <c r="T21519" s="2"/>
      <c r="V21519" s="2"/>
      <c r="W21519" s="28"/>
      <c r="Y21519" s="30"/>
      <c r="Z21519" s="30"/>
      <c r="AB21519" s="6"/>
    </row>
    <row r="21520" spans="1:28">
      <c r="A21520" s="2"/>
      <c r="B21520" s="2"/>
      <c r="C21520" s="2"/>
      <c r="G21520" s="94"/>
      <c r="H21520" s="94"/>
      <c r="I21520" s="94"/>
      <c r="J21520" s="2"/>
      <c r="P21520" s="30"/>
      <c r="T21520" s="2"/>
      <c r="V21520" s="2"/>
      <c r="W21520" s="28"/>
      <c r="Y21520" s="30"/>
      <c r="Z21520" s="30"/>
      <c r="AB21520" s="6"/>
    </row>
    <row r="21521" spans="1:28">
      <c r="A21521" s="2"/>
      <c r="B21521" s="2"/>
      <c r="C21521" s="2"/>
      <c r="G21521" s="94"/>
      <c r="H21521" s="94"/>
      <c r="I21521" s="94"/>
      <c r="J21521" s="2"/>
      <c r="P21521" s="30"/>
      <c r="T21521" s="2"/>
      <c r="V21521" s="2"/>
      <c r="W21521" s="28"/>
      <c r="Y21521" s="30"/>
      <c r="Z21521" s="30"/>
      <c r="AB21521" s="6"/>
    </row>
    <row r="21522" spans="1:28">
      <c r="A21522" s="2"/>
      <c r="B21522" s="2"/>
      <c r="C21522" s="2"/>
      <c r="G21522" s="94"/>
      <c r="H21522" s="94"/>
      <c r="I21522" s="94"/>
      <c r="J21522" s="2"/>
      <c r="P21522" s="30"/>
      <c r="T21522" s="2"/>
      <c r="V21522" s="2"/>
      <c r="W21522" s="28"/>
      <c r="Y21522" s="30"/>
      <c r="Z21522" s="30"/>
      <c r="AB21522" s="6"/>
    </row>
    <row r="21523" spans="1:28">
      <c r="A21523" s="2"/>
      <c r="B21523" s="2"/>
      <c r="C21523" s="2"/>
      <c r="G21523" s="94"/>
      <c r="H21523" s="94"/>
      <c r="I21523" s="94"/>
      <c r="J21523" s="2"/>
      <c r="P21523" s="30"/>
      <c r="T21523" s="2"/>
      <c r="V21523" s="2"/>
      <c r="W21523" s="28"/>
      <c r="Y21523" s="30"/>
      <c r="Z21523" s="30"/>
      <c r="AB21523" s="6"/>
    </row>
    <row r="21524" spans="1:28">
      <c r="A21524" s="2"/>
      <c r="B21524" s="2"/>
      <c r="C21524" s="2"/>
      <c r="G21524" s="94"/>
      <c r="H21524" s="94"/>
      <c r="I21524" s="94"/>
      <c r="J21524" s="2"/>
      <c r="P21524" s="30"/>
      <c r="T21524" s="2"/>
      <c r="V21524" s="2"/>
      <c r="W21524" s="28"/>
      <c r="Y21524" s="30"/>
      <c r="Z21524" s="30"/>
      <c r="AB21524" s="6"/>
    </row>
    <row r="21525" spans="1:28">
      <c r="A21525" s="2"/>
      <c r="B21525" s="2"/>
      <c r="C21525" s="2"/>
      <c r="G21525" s="94"/>
      <c r="H21525" s="94"/>
      <c r="I21525" s="94"/>
      <c r="J21525" s="2"/>
      <c r="P21525" s="30"/>
      <c r="T21525" s="2"/>
      <c r="V21525" s="2"/>
      <c r="W21525" s="28"/>
      <c r="Y21525" s="30"/>
      <c r="Z21525" s="30"/>
      <c r="AB21525" s="6"/>
    </row>
    <row r="21526" spans="1:28">
      <c r="A21526" s="2"/>
      <c r="B21526" s="2"/>
      <c r="C21526" s="2"/>
      <c r="G21526" s="94"/>
      <c r="H21526" s="94"/>
      <c r="I21526" s="94"/>
      <c r="J21526" s="2"/>
      <c r="P21526" s="30"/>
      <c r="T21526" s="2"/>
      <c r="V21526" s="2"/>
      <c r="W21526" s="28"/>
      <c r="Y21526" s="30"/>
      <c r="Z21526" s="30"/>
      <c r="AB21526" s="6"/>
    </row>
    <row r="21527" spans="1:28">
      <c r="A21527" s="2"/>
      <c r="B21527" s="2"/>
      <c r="C21527" s="2"/>
      <c r="G21527" s="94"/>
      <c r="H21527" s="94"/>
      <c r="I21527" s="94"/>
      <c r="J21527" s="2"/>
      <c r="P21527" s="30"/>
      <c r="T21527" s="2"/>
      <c r="V21527" s="2"/>
      <c r="W21527" s="28"/>
      <c r="Y21527" s="30"/>
      <c r="Z21527" s="30"/>
      <c r="AB21527" s="6"/>
    </row>
    <row r="21528" spans="1:28">
      <c r="A21528" s="2"/>
      <c r="B21528" s="2"/>
      <c r="C21528" s="2"/>
      <c r="G21528" s="94"/>
      <c r="H21528" s="94"/>
      <c r="I21528" s="94"/>
      <c r="J21528" s="2"/>
      <c r="P21528" s="30"/>
      <c r="T21528" s="2"/>
      <c r="V21528" s="2"/>
      <c r="W21528" s="28"/>
      <c r="Y21528" s="30"/>
      <c r="Z21528" s="30"/>
      <c r="AB21528" s="6"/>
    </row>
    <row r="21529" spans="1:28">
      <c r="A21529" s="2"/>
      <c r="B21529" s="2"/>
      <c r="C21529" s="2"/>
      <c r="G21529" s="94"/>
      <c r="H21529" s="94"/>
      <c r="I21529" s="94"/>
      <c r="J21529" s="2"/>
      <c r="P21529" s="30"/>
      <c r="T21529" s="2"/>
      <c r="V21529" s="2"/>
      <c r="W21529" s="28"/>
      <c r="Y21529" s="30"/>
      <c r="Z21529" s="30"/>
      <c r="AB21529" s="6"/>
    </row>
    <row r="21530" spans="1:28">
      <c r="A21530" s="2"/>
      <c r="B21530" s="2"/>
      <c r="C21530" s="2"/>
      <c r="G21530" s="94"/>
      <c r="H21530" s="94"/>
      <c r="I21530" s="94"/>
      <c r="J21530" s="2"/>
      <c r="P21530" s="30"/>
      <c r="T21530" s="2"/>
      <c r="V21530" s="2"/>
      <c r="W21530" s="28"/>
      <c r="Y21530" s="30"/>
      <c r="Z21530" s="30"/>
      <c r="AB21530" s="6"/>
    </row>
    <row r="21531" spans="1:28">
      <c r="A21531" s="2"/>
      <c r="B21531" s="2"/>
      <c r="C21531" s="2"/>
      <c r="G21531" s="94"/>
      <c r="H21531" s="94"/>
      <c r="I21531" s="94"/>
      <c r="J21531" s="2"/>
      <c r="P21531" s="30"/>
      <c r="T21531" s="2"/>
      <c r="V21531" s="2"/>
      <c r="W21531" s="28"/>
      <c r="Y21531" s="30"/>
      <c r="Z21531" s="30"/>
      <c r="AB21531" s="6"/>
    </row>
    <row r="21532" spans="1:28">
      <c r="A21532" s="2"/>
      <c r="B21532" s="2"/>
      <c r="C21532" s="2"/>
      <c r="G21532" s="94"/>
      <c r="H21532" s="94"/>
      <c r="I21532" s="94"/>
      <c r="J21532" s="2"/>
      <c r="P21532" s="30"/>
      <c r="T21532" s="2"/>
      <c r="V21532" s="2"/>
      <c r="W21532" s="28"/>
      <c r="Y21532" s="30"/>
      <c r="Z21532" s="30"/>
      <c r="AB21532" s="6"/>
    </row>
    <row r="21533" spans="1:28">
      <c r="A21533" s="2"/>
      <c r="B21533" s="2"/>
      <c r="C21533" s="2"/>
      <c r="G21533" s="94"/>
      <c r="H21533" s="94"/>
      <c r="I21533" s="94"/>
      <c r="J21533" s="2"/>
      <c r="P21533" s="30"/>
      <c r="T21533" s="2"/>
      <c r="V21533" s="2"/>
      <c r="W21533" s="28"/>
      <c r="Y21533" s="30"/>
      <c r="Z21533" s="30"/>
      <c r="AB21533" s="6"/>
    </row>
    <row r="21534" spans="1:28">
      <c r="A21534" s="2"/>
      <c r="B21534" s="2"/>
      <c r="C21534" s="2"/>
      <c r="G21534" s="94"/>
      <c r="H21534" s="94"/>
      <c r="I21534" s="94"/>
      <c r="J21534" s="2"/>
      <c r="P21534" s="30"/>
      <c r="T21534" s="2"/>
      <c r="V21534" s="2"/>
      <c r="W21534" s="28"/>
      <c r="Y21534" s="30"/>
      <c r="Z21534" s="30"/>
      <c r="AB21534" s="6"/>
    </row>
    <row r="21535" spans="1:28">
      <c r="A21535" s="2"/>
      <c r="B21535" s="2"/>
      <c r="C21535" s="2"/>
      <c r="G21535" s="94"/>
      <c r="H21535" s="94"/>
      <c r="I21535" s="94"/>
      <c r="J21535" s="2"/>
      <c r="P21535" s="30"/>
      <c r="T21535" s="2"/>
      <c r="V21535" s="2"/>
      <c r="W21535" s="28"/>
      <c r="Y21535" s="30"/>
      <c r="Z21535" s="30"/>
      <c r="AB21535" s="6"/>
    </row>
    <row r="21536" spans="1:28">
      <c r="A21536" s="2"/>
      <c r="B21536" s="2"/>
      <c r="C21536" s="2"/>
      <c r="G21536" s="94"/>
      <c r="H21536" s="94"/>
      <c r="I21536" s="94"/>
      <c r="J21536" s="2"/>
      <c r="P21536" s="30"/>
      <c r="T21536" s="2"/>
      <c r="V21536" s="2"/>
      <c r="W21536" s="28"/>
      <c r="Y21536" s="30"/>
      <c r="Z21536" s="30"/>
      <c r="AB21536" s="6"/>
    </row>
    <row r="21537" spans="1:28">
      <c r="A21537" s="2"/>
      <c r="B21537" s="2"/>
      <c r="C21537" s="2"/>
      <c r="G21537" s="94"/>
      <c r="H21537" s="94"/>
      <c r="I21537" s="94"/>
      <c r="J21537" s="2"/>
      <c r="P21537" s="30"/>
      <c r="T21537" s="2"/>
      <c r="V21537" s="2"/>
      <c r="W21537" s="28"/>
      <c r="Y21537" s="30"/>
      <c r="Z21537" s="30"/>
      <c r="AB21537" s="6"/>
    </row>
    <row r="21538" spans="1:28">
      <c r="A21538" s="2"/>
      <c r="B21538" s="2"/>
      <c r="C21538" s="2"/>
      <c r="G21538" s="94"/>
      <c r="H21538" s="94"/>
      <c r="I21538" s="94"/>
      <c r="J21538" s="2"/>
      <c r="P21538" s="30"/>
      <c r="T21538" s="2"/>
      <c r="V21538" s="2"/>
      <c r="W21538" s="28"/>
      <c r="Y21538" s="30"/>
      <c r="Z21538" s="30"/>
      <c r="AB21538" s="6"/>
    </row>
    <row r="21539" spans="1:28">
      <c r="A21539" s="2"/>
      <c r="B21539" s="2"/>
      <c r="C21539" s="2"/>
      <c r="G21539" s="94"/>
      <c r="H21539" s="94"/>
      <c r="I21539" s="94"/>
      <c r="J21539" s="2"/>
      <c r="P21539" s="30"/>
      <c r="T21539" s="2"/>
      <c r="V21539" s="2"/>
      <c r="W21539" s="28"/>
      <c r="Y21539" s="30"/>
      <c r="Z21539" s="30"/>
      <c r="AB21539" s="6"/>
    </row>
    <row r="21540" spans="1:28">
      <c r="A21540" s="2"/>
      <c r="B21540" s="2"/>
      <c r="C21540" s="2"/>
      <c r="G21540" s="94"/>
      <c r="H21540" s="94"/>
      <c r="I21540" s="94"/>
      <c r="J21540" s="2"/>
      <c r="P21540" s="30"/>
      <c r="T21540" s="2"/>
      <c r="V21540" s="2"/>
      <c r="W21540" s="28"/>
      <c r="Y21540" s="30"/>
      <c r="Z21540" s="30"/>
      <c r="AB21540" s="6"/>
    </row>
    <row r="21541" spans="1:28">
      <c r="A21541" s="2"/>
      <c r="B21541" s="2"/>
      <c r="C21541" s="2"/>
      <c r="G21541" s="94"/>
      <c r="H21541" s="94"/>
      <c r="I21541" s="94"/>
      <c r="J21541" s="2"/>
      <c r="P21541" s="30"/>
      <c r="T21541" s="2"/>
      <c r="V21541" s="2"/>
      <c r="W21541" s="28"/>
      <c r="Y21541" s="30"/>
      <c r="Z21541" s="30"/>
      <c r="AB21541" s="6"/>
    </row>
    <row r="21542" spans="1:28">
      <c r="A21542" s="2"/>
      <c r="B21542" s="2"/>
      <c r="C21542" s="2"/>
      <c r="G21542" s="94"/>
      <c r="H21542" s="94"/>
      <c r="I21542" s="94"/>
      <c r="J21542" s="2"/>
      <c r="P21542" s="30"/>
      <c r="T21542" s="2"/>
      <c r="V21542" s="2"/>
      <c r="W21542" s="28"/>
      <c r="Y21542" s="30"/>
      <c r="Z21542" s="30"/>
      <c r="AB21542" s="6"/>
    </row>
    <row r="21543" spans="1:28">
      <c r="A21543" s="2"/>
      <c r="B21543" s="2"/>
      <c r="C21543" s="2"/>
      <c r="G21543" s="94"/>
      <c r="H21543" s="94"/>
      <c r="I21543" s="94"/>
      <c r="J21543" s="2"/>
      <c r="P21543" s="30"/>
      <c r="T21543" s="2"/>
      <c r="V21543" s="2"/>
      <c r="W21543" s="28"/>
      <c r="Y21543" s="30"/>
      <c r="Z21543" s="30"/>
      <c r="AB21543" s="6"/>
    </row>
    <row r="21544" spans="1:28">
      <c r="A21544" s="2"/>
      <c r="B21544" s="2"/>
      <c r="C21544" s="2"/>
      <c r="G21544" s="94"/>
      <c r="H21544" s="94"/>
      <c r="I21544" s="94"/>
      <c r="J21544" s="2"/>
      <c r="P21544" s="30"/>
      <c r="T21544" s="2"/>
      <c r="V21544" s="2"/>
      <c r="W21544" s="28"/>
      <c r="Y21544" s="30"/>
      <c r="Z21544" s="30"/>
      <c r="AB21544" s="6"/>
    </row>
    <row r="21545" spans="1:28">
      <c r="A21545" s="2"/>
      <c r="B21545" s="2"/>
      <c r="C21545" s="2"/>
      <c r="G21545" s="94"/>
      <c r="H21545" s="94"/>
      <c r="I21545" s="94"/>
      <c r="J21545" s="2"/>
      <c r="P21545" s="30"/>
      <c r="T21545" s="2"/>
      <c r="V21545" s="2"/>
      <c r="W21545" s="28"/>
      <c r="Y21545" s="30"/>
      <c r="Z21545" s="30"/>
      <c r="AB21545" s="6"/>
    </row>
    <row r="21546" spans="1:28">
      <c r="A21546" s="2"/>
      <c r="B21546" s="2"/>
      <c r="C21546" s="2"/>
      <c r="G21546" s="94"/>
      <c r="H21546" s="94"/>
      <c r="I21546" s="94"/>
      <c r="J21546" s="2"/>
      <c r="P21546" s="30"/>
      <c r="T21546" s="2"/>
      <c r="V21546" s="2"/>
      <c r="W21546" s="28"/>
      <c r="Y21546" s="30"/>
      <c r="Z21546" s="30"/>
      <c r="AB21546" s="6"/>
    </row>
    <row r="21547" spans="1:28">
      <c r="A21547" s="2"/>
      <c r="B21547" s="2"/>
      <c r="C21547" s="2"/>
      <c r="G21547" s="94"/>
      <c r="H21547" s="94"/>
      <c r="I21547" s="94"/>
      <c r="J21547" s="2"/>
      <c r="P21547" s="30"/>
      <c r="T21547" s="2"/>
      <c r="V21547" s="2"/>
      <c r="W21547" s="28"/>
      <c r="Y21547" s="30"/>
      <c r="Z21547" s="30"/>
      <c r="AB21547" s="6"/>
    </row>
    <row r="21548" spans="1:28">
      <c r="A21548" s="2"/>
      <c r="B21548" s="2"/>
      <c r="C21548" s="2"/>
      <c r="G21548" s="94"/>
      <c r="H21548" s="94"/>
      <c r="I21548" s="94"/>
      <c r="J21548" s="2"/>
      <c r="P21548" s="30"/>
      <c r="T21548" s="2"/>
      <c r="V21548" s="2"/>
      <c r="W21548" s="28"/>
      <c r="Y21548" s="30"/>
      <c r="Z21548" s="30"/>
      <c r="AB21548" s="6"/>
    </row>
    <row r="21549" spans="1:28">
      <c r="A21549" s="2"/>
      <c r="B21549" s="2"/>
      <c r="C21549" s="2"/>
      <c r="G21549" s="94"/>
      <c r="H21549" s="94"/>
      <c r="I21549" s="94"/>
      <c r="J21549" s="2"/>
      <c r="P21549" s="30"/>
      <c r="T21549" s="2"/>
      <c r="V21549" s="2"/>
      <c r="W21549" s="28"/>
      <c r="Y21549" s="30"/>
      <c r="Z21549" s="30"/>
      <c r="AB21549" s="6"/>
    </row>
    <row r="21550" spans="1:28">
      <c r="A21550" s="2"/>
      <c r="B21550" s="2"/>
      <c r="C21550" s="2"/>
      <c r="G21550" s="94"/>
      <c r="H21550" s="94"/>
      <c r="I21550" s="94"/>
      <c r="J21550" s="2"/>
      <c r="P21550" s="30"/>
      <c r="T21550" s="2"/>
      <c r="V21550" s="2"/>
      <c r="W21550" s="28"/>
      <c r="Y21550" s="30"/>
      <c r="Z21550" s="30"/>
      <c r="AB21550" s="6"/>
    </row>
    <row r="21551" spans="1:28">
      <c r="A21551" s="2"/>
      <c r="B21551" s="2"/>
      <c r="C21551" s="2"/>
      <c r="G21551" s="94"/>
      <c r="H21551" s="94"/>
      <c r="I21551" s="94"/>
      <c r="J21551" s="2"/>
      <c r="P21551" s="30"/>
      <c r="T21551" s="2"/>
      <c r="V21551" s="2"/>
      <c r="W21551" s="28"/>
      <c r="Y21551" s="30"/>
      <c r="Z21551" s="30"/>
      <c r="AB21551" s="6"/>
    </row>
    <row r="21552" spans="1:28">
      <c r="A21552" s="2"/>
      <c r="B21552" s="2"/>
      <c r="C21552" s="2"/>
      <c r="G21552" s="94"/>
      <c r="H21552" s="94"/>
      <c r="I21552" s="94"/>
      <c r="J21552" s="2"/>
      <c r="P21552" s="30"/>
      <c r="T21552" s="2"/>
      <c r="V21552" s="2"/>
      <c r="W21552" s="28"/>
      <c r="Y21552" s="30"/>
      <c r="Z21552" s="30"/>
      <c r="AB21552" s="6"/>
    </row>
    <row r="21553" spans="1:28">
      <c r="A21553" s="2"/>
      <c r="B21553" s="2"/>
      <c r="C21553" s="2"/>
      <c r="G21553" s="94"/>
      <c r="H21553" s="94"/>
      <c r="I21553" s="94"/>
      <c r="J21553" s="2"/>
      <c r="P21553" s="30"/>
      <c r="T21553" s="2"/>
      <c r="V21553" s="2"/>
      <c r="W21553" s="28"/>
      <c r="Y21553" s="30"/>
      <c r="Z21553" s="30"/>
      <c r="AB21553" s="6"/>
    </row>
    <row r="21554" spans="1:28">
      <c r="A21554" s="2"/>
      <c r="B21554" s="2"/>
      <c r="C21554" s="2"/>
      <c r="G21554" s="94"/>
      <c r="H21554" s="94"/>
      <c r="I21554" s="94"/>
      <c r="J21554" s="2"/>
      <c r="P21554" s="30"/>
      <c r="T21554" s="2"/>
      <c r="V21554" s="2"/>
      <c r="W21554" s="28"/>
      <c r="Y21554" s="30"/>
      <c r="Z21554" s="30"/>
      <c r="AB21554" s="6"/>
    </row>
    <row r="21555" spans="1:28">
      <c r="A21555" s="2"/>
      <c r="B21555" s="2"/>
      <c r="C21555" s="2"/>
      <c r="G21555" s="94"/>
      <c r="H21555" s="94"/>
      <c r="I21555" s="94"/>
      <c r="J21555" s="2"/>
      <c r="P21555" s="30"/>
      <c r="T21555" s="2"/>
      <c r="V21555" s="2"/>
      <c r="W21555" s="28"/>
      <c r="Y21555" s="30"/>
      <c r="Z21555" s="30"/>
      <c r="AB21555" s="6"/>
    </row>
    <row r="21556" spans="1:28">
      <c r="A21556" s="2"/>
      <c r="B21556" s="2"/>
      <c r="C21556" s="2"/>
      <c r="G21556" s="94"/>
      <c r="H21556" s="94"/>
      <c r="I21556" s="94"/>
      <c r="J21556" s="2"/>
      <c r="P21556" s="30"/>
      <c r="T21556" s="2"/>
      <c r="V21556" s="2"/>
      <c r="W21556" s="28"/>
      <c r="Y21556" s="30"/>
      <c r="Z21556" s="30"/>
      <c r="AB21556" s="6"/>
    </row>
    <row r="21557" spans="1:28">
      <c r="A21557" s="2"/>
      <c r="B21557" s="2"/>
      <c r="C21557" s="2"/>
      <c r="G21557" s="94"/>
      <c r="H21557" s="94"/>
      <c r="I21557" s="94"/>
      <c r="J21557" s="2"/>
      <c r="P21557" s="30"/>
      <c r="T21557" s="2"/>
      <c r="V21557" s="2"/>
      <c r="W21557" s="28"/>
      <c r="Y21557" s="30"/>
      <c r="Z21557" s="30"/>
      <c r="AB21557" s="6"/>
    </row>
    <row r="21558" spans="1:28">
      <c r="A21558" s="2"/>
      <c r="B21558" s="2"/>
      <c r="C21558" s="2"/>
      <c r="G21558" s="94"/>
      <c r="H21558" s="94"/>
      <c r="I21558" s="94"/>
      <c r="J21558" s="2"/>
      <c r="P21558" s="30"/>
      <c r="T21558" s="2"/>
      <c r="V21558" s="2"/>
      <c r="W21558" s="28"/>
      <c r="Y21558" s="30"/>
      <c r="Z21558" s="30"/>
      <c r="AB21558" s="6"/>
    </row>
    <row r="21559" spans="1:28">
      <c r="A21559" s="2"/>
      <c r="B21559" s="2"/>
      <c r="C21559" s="2"/>
      <c r="G21559" s="94"/>
      <c r="H21559" s="94"/>
      <c r="I21559" s="94"/>
      <c r="J21559" s="2"/>
      <c r="P21559" s="30"/>
      <c r="T21559" s="2"/>
      <c r="V21559" s="2"/>
      <c r="W21559" s="28"/>
      <c r="Y21559" s="30"/>
      <c r="Z21559" s="30"/>
      <c r="AB21559" s="6"/>
    </row>
    <row r="21560" spans="1:28">
      <c r="A21560" s="2"/>
      <c r="B21560" s="2"/>
      <c r="C21560" s="2"/>
      <c r="G21560" s="94"/>
      <c r="H21560" s="94"/>
      <c r="I21560" s="94"/>
      <c r="J21560" s="2"/>
      <c r="P21560" s="30"/>
      <c r="T21560" s="2"/>
      <c r="V21560" s="2"/>
      <c r="W21560" s="28"/>
      <c r="Y21560" s="30"/>
      <c r="Z21560" s="30"/>
      <c r="AB21560" s="6"/>
    </row>
    <row r="21561" spans="1:28">
      <c r="A21561" s="2"/>
      <c r="B21561" s="2"/>
      <c r="C21561" s="2"/>
      <c r="G21561" s="94"/>
      <c r="H21561" s="94"/>
      <c r="I21561" s="94"/>
      <c r="J21561" s="2"/>
      <c r="P21561" s="30"/>
      <c r="T21561" s="2"/>
      <c r="V21561" s="2"/>
      <c r="W21561" s="28"/>
      <c r="Y21561" s="30"/>
      <c r="Z21561" s="30"/>
      <c r="AB21561" s="6"/>
    </row>
    <row r="21562" spans="1:28">
      <c r="A21562" s="2"/>
      <c r="B21562" s="2"/>
      <c r="C21562" s="2"/>
      <c r="G21562" s="94"/>
      <c r="H21562" s="94"/>
      <c r="I21562" s="94"/>
      <c r="J21562" s="2"/>
      <c r="P21562" s="30"/>
      <c r="T21562" s="2"/>
      <c r="V21562" s="2"/>
      <c r="W21562" s="28"/>
      <c r="Y21562" s="30"/>
      <c r="Z21562" s="30"/>
      <c r="AB21562" s="6"/>
    </row>
    <row r="21563" spans="1:28">
      <c r="A21563" s="2"/>
      <c r="B21563" s="2"/>
      <c r="C21563" s="2"/>
      <c r="G21563" s="94"/>
      <c r="H21563" s="94"/>
      <c r="I21563" s="94"/>
      <c r="J21563" s="2"/>
      <c r="P21563" s="30"/>
      <c r="T21563" s="2"/>
      <c r="V21563" s="2"/>
      <c r="W21563" s="28"/>
      <c r="Y21563" s="30"/>
      <c r="Z21563" s="30"/>
      <c r="AB21563" s="6"/>
    </row>
    <row r="21564" spans="1:28">
      <c r="A21564" s="2"/>
      <c r="B21564" s="2"/>
      <c r="C21564" s="2"/>
      <c r="G21564" s="94"/>
      <c r="H21564" s="94"/>
      <c r="I21564" s="94"/>
      <c r="J21564" s="2"/>
      <c r="P21564" s="30"/>
      <c r="T21564" s="2"/>
      <c r="V21564" s="2"/>
      <c r="W21564" s="28"/>
      <c r="Y21564" s="30"/>
      <c r="Z21564" s="30"/>
      <c r="AB21564" s="6"/>
    </row>
    <row r="21565" spans="1:28">
      <c r="A21565" s="2"/>
      <c r="B21565" s="2"/>
      <c r="C21565" s="2"/>
      <c r="G21565" s="94"/>
      <c r="H21565" s="94"/>
      <c r="I21565" s="94"/>
      <c r="J21565" s="2"/>
      <c r="P21565" s="30"/>
      <c r="T21565" s="2"/>
      <c r="V21565" s="2"/>
      <c r="W21565" s="28"/>
      <c r="Y21565" s="30"/>
      <c r="Z21565" s="30"/>
      <c r="AB21565" s="6"/>
    </row>
    <row r="21566" spans="1:28">
      <c r="A21566" s="2"/>
      <c r="B21566" s="2"/>
      <c r="C21566" s="2"/>
      <c r="G21566" s="94"/>
      <c r="H21566" s="94"/>
      <c r="I21566" s="94"/>
      <c r="J21566" s="2"/>
      <c r="P21566" s="30"/>
      <c r="T21566" s="2"/>
      <c r="V21566" s="2"/>
      <c r="W21566" s="28"/>
      <c r="Y21566" s="30"/>
      <c r="Z21566" s="30"/>
      <c r="AB21566" s="6"/>
    </row>
    <row r="21567" spans="1:28">
      <c r="A21567" s="2"/>
      <c r="B21567" s="2"/>
      <c r="C21567" s="2"/>
      <c r="G21567" s="94"/>
      <c r="H21567" s="94"/>
      <c r="I21567" s="94"/>
      <c r="J21567" s="2"/>
      <c r="P21567" s="30"/>
      <c r="T21567" s="2"/>
      <c r="V21567" s="2"/>
      <c r="W21567" s="28"/>
      <c r="Y21567" s="30"/>
      <c r="Z21567" s="30"/>
      <c r="AB21567" s="6"/>
    </row>
    <row r="21568" spans="1:28">
      <c r="A21568" s="2"/>
      <c r="B21568" s="2"/>
      <c r="C21568" s="2"/>
      <c r="G21568" s="94"/>
      <c r="H21568" s="94"/>
      <c r="I21568" s="94"/>
      <c r="J21568" s="2"/>
      <c r="P21568" s="30"/>
      <c r="T21568" s="2"/>
      <c r="V21568" s="2"/>
      <c r="W21568" s="28"/>
      <c r="Y21568" s="30"/>
      <c r="Z21568" s="30"/>
      <c r="AB21568" s="6"/>
    </row>
    <row r="21569" spans="1:28">
      <c r="A21569" s="2"/>
      <c r="B21569" s="2"/>
      <c r="C21569" s="2"/>
      <c r="G21569" s="94"/>
      <c r="H21569" s="94"/>
      <c r="I21569" s="94"/>
      <c r="J21569" s="2"/>
      <c r="P21569" s="30"/>
      <c r="T21569" s="2"/>
      <c r="V21569" s="2"/>
      <c r="W21569" s="28"/>
      <c r="Y21569" s="30"/>
      <c r="Z21569" s="30"/>
      <c r="AB21569" s="6"/>
    </row>
    <row r="21570" spans="1:28">
      <c r="A21570" s="2"/>
      <c r="B21570" s="2"/>
      <c r="C21570" s="2"/>
      <c r="G21570" s="94"/>
      <c r="H21570" s="94"/>
      <c r="I21570" s="94"/>
      <c r="J21570" s="2"/>
      <c r="P21570" s="30"/>
      <c r="T21570" s="2"/>
      <c r="V21570" s="2"/>
      <c r="W21570" s="28"/>
      <c r="Y21570" s="30"/>
      <c r="Z21570" s="30"/>
      <c r="AB21570" s="6"/>
    </row>
    <row r="21571" spans="1:28">
      <c r="A21571" s="2"/>
      <c r="B21571" s="2"/>
      <c r="C21571" s="2"/>
      <c r="G21571" s="94"/>
      <c r="H21571" s="94"/>
      <c r="I21571" s="94"/>
      <c r="J21571" s="2"/>
      <c r="P21571" s="30"/>
      <c r="T21571" s="2"/>
      <c r="V21571" s="2"/>
      <c r="W21571" s="28"/>
      <c r="Y21571" s="30"/>
      <c r="Z21571" s="30"/>
      <c r="AB21571" s="6"/>
    </row>
    <row r="21572" spans="1:28">
      <c r="A21572" s="2"/>
      <c r="B21572" s="2"/>
      <c r="C21572" s="2"/>
      <c r="G21572" s="94"/>
      <c r="H21572" s="94"/>
      <c r="I21572" s="94"/>
      <c r="J21572" s="2"/>
      <c r="P21572" s="30"/>
      <c r="T21572" s="2"/>
      <c r="V21572" s="2"/>
      <c r="W21572" s="28"/>
      <c r="Y21572" s="30"/>
      <c r="Z21572" s="30"/>
      <c r="AB21572" s="6"/>
    </row>
    <row r="21573" spans="1:28">
      <c r="A21573" s="2"/>
      <c r="B21573" s="2"/>
      <c r="C21573" s="2"/>
      <c r="G21573" s="94"/>
      <c r="H21573" s="94"/>
      <c r="I21573" s="94"/>
      <c r="J21573" s="2"/>
      <c r="P21573" s="30"/>
      <c r="T21573" s="2"/>
      <c r="V21573" s="2"/>
      <c r="W21573" s="28"/>
      <c r="Y21573" s="30"/>
      <c r="Z21573" s="30"/>
      <c r="AB21573" s="6"/>
    </row>
    <row r="21574" spans="1:28">
      <c r="A21574" s="2"/>
      <c r="B21574" s="2"/>
      <c r="C21574" s="2"/>
      <c r="G21574" s="94"/>
      <c r="H21574" s="94"/>
      <c r="I21574" s="94"/>
      <c r="J21574" s="2"/>
      <c r="P21574" s="30"/>
      <c r="T21574" s="2"/>
      <c r="V21574" s="2"/>
      <c r="W21574" s="28"/>
      <c r="Y21574" s="30"/>
      <c r="Z21574" s="30"/>
      <c r="AB21574" s="6"/>
    </row>
    <row r="21575" spans="1:28">
      <c r="A21575" s="2"/>
      <c r="B21575" s="2"/>
      <c r="C21575" s="2"/>
      <c r="G21575" s="94"/>
      <c r="H21575" s="94"/>
      <c r="I21575" s="94"/>
      <c r="J21575" s="2"/>
      <c r="P21575" s="30"/>
      <c r="T21575" s="2"/>
      <c r="V21575" s="2"/>
      <c r="W21575" s="28"/>
      <c r="Y21575" s="30"/>
      <c r="Z21575" s="30"/>
      <c r="AB21575" s="6"/>
    </row>
    <row r="21576" spans="1:28">
      <c r="A21576" s="2"/>
      <c r="B21576" s="2"/>
      <c r="C21576" s="2"/>
      <c r="G21576" s="94"/>
      <c r="H21576" s="94"/>
      <c r="I21576" s="94"/>
      <c r="J21576" s="2"/>
      <c r="P21576" s="30"/>
      <c r="T21576" s="2"/>
      <c r="V21576" s="2"/>
      <c r="W21576" s="28"/>
      <c r="Y21576" s="30"/>
      <c r="Z21576" s="30"/>
      <c r="AB21576" s="6"/>
    </row>
    <row r="21577" spans="1:28">
      <c r="A21577" s="2"/>
      <c r="B21577" s="2"/>
      <c r="C21577" s="2"/>
      <c r="G21577" s="94"/>
      <c r="H21577" s="94"/>
      <c r="I21577" s="94"/>
      <c r="J21577" s="2"/>
      <c r="P21577" s="30"/>
      <c r="T21577" s="2"/>
      <c r="V21577" s="2"/>
      <c r="W21577" s="28"/>
      <c r="Y21577" s="30"/>
      <c r="Z21577" s="30"/>
      <c r="AB21577" s="6"/>
    </row>
    <row r="21578" spans="1:28">
      <c r="A21578" s="2"/>
      <c r="B21578" s="2"/>
      <c r="C21578" s="2"/>
      <c r="G21578" s="94"/>
      <c r="H21578" s="94"/>
      <c r="I21578" s="94"/>
      <c r="J21578" s="2"/>
      <c r="P21578" s="30"/>
      <c r="T21578" s="2"/>
      <c r="V21578" s="2"/>
      <c r="W21578" s="28"/>
      <c r="Y21578" s="30"/>
      <c r="Z21578" s="30"/>
      <c r="AB21578" s="6"/>
    </row>
    <row r="21579" spans="1:28">
      <c r="A21579" s="2"/>
      <c r="B21579" s="2"/>
      <c r="C21579" s="2"/>
      <c r="G21579" s="94"/>
      <c r="H21579" s="94"/>
      <c r="I21579" s="94"/>
      <c r="J21579" s="2"/>
      <c r="P21579" s="30"/>
      <c r="T21579" s="2"/>
      <c r="V21579" s="2"/>
      <c r="W21579" s="28"/>
      <c r="Y21579" s="30"/>
      <c r="Z21579" s="30"/>
      <c r="AB21579" s="6"/>
    </row>
    <row r="21580" spans="1:28">
      <c r="A21580" s="2"/>
      <c r="B21580" s="2"/>
      <c r="C21580" s="2"/>
      <c r="G21580" s="94"/>
      <c r="H21580" s="94"/>
      <c r="I21580" s="94"/>
      <c r="J21580" s="2"/>
      <c r="P21580" s="30"/>
      <c r="T21580" s="2"/>
      <c r="V21580" s="2"/>
      <c r="W21580" s="28"/>
      <c r="Y21580" s="30"/>
      <c r="Z21580" s="30"/>
      <c r="AB21580" s="6"/>
    </row>
    <row r="21581" spans="1:28">
      <c r="A21581" s="2"/>
      <c r="B21581" s="2"/>
      <c r="C21581" s="2"/>
      <c r="G21581" s="94"/>
      <c r="H21581" s="94"/>
      <c r="I21581" s="94"/>
      <c r="J21581" s="2"/>
      <c r="P21581" s="30"/>
      <c r="T21581" s="2"/>
      <c r="V21581" s="2"/>
      <c r="W21581" s="28"/>
      <c r="Y21581" s="30"/>
      <c r="Z21581" s="30"/>
      <c r="AB21581" s="6"/>
    </row>
    <row r="21582" spans="1:28">
      <c r="A21582" s="2"/>
      <c r="B21582" s="2"/>
      <c r="C21582" s="2"/>
      <c r="G21582" s="94"/>
      <c r="H21582" s="94"/>
      <c r="I21582" s="94"/>
      <c r="J21582" s="2"/>
      <c r="P21582" s="30"/>
      <c r="T21582" s="2"/>
      <c r="V21582" s="2"/>
      <c r="W21582" s="28"/>
      <c r="Y21582" s="30"/>
      <c r="Z21582" s="30"/>
      <c r="AB21582" s="6"/>
    </row>
    <row r="21583" spans="1:28">
      <c r="A21583" s="2"/>
      <c r="B21583" s="2"/>
      <c r="C21583" s="2"/>
      <c r="G21583" s="94"/>
      <c r="H21583" s="94"/>
      <c r="I21583" s="94"/>
      <c r="J21583" s="2"/>
      <c r="P21583" s="30"/>
      <c r="T21583" s="2"/>
      <c r="V21583" s="2"/>
      <c r="W21583" s="28"/>
      <c r="Y21583" s="30"/>
      <c r="Z21583" s="30"/>
      <c r="AB21583" s="6"/>
    </row>
    <row r="21584" spans="1:28">
      <c r="A21584" s="2"/>
      <c r="B21584" s="2"/>
      <c r="C21584" s="2"/>
      <c r="G21584" s="94"/>
      <c r="H21584" s="94"/>
      <c r="I21584" s="94"/>
      <c r="J21584" s="2"/>
      <c r="P21584" s="30"/>
      <c r="T21584" s="2"/>
      <c r="V21584" s="2"/>
      <c r="W21584" s="28"/>
      <c r="Y21584" s="30"/>
      <c r="Z21584" s="30"/>
      <c r="AB21584" s="6"/>
    </row>
    <row r="21585" spans="1:28">
      <c r="A21585" s="2"/>
      <c r="B21585" s="2"/>
      <c r="C21585" s="2"/>
      <c r="G21585" s="94"/>
      <c r="H21585" s="94"/>
      <c r="I21585" s="94"/>
      <c r="J21585" s="2"/>
      <c r="P21585" s="30"/>
      <c r="T21585" s="2"/>
      <c r="V21585" s="2"/>
      <c r="W21585" s="28"/>
      <c r="Y21585" s="30"/>
      <c r="Z21585" s="30"/>
      <c r="AB21585" s="6"/>
    </row>
    <row r="21586" spans="1:28">
      <c r="A21586" s="2"/>
      <c r="B21586" s="2"/>
      <c r="C21586" s="2"/>
      <c r="G21586" s="94"/>
      <c r="H21586" s="94"/>
      <c r="I21586" s="94"/>
      <c r="J21586" s="2"/>
      <c r="P21586" s="30"/>
      <c r="T21586" s="2"/>
      <c r="V21586" s="2"/>
      <c r="W21586" s="28"/>
      <c r="Y21586" s="30"/>
      <c r="Z21586" s="30"/>
      <c r="AB21586" s="6"/>
    </row>
    <row r="21587" spans="1:28">
      <c r="A21587" s="2"/>
      <c r="B21587" s="2"/>
      <c r="C21587" s="2"/>
      <c r="G21587" s="94"/>
      <c r="H21587" s="94"/>
      <c r="I21587" s="94"/>
      <c r="J21587" s="2"/>
      <c r="P21587" s="30"/>
      <c r="T21587" s="2"/>
      <c r="V21587" s="2"/>
      <c r="W21587" s="28"/>
      <c r="Y21587" s="30"/>
      <c r="Z21587" s="30"/>
      <c r="AB21587" s="6"/>
    </row>
    <row r="21588" spans="1:28">
      <c r="A21588" s="2"/>
      <c r="B21588" s="2"/>
      <c r="C21588" s="2"/>
      <c r="G21588" s="94"/>
      <c r="H21588" s="94"/>
      <c r="I21588" s="94"/>
      <c r="J21588" s="2"/>
      <c r="P21588" s="30"/>
      <c r="T21588" s="2"/>
      <c r="V21588" s="2"/>
      <c r="W21588" s="28"/>
      <c r="Y21588" s="30"/>
      <c r="Z21588" s="30"/>
      <c r="AB21588" s="6"/>
    </row>
    <row r="21589" spans="1:28">
      <c r="A21589" s="2"/>
      <c r="B21589" s="2"/>
      <c r="C21589" s="2"/>
      <c r="G21589" s="94"/>
      <c r="H21589" s="94"/>
      <c r="I21589" s="94"/>
      <c r="J21589" s="2"/>
      <c r="P21589" s="30"/>
      <c r="T21589" s="2"/>
      <c r="V21589" s="2"/>
      <c r="W21589" s="28"/>
      <c r="Y21589" s="30"/>
      <c r="Z21589" s="30"/>
      <c r="AB21589" s="6"/>
    </row>
    <row r="21590" spans="1:28">
      <c r="A21590" s="2"/>
      <c r="B21590" s="2"/>
      <c r="C21590" s="2"/>
      <c r="G21590" s="94"/>
      <c r="H21590" s="94"/>
      <c r="I21590" s="94"/>
      <c r="J21590" s="2"/>
      <c r="P21590" s="30"/>
      <c r="T21590" s="2"/>
      <c r="V21590" s="2"/>
      <c r="W21590" s="28"/>
      <c r="Y21590" s="30"/>
      <c r="Z21590" s="30"/>
      <c r="AB21590" s="6"/>
    </row>
    <row r="21591" spans="1:28">
      <c r="A21591" s="2"/>
      <c r="B21591" s="2"/>
      <c r="C21591" s="2"/>
      <c r="G21591" s="94"/>
      <c r="H21591" s="94"/>
      <c r="I21591" s="94"/>
      <c r="J21591" s="2"/>
      <c r="P21591" s="30"/>
      <c r="T21591" s="2"/>
      <c r="V21591" s="2"/>
      <c r="W21591" s="28"/>
      <c r="Y21591" s="30"/>
      <c r="Z21591" s="30"/>
      <c r="AB21591" s="6"/>
    </row>
    <row r="21592" spans="1:28">
      <c r="A21592" s="2"/>
      <c r="B21592" s="2"/>
      <c r="C21592" s="2"/>
      <c r="G21592" s="94"/>
      <c r="H21592" s="94"/>
      <c r="I21592" s="94"/>
      <c r="J21592" s="2"/>
      <c r="P21592" s="30"/>
      <c r="T21592" s="2"/>
      <c r="V21592" s="2"/>
      <c r="W21592" s="28"/>
      <c r="Y21592" s="30"/>
      <c r="Z21592" s="30"/>
      <c r="AB21592" s="6"/>
    </row>
    <row r="21593" spans="1:28">
      <c r="A21593" s="2"/>
      <c r="B21593" s="2"/>
      <c r="C21593" s="2"/>
      <c r="G21593" s="94"/>
      <c r="H21593" s="94"/>
      <c r="I21593" s="94"/>
      <c r="J21593" s="2"/>
      <c r="P21593" s="30"/>
      <c r="T21593" s="2"/>
      <c r="V21593" s="2"/>
      <c r="W21593" s="28"/>
      <c r="Y21593" s="30"/>
      <c r="Z21593" s="30"/>
      <c r="AB21593" s="6"/>
    </row>
    <row r="21594" spans="1:28">
      <c r="A21594" s="2"/>
      <c r="B21594" s="2"/>
      <c r="C21594" s="2"/>
      <c r="G21594" s="94"/>
      <c r="H21594" s="94"/>
      <c r="I21594" s="94"/>
      <c r="J21594" s="2"/>
      <c r="P21594" s="30"/>
      <c r="T21594" s="2"/>
      <c r="V21594" s="2"/>
      <c r="W21594" s="28"/>
      <c r="Y21594" s="30"/>
      <c r="Z21594" s="30"/>
      <c r="AB21594" s="6"/>
    </row>
    <row r="21595" spans="1:28">
      <c r="A21595" s="2"/>
      <c r="B21595" s="2"/>
      <c r="C21595" s="2"/>
      <c r="G21595" s="94"/>
      <c r="H21595" s="94"/>
      <c r="I21595" s="94"/>
      <c r="J21595" s="2"/>
      <c r="P21595" s="30"/>
      <c r="T21595" s="2"/>
      <c r="V21595" s="2"/>
      <c r="W21595" s="28"/>
      <c r="Y21595" s="30"/>
      <c r="Z21595" s="30"/>
      <c r="AB21595" s="6"/>
    </row>
    <row r="21596" spans="1:28">
      <c r="A21596" s="2"/>
      <c r="B21596" s="2"/>
      <c r="C21596" s="2"/>
      <c r="G21596" s="94"/>
      <c r="H21596" s="94"/>
      <c r="I21596" s="94"/>
      <c r="J21596" s="2"/>
      <c r="P21596" s="30"/>
      <c r="T21596" s="2"/>
      <c r="V21596" s="2"/>
      <c r="W21596" s="28"/>
      <c r="Y21596" s="30"/>
      <c r="Z21596" s="30"/>
      <c r="AB21596" s="6"/>
    </row>
    <row r="21597" spans="1:28">
      <c r="A21597" s="2"/>
      <c r="B21597" s="2"/>
      <c r="C21597" s="2"/>
      <c r="G21597" s="94"/>
      <c r="H21597" s="94"/>
      <c r="I21597" s="94"/>
      <c r="J21597" s="2"/>
      <c r="P21597" s="30"/>
      <c r="T21597" s="2"/>
      <c r="V21597" s="2"/>
      <c r="W21597" s="28"/>
      <c r="Y21597" s="30"/>
      <c r="Z21597" s="30"/>
      <c r="AB21597" s="6"/>
    </row>
    <row r="21598" spans="1:28">
      <c r="A21598" s="2"/>
      <c r="B21598" s="2"/>
      <c r="C21598" s="2"/>
      <c r="G21598" s="94"/>
      <c r="H21598" s="94"/>
      <c r="I21598" s="94"/>
      <c r="J21598" s="2"/>
      <c r="P21598" s="30"/>
      <c r="T21598" s="2"/>
      <c r="V21598" s="2"/>
      <c r="W21598" s="28"/>
      <c r="Y21598" s="30"/>
      <c r="Z21598" s="30"/>
      <c r="AB21598" s="6"/>
    </row>
    <row r="21599" spans="1:28">
      <c r="A21599" s="2"/>
      <c r="B21599" s="2"/>
      <c r="C21599" s="2"/>
      <c r="G21599" s="94"/>
      <c r="H21599" s="94"/>
      <c r="I21599" s="94"/>
      <c r="J21599" s="2"/>
      <c r="P21599" s="30"/>
      <c r="T21599" s="2"/>
      <c r="V21599" s="2"/>
      <c r="W21599" s="28"/>
      <c r="Y21599" s="30"/>
      <c r="Z21599" s="30"/>
      <c r="AB21599" s="6"/>
    </row>
    <row r="21600" spans="1:28">
      <c r="A21600" s="2"/>
      <c r="B21600" s="2"/>
      <c r="C21600" s="2"/>
      <c r="G21600" s="94"/>
      <c r="H21600" s="94"/>
      <c r="I21600" s="94"/>
      <c r="J21600" s="2"/>
      <c r="P21600" s="30"/>
      <c r="T21600" s="2"/>
      <c r="V21600" s="2"/>
      <c r="W21600" s="28"/>
      <c r="Y21600" s="30"/>
      <c r="Z21600" s="30"/>
      <c r="AB21600" s="6"/>
    </row>
    <row r="21601" spans="1:28">
      <c r="A21601" s="2"/>
      <c r="B21601" s="2"/>
      <c r="C21601" s="2"/>
      <c r="G21601" s="94"/>
      <c r="H21601" s="94"/>
      <c r="I21601" s="94"/>
      <c r="J21601" s="2"/>
      <c r="P21601" s="30"/>
      <c r="T21601" s="2"/>
      <c r="V21601" s="2"/>
      <c r="W21601" s="28"/>
      <c r="Y21601" s="30"/>
      <c r="Z21601" s="30"/>
      <c r="AB21601" s="6"/>
    </row>
    <row r="21602" spans="1:28">
      <c r="A21602" s="2"/>
      <c r="B21602" s="2"/>
      <c r="C21602" s="2"/>
      <c r="G21602" s="94"/>
      <c r="H21602" s="94"/>
      <c r="I21602" s="94"/>
      <c r="J21602" s="2"/>
      <c r="P21602" s="30"/>
      <c r="T21602" s="2"/>
      <c r="V21602" s="2"/>
      <c r="W21602" s="28"/>
      <c r="Y21602" s="30"/>
      <c r="Z21602" s="30"/>
      <c r="AB21602" s="6"/>
    </row>
    <row r="21603" spans="1:28">
      <c r="A21603" s="2"/>
      <c r="B21603" s="2"/>
      <c r="C21603" s="2"/>
      <c r="G21603" s="94"/>
      <c r="H21603" s="94"/>
      <c r="I21603" s="94"/>
      <c r="J21603" s="2"/>
      <c r="P21603" s="30"/>
      <c r="T21603" s="2"/>
      <c r="V21603" s="2"/>
      <c r="W21603" s="28"/>
      <c r="Y21603" s="30"/>
      <c r="Z21603" s="30"/>
      <c r="AB21603" s="6"/>
    </row>
    <row r="21604" spans="1:28">
      <c r="A21604" s="2"/>
      <c r="B21604" s="2"/>
      <c r="C21604" s="2"/>
      <c r="G21604" s="94"/>
      <c r="H21604" s="94"/>
      <c r="I21604" s="94"/>
      <c r="J21604" s="2"/>
      <c r="P21604" s="30"/>
      <c r="T21604" s="2"/>
      <c r="V21604" s="2"/>
      <c r="W21604" s="28"/>
      <c r="Y21604" s="30"/>
      <c r="Z21604" s="30"/>
      <c r="AB21604" s="6"/>
    </row>
    <row r="21605" spans="1:28">
      <c r="A21605" s="2"/>
      <c r="B21605" s="2"/>
      <c r="C21605" s="2"/>
      <c r="G21605" s="94"/>
      <c r="H21605" s="94"/>
      <c r="I21605" s="94"/>
      <c r="J21605" s="2"/>
      <c r="P21605" s="30"/>
      <c r="T21605" s="2"/>
      <c r="V21605" s="2"/>
      <c r="W21605" s="28"/>
      <c r="Y21605" s="30"/>
      <c r="Z21605" s="30"/>
      <c r="AB21605" s="6"/>
    </row>
    <row r="21606" spans="1:28">
      <c r="A21606" s="2"/>
      <c r="B21606" s="2"/>
      <c r="C21606" s="2"/>
      <c r="G21606" s="94"/>
      <c r="H21606" s="94"/>
      <c r="I21606" s="94"/>
      <c r="J21606" s="2"/>
      <c r="P21606" s="30"/>
      <c r="T21606" s="2"/>
      <c r="V21606" s="2"/>
      <c r="W21606" s="28"/>
      <c r="Y21606" s="30"/>
      <c r="Z21606" s="30"/>
      <c r="AB21606" s="6"/>
    </row>
    <row r="21607" spans="1:28">
      <c r="A21607" s="2"/>
      <c r="B21607" s="2"/>
      <c r="C21607" s="2"/>
      <c r="G21607" s="94"/>
      <c r="H21607" s="94"/>
      <c r="I21607" s="94"/>
      <c r="J21607" s="2"/>
      <c r="P21607" s="30"/>
      <c r="T21607" s="2"/>
      <c r="V21607" s="2"/>
      <c r="W21607" s="28"/>
      <c r="Y21607" s="30"/>
      <c r="Z21607" s="30"/>
      <c r="AB21607" s="6"/>
    </row>
    <row r="21608" spans="1:28">
      <c r="A21608" s="2"/>
      <c r="B21608" s="2"/>
      <c r="C21608" s="2"/>
      <c r="G21608" s="94"/>
      <c r="H21608" s="94"/>
      <c r="I21608" s="94"/>
      <c r="J21608" s="2"/>
      <c r="P21608" s="30"/>
      <c r="T21608" s="2"/>
      <c r="V21608" s="2"/>
      <c r="W21608" s="28"/>
      <c r="Y21608" s="30"/>
      <c r="Z21608" s="30"/>
      <c r="AB21608" s="6"/>
    </row>
    <row r="21609" spans="1:28">
      <c r="A21609" s="2"/>
      <c r="B21609" s="2"/>
      <c r="C21609" s="2"/>
      <c r="G21609" s="94"/>
      <c r="H21609" s="94"/>
      <c r="I21609" s="94"/>
      <c r="J21609" s="2"/>
      <c r="P21609" s="30"/>
      <c r="T21609" s="2"/>
      <c r="V21609" s="2"/>
      <c r="W21609" s="28"/>
      <c r="Y21609" s="30"/>
      <c r="Z21609" s="30"/>
      <c r="AB21609" s="6"/>
    </row>
    <row r="21610" spans="1:28">
      <c r="A21610" s="2"/>
      <c r="B21610" s="2"/>
      <c r="C21610" s="2"/>
      <c r="G21610" s="94"/>
      <c r="H21610" s="94"/>
      <c r="I21610" s="94"/>
      <c r="J21610" s="2"/>
      <c r="P21610" s="30"/>
      <c r="T21610" s="2"/>
      <c r="V21610" s="2"/>
      <c r="W21610" s="28"/>
      <c r="Y21610" s="30"/>
      <c r="Z21610" s="30"/>
      <c r="AB21610" s="6"/>
    </row>
    <row r="21611" spans="1:28">
      <c r="A21611" s="2"/>
      <c r="B21611" s="2"/>
      <c r="C21611" s="2"/>
      <c r="G21611" s="94"/>
      <c r="H21611" s="94"/>
      <c r="I21611" s="94"/>
      <c r="J21611" s="2"/>
      <c r="P21611" s="30"/>
      <c r="T21611" s="2"/>
      <c r="V21611" s="2"/>
      <c r="W21611" s="28"/>
      <c r="Y21611" s="30"/>
      <c r="Z21611" s="30"/>
      <c r="AB21611" s="6"/>
    </row>
    <row r="21612" spans="1:28">
      <c r="A21612" s="2"/>
      <c r="B21612" s="2"/>
      <c r="C21612" s="2"/>
      <c r="G21612" s="94"/>
      <c r="H21612" s="94"/>
      <c r="I21612" s="94"/>
      <c r="J21612" s="2"/>
      <c r="P21612" s="30"/>
      <c r="T21612" s="2"/>
      <c r="V21612" s="2"/>
      <c r="W21612" s="28"/>
      <c r="Y21612" s="30"/>
      <c r="Z21612" s="30"/>
      <c r="AB21612" s="6"/>
    </row>
    <row r="21613" spans="1:28">
      <c r="A21613" s="2"/>
      <c r="B21613" s="2"/>
      <c r="C21613" s="2"/>
      <c r="G21613" s="94"/>
      <c r="H21613" s="94"/>
      <c r="I21613" s="94"/>
      <c r="J21613" s="2"/>
      <c r="P21613" s="30"/>
      <c r="T21613" s="2"/>
      <c r="V21613" s="2"/>
      <c r="W21613" s="28"/>
      <c r="Y21613" s="30"/>
      <c r="Z21613" s="30"/>
      <c r="AB21613" s="6"/>
    </row>
    <row r="21614" spans="1:28">
      <c r="A21614" s="2"/>
      <c r="B21614" s="2"/>
      <c r="C21614" s="2"/>
      <c r="G21614" s="94"/>
      <c r="H21614" s="94"/>
      <c r="I21614" s="94"/>
      <c r="J21614" s="2"/>
      <c r="P21614" s="30"/>
      <c r="T21614" s="2"/>
      <c r="V21614" s="2"/>
      <c r="W21614" s="28"/>
      <c r="Y21614" s="30"/>
      <c r="Z21614" s="30"/>
      <c r="AB21614" s="6"/>
    </row>
    <row r="21615" spans="1:28">
      <c r="A21615" s="2"/>
      <c r="B21615" s="2"/>
      <c r="C21615" s="2"/>
      <c r="G21615" s="94"/>
      <c r="H21615" s="94"/>
      <c r="I21615" s="94"/>
      <c r="J21615" s="2"/>
      <c r="P21615" s="30"/>
      <c r="T21615" s="2"/>
      <c r="V21615" s="2"/>
      <c r="W21615" s="28"/>
      <c r="Y21615" s="30"/>
      <c r="Z21615" s="30"/>
      <c r="AB21615" s="6"/>
    </row>
    <row r="21616" spans="1:28">
      <c r="A21616" s="2"/>
      <c r="B21616" s="2"/>
      <c r="C21616" s="2"/>
      <c r="G21616" s="94"/>
      <c r="H21616" s="94"/>
      <c r="I21616" s="94"/>
      <c r="J21616" s="2"/>
      <c r="P21616" s="30"/>
      <c r="T21616" s="2"/>
      <c r="V21616" s="2"/>
      <c r="W21616" s="28"/>
      <c r="Y21616" s="30"/>
      <c r="Z21616" s="30"/>
      <c r="AB21616" s="6"/>
    </row>
    <row r="21617" spans="1:28">
      <c r="A21617" s="2"/>
      <c r="B21617" s="2"/>
      <c r="C21617" s="2"/>
      <c r="G21617" s="94"/>
      <c r="H21617" s="94"/>
      <c r="I21617" s="94"/>
      <c r="J21617" s="2"/>
      <c r="P21617" s="30"/>
      <c r="T21617" s="2"/>
      <c r="V21617" s="2"/>
      <c r="W21617" s="28"/>
      <c r="Y21617" s="30"/>
      <c r="Z21617" s="30"/>
      <c r="AB21617" s="6"/>
    </row>
    <row r="21618" spans="1:28">
      <c r="A21618" s="2"/>
      <c r="B21618" s="2"/>
      <c r="C21618" s="2"/>
      <c r="G21618" s="94"/>
      <c r="H21618" s="94"/>
      <c r="I21618" s="94"/>
      <c r="J21618" s="2"/>
      <c r="P21618" s="30"/>
      <c r="T21618" s="2"/>
      <c r="V21618" s="2"/>
      <c r="W21618" s="28"/>
      <c r="Y21618" s="30"/>
      <c r="Z21618" s="30"/>
      <c r="AB21618" s="6"/>
    </row>
    <row r="21619" spans="1:28">
      <c r="A21619" s="2"/>
      <c r="B21619" s="2"/>
      <c r="C21619" s="2"/>
      <c r="G21619" s="94"/>
      <c r="H21619" s="94"/>
      <c r="I21619" s="94"/>
      <c r="J21619" s="2"/>
      <c r="P21619" s="30"/>
      <c r="T21619" s="2"/>
      <c r="V21619" s="2"/>
      <c r="W21619" s="28"/>
      <c r="Y21619" s="30"/>
      <c r="Z21619" s="30"/>
      <c r="AB21619" s="6"/>
    </row>
    <row r="21620" spans="1:28">
      <c r="A21620" s="2"/>
      <c r="B21620" s="2"/>
      <c r="C21620" s="2"/>
      <c r="G21620" s="94"/>
      <c r="H21620" s="94"/>
      <c r="I21620" s="94"/>
      <c r="J21620" s="2"/>
      <c r="P21620" s="30"/>
      <c r="T21620" s="2"/>
      <c r="V21620" s="2"/>
      <c r="W21620" s="28"/>
      <c r="Y21620" s="30"/>
      <c r="Z21620" s="30"/>
      <c r="AB21620" s="6"/>
    </row>
    <row r="21621" spans="1:28">
      <c r="A21621" s="2"/>
      <c r="B21621" s="2"/>
      <c r="C21621" s="2"/>
      <c r="G21621" s="94"/>
      <c r="H21621" s="94"/>
      <c r="I21621" s="94"/>
      <c r="J21621" s="2"/>
      <c r="P21621" s="30"/>
      <c r="T21621" s="2"/>
      <c r="V21621" s="2"/>
      <c r="W21621" s="28"/>
      <c r="Y21621" s="30"/>
      <c r="Z21621" s="30"/>
      <c r="AB21621" s="6"/>
    </row>
    <row r="21622" spans="1:28">
      <c r="A21622" s="2"/>
      <c r="B21622" s="2"/>
      <c r="C21622" s="2"/>
      <c r="G21622" s="94"/>
      <c r="H21622" s="94"/>
      <c r="I21622" s="94"/>
      <c r="J21622" s="2"/>
      <c r="P21622" s="30"/>
      <c r="T21622" s="2"/>
      <c r="V21622" s="2"/>
      <c r="W21622" s="28"/>
      <c r="Y21622" s="30"/>
      <c r="Z21622" s="30"/>
      <c r="AB21622" s="6"/>
    </row>
    <row r="21623" spans="1:28">
      <c r="A21623" s="2"/>
      <c r="B21623" s="2"/>
      <c r="C21623" s="2"/>
      <c r="G21623" s="94"/>
      <c r="H21623" s="94"/>
      <c r="I21623" s="94"/>
      <c r="J21623" s="2"/>
      <c r="P21623" s="30"/>
      <c r="T21623" s="2"/>
      <c r="V21623" s="2"/>
      <c r="W21623" s="28"/>
      <c r="Y21623" s="30"/>
      <c r="Z21623" s="30"/>
      <c r="AB21623" s="6"/>
    </row>
    <row r="21624" spans="1:28">
      <c r="A21624" s="2"/>
      <c r="B21624" s="2"/>
      <c r="C21624" s="2"/>
      <c r="G21624" s="94"/>
      <c r="H21624" s="94"/>
      <c r="I21624" s="94"/>
      <c r="J21624" s="2"/>
      <c r="P21624" s="30"/>
      <c r="T21624" s="2"/>
      <c r="V21624" s="2"/>
      <c r="W21624" s="28"/>
      <c r="Y21624" s="30"/>
      <c r="Z21624" s="30"/>
      <c r="AB21624" s="6"/>
    </row>
    <row r="21625" spans="1:28">
      <c r="A21625" s="2"/>
      <c r="B21625" s="2"/>
      <c r="C21625" s="2"/>
      <c r="G21625" s="94"/>
      <c r="H21625" s="94"/>
      <c r="I21625" s="94"/>
      <c r="J21625" s="2"/>
      <c r="P21625" s="30"/>
      <c r="T21625" s="2"/>
      <c r="V21625" s="2"/>
      <c r="W21625" s="28"/>
      <c r="Y21625" s="30"/>
      <c r="Z21625" s="30"/>
      <c r="AB21625" s="6"/>
    </row>
    <row r="21626" spans="1:28">
      <c r="A21626" s="2"/>
      <c r="B21626" s="2"/>
      <c r="C21626" s="2"/>
      <c r="G21626" s="94"/>
      <c r="H21626" s="94"/>
      <c r="I21626" s="94"/>
      <c r="J21626" s="2"/>
      <c r="P21626" s="30"/>
      <c r="T21626" s="2"/>
      <c r="V21626" s="2"/>
      <c r="W21626" s="28"/>
      <c r="Y21626" s="30"/>
      <c r="Z21626" s="30"/>
      <c r="AB21626" s="6"/>
    </row>
    <row r="21627" spans="1:28">
      <c r="A21627" s="2"/>
      <c r="B21627" s="2"/>
      <c r="C21627" s="2"/>
      <c r="G21627" s="94"/>
      <c r="H21627" s="94"/>
      <c r="I21627" s="94"/>
      <c r="J21627" s="2"/>
      <c r="P21627" s="30"/>
      <c r="T21627" s="2"/>
      <c r="V21627" s="2"/>
      <c r="W21627" s="28"/>
      <c r="Y21627" s="30"/>
      <c r="Z21627" s="30"/>
      <c r="AB21627" s="6"/>
    </row>
    <row r="21628" spans="1:28">
      <c r="A21628" s="2"/>
      <c r="B21628" s="2"/>
      <c r="C21628" s="2"/>
      <c r="G21628" s="94"/>
      <c r="H21628" s="94"/>
      <c r="I21628" s="94"/>
      <c r="J21628" s="2"/>
      <c r="P21628" s="30"/>
      <c r="T21628" s="2"/>
      <c r="V21628" s="2"/>
      <c r="W21628" s="28"/>
      <c r="Y21628" s="30"/>
      <c r="Z21628" s="30"/>
      <c r="AB21628" s="6"/>
    </row>
    <row r="21629" spans="1:28">
      <c r="A21629" s="2"/>
      <c r="B21629" s="2"/>
      <c r="C21629" s="2"/>
      <c r="G21629" s="94"/>
      <c r="H21629" s="94"/>
      <c r="I21629" s="94"/>
      <c r="J21629" s="2"/>
      <c r="P21629" s="30"/>
      <c r="T21629" s="2"/>
      <c r="V21629" s="2"/>
      <c r="W21629" s="28"/>
      <c r="Y21629" s="30"/>
      <c r="Z21629" s="30"/>
      <c r="AB21629" s="6"/>
    </row>
    <row r="21630" spans="1:28">
      <c r="A21630" s="2"/>
      <c r="B21630" s="2"/>
      <c r="C21630" s="2"/>
      <c r="G21630" s="94"/>
      <c r="H21630" s="94"/>
      <c r="I21630" s="94"/>
      <c r="J21630" s="2"/>
      <c r="P21630" s="30"/>
      <c r="T21630" s="2"/>
      <c r="V21630" s="2"/>
      <c r="W21630" s="28"/>
      <c r="Y21630" s="30"/>
      <c r="Z21630" s="30"/>
      <c r="AB21630" s="6"/>
    </row>
    <row r="21631" spans="1:28">
      <c r="A21631" s="2"/>
      <c r="B21631" s="2"/>
      <c r="C21631" s="2"/>
      <c r="G21631" s="94"/>
      <c r="H21631" s="94"/>
      <c r="I21631" s="94"/>
      <c r="J21631" s="2"/>
      <c r="P21631" s="30"/>
      <c r="T21631" s="2"/>
      <c r="V21631" s="2"/>
      <c r="W21631" s="28"/>
      <c r="Y21631" s="30"/>
      <c r="Z21631" s="30"/>
      <c r="AB21631" s="6"/>
    </row>
    <row r="21632" spans="1:28">
      <c r="A21632" s="2"/>
      <c r="B21632" s="2"/>
      <c r="C21632" s="2"/>
      <c r="G21632" s="94"/>
      <c r="H21632" s="94"/>
      <c r="I21632" s="94"/>
      <c r="J21632" s="2"/>
      <c r="P21632" s="30"/>
      <c r="T21632" s="2"/>
      <c r="V21632" s="2"/>
      <c r="W21632" s="28"/>
      <c r="Y21632" s="30"/>
      <c r="Z21632" s="30"/>
      <c r="AB21632" s="6"/>
    </row>
    <row r="21633" spans="1:28">
      <c r="A21633" s="2"/>
      <c r="B21633" s="2"/>
      <c r="C21633" s="2"/>
      <c r="G21633" s="94"/>
      <c r="H21633" s="94"/>
      <c r="I21633" s="94"/>
      <c r="J21633" s="2"/>
      <c r="P21633" s="30"/>
      <c r="T21633" s="2"/>
      <c r="V21633" s="2"/>
      <c r="W21633" s="28"/>
      <c r="Y21633" s="30"/>
      <c r="Z21633" s="30"/>
      <c r="AB21633" s="6"/>
    </row>
    <row r="21634" spans="1:28">
      <c r="A21634" s="2"/>
      <c r="B21634" s="2"/>
      <c r="C21634" s="2"/>
      <c r="G21634" s="94"/>
      <c r="H21634" s="94"/>
      <c r="I21634" s="94"/>
      <c r="J21634" s="2"/>
      <c r="P21634" s="30"/>
      <c r="T21634" s="2"/>
      <c r="V21634" s="2"/>
      <c r="W21634" s="28"/>
      <c r="Y21634" s="30"/>
      <c r="Z21634" s="30"/>
      <c r="AB21634" s="6"/>
    </row>
    <row r="21635" spans="1:28">
      <c r="A21635" s="2"/>
      <c r="B21635" s="2"/>
      <c r="C21635" s="2"/>
      <c r="G21635" s="94"/>
      <c r="H21635" s="94"/>
      <c r="I21635" s="94"/>
      <c r="J21635" s="2"/>
      <c r="P21635" s="30"/>
      <c r="T21635" s="2"/>
      <c r="V21635" s="2"/>
      <c r="W21635" s="28"/>
      <c r="Y21635" s="30"/>
      <c r="Z21635" s="30"/>
      <c r="AB21635" s="6"/>
    </row>
    <row r="21636" spans="1:28">
      <c r="A21636" s="2"/>
      <c r="B21636" s="2"/>
      <c r="C21636" s="2"/>
      <c r="G21636" s="94"/>
      <c r="H21636" s="94"/>
      <c r="I21636" s="94"/>
      <c r="J21636" s="2"/>
      <c r="P21636" s="30"/>
      <c r="T21636" s="2"/>
      <c r="V21636" s="2"/>
      <c r="W21636" s="28"/>
      <c r="Y21636" s="30"/>
      <c r="Z21636" s="30"/>
      <c r="AB21636" s="6"/>
    </row>
    <row r="21637" spans="1:28">
      <c r="A21637" s="2"/>
      <c r="B21637" s="2"/>
      <c r="C21637" s="2"/>
      <c r="G21637" s="94"/>
      <c r="H21637" s="94"/>
      <c r="I21637" s="94"/>
      <c r="J21637" s="2"/>
      <c r="P21637" s="30"/>
      <c r="T21637" s="2"/>
      <c r="V21637" s="2"/>
      <c r="W21637" s="28"/>
      <c r="Y21637" s="30"/>
      <c r="Z21637" s="30"/>
      <c r="AB21637" s="6"/>
    </row>
    <row r="21638" spans="1:28">
      <c r="A21638" s="2"/>
      <c r="B21638" s="2"/>
      <c r="C21638" s="2"/>
      <c r="G21638" s="94"/>
      <c r="H21638" s="94"/>
      <c r="I21638" s="94"/>
      <c r="J21638" s="2"/>
      <c r="P21638" s="30"/>
      <c r="T21638" s="2"/>
      <c r="V21638" s="2"/>
      <c r="W21638" s="28"/>
      <c r="Y21638" s="30"/>
      <c r="Z21638" s="30"/>
      <c r="AB21638" s="6"/>
    </row>
    <row r="21639" spans="1:28">
      <c r="A21639" s="2"/>
      <c r="B21639" s="2"/>
      <c r="C21639" s="2"/>
      <c r="G21639" s="94"/>
      <c r="H21639" s="94"/>
      <c r="I21639" s="94"/>
      <c r="J21639" s="2"/>
      <c r="P21639" s="30"/>
      <c r="T21639" s="2"/>
      <c r="V21639" s="2"/>
      <c r="W21639" s="28"/>
      <c r="Y21639" s="30"/>
      <c r="Z21639" s="30"/>
      <c r="AB21639" s="6"/>
    </row>
    <row r="21640" spans="1:28">
      <c r="A21640" s="2"/>
      <c r="B21640" s="2"/>
      <c r="C21640" s="2"/>
      <c r="G21640" s="94"/>
      <c r="H21640" s="94"/>
      <c r="I21640" s="94"/>
      <c r="J21640" s="2"/>
      <c r="P21640" s="30"/>
      <c r="T21640" s="2"/>
      <c r="V21640" s="2"/>
      <c r="W21640" s="28"/>
      <c r="Y21640" s="30"/>
      <c r="Z21640" s="30"/>
      <c r="AB21640" s="6"/>
    </row>
    <row r="21641" spans="1:28">
      <c r="A21641" s="2"/>
      <c r="B21641" s="2"/>
      <c r="C21641" s="2"/>
      <c r="G21641" s="94"/>
      <c r="H21641" s="94"/>
      <c r="I21641" s="94"/>
      <c r="J21641" s="2"/>
      <c r="P21641" s="30"/>
      <c r="T21641" s="2"/>
      <c r="V21641" s="2"/>
      <c r="W21641" s="28"/>
      <c r="Y21641" s="30"/>
      <c r="Z21641" s="30"/>
      <c r="AB21641" s="6"/>
    </row>
    <row r="21642" spans="1:28">
      <c r="A21642" s="2"/>
      <c r="B21642" s="2"/>
      <c r="C21642" s="2"/>
      <c r="G21642" s="94"/>
      <c r="H21642" s="94"/>
      <c r="I21642" s="94"/>
      <c r="J21642" s="2"/>
      <c r="P21642" s="30"/>
      <c r="T21642" s="2"/>
      <c r="V21642" s="2"/>
      <c r="W21642" s="28"/>
      <c r="Y21642" s="30"/>
      <c r="Z21642" s="30"/>
      <c r="AB21642" s="6"/>
    </row>
    <row r="21643" spans="1:28">
      <c r="A21643" s="2"/>
      <c r="B21643" s="2"/>
      <c r="C21643" s="2"/>
      <c r="G21643" s="94"/>
      <c r="H21643" s="94"/>
      <c r="I21643" s="94"/>
      <c r="J21643" s="2"/>
      <c r="P21643" s="30"/>
      <c r="T21643" s="2"/>
      <c r="V21643" s="2"/>
      <c r="W21643" s="28"/>
      <c r="Y21643" s="30"/>
      <c r="Z21643" s="30"/>
      <c r="AB21643" s="6"/>
    </row>
    <row r="21644" spans="1:28">
      <c r="A21644" s="2"/>
      <c r="B21644" s="2"/>
      <c r="C21644" s="2"/>
      <c r="G21644" s="94"/>
      <c r="H21644" s="94"/>
      <c r="I21644" s="94"/>
      <c r="J21644" s="2"/>
      <c r="P21644" s="30"/>
      <c r="T21644" s="2"/>
      <c r="V21644" s="2"/>
      <c r="W21644" s="28"/>
      <c r="Y21644" s="30"/>
      <c r="Z21644" s="30"/>
      <c r="AB21644" s="6"/>
    </row>
    <row r="21645" spans="1:28">
      <c r="A21645" s="2"/>
      <c r="B21645" s="2"/>
      <c r="C21645" s="2"/>
      <c r="G21645" s="94"/>
      <c r="H21645" s="94"/>
      <c r="I21645" s="94"/>
      <c r="J21645" s="2"/>
      <c r="P21645" s="30"/>
      <c r="T21645" s="2"/>
      <c r="V21645" s="2"/>
      <c r="W21645" s="28"/>
      <c r="Y21645" s="30"/>
      <c r="Z21645" s="30"/>
      <c r="AB21645" s="6"/>
    </row>
    <row r="21646" spans="1:28">
      <c r="A21646" s="2"/>
      <c r="B21646" s="2"/>
      <c r="C21646" s="2"/>
      <c r="G21646" s="94"/>
      <c r="H21646" s="94"/>
      <c r="I21646" s="94"/>
      <c r="J21646" s="2"/>
      <c r="P21646" s="30"/>
      <c r="T21646" s="2"/>
      <c r="V21646" s="2"/>
      <c r="W21646" s="28"/>
      <c r="Y21646" s="30"/>
      <c r="Z21646" s="30"/>
      <c r="AB21646" s="6"/>
    </row>
    <row r="21647" spans="1:28">
      <c r="A21647" s="2"/>
      <c r="B21647" s="2"/>
      <c r="C21647" s="2"/>
      <c r="G21647" s="94"/>
      <c r="H21647" s="94"/>
      <c r="I21647" s="94"/>
      <c r="J21647" s="2"/>
      <c r="P21647" s="30"/>
      <c r="T21647" s="2"/>
      <c r="V21647" s="2"/>
      <c r="W21647" s="28"/>
      <c r="Y21647" s="30"/>
      <c r="Z21647" s="30"/>
      <c r="AB21647" s="6"/>
    </row>
    <row r="21648" spans="1:28">
      <c r="A21648" s="2"/>
      <c r="B21648" s="2"/>
      <c r="C21648" s="2"/>
      <c r="G21648" s="94"/>
      <c r="H21648" s="94"/>
      <c r="I21648" s="94"/>
      <c r="J21648" s="2"/>
      <c r="P21648" s="30"/>
      <c r="T21648" s="2"/>
      <c r="V21648" s="2"/>
      <c r="W21648" s="28"/>
      <c r="Y21648" s="30"/>
      <c r="Z21648" s="30"/>
      <c r="AB21648" s="6"/>
    </row>
    <row r="21649" spans="1:28">
      <c r="A21649" s="2"/>
      <c r="B21649" s="2"/>
      <c r="C21649" s="2"/>
      <c r="G21649" s="94"/>
      <c r="H21649" s="94"/>
      <c r="I21649" s="94"/>
      <c r="J21649" s="2"/>
      <c r="P21649" s="30"/>
      <c r="T21649" s="2"/>
      <c r="V21649" s="2"/>
      <c r="W21649" s="28"/>
      <c r="Y21649" s="30"/>
      <c r="Z21649" s="30"/>
      <c r="AB21649" s="6"/>
    </row>
    <row r="21650" spans="1:28">
      <c r="A21650" s="2"/>
      <c r="B21650" s="2"/>
      <c r="C21650" s="2"/>
      <c r="G21650" s="94"/>
      <c r="H21650" s="94"/>
      <c r="I21650" s="94"/>
      <c r="J21650" s="2"/>
      <c r="P21650" s="30"/>
      <c r="T21650" s="2"/>
      <c r="V21650" s="2"/>
      <c r="W21650" s="28"/>
      <c r="Y21650" s="30"/>
      <c r="Z21650" s="30"/>
      <c r="AB21650" s="6"/>
    </row>
    <row r="21651" spans="1:28">
      <c r="A21651" s="2"/>
      <c r="B21651" s="2"/>
      <c r="C21651" s="2"/>
      <c r="G21651" s="94"/>
      <c r="H21651" s="94"/>
      <c r="I21651" s="94"/>
      <c r="J21651" s="2"/>
      <c r="P21651" s="30"/>
      <c r="T21651" s="2"/>
      <c r="V21651" s="2"/>
      <c r="W21651" s="28"/>
      <c r="Y21651" s="30"/>
      <c r="Z21651" s="30"/>
      <c r="AB21651" s="6"/>
    </row>
    <row r="21652" spans="1:28">
      <c r="A21652" s="2"/>
      <c r="B21652" s="2"/>
      <c r="C21652" s="2"/>
      <c r="G21652" s="94"/>
      <c r="H21652" s="94"/>
      <c r="I21652" s="94"/>
      <c r="J21652" s="2"/>
      <c r="P21652" s="30"/>
      <c r="T21652" s="2"/>
      <c r="V21652" s="2"/>
      <c r="W21652" s="28"/>
      <c r="Y21652" s="30"/>
      <c r="Z21652" s="30"/>
      <c r="AB21652" s="6"/>
    </row>
    <row r="21653" spans="1:28">
      <c r="A21653" s="2"/>
      <c r="B21653" s="2"/>
      <c r="C21653" s="2"/>
      <c r="G21653" s="94"/>
      <c r="H21653" s="94"/>
      <c r="I21653" s="94"/>
      <c r="J21653" s="2"/>
      <c r="P21653" s="30"/>
      <c r="T21653" s="2"/>
      <c r="V21653" s="2"/>
      <c r="W21653" s="28"/>
      <c r="Y21653" s="30"/>
      <c r="Z21653" s="30"/>
      <c r="AB21653" s="6"/>
    </row>
    <row r="21654" spans="1:28">
      <c r="A21654" s="2"/>
      <c r="B21654" s="2"/>
      <c r="C21654" s="2"/>
      <c r="G21654" s="94"/>
      <c r="H21654" s="94"/>
      <c r="I21654" s="94"/>
      <c r="J21654" s="2"/>
      <c r="P21654" s="30"/>
      <c r="T21654" s="2"/>
      <c r="V21654" s="2"/>
      <c r="W21654" s="28"/>
      <c r="Y21654" s="30"/>
      <c r="Z21654" s="30"/>
      <c r="AB21654" s="6"/>
    </row>
    <row r="21655" spans="1:28">
      <c r="A21655" s="2"/>
      <c r="B21655" s="2"/>
      <c r="C21655" s="2"/>
      <c r="G21655" s="94"/>
      <c r="H21655" s="94"/>
      <c r="I21655" s="94"/>
      <c r="J21655" s="2"/>
      <c r="P21655" s="30"/>
      <c r="T21655" s="2"/>
      <c r="V21655" s="2"/>
      <c r="W21655" s="28"/>
      <c r="Y21655" s="30"/>
      <c r="Z21655" s="30"/>
      <c r="AB21655" s="6"/>
    </row>
    <row r="21656" spans="1:28">
      <c r="A21656" s="2"/>
      <c r="B21656" s="2"/>
      <c r="C21656" s="2"/>
      <c r="G21656" s="94"/>
      <c r="H21656" s="94"/>
      <c r="I21656" s="94"/>
      <c r="J21656" s="2"/>
      <c r="P21656" s="30"/>
      <c r="T21656" s="2"/>
      <c r="V21656" s="2"/>
      <c r="W21656" s="28"/>
      <c r="Y21656" s="30"/>
      <c r="Z21656" s="30"/>
      <c r="AB21656" s="6"/>
    </row>
    <row r="21657" spans="1:28">
      <c r="A21657" s="2"/>
      <c r="B21657" s="2"/>
      <c r="C21657" s="2"/>
      <c r="G21657" s="94"/>
      <c r="H21657" s="94"/>
      <c r="I21657" s="94"/>
      <c r="J21657" s="2"/>
      <c r="P21657" s="30"/>
      <c r="T21657" s="2"/>
      <c r="V21657" s="2"/>
      <c r="W21657" s="28"/>
      <c r="Y21657" s="30"/>
      <c r="Z21657" s="30"/>
      <c r="AB21657" s="6"/>
    </row>
    <row r="21658" spans="1:28">
      <c r="A21658" s="2"/>
      <c r="B21658" s="2"/>
      <c r="C21658" s="2"/>
      <c r="G21658" s="94"/>
      <c r="H21658" s="94"/>
      <c r="I21658" s="94"/>
      <c r="J21658" s="2"/>
      <c r="P21658" s="30"/>
      <c r="T21658" s="2"/>
      <c r="V21658" s="2"/>
      <c r="W21658" s="28"/>
      <c r="Y21658" s="30"/>
      <c r="Z21658" s="30"/>
      <c r="AB21658" s="6"/>
    </row>
    <row r="21659" spans="1:28">
      <c r="A21659" s="2"/>
      <c r="B21659" s="2"/>
      <c r="C21659" s="2"/>
      <c r="G21659" s="94"/>
      <c r="H21659" s="94"/>
      <c r="I21659" s="94"/>
      <c r="J21659" s="2"/>
      <c r="P21659" s="30"/>
      <c r="T21659" s="2"/>
      <c r="V21659" s="2"/>
      <c r="W21659" s="28"/>
      <c r="Y21659" s="30"/>
      <c r="Z21659" s="30"/>
      <c r="AB21659" s="6"/>
    </row>
    <row r="21660" spans="1:28">
      <c r="A21660" s="2"/>
      <c r="B21660" s="2"/>
      <c r="C21660" s="2"/>
      <c r="G21660" s="94"/>
      <c r="H21660" s="94"/>
      <c r="I21660" s="94"/>
      <c r="J21660" s="2"/>
      <c r="P21660" s="30"/>
      <c r="T21660" s="2"/>
      <c r="V21660" s="2"/>
      <c r="W21660" s="28"/>
      <c r="Y21660" s="30"/>
      <c r="Z21660" s="30"/>
      <c r="AB21660" s="6"/>
    </row>
    <row r="21661" spans="1:28">
      <c r="A21661" s="2"/>
      <c r="B21661" s="2"/>
      <c r="C21661" s="2"/>
      <c r="G21661" s="94"/>
      <c r="H21661" s="94"/>
      <c r="I21661" s="94"/>
      <c r="J21661" s="2"/>
      <c r="P21661" s="30"/>
      <c r="T21661" s="2"/>
      <c r="V21661" s="2"/>
      <c r="W21661" s="28"/>
      <c r="Y21661" s="30"/>
      <c r="Z21661" s="30"/>
      <c r="AB21661" s="6"/>
    </row>
    <row r="21662" spans="1:28">
      <c r="A21662" s="2"/>
      <c r="B21662" s="2"/>
      <c r="C21662" s="2"/>
      <c r="G21662" s="94"/>
      <c r="H21662" s="94"/>
      <c r="I21662" s="94"/>
      <c r="J21662" s="2"/>
      <c r="P21662" s="30"/>
      <c r="T21662" s="2"/>
      <c r="V21662" s="2"/>
      <c r="W21662" s="28"/>
      <c r="Y21662" s="30"/>
      <c r="Z21662" s="30"/>
      <c r="AB21662" s="6"/>
    </row>
    <row r="21663" spans="1:28">
      <c r="A21663" s="2"/>
      <c r="B21663" s="2"/>
      <c r="C21663" s="2"/>
      <c r="G21663" s="94"/>
      <c r="H21663" s="94"/>
      <c r="I21663" s="94"/>
      <c r="J21663" s="2"/>
      <c r="P21663" s="30"/>
      <c r="T21663" s="2"/>
      <c r="V21663" s="2"/>
      <c r="W21663" s="28"/>
      <c r="Y21663" s="30"/>
      <c r="Z21663" s="30"/>
      <c r="AB21663" s="6"/>
    </row>
    <row r="21664" spans="1:28">
      <c r="A21664" s="2"/>
      <c r="B21664" s="2"/>
      <c r="C21664" s="2"/>
      <c r="G21664" s="94"/>
      <c r="H21664" s="94"/>
      <c r="I21664" s="94"/>
      <c r="J21664" s="2"/>
      <c r="P21664" s="30"/>
      <c r="T21664" s="2"/>
      <c r="V21664" s="2"/>
      <c r="W21664" s="28"/>
      <c r="Y21664" s="30"/>
      <c r="Z21664" s="30"/>
      <c r="AB21664" s="6"/>
    </row>
    <row r="21665" spans="1:28">
      <c r="A21665" s="2"/>
      <c r="B21665" s="2"/>
      <c r="C21665" s="2"/>
      <c r="G21665" s="94"/>
      <c r="H21665" s="94"/>
      <c r="I21665" s="94"/>
      <c r="J21665" s="2"/>
      <c r="P21665" s="30"/>
      <c r="T21665" s="2"/>
      <c r="V21665" s="2"/>
      <c r="W21665" s="28"/>
      <c r="Y21665" s="30"/>
      <c r="Z21665" s="30"/>
      <c r="AB21665" s="6"/>
    </row>
    <row r="21666" spans="1:28">
      <c r="A21666" s="2"/>
      <c r="B21666" s="2"/>
      <c r="C21666" s="2"/>
      <c r="G21666" s="94"/>
      <c r="H21666" s="94"/>
      <c r="I21666" s="94"/>
      <c r="J21666" s="2"/>
      <c r="P21666" s="30"/>
      <c r="T21666" s="2"/>
      <c r="V21666" s="2"/>
      <c r="W21666" s="28"/>
      <c r="Y21666" s="30"/>
      <c r="Z21666" s="30"/>
      <c r="AB21666" s="6"/>
    </row>
    <row r="21667" spans="1:28">
      <c r="A21667" s="2"/>
      <c r="B21667" s="2"/>
      <c r="C21667" s="2"/>
      <c r="G21667" s="94"/>
      <c r="H21667" s="94"/>
      <c r="I21667" s="94"/>
      <c r="J21667" s="2"/>
      <c r="P21667" s="30"/>
      <c r="T21667" s="2"/>
      <c r="V21667" s="2"/>
      <c r="W21667" s="28"/>
      <c r="Y21667" s="30"/>
      <c r="Z21667" s="30"/>
      <c r="AB21667" s="6"/>
    </row>
    <row r="21668" spans="1:28">
      <c r="A21668" s="2"/>
      <c r="B21668" s="2"/>
      <c r="C21668" s="2"/>
      <c r="G21668" s="94"/>
      <c r="H21668" s="94"/>
      <c r="I21668" s="94"/>
      <c r="J21668" s="2"/>
      <c r="P21668" s="30"/>
      <c r="T21668" s="2"/>
      <c r="V21668" s="2"/>
      <c r="W21668" s="28"/>
      <c r="Y21668" s="30"/>
      <c r="Z21668" s="30"/>
      <c r="AB21668" s="6"/>
    </row>
    <row r="21669" spans="1:28">
      <c r="A21669" s="2"/>
      <c r="B21669" s="2"/>
      <c r="C21669" s="2"/>
      <c r="G21669" s="94"/>
      <c r="H21669" s="94"/>
      <c r="I21669" s="94"/>
      <c r="J21669" s="2"/>
      <c r="P21669" s="30"/>
      <c r="T21669" s="2"/>
      <c r="V21669" s="2"/>
      <c r="W21669" s="28"/>
      <c r="Y21669" s="30"/>
      <c r="Z21669" s="30"/>
      <c r="AB21669" s="6"/>
    </row>
    <row r="21670" spans="1:28">
      <c r="A21670" s="2"/>
      <c r="B21670" s="2"/>
      <c r="C21670" s="2"/>
      <c r="G21670" s="94"/>
      <c r="H21670" s="94"/>
      <c r="I21670" s="94"/>
      <c r="J21670" s="2"/>
      <c r="P21670" s="30"/>
      <c r="T21670" s="2"/>
      <c r="V21670" s="2"/>
      <c r="W21670" s="28"/>
      <c r="Y21670" s="30"/>
      <c r="Z21670" s="30"/>
      <c r="AB21670" s="6"/>
    </row>
    <row r="21671" spans="1:28">
      <c r="A21671" s="2"/>
      <c r="B21671" s="2"/>
      <c r="C21671" s="2"/>
      <c r="G21671" s="94"/>
      <c r="H21671" s="94"/>
      <c r="I21671" s="94"/>
      <c r="J21671" s="2"/>
      <c r="P21671" s="30"/>
      <c r="T21671" s="2"/>
      <c r="V21671" s="2"/>
      <c r="W21671" s="28"/>
      <c r="Y21671" s="30"/>
      <c r="Z21671" s="30"/>
      <c r="AB21671" s="6"/>
    </row>
    <row r="21672" spans="1:28">
      <c r="A21672" s="2"/>
      <c r="B21672" s="2"/>
      <c r="C21672" s="2"/>
      <c r="G21672" s="94"/>
      <c r="H21672" s="94"/>
      <c r="I21672" s="94"/>
      <c r="J21672" s="2"/>
      <c r="P21672" s="30"/>
      <c r="T21672" s="2"/>
      <c r="V21672" s="2"/>
      <c r="W21672" s="28"/>
      <c r="Y21672" s="30"/>
      <c r="Z21672" s="30"/>
      <c r="AB21672" s="6"/>
    </row>
    <row r="21673" spans="1:28">
      <c r="A21673" s="2"/>
      <c r="B21673" s="2"/>
      <c r="C21673" s="2"/>
      <c r="G21673" s="94"/>
      <c r="H21673" s="94"/>
      <c r="I21673" s="94"/>
      <c r="J21673" s="2"/>
      <c r="P21673" s="30"/>
      <c r="T21673" s="2"/>
      <c r="V21673" s="2"/>
      <c r="W21673" s="28"/>
      <c r="Y21673" s="30"/>
      <c r="Z21673" s="30"/>
      <c r="AB21673" s="6"/>
    </row>
    <row r="21674" spans="1:28">
      <c r="A21674" s="2"/>
      <c r="B21674" s="2"/>
      <c r="C21674" s="2"/>
      <c r="G21674" s="94"/>
      <c r="H21674" s="94"/>
      <c r="I21674" s="94"/>
      <c r="J21674" s="2"/>
      <c r="P21674" s="30"/>
      <c r="T21674" s="2"/>
      <c r="V21674" s="2"/>
      <c r="W21674" s="28"/>
      <c r="Y21674" s="30"/>
      <c r="Z21674" s="30"/>
      <c r="AB21674" s="6"/>
    </row>
    <row r="21675" spans="1:28">
      <c r="A21675" s="2"/>
      <c r="B21675" s="2"/>
      <c r="C21675" s="2"/>
      <c r="G21675" s="94"/>
      <c r="H21675" s="94"/>
      <c r="I21675" s="94"/>
      <c r="J21675" s="2"/>
      <c r="P21675" s="30"/>
      <c r="T21675" s="2"/>
      <c r="V21675" s="2"/>
      <c r="W21675" s="28"/>
      <c r="Y21675" s="30"/>
      <c r="Z21675" s="30"/>
      <c r="AB21675" s="6"/>
    </row>
    <row r="21676" spans="1:28">
      <c r="A21676" s="2"/>
      <c r="B21676" s="2"/>
      <c r="C21676" s="2"/>
      <c r="G21676" s="94"/>
      <c r="H21676" s="94"/>
      <c r="I21676" s="94"/>
      <c r="J21676" s="2"/>
      <c r="P21676" s="30"/>
      <c r="T21676" s="2"/>
      <c r="V21676" s="2"/>
      <c r="W21676" s="28"/>
      <c r="Y21676" s="30"/>
      <c r="Z21676" s="30"/>
      <c r="AB21676" s="6"/>
    </row>
    <row r="21677" spans="1:28">
      <c r="A21677" s="2"/>
      <c r="B21677" s="2"/>
      <c r="C21677" s="2"/>
      <c r="G21677" s="94"/>
      <c r="H21677" s="94"/>
      <c r="I21677" s="94"/>
      <c r="J21677" s="2"/>
      <c r="P21677" s="30"/>
      <c r="T21677" s="2"/>
      <c r="V21677" s="2"/>
      <c r="W21677" s="28"/>
      <c r="Y21677" s="30"/>
      <c r="Z21677" s="30"/>
      <c r="AB21677" s="6"/>
    </row>
    <row r="21678" spans="1:28">
      <c r="A21678" s="2"/>
      <c r="B21678" s="2"/>
      <c r="C21678" s="2"/>
      <c r="G21678" s="94"/>
      <c r="H21678" s="94"/>
      <c r="I21678" s="94"/>
      <c r="J21678" s="2"/>
      <c r="P21678" s="30"/>
      <c r="T21678" s="2"/>
      <c r="V21678" s="2"/>
      <c r="W21678" s="28"/>
      <c r="Y21678" s="30"/>
      <c r="Z21678" s="30"/>
      <c r="AB21678" s="6"/>
    </row>
    <row r="21679" spans="1:28">
      <c r="A21679" s="2"/>
      <c r="B21679" s="2"/>
      <c r="C21679" s="2"/>
      <c r="G21679" s="94"/>
      <c r="H21679" s="94"/>
      <c r="I21679" s="94"/>
      <c r="J21679" s="2"/>
      <c r="P21679" s="30"/>
      <c r="T21679" s="2"/>
      <c r="V21679" s="2"/>
      <c r="W21679" s="28"/>
      <c r="Y21679" s="30"/>
      <c r="Z21679" s="30"/>
      <c r="AB21679" s="6"/>
    </row>
    <row r="21680" spans="1:28">
      <c r="A21680" s="2"/>
      <c r="B21680" s="2"/>
      <c r="C21680" s="2"/>
      <c r="G21680" s="94"/>
      <c r="H21680" s="94"/>
      <c r="I21680" s="94"/>
      <c r="J21680" s="2"/>
      <c r="P21680" s="30"/>
      <c r="T21680" s="2"/>
      <c r="V21680" s="2"/>
      <c r="W21680" s="28"/>
      <c r="Y21680" s="30"/>
      <c r="Z21680" s="30"/>
      <c r="AB21680" s="6"/>
    </row>
    <row r="21681" spans="1:28">
      <c r="A21681" s="2"/>
      <c r="B21681" s="2"/>
      <c r="C21681" s="2"/>
      <c r="G21681" s="94"/>
      <c r="H21681" s="94"/>
      <c r="I21681" s="94"/>
      <c r="J21681" s="2"/>
      <c r="P21681" s="30"/>
      <c r="T21681" s="2"/>
      <c r="V21681" s="2"/>
      <c r="W21681" s="28"/>
      <c r="Y21681" s="30"/>
      <c r="Z21681" s="30"/>
      <c r="AB21681" s="6"/>
    </row>
    <row r="21682" spans="1:28">
      <c r="A21682" s="2"/>
      <c r="B21682" s="2"/>
      <c r="C21682" s="2"/>
      <c r="G21682" s="94"/>
      <c r="H21682" s="94"/>
      <c r="I21682" s="94"/>
      <c r="J21682" s="2"/>
      <c r="P21682" s="30"/>
      <c r="T21682" s="2"/>
      <c r="V21682" s="2"/>
      <c r="W21682" s="28"/>
      <c r="Y21682" s="30"/>
      <c r="Z21682" s="30"/>
      <c r="AB21682" s="6"/>
    </row>
    <row r="21683" spans="1:28">
      <c r="A21683" s="2"/>
      <c r="B21683" s="2"/>
      <c r="C21683" s="2"/>
      <c r="G21683" s="94"/>
      <c r="H21683" s="94"/>
      <c r="I21683" s="94"/>
      <c r="J21683" s="2"/>
      <c r="P21683" s="30"/>
      <c r="T21683" s="2"/>
      <c r="V21683" s="2"/>
      <c r="W21683" s="28"/>
      <c r="Y21683" s="30"/>
      <c r="Z21683" s="30"/>
      <c r="AB21683" s="6"/>
    </row>
    <row r="21684" spans="1:28">
      <c r="A21684" s="2"/>
      <c r="B21684" s="2"/>
      <c r="C21684" s="2"/>
      <c r="G21684" s="94"/>
      <c r="H21684" s="94"/>
      <c r="I21684" s="94"/>
      <c r="J21684" s="2"/>
      <c r="P21684" s="30"/>
      <c r="T21684" s="2"/>
      <c r="V21684" s="2"/>
      <c r="W21684" s="28"/>
      <c r="Y21684" s="30"/>
      <c r="Z21684" s="30"/>
      <c r="AB21684" s="6"/>
    </row>
    <row r="21685" spans="1:28">
      <c r="A21685" s="2"/>
      <c r="B21685" s="2"/>
      <c r="C21685" s="2"/>
      <c r="G21685" s="94"/>
      <c r="H21685" s="94"/>
      <c r="I21685" s="94"/>
      <c r="J21685" s="2"/>
      <c r="P21685" s="30"/>
      <c r="T21685" s="2"/>
      <c r="V21685" s="2"/>
      <c r="W21685" s="28"/>
      <c r="Y21685" s="30"/>
      <c r="Z21685" s="30"/>
      <c r="AB21685" s="6"/>
    </row>
    <row r="21686" spans="1:28">
      <c r="A21686" s="2"/>
      <c r="B21686" s="2"/>
      <c r="C21686" s="2"/>
      <c r="G21686" s="94"/>
      <c r="H21686" s="94"/>
      <c r="I21686" s="94"/>
      <c r="J21686" s="2"/>
      <c r="P21686" s="30"/>
      <c r="T21686" s="2"/>
      <c r="V21686" s="2"/>
      <c r="W21686" s="28"/>
      <c r="Y21686" s="30"/>
      <c r="Z21686" s="30"/>
      <c r="AB21686" s="6"/>
    </row>
    <row r="21687" spans="1:28">
      <c r="A21687" s="2"/>
      <c r="B21687" s="2"/>
      <c r="C21687" s="2"/>
      <c r="G21687" s="94"/>
      <c r="H21687" s="94"/>
      <c r="I21687" s="94"/>
      <c r="J21687" s="2"/>
      <c r="P21687" s="30"/>
      <c r="T21687" s="2"/>
      <c r="V21687" s="2"/>
      <c r="W21687" s="28"/>
      <c r="Y21687" s="30"/>
      <c r="Z21687" s="30"/>
      <c r="AB21687" s="6"/>
    </row>
    <row r="21688" spans="1:28">
      <c r="A21688" s="2"/>
      <c r="B21688" s="2"/>
      <c r="C21688" s="2"/>
      <c r="G21688" s="94"/>
      <c r="H21688" s="94"/>
      <c r="I21688" s="94"/>
      <c r="J21688" s="2"/>
      <c r="P21688" s="30"/>
      <c r="T21688" s="2"/>
      <c r="V21688" s="2"/>
      <c r="W21688" s="28"/>
      <c r="Y21688" s="30"/>
      <c r="Z21688" s="30"/>
      <c r="AB21688" s="6"/>
    </row>
    <row r="21689" spans="1:28">
      <c r="A21689" s="2"/>
      <c r="B21689" s="2"/>
      <c r="C21689" s="2"/>
      <c r="G21689" s="94"/>
      <c r="H21689" s="94"/>
      <c r="I21689" s="94"/>
      <c r="J21689" s="2"/>
      <c r="P21689" s="30"/>
      <c r="T21689" s="2"/>
      <c r="V21689" s="2"/>
      <c r="W21689" s="28"/>
      <c r="Y21689" s="30"/>
      <c r="Z21689" s="30"/>
      <c r="AB21689" s="6"/>
    </row>
    <row r="21690" spans="1:28">
      <c r="A21690" s="2"/>
      <c r="B21690" s="2"/>
      <c r="C21690" s="2"/>
      <c r="G21690" s="94"/>
      <c r="H21690" s="94"/>
      <c r="I21690" s="94"/>
      <c r="J21690" s="2"/>
      <c r="P21690" s="30"/>
      <c r="T21690" s="2"/>
      <c r="V21690" s="2"/>
      <c r="W21690" s="28"/>
      <c r="Y21690" s="30"/>
      <c r="Z21690" s="30"/>
      <c r="AB21690" s="6"/>
    </row>
    <row r="21691" spans="1:28">
      <c r="A21691" s="2"/>
      <c r="B21691" s="2"/>
      <c r="C21691" s="2"/>
      <c r="G21691" s="94"/>
      <c r="H21691" s="94"/>
      <c r="I21691" s="94"/>
      <c r="J21691" s="2"/>
      <c r="P21691" s="30"/>
      <c r="T21691" s="2"/>
      <c r="V21691" s="2"/>
      <c r="W21691" s="28"/>
      <c r="Y21691" s="30"/>
      <c r="Z21691" s="30"/>
      <c r="AB21691" s="6"/>
    </row>
    <row r="21692" spans="1:28">
      <c r="A21692" s="2"/>
      <c r="B21692" s="2"/>
      <c r="C21692" s="2"/>
      <c r="G21692" s="94"/>
      <c r="H21692" s="94"/>
      <c r="I21692" s="94"/>
      <c r="J21692" s="2"/>
      <c r="P21692" s="30"/>
      <c r="T21692" s="2"/>
      <c r="V21692" s="2"/>
      <c r="W21692" s="28"/>
      <c r="Y21692" s="30"/>
      <c r="Z21692" s="30"/>
      <c r="AB21692" s="6"/>
    </row>
    <row r="21693" spans="1:28">
      <c r="A21693" s="2"/>
      <c r="B21693" s="2"/>
      <c r="C21693" s="2"/>
      <c r="G21693" s="94"/>
      <c r="H21693" s="94"/>
      <c r="I21693" s="94"/>
      <c r="J21693" s="2"/>
      <c r="P21693" s="30"/>
      <c r="T21693" s="2"/>
      <c r="V21693" s="2"/>
      <c r="W21693" s="28"/>
      <c r="Y21693" s="30"/>
      <c r="Z21693" s="30"/>
      <c r="AB21693" s="6"/>
    </row>
    <row r="21694" spans="1:28">
      <c r="A21694" s="2"/>
      <c r="B21694" s="2"/>
      <c r="C21694" s="2"/>
      <c r="G21694" s="94"/>
      <c r="H21694" s="94"/>
      <c r="I21694" s="94"/>
      <c r="J21694" s="2"/>
      <c r="P21694" s="30"/>
      <c r="T21694" s="2"/>
      <c r="V21694" s="2"/>
      <c r="W21694" s="28"/>
      <c r="Y21694" s="30"/>
      <c r="Z21694" s="30"/>
      <c r="AB21694" s="6"/>
    </row>
    <row r="21695" spans="1:28">
      <c r="A21695" s="2"/>
      <c r="B21695" s="2"/>
      <c r="C21695" s="2"/>
      <c r="G21695" s="94"/>
      <c r="H21695" s="94"/>
      <c r="I21695" s="94"/>
      <c r="J21695" s="2"/>
      <c r="P21695" s="30"/>
      <c r="T21695" s="2"/>
      <c r="V21695" s="2"/>
      <c r="W21695" s="28"/>
      <c r="Y21695" s="30"/>
      <c r="Z21695" s="30"/>
      <c r="AB21695" s="6"/>
    </row>
    <row r="21696" spans="1:28">
      <c r="A21696" s="2"/>
      <c r="B21696" s="2"/>
      <c r="C21696" s="2"/>
      <c r="G21696" s="94"/>
      <c r="H21696" s="94"/>
      <c r="I21696" s="94"/>
      <c r="J21696" s="2"/>
      <c r="P21696" s="30"/>
      <c r="T21696" s="2"/>
      <c r="V21696" s="2"/>
      <c r="W21696" s="28"/>
      <c r="Y21696" s="30"/>
      <c r="Z21696" s="30"/>
      <c r="AB21696" s="6"/>
    </row>
    <row r="21697" spans="1:28">
      <c r="A21697" s="2"/>
      <c r="B21697" s="2"/>
      <c r="C21697" s="2"/>
      <c r="G21697" s="94"/>
      <c r="H21697" s="94"/>
      <c r="I21697" s="94"/>
      <c r="J21697" s="2"/>
      <c r="P21697" s="30"/>
      <c r="T21697" s="2"/>
      <c r="V21697" s="2"/>
      <c r="W21697" s="28"/>
      <c r="Y21697" s="30"/>
      <c r="Z21697" s="30"/>
      <c r="AB21697" s="6"/>
    </row>
    <row r="21698" spans="1:28">
      <c r="A21698" s="2"/>
      <c r="B21698" s="2"/>
      <c r="C21698" s="2"/>
      <c r="G21698" s="94"/>
      <c r="H21698" s="94"/>
      <c r="I21698" s="94"/>
      <c r="J21698" s="2"/>
      <c r="P21698" s="30"/>
      <c r="T21698" s="2"/>
      <c r="V21698" s="2"/>
      <c r="W21698" s="28"/>
      <c r="Y21698" s="30"/>
      <c r="Z21698" s="30"/>
      <c r="AB21698" s="6"/>
    </row>
    <row r="21699" spans="1:28">
      <c r="A21699" s="2"/>
      <c r="B21699" s="2"/>
      <c r="C21699" s="2"/>
      <c r="G21699" s="94"/>
      <c r="H21699" s="94"/>
      <c r="I21699" s="94"/>
      <c r="J21699" s="2"/>
      <c r="P21699" s="30"/>
      <c r="T21699" s="2"/>
      <c r="V21699" s="2"/>
      <c r="W21699" s="28"/>
      <c r="Y21699" s="30"/>
      <c r="Z21699" s="30"/>
      <c r="AB21699" s="6"/>
    </row>
    <row r="21700" spans="1:28">
      <c r="A21700" s="2"/>
      <c r="B21700" s="2"/>
      <c r="C21700" s="2"/>
      <c r="G21700" s="94"/>
      <c r="H21700" s="94"/>
      <c r="I21700" s="94"/>
      <c r="J21700" s="2"/>
      <c r="P21700" s="30"/>
      <c r="T21700" s="2"/>
      <c r="V21700" s="2"/>
      <c r="W21700" s="28"/>
      <c r="Y21700" s="30"/>
      <c r="Z21700" s="30"/>
      <c r="AB21700" s="6"/>
    </row>
    <row r="21701" spans="1:28">
      <c r="A21701" s="2"/>
      <c r="B21701" s="2"/>
      <c r="C21701" s="2"/>
      <c r="G21701" s="94"/>
      <c r="H21701" s="94"/>
      <c r="I21701" s="94"/>
      <c r="J21701" s="2"/>
      <c r="P21701" s="30"/>
      <c r="T21701" s="2"/>
      <c r="V21701" s="2"/>
      <c r="W21701" s="28"/>
      <c r="Y21701" s="30"/>
      <c r="Z21701" s="30"/>
      <c r="AB21701" s="6"/>
    </row>
    <row r="21702" spans="1:28">
      <c r="A21702" s="2"/>
      <c r="B21702" s="2"/>
      <c r="C21702" s="2"/>
      <c r="G21702" s="94"/>
      <c r="H21702" s="94"/>
      <c r="I21702" s="94"/>
      <c r="J21702" s="2"/>
      <c r="P21702" s="30"/>
      <c r="T21702" s="2"/>
      <c r="V21702" s="2"/>
      <c r="W21702" s="28"/>
      <c r="Y21702" s="30"/>
      <c r="Z21702" s="30"/>
      <c r="AB21702" s="6"/>
    </row>
    <row r="21703" spans="1:28">
      <c r="A21703" s="2"/>
      <c r="B21703" s="2"/>
      <c r="C21703" s="2"/>
      <c r="G21703" s="94"/>
      <c r="H21703" s="94"/>
      <c r="I21703" s="94"/>
      <c r="J21703" s="2"/>
      <c r="P21703" s="30"/>
      <c r="T21703" s="2"/>
      <c r="V21703" s="2"/>
      <c r="W21703" s="28"/>
      <c r="Y21703" s="30"/>
      <c r="Z21703" s="30"/>
      <c r="AB21703" s="6"/>
    </row>
    <row r="21704" spans="1:28">
      <c r="A21704" s="2"/>
      <c r="B21704" s="2"/>
      <c r="C21704" s="2"/>
      <c r="G21704" s="94"/>
      <c r="H21704" s="94"/>
      <c r="I21704" s="94"/>
      <c r="J21704" s="2"/>
      <c r="P21704" s="30"/>
      <c r="T21704" s="2"/>
      <c r="V21704" s="2"/>
      <c r="W21704" s="28"/>
      <c r="Y21704" s="30"/>
      <c r="Z21704" s="30"/>
      <c r="AB21704" s="6"/>
    </row>
    <row r="21705" spans="1:28">
      <c r="A21705" s="2"/>
      <c r="B21705" s="2"/>
      <c r="C21705" s="2"/>
      <c r="G21705" s="94"/>
      <c r="H21705" s="94"/>
      <c r="I21705" s="94"/>
      <c r="J21705" s="2"/>
      <c r="P21705" s="30"/>
      <c r="T21705" s="2"/>
      <c r="V21705" s="2"/>
      <c r="W21705" s="28"/>
      <c r="Y21705" s="30"/>
      <c r="Z21705" s="30"/>
      <c r="AB21705" s="6"/>
    </row>
    <row r="21706" spans="1:28">
      <c r="A21706" s="2"/>
      <c r="B21706" s="2"/>
      <c r="C21706" s="2"/>
      <c r="G21706" s="94"/>
      <c r="H21706" s="94"/>
      <c r="I21706" s="94"/>
      <c r="J21706" s="2"/>
      <c r="P21706" s="30"/>
      <c r="T21706" s="2"/>
      <c r="V21706" s="2"/>
      <c r="W21706" s="28"/>
      <c r="Y21706" s="30"/>
      <c r="Z21706" s="30"/>
      <c r="AB21706" s="6"/>
    </row>
    <row r="21707" spans="1:28">
      <c r="A21707" s="2"/>
      <c r="B21707" s="2"/>
      <c r="C21707" s="2"/>
      <c r="G21707" s="94"/>
      <c r="H21707" s="94"/>
      <c r="I21707" s="94"/>
      <c r="J21707" s="2"/>
      <c r="P21707" s="30"/>
      <c r="T21707" s="2"/>
      <c r="V21707" s="2"/>
      <c r="W21707" s="28"/>
      <c r="Y21707" s="30"/>
      <c r="Z21707" s="30"/>
      <c r="AB21707" s="6"/>
    </row>
    <row r="21708" spans="1:28">
      <c r="A21708" s="2"/>
      <c r="B21708" s="2"/>
      <c r="C21708" s="2"/>
      <c r="G21708" s="94"/>
      <c r="H21708" s="94"/>
      <c r="I21708" s="94"/>
      <c r="J21708" s="2"/>
      <c r="P21708" s="30"/>
      <c r="T21708" s="2"/>
      <c r="V21708" s="2"/>
      <c r="W21708" s="28"/>
      <c r="Y21708" s="30"/>
      <c r="Z21708" s="30"/>
      <c r="AB21708" s="6"/>
    </row>
    <row r="21709" spans="1:28">
      <c r="A21709" s="2"/>
      <c r="B21709" s="2"/>
      <c r="C21709" s="2"/>
      <c r="G21709" s="94"/>
      <c r="H21709" s="94"/>
      <c r="I21709" s="94"/>
      <c r="J21709" s="2"/>
      <c r="P21709" s="30"/>
      <c r="T21709" s="2"/>
      <c r="V21709" s="2"/>
      <c r="W21709" s="28"/>
      <c r="Y21709" s="30"/>
      <c r="Z21709" s="30"/>
      <c r="AB21709" s="6"/>
    </row>
    <row r="21710" spans="1:28">
      <c r="A21710" s="2"/>
      <c r="B21710" s="2"/>
      <c r="C21710" s="2"/>
      <c r="G21710" s="94"/>
      <c r="H21710" s="94"/>
      <c r="I21710" s="94"/>
      <c r="J21710" s="2"/>
      <c r="P21710" s="30"/>
      <c r="T21710" s="2"/>
      <c r="V21710" s="2"/>
      <c r="W21710" s="28"/>
      <c r="Y21710" s="30"/>
      <c r="Z21710" s="30"/>
      <c r="AB21710" s="6"/>
    </row>
    <row r="21711" spans="1:28">
      <c r="A21711" s="2"/>
      <c r="B21711" s="2"/>
      <c r="C21711" s="2"/>
      <c r="G21711" s="94"/>
      <c r="H21711" s="94"/>
      <c r="I21711" s="94"/>
      <c r="J21711" s="2"/>
      <c r="P21711" s="30"/>
      <c r="T21711" s="2"/>
      <c r="V21711" s="2"/>
      <c r="W21711" s="28"/>
      <c r="Y21711" s="30"/>
      <c r="Z21711" s="30"/>
      <c r="AB21711" s="6"/>
    </row>
    <row r="21712" spans="1:28">
      <c r="A21712" s="2"/>
      <c r="B21712" s="2"/>
      <c r="C21712" s="2"/>
      <c r="G21712" s="94"/>
      <c r="H21712" s="94"/>
      <c r="I21712" s="94"/>
      <c r="J21712" s="2"/>
      <c r="P21712" s="30"/>
      <c r="T21712" s="2"/>
      <c r="V21712" s="2"/>
      <c r="W21712" s="28"/>
      <c r="Y21712" s="30"/>
      <c r="Z21712" s="30"/>
      <c r="AB21712" s="6"/>
    </row>
    <row r="21713" spans="1:28">
      <c r="A21713" s="2"/>
      <c r="B21713" s="2"/>
      <c r="C21713" s="2"/>
      <c r="G21713" s="94"/>
      <c r="H21713" s="94"/>
      <c r="I21713" s="94"/>
      <c r="J21713" s="2"/>
      <c r="P21713" s="30"/>
      <c r="T21713" s="2"/>
      <c r="V21713" s="2"/>
      <c r="W21713" s="28"/>
      <c r="Y21713" s="30"/>
      <c r="Z21713" s="30"/>
      <c r="AB21713" s="6"/>
    </row>
    <row r="21714" spans="1:28">
      <c r="A21714" s="2"/>
      <c r="B21714" s="2"/>
      <c r="C21714" s="2"/>
      <c r="G21714" s="94"/>
      <c r="H21714" s="94"/>
      <c r="I21714" s="94"/>
      <c r="J21714" s="2"/>
      <c r="P21714" s="30"/>
      <c r="T21714" s="2"/>
      <c r="V21714" s="2"/>
      <c r="W21714" s="28"/>
      <c r="Y21714" s="30"/>
      <c r="Z21714" s="30"/>
      <c r="AB21714" s="6"/>
    </row>
    <row r="21715" spans="1:28">
      <c r="A21715" s="2"/>
      <c r="B21715" s="2"/>
      <c r="C21715" s="2"/>
      <c r="G21715" s="94"/>
      <c r="H21715" s="94"/>
      <c r="I21715" s="94"/>
      <c r="J21715" s="2"/>
      <c r="P21715" s="30"/>
      <c r="T21715" s="2"/>
      <c r="V21715" s="2"/>
      <c r="W21715" s="28"/>
      <c r="Y21715" s="30"/>
      <c r="Z21715" s="30"/>
      <c r="AB21715" s="6"/>
    </row>
    <row r="21716" spans="1:28">
      <c r="A21716" s="2"/>
      <c r="B21716" s="2"/>
      <c r="C21716" s="2"/>
      <c r="G21716" s="94"/>
      <c r="H21716" s="94"/>
      <c r="I21716" s="94"/>
      <c r="J21716" s="2"/>
      <c r="P21716" s="30"/>
      <c r="T21716" s="2"/>
      <c r="V21716" s="2"/>
      <c r="W21716" s="28"/>
      <c r="Y21716" s="30"/>
      <c r="Z21716" s="30"/>
      <c r="AB21716" s="6"/>
    </row>
    <row r="21717" spans="1:28">
      <c r="A21717" s="2"/>
      <c r="B21717" s="2"/>
      <c r="C21717" s="2"/>
      <c r="G21717" s="94"/>
      <c r="H21717" s="94"/>
      <c r="I21717" s="94"/>
      <c r="J21717" s="2"/>
      <c r="P21717" s="30"/>
      <c r="T21717" s="2"/>
      <c r="V21717" s="2"/>
      <c r="W21717" s="28"/>
      <c r="Y21717" s="30"/>
      <c r="Z21717" s="30"/>
      <c r="AB21717" s="6"/>
    </row>
    <row r="21718" spans="1:28">
      <c r="A21718" s="2"/>
      <c r="B21718" s="2"/>
      <c r="C21718" s="2"/>
      <c r="G21718" s="94"/>
      <c r="H21718" s="94"/>
      <c r="I21718" s="94"/>
      <c r="J21718" s="2"/>
      <c r="P21718" s="30"/>
      <c r="T21718" s="2"/>
      <c r="V21718" s="2"/>
      <c r="W21718" s="28"/>
      <c r="Y21718" s="30"/>
      <c r="Z21718" s="30"/>
      <c r="AB21718" s="6"/>
    </row>
    <row r="21719" spans="1:28">
      <c r="A21719" s="2"/>
      <c r="B21719" s="2"/>
      <c r="C21719" s="2"/>
      <c r="G21719" s="94"/>
      <c r="H21719" s="94"/>
      <c r="I21719" s="94"/>
      <c r="J21719" s="2"/>
      <c r="P21719" s="30"/>
      <c r="T21719" s="2"/>
      <c r="V21719" s="2"/>
      <c r="W21719" s="28"/>
      <c r="Y21719" s="30"/>
      <c r="Z21719" s="30"/>
      <c r="AB21719" s="6"/>
    </row>
    <row r="21720" spans="1:28">
      <c r="A21720" s="2"/>
      <c r="B21720" s="2"/>
      <c r="C21720" s="2"/>
      <c r="G21720" s="94"/>
      <c r="H21720" s="94"/>
      <c r="I21720" s="94"/>
      <c r="J21720" s="2"/>
      <c r="P21720" s="30"/>
      <c r="T21720" s="2"/>
      <c r="V21720" s="2"/>
      <c r="W21720" s="28"/>
      <c r="Y21720" s="30"/>
      <c r="Z21720" s="30"/>
      <c r="AB21720" s="6"/>
    </row>
    <row r="21721" spans="1:28">
      <c r="A21721" s="2"/>
      <c r="B21721" s="2"/>
      <c r="C21721" s="2"/>
      <c r="G21721" s="94"/>
      <c r="H21721" s="94"/>
      <c r="I21721" s="94"/>
      <c r="J21721" s="2"/>
      <c r="P21721" s="30"/>
      <c r="T21721" s="2"/>
      <c r="V21721" s="2"/>
      <c r="W21721" s="28"/>
      <c r="Y21721" s="30"/>
      <c r="Z21721" s="30"/>
      <c r="AB21721" s="6"/>
    </row>
    <row r="21722" spans="1:28">
      <c r="A21722" s="2"/>
      <c r="B21722" s="2"/>
      <c r="C21722" s="2"/>
      <c r="G21722" s="94"/>
      <c r="H21722" s="94"/>
      <c r="I21722" s="94"/>
      <c r="J21722" s="2"/>
      <c r="P21722" s="30"/>
      <c r="T21722" s="2"/>
      <c r="V21722" s="2"/>
      <c r="W21722" s="28"/>
      <c r="Y21722" s="30"/>
      <c r="Z21722" s="30"/>
      <c r="AB21722" s="6"/>
    </row>
    <row r="21723" spans="1:28">
      <c r="A21723" s="2"/>
      <c r="B21723" s="2"/>
      <c r="C21723" s="2"/>
      <c r="G21723" s="94"/>
      <c r="H21723" s="94"/>
      <c r="I21723" s="94"/>
      <c r="J21723" s="2"/>
      <c r="P21723" s="30"/>
      <c r="T21723" s="2"/>
      <c r="V21723" s="2"/>
      <c r="W21723" s="28"/>
      <c r="Y21723" s="30"/>
      <c r="Z21723" s="30"/>
      <c r="AB21723" s="6"/>
    </row>
    <row r="21724" spans="1:28">
      <c r="A21724" s="2"/>
      <c r="B21724" s="2"/>
      <c r="C21724" s="2"/>
      <c r="G21724" s="94"/>
      <c r="H21724" s="94"/>
      <c r="I21724" s="94"/>
      <c r="J21724" s="2"/>
      <c r="P21724" s="30"/>
      <c r="T21724" s="2"/>
      <c r="V21724" s="2"/>
      <c r="W21724" s="28"/>
      <c r="Y21724" s="30"/>
      <c r="Z21724" s="30"/>
      <c r="AB21724" s="6"/>
    </row>
    <row r="21725" spans="1:28">
      <c r="A21725" s="2"/>
      <c r="B21725" s="2"/>
      <c r="C21725" s="2"/>
      <c r="G21725" s="94"/>
      <c r="H21725" s="94"/>
      <c r="I21725" s="94"/>
      <c r="J21725" s="2"/>
      <c r="P21725" s="30"/>
      <c r="T21725" s="2"/>
      <c r="V21725" s="2"/>
      <c r="W21725" s="28"/>
      <c r="Y21725" s="30"/>
      <c r="Z21725" s="30"/>
      <c r="AB21725" s="6"/>
    </row>
    <row r="21726" spans="1:28">
      <c r="A21726" s="2"/>
      <c r="B21726" s="2"/>
      <c r="C21726" s="2"/>
      <c r="G21726" s="94"/>
      <c r="H21726" s="94"/>
      <c r="I21726" s="94"/>
      <c r="J21726" s="2"/>
      <c r="P21726" s="30"/>
      <c r="T21726" s="2"/>
      <c r="V21726" s="2"/>
      <c r="W21726" s="28"/>
      <c r="Y21726" s="30"/>
      <c r="Z21726" s="30"/>
      <c r="AB21726" s="6"/>
    </row>
    <row r="21727" spans="1:28">
      <c r="A21727" s="2"/>
      <c r="B21727" s="2"/>
      <c r="C21727" s="2"/>
      <c r="G21727" s="94"/>
      <c r="H21727" s="94"/>
      <c r="I21727" s="94"/>
      <c r="J21727" s="2"/>
      <c r="P21727" s="30"/>
      <c r="T21727" s="2"/>
      <c r="V21727" s="2"/>
      <c r="W21727" s="28"/>
      <c r="Y21727" s="30"/>
      <c r="Z21727" s="30"/>
      <c r="AB21727" s="6"/>
    </row>
    <row r="21728" spans="1:28">
      <c r="A21728" s="2"/>
      <c r="B21728" s="2"/>
      <c r="C21728" s="2"/>
      <c r="G21728" s="94"/>
      <c r="H21728" s="94"/>
      <c r="I21728" s="94"/>
      <c r="J21728" s="2"/>
      <c r="P21728" s="30"/>
      <c r="T21728" s="2"/>
      <c r="V21728" s="2"/>
      <c r="W21728" s="28"/>
      <c r="Y21728" s="30"/>
      <c r="Z21728" s="30"/>
      <c r="AB21728" s="6"/>
    </row>
    <row r="21729" spans="1:28">
      <c r="A21729" s="2"/>
      <c r="B21729" s="2"/>
      <c r="C21729" s="2"/>
      <c r="G21729" s="94"/>
      <c r="H21729" s="94"/>
      <c r="I21729" s="94"/>
      <c r="J21729" s="2"/>
      <c r="P21729" s="30"/>
      <c r="T21729" s="2"/>
      <c r="V21729" s="2"/>
      <c r="W21729" s="28"/>
      <c r="Y21729" s="30"/>
      <c r="Z21729" s="30"/>
      <c r="AB21729" s="6"/>
    </row>
    <row r="21730" spans="1:28">
      <c r="A21730" s="2"/>
      <c r="B21730" s="2"/>
      <c r="C21730" s="2"/>
      <c r="G21730" s="94"/>
      <c r="H21730" s="94"/>
      <c r="I21730" s="94"/>
      <c r="J21730" s="2"/>
      <c r="P21730" s="30"/>
      <c r="T21730" s="2"/>
      <c r="V21730" s="2"/>
      <c r="W21730" s="28"/>
      <c r="Y21730" s="30"/>
      <c r="Z21730" s="30"/>
      <c r="AB21730" s="6"/>
    </row>
    <row r="21731" spans="1:28">
      <c r="A21731" s="2"/>
      <c r="B21731" s="2"/>
      <c r="C21731" s="2"/>
      <c r="G21731" s="94"/>
      <c r="H21731" s="94"/>
      <c r="I21731" s="94"/>
      <c r="J21731" s="2"/>
      <c r="P21731" s="30"/>
      <c r="T21731" s="2"/>
      <c r="V21731" s="2"/>
      <c r="W21731" s="28"/>
      <c r="Y21731" s="30"/>
      <c r="Z21731" s="30"/>
      <c r="AB21731" s="6"/>
    </row>
    <row r="21732" spans="1:28">
      <c r="A21732" s="2"/>
      <c r="B21732" s="2"/>
      <c r="C21732" s="2"/>
      <c r="G21732" s="94"/>
      <c r="H21732" s="94"/>
      <c r="I21732" s="94"/>
      <c r="J21732" s="2"/>
      <c r="P21732" s="30"/>
      <c r="T21732" s="2"/>
      <c r="V21732" s="2"/>
      <c r="W21732" s="28"/>
      <c r="Y21732" s="30"/>
      <c r="Z21732" s="30"/>
      <c r="AB21732" s="6"/>
    </row>
    <row r="21733" spans="1:28">
      <c r="A21733" s="2"/>
      <c r="B21733" s="2"/>
      <c r="C21733" s="2"/>
      <c r="G21733" s="94"/>
      <c r="H21733" s="94"/>
      <c r="I21733" s="94"/>
      <c r="J21733" s="2"/>
      <c r="P21733" s="30"/>
      <c r="T21733" s="2"/>
      <c r="V21733" s="2"/>
      <c r="W21733" s="28"/>
      <c r="Y21733" s="30"/>
      <c r="Z21733" s="30"/>
      <c r="AB21733" s="6"/>
    </row>
    <row r="21734" spans="1:28">
      <c r="A21734" s="2"/>
      <c r="B21734" s="2"/>
      <c r="C21734" s="2"/>
      <c r="G21734" s="94"/>
      <c r="H21734" s="94"/>
      <c r="I21734" s="94"/>
      <c r="J21734" s="2"/>
      <c r="P21734" s="30"/>
      <c r="T21734" s="2"/>
      <c r="V21734" s="2"/>
      <c r="W21734" s="28"/>
      <c r="Y21734" s="30"/>
      <c r="Z21734" s="30"/>
      <c r="AB21734" s="6"/>
    </row>
    <row r="21735" spans="1:28">
      <c r="A21735" s="2"/>
      <c r="B21735" s="2"/>
      <c r="C21735" s="2"/>
      <c r="G21735" s="94"/>
      <c r="H21735" s="94"/>
      <c r="I21735" s="94"/>
      <c r="J21735" s="2"/>
      <c r="P21735" s="30"/>
      <c r="T21735" s="2"/>
      <c r="V21735" s="2"/>
      <c r="W21735" s="28"/>
      <c r="Y21735" s="30"/>
      <c r="Z21735" s="30"/>
      <c r="AB21735" s="6"/>
    </row>
    <row r="21736" spans="1:28">
      <c r="A21736" s="2"/>
      <c r="B21736" s="2"/>
      <c r="C21736" s="2"/>
      <c r="G21736" s="94"/>
      <c r="H21736" s="94"/>
      <c r="I21736" s="94"/>
      <c r="J21736" s="2"/>
      <c r="P21736" s="30"/>
      <c r="T21736" s="2"/>
      <c r="V21736" s="2"/>
      <c r="W21736" s="28"/>
      <c r="Y21736" s="30"/>
      <c r="Z21736" s="30"/>
      <c r="AB21736" s="6"/>
    </row>
    <row r="21737" spans="1:28">
      <c r="A21737" s="2"/>
      <c r="B21737" s="2"/>
      <c r="C21737" s="2"/>
      <c r="G21737" s="94"/>
      <c r="H21737" s="94"/>
      <c r="I21737" s="94"/>
      <c r="J21737" s="2"/>
      <c r="P21737" s="30"/>
      <c r="T21737" s="2"/>
      <c r="V21737" s="2"/>
      <c r="W21737" s="28"/>
      <c r="Y21737" s="30"/>
      <c r="Z21737" s="30"/>
      <c r="AB21737" s="6"/>
    </row>
    <row r="21738" spans="1:28">
      <c r="A21738" s="2"/>
      <c r="B21738" s="2"/>
      <c r="C21738" s="2"/>
      <c r="G21738" s="94"/>
      <c r="H21738" s="94"/>
      <c r="I21738" s="94"/>
      <c r="J21738" s="2"/>
      <c r="P21738" s="30"/>
      <c r="T21738" s="2"/>
      <c r="V21738" s="2"/>
      <c r="W21738" s="28"/>
      <c r="Y21738" s="30"/>
      <c r="Z21738" s="30"/>
      <c r="AB21738" s="6"/>
    </row>
    <row r="21739" spans="1:28">
      <c r="A21739" s="2"/>
      <c r="B21739" s="2"/>
      <c r="C21739" s="2"/>
      <c r="G21739" s="94"/>
      <c r="H21739" s="94"/>
      <c r="I21739" s="94"/>
      <c r="J21739" s="2"/>
      <c r="P21739" s="30"/>
      <c r="T21739" s="2"/>
      <c r="V21739" s="2"/>
      <c r="W21739" s="28"/>
      <c r="Y21739" s="30"/>
      <c r="Z21739" s="30"/>
      <c r="AB21739" s="6"/>
    </row>
    <row r="21740" spans="1:28">
      <c r="A21740" s="2"/>
      <c r="B21740" s="2"/>
      <c r="C21740" s="2"/>
      <c r="G21740" s="94"/>
      <c r="H21740" s="94"/>
      <c r="I21740" s="94"/>
      <c r="J21740" s="2"/>
      <c r="P21740" s="30"/>
      <c r="T21740" s="2"/>
      <c r="V21740" s="2"/>
      <c r="W21740" s="28"/>
      <c r="Y21740" s="30"/>
      <c r="Z21740" s="30"/>
      <c r="AB21740" s="6"/>
    </row>
    <row r="21741" spans="1:28">
      <c r="A21741" s="2"/>
      <c r="B21741" s="2"/>
      <c r="C21741" s="2"/>
      <c r="G21741" s="94"/>
      <c r="H21741" s="94"/>
      <c r="I21741" s="94"/>
      <c r="J21741" s="2"/>
      <c r="P21741" s="30"/>
      <c r="T21741" s="2"/>
      <c r="V21741" s="2"/>
      <c r="W21741" s="28"/>
      <c r="Y21741" s="30"/>
      <c r="Z21741" s="30"/>
      <c r="AB21741" s="6"/>
    </row>
    <row r="21742" spans="1:28">
      <c r="A21742" s="2"/>
      <c r="B21742" s="2"/>
      <c r="C21742" s="2"/>
      <c r="G21742" s="94"/>
      <c r="H21742" s="94"/>
      <c r="I21742" s="94"/>
      <c r="J21742" s="2"/>
      <c r="P21742" s="30"/>
      <c r="T21742" s="2"/>
      <c r="V21742" s="2"/>
      <c r="W21742" s="28"/>
      <c r="Y21742" s="30"/>
      <c r="Z21742" s="30"/>
      <c r="AB21742" s="6"/>
    </row>
    <row r="21743" spans="1:28">
      <c r="A21743" s="2"/>
      <c r="B21743" s="2"/>
      <c r="C21743" s="2"/>
      <c r="G21743" s="94"/>
      <c r="H21743" s="94"/>
      <c r="I21743" s="94"/>
      <c r="J21743" s="2"/>
      <c r="P21743" s="30"/>
      <c r="T21743" s="2"/>
      <c r="V21743" s="2"/>
      <c r="W21743" s="28"/>
      <c r="Y21743" s="30"/>
      <c r="Z21743" s="30"/>
      <c r="AB21743" s="6"/>
    </row>
    <row r="21744" spans="1:28">
      <c r="A21744" s="2"/>
      <c r="B21744" s="2"/>
      <c r="C21744" s="2"/>
      <c r="G21744" s="94"/>
      <c r="H21744" s="94"/>
      <c r="I21744" s="94"/>
      <c r="J21744" s="2"/>
      <c r="P21744" s="30"/>
      <c r="T21744" s="2"/>
      <c r="V21744" s="2"/>
      <c r="W21744" s="28"/>
      <c r="Y21744" s="30"/>
      <c r="Z21744" s="30"/>
      <c r="AB21744" s="6"/>
    </row>
    <row r="21745" spans="1:28">
      <c r="A21745" s="2"/>
      <c r="B21745" s="2"/>
      <c r="C21745" s="2"/>
      <c r="G21745" s="94"/>
      <c r="H21745" s="94"/>
      <c r="I21745" s="94"/>
      <c r="J21745" s="2"/>
      <c r="P21745" s="30"/>
      <c r="T21745" s="2"/>
      <c r="V21745" s="2"/>
      <c r="W21745" s="28"/>
      <c r="Y21745" s="30"/>
      <c r="Z21745" s="30"/>
      <c r="AB21745" s="6"/>
    </row>
    <row r="21746" spans="1:28">
      <c r="A21746" s="2"/>
      <c r="B21746" s="2"/>
      <c r="C21746" s="2"/>
      <c r="G21746" s="94"/>
      <c r="H21746" s="94"/>
      <c r="I21746" s="94"/>
      <c r="J21746" s="2"/>
      <c r="P21746" s="30"/>
      <c r="T21746" s="2"/>
      <c r="V21746" s="2"/>
      <c r="W21746" s="28"/>
      <c r="Y21746" s="30"/>
      <c r="Z21746" s="30"/>
      <c r="AB21746" s="6"/>
    </row>
    <row r="21747" spans="1:28">
      <c r="A21747" s="2"/>
      <c r="B21747" s="2"/>
      <c r="C21747" s="2"/>
      <c r="G21747" s="94"/>
      <c r="H21747" s="94"/>
      <c r="I21747" s="94"/>
      <c r="J21747" s="2"/>
      <c r="P21747" s="30"/>
      <c r="T21747" s="2"/>
      <c r="V21747" s="2"/>
      <c r="W21747" s="28"/>
      <c r="Y21747" s="30"/>
      <c r="Z21747" s="30"/>
      <c r="AB21747" s="6"/>
    </row>
    <row r="21748" spans="1:28">
      <c r="A21748" s="2"/>
      <c r="B21748" s="2"/>
      <c r="C21748" s="2"/>
      <c r="G21748" s="94"/>
      <c r="H21748" s="94"/>
      <c r="I21748" s="94"/>
      <c r="J21748" s="2"/>
      <c r="P21748" s="30"/>
      <c r="T21748" s="2"/>
      <c r="V21748" s="2"/>
      <c r="W21748" s="28"/>
      <c r="Y21748" s="30"/>
      <c r="Z21748" s="30"/>
      <c r="AB21748" s="6"/>
    </row>
    <row r="21749" spans="1:28">
      <c r="A21749" s="2"/>
      <c r="B21749" s="2"/>
      <c r="C21749" s="2"/>
      <c r="G21749" s="94"/>
      <c r="H21749" s="94"/>
      <c r="I21749" s="94"/>
      <c r="J21749" s="2"/>
      <c r="P21749" s="30"/>
      <c r="T21749" s="2"/>
      <c r="V21749" s="2"/>
      <c r="W21749" s="28"/>
      <c r="Y21749" s="30"/>
      <c r="Z21749" s="30"/>
      <c r="AB21749" s="6"/>
    </row>
    <row r="21750" spans="1:28">
      <c r="A21750" s="2"/>
      <c r="B21750" s="2"/>
      <c r="C21750" s="2"/>
      <c r="G21750" s="94"/>
      <c r="H21750" s="94"/>
      <c r="I21750" s="94"/>
      <c r="J21750" s="2"/>
      <c r="P21750" s="30"/>
      <c r="T21750" s="2"/>
      <c r="V21750" s="2"/>
      <c r="W21750" s="28"/>
      <c r="Y21750" s="30"/>
      <c r="Z21750" s="30"/>
      <c r="AB21750" s="6"/>
    </row>
    <row r="21751" spans="1:28">
      <c r="A21751" s="2"/>
      <c r="B21751" s="2"/>
      <c r="C21751" s="2"/>
      <c r="G21751" s="94"/>
      <c r="H21751" s="94"/>
      <c r="I21751" s="94"/>
      <c r="J21751" s="2"/>
      <c r="P21751" s="30"/>
      <c r="T21751" s="2"/>
      <c r="V21751" s="2"/>
      <c r="W21751" s="28"/>
      <c r="Y21751" s="30"/>
      <c r="Z21751" s="30"/>
      <c r="AB21751" s="6"/>
    </row>
    <row r="21752" spans="1:28">
      <c r="A21752" s="2"/>
      <c r="B21752" s="2"/>
      <c r="C21752" s="2"/>
      <c r="G21752" s="94"/>
      <c r="H21752" s="94"/>
      <c r="I21752" s="94"/>
      <c r="J21752" s="2"/>
      <c r="P21752" s="30"/>
      <c r="T21752" s="2"/>
      <c r="V21752" s="2"/>
      <c r="W21752" s="28"/>
      <c r="Y21752" s="30"/>
      <c r="Z21752" s="30"/>
      <c r="AB21752" s="6"/>
    </row>
    <row r="21753" spans="1:28">
      <c r="A21753" s="2"/>
      <c r="B21753" s="2"/>
      <c r="C21753" s="2"/>
      <c r="G21753" s="94"/>
      <c r="H21753" s="94"/>
      <c r="I21753" s="94"/>
      <c r="J21753" s="2"/>
      <c r="P21753" s="30"/>
      <c r="T21753" s="2"/>
      <c r="V21753" s="2"/>
      <c r="W21753" s="28"/>
      <c r="Y21753" s="30"/>
      <c r="Z21753" s="30"/>
      <c r="AB21753" s="6"/>
    </row>
    <row r="21754" spans="1:28">
      <c r="A21754" s="2"/>
      <c r="B21754" s="2"/>
      <c r="C21754" s="2"/>
      <c r="G21754" s="94"/>
      <c r="H21754" s="94"/>
      <c r="I21754" s="94"/>
      <c r="J21754" s="2"/>
      <c r="P21754" s="30"/>
      <c r="T21754" s="2"/>
      <c r="V21754" s="2"/>
      <c r="W21754" s="28"/>
      <c r="Y21754" s="30"/>
      <c r="Z21754" s="30"/>
      <c r="AB21754" s="6"/>
    </row>
    <row r="21755" spans="1:28">
      <c r="A21755" s="2"/>
      <c r="B21755" s="2"/>
      <c r="C21755" s="2"/>
      <c r="G21755" s="94"/>
      <c r="H21755" s="94"/>
      <c r="I21755" s="94"/>
      <c r="J21755" s="2"/>
      <c r="P21755" s="30"/>
      <c r="T21755" s="2"/>
      <c r="V21755" s="2"/>
      <c r="W21755" s="28"/>
      <c r="Y21755" s="30"/>
      <c r="Z21755" s="30"/>
      <c r="AB21755" s="6"/>
    </row>
    <row r="21756" spans="1:28">
      <c r="A21756" s="2"/>
      <c r="B21756" s="2"/>
      <c r="C21756" s="2"/>
      <c r="G21756" s="94"/>
      <c r="H21756" s="94"/>
      <c r="I21756" s="94"/>
      <c r="J21756" s="2"/>
      <c r="P21756" s="30"/>
      <c r="T21756" s="2"/>
      <c r="V21756" s="2"/>
      <c r="W21756" s="28"/>
      <c r="Y21756" s="30"/>
      <c r="Z21756" s="30"/>
      <c r="AB21756" s="6"/>
    </row>
    <row r="21757" spans="1:28">
      <c r="A21757" s="2"/>
      <c r="B21757" s="2"/>
      <c r="C21757" s="2"/>
      <c r="G21757" s="94"/>
      <c r="H21757" s="94"/>
      <c r="I21757" s="94"/>
      <c r="J21757" s="2"/>
      <c r="P21757" s="30"/>
      <c r="T21757" s="2"/>
      <c r="V21757" s="2"/>
      <c r="W21757" s="28"/>
      <c r="Y21757" s="30"/>
      <c r="Z21757" s="30"/>
      <c r="AB21757" s="6"/>
    </row>
    <row r="21758" spans="1:28">
      <c r="A21758" s="2"/>
      <c r="B21758" s="2"/>
      <c r="C21758" s="2"/>
      <c r="G21758" s="94"/>
      <c r="H21758" s="94"/>
      <c r="I21758" s="94"/>
      <c r="J21758" s="2"/>
      <c r="P21758" s="30"/>
      <c r="T21758" s="2"/>
      <c r="V21758" s="2"/>
      <c r="W21758" s="28"/>
      <c r="Y21758" s="30"/>
      <c r="Z21758" s="30"/>
      <c r="AB21758" s="6"/>
    </row>
    <row r="21759" spans="1:28">
      <c r="A21759" s="2"/>
      <c r="B21759" s="2"/>
      <c r="C21759" s="2"/>
      <c r="G21759" s="94"/>
      <c r="H21759" s="94"/>
      <c r="I21759" s="94"/>
      <c r="J21759" s="2"/>
      <c r="P21759" s="30"/>
      <c r="T21759" s="2"/>
      <c r="V21759" s="2"/>
      <c r="W21759" s="28"/>
      <c r="Y21759" s="30"/>
      <c r="Z21759" s="30"/>
      <c r="AB21759" s="6"/>
    </row>
    <row r="21760" spans="1:28">
      <c r="A21760" s="2"/>
      <c r="B21760" s="2"/>
      <c r="C21760" s="2"/>
      <c r="G21760" s="94"/>
      <c r="H21760" s="94"/>
      <c r="I21760" s="94"/>
      <c r="J21760" s="2"/>
      <c r="P21760" s="30"/>
      <c r="T21760" s="2"/>
      <c r="V21760" s="2"/>
      <c r="W21760" s="28"/>
      <c r="Y21760" s="30"/>
      <c r="Z21760" s="30"/>
      <c r="AB21760" s="6"/>
    </row>
    <row r="21761" spans="1:28">
      <c r="A21761" s="2"/>
      <c r="B21761" s="2"/>
      <c r="C21761" s="2"/>
      <c r="G21761" s="94"/>
      <c r="H21761" s="94"/>
      <c r="I21761" s="94"/>
      <c r="J21761" s="2"/>
      <c r="P21761" s="30"/>
      <c r="T21761" s="2"/>
      <c r="V21761" s="2"/>
      <c r="W21761" s="28"/>
      <c r="Y21761" s="30"/>
      <c r="Z21761" s="30"/>
      <c r="AB21761" s="6"/>
    </row>
    <row r="21762" spans="1:28">
      <c r="A21762" s="2"/>
      <c r="B21762" s="2"/>
      <c r="C21762" s="2"/>
      <c r="G21762" s="94"/>
      <c r="H21762" s="94"/>
      <c r="I21762" s="94"/>
      <c r="J21762" s="2"/>
      <c r="P21762" s="30"/>
      <c r="T21762" s="2"/>
      <c r="V21762" s="2"/>
      <c r="W21762" s="28"/>
      <c r="Y21762" s="30"/>
      <c r="Z21762" s="30"/>
      <c r="AB21762" s="6"/>
    </row>
    <row r="21763" spans="1:28">
      <c r="A21763" s="2"/>
      <c r="B21763" s="2"/>
      <c r="C21763" s="2"/>
      <c r="G21763" s="94"/>
      <c r="H21763" s="94"/>
      <c r="I21763" s="94"/>
      <c r="J21763" s="2"/>
      <c r="P21763" s="30"/>
      <c r="T21763" s="2"/>
      <c r="V21763" s="2"/>
      <c r="W21763" s="28"/>
      <c r="Y21763" s="30"/>
      <c r="Z21763" s="30"/>
      <c r="AB21763" s="6"/>
    </row>
    <row r="21764" spans="1:28">
      <c r="A21764" s="2"/>
      <c r="B21764" s="2"/>
      <c r="C21764" s="2"/>
      <c r="G21764" s="94"/>
      <c r="H21764" s="94"/>
      <c r="I21764" s="94"/>
      <c r="J21764" s="2"/>
      <c r="P21764" s="30"/>
      <c r="T21764" s="2"/>
      <c r="V21764" s="2"/>
      <c r="W21764" s="28"/>
      <c r="Y21764" s="30"/>
      <c r="Z21764" s="30"/>
      <c r="AB21764" s="6"/>
    </row>
    <row r="21765" spans="1:28">
      <c r="A21765" s="2"/>
      <c r="B21765" s="2"/>
      <c r="C21765" s="2"/>
      <c r="G21765" s="94"/>
      <c r="H21765" s="94"/>
      <c r="I21765" s="94"/>
      <c r="J21765" s="2"/>
      <c r="P21765" s="30"/>
      <c r="T21765" s="2"/>
      <c r="V21765" s="2"/>
      <c r="W21765" s="28"/>
      <c r="Y21765" s="30"/>
      <c r="Z21765" s="30"/>
      <c r="AB21765" s="6"/>
    </row>
    <row r="21766" spans="1:28">
      <c r="A21766" s="2"/>
      <c r="B21766" s="2"/>
      <c r="C21766" s="2"/>
      <c r="G21766" s="94"/>
      <c r="H21766" s="94"/>
      <c r="I21766" s="94"/>
      <c r="J21766" s="2"/>
      <c r="P21766" s="30"/>
      <c r="T21766" s="2"/>
      <c r="V21766" s="2"/>
      <c r="W21766" s="28"/>
      <c r="Y21766" s="30"/>
      <c r="Z21766" s="30"/>
      <c r="AB21766" s="6"/>
    </row>
    <row r="21767" spans="1:28">
      <c r="A21767" s="2"/>
      <c r="B21767" s="2"/>
      <c r="C21767" s="2"/>
      <c r="G21767" s="94"/>
      <c r="H21767" s="94"/>
      <c r="I21767" s="94"/>
      <c r="J21767" s="2"/>
      <c r="P21767" s="30"/>
      <c r="T21767" s="2"/>
      <c r="V21767" s="2"/>
      <c r="W21767" s="28"/>
      <c r="Y21767" s="30"/>
      <c r="Z21767" s="30"/>
      <c r="AB21767" s="6"/>
    </row>
    <row r="21768" spans="1:28">
      <c r="A21768" s="2"/>
      <c r="B21768" s="2"/>
      <c r="C21768" s="2"/>
      <c r="G21768" s="94"/>
      <c r="H21768" s="94"/>
      <c r="I21768" s="94"/>
      <c r="J21768" s="2"/>
      <c r="P21768" s="30"/>
      <c r="T21768" s="2"/>
      <c r="V21768" s="2"/>
      <c r="W21768" s="28"/>
      <c r="Y21768" s="30"/>
      <c r="Z21768" s="30"/>
      <c r="AB21768" s="6"/>
    </row>
    <row r="21769" spans="1:28">
      <c r="A21769" s="2"/>
      <c r="B21769" s="2"/>
      <c r="C21769" s="2"/>
      <c r="G21769" s="94"/>
      <c r="H21769" s="94"/>
      <c r="I21769" s="94"/>
      <c r="J21769" s="2"/>
      <c r="P21769" s="30"/>
      <c r="T21769" s="2"/>
      <c r="V21769" s="2"/>
      <c r="W21769" s="28"/>
      <c r="Y21769" s="30"/>
      <c r="Z21769" s="30"/>
      <c r="AB21769" s="6"/>
    </row>
    <row r="21770" spans="1:28">
      <c r="A21770" s="2"/>
      <c r="B21770" s="2"/>
      <c r="C21770" s="2"/>
      <c r="G21770" s="94"/>
      <c r="H21770" s="94"/>
      <c r="I21770" s="94"/>
      <c r="J21770" s="2"/>
      <c r="P21770" s="30"/>
      <c r="T21770" s="2"/>
      <c r="V21770" s="2"/>
      <c r="W21770" s="28"/>
      <c r="Y21770" s="30"/>
      <c r="Z21770" s="30"/>
      <c r="AB21770" s="6"/>
    </row>
    <row r="21771" spans="1:28">
      <c r="A21771" s="2"/>
      <c r="B21771" s="2"/>
      <c r="C21771" s="2"/>
      <c r="G21771" s="94"/>
      <c r="H21771" s="94"/>
      <c r="I21771" s="94"/>
      <c r="J21771" s="2"/>
      <c r="P21771" s="30"/>
      <c r="T21771" s="2"/>
      <c r="V21771" s="2"/>
      <c r="W21771" s="28"/>
      <c r="Y21771" s="30"/>
      <c r="Z21771" s="30"/>
      <c r="AB21771" s="6"/>
    </row>
    <row r="21772" spans="1:28">
      <c r="A21772" s="2"/>
      <c r="B21772" s="2"/>
      <c r="C21772" s="2"/>
      <c r="G21772" s="94"/>
      <c r="H21772" s="94"/>
      <c r="I21772" s="94"/>
      <c r="J21772" s="2"/>
      <c r="P21772" s="30"/>
      <c r="T21772" s="2"/>
      <c r="V21772" s="2"/>
      <c r="W21772" s="28"/>
      <c r="Y21772" s="30"/>
      <c r="Z21772" s="30"/>
      <c r="AB21772" s="6"/>
    </row>
    <row r="21773" spans="1:28">
      <c r="A21773" s="2"/>
      <c r="B21773" s="2"/>
      <c r="C21773" s="2"/>
      <c r="G21773" s="94"/>
      <c r="H21773" s="94"/>
      <c r="I21773" s="94"/>
      <c r="J21773" s="2"/>
      <c r="P21773" s="30"/>
      <c r="T21773" s="2"/>
      <c r="V21773" s="2"/>
      <c r="W21773" s="28"/>
      <c r="Y21773" s="30"/>
      <c r="Z21773" s="30"/>
      <c r="AB21773" s="6"/>
    </row>
    <row r="21774" spans="1:28">
      <c r="A21774" s="2"/>
      <c r="B21774" s="2"/>
      <c r="C21774" s="2"/>
      <c r="G21774" s="94"/>
      <c r="H21774" s="94"/>
      <c r="I21774" s="94"/>
      <c r="J21774" s="2"/>
      <c r="P21774" s="30"/>
      <c r="T21774" s="2"/>
      <c r="V21774" s="2"/>
      <c r="W21774" s="28"/>
      <c r="Y21774" s="30"/>
      <c r="Z21774" s="30"/>
      <c r="AB21774" s="6"/>
    </row>
    <row r="21775" spans="1:28">
      <c r="A21775" s="2"/>
      <c r="B21775" s="2"/>
      <c r="C21775" s="2"/>
      <c r="G21775" s="94"/>
      <c r="H21775" s="94"/>
      <c r="I21775" s="94"/>
      <c r="J21775" s="2"/>
      <c r="P21775" s="30"/>
      <c r="T21775" s="2"/>
      <c r="V21775" s="2"/>
      <c r="W21775" s="28"/>
      <c r="Y21775" s="30"/>
      <c r="Z21775" s="30"/>
      <c r="AB21775" s="6"/>
    </row>
    <row r="21776" spans="1:28">
      <c r="A21776" s="2"/>
      <c r="B21776" s="2"/>
      <c r="C21776" s="2"/>
      <c r="G21776" s="94"/>
      <c r="H21776" s="94"/>
      <c r="I21776" s="94"/>
      <c r="J21776" s="2"/>
      <c r="P21776" s="30"/>
      <c r="T21776" s="2"/>
      <c r="V21776" s="2"/>
      <c r="W21776" s="28"/>
      <c r="Y21776" s="30"/>
      <c r="Z21776" s="30"/>
      <c r="AB21776" s="6"/>
    </row>
    <row r="21777" spans="1:28">
      <c r="A21777" s="2"/>
      <c r="B21777" s="2"/>
      <c r="C21777" s="2"/>
      <c r="G21777" s="94"/>
      <c r="H21777" s="94"/>
      <c r="I21777" s="94"/>
      <c r="J21777" s="2"/>
      <c r="P21777" s="30"/>
      <c r="T21777" s="2"/>
      <c r="V21777" s="2"/>
      <c r="W21777" s="28"/>
      <c r="Y21777" s="30"/>
      <c r="Z21777" s="30"/>
      <c r="AB21777" s="6"/>
    </row>
    <row r="21778" spans="1:28">
      <c r="A21778" s="2"/>
      <c r="B21778" s="2"/>
      <c r="C21778" s="2"/>
      <c r="G21778" s="94"/>
      <c r="H21778" s="94"/>
      <c r="I21778" s="94"/>
      <c r="J21778" s="2"/>
      <c r="P21778" s="30"/>
      <c r="T21778" s="2"/>
      <c r="V21778" s="2"/>
      <c r="W21778" s="28"/>
      <c r="Y21778" s="30"/>
      <c r="Z21778" s="30"/>
      <c r="AB21778" s="6"/>
    </row>
    <row r="21779" spans="1:28">
      <c r="A21779" s="2"/>
      <c r="B21779" s="2"/>
      <c r="C21779" s="2"/>
      <c r="G21779" s="94"/>
      <c r="H21779" s="94"/>
      <c r="I21779" s="94"/>
      <c r="J21779" s="2"/>
      <c r="P21779" s="30"/>
      <c r="T21779" s="2"/>
      <c r="V21779" s="2"/>
      <c r="W21779" s="28"/>
      <c r="Y21779" s="30"/>
      <c r="Z21779" s="30"/>
      <c r="AB21779" s="6"/>
    </row>
    <row r="21780" spans="1:28">
      <c r="A21780" s="2"/>
      <c r="B21780" s="2"/>
      <c r="C21780" s="2"/>
      <c r="G21780" s="94"/>
      <c r="H21780" s="94"/>
      <c r="I21780" s="94"/>
      <c r="J21780" s="2"/>
      <c r="P21780" s="30"/>
      <c r="T21780" s="2"/>
      <c r="V21780" s="2"/>
      <c r="W21780" s="28"/>
      <c r="Y21780" s="30"/>
      <c r="Z21780" s="30"/>
      <c r="AB21780" s="6"/>
    </row>
    <row r="21781" spans="1:28">
      <c r="A21781" s="2"/>
      <c r="B21781" s="2"/>
      <c r="C21781" s="2"/>
      <c r="G21781" s="94"/>
      <c r="H21781" s="94"/>
      <c r="I21781" s="94"/>
      <c r="J21781" s="2"/>
      <c r="P21781" s="30"/>
      <c r="T21781" s="2"/>
      <c r="V21781" s="2"/>
      <c r="W21781" s="28"/>
      <c r="Y21781" s="30"/>
      <c r="Z21781" s="30"/>
      <c r="AB21781" s="6"/>
    </row>
    <row r="21782" spans="1:28">
      <c r="A21782" s="2"/>
      <c r="B21782" s="2"/>
      <c r="C21782" s="2"/>
      <c r="G21782" s="94"/>
      <c r="H21782" s="94"/>
      <c r="I21782" s="94"/>
      <c r="J21782" s="2"/>
      <c r="P21782" s="30"/>
      <c r="T21782" s="2"/>
      <c r="V21782" s="2"/>
      <c r="W21782" s="28"/>
      <c r="Y21782" s="30"/>
      <c r="Z21782" s="30"/>
      <c r="AB21782" s="6"/>
    </row>
    <row r="21783" spans="1:28">
      <c r="A21783" s="2"/>
      <c r="B21783" s="2"/>
      <c r="C21783" s="2"/>
      <c r="G21783" s="94"/>
      <c r="H21783" s="94"/>
      <c r="I21783" s="94"/>
      <c r="J21783" s="2"/>
      <c r="P21783" s="30"/>
      <c r="T21783" s="2"/>
      <c r="V21783" s="2"/>
      <c r="W21783" s="28"/>
      <c r="Y21783" s="30"/>
      <c r="Z21783" s="30"/>
      <c r="AB21783" s="6"/>
    </row>
    <row r="21784" spans="1:28">
      <c r="A21784" s="2"/>
      <c r="B21784" s="2"/>
      <c r="C21784" s="2"/>
      <c r="G21784" s="94"/>
      <c r="H21784" s="94"/>
      <c r="I21784" s="94"/>
      <c r="J21784" s="2"/>
      <c r="P21784" s="30"/>
      <c r="T21784" s="2"/>
      <c r="V21784" s="2"/>
      <c r="W21784" s="28"/>
      <c r="Y21784" s="30"/>
      <c r="Z21784" s="30"/>
      <c r="AB21784" s="6"/>
    </row>
    <row r="21785" spans="1:28">
      <c r="A21785" s="2"/>
      <c r="B21785" s="2"/>
      <c r="C21785" s="2"/>
      <c r="G21785" s="94"/>
      <c r="H21785" s="94"/>
      <c r="I21785" s="94"/>
      <c r="J21785" s="2"/>
      <c r="P21785" s="30"/>
      <c r="T21785" s="2"/>
      <c r="V21785" s="2"/>
      <c r="W21785" s="28"/>
      <c r="Y21785" s="30"/>
      <c r="Z21785" s="30"/>
      <c r="AB21785" s="6"/>
    </row>
    <row r="21786" spans="1:28">
      <c r="A21786" s="2"/>
      <c r="B21786" s="2"/>
      <c r="C21786" s="2"/>
      <c r="G21786" s="94"/>
      <c r="H21786" s="94"/>
      <c r="I21786" s="94"/>
      <c r="J21786" s="2"/>
      <c r="P21786" s="30"/>
      <c r="T21786" s="2"/>
      <c r="V21786" s="2"/>
      <c r="W21786" s="28"/>
      <c r="Y21786" s="30"/>
      <c r="Z21786" s="30"/>
      <c r="AB21786" s="6"/>
    </row>
    <row r="21787" spans="1:28">
      <c r="A21787" s="2"/>
      <c r="B21787" s="2"/>
      <c r="C21787" s="2"/>
      <c r="G21787" s="94"/>
      <c r="H21787" s="94"/>
      <c r="I21787" s="94"/>
      <c r="J21787" s="2"/>
      <c r="P21787" s="30"/>
      <c r="T21787" s="2"/>
      <c r="V21787" s="2"/>
      <c r="W21787" s="28"/>
      <c r="Y21787" s="30"/>
      <c r="Z21787" s="30"/>
      <c r="AB21787" s="6"/>
    </row>
    <row r="21788" spans="1:28">
      <c r="A21788" s="2"/>
      <c r="B21788" s="2"/>
      <c r="C21788" s="2"/>
      <c r="G21788" s="94"/>
      <c r="H21788" s="94"/>
      <c r="I21788" s="94"/>
      <c r="J21788" s="2"/>
      <c r="P21788" s="30"/>
      <c r="T21788" s="2"/>
      <c r="V21788" s="2"/>
      <c r="W21788" s="28"/>
      <c r="Y21788" s="30"/>
      <c r="Z21788" s="30"/>
      <c r="AB21788" s="6"/>
    </row>
    <row r="21789" spans="1:28">
      <c r="A21789" s="2"/>
      <c r="B21789" s="2"/>
      <c r="C21789" s="2"/>
      <c r="G21789" s="94"/>
      <c r="H21789" s="94"/>
      <c r="I21789" s="94"/>
      <c r="J21789" s="2"/>
      <c r="P21789" s="30"/>
      <c r="T21789" s="2"/>
      <c r="V21789" s="2"/>
      <c r="W21789" s="28"/>
      <c r="Y21789" s="30"/>
      <c r="Z21789" s="30"/>
      <c r="AB21789" s="6"/>
    </row>
    <row r="21790" spans="1:28">
      <c r="A21790" s="2"/>
      <c r="B21790" s="2"/>
      <c r="C21790" s="2"/>
      <c r="G21790" s="94"/>
      <c r="H21790" s="94"/>
      <c r="I21790" s="94"/>
      <c r="J21790" s="2"/>
      <c r="P21790" s="30"/>
      <c r="T21790" s="2"/>
      <c r="V21790" s="2"/>
      <c r="W21790" s="28"/>
      <c r="Y21790" s="30"/>
      <c r="Z21790" s="30"/>
      <c r="AB21790" s="6"/>
    </row>
    <row r="21791" spans="1:28">
      <c r="A21791" s="2"/>
      <c r="B21791" s="2"/>
      <c r="C21791" s="2"/>
      <c r="G21791" s="94"/>
      <c r="H21791" s="94"/>
      <c r="I21791" s="94"/>
      <c r="J21791" s="2"/>
      <c r="P21791" s="30"/>
      <c r="T21791" s="2"/>
      <c r="V21791" s="2"/>
      <c r="W21791" s="28"/>
      <c r="Y21791" s="30"/>
      <c r="Z21791" s="30"/>
      <c r="AB21791" s="6"/>
    </row>
    <row r="21792" spans="1:28">
      <c r="A21792" s="2"/>
      <c r="B21792" s="2"/>
      <c r="C21792" s="2"/>
      <c r="G21792" s="94"/>
      <c r="H21792" s="94"/>
      <c r="I21792" s="94"/>
      <c r="J21792" s="2"/>
      <c r="P21792" s="30"/>
      <c r="T21792" s="2"/>
      <c r="V21792" s="2"/>
      <c r="W21792" s="28"/>
      <c r="Y21792" s="30"/>
      <c r="Z21792" s="30"/>
      <c r="AB21792" s="6"/>
    </row>
    <row r="21793" spans="1:28">
      <c r="A21793" s="2"/>
      <c r="B21793" s="2"/>
      <c r="C21793" s="2"/>
      <c r="G21793" s="94"/>
      <c r="H21793" s="94"/>
      <c r="I21793" s="94"/>
      <c r="J21793" s="2"/>
      <c r="P21793" s="30"/>
      <c r="T21793" s="2"/>
      <c r="V21793" s="2"/>
      <c r="W21793" s="28"/>
      <c r="Y21793" s="30"/>
      <c r="Z21793" s="30"/>
      <c r="AB21793" s="6"/>
    </row>
    <row r="21794" spans="1:28">
      <c r="A21794" s="2"/>
      <c r="B21794" s="2"/>
      <c r="C21794" s="2"/>
      <c r="G21794" s="94"/>
      <c r="H21794" s="94"/>
      <c r="I21794" s="94"/>
      <c r="J21794" s="2"/>
      <c r="P21794" s="30"/>
      <c r="T21794" s="2"/>
      <c r="V21794" s="2"/>
      <c r="W21794" s="28"/>
      <c r="Y21794" s="30"/>
      <c r="Z21794" s="30"/>
      <c r="AB21794" s="6"/>
    </row>
    <row r="21795" spans="1:28">
      <c r="A21795" s="2"/>
      <c r="B21795" s="2"/>
      <c r="C21795" s="2"/>
      <c r="G21795" s="94"/>
      <c r="H21795" s="94"/>
      <c r="I21795" s="94"/>
      <c r="J21795" s="2"/>
      <c r="P21795" s="30"/>
      <c r="T21795" s="2"/>
      <c r="V21795" s="2"/>
      <c r="W21795" s="28"/>
      <c r="Y21795" s="30"/>
      <c r="Z21795" s="30"/>
      <c r="AB21795" s="6"/>
    </row>
    <row r="21796" spans="1:28">
      <c r="A21796" s="2"/>
      <c r="B21796" s="2"/>
      <c r="C21796" s="2"/>
      <c r="G21796" s="94"/>
      <c r="H21796" s="94"/>
      <c r="I21796" s="94"/>
      <c r="J21796" s="2"/>
      <c r="P21796" s="30"/>
      <c r="T21796" s="2"/>
      <c r="V21796" s="2"/>
      <c r="W21796" s="28"/>
      <c r="Y21796" s="30"/>
      <c r="Z21796" s="30"/>
      <c r="AB21796" s="6"/>
    </row>
    <row r="21797" spans="1:28">
      <c r="A21797" s="2"/>
      <c r="B21797" s="2"/>
      <c r="C21797" s="2"/>
      <c r="G21797" s="94"/>
      <c r="H21797" s="94"/>
      <c r="I21797" s="94"/>
      <c r="J21797" s="2"/>
      <c r="P21797" s="30"/>
      <c r="T21797" s="2"/>
      <c r="V21797" s="2"/>
      <c r="W21797" s="28"/>
      <c r="Y21797" s="30"/>
      <c r="Z21797" s="30"/>
      <c r="AB21797" s="6"/>
    </row>
    <row r="21798" spans="1:28">
      <c r="A21798" s="2"/>
      <c r="B21798" s="2"/>
      <c r="C21798" s="2"/>
      <c r="G21798" s="94"/>
      <c r="H21798" s="94"/>
      <c r="I21798" s="94"/>
      <c r="J21798" s="2"/>
      <c r="P21798" s="30"/>
      <c r="T21798" s="2"/>
      <c r="V21798" s="2"/>
      <c r="W21798" s="28"/>
      <c r="Y21798" s="30"/>
      <c r="Z21798" s="30"/>
      <c r="AB21798" s="6"/>
    </row>
    <row r="21799" spans="1:28">
      <c r="A21799" s="2"/>
      <c r="B21799" s="2"/>
      <c r="C21799" s="2"/>
      <c r="G21799" s="94"/>
      <c r="H21799" s="94"/>
      <c r="I21799" s="94"/>
      <c r="J21799" s="2"/>
      <c r="P21799" s="30"/>
      <c r="T21799" s="2"/>
      <c r="V21799" s="2"/>
      <c r="W21799" s="28"/>
      <c r="Y21799" s="30"/>
      <c r="Z21799" s="30"/>
      <c r="AB21799" s="6"/>
    </row>
    <row r="21800" spans="1:28">
      <c r="A21800" s="2"/>
      <c r="B21800" s="2"/>
      <c r="C21800" s="2"/>
      <c r="G21800" s="94"/>
      <c r="H21800" s="94"/>
      <c r="I21800" s="94"/>
      <c r="J21800" s="2"/>
      <c r="P21800" s="30"/>
      <c r="T21800" s="2"/>
      <c r="V21800" s="2"/>
      <c r="W21800" s="28"/>
      <c r="Y21800" s="30"/>
      <c r="Z21800" s="30"/>
      <c r="AB21800" s="6"/>
    </row>
    <row r="21801" spans="1:28">
      <c r="A21801" s="2"/>
      <c r="B21801" s="2"/>
      <c r="C21801" s="2"/>
      <c r="G21801" s="94"/>
      <c r="H21801" s="94"/>
      <c r="I21801" s="94"/>
      <c r="J21801" s="2"/>
      <c r="P21801" s="30"/>
      <c r="T21801" s="2"/>
      <c r="V21801" s="2"/>
      <c r="W21801" s="28"/>
      <c r="Y21801" s="30"/>
      <c r="Z21801" s="30"/>
      <c r="AB21801" s="6"/>
    </row>
    <row r="21802" spans="1:28">
      <c r="A21802" s="2"/>
      <c r="B21802" s="2"/>
      <c r="C21802" s="2"/>
      <c r="G21802" s="94"/>
      <c r="H21802" s="94"/>
      <c r="I21802" s="94"/>
      <c r="J21802" s="2"/>
      <c r="P21802" s="30"/>
      <c r="T21802" s="2"/>
      <c r="V21802" s="2"/>
      <c r="W21802" s="28"/>
      <c r="Y21802" s="30"/>
      <c r="Z21802" s="30"/>
      <c r="AB21802" s="6"/>
    </row>
    <row r="21803" spans="1:28">
      <c r="A21803" s="2"/>
      <c r="B21803" s="2"/>
      <c r="C21803" s="2"/>
      <c r="G21803" s="94"/>
      <c r="H21803" s="94"/>
      <c r="I21803" s="94"/>
      <c r="J21803" s="2"/>
      <c r="P21803" s="30"/>
      <c r="T21803" s="2"/>
      <c r="V21803" s="2"/>
      <c r="W21803" s="28"/>
      <c r="Y21803" s="30"/>
      <c r="Z21803" s="30"/>
      <c r="AB21803" s="6"/>
    </row>
    <row r="21804" spans="1:28">
      <c r="A21804" s="2"/>
      <c r="B21804" s="2"/>
      <c r="C21804" s="2"/>
      <c r="G21804" s="94"/>
      <c r="H21804" s="94"/>
      <c r="I21804" s="94"/>
      <c r="J21804" s="2"/>
      <c r="P21804" s="30"/>
      <c r="T21804" s="2"/>
      <c r="V21804" s="2"/>
      <c r="W21804" s="28"/>
      <c r="Y21804" s="30"/>
      <c r="Z21804" s="30"/>
      <c r="AB21804" s="6"/>
    </row>
    <row r="21805" spans="1:28">
      <c r="A21805" s="2"/>
      <c r="B21805" s="2"/>
      <c r="C21805" s="2"/>
      <c r="G21805" s="94"/>
      <c r="H21805" s="94"/>
      <c r="I21805" s="94"/>
      <c r="J21805" s="2"/>
      <c r="P21805" s="30"/>
      <c r="T21805" s="2"/>
      <c r="V21805" s="2"/>
      <c r="W21805" s="28"/>
      <c r="Y21805" s="30"/>
      <c r="Z21805" s="30"/>
      <c r="AB21805" s="6"/>
    </row>
    <row r="21806" spans="1:28">
      <c r="A21806" s="2"/>
      <c r="B21806" s="2"/>
      <c r="C21806" s="2"/>
      <c r="G21806" s="94"/>
      <c r="H21806" s="94"/>
      <c r="I21806" s="94"/>
      <c r="J21806" s="2"/>
      <c r="P21806" s="30"/>
      <c r="T21806" s="2"/>
      <c r="V21806" s="2"/>
      <c r="W21806" s="28"/>
      <c r="Y21806" s="30"/>
      <c r="Z21806" s="30"/>
      <c r="AB21806" s="6"/>
    </row>
    <row r="21807" spans="1:28">
      <c r="A21807" s="2"/>
      <c r="B21807" s="2"/>
      <c r="C21807" s="2"/>
      <c r="G21807" s="94"/>
      <c r="H21807" s="94"/>
      <c r="I21807" s="94"/>
      <c r="J21807" s="2"/>
      <c r="P21807" s="30"/>
      <c r="T21807" s="2"/>
      <c r="V21807" s="2"/>
      <c r="W21807" s="28"/>
      <c r="Y21807" s="30"/>
      <c r="Z21807" s="30"/>
      <c r="AB21807" s="6"/>
    </row>
    <row r="21808" spans="1:28">
      <c r="A21808" s="2"/>
      <c r="B21808" s="2"/>
      <c r="C21808" s="2"/>
      <c r="G21808" s="94"/>
      <c r="H21808" s="94"/>
      <c r="I21808" s="94"/>
      <c r="J21808" s="2"/>
      <c r="P21808" s="30"/>
      <c r="T21808" s="2"/>
      <c r="V21808" s="2"/>
      <c r="W21808" s="28"/>
      <c r="Y21808" s="30"/>
      <c r="Z21808" s="30"/>
      <c r="AB21808" s="6"/>
    </row>
    <row r="21809" spans="1:28">
      <c r="A21809" s="2"/>
      <c r="B21809" s="2"/>
      <c r="C21809" s="2"/>
      <c r="G21809" s="94"/>
      <c r="H21809" s="94"/>
      <c r="I21809" s="94"/>
      <c r="J21809" s="2"/>
      <c r="P21809" s="30"/>
      <c r="T21809" s="2"/>
      <c r="V21809" s="2"/>
      <c r="W21809" s="28"/>
      <c r="Y21809" s="30"/>
      <c r="Z21809" s="30"/>
      <c r="AB21809" s="6"/>
    </row>
    <row r="21810" spans="1:28">
      <c r="A21810" s="2"/>
      <c r="B21810" s="2"/>
      <c r="C21810" s="2"/>
      <c r="G21810" s="94"/>
      <c r="H21810" s="94"/>
      <c r="I21810" s="94"/>
      <c r="J21810" s="2"/>
      <c r="P21810" s="30"/>
      <c r="T21810" s="2"/>
      <c r="V21810" s="2"/>
      <c r="W21810" s="28"/>
      <c r="Y21810" s="30"/>
      <c r="Z21810" s="30"/>
      <c r="AB21810" s="6"/>
    </row>
    <row r="21811" spans="1:28">
      <c r="A21811" s="2"/>
      <c r="B21811" s="2"/>
      <c r="C21811" s="2"/>
      <c r="G21811" s="94"/>
      <c r="H21811" s="94"/>
      <c r="I21811" s="94"/>
      <c r="J21811" s="2"/>
      <c r="P21811" s="30"/>
      <c r="T21811" s="2"/>
      <c r="V21811" s="2"/>
      <c r="W21811" s="28"/>
      <c r="Y21811" s="30"/>
      <c r="Z21811" s="30"/>
      <c r="AB21811" s="6"/>
    </row>
    <row r="21812" spans="1:28">
      <c r="A21812" s="2"/>
      <c r="B21812" s="2"/>
      <c r="C21812" s="2"/>
      <c r="G21812" s="94"/>
      <c r="H21812" s="94"/>
      <c r="I21812" s="94"/>
      <c r="J21812" s="2"/>
      <c r="P21812" s="30"/>
      <c r="T21812" s="2"/>
      <c r="V21812" s="2"/>
      <c r="W21812" s="28"/>
      <c r="Y21812" s="30"/>
      <c r="Z21812" s="30"/>
      <c r="AB21812" s="6"/>
    </row>
    <row r="21813" spans="1:28">
      <c r="A21813" s="2"/>
      <c r="B21813" s="2"/>
      <c r="C21813" s="2"/>
      <c r="G21813" s="94"/>
      <c r="H21813" s="94"/>
      <c r="I21813" s="94"/>
      <c r="J21813" s="2"/>
      <c r="P21813" s="30"/>
      <c r="T21813" s="2"/>
      <c r="V21813" s="2"/>
      <c r="W21813" s="28"/>
      <c r="Y21813" s="30"/>
      <c r="Z21813" s="30"/>
      <c r="AB21813" s="6"/>
    </row>
    <row r="21814" spans="1:28">
      <c r="A21814" s="2"/>
      <c r="B21814" s="2"/>
      <c r="C21814" s="2"/>
      <c r="G21814" s="94"/>
      <c r="H21814" s="94"/>
      <c r="I21814" s="94"/>
      <c r="J21814" s="2"/>
      <c r="P21814" s="30"/>
      <c r="T21814" s="2"/>
      <c r="V21814" s="2"/>
      <c r="W21814" s="28"/>
      <c r="Y21814" s="30"/>
      <c r="Z21814" s="30"/>
      <c r="AB21814" s="6"/>
    </row>
    <row r="21815" spans="1:28">
      <c r="A21815" s="2"/>
      <c r="B21815" s="2"/>
      <c r="C21815" s="2"/>
      <c r="G21815" s="94"/>
      <c r="H21815" s="94"/>
      <c r="I21815" s="94"/>
      <c r="J21815" s="2"/>
      <c r="P21815" s="30"/>
      <c r="T21815" s="2"/>
      <c r="V21815" s="2"/>
      <c r="W21815" s="28"/>
      <c r="Y21815" s="30"/>
      <c r="Z21815" s="30"/>
      <c r="AB21815" s="6"/>
    </row>
    <row r="21816" spans="1:28">
      <c r="A21816" s="2"/>
      <c r="B21816" s="2"/>
      <c r="C21816" s="2"/>
      <c r="G21816" s="94"/>
      <c r="H21816" s="94"/>
      <c r="I21816" s="94"/>
      <c r="J21816" s="2"/>
      <c r="P21816" s="30"/>
      <c r="T21816" s="2"/>
      <c r="V21816" s="2"/>
      <c r="W21816" s="28"/>
      <c r="Y21816" s="30"/>
      <c r="Z21816" s="30"/>
      <c r="AB21816" s="6"/>
    </row>
    <row r="21817" spans="1:28">
      <c r="A21817" s="2"/>
      <c r="B21817" s="2"/>
      <c r="C21817" s="2"/>
      <c r="G21817" s="94"/>
      <c r="H21817" s="94"/>
      <c r="I21817" s="94"/>
      <c r="J21817" s="2"/>
      <c r="P21817" s="30"/>
      <c r="T21817" s="2"/>
      <c r="V21817" s="2"/>
      <c r="W21817" s="28"/>
      <c r="Y21817" s="30"/>
      <c r="Z21817" s="30"/>
      <c r="AB21817" s="6"/>
    </row>
    <row r="21818" spans="1:28">
      <c r="A21818" s="2"/>
      <c r="B21818" s="2"/>
      <c r="C21818" s="2"/>
      <c r="G21818" s="94"/>
      <c r="H21818" s="94"/>
      <c r="I21818" s="94"/>
      <c r="J21818" s="2"/>
      <c r="P21818" s="30"/>
      <c r="T21818" s="2"/>
      <c r="V21818" s="2"/>
      <c r="W21818" s="28"/>
      <c r="Y21818" s="30"/>
      <c r="Z21818" s="30"/>
      <c r="AB21818" s="6"/>
    </row>
    <row r="21819" spans="1:28">
      <c r="A21819" s="2"/>
      <c r="B21819" s="2"/>
      <c r="C21819" s="2"/>
      <c r="G21819" s="94"/>
      <c r="H21819" s="94"/>
      <c r="I21819" s="94"/>
      <c r="J21819" s="2"/>
      <c r="P21819" s="30"/>
      <c r="T21819" s="2"/>
      <c r="V21819" s="2"/>
      <c r="W21819" s="28"/>
      <c r="Y21819" s="30"/>
      <c r="Z21819" s="30"/>
      <c r="AB21819" s="6"/>
    </row>
    <row r="21820" spans="1:28">
      <c r="A21820" s="2"/>
      <c r="B21820" s="2"/>
      <c r="C21820" s="2"/>
      <c r="G21820" s="94"/>
      <c r="H21820" s="94"/>
      <c r="I21820" s="94"/>
      <c r="J21820" s="2"/>
      <c r="P21820" s="30"/>
      <c r="T21820" s="2"/>
      <c r="V21820" s="2"/>
      <c r="W21820" s="28"/>
      <c r="Y21820" s="30"/>
      <c r="Z21820" s="30"/>
      <c r="AB21820" s="6"/>
    </row>
    <row r="21821" spans="1:28">
      <c r="A21821" s="2"/>
      <c r="B21821" s="2"/>
      <c r="C21821" s="2"/>
      <c r="G21821" s="94"/>
      <c r="H21821" s="94"/>
      <c r="I21821" s="94"/>
      <c r="J21821" s="2"/>
      <c r="P21821" s="30"/>
      <c r="T21821" s="2"/>
      <c r="V21821" s="2"/>
      <c r="W21821" s="28"/>
      <c r="Y21821" s="30"/>
      <c r="Z21821" s="30"/>
      <c r="AB21821" s="6"/>
    </row>
    <row r="21822" spans="1:28">
      <c r="A21822" s="2"/>
      <c r="B21822" s="2"/>
      <c r="C21822" s="2"/>
      <c r="G21822" s="94"/>
      <c r="H21822" s="94"/>
      <c r="I21822" s="94"/>
      <c r="J21822" s="2"/>
      <c r="P21822" s="30"/>
      <c r="T21822" s="2"/>
      <c r="V21822" s="2"/>
      <c r="W21822" s="28"/>
      <c r="Y21822" s="30"/>
      <c r="Z21822" s="30"/>
      <c r="AB21822" s="6"/>
    </row>
    <row r="21823" spans="1:28">
      <c r="A21823" s="2"/>
      <c r="B21823" s="2"/>
      <c r="C21823" s="2"/>
      <c r="G21823" s="94"/>
      <c r="H21823" s="94"/>
      <c r="I21823" s="94"/>
      <c r="J21823" s="2"/>
      <c r="P21823" s="30"/>
      <c r="T21823" s="2"/>
      <c r="V21823" s="2"/>
      <c r="W21823" s="28"/>
      <c r="Y21823" s="30"/>
      <c r="Z21823" s="30"/>
      <c r="AB21823" s="6"/>
    </row>
    <row r="21824" spans="1:28">
      <c r="A21824" s="2"/>
      <c r="B21824" s="2"/>
      <c r="C21824" s="2"/>
      <c r="G21824" s="94"/>
      <c r="H21824" s="94"/>
      <c r="I21824" s="94"/>
      <c r="J21824" s="2"/>
      <c r="P21824" s="30"/>
      <c r="T21824" s="2"/>
      <c r="V21824" s="2"/>
      <c r="W21824" s="28"/>
      <c r="Y21824" s="30"/>
      <c r="Z21824" s="30"/>
      <c r="AB21824" s="6"/>
    </row>
    <row r="21825" spans="1:28">
      <c r="A21825" s="2"/>
      <c r="B21825" s="2"/>
      <c r="C21825" s="2"/>
      <c r="G21825" s="94"/>
      <c r="H21825" s="94"/>
      <c r="I21825" s="94"/>
      <c r="J21825" s="2"/>
      <c r="P21825" s="30"/>
      <c r="T21825" s="2"/>
      <c r="V21825" s="2"/>
      <c r="W21825" s="28"/>
      <c r="Y21825" s="30"/>
      <c r="Z21825" s="30"/>
      <c r="AB21825" s="6"/>
    </row>
    <row r="21826" spans="1:28">
      <c r="A21826" s="2"/>
      <c r="B21826" s="2"/>
      <c r="C21826" s="2"/>
      <c r="G21826" s="94"/>
      <c r="H21826" s="94"/>
      <c r="I21826" s="94"/>
      <c r="J21826" s="2"/>
      <c r="P21826" s="30"/>
      <c r="T21826" s="2"/>
      <c r="V21826" s="2"/>
      <c r="W21826" s="28"/>
      <c r="Y21826" s="30"/>
      <c r="Z21826" s="30"/>
      <c r="AB21826" s="6"/>
    </row>
    <row r="21827" spans="1:28">
      <c r="A21827" s="2"/>
      <c r="B21827" s="2"/>
      <c r="C21827" s="2"/>
      <c r="G21827" s="94"/>
      <c r="H21827" s="94"/>
      <c r="I21827" s="94"/>
      <c r="J21827" s="2"/>
      <c r="P21827" s="30"/>
      <c r="T21827" s="2"/>
      <c r="V21827" s="2"/>
      <c r="W21827" s="28"/>
      <c r="Y21827" s="30"/>
      <c r="Z21827" s="30"/>
      <c r="AB21827" s="6"/>
    </row>
    <row r="21828" spans="1:28">
      <c r="A21828" s="2"/>
      <c r="B21828" s="2"/>
      <c r="C21828" s="2"/>
      <c r="G21828" s="94"/>
      <c r="H21828" s="94"/>
      <c r="I21828" s="94"/>
      <c r="J21828" s="2"/>
      <c r="P21828" s="30"/>
      <c r="T21828" s="2"/>
      <c r="V21828" s="2"/>
      <c r="W21828" s="28"/>
      <c r="Y21828" s="30"/>
      <c r="Z21828" s="30"/>
      <c r="AB21828" s="6"/>
    </row>
    <row r="21829" spans="1:28">
      <c r="A21829" s="2"/>
      <c r="B21829" s="2"/>
      <c r="C21829" s="2"/>
      <c r="G21829" s="94"/>
      <c r="H21829" s="94"/>
      <c r="I21829" s="94"/>
      <c r="J21829" s="2"/>
      <c r="P21829" s="30"/>
      <c r="T21829" s="2"/>
      <c r="V21829" s="2"/>
      <c r="W21829" s="28"/>
      <c r="Y21829" s="30"/>
      <c r="Z21829" s="30"/>
      <c r="AB21829" s="6"/>
    </row>
    <row r="21830" spans="1:28">
      <c r="A21830" s="2"/>
      <c r="B21830" s="2"/>
      <c r="C21830" s="2"/>
      <c r="G21830" s="94"/>
      <c r="H21830" s="94"/>
      <c r="I21830" s="94"/>
      <c r="J21830" s="2"/>
      <c r="P21830" s="30"/>
      <c r="T21830" s="2"/>
      <c r="V21830" s="2"/>
      <c r="W21830" s="28"/>
      <c r="Y21830" s="30"/>
      <c r="Z21830" s="30"/>
      <c r="AB21830" s="6"/>
    </row>
    <row r="21831" spans="1:28">
      <c r="A21831" s="2"/>
      <c r="B21831" s="2"/>
      <c r="C21831" s="2"/>
      <c r="G21831" s="94"/>
      <c r="H21831" s="94"/>
      <c r="I21831" s="94"/>
      <c r="J21831" s="2"/>
      <c r="P21831" s="30"/>
      <c r="T21831" s="2"/>
      <c r="V21831" s="2"/>
      <c r="W21831" s="28"/>
      <c r="Y21831" s="30"/>
      <c r="Z21831" s="30"/>
      <c r="AB21831" s="6"/>
    </row>
    <row r="21832" spans="1:28">
      <c r="A21832" s="2"/>
      <c r="B21832" s="2"/>
      <c r="C21832" s="2"/>
      <c r="G21832" s="94"/>
      <c r="H21832" s="94"/>
      <c r="I21832" s="94"/>
      <c r="J21832" s="2"/>
      <c r="P21832" s="30"/>
      <c r="T21832" s="2"/>
      <c r="V21832" s="2"/>
      <c r="W21832" s="28"/>
      <c r="Y21832" s="30"/>
      <c r="Z21832" s="30"/>
      <c r="AB21832" s="6"/>
    </row>
    <row r="21833" spans="1:28">
      <c r="A21833" s="2"/>
      <c r="B21833" s="2"/>
      <c r="C21833" s="2"/>
      <c r="G21833" s="94"/>
      <c r="H21833" s="94"/>
      <c r="I21833" s="94"/>
      <c r="J21833" s="2"/>
      <c r="P21833" s="30"/>
      <c r="T21833" s="2"/>
      <c r="V21833" s="2"/>
      <c r="W21833" s="28"/>
      <c r="Y21833" s="30"/>
      <c r="Z21833" s="30"/>
      <c r="AB21833" s="6"/>
    </row>
    <row r="21834" spans="1:28">
      <c r="A21834" s="2"/>
      <c r="B21834" s="2"/>
      <c r="C21834" s="2"/>
      <c r="G21834" s="94"/>
      <c r="H21834" s="94"/>
      <c r="I21834" s="94"/>
      <c r="J21834" s="2"/>
      <c r="P21834" s="30"/>
      <c r="T21834" s="2"/>
      <c r="V21834" s="2"/>
      <c r="W21834" s="28"/>
      <c r="Y21834" s="30"/>
      <c r="Z21834" s="30"/>
      <c r="AB21834" s="6"/>
    </row>
    <row r="21835" spans="1:28">
      <c r="A21835" s="2"/>
      <c r="B21835" s="2"/>
      <c r="C21835" s="2"/>
      <c r="G21835" s="94"/>
      <c r="H21835" s="94"/>
      <c r="I21835" s="94"/>
      <c r="J21835" s="2"/>
      <c r="P21835" s="30"/>
      <c r="T21835" s="2"/>
      <c r="V21835" s="2"/>
      <c r="W21835" s="28"/>
      <c r="Y21835" s="30"/>
      <c r="Z21835" s="30"/>
      <c r="AB21835" s="6"/>
    </row>
    <row r="21836" spans="1:28">
      <c r="A21836" s="2"/>
      <c r="B21836" s="2"/>
      <c r="C21836" s="2"/>
      <c r="G21836" s="94"/>
      <c r="H21836" s="94"/>
      <c r="I21836" s="94"/>
      <c r="J21836" s="2"/>
      <c r="P21836" s="30"/>
      <c r="T21836" s="2"/>
      <c r="V21836" s="2"/>
      <c r="W21836" s="28"/>
      <c r="Y21836" s="30"/>
      <c r="Z21836" s="30"/>
      <c r="AB21836" s="6"/>
    </row>
    <row r="21837" spans="1:28">
      <c r="A21837" s="2"/>
      <c r="B21837" s="2"/>
      <c r="C21837" s="2"/>
      <c r="G21837" s="94"/>
      <c r="H21837" s="94"/>
      <c r="I21837" s="94"/>
      <c r="J21837" s="2"/>
      <c r="P21837" s="30"/>
      <c r="T21837" s="2"/>
      <c r="V21837" s="2"/>
      <c r="W21837" s="28"/>
      <c r="Y21837" s="30"/>
      <c r="Z21837" s="30"/>
      <c r="AB21837" s="6"/>
    </row>
    <row r="21838" spans="1:28">
      <c r="A21838" s="2"/>
      <c r="B21838" s="2"/>
      <c r="C21838" s="2"/>
      <c r="G21838" s="94"/>
      <c r="H21838" s="94"/>
      <c r="I21838" s="94"/>
      <c r="J21838" s="2"/>
      <c r="P21838" s="30"/>
      <c r="T21838" s="2"/>
      <c r="V21838" s="2"/>
      <c r="W21838" s="28"/>
      <c r="Y21838" s="30"/>
      <c r="Z21838" s="30"/>
      <c r="AB21838" s="6"/>
    </row>
    <row r="21839" spans="1:28">
      <c r="A21839" s="2"/>
      <c r="B21839" s="2"/>
      <c r="C21839" s="2"/>
      <c r="G21839" s="94"/>
      <c r="H21839" s="94"/>
      <c r="I21839" s="94"/>
      <c r="J21839" s="2"/>
      <c r="P21839" s="30"/>
      <c r="T21839" s="2"/>
      <c r="V21839" s="2"/>
      <c r="W21839" s="28"/>
      <c r="Y21839" s="30"/>
      <c r="Z21839" s="30"/>
      <c r="AB21839" s="6"/>
    </row>
    <row r="21840" spans="1:28">
      <c r="A21840" s="2"/>
      <c r="B21840" s="2"/>
      <c r="C21840" s="2"/>
      <c r="G21840" s="94"/>
      <c r="H21840" s="94"/>
      <c r="I21840" s="94"/>
      <c r="J21840" s="2"/>
      <c r="P21840" s="30"/>
      <c r="T21840" s="2"/>
      <c r="V21840" s="2"/>
      <c r="W21840" s="28"/>
      <c r="Y21840" s="30"/>
      <c r="Z21840" s="30"/>
      <c r="AB21840" s="6"/>
    </row>
    <row r="21841" spans="1:28">
      <c r="A21841" s="2"/>
      <c r="B21841" s="2"/>
      <c r="C21841" s="2"/>
      <c r="G21841" s="94"/>
      <c r="H21841" s="94"/>
      <c r="I21841" s="94"/>
      <c r="J21841" s="2"/>
      <c r="P21841" s="30"/>
      <c r="T21841" s="2"/>
      <c r="V21841" s="2"/>
      <c r="W21841" s="28"/>
      <c r="Y21841" s="30"/>
      <c r="Z21841" s="30"/>
      <c r="AB21841" s="6"/>
    </row>
    <row r="21842" spans="1:28">
      <c r="A21842" s="2"/>
      <c r="B21842" s="2"/>
      <c r="C21842" s="2"/>
      <c r="G21842" s="94"/>
      <c r="H21842" s="94"/>
      <c r="I21842" s="94"/>
      <c r="J21842" s="2"/>
      <c r="P21842" s="30"/>
      <c r="T21842" s="2"/>
      <c r="V21842" s="2"/>
      <c r="W21842" s="28"/>
      <c r="Y21842" s="30"/>
      <c r="Z21842" s="30"/>
      <c r="AB21842" s="6"/>
    </row>
    <row r="21843" spans="1:28">
      <c r="A21843" s="2"/>
      <c r="B21843" s="2"/>
      <c r="C21843" s="2"/>
      <c r="G21843" s="94"/>
      <c r="H21843" s="94"/>
      <c r="I21843" s="94"/>
      <c r="J21843" s="2"/>
      <c r="P21843" s="30"/>
      <c r="T21843" s="2"/>
      <c r="V21843" s="2"/>
      <c r="W21843" s="28"/>
      <c r="Y21843" s="30"/>
      <c r="Z21843" s="30"/>
      <c r="AB21843" s="6"/>
    </row>
    <row r="21844" spans="1:28">
      <c r="A21844" s="2"/>
      <c r="B21844" s="2"/>
      <c r="C21844" s="2"/>
      <c r="G21844" s="94"/>
      <c r="H21844" s="94"/>
      <c r="I21844" s="94"/>
      <c r="J21844" s="2"/>
      <c r="P21844" s="30"/>
      <c r="T21844" s="2"/>
      <c r="V21844" s="2"/>
      <c r="W21844" s="28"/>
      <c r="Y21844" s="30"/>
      <c r="Z21844" s="30"/>
      <c r="AB21844" s="6"/>
    </row>
    <row r="21845" spans="1:28">
      <c r="A21845" s="2"/>
      <c r="B21845" s="2"/>
      <c r="C21845" s="2"/>
      <c r="G21845" s="94"/>
      <c r="H21845" s="94"/>
      <c r="I21845" s="94"/>
      <c r="J21845" s="2"/>
      <c r="P21845" s="30"/>
      <c r="T21845" s="2"/>
      <c r="V21845" s="2"/>
      <c r="W21845" s="28"/>
      <c r="Y21845" s="30"/>
      <c r="Z21845" s="30"/>
      <c r="AB21845" s="6"/>
    </row>
    <row r="21846" spans="1:28">
      <c r="A21846" s="2"/>
      <c r="B21846" s="2"/>
      <c r="C21846" s="2"/>
      <c r="G21846" s="94"/>
      <c r="H21846" s="94"/>
      <c r="I21846" s="94"/>
      <c r="J21846" s="2"/>
      <c r="P21846" s="30"/>
      <c r="T21846" s="2"/>
      <c r="V21846" s="2"/>
      <c r="W21846" s="28"/>
      <c r="Y21846" s="30"/>
      <c r="Z21846" s="30"/>
      <c r="AB21846" s="6"/>
    </row>
    <row r="21847" spans="1:28">
      <c r="A21847" s="2"/>
      <c r="B21847" s="2"/>
      <c r="C21847" s="2"/>
      <c r="G21847" s="94"/>
      <c r="H21847" s="94"/>
      <c r="I21847" s="94"/>
      <c r="J21847" s="2"/>
      <c r="P21847" s="30"/>
      <c r="T21847" s="2"/>
      <c r="V21847" s="2"/>
      <c r="W21847" s="28"/>
      <c r="Y21847" s="30"/>
      <c r="Z21847" s="30"/>
      <c r="AB21847" s="6"/>
    </row>
    <row r="21848" spans="1:28">
      <c r="A21848" s="2"/>
      <c r="B21848" s="2"/>
      <c r="C21848" s="2"/>
      <c r="G21848" s="94"/>
      <c r="H21848" s="94"/>
      <c r="I21848" s="94"/>
      <c r="J21848" s="2"/>
      <c r="P21848" s="30"/>
      <c r="T21848" s="2"/>
      <c r="V21848" s="2"/>
      <c r="W21848" s="28"/>
      <c r="Y21848" s="30"/>
      <c r="Z21848" s="30"/>
      <c r="AB21848" s="6"/>
    </row>
    <row r="21849" spans="1:28">
      <c r="A21849" s="2"/>
      <c r="B21849" s="2"/>
      <c r="C21849" s="2"/>
      <c r="G21849" s="94"/>
      <c r="H21849" s="94"/>
      <c r="I21849" s="94"/>
      <c r="J21849" s="2"/>
      <c r="P21849" s="30"/>
      <c r="T21849" s="2"/>
      <c r="V21849" s="2"/>
      <c r="W21849" s="28"/>
      <c r="Y21849" s="30"/>
      <c r="Z21849" s="30"/>
      <c r="AB21849" s="6"/>
    </row>
    <row r="21850" spans="1:28">
      <c r="A21850" s="2"/>
      <c r="B21850" s="2"/>
      <c r="C21850" s="2"/>
      <c r="G21850" s="94"/>
      <c r="H21850" s="94"/>
      <c r="I21850" s="94"/>
      <c r="J21850" s="2"/>
      <c r="P21850" s="30"/>
      <c r="T21850" s="2"/>
      <c r="V21850" s="2"/>
      <c r="W21850" s="28"/>
      <c r="Y21850" s="30"/>
      <c r="Z21850" s="30"/>
      <c r="AB21850" s="6"/>
    </row>
    <row r="21851" spans="1:28">
      <c r="A21851" s="2"/>
      <c r="B21851" s="2"/>
      <c r="C21851" s="2"/>
      <c r="G21851" s="94"/>
      <c r="H21851" s="94"/>
      <c r="I21851" s="94"/>
      <c r="J21851" s="2"/>
      <c r="P21851" s="30"/>
      <c r="T21851" s="2"/>
      <c r="V21851" s="2"/>
      <c r="W21851" s="28"/>
      <c r="Y21851" s="30"/>
      <c r="Z21851" s="30"/>
      <c r="AB21851" s="6"/>
    </row>
    <row r="21852" spans="1:28">
      <c r="A21852" s="2"/>
      <c r="B21852" s="2"/>
      <c r="C21852" s="2"/>
      <c r="G21852" s="94"/>
      <c r="H21852" s="94"/>
      <c r="I21852" s="94"/>
      <c r="J21852" s="2"/>
      <c r="P21852" s="30"/>
      <c r="T21852" s="2"/>
      <c r="V21852" s="2"/>
      <c r="W21852" s="28"/>
      <c r="Y21852" s="30"/>
      <c r="Z21852" s="30"/>
      <c r="AB21852" s="6"/>
    </row>
    <row r="21853" spans="1:28">
      <c r="A21853" s="2"/>
      <c r="B21853" s="2"/>
      <c r="C21853" s="2"/>
      <c r="G21853" s="94"/>
      <c r="H21853" s="94"/>
      <c r="I21853" s="94"/>
      <c r="J21853" s="2"/>
      <c r="P21853" s="30"/>
      <c r="T21853" s="2"/>
      <c r="V21853" s="2"/>
      <c r="W21853" s="28"/>
      <c r="Y21853" s="30"/>
      <c r="Z21853" s="30"/>
      <c r="AB21853" s="6"/>
    </row>
    <row r="21854" spans="1:28">
      <c r="A21854" s="2"/>
      <c r="B21854" s="2"/>
      <c r="C21854" s="2"/>
      <c r="G21854" s="94"/>
      <c r="H21854" s="94"/>
      <c r="I21854" s="94"/>
      <c r="J21854" s="2"/>
      <c r="P21854" s="30"/>
      <c r="T21854" s="2"/>
      <c r="V21854" s="2"/>
      <c r="W21854" s="28"/>
      <c r="Y21854" s="30"/>
      <c r="Z21854" s="30"/>
      <c r="AB21854" s="6"/>
    </row>
    <row r="21855" spans="1:28">
      <c r="A21855" s="2"/>
      <c r="B21855" s="2"/>
      <c r="C21855" s="2"/>
      <c r="G21855" s="94"/>
      <c r="H21855" s="94"/>
      <c r="I21855" s="94"/>
      <c r="J21855" s="2"/>
      <c r="P21855" s="30"/>
      <c r="T21855" s="2"/>
      <c r="V21855" s="2"/>
      <c r="W21855" s="28"/>
      <c r="Y21855" s="30"/>
      <c r="Z21855" s="30"/>
      <c r="AB21855" s="6"/>
    </row>
    <row r="21856" spans="1:28">
      <c r="A21856" s="2"/>
      <c r="B21856" s="2"/>
      <c r="C21856" s="2"/>
      <c r="G21856" s="94"/>
      <c r="H21856" s="94"/>
      <c r="I21856" s="94"/>
      <c r="J21856" s="2"/>
      <c r="P21856" s="30"/>
      <c r="T21856" s="2"/>
      <c r="V21856" s="2"/>
      <c r="W21856" s="28"/>
      <c r="Y21856" s="30"/>
      <c r="Z21856" s="30"/>
      <c r="AB21856" s="6"/>
    </row>
    <row r="21857" spans="1:28">
      <c r="A21857" s="2"/>
      <c r="B21857" s="2"/>
      <c r="C21857" s="2"/>
      <c r="G21857" s="94"/>
      <c r="H21857" s="94"/>
      <c r="I21857" s="94"/>
      <c r="J21857" s="2"/>
      <c r="P21857" s="30"/>
      <c r="T21857" s="2"/>
      <c r="V21857" s="2"/>
      <c r="W21857" s="28"/>
      <c r="Y21857" s="30"/>
      <c r="Z21857" s="30"/>
      <c r="AB21857" s="6"/>
    </row>
    <row r="21858" spans="1:28">
      <c r="A21858" s="2"/>
      <c r="B21858" s="2"/>
      <c r="C21858" s="2"/>
      <c r="G21858" s="94"/>
      <c r="H21858" s="94"/>
      <c r="I21858" s="94"/>
      <c r="J21858" s="2"/>
      <c r="P21858" s="30"/>
      <c r="T21858" s="2"/>
      <c r="V21858" s="2"/>
      <c r="W21858" s="28"/>
      <c r="Y21858" s="30"/>
      <c r="Z21858" s="30"/>
      <c r="AB21858" s="6"/>
    </row>
    <row r="21859" spans="1:28">
      <c r="A21859" s="2"/>
      <c r="B21859" s="2"/>
      <c r="C21859" s="2"/>
      <c r="G21859" s="94"/>
      <c r="H21859" s="94"/>
      <c r="I21859" s="94"/>
      <c r="J21859" s="2"/>
      <c r="P21859" s="30"/>
      <c r="T21859" s="2"/>
      <c r="V21859" s="2"/>
      <c r="W21859" s="28"/>
      <c r="Y21859" s="30"/>
      <c r="Z21859" s="30"/>
      <c r="AB21859" s="6"/>
    </row>
    <row r="21860" spans="1:28">
      <c r="A21860" s="2"/>
      <c r="B21860" s="2"/>
      <c r="C21860" s="2"/>
      <c r="G21860" s="94"/>
      <c r="H21860" s="94"/>
      <c r="I21860" s="94"/>
      <c r="J21860" s="2"/>
      <c r="P21860" s="30"/>
      <c r="T21860" s="2"/>
      <c r="V21860" s="2"/>
      <c r="W21860" s="28"/>
      <c r="Y21860" s="30"/>
      <c r="Z21860" s="30"/>
      <c r="AB21860" s="6"/>
    </row>
    <row r="21861" spans="1:28">
      <c r="A21861" s="2"/>
      <c r="B21861" s="2"/>
      <c r="C21861" s="2"/>
      <c r="G21861" s="94"/>
      <c r="H21861" s="94"/>
      <c r="I21861" s="94"/>
      <c r="J21861" s="2"/>
      <c r="P21861" s="30"/>
      <c r="T21861" s="2"/>
      <c r="V21861" s="2"/>
      <c r="W21861" s="28"/>
      <c r="Y21861" s="30"/>
      <c r="Z21861" s="30"/>
      <c r="AB21861" s="6"/>
    </row>
    <row r="21862" spans="1:28">
      <c r="A21862" s="2"/>
      <c r="B21862" s="2"/>
      <c r="C21862" s="2"/>
      <c r="G21862" s="94"/>
      <c r="H21862" s="94"/>
      <c r="I21862" s="94"/>
      <c r="J21862" s="2"/>
      <c r="P21862" s="30"/>
      <c r="T21862" s="2"/>
      <c r="V21862" s="2"/>
      <c r="W21862" s="28"/>
      <c r="Y21862" s="30"/>
      <c r="Z21862" s="30"/>
      <c r="AB21862" s="6"/>
    </row>
    <row r="21863" spans="1:28">
      <c r="A21863" s="2"/>
      <c r="B21863" s="2"/>
      <c r="C21863" s="2"/>
      <c r="G21863" s="94"/>
      <c r="H21863" s="94"/>
      <c r="I21863" s="94"/>
      <c r="J21863" s="2"/>
      <c r="P21863" s="30"/>
      <c r="T21863" s="2"/>
      <c r="V21863" s="2"/>
      <c r="W21863" s="28"/>
      <c r="Y21863" s="30"/>
      <c r="Z21863" s="30"/>
      <c r="AB21863" s="6"/>
    </row>
    <row r="21864" spans="1:28">
      <c r="A21864" s="2"/>
      <c r="B21864" s="2"/>
      <c r="C21864" s="2"/>
      <c r="G21864" s="94"/>
      <c r="H21864" s="94"/>
      <c r="I21864" s="94"/>
      <c r="J21864" s="2"/>
      <c r="P21864" s="30"/>
      <c r="T21864" s="2"/>
      <c r="V21864" s="2"/>
      <c r="W21864" s="28"/>
      <c r="Y21864" s="30"/>
      <c r="Z21864" s="30"/>
      <c r="AB21864" s="6"/>
    </row>
    <row r="21865" spans="1:28">
      <c r="A21865" s="2"/>
      <c r="B21865" s="2"/>
      <c r="C21865" s="2"/>
      <c r="G21865" s="94"/>
      <c r="H21865" s="94"/>
      <c r="I21865" s="94"/>
      <c r="J21865" s="2"/>
      <c r="P21865" s="30"/>
      <c r="T21865" s="2"/>
      <c r="V21865" s="2"/>
      <c r="W21865" s="28"/>
      <c r="Y21865" s="30"/>
      <c r="Z21865" s="30"/>
      <c r="AB21865" s="6"/>
    </row>
    <row r="21866" spans="1:28">
      <c r="A21866" s="2"/>
      <c r="B21866" s="2"/>
      <c r="C21866" s="2"/>
      <c r="G21866" s="94"/>
      <c r="H21866" s="94"/>
      <c r="I21866" s="94"/>
      <c r="J21866" s="2"/>
      <c r="P21866" s="30"/>
      <c r="T21866" s="2"/>
      <c r="V21866" s="2"/>
      <c r="W21866" s="28"/>
      <c r="Y21866" s="30"/>
      <c r="Z21866" s="30"/>
      <c r="AB21866" s="6"/>
    </row>
    <row r="21867" spans="1:28">
      <c r="A21867" s="2"/>
      <c r="B21867" s="2"/>
      <c r="C21867" s="2"/>
      <c r="G21867" s="94"/>
      <c r="H21867" s="94"/>
      <c r="I21867" s="94"/>
      <c r="J21867" s="2"/>
      <c r="P21867" s="30"/>
      <c r="T21867" s="2"/>
      <c r="V21867" s="2"/>
      <c r="W21867" s="28"/>
      <c r="Y21867" s="30"/>
      <c r="Z21867" s="30"/>
      <c r="AB21867" s="6"/>
    </row>
    <row r="21868" spans="1:28">
      <c r="A21868" s="2"/>
      <c r="B21868" s="2"/>
      <c r="C21868" s="2"/>
      <c r="G21868" s="94"/>
      <c r="H21868" s="94"/>
      <c r="I21868" s="94"/>
      <c r="J21868" s="2"/>
      <c r="P21868" s="30"/>
      <c r="T21868" s="2"/>
      <c r="V21868" s="2"/>
      <c r="W21868" s="28"/>
      <c r="Y21868" s="30"/>
      <c r="Z21868" s="30"/>
      <c r="AB21868" s="6"/>
    </row>
    <row r="21869" spans="1:28">
      <c r="A21869" s="2"/>
      <c r="B21869" s="2"/>
      <c r="C21869" s="2"/>
      <c r="G21869" s="94"/>
      <c r="H21869" s="94"/>
      <c r="I21869" s="94"/>
      <c r="J21869" s="2"/>
      <c r="P21869" s="30"/>
      <c r="T21869" s="2"/>
      <c r="V21869" s="2"/>
      <c r="W21869" s="28"/>
      <c r="Y21869" s="30"/>
      <c r="Z21869" s="30"/>
      <c r="AB21869" s="6"/>
    </row>
    <row r="21870" spans="1:28">
      <c r="A21870" s="2"/>
      <c r="B21870" s="2"/>
      <c r="C21870" s="2"/>
      <c r="G21870" s="94"/>
      <c r="H21870" s="94"/>
      <c r="I21870" s="94"/>
      <c r="J21870" s="2"/>
      <c r="P21870" s="30"/>
      <c r="T21870" s="2"/>
      <c r="V21870" s="2"/>
      <c r="W21870" s="28"/>
      <c r="Y21870" s="30"/>
      <c r="Z21870" s="30"/>
      <c r="AB21870" s="6"/>
    </row>
    <row r="21871" spans="1:28">
      <c r="A21871" s="2"/>
      <c r="B21871" s="2"/>
      <c r="C21871" s="2"/>
      <c r="G21871" s="94"/>
      <c r="H21871" s="94"/>
      <c r="I21871" s="94"/>
      <c r="J21871" s="2"/>
      <c r="P21871" s="30"/>
      <c r="T21871" s="2"/>
      <c r="V21871" s="2"/>
      <c r="W21871" s="28"/>
      <c r="Y21871" s="30"/>
      <c r="Z21871" s="30"/>
      <c r="AB21871" s="6"/>
    </row>
    <row r="21872" spans="1:28">
      <c r="A21872" s="2"/>
      <c r="B21872" s="2"/>
      <c r="C21872" s="2"/>
      <c r="G21872" s="94"/>
      <c r="H21872" s="94"/>
      <c r="I21872" s="94"/>
      <c r="J21872" s="2"/>
      <c r="P21872" s="30"/>
      <c r="T21872" s="2"/>
      <c r="V21872" s="2"/>
      <c r="W21872" s="28"/>
      <c r="Y21872" s="30"/>
      <c r="Z21872" s="30"/>
      <c r="AB21872" s="6"/>
    </row>
    <row r="21873" spans="1:28">
      <c r="A21873" s="2"/>
      <c r="B21873" s="2"/>
      <c r="C21873" s="2"/>
      <c r="G21873" s="94"/>
      <c r="H21873" s="94"/>
      <c r="I21873" s="94"/>
      <c r="J21873" s="2"/>
      <c r="P21873" s="30"/>
      <c r="T21873" s="2"/>
      <c r="V21873" s="2"/>
      <c r="W21873" s="28"/>
      <c r="Y21873" s="30"/>
      <c r="Z21873" s="30"/>
      <c r="AB21873" s="6"/>
    </row>
    <row r="21874" spans="1:28">
      <c r="A21874" s="2"/>
      <c r="B21874" s="2"/>
      <c r="C21874" s="2"/>
      <c r="G21874" s="94"/>
      <c r="H21874" s="94"/>
      <c r="I21874" s="94"/>
      <c r="J21874" s="2"/>
      <c r="P21874" s="30"/>
      <c r="T21874" s="2"/>
      <c r="V21874" s="2"/>
      <c r="W21874" s="28"/>
      <c r="Y21874" s="30"/>
      <c r="Z21874" s="30"/>
      <c r="AB21874" s="6"/>
    </row>
    <row r="21875" spans="1:28">
      <c r="A21875" s="2"/>
      <c r="B21875" s="2"/>
      <c r="C21875" s="2"/>
      <c r="G21875" s="94"/>
      <c r="H21875" s="94"/>
      <c r="I21875" s="94"/>
      <c r="J21875" s="2"/>
      <c r="P21875" s="30"/>
      <c r="T21875" s="2"/>
      <c r="V21875" s="2"/>
      <c r="W21875" s="28"/>
      <c r="Y21875" s="30"/>
      <c r="Z21875" s="30"/>
      <c r="AB21875" s="6"/>
    </row>
    <row r="21876" spans="1:28">
      <c r="A21876" s="2"/>
      <c r="B21876" s="2"/>
      <c r="C21876" s="2"/>
      <c r="G21876" s="94"/>
      <c r="H21876" s="94"/>
      <c r="I21876" s="94"/>
      <c r="J21876" s="2"/>
      <c r="P21876" s="30"/>
      <c r="T21876" s="2"/>
      <c r="V21876" s="2"/>
      <c r="W21876" s="28"/>
      <c r="Y21876" s="30"/>
      <c r="Z21876" s="30"/>
      <c r="AB21876" s="6"/>
    </row>
    <row r="21877" spans="1:28">
      <c r="A21877" s="2"/>
      <c r="B21877" s="2"/>
      <c r="C21877" s="2"/>
      <c r="G21877" s="94"/>
      <c r="H21877" s="94"/>
      <c r="I21877" s="94"/>
      <c r="J21877" s="2"/>
      <c r="P21877" s="30"/>
      <c r="T21877" s="2"/>
      <c r="V21877" s="2"/>
      <c r="W21877" s="28"/>
      <c r="Y21877" s="30"/>
      <c r="Z21877" s="30"/>
      <c r="AB21877" s="6"/>
    </row>
    <row r="21878" spans="1:28">
      <c r="A21878" s="2"/>
      <c r="B21878" s="2"/>
      <c r="C21878" s="2"/>
      <c r="G21878" s="94"/>
      <c r="H21878" s="94"/>
      <c r="I21878" s="94"/>
      <c r="J21878" s="2"/>
      <c r="P21878" s="30"/>
      <c r="T21878" s="2"/>
      <c r="V21878" s="2"/>
      <c r="W21878" s="28"/>
      <c r="Y21878" s="30"/>
      <c r="Z21878" s="30"/>
      <c r="AB21878" s="6"/>
    </row>
    <row r="21879" spans="1:28">
      <c r="A21879" s="2"/>
      <c r="B21879" s="2"/>
      <c r="C21879" s="2"/>
      <c r="G21879" s="94"/>
      <c r="H21879" s="94"/>
      <c r="I21879" s="94"/>
      <c r="J21879" s="2"/>
      <c r="P21879" s="30"/>
      <c r="T21879" s="2"/>
      <c r="V21879" s="2"/>
      <c r="W21879" s="28"/>
      <c r="Y21879" s="30"/>
      <c r="Z21879" s="30"/>
      <c r="AB21879" s="6"/>
    </row>
    <row r="21880" spans="1:28">
      <c r="A21880" s="2"/>
      <c r="B21880" s="2"/>
      <c r="C21880" s="2"/>
      <c r="G21880" s="94"/>
      <c r="H21880" s="94"/>
      <c r="I21880" s="94"/>
      <c r="J21880" s="2"/>
      <c r="P21880" s="30"/>
      <c r="T21880" s="2"/>
      <c r="V21880" s="2"/>
      <c r="W21880" s="28"/>
      <c r="Y21880" s="30"/>
      <c r="Z21880" s="30"/>
      <c r="AB21880" s="6"/>
    </row>
    <row r="21881" spans="1:28">
      <c r="A21881" s="2"/>
      <c r="B21881" s="2"/>
      <c r="C21881" s="2"/>
      <c r="G21881" s="94"/>
      <c r="H21881" s="94"/>
      <c r="I21881" s="94"/>
      <c r="J21881" s="2"/>
      <c r="P21881" s="30"/>
      <c r="T21881" s="2"/>
      <c r="V21881" s="2"/>
      <c r="W21881" s="28"/>
      <c r="Y21881" s="30"/>
      <c r="Z21881" s="30"/>
      <c r="AB21881" s="6"/>
    </row>
    <row r="21882" spans="1:28">
      <c r="A21882" s="2"/>
      <c r="B21882" s="2"/>
      <c r="C21882" s="2"/>
      <c r="G21882" s="94"/>
      <c r="H21882" s="94"/>
      <c r="I21882" s="94"/>
      <c r="J21882" s="2"/>
      <c r="P21882" s="30"/>
      <c r="T21882" s="2"/>
      <c r="V21882" s="2"/>
      <c r="W21882" s="28"/>
      <c r="Y21882" s="30"/>
      <c r="Z21882" s="30"/>
      <c r="AB21882" s="6"/>
    </row>
    <row r="21883" spans="1:28">
      <c r="A21883" s="2"/>
      <c r="B21883" s="2"/>
      <c r="C21883" s="2"/>
      <c r="G21883" s="94"/>
      <c r="H21883" s="94"/>
      <c r="I21883" s="94"/>
      <c r="J21883" s="2"/>
      <c r="P21883" s="30"/>
      <c r="T21883" s="2"/>
      <c r="V21883" s="2"/>
      <c r="W21883" s="28"/>
      <c r="Y21883" s="30"/>
      <c r="Z21883" s="30"/>
      <c r="AB21883" s="6"/>
    </row>
    <row r="21884" spans="1:28">
      <c r="A21884" s="2"/>
      <c r="B21884" s="2"/>
      <c r="C21884" s="2"/>
      <c r="G21884" s="94"/>
      <c r="H21884" s="94"/>
      <c r="I21884" s="94"/>
      <c r="J21884" s="2"/>
      <c r="P21884" s="30"/>
      <c r="T21884" s="2"/>
      <c r="V21884" s="2"/>
      <c r="W21884" s="28"/>
      <c r="Y21884" s="30"/>
      <c r="Z21884" s="30"/>
      <c r="AB21884" s="6"/>
    </row>
    <row r="21885" spans="1:28">
      <c r="A21885" s="2"/>
      <c r="B21885" s="2"/>
      <c r="C21885" s="2"/>
      <c r="G21885" s="94"/>
      <c r="H21885" s="94"/>
      <c r="I21885" s="94"/>
      <c r="J21885" s="2"/>
      <c r="P21885" s="30"/>
      <c r="T21885" s="2"/>
      <c r="V21885" s="2"/>
      <c r="W21885" s="28"/>
      <c r="Y21885" s="30"/>
      <c r="Z21885" s="30"/>
      <c r="AB21885" s="6"/>
    </row>
    <row r="21886" spans="1:28">
      <c r="A21886" s="2"/>
      <c r="B21886" s="2"/>
      <c r="C21886" s="2"/>
      <c r="G21886" s="94"/>
      <c r="H21886" s="94"/>
      <c r="I21886" s="94"/>
      <c r="J21886" s="2"/>
      <c r="P21886" s="30"/>
      <c r="T21886" s="2"/>
      <c r="V21886" s="2"/>
      <c r="W21886" s="28"/>
      <c r="Y21886" s="30"/>
      <c r="Z21886" s="30"/>
      <c r="AB21886" s="6"/>
    </row>
    <row r="21887" spans="1:28">
      <c r="A21887" s="2"/>
      <c r="B21887" s="2"/>
      <c r="C21887" s="2"/>
      <c r="G21887" s="94"/>
      <c r="H21887" s="94"/>
      <c r="I21887" s="94"/>
      <c r="J21887" s="2"/>
      <c r="P21887" s="30"/>
      <c r="T21887" s="2"/>
      <c r="V21887" s="2"/>
      <c r="W21887" s="28"/>
      <c r="Y21887" s="30"/>
      <c r="Z21887" s="30"/>
      <c r="AB21887" s="6"/>
    </row>
    <row r="21888" spans="1:28">
      <c r="A21888" s="2"/>
      <c r="B21888" s="2"/>
      <c r="C21888" s="2"/>
      <c r="G21888" s="94"/>
      <c r="H21888" s="94"/>
      <c r="I21888" s="94"/>
      <c r="J21888" s="2"/>
      <c r="P21888" s="30"/>
      <c r="T21888" s="2"/>
      <c r="V21888" s="2"/>
      <c r="W21888" s="28"/>
      <c r="Y21888" s="30"/>
      <c r="Z21888" s="30"/>
      <c r="AB21888" s="6"/>
    </row>
    <row r="21889" spans="1:28">
      <c r="A21889" s="2"/>
      <c r="B21889" s="2"/>
      <c r="C21889" s="2"/>
      <c r="G21889" s="94"/>
      <c r="H21889" s="94"/>
      <c r="I21889" s="94"/>
      <c r="J21889" s="2"/>
      <c r="P21889" s="30"/>
      <c r="T21889" s="2"/>
      <c r="V21889" s="2"/>
      <c r="W21889" s="28"/>
      <c r="Y21889" s="30"/>
      <c r="Z21889" s="30"/>
      <c r="AB21889" s="6"/>
    </row>
    <row r="21890" spans="1:28">
      <c r="A21890" s="2"/>
      <c r="B21890" s="2"/>
      <c r="C21890" s="2"/>
      <c r="G21890" s="94"/>
      <c r="H21890" s="94"/>
      <c r="I21890" s="94"/>
      <c r="J21890" s="2"/>
      <c r="P21890" s="30"/>
      <c r="T21890" s="2"/>
      <c r="V21890" s="2"/>
      <c r="W21890" s="28"/>
      <c r="Y21890" s="30"/>
      <c r="Z21890" s="30"/>
      <c r="AB21890" s="6"/>
    </row>
    <row r="21891" spans="1:28">
      <c r="A21891" s="2"/>
      <c r="B21891" s="2"/>
      <c r="C21891" s="2"/>
      <c r="G21891" s="94"/>
      <c r="H21891" s="94"/>
      <c r="I21891" s="94"/>
      <c r="J21891" s="2"/>
      <c r="P21891" s="30"/>
      <c r="T21891" s="2"/>
      <c r="V21891" s="2"/>
      <c r="W21891" s="28"/>
      <c r="Y21891" s="30"/>
      <c r="Z21891" s="30"/>
      <c r="AB21891" s="6"/>
    </row>
    <row r="21892" spans="1:28">
      <c r="A21892" s="2"/>
      <c r="B21892" s="2"/>
      <c r="C21892" s="2"/>
      <c r="G21892" s="94"/>
      <c r="H21892" s="94"/>
      <c r="I21892" s="94"/>
      <c r="J21892" s="2"/>
      <c r="P21892" s="30"/>
      <c r="T21892" s="2"/>
      <c r="V21892" s="2"/>
      <c r="W21892" s="28"/>
      <c r="Y21892" s="30"/>
      <c r="Z21892" s="30"/>
      <c r="AB21892" s="6"/>
    </row>
    <row r="21893" spans="1:28">
      <c r="A21893" s="2"/>
      <c r="B21893" s="2"/>
      <c r="C21893" s="2"/>
      <c r="G21893" s="94"/>
      <c r="H21893" s="94"/>
      <c r="I21893" s="94"/>
      <c r="J21893" s="2"/>
      <c r="P21893" s="30"/>
      <c r="T21893" s="2"/>
      <c r="V21893" s="2"/>
      <c r="W21893" s="28"/>
      <c r="Y21893" s="30"/>
      <c r="Z21893" s="30"/>
      <c r="AB21893" s="6"/>
    </row>
    <row r="21894" spans="1:28">
      <c r="A21894" s="2"/>
      <c r="B21894" s="2"/>
      <c r="C21894" s="2"/>
      <c r="G21894" s="94"/>
      <c r="H21894" s="94"/>
      <c r="I21894" s="94"/>
      <c r="J21894" s="2"/>
      <c r="P21894" s="30"/>
      <c r="T21894" s="2"/>
      <c r="V21894" s="2"/>
      <c r="W21894" s="28"/>
      <c r="Y21894" s="30"/>
      <c r="Z21894" s="30"/>
      <c r="AB21894" s="6"/>
    </row>
    <row r="21895" spans="1:28">
      <c r="A21895" s="2"/>
      <c r="B21895" s="2"/>
      <c r="C21895" s="2"/>
      <c r="G21895" s="94"/>
      <c r="H21895" s="94"/>
      <c r="I21895" s="94"/>
      <c r="J21895" s="2"/>
      <c r="P21895" s="30"/>
      <c r="T21895" s="2"/>
      <c r="V21895" s="2"/>
      <c r="W21895" s="28"/>
      <c r="Y21895" s="30"/>
      <c r="Z21895" s="30"/>
      <c r="AB21895" s="6"/>
    </row>
    <row r="21896" spans="1:28">
      <c r="A21896" s="2"/>
      <c r="B21896" s="2"/>
      <c r="C21896" s="2"/>
      <c r="G21896" s="94"/>
      <c r="H21896" s="94"/>
      <c r="I21896" s="94"/>
      <c r="J21896" s="2"/>
      <c r="P21896" s="30"/>
      <c r="T21896" s="2"/>
      <c r="V21896" s="2"/>
      <c r="W21896" s="28"/>
      <c r="Y21896" s="30"/>
      <c r="Z21896" s="30"/>
      <c r="AB21896" s="6"/>
    </row>
    <row r="21897" spans="1:28">
      <c r="A21897" s="2"/>
      <c r="B21897" s="2"/>
      <c r="C21897" s="2"/>
      <c r="G21897" s="94"/>
      <c r="H21897" s="94"/>
      <c r="I21897" s="94"/>
      <c r="J21897" s="2"/>
      <c r="P21897" s="30"/>
      <c r="T21897" s="2"/>
      <c r="V21897" s="2"/>
      <c r="W21897" s="28"/>
      <c r="Y21897" s="30"/>
      <c r="Z21897" s="30"/>
      <c r="AB21897" s="6"/>
    </row>
    <row r="21898" spans="1:28">
      <c r="A21898" s="2"/>
      <c r="B21898" s="2"/>
      <c r="C21898" s="2"/>
      <c r="G21898" s="94"/>
      <c r="H21898" s="94"/>
      <c r="I21898" s="94"/>
      <c r="J21898" s="2"/>
      <c r="P21898" s="30"/>
      <c r="T21898" s="2"/>
      <c r="V21898" s="2"/>
      <c r="W21898" s="28"/>
      <c r="Y21898" s="30"/>
      <c r="Z21898" s="30"/>
      <c r="AB21898" s="6"/>
    </row>
    <row r="21899" spans="1:28">
      <c r="A21899" s="2"/>
      <c r="B21899" s="2"/>
      <c r="C21899" s="2"/>
      <c r="G21899" s="94"/>
      <c r="H21899" s="94"/>
      <c r="I21899" s="94"/>
      <c r="J21899" s="2"/>
      <c r="P21899" s="30"/>
      <c r="T21899" s="2"/>
      <c r="V21899" s="2"/>
      <c r="W21899" s="28"/>
      <c r="Y21899" s="30"/>
      <c r="Z21899" s="30"/>
      <c r="AB21899" s="6"/>
    </row>
    <row r="21900" spans="1:28">
      <c r="A21900" s="2"/>
      <c r="B21900" s="2"/>
      <c r="C21900" s="2"/>
      <c r="G21900" s="94"/>
      <c r="H21900" s="94"/>
      <c r="I21900" s="94"/>
      <c r="J21900" s="2"/>
      <c r="P21900" s="30"/>
      <c r="T21900" s="2"/>
      <c r="V21900" s="2"/>
      <c r="W21900" s="28"/>
      <c r="Y21900" s="30"/>
      <c r="Z21900" s="30"/>
      <c r="AB21900" s="6"/>
    </row>
    <row r="21901" spans="1:28">
      <c r="A21901" s="2"/>
      <c r="B21901" s="2"/>
      <c r="C21901" s="2"/>
      <c r="G21901" s="94"/>
      <c r="H21901" s="94"/>
      <c r="I21901" s="94"/>
      <c r="J21901" s="2"/>
      <c r="P21901" s="30"/>
      <c r="T21901" s="2"/>
      <c r="V21901" s="2"/>
      <c r="W21901" s="28"/>
      <c r="Y21901" s="30"/>
      <c r="Z21901" s="30"/>
      <c r="AB21901" s="6"/>
    </row>
    <row r="21902" spans="1:28">
      <c r="A21902" s="2"/>
      <c r="B21902" s="2"/>
      <c r="C21902" s="2"/>
      <c r="G21902" s="94"/>
      <c r="H21902" s="94"/>
      <c r="I21902" s="94"/>
      <c r="J21902" s="2"/>
      <c r="P21902" s="30"/>
      <c r="T21902" s="2"/>
      <c r="V21902" s="2"/>
      <c r="W21902" s="28"/>
      <c r="Y21902" s="30"/>
      <c r="Z21902" s="30"/>
      <c r="AB21902" s="6"/>
    </row>
    <row r="21903" spans="1:28">
      <c r="A21903" s="2"/>
      <c r="B21903" s="2"/>
      <c r="C21903" s="2"/>
      <c r="G21903" s="94"/>
      <c r="H21903" s="94"/>
      <c r="I21903" s="94"/>
      <c r="J21903" s="2"/>
      <c r="P21903" s="30"/>
      <c r="T21903" s="2"/>
      <c r="V21903" s="2"/>
      <c r="W21903" s="28"/>
      <c r="Y21903" s="30"/>
      <c r="Z21903" s="30"/>
      <c r="AB21903" s="6"/>
    </row>
    <row r="21904" spans="1:28">
      <c r="A21904" s="2"/>
      <c r="B21904" s="2"/>
      <c r="C21904" s="2"/>
      <c r="G21904" s="94"/>
      <c r="H21904" s="94"/>
      <c r="I21904" s="94"/>
      <c r="J21904" s="2"/>
      <c r="P21904" s="30"/>
      <c r="T21904" s="2"/>
      <c r="V21904" s="2"/>
      <c r="W21904" s="28"/>
      <c r="Y21904" s="30"/>
      <c r="Z21904" s="30"/>
      <c r="AB21904" s="6"/>
    </row>
    <row r="21905" spans="1:28">
      <c r="A21905" s="2"/>
      <c r="B21905" s="2"/>
      <c r="C21905" s="2"/>
      <c r="G21905" s="94"/>
      <c r="H21905" s="94"/>
      <c r="I21905" s="94"/>
      <c r="J21905" s="2"/>
      <c r="P21905" s="30"/>
      <c r="T21905" s="2"/>
      <c r="V21905" s="2"/>
      <c r="W21905" s="28"/>
      <c r="Y21905" s="30"/>
      <c r="Z21905" s="30"/>
      <c r="AB21905" s="6"/>
    </row>
    <row r="21906" spans="1:28">
      <c r="A21906" s="2"/>
      <c r="B21906" s="2"/>
      <c r="C21906" s="2"/>
      <c r="G21906" s="94"/>
      <c r="H21906" s="94"/>
      <c r="I21906" s="94"/>
      <c r="J21906" s="2"/>
      <c r="P21906" s="30"/>
      <c r="T21906" s="2"/>
      <c r="V21906" s="2"/>
      <c r="W21906" s="28"/>
      <c r="Y21906" s="30"/>
      <c r="Z21906" s="30"/>
      <c r="AB21906" s="6"/>
    </row>
    <row r="21907" spans="1:28">
      <c r="A21907" s="2"/>
      <c r="B21907" s="2"/>
      <c r="C21907" s="2"/>
      <c r="G21907" s="94"/>
      <c r="H21907" s="94"/>
      <c r="I21907" s="94"/>
      <c r="J21907" s="2"/>
      <c r="P21907" s="30"/>
      <c r="T21907" s="2"/>
      <c r="V21907" s="2"/>
      <c r="W21907" s="28"/>
      <c r="Y21907" s="30"/>
      <c r="Z21907" s="30"/>
      <c r="AB21907" s="6"/>
    </row>
    <row r="21908" spans="1:28">
      <c r="A21908" s="2"/>
      <c r="B21908" s="2"/>
      <c r="C21908" s="2"/>
      <c r="G21908" s="94"/>
      <c r="H21908" s="94"/>
      <c r="I21908" s="94"/>
      <c r="J21908" s="2"/>
      <c r="P21908" s="30"/>
      <c r="T21908" s="2"/>
      <c r="V21908" s="2"/>
      <c r="W21908" s="28"/>
      <c r="Y21908" s="30"/>
      <c r="Z21908" s="30"/>
      <c r="AB21908" s="6"/>
    </row>
    <row r="21909" spans="1:28">
      <c r="A21909" s="2"/>
      <c r="B21909" s="2"/>
      <c r="C21909" s="2"/>
      <c r="G21909" s="94"/>
      <c r="H21909" s="94"/>
      <c r="I21909" s="94"/>
      <c r="J21909" s="2"/>
      <c r="P21909" s="30"/>
      <c r="T21909" s="2"/>
      <c r="V21909" s="2"/>
      <c r="W21909" s="28"/>
      <c r="Y21909" s="30"/>
      <c r="Z21909" s="30"/>
      <c r="AB21909" s="6"/>
    </row>
    <row r="21910" spans="1:28">
      <c r="A21910" s="2"/>
      <c r="B21910" s="2"/>
      <c r="C21910" s="2"/>
      <c r="G21910" s="94"/>
      <c r="H21910" s="94"/>
      <c r="I21910" s="94"/>
      <c r="J21910" s="2"/>
      <c r="P21910" s="30"/>
      <c r="T21910" s="2"/>
      <c r="V21910" s="2"/>
      <c r="W21910" s="28"/>
      <c r="Y21910" s="30"/>
      <c r="Z21910" s="30"/>
      <c r="AB21910" s="6"/>
    </row>
    <row r="21911" spans="1:28">
      <c r="A21911" s="2"/>
      <c r="B21911" s="2"/>
      <c r="C21911" s="2"/>
      <c r="G21911" s="94"/>
      <c r="H21911" s="94"/>
      <c r="I21911" s="94"/>
      <c r="J21911" s="2"/>
      <c r="P21911" s="30"/>
      <c r="T21911" s="2"/>
      <c r="V21911" s="2"/>
      <c r="W21911" s="28"/>
      <c r="Y21911" s="30"/>
      <c r="Z21911" s="30"/>
      <c r="AB21911" s="6"/>
    </row>
    <row r="21912" spans="1:28">
      <c r="A21912" s="2"/>
      <c r="B21912" s="2"/>
      <c r="C21912" s="2"/>
      <c r="G21912" s="94"/>
      <c r="H21912" s="94"/>
      <c r="I21912" s="94"/>
      <c r="J21912" s="2"/>
      <c r="P21912" s="30"/>
      <c r="T21912" s="2"/>
      <c r="V21912" s="2"/>
      <c r="W21912" s="28"/>
      <c r="Y21912" s="30"/>
      <c r="Z21912" s="30"/>
      <c r="AB21912" s="6"/>
    </row>
    <row r="21913" spans="1:28">
      <c r="A21913" s="2"/>
      <c r="B21913" s="2"/>
      <c r="C21913" s="2"/>
      <c r="G21913" s="94"/>
      <c r="H21913" s="94"/>
      <c r="I21913" s="94"/>
      <c r="J21913" s="2"/>
      <c r="P21913" s="30"/>
      <c r="T21913" s="2"/>
      <c r="V21913" s="2"/>
      <c r="W21913" s="28"/>
      <c r="Y21913" s="30"/>
      <c r="Z21913" s="30"/>
      <c r="AB21913" s="6"/>
    </row>
    <row r="21914" spans="1:28">
      <c r="A21914" s="2"/>
      <c r="B21914" s="2"/>
      <c r="C21914" s="2"/>
      <c r="G21914" s="94"/>
      <c r="H21914" s="94"/>
      <c r="I21914" s="94"/>
      <c r="J21914" s="2"/>
      <c r="P21914" s="30"/>
      <c r="T21914" s="2"/>
      <c r="V21914" s="2"/>
      <c r="W21914" s="28"/>
      <c r="Y21914" s="30"/>
      <c r="Z21914" s="30"/>
      <c r="AB21914" s="6"/>
    </row>
    <row r="21915" spans="1:28">
      <c r="A21915" s="2"/>
      <c r="B21915" s="2"/>
      <c r="C21915" s="2"/>
      <c r="G21915" s="94"/>
      <c r="H21915" s="94"/>
      <c r="I21915" s="94"/>
      <c r="J21915" s="2"/>
      <c r="P21915" s="30"/>
      <c r="T21915" s="2"/>
      <c r="V21915" s="2"/>
      <c r="W21915" s="28"/>
      <c r="Y21915" s="30"/>
      <c r="Z21915" s="30"/>
      <c r="AB21915" s="6"/>
    </row>
    <row r="21916" spans="1:28">
      <c r="A21916" s="2"/>
      <c r="B21916" s="2"/>
      <c r="C21916" s="2"/>
      <c r="G21916" s="94"/>
      <c r="H21916" s="94"/>
      <c r="I21916" s="94"/>
      <c r="J21916" s="2"/>
      <c r="P21916" s="30"/>
      <c r="T21916" s="2"/>
      <c r="V21916" s="2"/>
      <c r="W21916" s="28"/>
      <c r="Y21916" s="30"/>
      <c r="Z21916" s="30"/>
      <c r="AB21916" s="6"/>
    </row>
    <row r="21917" spans="1:28">
      <c r="A21917" s="2"/>
      <c r="B21917" s="2"/>
      <c r="C21917" s="2"/>
      <c r="G21917" s="94"/>
      <c r="H21917" s="94"/>
      <c r="I21917" s="94"/>
      <c r="J21917" s="2"/>
      <c r="P21917" s="30"/>
      <c r="T21917" s="2"/>
      <c r="V21917" s="2"/>
      <c r="W21917" s="28"/>
      <c r="Y21917" s="30"/>
      <c r="Z21917" s="30"/>
      <c r="AB21917" s="6"/>
    </row>
    <row r="21918" spans="1:28">
      <c r="A21918" s="2"/>
      <c r="B21918" s="2"/>
      <c r="C21918" s="2"/>
      <c r="G21918" s="94"/>
      <c r="H21918" s="94"/>
      <c r="I21918" s="94"/>
      <c r="J21918" s="2"/>
      <c r="P21918" s="30"/>
      <c r="T21918" s="2"/>
      <c r="V21918" s="2"/>
      <c r="W21918" s="28"/>
      <c r="Y21918" s="30"/>
      <c r="Z21918" s="30"/>
      <c r="AB21918" s="6"/>
    </row>
    <row r="21919" spans="1:28">
      <c r="A21919" s="2"/>
      <c r="B21919" s="2"/>
      <c r="C21919" s="2"/>
      <c r="G21919" s="94"/>
      <c r="H21919" s="94"/>
      <c r="I21919" s="94"/>
      <c r="J21919" s="2"/>
      <c r="P21919" s="30"/>
      <c r="T21919" s="2"/>
      <c r="V21919" s="2"/>
      <c r="W21919" s="28"/>
      <c r="Y21919" s="30"/>
      <c r="Z21919" s="30"/>
      <c r="AB21919" s="6"/>
    </row>
    <row r="21920" spans="1:28">
      <c r="A21920" s="2"/>
      <c r="B21920" s="2"/>
      <c r="C21920" s="2"/>
      <c r="G21920" s="94"/>
      <c r="H21920" s="94"/>
      <c r="I21920" s="94"/>
      <c r="J21920" s="2"/>
      <c r="P21920" s="30"/>
      <c r="T21920" s="2"/>
      <c r="V21920" s="2"/>
      <c r="W21920" s="28"/>
      <c r="Y21920" s="30"/>
      <c r="Z21920" s="30"/>
      <c r="AB21920" s="6"/>
    </row>
    <row r="21921" spans="1:28">
      <c r="A21921" s="2"/>
      <c r="B21921" s="2"/>
      <c r="C21921" s="2"/>
      <c r="G21921" s="94"/>
      <c r="H21921" s="94"/>
      <c r="I21921" s="94"/>
      <c r="J21921" s="2"/>
      <c r="P21921" s="30"/>
      <c r="T21921" s="2"/>
      <c r="V21921" s="2"/>
      <c r="W21921" s="28"/>
      <c r="Y21921" s="30"/>
      <c r="Z21921" s="30"/>
      <c r="AB21921" s="6"/>
    </row>
    <row r="21922" spans="1:28">
      <c r="A21922" s="2"/>
      <c r="B21922" s="2"/>
      <c r="C21922" s="2"/>
      <c r="G21922" s="94"/>
      <c r="H21922" s="94"/>
      <c r="I21922" s="94"/>
      <c r="J21922" s="2"/>
      <c r="P21922" s="30"/>
      <c r="T21922" s="2"/>
      <c r="V21922" s="2"/>
      <c r="W21922" s="28"/>
      <c r="Y21922" s="30"/>
      <c r="Z21922" s="30"/>
      <c r="AB21922" s="6"/>
    </row>
    <row r="21923" spans="1:28">
      <c r="A21923" s="2"/>
      <c r="B21923" s="2"/>
      <c r="C21923" s="2"/>
      <c r="G21923" s="94"/>
      <c r="H21923" s="94"/>
      <c r="I21923" s="94"/>
      <c r="J21923" s="2"/>
      <c r="P21923" s="30"/>
      <c r="T21923" s="2"/>
      <c r="V21923" s="2"/>
      <c r="W21923" s="28"/>
      <c r="Y21923" s="30"/>
      <c r="Z21923" s="30"/>
      <c r="AB21923" s="6"/>
    </row>
    <row r="21924" spans="1:28">
      <c r="A21924" s="2"/>
      <c r="B21924" s="2"/>
      <c r="C21924" s="2"/>
      <c r="G21924" s="94"/>
      <c r="H21924" s="94"/>
      <c r="I21924" s="94"/>
      <c r="J21924" s="2"/>
      <c r="P21924" s="30"/>
      <c r="T21924" s="2"/>
      <c r="V21924" s="2"/>
      <c r="W21924" s="28"/>
      <c r="Y21924" s="30"/>
      <c r="Z21924" s="30"/>
      <c r="AB21924" s="6"/>
    </row>
    <row r="21925" spans="1:28">
      <c r="A21925" s="2"/>
      <c r="B21925" s="2"/>
      <c r="C21925" s="2"/>
      <c r="G21925" s="94"/>
      <c r="H21925" s="94"/>
      <c r="I21925" s="94"/>
      <c r="J21925" s="2"/>
      <c r="P21925" s="30"/>
      <c r="T21925" s="2"/>
      <c r="V21925" s="2"/>
      <c r="W21925" s="28"/>
      <c r="Y21925" s="30"/>
      <c r="Z21925" s="30"/>
      <c r="AB21925" s="6"/>
    </row>
    <row r="21926" spans="1:28">
      <c r="A21926" s="2"/>
      <c r="B21926" s="2"/>
      <c r="C21926" s="2"/>
      <c r="G21926" s="94"/>
      <c r="H21926" s="94"/>
      <c r="I21926" s="94"/>
      <c r="J21926" s="2"/>
      <c r="P21926" s="30"/>
      <c r="T21926" s="2"/>
      <c r="V21926" s="2"/>
      <c r="W21926" s="28"/>
      <c r="Y21926" s="30"/>
      <c r="Z21926" s="30"/>
      <c r="AB21926" s="6"/>
    </row>
    <row r="21927" spans="1:28">
      <c r="A21927" s="2"/>
      <c r="B21927" s="2"/>
      <c r="C21927" s="2"/>
      <c r="G21927" s="94"/>
      <c r="H21927" s="94"/>
      <c r="I21927" s="94"/>
      <c r="J21927" s="2"/>
      <c r="P21927" s="30"/>
      <c r="T21927" s="2"/>
      <c r="V21927" s="2"/>
      <c r="W21927" s="28"/>
      <c r="Y21927" s="30"/>
      <c r="Z21927" s="30"/>
      <c r="AB21927" s="6"/>
    </row>
    <row r="21928" spans="1:28">
      <c r="A21928" s="2"/>
      <c r="B21928" s="2"/>
      <c r="C21928" s="2"/>
      <c r="G21928" s="94"/>
      <c r="H21928" s="94"/>
      <c r="I21928" s="94"/>
      <c r="J21928" s="2"/>
      <c r="P21928" s="30"/>
      <c r="T21928" s="2"/>
      <c r="V21928" s="2"/>
      <c r="W21928" s="28"/>
      <c r="Y21928" s="30"/>
      <c r="Z21928" s="30"/>
      <c r="AB21928" s="6"/>
    </row>
    <row r="21929" spans="1:28">
      <c r="A21929" s="2"/>
      <c r="B21929" s="2"/>
      <c r="C21929" s="2"/>
      <c r="G21929" s="94"/>
      <c r="H21929" s="94"/>
      <c r="I21929" s="94"/>
      <c r="J21929" s="2"/>
      <c r="P21929" s="30"/>
      <c r="T21929" s="2"/>
      <c r="V21929" s="2"/>
      <c r="W21929" s="28"/>
      <c r="Y21929" s="30"/>
      <c r="Z21929" s="30"/>
      <c r="AB21929" s="6"/>
    </row>
    <row r="21930" spans="1:28">
      <c r="A21930" s="2"/>
      <c r="B21930" s="2"/>
      <c r="C21930" s="2"/>
      <c r="G21930" s="94"/>
      <c r="H21930" s="94"/>
      <c r="I21930" s="94"/>
      <c r="J21930" s="2"/>
      <c r="P21930" s="30"/>
      <c r="T21930" s="2"/>
      <c r="V21930" s="2"/>
      <c r="W21930" s="28"/>
      <c r="Y21930" s="30"/>
      <c r="Z21930" s="30"/>
      <c r="AB21930" s="6"/>
    </row>
    <row r="21931" spans="1:28">
      <c r="A21931" s="2"/>
      <c r="B21931" s="2"/>
      <c r="C21931" s="2"/>
      <c r="G21931" s="94"/>
      <c r="H21931" s="94"/>
      <c r="I21931" s="94"/>
      <c r="J21931" s="2"/>
      <c r="P21931" s="30"/>
      <c r="T21931" s="2"/>
      <c r="V21931" s="2"/>
      <c r="W21931" s="28"/>
      <c r="Y21931" s="30"/>
      <c r="Z21931" s="30"/>
      <c r="AB21931" s="6"/>
    </row>
    <row r="21932" spans="1:28">
      <c r="A21932" s="2"/>
      <c r="B21932" s="2"/>
      <c r="C21932" s="2"/>
      <c r="G21932" s="94"/>
      <c r="H21932" s="94"/>
      <c r="I21932" s="94"/>
      <c r="J21932" s="2"/>
      <c r="P21932" s="30"/>
      <c r="T21932" s="2"/>
      <c r="V21932" s="2"/>
      <c r="W21932" s="28"/>
      <c r="Y21932" s="30"/>
      <c r="Z21932" s="30"/>
      <c r="AB21932" s="6"/>
    </row>
    <row r="21933" spans="1:28">
      <c r="A21933" s="2"/>
      <c r="B21933" s="2"/>
      <c r="C21933" s="2"/>
      <c r="G21933" s="94"/>
      <c r="H21933" s="94"/>
      <c r="I21933" s="94"/>
      <c r="J21933" s="2"/>
      <c r="P21933" s="30"/>
      <c r="T21933" s="2"/>
      <c r="V21933" s="2"/>
      <c r="W21933" s="28"/>
      <c r="Y21933" s="30"/>
      <c r="Z21933" s="30"/>
      <c r="AB21933" s="6"/>
    </row>
    <row r="21934" spans="1:28">
      <c r="A21934" s="2"/>
      <c r="B21934" s="2"/>
      <c r="C21934" s="2"/>
      <c r="G21934" s="94"/>
      <c r="H21934" s="94"/>
      <c r="I21934" s="94"/>
      <c r="J21934" s="2"/>
      <c r="P21934" s="30"/>
      <c r="T21934" s="2"/>
      <c r="V21934" s="2"/>
      <c r="W21934" s="28"/>
      <c r="Y21934" s="30"/>
      <c r="Z21934" s="30"/>
      <c r="AB21934" s="6"/>
    </row>
    <row r="21935" spans="1:28">
      <c r="A21935" s="2"/>
      <c r="B21935" s="2"/>
      <c r="C21935" s="2"/>
      <c r="G21935" s="94"/>
      <c r="H21935" s="94"/>
      <c r="I21935" s="94"/>
      <c r="J21935" s="2"/>
      <c r="P21935" s="30"/>
      <c r="T21935" s="2"/>
      <c r="V21935" s="2"/>
      <c r="W21935" s="28"/>
      <c r="Y21935" s="30"/>
      <c r="Z21935" s="30"/>
      <c r="AB21935" s="6"/>
    </row>
    <row r="21936" spans="1:28">
      <c r="A21936" s="2"/>
      <c r="B21936" s="2"/>
      <c r="C21936" s="2"/>
      <c r="G21936" s="94"/>
      <c r="H21936" s="94"/>
      <c r="I21936" s="94"/>
      <c r="J21936" s="2"/>
      <c r="P21936" s="30"/>
      <c r="T21936" s="2"/>
      <c r="V21936" s="2"/>
      <c r="W21936" s="28"/>
      <c r="Y21936" s="30"/>
      <c r="Z21936" s="30"/>
      <c r="AB21936" s="6"/>
    </row>
    <row r="21937" spans="1:28">
      <c r="A21937" s="2"/>
      <c r="B21937" s="2"/>
      <c r="C21937" s="2"/>
      <c r="G21937" s="94"/>
      <c r="H21937" s="94"/>
      <c r="I21937" s="94"/>
      <c r="J21937" s="2"/>
      <c r="P21937" s="30"/>
      <c r="T21937" s="2"/>
      <c r="V21937" s="2"/>
      <c r="W21937" s="28"/>
      <c r="Y21937" s="30"/>
      <c r="Z21937" s="30"/>
      <c r="AB21937" s="6"/>
    </row>
    <row r="21938" spans="1:28">
      <c r="A21938" s="2"/>
      <c r="B21938" s="2"/>
      <c r="C21938" s="2"/>
      <c r="G21938" s="94"/>
      <c r="H21938" s="94"/>
      <c r="I21938" s="94"/>
      <c r="J21938" s="2"/>
      <c r="P21938" s="30"/>
      <c r="T21938" s="2"/>
      <c r="V21938" s="2"/>
      <c r="W21938" s="28"/>
      <c r="Y21938" s="30"/>
      <c r="Z21938" s="30"/>
      <c r="AB21938" s="6"/>
    </row>
    <row r="21939" spans="1:28">
      <c r="A21939" s="2"/>
      <c r="B21939" s="2"/>
      <c r="C21939" s="2"/>
      <c r="G21939" s="94"/>
      <c r="H21939" s="94"/>
      <c r="I21939" s="94"/>
      <c r="J21939" s="2"/>
      <c r="P21939" s="30"/>
      <c r="T21939" s="2"/>
      <c r="V21939" s="2"/>
      <c r="W21939" s="28"/>
      <c r="Y21939" s="30"/>
      <c r="Z21939" s="30"/>
      <c r="AB21939" s="6"/>
    </row>
    <row r="21940" spans="1:28">
      <c r="A21940" s="2"/>
      <c r="B21940" s="2"/>
      <c r="C21940" s="2"/>
      <c r="G21940" s="94"/>
      <c r="H21940" s="94"/>
      <c r="I21940" s="94"/>
      <c r="J21940" s="2"/>
      <c r="P21940" s="30"/>
      <c r="T21940" s="2"/>
      <c r="V21940" s="2"/>
      <c r="W21940" s="28"/>
      <c r="Y21940" s="30"/>
      <c r="Z21940" s="30"/>
      <c r="AB21940" s="6"/>
    </row>
    <row r="21941" spans="1:28">
      <c r="A21941" s="2"/>
      <c r="B21941" s="2"/>
      <c r="C21941" s="2"/>
      <c r="G21941" s="94"/>
      <c r="H21941" s="94"/>
      <c r="I21941" s="94"/>
      <c r="J21941" s="2"/>
      <c r="P21941" s="30"/>
      <c r="T21941" s="2"/>
      <c r="V21941" s="2"/>
      <c r="W21941" s="28"/>
      <c r="Y21941" s="30"/>
      <c r="Z21941" s="30"/>
      <c r="AB21941" s="6"/>
    </row>
    <row r="21942" spans="1:28">
      <c r="A21942" s="2"/>
      <c r="B21942" s="2"/>
      <c r="C21942" s="2"/>
      <c r="G21942" s="94"/>
      <c r="H21942" s="94"/>
      <c r="I21942" s="94"/>
      <c r="J21942" s="2"/>
      <c r="P21942" s="30"/>
      <c r="T21942" s="2"/>
      <c r="V21942" s="2"/>
      <c r="W21942" s="28"/>
      <c r="Y21942" s="30"/>
      <c r="Z21942" s="30"/>
      <c r="AB21942" s="6"/>
    </row>
    <row r="21943" spans="1:28">
      <c r="A21943" s="2"/>
      <c r="B21943" s="2"/>
      <c r="C21943" s="2"/>
      <c r="G21943" s="94"/>
      <c r="H21943" s="94"/>
      <c r="I21943" s="94"/>
      <c r="J21943" s="2"/>
      <c r="P21943" s="30"/>
      <c r="T21943" s="2"/>
      <c r="V21943" s="2"/>
      <c r="W21943" s="28"/>
      <c r="Y21943" s="30"/>
      <c r="Z21943" s="30"/>
      <c r="AB21943" s="6"/>
    </row>
    <row r="21944" spans="1:28">
      <c r="A21944" s="2"/>
      <c r="B21944" s="2"/>
      <c r="C21944" s="2"/>
      <c r="G21944" s="94"/>
      <c r="H21944" s="94"/>
      <c r="I21944" s="94"/>
      <c r="J21944" s="2"/>
      <c r="P21944" s="30"/>
      <c r="T21944" s="2"/>
      <c r="V21944" s="2"/>
      <c r="W21944" s="28"/>
      <c r="Y21944" s="30"/>
      <c r="Z21944" s="30"/>
      <c r="AB21944" s="6"/>
    </row>
    <row r="21945" spans="1:28">
      <c r="A21945" s="2"/>
      <c r="B21945" s="2"/>
      <c r="C21945" s="2"/>
      <c r="G21945" s="94"/>
      <c r="H21945" s="94"/>
      <c r="I21945" s="94"/>
      <c r="J21945" s="2"/>
      <c r="P21945" s="30"/>
      <c r="T21945" s="2"/>
      <c r="V21945" s="2"/>
      <c r="W21945" s="28"/>
      <c r="Y21945" s="30"/>
      <c r="Z21945" s="30"/>
      <c r="AB21945" s="6"/>
    </row>
    <row r="21946" spans="1:28">
      <c r="A21946" s="2"/>
      <c r="B21946" s="2"/>
      <c r="C21946" s="2"/>
      <c r="G21946" s="94"/>
      <c r="H21946" s="94"/>
      <c r="I21946" s="94"/>
      <c r="J21946" s="2"/>
      <c r="P21946" s="30"/>
      <c r="T21946" s="2"/>
      <c r="V21946" s="2"/>
      <c r="W21946" s="28"/>
      <c r="Y21946" s="30"/>
      <c r="Z21946" s="30"/>
      <c r="AB21946" s="6"/>
    </row>
    <row r="21947" spans="1:28">
      <c r="A21947" s="2"/>
      <c r="B21947" s="2"/>
      <c r="C21947" s="2"/>
      <c r="G21947" s="94"/>
      <c r="H21947" s="94"/>
      <c r="I21947" s="94"/>
      <c r="J21947" s="2"/>
      <c r="P21947" s="30"/>
      <c r="T21947" s="2"/>
      <c r="V21947" s="2"/>
      <c r="W21947" s="28"/>
      <c r="Y21947" s="30"/>
      <c r="Z21947" s="30"/>
      <c r="AB21947" s="6"/>
    </row>
    <row r="21948" spans="1:28">
      <c r="A21948" s="2"/>
      <c r="B21948" s="2"/>
      <c r="C21948" s="2"/>
      <c r="G21948" s="94"/>
      <c r="H21948" s="94"/>
      <c r="I21948" s="94"/>
      <c r="J21948" s="2"/>
      <c r="P21948" s="30"/>
      <c r="T21948" s="2"/>
      <c r="V21948" s="2"/>
      <c r="W21948" s="28"/>
      <c r="Y21948" s="30"/>
      <c r="Z21948" s="30"/>
      <c r="AB21948" s="6"/>
    </row>
    <row r="21949" spans="1:28">
      <c r="A21949" s="2"/>
      <c r="B21949" s="2"/>
      <c r="C21949" s="2"/>
      <c r="G21949" s="94"/>
      <c r="H21949" s="94"/>
      <c r="I21949" s="94"/>
      <c r="J21949" s="2"/>
      <c r="P21949" s="30"/>
      <c r="T21949" s="2"/>
      <c r="V21949" s="2"/>
      <c r="W21949" s="28"/>
      <c r="Y21949" s="30"/>
      <c r="Z21949" s="30"/>
      <c r="AB21949" s="6"/>
    </row>
    <row r="21950" spans="1:28">
      <c r="A21950" s="2"/>
      <c r="B21950" s="2"/>
      <c r="C21950" s="2"/>
      <c r="G21950" s="94"/>
      <c r="H21950" s="94"/>
      <c r="I21950" s="94"/>
      <c r="J21950" s="2"/>
      <c r="P21950" s="30"/>
      <c r="T21950" s="2"/>
      <c r="V21950" s="2"/>
      <c r="W21950" s="28"/>
      <c r="Y21950" s="30"/>
      <c r="Z21950" s="30"/>
      <c r="AB21950" s="6"/>
    </row>
    <row r="21951" spans="1:28">
      <c r="A21951" s="2"/>
      <c r="B21951" s="2"/>
      <c r="C21951" s="2"/>
      <c r="G21951" s="94"/>
      <c r="H21951" s="94"/>
      <c r="I21951" s="94"/>
      <c r="J21951" s="2"/>
      <c r="P21951" s="30"/>
      <c r="T21951" s="2"/>
      <c r="V21951" s="2"/>
      <c r="W21951" s="28"/>
      <c r="Y21951" s="30"/>
      <c r="Z21951" s="30"/>
      <c r="AB21951" s="6"/>
    </row>
    <row r="21952" spans="1:28">
      <c r="A21952" s="2"/>
      <c r="B21952" s="2"/>
      <c r="C21952" s="2"/>
      <c r="G21952" s="94"/>
      <c r="H21952" s="94"/>
      <c r="I21952" s="94"/>
      <c r="J21952" s="2"/>
      <c r="P21952" s="30"/>
      <c r="T21952" s="2"/>
      <c r="V21952" s="2"/>
      <c r="W21952" s="28"/>
      <c r="Y21952" s="30"/>
      <c r="Z21952" s="30"/>
      <c r="AB21952" s="6"/>
    </row>
    <row r="21953" spans="1:28">
      <c r="A21953" s="2"/>
      <c r="B21953" s="2"/>
      <c r="C21953" s="2"/>
      <c r="G21953" s="94"/>
      <c r="H21953" s="94"/>
      <c r="I21953" s="94"/>
      <c r="J21953" s="2"/>
      <c r="P21953" s="30"/>
      <c r="T21953" s="2"/>
      <c r="V21953" s="2"/>
      <c r="W21953" s="28"/>
      <c r="Y21953" s="30"/>
      <c r="Z21953" s="30"/>
      <c r="AB21953" s="6"/>
    </row>
    <row r="21954" spans="1:28">
      <c r="A21954" s="2"/>
      <c r="B21954" s="2"/>
      <c r="C21954" s="2"/>
      <c r="G21954" s="94"/>
      <c r="H21954" s="94"/>
      <c r="I21954" s="94"/>
      <c r="J21954" s="2"/>
      <c r="P21954" s="30"/>
      <c r="T21954" s="2"/>
      <c r="V21954" s="2"/>
      <c r="W21954" s="28"/>
      <c r="Y21954" s="30"/>
      <c r="Z21954" s="30"/>
      <c r="AB21954" s="6"/>
    </row>
    <row r="21955" spans="1:28">
      <c r="A21955" s="2"/>
      <c r="B21955" s="2"/>
      <c r="C21955" s="2"/>
      <c r="G21955" s="94"/>
      <c r="H21955" s="94"/>
      <c r="I21955" s="94"/>
      <c r="J21955" s="2"/>
      <c r="P21955" s="30"/>
      <c r="T21955" s="2"/>
      <c r="V21955" s="2"/>
      <c r="W21955" s="28"/>
      <c r="Y21955" s="30"/>
      <c r="Z21955" s="30"/>
      <c r="AB21955" s="6"/>
    </row>
    <row r="21956" spans="1:28">
      <c r="A21956" s="2"/>
      <c r="B21956" s="2"/>
      <c r="C21956" s="2"/>
      <c r="G21956" s="94"/>
      <c r="H21956" s="94"/>
      <c r="I21956" s="94"/>
      <c r="J21956" s="2"/>
      <c r="P21956" s="30"/>
      <c r="T21956" s="2"/>
      <c r="V21956" s="2"/>
      <c r="W21956" s="28"/>
      <c r="Y21956" s="30"/>
      <c r="Z21956" s="30"/>
      <c r="AB21956" s="6"/>
    </row>
    <row r="21957" spans="1:28">
      <c r="A21957" s="2"/>
      <c r="B21957" s="2"/>
      <c r="C21957" s="2"/>
      <c r="G21957" s="94"/>
      <c r="H21957" s="94"/>
      <c r="I21957" s="94"/>
      <c r="J21957" s="2"/>
      <c r="P21957" s="30"/>
      <c r="T21957" s="2"/>
      <c r="V21957" s="2"/>
      <c r="W21957" s="28"/>
      <c r="Y21957" s="30"/>
      <c r="Z21957" s="30"/>
      <c r="AB21957" s="6"/>
    </row>
    <row r="21958" spans="1:28">
      <c r="A21958" s="2"/>
      <c r="B21958" s="2"/>
      <c r="C21958" s="2"/>
      <c r="G21958" s="94"/>
      <c r="H21958" s="94"/>
      <c r="I21958" s="94"/>
      <c r="J21958" s="2"/>
      <c r="P21958" s="30"/>
      <c r="T21958" s="2"/>
      <c r="V21958" s="2"/>
      <c r="W21958" s="28"/>
      <c r="Y21958" s="30"/>
      <c r="Z21958" s="30"/>
      <c r="AB21958" s="6"/>
    </row>
    <row r="21959" spans="1:28">
      <c r="A21959" s="2"/>
      <c r="B21959" s="2"/>
      <c r="C21959" s="2"/>
      <c r="G21959" s="94"/>
      <c r="H21959" s="94"/>
      <c r="I21959" s="94"/>
      <c r="J21959" s="2"/>
      <c r="P21959" s="30"/>
      <c r="T21959" s="2"/>
      <c r="V21959" s="2"/>
      <c r="W21959" s="28"/>
      <c r="Y21959" s="30"/>
      <c r="Z21959" s="30"/>
      <c r="AB21959" s="6"/>
    </row>
    <row r="21960" spans="1:28">
      <c r="A21960" s="2"/>
      <c r="B21960" s="2"/>
      <c r="C21960" s="2"/>
      <c r="G21960" s="94"/>
      <c r="H21960" s="94"/>
      <c r="I21960" s="94"/>
      <c r="J21960" s="2"/>
      <c r="P21960" s="30"/>
      <c r="T21960" s="2"/>
      <c r="V21960" s="2"/>
      <c r="W21960" s="28"/>
      <c r="Y21960" s="30"/>
      <c r="Z21960" s="30"/>
      <c r="AB21960" s="6"/>
    </row>
    <row r="21961" spans="1:28">
      <c r="A21961" s="2"/>
      <c r="B21961" s="2"/>
      <c r="C21961" s="2"/>
      <c r="G21961" s="94"/>
      <c r="H21961" s="94"/>
      <c r="I21961" s="94"/>
      <c r="J21961" s="2"/>
      <c r="P21961" s="30"/>
      <c r="T21961" s="2"/>
      <c r="V21961" s="2"/>
      <c r="W21961" s="28"/>
      <c r="Y21961" s="30"/>
      <c r="Z21961" s="30"/>
      <c r="AB21961" s="6"/>
    </row>
    <row r="21962" spans="1:28">
      <c r="A21962" s="2"/>
      <c r="B21962" s="2"/>
      <c r="C21962" s="2"/>
      <c r="G21962" s="94"/>
      <c r="H21962" s="94"/>
      <c r="I21962" s="94"/>
      <c r="J21962" s="2"/>
      <c r="P21962" s="30"/>
      <c r="T21962" s="2"/>
      <c r="V21962" s="2"/>
      <c r="W21962" s="28"/>
      <c r="Y21962" s="30"/>
      <c r="Z21962" s="30"/>
      <c r="AB21962" s="6"/>
    </row>
    <row r="21963" spans="1:28">
      <c r="A21963" s="2"/>
      <c r="B21963" s="2"/>
      <c r="C21963" s="2"/>
      <c r="G21963" s="94"/>
      <c r="H21963" s="94"/>
      <c r="I21963" s="94"/>
      <c r="J21963" s="2"/>
      <c r="P21963" s="30"/>
      <c r="T21963" s="2"/>
      <c r="V21963" s="2"/>
      <c r="W21963" s="28"/>
      <c r="Y21963" s="30"/>
      <c r="Z21963" s="30"/>
      <c r="AB21963" s="6"/>
    </row>
    <row r="21964" spans="1:28">
      <c r="A21964" s="2"/>
      <c r="B21964" s="2"/>
      <c r="C21964" s="2"/>
      <c r="G21964" s="94"/>
      <c r="H21964" s="94"/>
      <c r="I21964" s="94"/>
      <c r="J21964" s="2"/>
      <c r="P21964" s="30"/>
      <c r="T21964" s="2"/>
      <c r="V21964" s="2"/>
      <c r="W21964" s="28"/>
      <c r="Y21964" s="30"/>
      <c r="Z21964" s="30"/>
      <c r="AB21964" s="6"/>
    </row>
    <row r="21965" spans="1:28">
      <c r="A21965" s="2"/>
      <c r="B21965" s="2"/>
      <c r="C21965" s="2"/>
      <c r="G21965" s="94"/>
      <c r="H21965" s="94"/>
      <c r="I21965" s="94"/>
      <c r="J21965" s="2"/>
      <c r="P21965" s="30"/>
      <c r="T21965" s="2"/>
      <c r="V21965" s="2"/>
      <c r="W21965" s="28"/>
      <c r="Y21965" s="30"/>
      <c r="Z21965" s="30"/>
      <c r="AB21965" s="6"/>
    </row>
    <row r="21966" spans="1:28">
      <c r="A21966" s="2"/>
      <c r="B21966" s="2"/>
      <c r="C21966" s="2"/>
      <c r="G21966" s="94"/>
      <c r="H21966" s="94"/>
      <c r="I21966" s="94"/>
      <c r="J21966" s="2"/>
      <c r="P21966" s="30"/>
      <c r="T21966" s="2"/>
      <c r="V21966" s="2"/>
      <c r="W21966" s="28"/>
      <c r="Y21966" s="30"/>
      <c r="Z21966" s="30"/>
      <c r="AB21966" s="6"/>
    </row>
    <row r="21967" spans="1:28">
      <c r="A21967" s="2"/>
      <c r="B21967" s="2"/>
      <c r="C21967" s="2"/>
      <c r="G21967" s="94"/>
      <c r="H21967" s="94"/>
      <c r="I21967" s="94"/>
      <c r="J21967" s="2"/>
      <c r="P21967" s="30"/>
      <c r="T21967" s="2"/>
      <c r="V21967" s="2"/>
      <c r="W21967" s="28"/>
      <c r="Y21967" s="30"/>
      <c r="Z21967" s="30"/>
      <c r="AB21967" s="6"/>
    </row>
    <row r="21968" spans="1:28">
      <c r="A21968" s="2"/>
      <c r="B21968" s="2"/>
      <c r="C21968" s="2"/>
      <c r="G21968" s="94"/>
      <c r="H21968" s="94"/>
      <c r="I21968" s="94"/>
      <c r="J21968" s="2"/>
      <c r="P21968" s="30"/>
      <c r="T21968" s="2"/>
      <c r="V21968" s="2"/>
      <c r="W21968" s="28"/>
      <c r="Y21968" s="30"/>
      <c r="Z21968" s="30"/>
      <c r="AB21968" s="6"/>
    </row>
    <row r="21969" spans="1:28">
      <c r="A21969" s="2"/>
      <c r="B21969" s="2"/>
      <c r="C21969" s="2"/>
      <c r="G21969" s="94"/>
      <c r="H21969" s="94"/>
      <c r="I21969" s="94"/>
      <c r="J21969" s="2"/>
      <c r="P21969" s="30"/>
      <c r="T21969" s="2"/>
      <c r="V21969" s="2"/>
      <c r="W21969" s="28"/>
      <c r="Y21969" s="30"/>
      <c r="Z21969" s="30"/>
      <c r="AB21969" s="6"/>
    </row>
    <row r="21970" spans="1:28">
      <c r="A21970" s="2"/>
      <c r="B21970" s="2"/>
      <c r="C21970" s="2"/>
      <c r="G21970" s="94"/>
      <c r="H21970" s="94"/>
      <c r="I21970" s="94"/>
      <c r="J21970" s="2"/>
      <c r="P21970" s="30"/>
      <c r="T21970" s="2"/>
      <c r="V21970" s="2"/>
      <c r="W21970" s="28"/>
      <c r="Y21970" s="30"/>
      <c r="Z21970" s="30"/>
      <c r="AB21970" s="6"/>
    </row>
    <row r="21971" spans="1:28">
      <c r="A21971" s="2"/>
      <c r="B21971" s="2"/>
      <c r="C21971" s="2"/>
      <c r="G21971" s="94"/>
      <c r="H21971" s="94"/>
      <c r="I21971" s="94"/>
      <c r="J21971" s="2"/>
      <c r="P21971" s="30"/>
      <c r="T21971" s="2"/>
      <c r="V21971" s="2"/>
      <c r="W21971" s="28"/>
      <c r="Y21971" s="30"/>
      <c r="Z21971" s="30"/>
      <c r="AB21971" s="6"/>
    </row>
    <row r="21972" spans="1:28">
      <c r="A21972" s="2"/>
      <c r="B21972" s="2"/>
      <c r="C21972" s="2"/>
      <c r="G21972" s="94"/>
      <c r="H21972" s="94"/>
      <c r="I21972" s="94"/>
      <c r="J21972" s="2"/>
      <c r="P21972" s="30"/>
      <c r="T21972" s="2"/>
      <c r="V21972" s="2"/>
      <c r="W21972" s="28"/>
      <c r="Y21972" s="30"/>
      <c r="Z21972" s="30"/>
      <c r="AB21972" s="6"/>
    </row>
    <row r="21973" spans="1:28">
      <c r="A21973" s="2"/>
      <c r="B21973" s="2"/>
      <c r="C21973" s="2"/>
      <c r="G21973" s="94"/>
      <c r="H21973" s="94"/>
      <c r="I21973" s="94"/>
      <c r="J21973" s="2"/>
      <c r="P21973" s="30"/>
      <c r="T21973" s="2"/>
      <c r="V21973" s="2"/>
      <c r="W21973" s="28"/>
      <c r="Y21973" s="30"/>
      <c r="Z21973" s="30"/>
      <c r="AB21973" s="6"/>
    </row>
    <row r="21974" spans="1:28">
      <c r="A21974" s="2"/>
      <c r="B21974" s="2"/>
      <c r="C21974" s="2"/>
      <c r="G21974" s="94"/>
      <c r="H21974" s="94"/>
      <c r="I21974" s="94"/>
      <c r="J21974" s="2"/>
      <c r="P21974" s="30"/>
      <c r="T21974" s="2"/>
      <c r="V21974" s="2"/>
      <c r="W21974" s="28"/>
      <c r="Y21974" s="30"/>
      <c r="Z21974" s="30"/>
      <c r="AB21974" s="6"/>
    </row>
    <row r="21975" spans="1:28">
      <c r="A21975" s="2"/>
      <c r="B21975" s="2"/>
      <c r="C21975" s="2"/>
      <c r="G21975" s="94"/>
      <c r="H21975" s="94"/>
      <c r="I21975" s="94"/>
      <c r="J21975" s="2"/>
      <c r="P21975" s="30"/>
      <c r="T21975" s="2"/>
      <c r="V21975" s="2"/>
      <c r="W21975" s="28"/>
      <c r="Y21975" s="30"/>
      <c r="Z21975" s="30"/>
      <c r="AB21975" s="6"/>
    </row>
    <row r="21976" spans="1:28">
      <c r="A21976" s="2"/>
      <c r="B21976" s="2"/>
      <c r="C21976" s="2"/>
      <c r="G21976" s="94"/>
      <c r="H21976" s="94"/>
      <c r="I21976" s="94"/>
      <c r="J21976" s="2"/>
      <c r="P21976" s="30"/>
      <c r="T21976" s="2"/>
      <c r="V21976" s="2"/>
      <c r="W21976" s="28"/>
      <c r="Y21976" s="30"/>
      <c r="Z21976" s="30"/>
      <c r="AB21976" s="6"/>
    </row>
    <row r="21977" spans="1:28">
      <c r="A21977" s="2"/>
      <c r="B21977" s="2"/>
      <c r="C21977" s="2"/>
      <c r="G21977" s="94"/>
      <c r="H21977" s="94"/>
      <c r="I21977" s="94"/>
      <c r="J21977" s="2"/>
      <c r="P21977" s="30"/>
      <c r="T21977" s="2"/>
      <c r="V21977" s="2"/>
      <c r="W21977" s="28"/>
      <c r="Y21977" s="30"/>
      <c r="Z21977" s="30"/>
      <c r="AB21977" s="6"/>
    </row>
    <row r="21978" spans="1:28">
      <c r="A21978" s="2"/>
      <c r="B21978" s="2"/>
      <c r="C21978" s="2"/>
      <c r="G21978" s="94"/>
      <c r="H21978" s="94"/>
      <c r="I21978" s="94"/>
      <c r="J21978" s="2"/>
      <c r="P21978" s="30"/>
      <c r="T21978" s="2"/>
      <c r="V21978" s="2"/>
      <c r="W21978" s="28"/>
      <c r="Y21978" s="30"/>
      <c r="Z21978" s="30"/>
      <c r="AB21978" s="6"/>
    </row>
    <row r="21979" spans="1:28">
      <c r="A21979" s="2"/>
      <c r="B21979" s="2"/>
      <c r="C21979" s="2"/>
      <c r="G21979" s="94"/>
      <c r="H21979" s="94"/>
      <c r="I21979" s="94"/>
      <c r="J21979" s="2"/>
      <c r="P21979" s="30"/>
      <c r="T21979" s="2"/>
      <c r="V21979" s="2"/>
      <c r="W21979" s="28"/>
      <c r="Y21979" s="30"/>
      <c r="Z21979" s="30"/>
      <c r="AB21979" s="6"/>
    </row>
    <row r="21980" spans="1:28">
      <c r="A21980" s="2"/>
      <c r="B21980" s="2"/>
      <c r="C21980" s="2"/>
      <c r="G21980" s="94"/>
      <c r="H21980" s="94"/>
      <c r="I21980" s="94"/>
      <c r="J21980" s="2"/>
      <c r="P21980" s="30"/>
      <c r="T21980" s="2"/>
      <c r="V21980" s="2"/>
      <c r="W21980" s="28"/>
      <c r="Y21980" s="30"/>
      <c r="Z21980" s="30"/>
      <c r="AB21980" s="6"/>
    </row>
    <row r="21981" spans="1:28">
      <c r="A21981" s="2"/>
      <c r="B21981" s="2"/>
      <c r="C21981" s="2"/>
      <c r="G21981" s="94"/>
      <c r="H21981" s="94"/>
      <c r="I21981" s="94"/>
      <c r="J21981" s="2"/>
      <c r="P21981" s="30"/>
      <c r="T21981" s="2"/>
      <c r="V21981" s="2"/>
      <c r="W21981" s="28"/>
      <c r="Y21981" s="30"/>
      <c r="Z21981" s="30"/>
      <c r="AB21981" s="6"/>
    </row>
    <row r="21982" spans="1:28">
      <c r="A21982" s="2"/>
      <c r="B21982" s="2"/>
      <c r="C21982" s="2"/>
      <c r="G21982" s="94"/>
      <c r="H21982" s="94"/>
      <c r="I21982" s="94"/>
      <c r="J21982" s="2"/>
      <c r="P21982" s="30"/>
      <c r="T21982" s="2"/>
      <c r="V21982" s="2"/>
      <c r="W21982" s="28"/>
      <c r="Y21982" s="30"/>
      <c r="Z21982" s="30"/>
      <c r="AB21982" s="6"/>
    </row>
    <row r="21983" spans="1:28">
      <c r="A21983" s="2"/>
      <c r="B21983" s="2"/>
      <c r="C21983" s="2"/>
      <c r="G21983" s="94"/>
      <c r="H21983" s="94"/>
      <c r="I21983" s="94"/>
      <c r="J21983" s="2"/>
      <c r="P21983" s="30"/>
      <c r="T21983" s="2"/>
      <c r="V21983" s="2"/>
      <c r="W21983" s="28"/>
      <c r="Y21983" s="30"/>
      <c r="Z21983" s="30"/>
      <c r="AB21983" s="6"/>
    </row>
    <row r="21984" spans="1:28">
      <c r="A21984" s="2"/>
      <c r="B21984" s="2"/>
      <c r="C21984" s="2"/>
      <c r="G21984" s="94"/>
      <c r="H21984" s="94"/>
      <c r="I21984" s="94"/>
      <c r="J21984" s="2"/>
      <c r="P21984" s="30"/>
      <c r="T21984" s="2"/>
      <c r="V21984" s="2"/>
      <c r="W21984" s="28"/>
      <c r="Y21984" s="30"/>
      <c r="Z21984" s="30"/>
      <c r="AB21984" s="6"/>
    </row>
    <row r="21985" spans="1:28">
      <c r="A21985" s="2"/>
      <c r="B21985" s="2"/>
      <c r="C21985" s="2"/>
      <c r="G21985" s="94"/>
      <c r="H21985" s="94"/>
      <c r="I21985" s="94"/>
      <c r="J21985" s="2"/>
      <c r="P21985" s="30"/>
      <c r="T21985" s="2"/>
      <c r="V21985" s="2"/>
      <c r="W21985" s="28"/>
      <c r="Y21985" s="30"/>
      <c r="Z21985" s="30"/>
      <c r="AB21985" s="6"/>
    </row>
    <row r="21986" spans="1:28">
      <c r="A21986" s="2"/>
      <c r="B21986" s="2"/>
      <c r="C21986" s="2"/>
      <c r="G21986" s="94"/>
      <c r="H21986" s="94"/>
      <c r="I21986" s="94"/>
      <c r="J21986" s="2"/>
      <c r="P21986" s="30"/>
      <c r="T21986" s="2"/>
      <c r="V21986" s="2"/>
      <c r="W21986" s="28"/>
      <c r="Y21986" s="30"/>
      <c r="Z21986" s="30"/>
      <c r="AB21986" s="6"/>
    </row>
    <row r="21987" spans="1:28">
      <c r="A21987" s="2"/>
      <c r="B21987" s="2"/>
      <c r="C21987" s="2"/>
      <c r="G21987" s="94"/>
      <c r="H21987" s="94"/>
      <c r="I21987" s="94"/>
      <c r="J21987" s="2"/>
      <c r="P21987" s="30"/>
      <c r="T21987" s="2"/>
      <c r="V21987" s="2"/>
      <c r="W21987" s="28"/>
      <c r="Y21987" s="30"/>
      <c r="Z21987" s="30"/>
      <c r="AB21987" s="6"/>
    </row>
    <row r="21988" spans="1:28">
      <c r="A21988" s="2"/>
      <c r="B21988" s="2"/>
      <c r="C21988" s="2"/>
      <c r="G21988" s="94"/>
      <c r="H21988" s="94"/>
      <c r="I21988" s="94"/>
      <c r="J21988" s="2"/>
      <c r="P21988" s="30"/>
      <c r="T21988" s="2"/>
      <c r="V21988" s="2"/>
      <c r="W21988" s="28"/>
      <c r="Y21988" s="30"/>
      <c r="Z21988" s="30"/>
      <c r="AB21988" s="6"/>
    </row>
    <row r="21989" spans="1:28">
      <c r="A21989" s="2"/>
      <c r="B21989" s="2"/>
      <c r="C21989" s="2"/>
      <c r="G21989" s="94"/>
      <c r="H21989" s="94"/>
      <c r="I21989" s="94"/>
      <c r="J21989" s="2"/>
      <c r="P21989" s="30"/>
      <c r="T21989" s="2"/>
      <c r="V21989" s="2"/>
      <c r="W21989" s="28"/>
      <c r="Y21989" s="30"/>
      <c r="Z21989" s="30"/>
      <c r="AB21989" s="6"/>
    </row>
    <row r="21990" spans="1:28">
      <c r="A21990" s="2"/>
      <c r="B21990" s="2"/>
      <c r="C21990" s="2"/>
      <c r="G21990" s="94"/>
      <c r="H21990" s="94"/>
      <c r="I21990" s="94"/>
      <c r="J21990" s="2"/>
      <c r="P21990" s="30"/>
      <c r="T21990" s="2"/>
      <c r="V21990" s="2"/>
      <c r="W21990" s="28"/>
      <c r="Y21990" s="30"/>
      <c r="Z21990" s="30"/>
      <c r="AB21990" s="6"/>
    </row>
    <row r="21991" spans="1:28">
      <c r="A21991" s="2"/>
      <c r="B21991" s="2"/>
      <c r="C21991" s="2"/>
      <c r="G21991" s="94"/>
      <c r="H21991" s="94"/>
      <c r="I21991" s="94"/>
      <c r="J21991" s="2"/>
      <c r="P21991" s="30"/>
      <c r="T21991" s="2"/>
      <c r="V21991" s="2"/>
      <c r="W21991" s="28"/>
      <c r="Y21991" s="30"/>
      <c r="Z21991" s="30"/>
      <c r="AB21991" s="6"/>
    </row>
    <row r="21992" spans="1:28">
      <c r="A21992" s="2"/>
      <c r="B21992" s="2"/>
      <c r="C21992" s="2"/>
      <c r="G21992" s="94"/>
      <c r="H21992" s="94"/>
      <c r="I21992" s="94"/>
      <c r="J21992" s="2"/>
      <c r="P21992" s="30"/>
      <c r="T21992" s="2"/>
      <c r="V21992" s="2"/>
      <c r="W21992" s="28"/>
      <c r="Y21992" s="30"/>
      <c r="Z21992" s="30"/>
      <c r="AB21992" s="6"/>
    </row>
    <row r="21993" spans="1:28">
      <c r="A21993" s="2"/>
      <c r="B21993" s="2"/>
      <c r="C21993" s="2"/>
      <c r="G21993" s="94"/>
      <c r="H21993" s="94"/>
      <c r="I21993" s="94"/>
      <c r="J21993" s="2"/>
      <c r="P21993" s="30"/>
      <c r="T21993" s="2"/>
      <c r="V21993" s="2"/>
      <c r="W21993" s="28"/>
      <c r="Y21993" s="30"/>
      <c r="Z21993" s="30"/>
      <c r="AB21993" s="6"/>
    </row>
    <row r="21994" spans="1:28">
      <c r="A21994" s="2"/>
      <c r="B21994" s="2"/>
      <c r="C21994" s="2"/>
      <c r="G21994" s="94"/>
      <c r="H21994" s="94"/>
      <c r="I21994" s="94"/>
      <c r="J21994" s="2"/>
      <c r="P21994" s="30"/>
      <c r="T21994" s="2"/>
      <c r="V21994" s="2"/>
      <c r="W21994" s="28"/>
      <c r="Y21994" s="30"/>
      <c r="Z21994" s="30"/>
      <c r="AB21994" s="6"/>
    </row>
    <row r="21995" spans="1:28">
      <c r="A21995" s="2"/>
      <c r="B21995" s="2"/>
      <c r="C21995" s="2"/>
      <c r="G21995" s="94"/>
      <c r="H21995" s="94"/>
      <c r="I21995" s="94"/>
      <c r="J21995" s="2"/>
      <c r="P21995" s="30"/>
      <c r="T21995" s="2"/>
      <c r="V21995" s="2"/>
      <c r="W21995" s="28"/>
      <c r="Y21995" s="30"/>
      <c r="Z21995" s="30"/>
      <c r="AB21995" s="6"/>
    </row>
    <row r="21996" spans="1:28">
      <c r="A21996" s="2"/>
      <c r="B21996" s="2"/>
      <c r="C21996" s="2"/>
      <c r="G21996" s="94"/>
      <c r="H21996" s="94"/>
      <c r="I21996" s="94"/>
      <c r="J21996" s="2"/>
      <c r="P21996" s="30"/>
      <c r="T21996" s="2"/>
      <c r="V21996" s="2"/>
      <c r="W21996" s="28"/>
      <c r="Y21996" s="30"/>
      <c r="Z21996" s="30"/>
      <c r="AB21996" s="6"/>
    </row>
    <row r="21997" spans="1:28">
      <c r="A21997" s="2"/>
      <c r="B21997" s="2"/>
      <c r="C21997" s="2"/>
      <c r="G21997" s="94"/>
      <c r="H21997" s="94"/>
      <c r="I21997" s="94"/>
      <c r="J21997" s="2"/>
      <c r="P21997" s="30"/>
      <c r="T21997" s="2"/>
      <c r="V21997" s="2"/>
      <c r="W21997" s="28"/>
      <c r="Y21997" s="30"/>
      <c r="Z21997" s="30"/>
      <c r="AB21997" s="6"/>
    </row>
    <row r="21998" spans="1:28">
      <c r="A21998" s="2"/>
      <c r="B21998" s="2"/>
      <c r="C21998" s="2"/>
      <c r="G21998" s="94"/>
      <c r="H21998" s="94"/>
      <c r="I21998" s="94"/>
      <c r="J21998" s="2"/>
      <c r="P21998" s="30"/>
      <c r="T21998" s="2"/>
      <c r="V21998" s="2"/>
      <c r="W21998" s="28"/>
      <c r="Y21998" s="30"/>
      <c r="Z21998" s="30"/>
      <c r="AB21998" s="6"/>
    </row>
    <row r="21999" spans="1:28">
      <c r="A21999" s="2"/>
      <c r="B21999" s="2"/>
      <c r="C21999" s="2"/>
      <c r="G21999" s="94"/>
      <c r="H21999" s="94"/>
      <c r="I21999" s="94"/>
      <c r="J21999" s="2"/>
      <c r="P21999" s="30"/>
      <c r="T21999" s="2"/>
      <c r="V21999" s="2"/>
      <c r="W21999" s="28"/>
      <c r="Y21999" s="30"/>
      <c r="Z21999" s="30"/>
      <c r="AB21999" s="6"/>
    </row>
    <row r="22000" spans="1:28">
      <c r="A22000" s="2"/>
      <c r="B22000" s="2"/>
      <c r="C22000" s="2"/>
      <c r="G22000" s="94"/>
      <c r="H22000" s="94"/>
      <c r="I22000" s="94"/>
      <c r="J22000" s="2"/>
      <c r="P22000" s="30"/>
      <c r="T22000" s="2"/>
      <c r="V22000" s="2"/>
      <c r="W22000" s="28"/>
      <c r="Y22000" s="30"/>
      <c r="Z22000" s="30"/>
      <c r="AB22000" s="6"/>
    </row>
    <row r="22001" spans="1:28">
      <c r="A22001" s="2"/>
      <c r="B22001" s="2"/>
      <c r="C22001" s="2"/>
      <c r="G22001" s="94"/>
      <c r="H22001" s="94"/>
      <c r="I22001" s="94"/>
      <c r="J22001" s="2"/>
      <c r="P22001" s="30"/>
      <c r="T22001" s="2"/>
      <c r="V22001" s="2"/>
      <c r="W22001" s="28"/>
      <c r="Y22001" s="30"/>
      <c r="Z22001" s="30"/>
      <c r="AB22001" s="6"/>
    </row>
    <row r="22002" spans="1:28">
      <c r="A22002" s="2"/>
      <c r="B22002" s="2"/>
      <c r="C22002" s="2"/>
      <c r="G22002" s="94"/>
      <c r="H22002" s="94"/>
      <c r="I22002" s="94"/>
      <c r="J22002" s="2"/>
      <c r="P22002" s="30"/>
      <c r="T22002" s="2"/>
      <c r="V22002" s="2"/>
      <c r="W22002" s="28"/>
      <c r="Y22002" s="30"/>
      <c r="Z22002" s="30"/>
      <c r="AB22002" s="6"/>
    </row>
    <row r="22003" spans="1:28">
      <c r="A22003" s="2"/>
      <c r="B22003" s="2"/>
      <c r="C22003" s="2"/>
      <c r="G22003" s="94"/>
      <c r="H22003" s="94"/>
      <c r="I22003" s="94"/>
      <c r="J22003" s="2"/>
      <c r="P22003" s="30"/>
      <c r="T22003" s="2"/>
      <c r="V22003" s="2"/>
      <c r="W22003" s="28"/>
      <c r="Y22003" s="30"/>
      <c r="Z22003" s="30"/>
      <c r="AB22003" s="6"/>
    </row>
    <row r="22004" spans="1:28">
      <c r="A22004" s="2"/>
      <c r="B22004" s="2"/>
      <c r="C22004" s="2"/>
      <c r="G22004" s="94"/>
      <c r="H22004" s="94"/>
      <c r="I22004" s="94"/>
      <c r="J22004" s="2"/>
      <c r="P22004" s="30"/>
      <c r="T22004" s="2"/>
      <c r="V22004" s="2"/>
      <c r="W22004" s="28"/>
      <c r="Y22004" s="30"/>
      <c r="Z22004" s="30"/>
      <c r="AB22004" s="6"/>
    </row>
    <row r="22005" spans="1:28">
      <c r="A22005" s="2"/>
      <c r="B22005" s="2"/>
      <c r="C22005" s="2"/>
      <c r="G22005" s="94"/>
      <c r="H22005" s="94"/>
      <c r="I22005" s="94"/>
      <c r="J22005" s="2"/>
      <c r="P22005" s="30"/>
      <c r="T22005" s="2"/>
      <c r="V22005" s="2"/>
      <c r="W22005" s="28"/>
      <c r="Y22005" s="30"/>
      <c r="Z22005" s="30"/>
      <c r="AB22005" s="6"/>
    </row>
    <row r="22006" spans="1:28">
      <c r="A22006" s="2"/>
      <c r="B22006" s="2"/>
      <c r="C22006" s="2"/>
      <c r="G22006" s="94"/>
      <c r="H22006" s="94"/>
      <c r="I22006" s="94"/>
      <c r="J22006" s="2"/>
      <c r="P22006" s="30"/>
      <c r="T22006" s="2"/>
      <c r="V22006" s="2"/>
      <c r="W22006" s="28"/>
      <c r="Y22006" s="30"/>
      <c r="Z22006" s="30"/>
      <c r="AB22006" s="6"/>
    </row>
    <row r="22007" spans="1:28">
      <c r="A22007" s="2"/>
      <c r="B22007" s="2"/>
      <c r="C22007" s="2"/>
      <c r="G22007" s="94"/>
      <c r="H22007" s="94"/>
      <c r="I22007" s="94"/>
      <c r="J22007" s="2"/>
      <c r="P22007" s="30"/>
      <c r="T22007" s="2"/>
      <c r="V22007" s="2"/>
      <c r="W22007" s="28"/>
      <c r="Y22007" s="30"/>
      <c r="Z22007" s="30"/>
      <c r="AB22007" s="6"/>
    </row>
    <row r="22008" spans="1:28">
      <c r="A22008" s="2"/>
      <c r="B22008" s="2"/>
      <c r="C22008" s="2"/>
      <c r="G22008" s="94"/>
      <c r="H22008" s="94"/>
      <c r="I22008" s="94"/>
      <c r="J22008" s="2"/>
      <c r="P22008" s="30"/>
      <c r="T22008" s="2"/>
      <c r="V22008" s="2"/>
      <c r="W22008" s="28"/>
      <c r="Y22008" s="30"/>
      <c r="Z22008" s="30"/>
      <c r="AB22008" s="6"/>
    </row>
    <row r="22009" spans="1:28">
      <c r="A22009" s="2"/>
      <c r="B22009" s="2"/>
      <c r="C22009" s="2"/>
      <c r="G22009" s="94"/>
      <c r="H22009" s="94"/>
      <c r="I22009" s="94"/>
      <c r="J22009" s="2"/>
      <c r="P22009" s="30"/>
      <c r="T22009" s="2"/>
      <c r="V22009" s="2"/>
      <c r="W22009" s="28"/>
      <c r="Y22009" s="30"/>
      <c r="Z22009" s="30"/>
      <c r="AB22009" s="6"/>
    </row>
    <row r="22010" spans="1:28">
      <c r="A22010" s="2"/>
      <c r="B22010" s="2"/>
      <c r="C22010" s="2"/>
      <c r="G22010" s="94"/>
      <c r="H22010" s="94"/>
      <c r="I22010" s="94"/>
      <c r="J22010" s="2"/>
      <c r="P22010" s="30"/>
      <c r="T22010" s="2"/>
      <c r="V22010" s="2"/>
      <c r="W22010" s="28"/>
      <c r="Y22010" s="30"/>
      <c r="Z22010" s="30"/>
      <c r="AB22010" s="6"/>
    </row>
    <row r="22011" spans="1:28">
      <c r="A22011" s="2"/>
      <c r="B22011" s="2"/>
      <c r="C22011" s="2"/>
      <c r="G22011" s="94"/>
      <c r="H22011" s="94"/>
      <c r="I22011" s="94"/>
      <c r="J22011" s="2"/>
      <c r="P22011" s="30"/>
      <c r="T22011" s="2"/>
      <c r="V22011" s="2"/>
      <c r="W22011" s="28"/>
      <c r="Y22011" s="30"/>
      <c r="Z22011" s="30"/>
      <c r="AB22011" s="6"/>
    </row>
    <row r="22012" spans="1:28">
      <c r="A22012" s="2"/>
      <c r="B22012" s="2"/>
      <c r="C22012" s="2"/>
      <c r="G22012" s="94"/>
      <c r="H22012" s="94"/>
      <c r="I22012" s="94"/>
      <c r="J22012" s="2"/>
      <c r="P22012" s="30"/>
      <c r="T22012" s="2"/>
      <c r="V22012" s="2"/>
      <c r="W22012" s="28"/>
      <c r="Y22012" s="30"/>
      <c r="Z22012" s="30"/>
      <c r="AB22012" s="6"/>
    </row>
    <row r="22013" spans="1:28">
      <c r="A22013" s="2"/>
      <c r="B22013" s="2"/>
      <c r="C22013" s="2"/>
      <c r="G22013" s="94"/>
      <c r="H22013" s="94"/>
      <c r="I22013" s="94"/>
      <c r="J22013" s="2"/>
      <c r="P22013" s="30"/>
      <c r="T22013" s="2"/>
      <c r="V22013" s="2"/>
      <c r="W22013" s="28"/>
      <c r="Y22013" s="30"/>
      <c r="Z22013" s="30"/>
      <c r="AB22013" s="6"/>
    </row>
    <row r="22014" spans="1:28">
      <c r="A22014" s="2"/>
      <c r="B22014" s="2"/>
      <c r="C22014" s="2"/>
      <c r="G22014" s="94"/>
      <c r="H22014" s="94"/>
      <c r="I22014" s="94"/>
      <c r="J22014" s="2"/>
      <c r="P22014" s="30"/>
      <c r="T22014" s="2"/>
      <c r="V22014" s="2"/>
      <c r="W22014" s="28"/>
      <c r="Y22014" s="30"/>
      <c r="Z22014" s="30"/>
      <c r="AB22014" s="6"/>
    </row>
    <row r="22015" spans="1:28">
      <c r="A22015" s="2"/>
      <c r="B22015" s="2"/>
      <c r="C22015" s="2"/>
      <c r="G22015" s="94"/>
      <c r="H22015" s="94"/>
      <c r="I22015" s="94"/>
      <c r="J22015" s="2"/>
      <c r="P22015" s="30"/>
      <c r="T22015" s="2"/>
      <c r="V22015" s="2"/>
      <c r="W22015" s="28"/>
      <c r="Y22015" s="30"/>
      <c r="Z22015" s="30"/>
      <c r="AB22015" s="6"/>
    </row>
    <row r="22016" spans="1:28">
      <c r="A22016" s="2"/>
      <c r="B22016" s="2"/>
      <c r="C22016" s="2"/>
      <c r="G22016" s="94"/>
      <c r="H22016" s="94"/>
      <c r="I22016" s="94"/>
      <c r="J22016" s="2"/>
      <c r="P22016" s="30"/>
      <c r="T22016" s="2"/>
      <c r="V22016" s="2"/>
      <c r="W22016" s="28"/>
      <c r="Y22016" s="30"/>
      <c r="Z22016" s="30"/>
      <c r="AB22016" s="6"/>
    </row>
    <row r="22017" spans="1:28">
      <c r="A22017" s="2"/>
      <c r="B22017" s="2"/>
      <c r="C22017" s="2"/>
      <c r="G22017" s="94"/>
      <c r="H22017" s="94"/>
      <c r="I22017" s="94"/>
      <c r="J22017" s="2"/>
      <c r="P22017" s="30"/>
      <c r="T22017" s="2"/>
      <c r="V22017" s="2"/>
      <c r="W22017" s="28"/>
      <c r="Y22017" s="30"/>
      <c r="Z22017" s="30"/>
      <c r="AB22017" s="6"/>
    </row>
    <row r="22018" spans="1:28">
      <c r="A22018" s="2"/>
      <c r="B22018" s="2"/>
      <c r="C22018" s="2"/>
      <c r="G22018" s="94"/>
      <c r="H22018" s="94"/>
      <c r="I22018" s="94"/>
      <c r="J22018" s="2"/>
      <c r="P22018" s="30"/>
      <c r="T22018" s="2"/>
      <c r="V22018" s="2"/>
      <c r="W22018" s="28"/>
      <c r="Y22018" s="30"/>
      <c r="Z22018" s="30"/>
      <c r="AB22018" s="6"/>
    </row>
    <row r="22019" spans="1:28">
      <c r="A22019" s="2"/>
      <c r="B22019" s="2"/>
      <c r="C22019" s="2"/>
      <c r="G22019" s="94"/>
      <c r="H22019" s="94"/>
      <c r="I22019" s="94"/>
      <c r="J22019" s="2"/>
      <c r="P22019" s="30"/>
      <c r="T22019" s="2"/>
      <c r="V22019" s="2"/>
      <c r="W22019" s="28"/>
      <c r="Y22019" s="30"/>
      <c r="Z22019" s="30"/>
      <c r="AB22019" s="6"/>
    </row>
    <row r="22020" spans="1:28">
      <c r="A22020" s="2"/>
      <c r="B22020" s="2"/>
      <c r="C22020" s="2"/>
      <c r="G22020" s="94"/>
      <c r="H22020" s="94"/>
      <c r="I22020" s="94"/>
      <c r="J22020" s="2"/>
      <c r="P22020" s="30"/>
      <c r="T22020" s="2"/>
      <c r="V22020" s="2"/>
      <c r="W22020" s="28"/>
      <c r="Y22020" s="30"/>
      <c r="Z22020" s="30"/>
      <c r="AB22020" s="6"/>
    </row>
    <row r="22021" spans="1:28">
      <c r="A22021" s="2"/>
      <c r="B22021" s="2"/>
      <c r="C22021" s="2"/>
      <c r="G22021" s="94"/>
      <c r="H22021" s="94"/>
      <c r="I22021" s="94"/>
      <c r="J22021" s="2"/>
      <c r="P22021" s="30"/>
      <c r="T22021" s="2"/>
      <c r="V22021" s="2"/>
      <c r="W22021" s="28"/>
      <c r="Y22021" s="30"/>
      <c r="Z22021" s="30"/>
      <c r="AB22021" s="6"/>
    </row>
    <row r="22022" spans="1:28">
      <c r="A22022" s="2"/>
      <c r="B22022" s="2"/>
      <c r="C22022" s="2"/>
      <c r="G22022" s="94"/>
      <c r="H22022" s="94"/>
      <c r="I22022" s="94"/>
      <c r="J22022" s="2"/>
      <c r="P22022" s="30"/>
      <c r="T22022" s="2"/>
      <c r="V22022" s="2"/>
      <c r="W22022" s="28"/>
      <c r="Y22022" s="30"/>
      <c r="Z22022" s="30"/>
      <c r="AB22022" s="6"/>
    </row>
    <row r="22023" spans="1:28">
      <c r="A22023" s="2"/>
      <c r="B22023" s="2"/>
      <c r="C22023" s="2"/>
      <c r="G22023" s="94"/>
      <c r="H22023" s="94"/>
      <c r="I22023" s="94"/>
      <c r="J22023" s="2"/>
      <c r="P22023" s="30"/>
      <c r="T22023" s="2"/>
      <c r="V22023" s="2"/>
      <c r="W22023" s="28"/>
      <c r="Y22023" s="30"/>
      <c r="Z22023" s="30"/>
      <c r="AB22023" s="6"/>
    </row>
    <row r="22024" spans="1:28">
      <c r="A22024" s="2"/>
      <c r="B22024" s="2"/>
      <c r="C22024" s="2"/>
      <c r="G22024" s="94"/>
      <c r="H22024" s="94"/>
      <c r="I22024" s="94"/>
      <c r="J22024" s="2"/>
      <c r="P22024" s="30"/>
      <c r="T22024" s="2"/>
      <c r="V22024" s="2"/>
      <c r="W22024" s="28"/>
      <c r="Y22024" s="30"/>
      <c r="Z22024" s="30"/>
      <c r="AB22024" s="6"/>
    </row>
    <row r="22025" spans="1:28">
      <c r="A22025" s="2"/>
      <c r="B22025" s="2"/>
      <c r="C22025" s="2"/>
      <c r="G22025" s="94"/>
      <c r="H22025" s="94"/>
      <c r="I22025" s="94"/>
      <c r="J22025" s="2"/>
      <c r="P22025" s="30"/>
      <c r="T22025" s="2"/>
      <c r="V22025" s="2"/>
      <c r="W22025" s="28"/>
      <c r="Y22025" s="30"/>
      <c r="Z22025" s="30"/>
      <c r="AB22025" s="6"/>
    </row>
    <row r="22026" spans="1:28">
      <c r="A22026" s="2"/>
      <c r="B22026" s="2"/>
      <c r="C22026" s="2"/>
      <c r="G22026" s="94"/>
      <c r="H22026" s="94"/>
      <c r="I22026" s="94"/>
      <c r="J22026" s="2"/>
      <c r="P22026" s="30"/>
      <c r="T22026" s="2"/>
      <c r="V22026" s="2"/>
      <c r="W22026" s="28"/>
      <c r="Y22026" s="30"/>
      <c r="Z22026" s="30"/>
      <c r="AB22026" s="6"/>
    </row>
    <row r="22027" spans="1:28">
      <c r="A22027" s="2"/>
      <c r="B22027" s="2"/>
      <c r="C22027" s="2"/>
      <c r="G22027" s="94"/>
      <c r="H22027" s="94"/>
      <c r="I22027" s="94"/>
      <c r="J22027" s="2"/>
      <c r="P22027" s="30"/>
      <c r="T22027" s="2"/>
      <c r="V22027" s="2"/>
      <c r="W22027" s="28"/>
      <c r="Y22027" s="30"/>
      <c r="Z22027" s="30"/>
      <c r="AB22027" s="6"/>
    </row>
    <row r="22028" spans="1:28">
      <c r="A22028" s="2"/>
      <c r="B22028" s="2"/>
      <c r="C22028" s="2"/>
      <c r="G22028" s="94"/>
      <c r="H22028" s="94"/>
      <c r="I22028" s="94"/>
      <c r="J22028" s="2"/>
      <c r="P22028" s="30"/>
      <c r="T22028" s="2"/>
      <c r="V22028" s="2"/>
      <c r="W22028" s="28"/>
      <c r="Y22028" s="30"/>
      <c r="Z22028" s="30"/>
      <c r="AB22028" s="6"/>
    </row>
    <row r="22029" spans="1:28">
      <c r="A22029" s="2"/>
      <c r="B22029" s="2"/>
      <c r="C22029" s="2"/>
      <c r="G22029" s="94"/>
      <c r="H22029" s="94"/>
      <c r="I22029" s="94"/>
      <c r="J22029" s="2"/>
      <c r="P22029" s="30"/>
      <c r="T22029" s="2"/>
      <c r="V22029" s="2"/>
      <c r="W22029" s="28"/>
      <c r="Y22029" s="30"/>
      <c r="Z22029" s="30"/>
      <c r="AB22029" s="6"/>
    </row>
    <row r="22030" spans="1:28">
      <c r="A22030" s="2"/>
      <c r="B22030" s="2"/>
      <c r="C22030" s="2"/>
      <c r="G22030" s="94"/>
      <c r="H22030" s="94"/>
      <c r="I22030" s="94"/>
      <c r="J22030" s="2"/>
      <c r="P22030" s="30"/>
      <c r="T22030" s="2"/>
      <c r="V22030" s="2"/>
      <c r="W22030" s="28"/>
      <c r="Y22030" s="30"/>
      <c r="Z22030" s="30"/>
      <c r="AB22030" s="6"/>
    </row>
    <row r="22031" spans="1:28">
      <c r="A22031" s="2"/>
      <c r="B22031" s="2"/>
      <c r="C22031" s="2"/>
      <c r="G22031" s="94"/>
      <c r="H22031" s="94"/>
      <c r="I22031" s="94"/>
      <c r="J22031" s="2"/>
      <c r="P22031" s="30"/>
      <c r="T22031" s="2"/>
      <c r="V22031" s="2"/>
      <c r="W22031" s="28"/>
      <c r="Y22031" s="30"/>
      <c r="Z22031" s="30"/>
      <c r="AB22031" s="6"/>
    </row>
    <row r="22032" spans="1:28">
      <c r="A22032" s="2"/>
      <c r="B22032" s="2"/>
      <c r="C22032" s="2"/>
      <c r="G22032" s="94"/>
      <c r="H22032" s="94"/>
      <c r="I22032" s="94"/>
      <c r="J22032" s="2"/>
      <c r="P22032" s="30"/>
      <c r="T22032" s="2"/>
      <c r="V22032" s="2"/>
      <c r="W22032" s="28"/>
      <c r="Y22032" s="30"/>
      <c r="Z22032" s="30"/>
      <c r="AB22032" s="6"/>
    </row>
    <row r="22033" spans="1:28">
      <c r="A22033" s="2"/>
      <c r="B22033" s="2"/>
      <c r="C22033" s="2"/>
      <c r="G22033" s="94"/>
      <c r="H22033" s="94"/>
      <c r="I22033" s="94"/>
      <c r="J22033" s="2"/>
      <c r="P22033" s="30"/>
      <c r="T22033" s="2"/>
      <c r="V22033" s="2"/>
      <c r="W22033" s="28"/>
      <c r="Y22033" s="30"/>
      <c r="Z22033" s="30"/>
      <c r="AB22033" s="6"/>
    </row>
    <row r="22034" spans="1:28">
      <c r="A22034" s="2"/>
      <c r="B22034" s="2"/>
      <c r="C22034" s="2"/>
      <c r="G22034" s="94"/>
      <c r="H22034" s="94"/>
      <c r="I22034" s="94"/>
      <c r="J22034" s="2"/>
      <c r="P22034" s="30"/>
      <c r="T22034" s="2"/>
      <c r="V22034" s="2"/>
      <c r="W22034" s="28"/>
      <c r="Y22034" s="30"/>
      <c r="Z22034" s="30"/>
      <c r="AB22034" s="6"/>
    </row>
    <row r="22035" spans="1:28">
      <c r="A22035" s="2"/>
      <c r="B22035" s="2"/>
      <c r="C22035" s="2"/>
      <c r="G22035" s="94"/>
      <c r="H22035" s="94"/>
      <c r="I22035" s="94"/>
      <c r="J22035" s="2"/>
      <c r="P22035" s="30"/>
      <c r="T22035" s="2"/>
      <c r="V22035" s="2"/>
      <c r="W22035" s="28"/>
      <c r="Y22035" s="30"/>
      <c r="Z22035" s="30"/>
      <c r="AB22035" s="6"/>
    </row>
    <row r="22036" spans="1:28">
      <c r="A22036" s="2"/>
      <c r="B22036" s="2"/>
      <c r="C22036" s="2"/>
      <c r="G22036" s="94"/>
      <c r="H22036" s="94"/>
      <c r="I22036" s="94"/>
      <c r="J22036" s="2"/>
      <c r="P22036" s="30"/>
      <c r="T22036" s="2"/>
      <c r="V22036" s="2"/>
      <c r="W22036" s="28"/>
      <c r="Y22036" s="30"/>
      <c r="Z22036" s="30"/>
      <c r="AB22036" s="6"/>
    </row>
    <row r="22037" spans="1:28">
      <c r="A22037" s="2"/>
      <c r="B22037" s="2"/>
      <c r="C22037" s="2"/>
      <c r="G22037" s="94"/>
      <c r="H22037" s="94"/>
      <c r="I22037" s="94"/>
      <c r="J22037" s="2"/>
      <c r="P22037" s="30"/>
      <c r="T22037" s="2"/>
      <c r="V22037" s="2"/>
      <c r="W22037" s="28"/>
      <c r="Y22037" s="30"/>
      <c r="Z22037" s="30"/>
      <c r="AB22037" s="6"/>
    </row>
    <row r="22038" spans="1:28">
      <c r="A22038" s="2"/>
      <c r="B22038" s="2"/>
      <c r="C22038" s="2"/>
      <c r="G22038" s="94"/>
      <c r="H22038" s="94"/>
      <c r="I22038" s="94"/>
      <c r="J22038" s="2"/>
      <c r="P22038" s="30"/>
      <c r="T22038" s="2"/>
      <c r="V22038" s="2"/>
      <c r="W22038" s="28"/>
      <c r="Y22038" s="30"/>
      <c r="Z22038" s="30"/>
      <c r="AB22038" s="6"/>
    </row>
    <row r="22039" spans="1:28">
      <c r="A22039" s="2"/>
      <c r="B22039" s="2"/>
      <c r="C22039" s="2"/>
      <c r="G22039" s="94"/>
      <c r="H22039" s="94"/>
      <c r="I22039" s="94"/>
      <c r="J22039" s="2"/>
      <c r="P22039" s="30"/>
      <c r="T22039" s="2"/>
      <c r="V22039" s="2"/>
      <c r="W22039" s="28"/>
      <c r="Y22039" s="30"/>
      <c r="Z22039" s="30"/>
      <c r="AB22039" s="6"/>
    </row>
    <row r="22040" spans="1:28">
      <c r="A22040" s="2"/>
      <c r="B22040" s="2"/>
      <c r="C22040" s="2"/>
      <c r="G22040" s="94"/>
      <c r="H22040" s="94"/>
      <c r="I22040" s="94"/>
      <c r="J22040" s="2"/>
      <c r="P22040" s="30"/>
      <c r="T22040" s="2"/>
      <c r="V22040" s="2"/>
      <c r="W22040" s="28"/>
      <c r="Y22040" s="30"/>
      <c r="Z22040" s="30"/>
      <c r="AB22040" s="6"/>
    </row>
    <row r="22041" spans="1:28">
      <c r="A22041" s="2"/>
      <c r="B22041" s="2"/>
      <c r="C22041" s="2"/>
      <c r="G22041" s="94"/>
      <c r="H22041" s="94"/>
      <c r="I22041" s="94"/>
      <c r="J22041" s="2"/>
      <c r="P22041" s="30"/>
      <c r="T22041" s="2"/>
      <c r="V22041" s="2"/>
      <c r="W22041" s="28"/>
      <c r="Y22041" s="30"/>
      <c r="Z22041" s="30"/>
      <c r="AB22041" s="6"/>
    </row>
    <row r="22042" spans="1:28">
      <c r="A22042" s="2"/>
      <c r="B22042" s="2"/>
      <c r="C22042" s="2"/>
      <c r="G22042" s="94"/>
      <c r="H22042" s="94"/>
      <c r="I22042" s="94"/>
      <c r="J22042" s="2"/>
      <c r="P22042" s="30"/>
      <c r="T22042" s="2"/>
      <c r="V22042" s="2"/>
      <c r="W22042" s="28"/>
      <c r="Y22042" s="30"/>
      <c r="Z22042" s="30"/>
      <c r="AB22042" s="6"/>
    </row>
    <row r="22043" spans="1:28">
      <c r="A22043" s="2"/>
      <c r="B22043" s="2"/>
      <c r="C22043" s="2"/>
      <c r="G22043" s="94"/>
      <c r="H22043" s="94"/>
      <c r="I22043" s="94"/>
      <c r="J22043" s="2"/>
      <c r="P22043" s="30"/>
      <c r="T22043" s="2"/>
      <c r="V22043" s="2"/>
      <c r="W22043" s="28"/>
      <c r="Y22043" s="30"/>
      <c r="Z22043" s="30"/>
      <c r="AB22043" s="6"/>
    </row>
    <row r="22044" spans="1:28">
      <c r="A22044" s="2"/>
      <c r="B22044" s="2"/>
      <c r="C22044" s="2"/>
      <c r="G22044" s="94"/>
      <c r="H22044" s="94"/>
      <c r="I22044" s="94"/>
      <c r="J22044" s="2"/>
      <c r="P22044" s="30"/>
      <c r="T22044" s="2"/>
      <c r="V22044" s="2"/>
      <c r="W22044" s="28"/>
      <c r="Y22044" s="30"/>
      <c r="Z22044" s="30"/>
      <c r="AB22044" s="6"/>
    </row>
    <row r="22045" spans="1:28">
      <c r="A22045" s="2"/>
      <c r="B22045" s="2"/>
      <c r="C22045" s="2"/>
      <c r="G22045" s="94"/>
      <c r="H22045" s="94"/>
      <c r="I22045" s="94"/>
      <c r="J22045" s="2"/>
      <c r="P22045" s="30"/>
      <c r="T22045" s="2"/>
      <c r="V22045" s="2"/>
      <c r="W22045" s="28"/>
      <c r="Y22045" s="30"/>
      <c r="Z22045" s="30"/>
      <c r="AB22045" s="6"/>
    </row>
    <row r="22046" spans="1:28">
      <c r="A22046" s="2"/>
      <c r="B22046" s="2"/>
      <c r="C22046" s="2"/>
      <c r="G22046" s="94"/>
      <c r="H22046" s="94"/>
      <c r="I22046" s="94"/>
      <c r="J22046" s="2"/>
      <c r="P22046" s="30"/>
      <c r="T22046" s="2"/>
      <c r="V22046" s="2"/>
      <c r="W22046" s="28"/>
      <c r="Y22046" s="30"/>
      <c r="Z22046" s="30"/>
      <c r="AB22046" s="6"/>
    </row>
    <row r="22047" spans="1:28">
      <c r="A22047" s="2"/>
      <c r="B22047" s="2"/>
      <c r="C22047" s="2"/>
      <c r="G22047" s="94"/>
      <c r="H22047" s="94"/>
      <c r="I22047" s="94"/>
      <c r="J22047" s="2"/>
      <c r="P22047" s="30"/>
      <c r="T22047" s="2"/>
      <c r="V22047" s="2"/>
      <c r="W22047" s="28"/>
      <c r="Y22047" s="30"/>
      <c r="Z22047" s="30"/>
      <c r="AB22047" s="6"/>
    </row>
    <row r="22048" spans="1:28">
      <c r="A22048" s="2"/>
      <c r="B22048" s="2"/>
      <c r="C22048" s="2"/>
      <c r="G22048" s="94"/>
      <c r="H22048" s="94"/>
      <c r="I22048" s="94"/>
      <c r="J22048" s="2"/>
      <c r="P22048" s="30"/>
      <c r="T22048" s="2"/>
      <c r="V22048" s="2"/>
      <c r="W22048" s="28"/>
      <c r="Y22048" s="30"/>
      <c r="Z22048" s="30"/>
      <c r="AB22048" s="6"/>
    </row>
    <row r="22049" spans="1:28">
      <c r="A22049" s="2"/>
      <c r="B22049" s="2"/>
      <c r="C22049" s="2"/>
      <c r="G22049" s="94"/>
      <c r="H22049" s="94"/>
      <c r="I22049" s="94"/>
      <c r="J22049" s="2"/>
      <c r="P22049" s="30"/>
      <c r="T22049" s="2"/>
      <c r="V22049" s="2"/>
      <c r="W22049" s="28"/>
      <c r="Y22049" s="30"/>
      <c r="Z22049" s="30"/>
      <c r="AB22049" s="6"/>
    </row>
    <row r="22050" spans="1:28">
      <c r="A22050" s="2"/>
      <c r="B22050" s="2"/>
      <c r="C22050" s="2"/>
      <c r="G22050" s="94"/>
      <c r="H22050" s="94"/>
      <c r="I22050" s="94"/>
      <c r="J22050" s="2"/>
      <c r="P22050" s="30"/>
      <c r="T22050" s="2"/>
      <c r="V22050" s="2"/>
      <c r="W22050" s="28"/>
      <c r="Y22050" s="30"/>
      <c r="Z22050" s="30"/>
      <c r="AB22050" s="6"/>
    </row>
    <row r="22051" spans="1:28">
      <c r="A22051" s="2"/>
      <c r="B22051" s="2"/>
      <c r="C22051" s="2"/>
      <c r="G22051" s="94"/>
      <c r="H22051" s="94"/>
      <c r="I22051" s="94"/>
      <c r="J22051" s="2"/>
      <c r="P22051" s="30"/>
      <c r="T22051" s="2"/>
      <c r="V22051" s="2"/>
      <c r="W22051" s="28"/>
      <c r="Y22051" s="30"/>
      <c r="Z22051" s="30"/>
      <c r="AB22051" s="6"/>
    </row>
    <row r="22052" spans="1:28">
      <c r="A22052" s="2"/>
      <c r="B22052" s="2"/>
      <c r="C22052" s="2"/>
      <c r="G22052" s="94"/>
      <c r="H22052" s="94"/>
      <c r="I22052" s="94"/>
      <c r="J22052" s="2"/>
      <c r="P22052" s="30"/>
      <c r="T22052" s="2"/>
      <c r="V22052" s="2"/>
      <c r="W22052" s="28"/>
      <c r="Y22052" s="30"/>
      <c r="Z22052" s="30"/>
      <c r="AB22052" s="6"/>
    </row>
    <row r="22053" spans="1:28">
      <c r="A22053" s="2"/>
      <c r="B22053" s="2"/>
      <c r="C22053" s="2"/>
      <c r="G22053" s="94"/>
      <c r="H22053" s="94"/>
      <c r="I22053" s="94"/>
      <c r="J22053" s="2"/>
      <c r="P22053" s="30"/>
      <c r="T22053" s="2"/>
      <c r="V22053" s="2"/>
      <c r="W22053" s="28"/>
      <c r="Y22053" s="30"/>
      <c r="Z22053" s="30"/>
      <c r="AB22053" s="6"/>
    </row>
    <row r="22054" spans="1:28">
      <c r="A22054" s="2"/>
      <c r="B22054" s="2"/>
      <c r="C22054" s="2"/>
      <c r="G22054" s="94"/>
      <c r="H22054" s="94"/>
      <c r="I22054" s="94"/>
      <c r="J22054" s="2"/>
      <c r="P22054" s="30"/>
      <c r="T22054" s="2"/>
      <c r="V22054" s="2"/>
      <c r="W22054" s="28"/>
      <c r="Y22054" s="30"/>
      <c r="Z22054" s="30"/>
      <c r="AB22054" s="6"/>
    </row>
    <row r="22055" spans="1:28">
      <c r="A22055" s="2"/>
      <c r="B22055" s="2"/>
      <c r="C22055" s="2"/>
      <c r="G22055" s="94"/>
      <c r="H22055" s="94"/>
      <c r="I22055" s="94"/>
      <c r="J22055" s="2"/>
      <c r="P22055" s="30"/>
      <c r="T22055" s="2"/>
      <c r="V22055" s="2"/>
      <c r="W22055" s="28"/>
      <c r="Y22055" s="30"/>
      <c r="Z22055" s="30"/>
      <c r="AB22055" s="6"/>
    </row>
    <row r="22056" spans="1:28">
      <c r="A22056" s="2"/>
      <c r="B22056" s="2"/>
      <c r="C22056" s="2"/>
      <c r="G22056" s="94"/>
      <c r="H22056" s="94"/>
      <c r="I22056" s="94"/>
      <c r="J22056" s="2"/>
      <c r="P22056" s="30"/>
      <c r="T22056" s="2"/>
      <c r="V22056" s="2"/>
      <c r="W22056" s="28"/>
      <c r="Y22056" s="30"/>
      <c r="Z22056" s="30"/>
      <c r="AB22056" s="6"/>
    </row>
    <row r="22057" spans="1:28">
      <c r="A22057" s="2"/>
      <c r="B22057" s="2"/>
      <c r="C22057" s="2"/>
      <c r="G22057" s="94"/>
      <c r="H22057" s="94"/>
      <c r="I22057" s="94"/>
      <c r="J22057" s="2"/>
      <c r="P22057" s="30"/>
      <c r="T22057" s="2"/>
      <c r="V22057" s="2"/>
      <c r="W22057" s="28"/>
      <c r="Y22057" s="30"/>
      <c r="Z22057" s="30"/>
      <c r="AB22057" s="6"/>
    </row>
    <row r="22058" spans="1:28">
      <c r="A22058" s="2"/>
      <c r="B22058" s="2"/>
      <c r="C22058" s="2"/>
      <c r="G22058" s="94"/>
      <c r="H22058" s="94"/>
      <c r="I22058" s="94"/>
      <c r="J22058" s="2"/>
      <c r="P22058" s="30"/>
      <c r="T22058" s="2"/>
      <c r="V22058" s="2"/>
      <c r="W22058" s="28"/>
      <c r="Y22058" s="30"/>
      <c r="Z22058" s="30"/>
      <c r="AB22058" s="6"/>
    </row>
    <row r="22059" spans="1:28">
      <c r="A22059" s="2"/>
      <c r="B22059" s="2"/>
      <c r="C22059" s="2"/>
      <c r="G22059" s="94"/>
      <c r="H22059" s="94"/>
      <c r="I22059" s="94"/>
      <c r="J22059" s="2"/>
      <c r="P22059" s="30"/>
      <c r="T22059" s="2"/>
      <c r="V22059" s="2"/>
      <c r="W22059" s="28"/>
      <c r="Y22059" s="30"/>
      <c r="Z22059" s="30"/>
      <c r="AB22059" s="6"/>
    </row>
    <row r="22060" spans="1:28">
      <c r="A22060" s="2"/>
      <c r="B22060" s="2"/>
      <c r="C22060" s="2"/>
      <c r="G22060" s="94"/>
      <c r="H22060" s="94"/>
      <c r="I22060" s="94"/>
      <c r="J22060" s="2"/>
      <c r="P22060" s="30"/>
      <c r="T22060" s="2"/>
      <c r="V22060" s="2"/>
      <c r="W22060" s="28"/>
      <c r="Y22060" s="30"/>
      <c r="Z22060" s="30"/>
      <c r="AB22060" s="6"/>
    </row>
    <row r="22061" spans="1:28">
      <c r="A22061" s="2"/>
      <c r="B22061" s="2"/>
      <c r="C22061" s="2"/>
      <c r="G22061" s="94"/>
      <c r="H22061" s="94"/>
      <c r="I22061" s="94"/>
      <c r="J22061" s="2"/>
      <c r="P22061" s="30"/>
      <c r="T22061" s="2"/>
      <c r="V22061" s="2"/>
      <c r="W22061" s="28"/>
      <c r="Y22061" s="30"/>
      <c r="Z22061" s="30"/>
      <c r="AB22061" s="6"/>
    </row>
    <row r="22062" spans="1:28">
      <c r="A22062" s="2"/>
      <c r="B22062" s="2"/>
      <c r="C22062" s="2"/>
      <c r="G22062" s="94"/>
      <c r="H22062" s="94"/>
      <c r="I22062" s="94"/>
      <c r="J22062" s="2"/>
      <c r="P22062" s="30"/>
      <c r="T22062" s="2"/>
      <c r="V22062" s="2"/>
      <c r="W22062" s="28"/>
      <c r="Y22062" s="30"/>
      <c r="Z22062" s="30"/>
      <c r="AB22062" s="6"/>
    </row>
    <row r="22063" spans="1:28">
      <c r="A22063" s="2"/>
      <c r="B22063" s="2"/>
      <c r="C22063" s="2"/>
      <c r="G22063" s="94"/>
      <c r="H22063" s="94"/>
      <c r="I22063" s="94"/>
      <c r="J22063" s="2"/>
      <c r="P22063" s="30"/>
      <c r="T22063" s="2"/>
      <c r="V22063" s="2"/>
      <c r="W22063" s="28"/>
      <c r="Y22063" s="30"/>
      <c r="Z22063" s="30"/>
      <c r="AB22063" s="6"/>
    </row>
    <row r="22064" spans="1:28">
      <c r="A22064" s="2"/>
      <c r="B22064" s="2"/>
      <c r="C22064" s="2"/>
      <c r="G22064" s="94"/>
      <c r="H22064" s="94"/>
      <c r="I22064" s="94"/>
      <c r="J22064" s="2"/>
      <c r="P22064" s="30"/>
      <c r="T22064" s="2"/>
      <c r="V22064" s="2"/>
      <c r="W22064" s="28"/>
      <c r="Y22064" s="30"/>
      <c r="Z22064" s="30"/>
      <c r="AB22064" s="6"/>
    </row>
    <row r="22065" spans="1:28">
      <c r="A22065" s="2"/>
      <c r="B22065" s="2"/>
      <c r="C22065" s="2"/>
      <c r="G22065" s="94"/>
      <c r="H22065" s="94"/>
      <c r="I22065" s="94"/>
      <c r="J22065" s="2"/>
      <c r="P22065" s="30"/>
      <c r="T22065" s="2"/>
      <c r="V22065" s="2"/>
      <c r="W22065" s="28"/>
      <c r="Y22065" s="30"/>
      <c r="Z22065" s="30"/>
      <c r="AB22065" s="6"/>
    </row>
    <row r="22066" spans="1:28">
      <c r="A22066" s="2"/>
      <c r="B22066" s="2"/>
      <c r="C22066" s="2"/>
      <c r="G22066" s="94"/>
      <c r="H22066" s="94"/>
      <c r="I22066" s="94"/>
      <c r="J22066" s="2"/>
      <c r="P22066" s="30"/>
      <c r="T22066" s="2"/>
      <c r="V22066" s="2"/>
      <c r="W22066" s="28"/>
      <c r="Y22066" s="30"/>
      <c r="Z22066" s="30"/>
      <c r="AB22066" s="6"/>
    </row>
    <row r="22067" spans="1:28">
      <c r="A22067" s="2"/>
      <c r="B22067" s="2"/>
      <c r="C22067" s="2"/>
      <c r="G22067" s="94"/>
      <c r="H22067" s="94"/>
      <c r="I22067" s="94"/>
      <c r="J22067" s="2"/>
      <c r="P22067" s="30"/>
      <c r="T22067" s="2"/>
      <c r="V22067" s="2"/>
      <c r="W22067" s="28"/>
      <c r="Y22067" s="30"/>
      <c r="Z22067" s="30"/>
      <c r="AB22067" s="6"/>
    </row>
    <row r="22068" spans="1:28">
      <c r="A22068" s="2"/>
      <c r="B22068" s="2"/>
      <c r="C22068" s="2"/>
      <c r="G22068" s="94"/>
      <c r="H22068" s="94"/>
      <c r="I22068" s="94"/>
      <c r="J22068" s="2"/>
      <c r="P22068" s="30"/>
      <c r="T22068" s="2"/>
      <c r="V22068" s="2"/>
      <c r="W22068" s="28"/>
      <c r="Y22068" s="30"/>
      <c r="Z22068" s="30"/>
      <c r="AB22068" s="6"/>
    </row>
    <row r="22069" spans="1:28">
      <c r="A22069" s="2"/>
      <c r="B22069" s="2"/>
      <c r="C22069" s="2"/>
      <c r="G22069" s="94"/>
      <c r="H22069" s="94"/>
      <c r="I22069" s="94"/>
      <c r="J22069" s="2"/>
      <c r="P22069" s="30"/>
      <c r="T22069" s="2"/>
      <c r="V22069" s="2"/>
      <c r="W22069" s="28"/>
      <c r="Y22069" s="30"/>
      <c r="Z22069" s="30"/>
      <c r="AB22069" s="6"/>
    </row>
    <row r="22070" spans="1:28">
      <c r="A22070" s="2"/>
      <c r="B22070" s="2"/>
      <c r="C22070" s="2"/>
      <c r="G22070" s="94"/>
      <c r="H22070" s="94"/>
      <c r="I22070" s="94"/>
      <c r="J22070" s="2"/>
      <c r="P22070" s="30"/>
      <c r="T22070" s="2"/>
      <c r="V22070" s="2"/>
      <c r="W22070" s="28"/>
      <c r="Y22070" s="30"/>
      <c r="Z22070" s="30"/>
      <c r="AB22070" s="6"/>
    </row>
    <row r="22071" spans="1:28">
      <c r="A22071" s="2"/>
      <c r="B22071" s="2"/>
      <c r="C22071" s="2"/>
      <c r="G22071" s="94"/>
      <c r="H22071" s="94"/>
      <c r="I22071" s="94"/>
      <c r="J22071" s="2"/>
      <c r="P22071" s="30"/>
      <c r="T22071" s="2"/>
      <c r="V22071" s="2"/>
      <c r="W22071" s="28"/>
      <c r="Y22071" s="30"/>
      <c r="Z22071" s="30"/>
      <c r="AB22071" s="6"/>
    </row>
    <row r="22072" spans="1:28">
      <c r="A22072" s="2"/>
      <c r="B22072" s="2"/>
      <c r="C22072" s="2"/>
      <c r="G22072" s="94"/>
      <c r="H22072" s="94"/>
      <c r="I22072" s="94"/>
      <c r="J22072" s="2"/>
      <c r="P22072" s="30"/>
      <c r="T22072" s="2"/>
      <c r="V22072" s="2"/>
      <c r="W22072" s="28"/>
      <c r="Y22072" s="30"/>
      <c r="Z22072" s="30"/>
      <c r="AB22072" s="6"/>
    </row>
    <row r="22073" spans="1:28">
      <c r="A22073" s="2"/>
      <c r="B22073" s="2"/>
      <c r="C22073" s="2"/>
      <c r="G22073" s="94"/>
      <c r="H22073" s="94"/>
      <c r="I22073" s="94"/>
      <c r="J22073" s="2"/>
      <c r="P22073" s="30"/>
      <c r="T22073" s="2"/>
      <c r="V22073" s="2"/>
      <c r="W22073" s="28"/>
      <c r="Y22073" s="30"/>
      <c r="Z22073" s="30"/>
      <c r="AB22073" s="6"/>
    </row>
    <row r="22074" spans="1:28">
      <c r="A22074" s="2"/>
      <c r="B22074" s="2"/>
      <c r="C22074" s="2"/>
      <c r="G22074" s="94"/>
      <c r="H22074" s="94"/>
      <c r="I22074" s="94"/>
      <c r="J22074" s="2"/>
      <c r="P22074" s="30"/>
      <c r="T22074" s="2"/>
      <c r="V22074" s="2"/>
      <c r="W22074" s="28"/>
      <c r="Y22074" s="30"/>
      <c r="Z22074" s="30"/>
      <c r="AB22074" s="6"/>
    </row>
    <row r="22075" spans="1:28">
      <c r="A22075" s="2"/>
      <c r="B22075" s="2"/>
      <c r="C22075" s="2"/>
      <c r="G22075" s="94"/>
      <c r="H22075" s="94"/>
      <c r="I22075" s="94"/>
      <c r="J22075" s="2"/>
      <c r="P22075" s="30"/>
      <c r="T22075" s="2"/>
      <c r="V22075" s="2"/>
      <c r="W22075" s="28"/>
      <c r="Y22075" s="30"/>
      <c r="Z22075" s="30"/>
      <c r="AB22075" s="6"/>
    </row>
    <row r="22076" spans="1:28">
      <c r="A22076" s="2"/>
      <c r="B22076" s="2"/>
      <c r="C22076" s="2"/>
      <c r="G22076" s="94"/>
      <c r="H22076" s="94"/>
      <c r="I22076" s="94"/>
      <c r="J22076" s="2"/>
      <c r="P22076" s="30"/>
      <c r="T22076" s="2"/>
      <c r="V22076" s="2"/>
      <c r="W22076" s="28"/>
      <c r="Y22076" s="30"/>
      <c r="Z22076" s="30"/>
      <c r="AB22076" s="6"/>
    </row>
    <row r="22077" spans="1:28">
      <c r="A22077" s="2"/>
      <c r="B22077" s="2"/>
      <c r="C22077" s="2"/>
      <c r="G22077" s="94"/>
      <c r="H22077" s="94"/>
      <c r="I22077" s="94"/>
      <c r="J22077" s="2"/>
      <c r="P22077" s="30"/>
      <c r="T22077" s="2"/>
      <c r="V22077" s="2"/>
      <c r="W22077" s="28"/>
      <c r="Y22077" s="30"/>
      <c r="Z22077" s="30"/>
      <c r="AB22077" s="6"/>
    </row>
    <row r="22078" spans="1:28">
      <c r="A22078" s="2"/>
      <c r="B22078" s="2"/>
      <c r="C22078" s="2"/>
      <c r="G22078" s="94"/>
      <c r="H22078" s="94"/>
      <c r="I22078" s="94"/>
      <c r="J22078" s="2"/>
      <c r="P22078" s="30"/>
      <c r="T22078" s="2"/>
      <c r="V22078" s="2"/>
      <c r="W22078" s="28"/>
      <c r="Y22078" s="30"/>
      <c r="Z22078" s="30"/>
      <c r="AB22078" s="6"/>
    </row>
    <row r="22079" spans="1:28">
      <c r="A22079" s="2"/>
      <c r="B22079" s="2"/>
      <c r="C22079" s="2"/>
      <c r="G22079" s="94"/>
      <c r="H22079" s="94"/>
      <c r="I22079" s="94"/>
      <c r="J22079" s="2"/>
      <c r="P22079" s="30"/>
      <c r="T22079" s="2"/>
      <c r="V22079" s="2"/>
      <c r="W22079" s="28"/>
      <c r="Y22079" s="30"/>
      <c r="Z22079" s="30"/>
      <c r="AB22079" s="6"/>
    </row>
    <row r="22080" spans="1:28">
      <c r="A22080" s="2"/>
      <c r="B22080" s="2"/>
      <c r="C22080" s="2"/>
      <c r="G22080" s="94"/>
      <c r="H22080" s="94"/>
      <c r="I22080" s="94"/>
      <c r="J22080" s="2"/>
      <c r="P22080" s="30"/>
      <c r="T22080" s="2"/>
      <c r="V22080" s="2"/>
      <c r="W22080" s="28"/>
      <c r="Y22080" s="30"/>
      <c r="Z22080" s="30"/>
      <c r="AB22080" s="6"/>
    </row>
    <row r="22081" spans="1:28">
      <c r="A22081" s="2"/>
      <c r="B22081" s="2"/>
      <c r="C22081" s="2"/>
      <c r="G22081" s="94"/>
      <c r="H22081" s="94"/>
      <c r="I22081" s="94"/>
      <c r="J22081" s="2"/>
      <c r="P22081" s="30"/>
      <c r="T22081" s="2"/>
      <c r="V22081" s="2"/>
      <c r="W22081" s="28"/>
      <c r="Y22081" s="30"/>
      <c r="Z22081" s="30"/>
      <c r="AB22081" s="6"/>
    </row>
    <row r="22082" spans="1:28">
      <c r="A22082" s="2"/>
      <c r="B22082" s="2"/>
      <c r="C22082" s="2"/>
      <c r="G22082" s="94"/>
      <c r="H22082" s="94"/>
      <c r="I22082" s="94"/>
      <c r="J22082" s="2"/>
      <c r="P22082" s="30"/>
      <c r="T22082" s="2"/>
      <c r="V22082" s="2"/>
      <c r="W22082" s="28"/>
      <c r="Y22082" s="30"/>
      <c r="Z22082" s="30"/>
      <c r="AB22082" s="6"/>
    </row>
    <row r="22083" spans="1:28">
      <c r="A22083" s="2"/>
      <c r="B22083" s="2"/>
      <c r="C22083" s="2"/>
      <c r="G22083" s="94"/>
      <c r="H22083" s="94"/>
      <c r="I22083" s="94"/>
      <c r="J22083" s="2"/>
      <c r="P22083" s="30"/>
      <c r="T22083" s="2"/>
      <c r="V22083" s="2"/>
      <c r="W22083" s="28"/>
      <c r="Y22083" s="30"/>
      <c r="Z22083" s="30"/>
      <c r="AB22083" s="6"/>
    </row>
    <row r="22084" spans="1:28">
      <c r="A22084" s="2"/>
      <c r="B22084" s="2"/>
      <c r="C22084" s="2"/>
      <c r="G22084" s="94"/>
      <c r="H22084" s="94"/>
      <c r="I22084" s="94"/>
      <c r="J22084" s="2"/>
      <c r="P22084" s="30"/>
      <c r="T22084" s="2"/>
      <c r="V22084" s="2"/>
      <c r="W22084" s="28"/>
      <c r="Y22084" s="30"/>
      <c r="Z22084" s="30"/>
      <c r="AB22084" s="6"/>
    </row>
    <row r="22085" spans="1:28">
      <c r="A22085" s="2"/>
      <c r="B22085" s="2"/>
      <c r="C22085" s="2"/>
      <c r="G22085" s="94"/>
      <c r="H22085" s="94"/>
      <c r="I22085" s="94"/>
      <c r="J22085" s="2"/>
      <c r="P22085" s="30"/>
      <c r="T22085" s="2"/>
      <c r="V22085" s="2"/>
      <c r="W22085" s="28"/>
      <c r="Y22085" s="30"/>
      <c r="Z22085" s="30"/>
      <c r="AB22085" s="6"/>
    </row>
    <row r="22086" spans="1:28">
      <c r="A22086" s="2"/>
      <c r="B22086" s="2"/>
      <c r="C22086" s="2"/>
      <c r="G22086" s="94"/>
      <c r="H22086" s="94"/>
      <c r="I22086" s="94"/>
      <c r="J22086" s="2"/>
      <c r="P22086" s="30"/>
      <c r="T22086" s="2"/>
      <c r="V22086" s="2"/>
      <c r="W22086" s="28"/>
      <c r="Y22086" s="30"/>
      <c r="Z22086" s="30"/>
      <c r="AB22086" s="6"/>
    </row>
    <row r="22087" spans="1:28">
      <c r="A22087" s="2"/>
      <c r="B22087" s="2"/>
      <c r="C22087" s="2"/>
      <c r="G22087" s="94"/>
      <c r="H22087" s="94"/>
      <c r="I22087" s="94"/>
      <c r="J22087" s="2"/>
      <c r="P22087" s="30"/>
      <c r="T22087" s="2"/>
      <c r="V22087" s="2"/>
      <c r="W22087" s="28"/>
      <c r="Y22087" s="30"/>
      <c r="Z22087" s="30"/>
      <c r="AB22087" s="6"/>
    </row>
    <row r="22088" spans="1:28">
      <c r="A22088" s="2"/>
      <c r="B22088" s="2"/>
      <c r="C22088" s="2"/>
      <c r="G22088" s="94"/>
      <c r="H22088" s="94"/>
      <c r="I22088" s="94"/>
      <c r="J22088" s="2"/>
      <c r="P22088" s="30"/>
      <c r="T22088" s="2"/>
      <c r="V22088" s="2"/>
      <c r="W22088" s="28"/>
      <c r="Y22088" s="30"/>
      <c r="Z22088" s="30"/>
      <c r="AB22088" s="6"/>
    </row>
    <row r="22089" spans="1:28">
      <c r="A22089" s="2"/>
      <c r="B22089" s="2"/>
      <c r="C22089" s="2"/>
      <c r="G22089" s="94"/>
      <c r="H22089" s="94"/>
      <c r="I22089" s="94"/>
      <c r="J22089" s="2"/>
      <c r="P22089" s="30"/>
      <c r="T22089" s="2"/>
      <c r="V22089" s="2"/>
      <c r="W22089" s="28"/>
      <c r="Y22089" s="30"/>
      <c r="Z22089" s="30"/>
      <c r="AB22089" s="6"/>
    </row>
    <row r="22090" spans="1:28">
      <c r="A22090" s="2"/>
      <c r="B22090" s="2"/>
      <c r="C22090" s="2"/>
      <c r="G22090" s="94"/>
      <c r="H22090" s="94"/>
      <c r="I22090" s="94"/>
      <c r="J22090" s="2"/>
      <c r="P22090" s="30"/>
      <c r="T22090" s="2"/>
      <c r="V22090" s="2"/>
      <c r="W22090" s="28"/>
      <c r="Y22090" s="30"/>
      <c r="Z22090" s="30"/>
      <c r="AB22090" s="6"/>
    </row>
    <row r="22091" spans="1:28">
      <c r="A22091" s="2"/>
      <c r="B22091" s="2"/>
      <c r="C22091" s="2"/>
      <c r="G22091" s="94"/>
      <c r="H22091" s="94"/>
      <c r="I22091" s="94"/>
      <c r="J22091" s="2"/>
      <c r="P22091" s="30"/>
      <c r="T22091" s="2"/>
      <c r="V22091" s="2"/>
      <c r="W22091" s="28"/>
      <c r="Y22091" s="30"/>
      <c r="Z22091" s="30"/>
      <c r="AB22091" s="6"/>
    </row>
    <row r="22092" spans="1:28">
      <c r="A22092" s="2"/>
      <c r="B22092" s="2"/>
      <c r="C22092" s="2"/>
      <c r="G22092" s="94"/>
      <c r="H22092" s="94"/>
      <c r="I22092" s="94"/>
      <c r="J22092" s="2"/>
      <c r="P22092" s="30"/>
      <c r="T22092" s="2"/>
      <c r="V22092" s="2"/>
      <c r="W22092" s="28"/>
      <c r="Y22092" s="30"/>
      <c r="Z22092" s="30"/>
      <c r="AB22092" s="6"/>
    </row>
    <row r="22093" spans="1:28">
      <c r="A22093" s="2"/>
      <c r="B22093" s="2"/>
      <c r="C22093" s="2"/>
      <c r="G22093" s="94"/>
      <c r="H22093" s="94"/>
      <c r="I22093" s="94"/>
      <c r="J22093" s="2"/>
      <c r="P22093" s="30"/>
      <c r="T22093" s="2"/>
      <c r="V22093" s="2"/>
      <c r="W22093" s="28"/>
      <c r="Y22093" s="30"/>
      <c r="Z22093" s="30"/>
      <c r="AB22093" s="6"/>
    </row>
    <row r="22094" spans="1:28">
      <c r="A22094" s="2"/>
      <c r="B22094" s="2"/>
      <c r="C22094" s="2"/>
      <c r="G22094" s="94"/>
      <c r="H22094" s="94"/>
      <c r="I22094" s="94"/>
      <c r="J22094" s="2"/>
      <c r="P22094" s="30"/>
      <c r="T22094" s="2"/>
      <c r="V22094" s="2"/>
      <c r="W22094" s="28"/>
      <c r="Y22094" s="30"/>
      <c r="Z22094" s="30"/>
      <c r="AB22094" s="6"/>
    </row>
    <row r="22095" spans="1:28">
      <c r="A22095" s="2"/>
      <c r="B22095" s="2"/>
      <c r="C22095" s="2"/>
      <c r="G22095" s="94"/>
      <c r="H22095" s="94"/>
      <c r="I22095" s="94"/>
      <c r="J22095" s="2"/>
      <c r="P22095" s="30"/>
      <c r="T22095" s="2"/>
      <c r="V22095" s="2"/>
      <c r="W22095" s="28"/>
      <c r="Y22095" s="30"/>
      <c r="Z22095" s="30"/>
      <c r="AB22095" s="6"/>
    </row>
    <row r="22096" spans="1:28">
      <c r="A22096" s="2"/>
      <c r="B22096" s="2"/>
      <c r="C22096" s="2"/>
      <c r="G22096" s="94"/>
      <c r="H22096" s="94"/>
      <c r="I22096" s="94"/>
      <c r="J22096" s="2"/>
      <c r="P22096" s="30"/>
      <c r="T22096" s="2"/>
      <c r="V22096" s="2"/>
      <c r="W22096" s="28"/>
      <c r="Y22096" s="30"/>
      <c r="Z22096" s="30"/>
      <c r="AB22096" s="6"/>
    </row>
    <row r="22097" spans="1:28">
      <c r="A22097" s="2"/>
      <c r="B22097" s="2"/>
      <c r="C22097" s="2"/>
      <c r="G22097" s="94"/>
      <c r="H22097" s="94"/>
      <c r="I22097" s="94"/>
      <c r="J22097" s="2"/>
      <c r="P22097" s="30"/>
      <c r="T22097" s="2"/>
      <c r="V22097" s="2"/>
      <c r="W22097" s="28"/>
      <c r="Y22097" s="30"/>
      <c r="Z22097" s="30"/>
      <c r="AB22097" s="6"/>
    </row>
    <row r="22098" spans="1:28">
      <c r="A22098" s="2"/>
      <c r="B22098" s="2"/>
      <c r="C22098" s="2"/>
      <c r="G22098" s="94"/>
      <c r="H22098" s="94"/>
      <c r="I22098" s="94"/>
      <c r="J22098" s="2"/>
      <c r="P22098" s="30"/>
      <c r="T22098" s="2"/>
      <c r="V22098" s="2"/>
      <c r="W22098" s="28"/>
      <c r="Y22098" s="30"/>
      <c r="Z22098" s="30"/>
      <c r="AB22098" s="6"/>
    </row>
    <row r="22099" spans="1:28">
      <c r="A22099" s="2"/>
      <c r="B22099" s="2"/>
      <c r="C22099" s="2"/>
      <c r="G22099" s="94"/>
      <c r="H22099" s="94"/>
      <c r="I22099" s="94"/>
      <c r="J22099" s="2"/>
      <c r="P22099" s="30"/>
      <c r="T22099" s="2"/>
      <c r="V22099" s="2"/>
      <c r="W22099" s="28"/>
      <c r="Y22099" s="30"/>
      <c r="Z22099" s="30"/>
      <c r="AB22099" s="6"/>
    </row>
    <row r="22100" spans="1:28">
      <c r="A22100" s="2"/>
      <c r="B22100" s="2"/>
      <c r="C22100" s="2"/>
      <c r="G22100" s="94"/>
      <c r="H22100" s="94"/>
      <c r="I22100" s="94"/>
      <c r="J22100" s="2"/>
      <c r="P22100" s="30"/>
      <c r="T22100" s="2"/>
      <c r="V22100" s="2"/>
      <c r="W22100" s="28"/>
      <c r="Y22100" s="30"/>
      <c r="Z22100" s="30"/>
      <c r="AB22100" s="6"/>
    </row>
    <row r="22101" spans="1:28">
      <c r="A22101" s="2"/>
      <c r="B22101" s="2"/>
      <c r="C22101" s="2"/>
      <c r="G22101" s="94"/>
      <c r="H22101" s="94"/>
      <c r="I22101" s="94"/>
      <c r="J22101" s="2"/>
      <c r="P22101" s="30"/>
      <c r="T22101" s="2"/>
      <c r="V22101" s="2"/>
      <c r="W22101" s="28"/>
      <c r="Y22101" s="30"/>
      <c r="Z22101" s="30"/>
      <c r="AB22101" s="6"/>
    </row>
    <row r="22102" spans="1:28">
      <c r="A22102" s="2"/>
      <c r="B22102" s="2"/>
      <c r="C22102" s="2"/>
      <c r="G22102" s="94"/>
      <c r="H22102" s="94"/>
      <c r="I22102" s="94"/>
      <c r="J22102" s="2"/>
      <c r="P22102" s="30"/>
      <c r="T22102" s="2"/>
      <c r="V22102" s="2"/>
      <c r="W22102" s="28"/>
      <c r="Y22102" s="30"/>
      <c r="Z22102" s="30"/>
      <c r="AB22102" s="6"/>
    </row>
    <row r="22103" spans="1:28">
      <c r="A22103" s="2"/>
      <c r="B22103" s="2"/>
      <c r="C22103" s="2"/>
      <c r="G22103" s="94"/>
      <c r="H22103" s="94"/>
      <c r="I22103" s="94"/>
      <c r="J22103" s="2"/>
      <c r="P22103" s="30"/>
      <c r="T22103" s="2"/>
      <c r="V22103" s="2"/>
      <c r="W22103" s="28"/>
      <c r="Y22103" s="30"/>
      <c r="Z22103" s="30"/>
      <c r="AB22103" s="6"/>
    </row>
    <row r="22104" spans="1:28">
      <c r="A22104" s="2"/>
      <c r="B22104" s="2"/>
      <c r="C22104" s="2"/>
      <c r="G22104" s="94"/>
      <c r="H22104" s="94"/>
      <c r="I22104" s="94"/>
      <c r="J22104" s="2"/>
      <c r="P22104" s="30"/>
      <c r="T22104" s="2"/>
      <c r="V22104" s="2"/>
      <c r="W22104" s="28"/>
      <c r="Y22104" s="30"/>
      <c r="Z22104" s="30"/>
      <c r="AB22104" s="6"/>
    </row>
    <row r="22105" spans="1:28">
      <c r="A22105" s="2"/>
      <c r="B22105" s="2"/>
      <c r="C22105" s="2"/>
      <c r="G22105" s="94"/>
      <c r="H22105" s="94"/>
      <c r="I22105" s="94"/>
      <c r="J22105" s="2"/>
      <c r="P22105" s="30"/>
      <c r="T22105" s="2"/>
      <c r="V22105" s="2"/>
      <c r="W22105" s="28"/>
      <c r="Y22105" s="30"/>
      <c r="Z22105" s="30"/>
      <c r="AB22105" s="6"/>
    </row>
    <row r="22106" spans="1:28">
      <c r="A22106" s="2"/>
      <c r="B22106" s="2"/>
      <c r="C22106" s="2"/>
      <c r="G22106" s="94"/>
      <c r="H22106" s="94"/>
      <c r="I22106" s="94"/>
      <c r="J22106" s="2"/>
      <c r="P22106" s="30"/>
      <c r="T22106" s="2"/>
      <c r="V22106" s="2"/>
      <c r="W22106" s="28"/>
      <c r="Y22106" s="30"/>
      <c r="Z22106" s="30"/>
      <c r="AB22106" s="6"/>
    </row>
    <row r="22107" spans="1:28">
      <c r="A22107" s="2"/>
      <c r="B22107" s="2"/>
      <c r="C22107" s="2"/>
      <c r="G22107" s="94"/>
      <c r="H22107" s="94"/>
      <c r="I22107" s="94"/>
      <c r="J22107" s="2"/>
      <c r="P22107" s="30"/>
      <c r="T22107" s="2"/>
      <c r="V22107" s="2"/>
      <c r="W22107" s="28"/>
      <c r="Y22107" s="30"/>
      <c r="Z22107" s="30"/>
      <c r="AB22107" s="6"/>
    </row>
    <row r="22108" spans="1:28">
      <c r="A22108" s="2"/>
      <c r="B22108" s="2"/>
      <c r="C22108" s="2"/>
      <c r="G22108" s="94"/>
      <c r="H22108" s="94"/>
      <c r="I22108" s="94"/>
      <c r="J22108" s="2"/>
      <c r="P22108" s="30"/>
      <c r="T22108" s="2"/>
      <c r="V22108" s="2"/>
      <c r="W22108" s="28"/>
      <c r="Y22108" s="30"/>
      <c r="Z22108" s="30"/>
      <c r="AB22108" s="6"/>
    </row>
    <row r="22109" spans="1:28">
      <c r="A22109" s="2"/>
      <c r="B22109" s="2"/>
      <c r="C22109" s="2"/>
      <c r="G22109" s="94"/>
      <c r="H22109" s="94"/>
      <c r="I22109" s="94"/>
      <c r="J22109" s="2"/>
      <c r="P22109" s="30"/>
      <c r="T22109" s="2"/>
      <c r="V22109" s="2"/>
      <c r="W22109" s="28"/>
      <c r="Y22109" s="30"/>
      <c r="Z22109" s="30"/>
      <c r="AB22109" s="6"/>
    </row>
    <row r="22110" spans="1:28">
      <c r="A22110" s="2"/>
      <c r="B22110" s="2"/>
      <c r="C22110" s="2"/>
      <c r="G22110" s="94"/>
      <c r="H22110" s="94"/>
      <c r="I22110" s="94"/>
      <c r="J22110" s="2"/>
      <c r="P22110" s="30"/>
      <c r="T22110" s="2"/>
      <c r="V22110" s="2"/>
      <c r="W22110" s="28"/>
      <c r="Y22110" s="30"/>
      <c r="Z22110" s="30"/>
      <c r="AB22110" s="6"/>
    </row>
    <row r="22111" spans="1:28">
      <c r="A22111" s="2"/>
      <c r="B22111" s="2"/>
      <c r="C22111" s="2"/>
      <c r="G22111" s="94"/>
      <c r="H22111" s="94"/>
      <c r="I22111" s="94"/>
      <c r="J22111" s="2"/>
      <c r="P22111" s="30"/>
      <c r="T22111" s="2"/>
      <c r="V22111" s="2"/>
      <c r="W22111" s="28"/>
      <c r="Y22111" s="30"/>
      <c r="Z22111" s="30"/>
      <c r="AB22111" s="6"/>
    </row>
    <row r="22112" spans="1:28">
      <c r="A22112" s="2"/>
      <c r="B22112" s="2"/>
      <c r="C22112" s="2"/>
      <c r="G22112" s="94"/>
      <c r="H22112" s="94"/>
      <c r="I22112" s="94"/>
      <c r="J22112" s="2"/>
      <c r="P22112" s="30"/>
      <c r="T22112" s="2"/>
      <c r="V22112" s="2"/>
      <c r="W22112" s="28"/>
      <c r="Y22112" s="30"/>
      <c r="Z22112" s="30"/>
      <c r="AB22112" s="6"/>
    </row>
    <row r="22113" spans="1:28">
      <c r="A22113" s="2"/>
      <c r="B22113" s="2"/>
      <c r="C22113" s="2"/>
      <c r="G22113" s="94"/>
      <c r="H22113" s="94"/>
      <c r="I22113" s="94"/>
      <c r="J22113" s="2"/>
      <c r="P22113" s="30"/>
      <c r="T22113" s="2"/>
      <c r="V22113" s="2"/>
      <c r="W22113" s="28"/>
      <c r="Y22113" s="30"/>
      <c r="Z22113" s="30"/>
      <c r="AB22113" s="6"/>
    </row>
    <row r="22114" spans="1:28">
      <c r="A22114" s="2"/>
      <c r="B22114" s="2"/>
      <c r="C22114" s="2"/>
      <c r="G22114" s="94"/>
      <c r="H22114" s="94"/>
      <c r="I22114" s="94"/>
      <c r="J22114" s="2"/>
      <c r="P22114" s="30"/>
      <c r="T22114" s="2"/>
      <c r="V22114" s="2"/>
      <c r="W22114" s="28"/>
      <c r="Y22114" s="30"/>
      <c r="Z22114" s="30"/>
      <c r="AB22114" s="6"/>
    </row>
    <row r="22115" spans="1:28">
      <c r="A22115" s="2"/>
      <c r="B22115" s="2"/>
      <c r="C22115" s="2"/>
      <c r="G22115" s="94"/>
      <c r="H22115" s="94"/>
      <c r="I22115" s="94"/>
      <c r="J22115" s="2"/>
      <c r="P22115" s="30"/>
      <c r="T22115" s="2"/>
      <c r="V22115" s="2"/>
      <c r="W22115" s="28"/>
      <c r="Y22115" s="30"/>
      <c r="Z22115" s="30"/>
      <c r="AB22115" s="6"/>
    </row>
    <row r="22116" spans="1:28">
      <c r="A22116" s="2"/>
      <c r="B22116" s="2"/>
      <c r="C22116" s="2"/>
      <c r="G22116" s="94"/>
      <c r="H22116" s="94"/>
      <c r="I22116" s="94"/>
      <c r="J22116" s="2"/>
      <c r="P22116" s="30"/>
      <c r="T22116" s="2"/>
      <c r="V22116" s="2"/>
      <c r="W22116" s="28"/>
      <c r="Y22116" s="30"/>
      <c r="Z22116" s="30"/>
      <c r="AB22116" s="6"/>
    </row>
    <row r="22117" spans="1:28">
      <c r="A22117" s="2"/>
      <c r="B22117" s="2"/>
      <c r="C22117" s="2"/>
      <c r="G22117" s="94"/>
      <c r="H22117" s="94"/>
      <c r="I22117" s="94"/>
      <c r="J22117" s="2"/>
      <c r="P22117" s="30"/>
      <c r="T22117" s="2"/>
      <c r="V22117" s="2"/>
      <c r="W22117" s="28"/>
      <c r="Y22117" s="30"/>
      <c r="Z22117" s="30"/>
      <c r="AB22117" s="6"/>
    </row>
    <row r="22118" spans="1:28">
      <c r="A22118" s="2"/>
      <c r="B22118" s="2"/>
      <c r="C22118" s="2"/>
      <c r="G22118" s="94"/>
      <c r="H22118" s="94"/>
      <c r="I22118" s="94"/>
      <c r="J22118" s="2"/>
      <c r="P22118" s="30"/>
      <c r="T22118" s="2"/>
      <c r="V22118" s="2"/>
      <c r="W22118" s="28"/>
      <c r="Y22118" s="30"/>
      <c r="Z22118" s="30"/>
      <c r="AB22118" s="6"/>
    </row>
    <row r="22119" spans="1:28">
      <c r="A22119" s="2"/>
      <c r="B22119" s="2"/>
      <c r="C22119" s="2"/>
      <c r="G22119" s="94"/>
      <c r="H22119" s="94"/>
      <c r="I22119" s="94"/>
      <c r="J22119" s="2"/>
      <c r="P22119" s="30"/>
      <c r="T22119" s="2"/>
      <c r="V22119" s="2"/>
      <c r="W22119" s="28"/>
      <c r="Y22119" s="30"/>
      <c r="Z22119" s="30"/>
      <c r="AB22119" s="6"/>
    </row>
    <row r="22120" spans="1:28">
      <c r="A22120" s="2"/>
      <c r="B22120" s="2"/>
      <c r="C22120" s="2"/>
      <c r="G22120" s="94"/>
      <c r="H22120" s="94"/>
      <c r="I22120" s="94"/>
      <c r="J22120" s="2"/>
      <c r="P22120" s="30"/>
      <c r="T22120" s="2"/>
      <c r="V22120" s="2"/>
      <c r="W22120" s="28"/>
      <c r="Y22120" s="30"/>
      <c r="Z22120" s="30"/>
      <c r="AB22120" s="6"/>
    </row>
    <row r="22121" spans="1:28">
      <c r="A22121" s="2"/>
      <c r="B22121" s="2"/>
      <c r="C22121" s="2"/>
      <c r="G22121" s="94"/>
      <c r="H22121" s="94"/>
      <c r="I22121" s="94"/>
      <c r="J22121" s="2"/>
      <c r="P22121" s="30"/>
      <c r="T22121" s="2"/>
      <c r="V22121" s="2"/>
      <c r="W22121" s="28"/>
      <c r="Y22121" s="30"/>
      <c r="Z22121" s="30"/>
      <c r="AB22121" s="6"/>
    </row>
    <row r="22122" spans="1:28">
      <c r="A22122" s="2"/>
      <c r="B22122" s="2"/>
      <c r="C22122" s="2"/>
      <c r="G22122" s="94"/>
      <c r="H22122" s="94"/>
      <c r="I22122" s="94"/>
      <c r="J22122" s="2"/>
      <c r="P22122" s="30"/>
      <c r="T22122" s="2"/>
      <c r="V22122" s="2"/>
      <c r="W22122" s="28"/>
      <c r="Y22122" s="30"/>
      <c r="Z22122" s="30"/>
      <c r="AB22122" s="6"/>
    </row>
    <row r="22123" spans="1:28">
      <c r="A22123" s="2"/>
      <c r="B22123" s="2"/>
      <c r="C22123" s="2"/>
      <c r="G22123" s="94"/>
      <c r="H22123" s="94"/>
      <c r="I22123" s="94"/>
      <c r="J22123" s="2"/>
      <c r="P22123" s="30"/>
      <c r="T22123" s="2"/>
      <c r="V22123" s="2"/>
      <c r="W22123" s="28"/>
      <c r="Y22123" s="30"/>
      <c r="Z22123" s="30"/>
      <c r="AB22123" s="6"/>
    </row>
    <row r="22124" spans="1:28">
      <c r="A22124" s="2"/>
      <c r="B22124" s="2"/>
      <c r="C22124" s="2"/>
      <c r="G22124" s="94"/>
      <c r="H22124" s="94"/>
      <c r="I22124" s="94"/>
      <c r="J22124" s="2"/>
      <c r="P22124" s="30"/>
      <c r="T22124" s="2"/>
      <c r="V22124" s="2"/>
      <c r="W22124" s="28"/>
      <c r="Y22124" s="30"/>
      <c r="Z22124" s="30"/>
      <c r="AB22124" s="6"/>
    </row>
    <row r="22125" spans="1:28">
      <c r="A22125" s="2"/>
      <c r="B22125" s="2"/>
      <c r="C22125" s="2"/>
      <c r="G22125" s="94"/>
      <c r="H22125" s="94"/>
      <c r="I22125" s="94"/>
      <c r="J22125" s="2"/>
      <c r="P22125" s="30"/>
      <c r="T22125" s="2"/>
      <c r="V22125" s="2"/>
      <c r="W22125" s="28"/>
      <c r="Y22125" s="30"/>
      <c r="Z22125" s="30"/>
      <c r="AB22125" s="6"/>
    </row>
    <row r="22126" spans="1:28">
      <c r="A22126" s="2"/>
      <c r="B22126" s="2"/>
      <c r="C22126" s="2"/>
      <c r="G22126" s="94"/>
      <c r="H22126" s="94"/>
      <c r="I22126" s="94"/>
      <c r="J22126" s="2"/>
      <c r="P22126" s="30"/>
      <c r="T22126" s="2"/>
      <c r="V22126" s="2"/>
      <c r="W22126" s="28"/>
      <c r="Y22126" s="30"/>
      <c r="Z22126" s="30"/>
      <c r="AB22126" s="6"/>
    </row>
    <row r="22127" spans="1:28">
      <c r="A22127" s="2"/>
      <c r="B22127" s="2"/>
      <c r="C22127" s="2"/>
      <c r="G22127" s="94"/>
      <c r="H22127" s="94"/>
      <c r="I22127" s="94"/>
      <c r="J22127" s="2"/>
      <c r="P22127" s="30"/>
      <c r="T22127" s="2"/>
      <c r="V22127" s="2"/>
      <c r="W22127" s="28"/>
      <c r="Y22127" s="30"/>
      <c r="Z22127" s="30"/>
      <c r="AB22127" s="6"/>
    </row>
    <row r="22128" spans="1:28">
      <c r="A22128" s="2"/>
      <c r="B22128" s="2"/>
      <c r="C22128" s="2"/>
      <c r="G22128" s="94"/>
      <c r="H22128" s="94"/>
      <c r="I22128" s="94"/>
      <c r="J22128" s="2"/>
      <c r="P22128" s="30"/>
      <c r="T22128" s="2"/>
      <c r="V22128" s="2"/>
      <c r="W22128" s="28"/>
      <c r="Y22128" s="30"/>
      <c r="Z22128" s="30"/>
      <c r="AB22128" s="6"/>
    </row>
    <row r="22129" spans="1:28">
      <c r="A22129" s="2"/>
      <c r="B22129" s="2"/>
      <c r="C22129" s="2"/>
      <c r="G22129" s="94"/>
      <c r="H22129" s="94"/>
      <c r="I22129" s="94"/>
      <c r="J22129" s="2"/>
      <c r="P22129" s="30"/>
      <c r="T22129" s="2"/>
      <c r="V22129" s="2"/>
      <c r="W22129" s="28"/>
      <c r="Y22129" s="30"/>
      <c r="Z22129" s="30"/>
      <c r="AB22129" s="6"/>
    </row>
    <row r="22130" spans="1:28">
      <c r="A22130" s="2"/>
      <c r="B22130" s="2"/>
      <c r="C22130" s="2"/>
      <c r="G22130" s="94"/>
      <c r="H22130" s="94"/>
      <c r="I22130" s="94"/>
      <c r="J22130" s="2"/>
      <c r="P22130" s="30"/>
      <c r="T22130" s="2"/>
      <c r="V22130" s="2"/>
      <c r="W22130" s="28"/>
      <c r="Y22130" s="30"/>
      <c r="Z22130" s="30"/>
      <c r="AB22130" s="6"/>
    </row>
    <row r="22131" spans="1:28">
      <c r="A22131" s="2"/>
      <c r="B22131" s="2"/>
      <c r="C22131" s="2"/>
      <c r="G22131" s="94"/>
      <c r="H22131" s="94"/>
      <c r="I22131" s="94"/>
      <c r="J22131" s="2"/>
      <c r="P22131" s="30"/>
      <c r="T22131" s="2"/>
      <c r="V22131" s="2"/>
      <c r="W22131" s="28"/>
      <c r="Y22131" s="30"/>
      <c r="Z22131" s="30"/>
      <c r="AB22131" s="6"/>
    </row>
    <row r="22132" spans="1:28">
      <c r="A22132" s="2"/>
      <c r="B22132" s="2"/>
      <c r="C22132" s="2"/>
      <c r="G22132" s="94"/>
      <c r="H22132" s="94"/>
      <c r="I22132" s="94"/>
      <c r="J22132" s="2"/>
      <c r="P22132" s="30"/>
      <c r="T22132" s="2"/>
      <c r="V22132" s="2"/>
      <c r="W22132" s="28"/>
      <c r="Y22132" s="30"/>
      <c r="Z22132" s="30"/>
      <c r="AB22132" s="6"/>
    </row>
    <row r="22133" spans="1:28">
      <c r="A22133" s="2"/>
      <c r="B22133" s="2"/>
      <c r="C22133" s="2"/>
      <c r="G22133" s="94"/>
      <c r="H22133" s="94"/>
      <c r="I22133" s="94"/>
      <c r="J22133" s="2"/>
      <c r="P22133" s="30"/>
      <c r="T22133" s="2"/>
      <c r="V22133" s="2"/>
      <c r="W22133" s="28"/>
      <c r="Y22133" s="30"/>
      <c r="Z22133" s="30"/>
      <c r="AB22133" s="6"/>
    </row>
    <row r="22134" spans="1:28">
      <c r="A22134" s="2"/>
      <c r="B22134" s="2"/>
      <c r="C22134" s="2"/>
      <c r="G22134" s="94"/>
      <c r="H22134" s="94"/>
      <c r="I22134" s="94"/>
      <c r="J22134" s="2"/>
      <c r="P22134" s="30"/>
      <c r="T22134" s="2"/>
      <c r="V22134" s="2"/>
      <c r="W22134" s="28"/>
      <c r="Y22134" s="30"/>
      <c r="Z22134" s="30"/>
      <c r="AB22134" s="6"/>
    </row>
    <row r="22135" spans="1:28">
      <c r="A22135" s="2"/>
      <c r="B22135" s="2"/>
      <c r="C22135" s="2"/>
      <c r="G22135" s="94"/>
      <c r="H22135" s="94"/>
      <c r="I22135" s="94"/>
      <c r="J22135" s="2"/>
      <c r="P22135" s="30"/>
      <c r="T22135" s="2"/>
      <c r="V22135" s="2"/>
      <c r="W22135" s="28"/>
      <c r="Y22135" s="30"/>
      <c r="Z22135" s="30"/>
      <c r="AB22135" s="6"/>
    </row>
    <row r="22136" spans="1:28">
      <c r="A22136" s="2"/>
      <c r="B22136" s="2"/>
      <c r="C22136" s="2"/>
      <c r="G22136" s="94"/>
      <c r="H22136" s="94"/>
      <c r="I22136" s="94"/>
      <c r="J22136" s="2"/>
      <c r="P22136" s="30"/>
      <c r="T22136" s="2"/>
      <c r="V22136" s="2"/>
      <c r="W22136" s="28"/>
      <c r="Y22136" s="30"/>
      <c r="Z22136" s="30"/>
      <c r="AB22136" s="6"/>
    </row>
    <row r="22137" spans="1:28">
      <c r="A22137" s="2"/>
      <c r="B22137" s="2"/>
      <c r="C22137" s="2"/>
      <c r="G22137" s="94"/>
      <c r="H22137" s="94"/>
      <c r="I22137" s="94"/>
      <c r="J22137" s="2"/>
      <c r="P22137" s="30"/>
      <c r="T22137" s="2"/>
      <c r="V22137" s="2"/>
      <c r="W22137" s="28"/>
      <c r="Y22137" s="30"/>
      <c r="Z22137" s="30"/>
      <c r="AB22137" s="6"/>
    </row>
    <row r="22138" spans="1:28">
      <c r="A22138" s="2"/>
      <c r="B22138" s="2"/>
      <c r="C22138" s="2"/>
      <c r="G22138" s="94"/>
      <c r="H22138" s="94"/>
      <c r="I22138" s="94"/>
      <c r="J22138" s="2"/>
      <c r="P22138" s="30"/>
      <c r="T22138" s="2"/>
      <c r="V22138" s="2"/>
      <c r="W22138" s="28"/>
      <c r="Y22138" s="30"/>
      <c r="Z22138" s="30"/>
      <c r="AB22138" s="6"/>
    </row>
    <row r="22139" spans="1:28">
      <c r="A22139" s="2"/>
      <c r="B22139" s="2"/>
      <c r="C22139" s="2"/>
      <c r="G22139" s="94"/>
      <c r="H22139" s="94"/>
      <c r="I22139" s="94"/>
      <c r="J22139" s="2"/>
      <c r="P22139" s="30"/>
      <c r="T22139" s="2"/>
      <c r="V22139" s="2"/>
      <c r="W22139" s="28"/>
      <c r="Y22139" s="30"/>
      <c r="Z22139" s="30"/>
      <c r="AB22139" s="6"/>
    </row>
    <row r="22140" spans="1:28">
      <c r="A22140" s="2"/>
      <c r="B22140" s="2"/>
      <c r="C22140" s="2"/>
      <c r="G22140" s="94"/>
      <c r="H22140" s="94"/>
      <c r="I22140" s="94"/>
      <c r="J22140" s="2"/>
      <c r="P22140" s="30"/>
      <c r="T22140" s="2"/>
      <c r="V22140" s="2"/>
      <c r="W22140" s="28"/>
      <c r="Y22140" s="30"/>
      <c r="Z22140" s="30"/>
      <c r="AB22140" s="6"/>
    </row>
    <row r="22141" spans="1:28">
      <c r="A22141" s="2"/>
      <c r="B22141" s="2"/>
      <c r="C22141" s="2"/>
      <c r="G22141" s="94"/>
      <c r="H22141" s="94"/>
      <c r="I22141" s="94"/>
      <c r="J22141" s="2"/>
      <c r="P22141" s="30"/>
      <c r="T22141" s="2"/>
      <c r="V22141" s="2"/>
      <c r="W22141" s="28"/>
      <c r="Y22141" s="30"/>
      <c r="Z22141" s="30"/>
      <c r="AB22141" s="6"/>
    </row>
    <row r="22142" spans="1:28">
      <c r="A22142" s="2"/>
      <c r="B22142" s="2"/>
      <c r="C22142" s="2"/>
      <c r="G22142" s="94"/>
      <c r="H22142" s="94"/>
      <c r="I22142" s="94"/>
      <c r="J22142" s="2"/>
      <c r="P22142" s="30"/>
      <c r="T22142" s="2"/>
      <c r="V22142" s="2"/>
      <c r="W22142" s="28"/>
      <c r="Y22142" s="30"/>
      <c r="Z22142" s="30"/>
      <c r="AB22142" s="6"/>
    </row>
    <row r="22143" spans="1:28">
      <c r="A22143" s="2"/>
      <c r="B22143" s="2"/>
      <c r="C22143" s="2"/>
      <c r="G22143" s="94"/>
      <c r="H22143" s="94"/>
      <c r="I22143" s="94"/>
      <c r="J22143" s="2"/>
      <c r="P22143" s="30"/>
      <c r="T22143" s="2"/>
      <c r="V22143" s="2"/>
      <c r="W22143" s="28"/>
      <c r="Y22143" s="30"/>
      <c r="Z22143" s="30"/>
      <c r="AB22143" s="6"/>
    </row>
    <row r="22144" spans="1:28">
      <c r="A22144" s="2"/>
      <c r="B22144" s="2"/>
      <c r="C22144" s="2"/>
      <c r="G22144" s="94"/>
      <c r="H22144" s="94"/>
      <c r="I22144" s="94"/>
      <c r="J22144" s="2"/>
      <c r="P22144" s="30"/>
      <c r="T22144" s="2"/>
      <c r="V22144" s="2"/>
      <c r="W22144" s="28"/>
      <c r="Y22144" s="30"/>
      <c r="Z22144" s="30"/>
      <c r="AB22144" s="6"/>
    </row>
    <row r="22145" spans="1:28">
      <c r="A22145" s="2"/>
      <c r="B22145" s="2"/>
      <c r="C22145" s="2"/>
      <c r="G22145" s="94"/>
      <c r="H22145" s="94"/>
      <c r="I22145" s="94"/>
      <c r="J22145" s="2"/>
      <c r="P22145" s="30"/>
      <c r="T22145" s="2"/>
      <c r="V22145" s="2"/>
      <c r="W22145" s="28"/>
      <c r="Y22145" s="30"/>
      <c r="Z22145" s="30"/>
      <c r="AB22145" s="6"/>
    </row>
    <row r="22146" spans="1:28">
      <c r="A22146" s="2"/>
      <c r="B22146" s="2"/>
      <c r="C22146" s="2"/>
      <c r="G22146" s="94"/>
      <c r="H22146" s="94"/>
      <c r="I22146" s="94"/>
      <c r="J22146" s="2"/>
      <c r="P22146" s="30"/>
      <c r="T22146" s="2"/>
      <c r="V22146" s="2"/>
      <c r="W22146" s="28"/>
      <c r="Y22146" s="30"/>
      <c r="Z22146" s="30"/>
      <c r="AB22146" s="6"/>
    </row>
    <row r="22147" spans="1:28">
      <c r="A22147" s="2"/>
      <c r="B22147" s="2"/>
      <c r="C22147" s="2"/>
      <c r="G22147" s="94"/>
      <c r="H22147" s="94"/>
      <c r="I22147" s="94"/>
      <c r="J22147" s="2"/>
      <c r="P22147" s="30"/>
      <c r="T22147" s="2"/>
      <c r="V22147" s="2"/>
      <c r="W22147" s="28"/>
      <c r="Y22147" s="30"/>
      <c r="Z22147" s="30"/>
      <c r="AB22147" s="6"/>
    </row>
    <row r="22148" spans="1:28">
      <c r="A22148" s="2"/>
      <c r="B22148" s="2"/>
      <c r="C22148" s="2"/>
      <c r="G22148" s="94"/>
      <c r="H22148" s="94"/>
      <c r="I22148" s="94"/>
      <c r="J22148" s="2"/>
      <c r="P22148" s="30"/>
      <c r="T22148" s="2"/>
      <c r="V22148" s="2"/>
      <c r="W22148" s="28"/>
      <c r="Y22148" s="30"/>
      <c r="Z22148" s="30"/>
      <c r="AB22148" s="6"/>
    </row>
    <row r="22149" spans="1:28">
      <c r="A22149" s="2"/>
      <c r="B22149" s="2"/>
      <c r="C22149" s="2"/>
      <c r="G22149" s="94"/>
      <c r="H22149" s="94"/>
      <c r="I22149" s="94"/>
      <c r="J22149" s="2"/>
      <c r="P22149" s="30"/>
      <c r="T22149" s="2"/>
      <c r="V22149" s="2"/>
      <c r="W22149" s="28"/>
      <c r="Y22149" s="30"/>
      <c r="Z22149" s="30"/>
      <c r="AB22149" s="6"/>
    </row>
    <row r="22150" spans="1:28">
      <c r="A22150" s="2"/>
      <c r="B22150" s="2"/>
      <c r="C22150" s="2"/>
      <c r="G22150" s="94"/>
      <c r="H22150" s="94"/>
      <c r="I22150" s="94"/>
      <c r="J22150" s="2"/>
      <c r="P22150" s="30"/>
      <c r="T22150" s="2"/>
      <c r="V22150" s="2"/>
      <c r="W22150" s="28"/>
      <c r="Y22150" s="30"/>
      <c r="Z22150" s="30"/>
      <c r="AB22150" s="6"/>
    </row>
    <row r="22151" spans="1:28">
      <c r="A22151" s="2"/>
      <c r="B22151" s="2"/>
      <c r="C22151" s="2"/>
      <c r="G22151" s="94"/>
      <c r="H22151" s="94"/>
      <c r="I22151" s="94"/>
      <c r="J22151" s="2"/>
      <c r="P22151" s="30"/>
      <c r="T22151" s="2"/>
      <c r="V22151" s="2"/>
      <c r="W22151" s="28"/>
      <c r="Y22151" s="30"/>
      <c r="Z22151" s="30"/>
      <c r="AB22151" s="6"/>
    </row>
    <row r="22152" spans="1:28">
      <c r="A22152" s="2"/>
      <c r="B22152" s="2"/>
      <c r="C22152" s="2"/>
      <c r="G22152" s="94"/>
      <c r="H22152" s="94"/>
      <c r="I22152" s="94"/>
      <c r="J22152" s="2"/>
      <c r="P22152" s="30"/>
      <c r="T22152" s="2"/>
      <c r="V22152" s="2"/>
      <c r="W22152" s="28"/>
      <c r="Y22152" s="30"/>
      <c r="Z22152" s="30"/>
      <c r="AB22152" s="6"/>
    </row>
    <row r="22153" spans="1:28">
      <c r="A22153" s="2"/>
      <c r="B22153" s="2"/>
      <c r="C22153" s="2"/>
      <c r="G22153" s="94"/>
      <c r="H22153" s="94"/>
      <c r="I22153" s="94"/>
      <c r="J22153" s="2"/>
      <c r="P22153" s="30"/>
      <c r="T22153" s="2"/>
      <c r="V22153" s="2"/>
      <c r="W22153" s="28"/>
      <c r="Y22153" s="30"/>
      <c r="Z22153" s="30"/>
      <c r="AB22153" s="6"/>
    </row>
    <row r="22154" spans="1:28">
      <c r="A22154" s="2"/>
      <c r="B22154" s="2"/>
      <c r="C22154" s="2"/>
      <c r="G22154" s="94"/>
      <c r="H22154" s="94"/>
      <c r="I22154" s="94"/>
      <c r="J22154" s="2"/>
      <c r="P22154" s="30"/>
      <c r="T22154" s="2"/>
      <c r="V22154" s="2"/>
      <c r="W22154" s="28"/>
      <c r="Y22154" s="30"/>
      <c r="Z22154" s="30"/>
      <c r="AB22154" s="6"/>
    </row>
    <row r="22155" spans="1:28">
      <c r="A22155" s="2"/>
      <c r="B22155" s="2"/>
      <c r="C22155" s="2"/>
      <c r="G22155" s="94"/>
      <c r="H22155" s="94"/>
      <c r="I22155" s="94"/>
      <c r="J22155" s="2"/>
      <c r="P22155" s="30"/>
      <c r="T22155" s="2"/>
      <c r="V22155" s="2"/>
      <c r="W22155" s="28"/>
      <c r="Y22155" s="30"/>
      <c r="Z22155" s="30"/>
      <c r="AB22155" s="6"/>
    </row>
    <row r="22156" spans="1:28">
      <c r="A22156" s="2"/>
      <c r="B22156" s="2"/>
      <c r="C22156" s="2"/>
      <c r="G22156" s="94"/>
      <c r="H22156" s="94"/>
      <c r="I22156" s="94"/>
      <c r="J22156" s="2"/>
      <c r="P22156" s="30"/>
      <c r="T22156" s="2"/>
      <c r="V22156" s="2"/>
      <c r="W22156" s="28"/>
      <c r="Y22156" s="30"/>
      <c r="Z22156" s="30"/>
      <c r="AB22156" s="6"/>
    </row>
    <row r="22157" spans="1:28">
      <c r="A22157" s="2"/>
      <c r="B22157" s="2"/>
      <c r="C22157" s="2"/>
      <c r="G22157" s="94"/>
      <c r="H22157" s="94"/>
      <c r="I22157" s="94"/>
      <c r="J22157" s="2"/>
      <c r="P22157" s="30"/>
      <c r="T22157" s="2"/>
      <c r="V22157" s="2"/>
      <c r="W22157" s="28"/>
      <c r="Y22157" s="30"/>
      <c r="Z22157" s="30"/>
      <c r="AB22157" s="6"/>
    </row>
    <row r="22158" spans="1:28">
      <c r="A22158" s="2"/>
      <c r="B22158" s="2"/>
      <c r="C22158" s="2"/>
      <c r="G22158" s="94"/>
      <c r="H22158" s="94"/>
      <c r="I22158" s="94"/>
      <c r="J22158" s="2"/>
      <c r="P22158" s="30"/>
      <c r="T22158" s="2"/>
      <c r="V22158" s="2"/>
      <c r="W22158" s="28"/>
      <c r="Y22158" s="30"/>
      <c r="Z22158" s="30"/>
      <c r="AB22158" s="6"/>
    </row>
    <row r="22159" spans="1:28">
      <c r="A22159" s="2"/>
      <c r="B22159" s="2"/>
      <c r="C22159" s="2"/>
      <c r="G22159" s="94"/>
      <c r="H22159" s="94"/>
      <c r="I22159" s="94"/>
      <c r="J22159" s="2"/>
      <c r="P22159" s="30"/>
      <c r="T22159" s="2"/>
      <c r="V22159" s="2"/>
      <c r="W22159" s="28"/>
      <c r="Y22159" s="30"/>
      <c r="Z22159" s="30"/>
      <c r="AB22159" s="6"/>
    </row>
    <row r="22160" spans="1:28">
      <c r="A22160" s="2"/>
      <c r="B22160" s="2"/>
      <c r="C22160" s="2"/>
      <c r="G22160" s="94"/>
      <c r="H22160" s="94"/>
      <c r="I22160" s="94"/>
      <c r="J22160" s="2"/>
      <c r="P22160" s="30"/>
      <c r="T22160" s="2"/>
      <c r="V22160" s="2"/>
      <c r="W22160" s="28"/>
      <c r="Y22160" s="30"/>
      <c r="Z22160" s="30"/>
      <c r="AB22160" s="6"/>
    </row>
    <row r="22161" spans="1:28">
      <c r="A22161" s="2"/>
      <c r="B22161" s="2"/>
      <c r="C22161" s="2"/>
      <c r="G22161" s="94"/>
      <c r="H22161" s="94"/>
      <c r="I22161" s="94"/>
      <c r="J22161" s="2"/>
      <c r="P22161" s="30"/>
      <c r="T22161" s="2"/>
      <c r="V22161" s="2"/>
      <c r="W22161" s="28"/>
      <c r="Y22161" s="30"/>
      <c r="Z22161" s="30"/>
      <c r="AB22161" s="6"/>
    </row>
    <row r="22162" spans="1:28">
      <c r="A22162" s="2"/>
      <c r="B22162" s="2"/>
      <c r="C22162" s="2"/>
      <c r="G22162" s="94"/>
      <c r="H22162" s="94"/>
      <c r="I22162" s="94"/>
      <c r="J22162" s="2"/>
      <c r="P22162" s="30"/>
      <c r="T22162" s="2"/>
      <c r="V22162" s="2"/>
      <c r="W22162" s="28"/>
      <c r="Y22162" s="30"/>
      <c r="Z22162" s="30"/>
      <c r="AB22162" s="6"/>
    </row>
    <row r="22163" spans="1:28">
      <c r="A22163" s="2"/>
      <c r="B22163" s="2"/>
      <c r="C22163" s="2"/>
      <c r="G22163" s="94"/>
      <c r="H22163" s="94"/>
      <c r="I22163" s="94"/>
      <c r="J22163" s="2"/>
      <c r="P22163" s="30"/>
      <c r="T22163" s="2"/>
      <c r="V22163" s="2"/>
      <c r="W22163" s="28"/>
      <c r="Y22163" s="30"/>
      <c r="Z22163" s="30"/>
      <c r="AB22163" s="6"/>
    </row>
    <row r="22164" spans="1:28">
      <c r="A22164" s="2"/>
      <c r="B22164" s="2"/>
      <c r="C22164" s="2"/>
      <c r="G22164" s="94"/>
      <c r="H22164" s="94"/>
      <c r="I22164" s="94"/>
      <c r="J22164" s="2"/>
      <c r="P22164" s="30"/>
      <c r="T22164" s="2"/>
      <c r="V22164" s="2"/>
      <c r="W22164" s="28"/>
      <c r="Y22164" s="30"/>
      <c r="Z22164" s="30"/>
      <c r="AB22164" s="6"/>
    </row>
    <row r="22165" spans="1:28">
      <c r="A22165" s="2"/>
      <c r="B22165" s="2"/>
      <c r="C22165" s="2"/>
      <c r="G22165" s="94"/>
      <c r="H22165" s="94"/>
      <c r="I22165" s="94"/>
      <c r="J22165" s="2"/>
      <c r="P22165" s="30"/>
      <c r="T22165" s="2"/>
      <c r="V22165" s="2"/>
      <c r="W22165" s="28"/>
      <c r="Y22165" s="30"/>
      <c r="Z22165" s="30"/>
      <c r="AB22165" s="6"/>
    </row>
    <row r="22166" spans="1:28">
      <c r="A22166" s="2"/>
      <c r="B22166" s="2"/>
      <c r="C22166" s="2"/>
      <c r="G22166" s="94"/>
      <c r="H22166" s="94"/>
      <c r="I22166" s="94"/>
      <c r="J22166" s="2"/>
      <c r="P22166" s="30"/>
      <c r="T22166" s="2"/>
      <c r="V22166" s="2"/>
      <c r="W22166" s="28"/>
      <c r="Y22166" s="30"/>
      <c r="Z22166" s="30"/>
      <c r="AB22166" s="6"/>
    </row>
    <row r="22167" spans="1:28">
      <c r="A22167" s="2"/>
      <c r="B22167" s="2"/>
      <c r="C22167" s="2"/>
      <c r="G22167" s="94"/>
      <c r="H22167" s="94"/>
      <c r="I22167" s="94"/>
      <c r="J22167" s="2"/>
      <c r="P22167" s="30"/>
      <c r="T22167" s="2"/>
      <c r="V22167" s="2"/>
      <c r="W22167" s="28"/>
      <c r="Y22167" s="30"/>
      <c r="Z22167" s="30"/>
      <c r="AB22167" s="6"/>
    </row>
    <row r="22168" spans="1:28">
      <c r="A22168" s="2"/>
      <c r="B22168" s="2"/>
      <c r="C22168" s="2"/>
      <c r="G22168" s="94"/>
      <c r="H22168" s="94"/>
      <c r="I22168" s="94"/>
      <c r="J22168" s="2"/>
      <c r="P22168" s="30"/>
      <c r="T22168" s="2"/>
      <c r="V22168" s="2"/>
      <c r="W22168" s="28"/>
      <c r="Y22168" s="30"/>
      <c r="Z22168" s="30"/>
      <c r="AB22168" s="6"/>
    </row>
    <row r="22169" spans="1:28">
      <c r="A22169" s="2"/>
      <c r="B22169" s="2"/>
      <c r="C22169" s="2"/>
      <c r="G22169" s="94"/>
      <c r="H22169" s="94"/>
      <c r="I22169" s="94"/>
      <c r="J22169" s="2"/>
      <c r="P22169" s="30"/>
      <c r="T22169" s="2"/>
      <c r="V22169" s="2"/>
      <c r="W22169" s="28"/>
      <c r="Y22169" s="30"/>
      <c r="Z22169" s="30"/>
      <c r="AB22169" s="6"/>
    </row>
    <row r="22170" spans="1:28">
      <c r="A22170" s="2"/>
      <c r="B22170" s="2"/>
      <c r="C22170" s="2"/>
      <c r="G22170" s="94"/>
      <c r="H22170" s="94"/>
      <c r="I22170" s="94"/>
      <c r="J22170" s="2"/>
      <c r="P22170" s="30"/>
      <c r="T22170" s="2"/>
      <c r="V22170" s="2"/>
      <c r="W22170" s="28"/>
      <c r="Y22170" s="30"/>
      <c r="Z22170" s="30"/>
      <c r="AB22170" s="6"/>
    </row>
    <row r="22171" spans="1:28">
      <c r="A22171" s="2"/>
      <c r="B22171" s="2"/>
      <c r="C22171" s="2"/>
      <c r="G22171" s="94"/>
      <c r="H22171" s="94"/>
      <c r="I22171" s="94"/>
      <c r="J22171" s="2"/>
      <c r="P22171" s="30"/>
      <c r="T22171" s="2"/>
      <c r="V22171" s="2"/>
      <c r="W22171" s="28"/>
      <c r="Y22171" s="30"/>
      <c r="Z22171" s="30"/>
      <c r="AB22171" s="6"/>
    </row>
    <row r="22172" spans="1:28">
      <c r="A22172" s="2"/>
      <c r="B22172" s="2"/>
      <c r="C22172" s="2"/>
      <c r="G22172" s="94"/>
      <c r="H22172" s="94"/>
      <c r="I22172" s="94"/>
      <c r="J22172" s="2"/>
      <c r="P22172" s="30"/>
      <c r="T22172" s="2"/>
      <c r="V22172" s="2"/>
      <c r="W22172" s="28"/>
      <c r="Y22172" s="30"/>
      <c r="Z22172" s="30"/>
      <c r="AB22172" s="6"/>
    </row>
    <row r="22173" spans="1:28">
      <c r="A22173" s="2"/>
      <c r="B22173" s="2"/>
      <c r="C22173" s="2"/>
      <c r="G22173" s="94"/>
      <c r="H22173" s="94"/>
      <c r="I22173" s="94"/>
      <c r="J22173" s="2"/>
      <c r="P22173" s="30"/>
      <c r="T22173" s="2"/>
      <c r="V22173" s="2"/>
      <c r="W22173" s="28"/>
      <c r="Y22173" s="30"/>
      <c r="Z22173" s="30"/>
      <c r="AB22173" s="6"/>
    </row>
    <row r="22174" spans="1:28">
      <c r="A22174" s="2"/>
      <c r="B22174" s="2"/>
      <c r="C22174" s="2"/>
      <c r="G22174" s="94"/>
      <c r="H22174" s="94"/>
      <c r="I22174" s="94"/>
      <c r="J22174" s="2"/>
      <c r="P22174" s="30"/>
      <c r="T22174" s="2"/>
      <c r="V22174" s="2"/>
      <c r="W22174" s="28"/>
      <c r="Y22174" s="30"/>
      <c r="Z22174" s="30"/>
      <c r="AB22174" s="6"/>
    </row>
    <row r="22175" spans="1:28">
      <c r="A22175" s="2"/>
      <c r="B22175" s="2"/>
      <c r="C22175" s="2"/>
      <c r="G22175" s="94"/>
      <c r="H22175" s="94"/>
      <c r="I22175" s="94"/>
      <c r="J22175" s="2"/>
      <c r="P22175" s="30"/>
      <c r="T22175" s="2"/>
      <c r="V22175" s="2"/>
      <c r="W22175" s="28"/>
      <c r="Y22175" s="30"/>
      <c r="Z22175" s="30"/>
      <c r="AB22175" s="6"/>
    </row>
    <row r="22176" spans="1:28">
      <c r="A22176" s="2"/>
      <c r="B22176" s="2"/>
      <c r="C22176" s="2"/>
      <c r="G22176" s="94"/>
      <c r="H22176" s="94"/>
      <c r="I22176" s="94"/>
      <c r="J22176" s="2"/>
      <c r="P22176" s="30"/>
      <c r="T22176" s="2"/>
      <c r="V22176" s="2"/>
      <c r="W22176" s="28"/>
      <c r="Y22176" s="30"/>
      <c r="Z22176" s="30"/>
      <c r="AB22176" s="6"/>
    </row>
    <row r="22177" spans="1:28">
      <c r="A22177" s="2"/>
      <c r="B22177" s="2"/>
      <c r="C22177" s="2"/>
      <c r="G22177" s="94"/>
      <c r="H22177" s="94"/>
      <c r="I22177" s="94"/>
      <c r="J22177" s="2"/>
      <c r="P22177" s="30"/>
      <c r="T22177" s="2"/>
      <c r="V22177" s="2"/>
      <c r="W22177" s="28"/>
      <c r="Y22177" s="30"/>
      <c r="Z22177" s="30"/>
      <c r="AB22177" s="6"/>
    </row>
    <row r="22178" spans="1:28">
      <c r="A22178" s="2"/>
      <c r="B22178" s="2"/>
      <c r="C22178" s="2"/>
      <c r="G22178" s="94"/>
      <c r="H22178" s="94"/>
      <c r="I22178" s="94"/>
      <c r="J22178" s="2"/>
      <c r="P22178" s="30"/>
      <c r="T22178" s="2"/>
      <c r="V22178" s="2"/>
      <c r="W22178" s="28"/>
      <c r="Y22178" s="30"/>
      <c r="Z22178" s="30"/>
      <c r="AB22178" s="6"/>
    </row>
    <row r="22179" spans="1:28">
      <c r="A22179" s="2"/>
      <c r="B22179" s="2"/>
      <c r="C22179" s="2"/>
      <c r="G22179" s="94"/>
      <c r="H22179" s="94"/>
      <c r="I22179" s="94"/>
      <c r="J22179" s="2"/>
      <c r="P22179" s="30"/>
      <c r="T22179" s="2"/>
      <c r="V22179" s="2"/>
      <c r="W22179" s="28"/>
      <c r="Y22179" s="30"/>
      <c r="Z22179" s="30"/>
      <c r="AB22179" s="6"/>
    </row>
    <row r="22180" spans="1:28">
      <c r="A22180" s="2"/>
      <c r="B22180" s="2"/>
      <c r="C22180" s="2"/>
      <c r="G22180" s="94"/>
      <c r="H22180" s="94"/>
      <c r="I22180" s="94"/>
      <c r="J22180" s="2"/>
      <c r="P22180" s="30"/>
      <c r="T22180" s="2"/>
      <c r="V22180" s="2"/>
      <c r="W22180" s="28"/>
      <c r="Y22180" s="30"/>
      <c r="Z22180" s="30"/>
      <c r="AB22180" s="6"/>
    </row>
    <row r="22181" spans="1:28">
      <c r="A22181" s="2"/>
      <c r="B22181" s="2"/>
      <c r="C22181" s="2"/>
      <c r="G22181" s="94"/>
      <c r="H22181" s="94"/>
      <c r="I22181" s="94"/>
      <c r="J22181" s="2"/>
      <c r="P22181" s="30"/>
      <c r="T22181" s="2"/>
      <c r="V22181" s="2"/>
      <c r="W22181" s="28"/>
      <c r="Y22181" s="30"/>
      <c r="Z22181" s="30"/>
      <c r="AB22181" s="6"/>
    </row>
    <row r="22182" spans="1:28">
      <c r="A22182" s="2"/>
      <c r="B22182" s="2"/>
      <c r="C22182" s="2"/>
      <c r="G22182" s="94"/>
      <c r="H22182" s="94"/>
      <c r="I22182" s="94"/>
      <c r="J22182" s="2"/>
      <c r="P22182" s="30"/>
      <c r="T22182" s="2"/>
      <c r="V22182" s="2"/>
      <c r="W22182" s="28"/>
      <c r="Y22182" s="30"/>
      <c r="Z22182" s="30"/>
      <c r="AB22182" s="6"/>
    </row>
    <row r="22183" spans="1:28">
      <c r="A22183" s="2"/>
      <c r="B22183" s="2"/>
      <c r="C22183" s="2"/>
      <c r="G22183" s="94"/>
      <c r="H22183" s="94"/>
      <c r="I22183" s="94"/>
      <c r="J22183" s="2"/>
      <c r="P22183" s="30"/>
      <c r="T22183" s="2"/>
      <c r="V22183" s="2"/>
      <c r="W22183" s="28"/>
      <c r="Y22183" s="30"/>
      <c r="Z22183" s="30"/>
      <c r="AB22183" s="6"/>
    </row>
    <row r="22184" spans="1:28">
      <c r="A22184" s="2"/>
      <c r="B22184" s="2"/>
      <c r="C22184" s="2"/>
      <c r="G22184" s="94"/>
      <c r="H22184" s="94"/>
      <c r="I22184" s="94"/>
      <c r="J22184" s="2"/>
      <c r="P22184" s="30"/>
      <c r="T22184" s="2"/>
      <c r="V22184" s="2"/>
      <c r="W22184" s="28"/>
      <c r="Y22184" s="30"/>
      <c r="Z22184" s="30"/>
      <c r="AB22184" s="6"/>
    </row>
    <row r="22185" spans="1:28">
      <c r="A22185" s="2"/>
      <c r="B22185" s="2"/>
      <c r="C22185" s="2"/>
      <c r="G22185" s="94"/>
      <c r="H22185" s="94"/>
      <c r="I22185" s="94"/>
      <c r="J22185" s="2"/>
      <c r="P22185" s="30"/>
      <c r="T22185" s="2"/>
      <c r="V22185" s="2"/>
      <c r="W22185" s="28"/>
      <c r="Y22185" s="30"/>
      <c r="Z22185" s="30"/>
      <c r="AB22185" s="6"/>
    </row>
    <row r="22186" spans="1:28">
      <c r="A22186" s="2"/>
      <c r="B22186" s="2"/>
      <c r="C22186" s="2"/>
      <c r="G22186" s="94"/>
      <c r="H22186" s="94"/>
      <c r="I22186" s="94"/>
      <c r="J22186" s="2"/>
      <c r="P22186" s="30"/>
      <c r="T22186" s="2"/>
      <c r="V22186" s="2"/>
      <c r="W22186" s="28"/>
      <c r="Y22186" s="30"/>
      <c r="Z22186" s="30"/>
      <c r="AB22186" s="6"/>
    </row>
    <row r="22187" spans="1:28">
      <c r="A22187" s="2"/>
      <c r="B22187" s="2"/>
      <c r="C22187" s="2"/>
      <c r="G22187" s="94"/>
      <c r="H22187" s="94"/>
      <c r="I22187" s="94"/>
      <c r="J22187" s="2"/>
      <c r="P22187" s="30"/>
      <c r="T22187" s="2"/>
      <c r="V22187" s="2"/>
      <c r="W22187" s="28"/>
      <c r="Y22187" s="30"/>
      <c r="Z22187" s="30"/>
      <c r="AB22187" s="6"/>
    </row>
    <row r="22188" spans="1:28">
      <c r="A22188" s="2"/>
      <c r="B22188" s="2"/>
      <c r="C22188" s="2"/>
      <c r="G22188" s="94"/>
      <c r="H22188" s="94"/>
      <c r="I22188" s="94"/>
      <c r="J22188" s="2"/>
      <c r="P22188" s="30"/>
      <c r="T22188" s="2"/>
      <c r="V22188" s="2"/>
      <c r="W22188" s="28"/>
      <c r="Y22188" s="30"/>
      <c r="Z22188" s="30"/>
      <c r="AB22188" s="6"/>
    </row>
    <row r="22189" spans="1:28">
      <c r="A22189" s="2"/>
      <c r="B22189" s="2"/>
      <c r="C22189" s="2"/>
      <c r="G22189" s="94"/>
      <c r="H22189" s="94"/>
      <c r="I22189" s="94"/>
      <c r="J22189" s="2"/>
      <c r="P22189" s="30"/>
      <c r="T22189" s="2"/>
      <c r="V22189" s="2"/>
      <c r="W22189" s="28"/>
      <c r="Y22189" s="30"/>
      <c r="Z22189" s="30"/>
      <c r="AB22189" s="6"/>
    </row>
    <row r="22190" spans="1:28">
      <c r="A22190" s="2"/>
      <c r="B22190" s="2"/>
      <c r="C22190" s="2"/>
      <c r="G22190" s="94"/>
      <c r="H22190" s="94"/>
      <c r="I22190" s="94"/>
      <c r="J22190" s="2"/>
      <c r="P22190" s="30"/>
      <c r="T22190" s="2"/>
      <c r="V22190" s="2"/>
      <c r="W22190" s="28"/>
      <c r="Y22190" s="30"/>
      <c r="Z22190" s="30"/>
      <c r="AB22190" s="6"/>
    </row>
    <row r="22191" spans="1:28">
      <c r="A22191" s="2"/>
      <c r="B22191" s="2"/>
      <c r="C22191" s="2"/>
      <c r="G22191" s="94"/>
      <c r="H22191" s="94"/>
      <c r="I22191" s="94"/>
      <c r="J22191" s="2"/>
      <c r="P22191" s="30"/>
      <c r="T22191" s="2"/>
      <c r="V22191" s="2"/>
      <c r="W22191" s="28"/>
      <c r="Y22191" s="30"/>
      <c r="Z22191" s="30"/>
      <c r="AB22191" s="6"/>
    </row>
    <row r="22192" spans="1:28">
      <c r="A22192" s="2"/>
      <c r="B22192" s="2"/>
      <c r="C22192" s="2"/>
      <c r="G22192" s="94"/>
      <c r="H22192" s="94"/>
      <c r="I22192" s="94"/>
      <c r="J22192" s="2"/>
      <c r="P22192" s="30"/>
      <c r="T22192" s="2"/>
      <c r="V22192" s="2"/>
      <c r="W22192" s="28"/>
      <c r="Y22192" s="30"/>
      <c r="Z22192" s="30"/>
      <c r="AB22192" s="6"/>
    </row>
    <row r="22193" spans="1:28">
      <c r="A22193" s="2"/>
      <c r="B22193" s="2"/>
      <c r="C22193" s="2"/>
      <c r="G22193" s="94"/>
      <c r="H22193" s="94"/>
      <c r="I22193" s="94"/>
      <c r="J22193" s="2"/>
      <c r="P22193" s="30"/>
      <c r="T22193" s="2"/>
      <c r="V22193" s="2"/>
      <c r="W22193" s="28"/>
      <c r="Y22193" s="30"/>
      <c r="Z22193" s="30"/>
      <c r="AB22193" s="6"/>
    </row>
    <row r="22194" spans="1:28">
      <c r="A22194" s="2"/>
      <c r="B22194" s="2"/>
      <c r="C22194" s="2"/>
      <c r="G22194" s="94"/>
      <c r="H22194" s="94"/>
      <c r="I22194" s="94"/>
      <c r="J22194" s="2"/>
      <c r="P22194" s="30"/>
      <c r="T22194" s="2"/>
      <c r="V22194" s="2"/>
      <c r="W22194" s="28"/>
      <c r="Y22194" s="30"/>
      <c r="Z22194" s="30"/>
      <c r="AB22194" s="6"/>
    </row>
    <row r="22195" spans="1:28">
      <c r="A22195" s="2"/>
      <c r="B22195" s="2"/>
      <c r="C22195" s="2"/>
      <c r="G22195" s="94"/>
      <c r="H22195" s="94"/>
      <c r="I22195" s="94"/>
      <c r="J22195" s="2"/>
      <c r="P22195" s="30"/>
      <c r="T22195" s="2"/>
      <c r="V22195" s="2"/>
      <c r="W22195" s="28"/>
      <c r="Y22195" s="30"/>
      <c r="Z22195" s="30"/>
      <c r="AB22195" s="6"/>
    </row>
    <row r="22196" spans="1:28">
      <c r="A22196" s="2"/>
      <c r="B22196" s="2"/>
      <c r="C22196" s="2"/>
      <c r="G22196" s="94"/>
      <c r="H22196" s="94"/>
      <c r="I22196" s="94"/>
      <c r="J22196" s="2"/>
      <c r="P22196" s="30"/>
      <c r="T22196" s="2"/>
      <c r="V22196" s="2"/>
      <c r="W22196" s="28"/>
      <c r="Y22196" s="30"/>
      <c r="Z22196" s="30"/>
      <c r="AB22196" s="6"/>
    </row>
    <row r="22197" spans="1:28">
      <c r="A22197" s="2"/>
      <c r="B22197" s="2"/>
      <c r="C22197" s="2"/>
      <c r="G22197" s="94"/>
      <c r="H22197" s="94"/>
      <c r="I22197" s="94"/>
      <c r="J22197" s="2"/>
      <c r="P22197" s="30"/>
      <c r="T22197" s="2"/>
      <c r="V22197" s="2"/>
      <c r="W22197" s="28"/>
      <c r="Y22197" s="30"/>
      <c r="Z22197" s="30"/>
      <c r="AB22197" s="6"/>
    </row>
    <row r="22198" spans="1:28">
      <c r="A22198" s="2"/>
      <c r="B22198" s="2"/>
      <c r="C22198" s="2"/>
      <c r="G22198" s="94"/>
      <c r="H22198" s="94"/>
      <c r="I22198" s="94"/>
      <c r="J22198" s="2"/>
      <c r="P22198" s="30"/>
      <c r="T22198" s="2"/>
      <c r="V22198" s="2"/>
      <c r="W22198" s="28"/>
      <c r="Y22198" s="30"/>
      <c r="Z22198" s="30"/>
      <c r="AB22198" s="6"/>
    </row>
    <row r="22199" spans="1:28">
      <c r="A22199" s="2"/>
      <c r="B22199" s="2"/>
      <c r="C22199" s="2"/>
      <c r="G22199" s="94"/>
      <c r="H22199" s="94"/>
      <c r="I22199" s="94"/>
      <c r="J22199" s="2"/>
      <c r="P22199" s="30"/>
      <c r="T22199" s="2"/>
      <c r="V22199" s="2"/>
      <c r="W22199" s="28"/>
      <c r="Y22199" s="30"/>
      <c r="Z22199" s="30"/>
      <c r="AB22199" s="6"/>
    </row>
    <row r="22200" spans="1:28">
      <c r="A22200" s="2"/>
      <c r="B22200" s="2"/>
      <c r="C22200" s="2"/>
      <c r="G22200" s="94"/>
      <c r="H22200" s="94"/>
      <c r="I22200" s="94"/>
      <c r="J22200" s="2"/>
      <c r="P22200" s="30"/>
      <c r="T22200" s="2"/>
      <c r="V22200" s="2"/>
      <c r="W22200" s="28"/>
      <c r="Y22200" s="30"/>
      <c r="Z22200" s="30"/>
      <c r="AB22200" s="6"/>
    </row>
    <row r="22201" spans="1:28">
      <c r="A22201" s="2"/>
      <c r="B22201" s="2"/>
      <c r="C22201" s="2"/>
      <c r="G22201" s="94"/>
      <c r="H22201" s="94"/>
      <c r="I22201" s="94"/>
      <c r="J22201" s="2"/>
      <c r="P22201" s="30"/>
      <c r="T22201" s="2"/>
      <c r="V22201" s="2"/>
      <c r="W22201" s="28"/>
      <c r="Y22201" s="30"/>
      <c r="Z22201" s="30"/>
      <c r="AB22201" s="6"/>
    </row>
    <row r="22202" spans="1:28">
      <c r="A22202" s="2"/>
      <c r="B22202" s="2"/>
      <c r="C22202" s="2"/>
      <c r="G22202" s="94"/>
      <c r="H22202" s="94"/>
      <c r="I22202" s="94"/>
      <c r="J22202" s="2"/>
      <c r="P22202" s="30"/>
      <c r="T22202" s="2"/>
      <c r="V22202" s="2"/>
      <c r="W22202" s="28"/>
      <c r="Y22202" s="30"/>
      <c r="Z22202" s="30"/>
      <c r="AB22202" s="6"/>
    </row>
    <row r="22203" spans="1:28">
      <c r="A22203" s="2"/>
      <c r="B22203" s="2"/>
      <c r="C22203" s="2"/>
      <c r="G22203" s="94"/>
      <c r="H22203" s="94"/>
      <c r="I22203" s="94"/>
      <c r="J22203" s="2"/>
      <c r="P22203" s="30"/>
      <c r="T22203" s="2"/>
      <c r="V22203" s="2"/>
      <c r="W22203" s="28"/>
      <c r="Y22203" s="30"/>
      <c r="Z22203" s="30"/>
      <c r="AB22203" s="6"/>
    </row>
    <row r="22204" spans="1:28">
      <c r="A22204" s="2"/>
      <c r="B22204" s="2"/>
      <c r="C22204" s="2"/>
      <c r="G22204" s="94"/>
      <c r="H22204" s="94"/>
      <c r="I22204" s="94"/>
      <c r="J22204" s="2"/>
      <c r="P22204" s="30"/>
      <c r="T22204" s="2"/>
      <c r="V22204" s="2"/>
      <c r="W22204" s="28"/>
      <c r="Y22204" s="30"/>
      <c r="Z22204" s="30"/>
      <c r="AB22204" s="6"/>
    </row>
    <row r="22205" spans="1:28">
      <c r="A22205" s="2"/>
      <c r="B22205" s="2"/>
      <c r="C22205" s="2"/>
      <c r="G22205" s="94"/>
      <c r="H22205" s="94"/>
      <c r="I22205" s="94"/>
      <c r="J22205" s="2"/>
      <c r="P22205" s="30"/>
      <c r="T22205" s="2"/>
      <c r="V22205" s="2"/>
      <c r="W22205" s="28"/>
      <c r="Y22205" s="30"/>
      <c r="Z22205" s="30"/>
      <c r="AB22205" s="6"/>
    </row>
    <row r="22206" spans="1:28">
      <c r="A22206" s="2"/>
      <c r="B22206" s="2"/>
      <c r="C22206" s="2"/>
      <c r="G22206" s="94"/>
      <c r="H22206" s="94"/>
      <c r="I22206" s="94"/>
      <c r="J22206" s="2"/>
      <c r="P22206" s="30"/>
      <c r="T22206" s="2"/>
      <c r="V22206" s="2"/>
      <c r="W22206" s="28"/>
      <c r="Y22206" s="30"/>
      <c r="Z22206" s="30"/>
      <c r="AB22206" s="6"/>
    </row>
    <row r="22207" spans="1:28">
      <c r="A22207" s="2"/>
      <c r="B22207" s="2"/>
      <c r="C22207" s="2"/>
      <c r="G22207" s="94"/>
      <c r="H22207" s="94"/>
      <c r="I22207" s="94"/>
      <c r="J22207" s="2"/>
      <c r="P22207" s="30"/>
      <c r="T22207" s="2"/>
      <c r="V22207" s="2"/>
      <c r="W22207" s="28"/>
      <c r="Y22207" s="30"/>
      <c r="Z22207" s="30"/>
      <c r="AB22207" s="6"/>
    </row>
    <row r="22208" spans="1:28">
      <c r="A22208" s="2"/>
      <c r="B22208" s="2"/>
      <c r="C22208" s="2"/>
      <c r="G22208" s="94"/>
      <c r="H22208" s="94"/>
      <c r="I22208" s="94"/>
      <c r="J22208" s="2"/>
      <c r="P22208" s="30"/>
      <c r="T22208" s="2"/>
      <c r="V22208" s="2"/>
      <c r="W22208" s="28"/>
      <c r="Y22208" s="30"/>
      <c r="Z22208" s="30"/>
      <c r="AB22208" s="6"/>
    </row>
    <row r="22209" spans="1:28">
      <c r="A22209" s="2"/>
      <c r="B22209" s="2"/>
      <c r="C22209" s="2"/>
      <c r="G22209" s="94"/>
      <c r="H22209" s="94"/>
      <c r="I22209" s="94"/>
      <c r="J22209" s="2"/>
      <c r="P22209" s="30"/>
      <c r="T22209" s="2"/>
      <c r="V22209" s="2"/>
      <c r="W22209" s="28"/>
      <c r="Y22209" s="30"/>
      <c r="Z22209" s="30"/>
      <c r="AB22209" s="6"/>
    </row>
    <row r="22210" spans="1:28">
      <c r="A22210" s="2"/>
      <c r="B22210" s="2"/>
      <c r="C22210" s="2"/>
      <c r="G22210" s="94"/>
      <c r="H22210" s="94"/>
      <c r="I22210" s="94"/>
      <c r="J22210" s="2"/>
      <c r="P22210" s="30"/>
      <c r="T22210" s="2"/>
      <c r="V22210" s="2"/>
      <c r="W22210" s="28"/>
      <c r="Y22210" s="30"/>
      <c r="Z22210" s="30"/>
      <c r="AB22210" s="6"/>
    </row>
    <row r="22211" spans="1:28">
      <c r="A22211" s="2"/>
      <c r="B22211" s="2"/>
      <c r="C22211" s="2"/>
      <c r="G22211" s="94"/>
      <c r="H22211" s="94"/>
      <c r="I22211" s="94"/>
      <c r="J22211" s="2"/>
      <c r="P22211" s="30"/>
      <c r="T22211" s="2"/>
      <c r="V22211" s="2"/>
      <c r="W22211" s="28"/>
      <c r="Y22211" s="30"/>
      <c r="Z22211" s="30"/>
      <c r="AB22211" s="6"/>
    </row>
    <row r="22212" spans="1:28">
      <c r="A22212" s="2"/>
      <c r="B22212" s="2"/>
      <c r="C22212" s="2"/>
      <c r="G22212" s="94"/>
      <c r="H22212" s="94"/>
      <c r="I22212" s="94"/>
      <c r="J22212" s="2"/>
      <c r="P22212" s="30"/>
      <c r="T22212" s="2"/>
      <c r="V22212" s="2"/>
      <c r="W22212" s="28"/>
      <c r="Y22212" s="30"/>
      <c r="Z22212" s="30"/>
      <c r="AB22212" s="6"/>
    </row>
    <row r="22213" spans="1:28">
      <c r="A22213" s="2"/>
      <c r="B22213" s="2"/>
      <c r="C22213" s="2"/>
      <c r="G22213" s="94"/>
      <c r="H22213" s="94"/>
      <c r="I22213" s="94"/>
      <c r="J22213" s="2"/>
      <c r="P22213" s="30"/>
      <c r="T22213" s="2"/>
      <c r="V22213" s="2"/>
      <c r="W22213" s="28"/>
      <c r="Y22213" s="30"/>
      <c r="Z22213" s="30"/>
      <c r="AB22213" s="6"/>
    </row>
    <row r="22214" spans="1:28">
      <c r="A22214" s="2"/>
      <c r="B22214" s="2"/>
      <c r="C22214" s="2"/>
      <c r="G22214" s="94"/>
      <c r="H22214" s="94"/>
      <c r="I22214" s="94"/>
      <c r="J22214" s="2"/>
      <c r="P22214" s="30"/>
      <c r="T22214" s="2"/>
      <c r="V22214" s="2"/>
      <c r="W22214" s="28"/>
      <c r="Y22214" s="30"/>
      <c r="Z22214" s="30"/>
      <c r="AB22214" s="6"/>
    </row>
    <row r="22215" spans="1:28">
      <c r="A22215" s="2"/>
      <c r="B22215" s="2"/>
      <c r="C22215" s="2"/>
      <c r="G22215" s="94"/>
      <c r="H22215" s="94"/>
      <c r="I22215" s="94"/>
      <c r="J22215" s="2"/>
      <c r="P22215" s="30"/>
      <c r="T22215" s="2"/>
      <c r="V22215" s="2"/>
      <c r="W22215" s="28"/>
      <c r="Y22215" s="30"/>
      <c r="Z22215" s="30"/>
      <c r="AB22215" s="6"/>
    </row>
    <row r="22216" spans="1:28">
      <c r="A22216" s="2"/>
      <c r="B22216" s="2"/>
      <c r="C22216" s="2"/>
      <c r="G22216" s="94"/>
      <c r="H22216" s="94"/>
      <c r="I22216" s="94"/>
      <c r="J22216" s="2"/>
      <c r="P22216" s="30"/>
      <c r="T22216" s="2"/>
      <c r="V22216" s="2"/>
      <c r="W22216" s="28"/>
      <c r="Y22216" s="30"/>
      <c r="Z22216" s="30"/>
      <c r="AB22216" s="6"/>
    </row>
    <row r="22217" spans="1:28">
      <c r="A22217" s="2"/>
      <c r="B22217" s="2"/>
      <c r="C22217" s="2"/>
      <c r="G22217" s="94"/>
      <c r="H22217" s="94"/>
      <c r="I22217" s="94"/>
      <c r="J22217" s="2"/>
      <c r="P22217" s="30"/>
      <c r="T22217" s="2"/>
      <c r="V22217" s="2"/>
      <c r="W22217" s="28"/>
      <c r="Y22217" s="30"/>
      <c r="Z22217" s="30"/>
      <c r="AB22217" s="6"/>
    </row>
    <row r="22218" spans="1:28">
      <c r="A22218" s="2"/>
      <c r="B22218" s="2"/>
      <c r="C22218" s="2"/>
      <c r="G22218" s="94"/>
      <c r="H22218" s="94"/>
      <c r="I22218" s="94"/>
      <c r="J22218" s="2"/>
      <c r="P22218" s="30"/>
      <c r="T22218" s="2"/>
      <c r="V22218" s="2"/>
      <c r="W22218" s="28"/>
      <c r="Y22218" s="30"/>
      <c r="Z22218" s="30"/>
      <c r="AB22218" s="6"/>
    </row>
    <row r="22219" spans="1:28">
      <c r="A22219" s="2"/>
      <c r="B22219" s="2"/>
      <c r="C22219" s="2"/>
      <c r="G22219" s="94"/>
      <c r="H22219" s="94"/>
      <c r="I22219" s="94"/>
      <c r="J22219" s="2"/>
      <c r="P22219" s="30"/>
      <c r="T22219" s="2"/>
      <c r="V22219" s="2"/>
      <c r="W22219" s="28"/>
      <c r="Y22219" s="30"/>
      <c r="Z22219" s="30"/>
      <c r="AB22219" s="6"/>
    </row>
    <row r="22220" spans="1:28">
      <c r="A22220" s="2"/>
      <c r="B22220" s="2"/>
      <c r="C22220" s="2"/>
      <c r="G22220" s="94"/>
      <c r="H22220" s="94"/>
      <c r="I22220" s="94"/>
      <c r="J22220" s="2"/>
      <c r="P22220" s="30"/>
      <c r="T22220" s="2"/>
      <c r="V22220" s="2"/>
      <c r="W22220" s="28"/>
      <c r="Y22220" s="30"/>
      <c r="Z22220" s="30"/>
      <c r="AB22220" s="6"/>
    </row>
    <row r="22221" spans="1:28">
      <c r="A22221" s="2"/>
      <c r="B22221" s="2"/>
      <c r="C22221" s="2"/>
      <c r="G22221" s="94"/>
      <c r="H22221" s="94"/>
      <c r="I22221" s="94"/>
      <c r="J22221" s="2"/>
      <c r="P22221" s="30"/>
      <c r="T22221" s="2"/>
      <c r="V22221" s="2"/>
      <c r="W22221" s="28"/>
      <c r="Y22221" s="30"/>
      <c r="Z22221" s="30"/>
      <c r="AB22221" s="6"/>
    </row>
    <row r="22222" spans="1:28">
      <c r="A22222" s="2"/>
      <c r="B22222" s="2"/>
      <c r="C22222" s="2"/>
      <c r="G22222" s="94"/>
      <c r="H22222" s="94"/>
      <c r="I22222" s="94"/>
      <c r="J22222" s="2"/>
      <c r="P22222" s="30"/>
      <c r="T22222" s="2"/>
      <c r="V22222" s="2"/>
      <c r="W22222" s="28"/>
      <c r="Y22222" s="30"/>
      <c r="Z22222" s="30"/>
      <c r="AB22222" s="6"/>
    </row>
    <row r="22223" spans="1:28">
      <c r="A22223" s="2"/>
      <c r="B22223" s="2"/>
      <c r="C22223" s="2"/>
      <c r="G22223" s="94"/>
      <c r="H22223" s="94"/>
      <c r="I22223" s="94"/>
      <c r="J22223" s="2"/>
      <c r="P22223" s="30"/>
      <c r="T22223" s="2"/>
      <c r="V22223" s="2"/>
      <c r="W22223" s="28"/>
      <c r="Y22223" s="30"/>
      <c r="Z22223" s="30"/>
      <c r="AB22223" s="6"/>
    </row>
    <row r="22224" spans="1:28">
      <c r="A22224" s="2"/>
      <c r="B22224" s="2"/>
      <c r="C22224" s="2"/>
      <c r="G22224" s="94"/>
      <c r="H22224" s="94"/>
      <c r="I22224" s="94"/>
      <c r="J22224" s="2"/>
      <c r="P22224" s="30"/>
      <c r="T22224" s="2"/>
      <c r="V22224" s="2"/>
      <c r="W22224" s="28"/>
      <c r="Y22224" s="30"/>
      <c r="Z22224" s="30"/>
      <c r="AB22224" s="6"/>
    </row>
    <row r="22225" spans="1:28">
      <c r="A22225" s="2"/>
      <c r="B22225" s="2"/>
      <c r="C22225" s="2"/>
      <c r="G22225" s="94"/>
      <c r="H22225" s="94"/>
      <c r="I22225" s="94"/>
      <c r="J22225" s="2"/>
      <c r="P22225" s="30"/>
      <c r="T22225" s="2"/>
      <c r="V22225" s="2"/>
      <c r="W22225" s="28"/>
      <c r="Y22225" s="30"/>
      <c r="Z22225" s="30"/>
      <c r="AB22225" s="6"/>
    </row>
    <row r="22226" spans="1:28">
      <c r="A22226" s="2"/>
      <c r="B22226" s="2"/>
      <c r="C22226" s="2"/>
      <c r="G22226" s="94"/>
      <c r="H22226" s="94"/>
      <c r="I22226" s="94"/>
      <c r="J22226" s="2"/>
      <c r="P22226" s="30"/>
      <c r="T22226" s="2"/>
      <c r="V22226" s="2"/>
      <c r="W22226" s="28"/>
      <c r="Y22226" s="30"/>
      <c r="Z22226" s="30"/>
      <c r="AB22226" s="6"/>
    </row>
    <row r="22227" spans="1:28">
      <c r="A22227" s="2"/>
      <c r="B22227" s="2"/>
      <c r="C22227" s="2"/>
      <c r="G22227" s="94"/>
      <c r="H22227" s="94"/>
      <c r="I22227" s="94"/>
      <c r="J22227" s="2"/>
      <c r="P22227" s="30"/>
      <c r="T22227" s="2"/>
      <c r="V22227" s="2"/>
      <c r="W22227" s="28"/>
      <c r="Y22227" s="30"/>
      <c r="Z22227" s="30"/>
      <c r="AB22227" s="6"/>
    </row>
    <row r="22228" spans="1:28">
      <c r="A22228" s="2"/>
      <c r="B22228" s="2"/>
      <c r="C22228" s="2"/>
      <c r="G22228" s="94"/>
      <c r="H22228" s="94"/>
      <c r="I22228" s="94"/>
      <c r="J22228" s="2"/>
      <c r="P22228" s="30"/>
      <c r="T22228" s="2"/>
      <c r="V22228" s="2"/>
      <c r="W22228" s="28"/>
      <c r="Y22228" s="30"/>
      <c r="Z22228" s="30"/>
      <c r="AB22228" s="6"/>
    </row>
    <row r="22229" spans="1:28">
      <c r="A22229" s="2"/>
      <c r="B22229" s="2"/>
      <c r="C22229" s="2"/>
      <c r="G22229" s="94"/>
      <c r="H22229" s="94"/>
      <c r="I22229" s="94"/>
      <c r="J22229" s="2"/>
      <c r="P22229" s="30"/>
      <c r="T22229" s="2"/>
      <c r="V22229" s="2"/>
      <c r="W22229" s="28"/>
      <c r="Y22229" s="30"/>
      <c r="Z22229" s="30"/>
      <c r="AB22229" s="6"/>
    </row>
    <row r="22230" spans="1:28">
      <c r="A22230" s="2"/>
      <c r="B22230" s="2"/>
      <c r="C22230" s="2"/>
      <c r="G22230" s="94"/>
      <c r="H22230" s="94"/>
      <c r="I22230" s="94"/>
      <c r="J22230" s="2"/>
      <c r="P22230" s="30"/>
      <c r="T22230" s="2"/>
      <c r="V22230" s="2"/>
      <c r="W22230" s="28"/>
      <c r="Y22230" s="30"/>
      <c r="Z22230" s="30"/>
      <c r="AB22230" s="6"/>
    </row>
    <row r="22231" spans="1:28">
      <c r="A22231" s="2"/>
      <c r="B22231" s="2"/>
      <c r="C22231" s="2"/>
      <c r="G22231" s="94"/>
      <c r="H22231" s="94"/>
      <c r="I22231" s="94"/>
      <c r="J22231" s="2"/>
      <c r="P22231" s="30"/>
      <c r="T22231" s="2"/>
      <c r="V22231" s="2"/>
      <c r="W22231" s="28"/>
      <c r="Y22231" s="30"/>
      <c r="Z22231" s="30"/>
      <c r="AB22231" s="6"/>
    </row>
    <row r="22232" spans="1:28">
      <c r="A22232" s="2"/>
      <c r="B22232" s="2"/>
      <c r="C22232" s="2"/>
      <c r="G22232" s="94"/>
      <c r="H22232" s="94"/>
      <c r="I22232" s="94"/>
      <c r="J22232" s="2"/>
      <c r="P22232" s="30"/>
      <c r="T22232" s="2"/>
      <c r="V22232" s="2"/>
      <c r="W22232" s="28"/>
      <c r="Y22232" s="30"/>
      <c r="Z22232" s="30"/>
      <c r="AB22232" s="6"/>
    </row>
    <row r="22233" spans="1:28">
      <c r="A22233" s="2"/>
      <c r="B22233" s="2"/>
      <c r="C22233" s="2"/>
      <c r="G22233" s="94"/>
      <c r="H22233" s="94"/>
      <c r="I22233" s="94"/>
      <c r="J22233" s="2"/>
      <c r="P22233" s="30"/>
      <c r="T22233" s="2"/>
      <c r="V22233" s="2"/>
      <c r="W22233" s="28"/>
      <c r="Y22233" s="30"/>
      <c r="Z22233" s="30"/>
      <c r="AB22233" s="6"/>
    </row>
    <row r="22234" spans="1:28">
      <c r="A22234" s="2"/>
      <c r="B22234" s="2"/>
      <c r="C22234" s="2"/>
      <c r="G22234" s="94"/>
      <c r="H22234" s="94"/>
      <c r="I22234" s="94"/>
      <c r="J22234" s="2"/>
      <c r="P22234" s="30"/>
      <c r="T22234" s="2"/>
      <c r="V22234" s="2"/>
      <c r="W22234" s="28"/>
      <c r="Y22234" s="30"/>
      <c r="Z22234" s="30"/>
      <c r="AB22234" s="6"/>
    </row>
    <row r="22235" spans="1:28">
      <c r="A22235" s="2"/>
      <c r="B22235" s="2"/>
      <c r="C22235" s="2"/>
      <c r="G22235" s="94"/>
      <c r="H22235" s="94"/>
      <c r="I22235" s="94"/>
      <c r="J22235" s="2"/>
      <c r="P22235" s="30"/>
      <c r="T22235" s="2"/>
      <c r="V22235" s="2"/>
      <c r="W22235" s="28"/>
      <c r="Y22235" s="30"/>
      <c r="Z22235" s="30"/>
      <c r="AB22235" s="6"/>
    </row>
    <row r="22236" spans="1:28">
      <c r="A22236" s="2"/>
      <c r="B22236" s="2"/>
      <c r="C22236" s="2"/>
      <c r="G22236" s="94"/>
      <c r="H22236" s="94"/>
      <c r="I22236" s="94"/>
      <c r="J22236" s="2"/>
      <c r="P22236" s="30"/>
      <c r="T22236" s="2"/>
      <c r="V22236" s="2"/>
      <c r="W22236" s="28"/>
      <c r="Y22236" s="30"/>
      <c r="Z22236" s="30"/>
      <c r="AB22236" s="6"/>
    </row>
    <row r="22237" spans="1:28">
      <c r="A22237" s="2"/>
      <c r="B22237" s="2"/>
      <c r="C22237" s="2"/>
      <c r="G22237" s="94"/>
      <c r="H22237" s="94"/>
      <c r="I22237" s="94"/>
      <c r="J22237" s="2"/>
      <c r="P22237" s="30"/>
      <c r="T22237" s="2"/>
      <c r="V22237" s="2"/>
      <c r="W22237" s="28"/>
      <c r="Y22237" s="30"/>
      <c r="Z22237" s="30"/>
      <c r="AB22237" s="6"/>
    </row>
    <row r="22238" spans="1:28">
      <c r="A22238" s="2"/>
      <c r="B22238" s="2"/>
      <c r="C22238" s="2"/>
      <c r="G22238" s="94"/>
      <c r="H22238" s="94"/>
      <c r="I22238" s="94"/>
      <c r="J22238" s="2"/>
      <c r="P22238" s="30"/>
      <c r="T22238" s="2"/>
      <c r="V22238" s="2"/>
      <c r="W22238" s="28"/>
      <c r="Y22238" s="30"/>
      <c r="Z22238" s="30"/>
      <c r="AB22238" s="6"/>
    </row>
    <row r="22239" spans="1:28">
      <c r="A22239" s="2"/>
      <c r="B22239" s="2"/>
      <c r="C22239" s="2"/>
      <c r="G22239" s="94"/>
      <c r="H22239" s="94"/>
      <c r="I22239" s="94"/>
      <c r="J22239" s="2"/>
      <c r="P22239" s="30"/>
      <c r="T22239" s="2"/>
      <c r="V22239" s="2"/>
      <c r="W22239" s="28"/>
      <c r="Y22239" s="30"/>
      <c r="Z22239" s="30"/>
      <c r="AB22239" s="6"/>
    </row>
    <row r="22240" spans="1:28">
      <c r="A22240" s="2"/>
      <c r="B22240" s="2"/>
      <c r="C22240" s="2"/>
      <c r="G22240" s="94"/>
      <c r="H22240" s="94"/>
      <c r="I22240" s="94"/>
      <c r="J22240" s="2"/>
      <c r="P22240" s="30"/>
      <c r="T22240" s="2"/>
      <c r="V22240" s="2"/>
      <c r="W22240" s="28"/>
      <c r="Y22240" s="30"/>
      <c r="Z22240" s="30"/>
      <c r="AB22240" s="6"/>
    </row>
    <row r="22241" spans="1:28">
      <c r="A22241" s="2"/>
      <c r="B22241" s="2"/>
      <c r="C22241" s="2"/>
      <c r="G22241" s="94"/>
      <c r="H22241" s="94"/>
      <c r="I22241" s="94"/>
      <c r="J22241" s="2"/>
      <c r="P22241" s="30"/>
      <c r="T22241" s="2"/>
      <c r="V22241" s="2"/>
      <c r="W22241" s="28"/>
      <c r="Y22241" s="30"/>
      <c r="Z22241" s="30"/>
      <c r="AB22241" s="6"/>
    </row>
    <row r="22242" spans="1:28">
      <c r="A22242" s="2"/>
      <c r="B22242" s="2"/>
      <c r="C22242" s="2"/>
      <c r="G22242" s="94"/>
      <c r="H22242" s="94"/>
      <c r="I22242" s="94"/>
      <c r="J22242" s="2"/>
      <c r="P22242" s="30"/>
      <c r="T22242" s="2"/>
      <c r="V22242" s="2"/>
      <c r="W22242" s="28"/>
      <c r="Y22242" s="30"/>
      <c r="Z22242" s="30"/>
      <c r="AB22242" s="6"/>
    </row>
    <row r="22243" spans="1:28">
      <c r="A22243" s="2"/>
      <c r="B22243" s="2"/>
      <c r="C22243" s="2"/>
      <c r="G22243" s="94"/>
      <c r="H22243" s="94"/>
      <c r="I22243" s="94"/>
      <c r="J22243" s="2"/>
      <c r="P22243" s="30"/>
      <c r="T22243" s="2"/>
      <c r="V22243" s="2"/>
      <c r="W22243" s="28"/>
      <c r="Y22243" s="30"/>
      <c r="Z22243" s="30"/>
      <c r="AB22243" s="6"/>
    </row>
    <row r="22244" spans="1:28">
      <c r="A22244" s="2"/>
      <c r="B22244" s="2"/>
      <c r="C22244" s="2"/>
      <c r="G22244" s="94"/>
      <c r="H22244" s="94"/>
      <c r="I22244" s="94"/>
      <c r="J22244" s="2"/>
      <c r="P22244" s="30"/>
      <c r="T22244" s="2"/>
      <c r="V22244" s="2"/>
      <c r="W22244" s="28"/>
      <c r="Y22244" s="30"/>
      <c r="Z22244" s="30"/>
      <c r="AB22244" s="6"/>
    </row>
    <row r="22245" spans="1:28">
      <c r="A22245" s="2"/>
      <c r="B22245" s="2"/>
      <c r="C22245" s="2"/>
      <c r="G22245" s="94"/>
      <c r="H22245" s="94"/>
      <c r="I22245" s="94"/>
      <c r="J22245" s="2"/>
      <c r="P22245" s="30"/>
      <c r="T22245" s="2"/>
      <c r="V22245" s="2"/>
      <c r="W22245" s="28"/>
      <c r="Y22245" s="30"/>
      <c r="Z22245" s="30"/>
      <c r="AB22245" s="6"/>
    </row>
    <row r="22246" spans="1:28">
      <c r="A22246" s="2"/>
      <c r="B22246" s="2"/>
      <c r="C22246" s="2"/>
      <c r="G22246" s="94"/>
      <c r="H22246" s="94"/>
      <c r="I22246" s="94"/>
      <c r="J22246" s="2"/>
      <c r="P22246" s="30"/>
      <c r="T22246" s="2"/>
      <c r="V22246" s="2"/>
      <c r="W22246" s="28"/>
      <c r="Y22246" s="30"/>
      <c r="Z22246" s="30"/>
      <c r="AB22246" s="6"/>
    </row>
    <row r="22247" spans="1:28">
      <c r="A22247" s="2"/>
      <c r="B22247" s="2"/>
      <c r="C22247" s="2"/>
      <c r="G22247" s="94"/>
      <c r="H22247" s="94"/>
      <c r="I22247" s="94"/>
      <c r="J22247" s="2"/>
      <c r="P22247" s="30"/>
      <c r="T22247" s="2"/>
      <c r="V22247" s="2"/>
      <c r="W22247" s="28"/>
      <c r="Y22247" s="30"/>
      <c r="Z22247" s="30"/>
      <c r="AB22247" s="6"/>
    </row>
    <row r="22248" spans="1:28">
      <c r="A22248" s="2"/>
      <c r="B22248" s="2"/>
      <c r="C22248" s="2"/>
      <c r="G22248" s="94"/>
      <c r="H22248" s="94"/>
      <c r="I22248" s="94"/>
      <c r="J22248" s="2"/>
      <c r="P22248" s="30"/>
      <c r="T22248" s="2"/>
      <c r="V22248" s="2"/>
      <c r="W22248" s="28"/>
      <c r="Y22248" s="30"/>
      <c r="Z22248" s="30"/>
      <c r="AB22248" s="6"/>
    </row>
    <row r="22249" spans="1:28">
      <c r="A22249" s="2"/>
      <c r="B22249" s="2"/>
      <c r="C22249" s="2"/>
      <c r="G22249" s="94"/>
      <c r="H22249" s="94"/>
      <c r="I22249" s="94"/>
      <c r="J22249" s="2"/>
      <c r="P22249" s="30"/>
      <c r="T22249" s="2"/>
      <c r="V22249" s="2"/>
      <c r="W22249" s="28"/>
      <c r="Y22249" s="30"/>
      <c r="Z22249" s="30"/>
      <c r="AB22249" s="6"/>
    </row>
    <row r="22250" spans="1:28">
      <c r="A22250" s="2"/>
      <c r="B22250" s="2"/>
      <c r="C22250" s="2"/>
      <c r="G22250" s="94"/>
      <c r="H22250" s="94"/>
      <c r="I22250" s="94"/>
      <c r="J22250" s="2"/>
      <c r="P22250" s="30"/>
      <c r="T22250" s="2"/>
      <c r="V22250" s="2"/>
      <c r="W22250" s="28"/>
      <c r="Y22250" s="30"/>
      <c r="Z22250" s="30"/>
      <c r="AB22250" s="6"/>
    </row>
    <row r="22251" spans="1:28">
      <c r="A22251" s="2"/>
      <c r="B22251" s="2"/>
      <c r="C22251" s="2"/>
      <c r="G22251" s="94"/>
      <c r="H22251" s="94"/>
      <c r="I22251" s="94"/>
      <c r="J22251" s="2"/>
      <c r="P22251" s="30"/>
      <c r="T22251" s="2"/>
      <c r="V22251" s="2"/>
      <c r="W22251" s="28"/>
      <c r="Y22251" s="30"/>
      <c r="Z22251" s="30"/>
      <c r="AB22251" s="6"/>
    </row>
    <row r="22252" spans="1:28">
      <c r="A22252" s="2"/>
      <c r="B22252" s="2"/>
      <c r="C22252" s="2"/>
      <c r="G22252" s="94"/>
      <c r="H22252" s="94"/>
      <c r="I22252" s="94"/>
      <c r="J22252" s="2"/>
      <c r="P22252" s="30"/>
      <c r="T22252" s="2"/>
      <c r="V22252" s="2"/>
      <c r="W22252" s="28"/>
      <c r="Y22252" s="30"/>
      <c r="Z22252" s="30"/>
      <c r="AB22252" s="6"/>
    </row>
    <row r="22253" spans="1:28">
      <c r="A22253" s="2"/>
      <c r="B22253" s="2"/>
      <c r="C22253" s="2"/>
      <c r="G22253" s="94"/>
      <c r="H22253" s="94"/>
      <c r="I22253" s="94"/>
      <c r="J22253" s="2"/>
      <c r="P22253" s="30"/>
      <c r="T22253" s="2"/>
      <c r="V22253" s="2"/>
      <c r="W22253" s="28"/>
      <c r="Y22253" s="30"/>
      <c r="Z22253" s="30"/>
      <c r="AB22253" s="6"/>
    </row>
    <row r="22254" spans="1:28">
      <c r="A22254" s="2"/>
      <c r="B22254" s="2"/>
      <c r="C22254" s="2"/>
      <c r="G22254" s="94"/>
      <c r="H22254" s="94"/>
      <c r="I22254" s="94"/>
      <c r="J22254" s="2"/>
      <c r="P22254" s="30"/>
      <c r="T22254" s="2"/>
      <c r="V22254" s="2"/>
      <c r="W22254" s="28"/>
      <c r="Y22254" s="30"/>
      <c r="Z22254" s="30"/>
      <c r="AB22254" s="6"/>
    </row>
    <row r="22255" spans="1:28">
      <c r="A22255" s="2"/>
      <c r="B22255" s="2"/>
      <c r="C22255" s="2"/>
      <c r="G22255" s="94"/>
      <c r="H22255" s="94"/>
      <c r="I22255" s="94"/>
      <c r="J22255" s="2"/>
      <c r="P22255" s="30"/>
      <c r="T22255" s="2"/>
      <c r="V22255" s="2"/>
      <c r="W22255" s="28"/>
      <c r="Y22255" s="30"/>
      <c r="Z22255" s="30"/>
      <c r="AB22255" s="6"/>
    </row>
    <row r="22256" spans="1:28">
      <c r="A22256" s="2"/>
      <c r="B22256" s="2"/>
      <c r="C22256" s="2"/>
      <c r="G22256" s="94"/>
      <c r="H22256" s="94"/>
      <c r="I22256" s="94"/>
      <c r="J22256" s="2"/>
      <c r="P22256" s="30"/>
      <c r="T22256" s="2"/>
      <c r="V22256" s="2"/>
      <c r="W22256" s="28"/>
      <c r="Y22256" s="30"/>
      <c r="Z22256" s="30"/>
      <c r="AB22256" s="6"/>
    </row>
    <row r="22257" spans="1:28">
      <c r="A22257" s="2"/>
      <c r="B22257" s="2"/>
      <c r="C22257" s="2"/>
      <c r="G22257" s="94"/>
      <c r="H22257" s="94"/>
      <c r="I22257" s="94"/>
      <c r="J22257" s="2"/>
      <c r="P22257" s="30"/>
      <c r="T22257" s="2"/>
      <c r="V22257" s="2"/>
      <c r="W22257" s="28"/>
      <c r="Y22257" s="30"/>
      <c r="Z22257" s="30"/>
      <c r="AB22257" s="6"/>
    </row>
    <row r="22258" spans="1:28">
      <c r="A22258" s="2"/>
      <c r="B22258" s="2"/>
      <c r="C22258" s="2"/>
      <c r="G22258" s="94"/>
      <c r="H22258" s="94"/>
      <c r="I22258" s="94"/>
      <c r="J22258" s="2"/>
      <c r="P22258" s="30"/>
      <c r="T22258" s="2"/>
      <c r="V22258" s="2"/>
      <c r="W22258" s="28"/>
      <c r="Y22258" s="30"/>
      <c r="Z22258" s="30"/>
      <c r="AB22258" s="6"/>
    </row>
    <row r="22259" spans="1:28">
      <c r="A22259" s="2"/>
      <c r="B22259" s="2"/>
      <c r="C22259" s="2"/>
      <c r="G22259" s="94"/>
      <c r="H22259" s="94"/>
      <c r="I22259" s="94"/>
      <c r="J22259" s="2"/>
      <c r="P22259" s="30"/>
      <c r="T22259" s="2"/>
      <c r="V22259" s="2"/>
      <c r="W22259" s="28"/>
      <c r="Y22259" s="30"/>
      <c r="Z22259" s="30"/>
      <c r="AB22259" s="6"/>
    </row>
    <row r="22260" spans="1:28">
      <c r="A22260" s="2"/>
      <c r="B22260" s="2"/>
      <c r="C22260" s="2"/>
      <c r="G22260" s="94"/>
      <c r="H22260" s="94"/>
      <c r="I22260" s="94"/>
      <c r="J22260" s="2"/>
      <c r="P22260" s="30"/>
      <c r="T22260" s="2"/>
      <c r="V22260" s="2"/>
      <c r="W22260" s="28"/>
      <c r="Y22260" s="30"/>
      <c r="Z22260" s="30"/>
      <c r="AB22260" s="6"/>
    </row>
    <row r="22261" spans="1:28">
      <c r="A22261" s="2"/>
      <c r="B22261" s="2"/>
      <c r="C22261" s="2"/>
      <c r="G22261" s="94"/>
      <c r="H22261" s="94"/>
      <c r="I22261" s="94"/>
      <c r="J22261" s="2"/>
      <c r="P22261" s="30"/>
      <c r="T22261" s="2"/>
      <c r="V22261" s="2"/>
      <c r="W22261" s="28"/>
      <c r="Y22261" s="30"/>
      <c r="Z22261" s="30"/>
      <c r="AB22261" s="6"/>
    </row>
    <row r="22262" spans="1:28">
      <c r="A22262" s="2"/>
      <c r="B22262" s="2"/>
      <c r="C22262" s="2"/>
      <c r="G22262" s="94"/>
      <c r="H22262" s="94"/>
      <c r="I22262" s="94"/>
      <c r="J22262" s="2"/>
      <c r="P22262" s="30"/>
      <c r="T22262" s="2"/>
      <c r="V22262" s="2"/>
      <c r="W22262" s="28"/>
      <c r="Y22262" s="30"/>
      <c r="Z22262" s="30"/>
      <c r="AB22262" s="6"/>
    </row>
    <row r="22263" spans="1:28">
      <c r="A22263" s="2"/>
      <c r="B22263" s="2"/>
      <c r="C22263" s="2"/>
      <c r="G22263" s="94"/>
      <c r="H22263" s="94"/>
      <c r="I22263" s="94"/>
      <c r="J22263" s="2"/>
      <c r="P22263" s="30"/>
      <c r="T22263" s="2"/>
      <c r="V22263" s="2"/>
      <c r="W22263" s="28"/>
      <c r="Y22263" s="30"/>
      <c r="Z22263" s="30"/>
      <c r="AB22263" s="6"/>
    </row>
    <row r="22264" spans="1:28">
      <c r="A22264" s="2"/>
      <c r="B22264" s="2"/>
      <c r="C22264" s="2"/>
      <c r="G22264" s="94"/>
      <c r="H22264" s="94"/>
      <c r="I22264" s="94"/>
      <c r="J22264" s="2"/>
      <c r="P22264" s="30"/>
      <c r="T22264" s="2"/>
      <c r="V22264" s="2"/>
      <c r="W22264" s="28"/>
      <c r="Y22264" s="30"/>
      <c r="Z22264" s="30"/>
      <c r="AB22264" s="6"/>
    </row>
    <row r="22265" spans="1:28">
      <c r="A22265" s="2"/>
      <c r="B22265" s="2"/>
      <c r="C22265" s="2"/>
      <c r="G22265" s="94"/>
      <c r="H22265" s="94"/>
      <c r="I22265" s="94"/>
      <c r="J22265" s="2"/>
      <c r="P22265" s="30"/>
      <c r="T22265" s="2"/>
      <c r="V22265" s="2"/>
      <c r="W22265" s="28"/>
      <c r="Y22265" s="30"/>
      <c r="Z22265" s="30"/>
      <c r="AB22265" s="6"/>
    </row>
    <row r="22266" spans="1:28">
      <c r="A22266" s="2"/>
      <c r="B22266" s="2"/>
      <c r="C22266" s="2"/>
      <c r="G22266" s="94"/>
      <c r="H22266" s="94"/>
      <c r="I22266" s="94"/>
      <c r="J22266" s="2"/>
      <c r="P22266" s="30"/>
      <c r="T22266" s="2"/>
      <c r="V22266" s="2"/>
      <c r="W22266" s="28"/>
      <c r="Y22266" s="30"/>
      <c r="Z22266" s="30"/>
      <c r="AB22266" s="6"/>
    </row>
    <row r="22267" spans="1:28">
      <c r="A22267" s="2"/>
      <c r="B22267" s="2"/>
      <c r="C22267" s="2"/>
      <c r="G22267" s="94"/>
      <c r="H22267" s="94"/>
      <c r="I22267" s="94"/>
      <c r="J22267" s="2"/>
      <c r="P22267" s="30"/>
      <c r="T22267" s="2"/>
      <c r="V22267" s="2"/>
      <c r="W22267" s="28"/>
      <c r="Y22267" s="30"/>
      <c r="Z22267" s="30"/>
      <c r="AB22267" s="6"/>
    </row>
    <row r="22268" spans="1:28">
      <c r="A22268" s="2"/>
      <c r="B22268" s="2"/>
      <c r="C22268" s="2"/>
      <c r="G22268" s="94"/>
      <c r="H22268" s="94"/>
      <c r="I22268" s="94"/>
      <c r="J22268" s="2"/>
      <c r="P22268" s="30"/>
      <c r="T22268" s="2"/>
      <c r="V22268" s="2"/>
      <c r="W22268" s="28"/>
      <c r="Y22268" s="30"/>
      <c r="Z22268" s="30"/>
      <c r="AB22268" s="6"/>
    </row>
    <row r="22269" spans="1:28">
      <c r="A22269" s="2"/>
      <c r="B22269" s="2"/>
      <c r="C22269" s="2"/>
      <c r="G22269" s="94"/>
      <c r="H22269" s="94"/>
      <c r="I22269" s="94"/>
      <c r="J22269" s="2"/>
      <c r="P22269" s="30"/>
      <c r="T22269" s="2"/>
      <c r="V22269" s="2"/>
      <c r="W22269" s="28"/>
      <c r="Y22269" s="30"/>
      <c r="Z22269" s="30"/>
      <c r="AB22269" s="6"/>
    </row>
    <row r="22270" spans="1:28">
      <c r="A22270" s="2"/>
      <c r="B22270" s="2"/>
      <c r="C22270" s="2"/>
      <c r="G22270" s="94"/>
      <c r="H22270" s="94"/>
      <c r="I22270" s="94"/>
      <c r="J22270" s="2"/>
      <c r="P22270" s="30"/>
      <c r="T22270" s="2"/>
      <c r="V22270" s="2"/>
      <c r="W22270" s="28"/>
      <c r="Y22270" s="30"/>
      <c r="Z22270" s="30"/>
      <c r="AB22270" s="6"/>
    </row>
    <row r="22271" spans="1:28">
      <c r="A22271" s="2"/>
      <c r="B22271" s="2"/>
      <c r="C22271" s="2"/>
      <c r="G22271" s="94"/>
      <c r="H22271" s="94"/>
      <c r="I22271" s="94"/>
      <c r="J22271" s="2"/>
      <c r="P22271" s="30"/>
      <c r="T22271" s="2"/>
      <c r="V22271" s="2"/>
      <c r="W22271" s="28"/>
      <c r="Y22271" s="30"/>
      <c r="Z22271" s="30"/>
      <c r="AB22271" s="6"/>
    </row>
    <row r="22272" spans="1:28">
      <c r="A22272" s="2"/>
      <c r="B22272" s="2"/>
      <c r="C22272" s="2"/>
      <c r="G22272" s="94"/>
      <c r="H22272" s="94"/>
      <c r="I22272" s="94"/>
      <c r="J22272" s="2"/>
      <c r="P22272" s="30"/>
      <c r="T22272" s="2"/>
      <c r="V22272" s="2"/>
      <c r="W22272" s="28"/>
      <c r="Y22272" s="30"/>
      <c r="Z22272" s="30"/>
      <c r="AB22272" s="6"/>
    </row>
    <row r="22273" spans="1:28">
      <c r="A22273" s="2"/>
      <c r="B22273" s="2"/>
      <c r="C22273" s="2"/>
      <c r="G22273" s="94"/>
      <c r="H22273" s="94"/>
      <c r="I22273" s="94"/>
      <c r="J22273" s="2"/>
      <c r="P22273" s="30"/>
      <c r="T22273" s="2"/>
      <c r="V22273" s="2"/>
      <c r="W22273" s="28"/>
      <c r="Y22273" s="30"/>
      <c r="Z22273" s="30"/>
      <c r="AB22273" s="6"/>
    </row>
    <row r="22274" spans="1:28">
      <c r="A22274" s="2"/>
      <c r="B22274" s="2"/>
      <c r="C22274" s="2"/>
      <c r="G22274" s="94"/>
      <c r="H22274" s="94"/>
      <c r="I22274" s="94"/>
      <c r="J22274" s="2"/>
      <c r="P22274" s="30"/>
      <c r="T22274" s="2"/>
      <c r="V22274" s="2"/>
      <c r="W22274" s="28"/>
      <c r="Y22274" s="30"/>
      <c r="Z22274" s="30"/>
      <c r="AB22274" s="6"/>
    </row>
    <row r="22275" spans="1:28">
      <c r="A22275" s="2"/>
      <c r="B22275" s="2"/>
      <c r="C22275" s="2"/>
      <c r="G22275" s="94"/>
      <c r="H22275" s="94"/>
      <c r="I22275" s="94"/>
      <c r="J22275" s="2"/>
      <c r="P22275" s="30"/>
      <c r="T22275" s="2"/>
      <c r="V22275" s="2"/>
      <c r="W22275" s="28"/>
      <c r="Y22275" s="30"/>
      <c r="Z22275" s="30"/>
      <c r="AB22275" s="6"/>
    </row>
    <row r="22276" spans="1:28">
      <c r="A22276" s="2"/>
      <c r="B22276" s="2"/>
      <c r="C22276" s="2"/>
      <c r="G22276" s="94"/>
      <c r="H22276" s="94"/>
      <c r="I22276" s="94"/>
      <c r="J22276" s="2"/>
      <c r="P22276" s="30"/>
      <c r="T22276" s="2"/>
      <c r="V22276" s="2"/>
      <c r="W22276" s="28"/>
      <c r="Y22276" s="30"/>
      <c r="Z22276" s="30"/>
      <c r="AB22276" s="6"/>
    </row>
    <row r="22277" spans="1:28">
      <c r="A22277" s="2"/>
      <c r="B22277" s="2"/>
      <c r="C22277" s="2"/>
      <c r="G22277" s="94"/>
      <c r="H22277" s="94"/>
      <c r="I22277" s="94"/>
      <c r="J22277" s="2"/>
      <c r="P22277" s="30"/>
      <c r="T22277" s="2"/>
      <c r="V22277" s="2"/>
      <c r="W22277" s="28"/>
      <c r="Y22277" s="30"/>
      <c r="Z22277" s="30"/>
      <c r="AB22277" s="6"/>
    </row>
    <row r="22278" spans="1:28">
      <c r="A22278" s="2"/>
      <c r="B22278" s="2"/>
      <c r="C22278" s="2"/>
      <c r="G22278" s="94"/>
      <c r="H22278" s="94"/>
      <c r="I22278" s="94"/>
      <c r="J22278" s="2"/>
      <c r="P22278" s="30"/>
      <c r="T22278" s="2"/>
      <c r="V22278" s="2"/>
      <c r="W22278" s="28"/>
      <c r="Y22278" s="30"/>
      <c r="Z22278" s="30"/>
      <c r="AB22278" s="6"/>
    </row>
    <row r="22279" spans="1:28">
      <c r="A22279" s="2"/>
      <c r="B22279" s="2"/>
      <c r="C22279" s="2"/>
      <c r="G22279" s="94"/>
      <c r="H22279" s="94"/>
      <c r="I22279" s="94"/>
      <c r="J22279" s="2"/>
      <c r="P22279" s="30"/>
      <c r="T22279" s="2"/>
      <c r="V22279" s="2"/>
      <c r="W22279" s="28"/>
      <c r="Y22279" s="30"/>
      <c r="Z22279" s="30"/>
      <c r="AB22279" s="6"/>
    </row>
    <row r="22280" spans="1:28">
      <c r="A22280" s="2"/>
      <c r="B22280" s="2"/>
      <c r="C22280" s="2"/>
      <c r="G22280" s="94"/>
      <c r="H22280" s="94"/>
      <c r="I22280" s="94"/>
      <c r="J22280" s="2"/>
      <c r="P22280" s="30"/>
      <c r="T22280" s="2"/>
      <c r="V22280" s="2"/>
      <c r="W22280" s="28"/>
      <c r="Y22280" s="30"/>
      <c r="Z22280" s="30"/>
      <c r="AB22280" s="6"/>
    </row>
    <row r="22281" spans="1:28">
      <c r="A22281" s="2"/>
      <c r="B22281" s="2"/>
      <c r="C22281" s="2"/>
      <c r="G22281" s="94"/>
      <c r="H22281" s="94"/>
      <c r="I22281" s="94"/>
      <c r="J22281" s="2"/>
      <c r="P22281" s="30"/>
      <c r="T22281" s="2"/>
      <c r="V22281" s="2"/>
      <c r="W22281" s="28"/>
      <c r="Y22281" s="30"/>
      <c r="Z22281" s="30"/>
      <c r="AB22281" s="6"/>
    </row>
    <row r="22282" spans="1:28">
      <c r="A22282" s="2"/>
      <c r="B22282" s="2"/>
      <c r="C22282" s="2"/>
      <c r="G22282" s="94"/>
      <c r="H22282" s="94"/>
      <c r="I22282" s="94"/>
      <c r="J22282" s="2"/>
      <c r="P22282" s="30"/>
      <c r="T22282" s="2"/>
      <c r="V22282" s="2"/>
      <c r="W22282" s="28"/>
      <c r="Y22282" s="30"/>
      <c r="Z22282" s="30"/>
      <c r="AB22282" s="6"/>
    </row>
    <row r="22283" spans="1:28">
      <c r="A22283" s="2"/>
      <c r="B22283" s="2"/>
      <c r="C22283" s="2"/>
      <c r="G22283" s="94"/>
      <c r="H22283" s="94"/>
      <c r="I22283" s="94"/>
      <c r="J22283" s="2"/>
      <c r="P22283" s="30"/>
      <c r="T22283" s="2"/>
      <c r="V22283" s="2"/>
      <c r="W22283" s="28"/>
      <c r="Y22283" s="30"/>
      <c r="Z22283" s="30"/>
      <c r="AB22283" s="6"/>
    </row>
    <row r="22284" spans="1:28">
      <c r="A22284" s="2"/>
      <c r="B22284" s="2"/>
      <c r="C22284" s="2"/>
      <c r="G22284" s="94"/>
      <c r="H22284" s="94"/>
      <c r="I22284" s="94"/>
      <c r="J22284" s="2"/>
      <c r="P22284" s="30"/>
      <c r="T22284" s="2"/>
      <c r="V22284" s="2"/>
      <c r="W22284" s="28"/>
      <c r="Y22284" s="30"/>
      <c r="Z22284" s="30"/>
      <c r="AB22284" s="6"/>
    </row>
    <row r="22285" spans="1:28">
      <c r="A22285" s="2"/>
      <c r="B22285" s="2"/>
      <c r="C22285" s="2"/>
      <c r="G22285" s="94"/>
      <c r="H22285" s="94"/>
      <c r="I22285" s="94"/>
      <c r="J22285" s="2"/>
      <c r="P22285" s="30"/>
      <c r="T22285" s="2"/>
      <c r="V22285" s="2"/>
      <c r="W22285" s="28"/>
      <c r="Y22285" s="30"/>
      <c r="Z22285" s="30"/>
      <c r="AB22285" s="6"/>
    </row>
    <row r="22286" spans="1:28">
      <c r="A22286" s="2"/>
      <c r="B22286" s="2"/>
      <c r="C22286" s="2"/>
      <c r="G22286" s="94"/>
      <c r="H22286" s="94"/>
      <c r="I22286" s="94"/>
      <c r="J22286" s="2"/>
      <c r="P22286" s="30"/>
      <c r="T22286" s="2"/>
      <c r="V22286" s="2"/>
      <c r="W22286" s="28"/>
      <c r="Y22286" s="30"/>
      <c r="Z22286" s="30"/>
      <c r="AB22286" s="6"/>
    </row>
    <row r="22287" spans="1:28">
      <c r="A22287" s="2"/>
      <c r="B22287" s="2"/>
      <c r="C22287" s="2"/>
      <c r="G22287" s="94"/>
      <c r="H22287" s="94"/>
      <c r="I22287" s="94"/>
      <c r="J22287" s="2"/>
      <c r="P22287" s="30"/>
      <c r="T22287" s="2"/>
      <c r="V22287" s="2"/>
      <c r="W22287" s="28"/>
      <c r="Y22287" s="30"/>
      <c r="Z22287" s="30"/>
      <c r="AB22287" s="6"/>
    </row>
    <row r="22288" spans="1:28">
      <c r="A22288" s="2"/>
      <c r="B22288" s="2"/>
      <c r="C22288" s="2"/>
      <c r="G22288" s="94"/>
      <c r="H22288" s="94"/>
      <c r="I22288" s="94"/>
      <c r="J22288" s="2"/>
      <c r="P22288" s="30"/>
      <c r="T22288" s="2"/>
      <c r="V22288" s="2"/>
      <c r="W22288" s="28"/>
      <c r="Y22288" s="30"/>
      <c r="Z22288" s="30"/>
      <c r="AB22288" s="6"/>
    </row>
    <row r="22289" spans="1:28">
      <c r="A22289" s="2"/>
      <c r="B22289" s="2"/>
      <c r="C22289" s="2"/>
      <c r="G22289" s="94"/>
      <c r="H22289" s="94"/>
      <c r="I22289" s="94"/>
      <c r="J22289" s="2"/>
      <c r="P22289" s="30"/>
      <c r="T22289" s="2"/>
      <c r="V22289" s="2"/>
      <c r="W22289" s="28"/>
      <c r="Y22289" s="30"/>
      <c r="Z22289" s="30"/>
      <c r="AB22289" s="6"/>
    </row>
    <row r="22290" spans="1:28">
      <c r="A22290" s="2"/>
      <c r="B22290" s="2"/>
      <c r="C22290" s="2"/>
      <c r="G22290" s="94"/>
      <c r="H22290" s="94"/>
      <c r="I22290" s="94"/>
      <c r="J22290" s="2"/>
      <c r="P22290" s="30"/>
      <c r="T22290" s="2"/>
      <c r="V22290" s="2"/>
      <c r="W22290" s="28"/>
      <c r="Y22290" s="30"/>
      <c r="Z22290" s="30"/>
      <c r="AB22290" s="6"/>
    </row>
    <row r="22291" spans="1:28">
      <c r="A22291" s="2"/>
      <c r="B22291" s="2"/>
      <c r="C22291" s="2"/>
      <c r="G22291" s="94"/>
      <c r="H22291" s="94"/>
      <c r="I22291" s="94"/>
      <c r="J22291" s="2"/>
      <c r="P22291" s="30"/>
      <c r="T22291" s="2"/>
      <c r="V22291" s="2"/>
      <c r="W22291" s="28"/>
      <c r="Y22291" s="30"/>
      <c r="Z22291" s="30"/>
      <c r="AB22291" s="6"/>
    </row>
    <row r="22292" spans="1:28">
      <c r="A22292" s="2"/>
      <c r="B22292" s="2"/>
      <c r="C22292" s="2"/>
      <c r="G22292" s="94"/>
      <c r="H22292" s="94"/>
      <c r="I22292" s="94"/>
      <c r="J22292" s="2"/>
      <c r="P22292" s="30"/>
      <c r="T22292" s="2"/>
      <c r="V22292" s="2"/>
      <c r="W22292" s="28"/>
      <c r="Y22292" s="30"/>
      <c r="Z22292" s="30"/>
      <c r="AB22292" s="6"/>
    </row>
    <row r="22293" spans="1:28">
      <c r="A22293" s="2"/>
      <c r="B22293" s="2"/>
      <c r="C22293" s="2"/>
      <c r="G22293" s="94"/>
      <c r="H22293" s="94"/>
      <c r="I22293" s="94"/>
      <c r="J22293" s="2"/>
      <c r="P22293" s="30"/>
      <c r="T22293" s="2"/>
      <c r="V22293" s="2"/>
      <c r="W22293" s="28"/>
      <c r="Y22293" s="30"/>
      <c r="Z22293" s="30"/>
      <c r="AB22293" s="6"/>
    </row>
    <row r="22294" spans="1:28">
      <c r="A22294" s="2"/>
      <c r="B22294" s="2"/>
      <c r="C22294" s="2"/>
      <c r="G22294" s="94"/>
      <c r="H22294" s="94"/>
      <c r="I22294" s="94"/>
      <c r="J22294" s="2"/>
      <c r="P22294" s="30"/>
      <c r="T22294" s="2"/>
      <c r="V22294" s="2"/>
      <c r="W22294" s="28"/>
      <c r="Y22294" s="30"/>
      <c r="Z22294" s="30"/>
      <c r="AB22294" s="6"/>
    </row>
    <row r="22295" spans="1:28">
      <c r="A22295" s="2"/>
      <c r="B22295" s="2"/>
      <c r="C22295" s="2"/>
      <c r="G22295" s="94"/>
      <c r="H22295" s="94"/>
      <c r="I22295" s="94"/>
      <c r="J22295" s="2"/>
      <c r="P22295" s="30"/>
      <c r="T22295" s="2"/>
      <c r="V22295" s="2"/>
      <c r="W22295" s="28"/>
      <c r="Y22295" s="30"/>
      <c r="Z22295" s="30"/>
      <c r="AB22295" s="6"/>
    </row>
    <row r="22296" spans="1:28">
      <c r="A22296" s="2"/>
      <c r="B22296" s="2"/>
      <c r="C22296" s="2"/>
      <c r="G22296" s="94"/>
      <c r="H22296" s="94"/>
      <c r="I22296" s="94"/>
      <c r="J22296" s="2"/>
      <c r="P22296" s="30"/>
      <c r="T22296" s="2"/>
      <c r="V22296" s="2"/>
      <c r="W22296" s="28"/>
      <c r="Y22296" s="30"/>
      <c r="Z22296" s="30"/>
      <c r="AB22296" s="6"/>
    </row>
    <row r="22297" spans="1:28">
      <c r="A22297" s="2"/>
      <c r="B22297" s="2"/>
      <c r="C22297" s="2"/>
      <c r="G22297" s="94"/>
      <c r="H22297" s="94"/>
      <c r="I22297" s="94"/>
      <c r="J22297" s="2"/>
      <c r="P22297" s="30"/>
      <c r="T22297" s="2"/>
      <c r="V22297" s="2"/>
      <c r="W22297" s="28"/>
      <c r="Y22297" s="30"/>
      <c r="Z22297" s="30"/>
      <c r="AB22297" s="6"/>
    </row>
    <row r="22298" spans="1:28">
      <c r="A22298" s="2"/>
      <c r="B22298" s="2"/>
      <c r="C22298" s="2"/>
      <c r="G22298" s="94"/>
      <c r="H22298" s="94"/>
      <c r="I22298" s="94"/>
      <c r="J22298" s="2"/>
      <c r="P22298" s="30"/>
      <c r="T22298" s="2"/>
      <c r="V22298" s="2"/>
      <c r="W22298" s="28"/>
      <c r="Y22298" s="30"/>
      <c r="Z22298" s="30"/>
      <c r="AB22298" s="6"/>
    </row>
    <row r="22299" spans="1:28">
      <c r="A22299" s="2"/>
      <c r="B22299" s="2"/>
      <c r="C22299" s="2"/>
      <c r="G22299" s="94"/>
      <c r="H22299" s="94"/>
      <c r="I22299" s="94"/>
      <c r="J22299" s="2"/>
      <c r="P22299" s="30"/>
      <c r="T22299" s="2"/>
      <c r="V22299" s="2"/>
      <c r="W22299" s="28"/>
      <c r="Y22299" s="30"/>
      <c r="Z22299" s="30"/>
      <c r="AB22299" s="6"/>
    </row>
    <row r="22300" spans="1:28">
      <c r="A22300" s="2"/>
      <c r="B22300" s="2"/>
      <c r="C22300" s="2"/>
      <c r="G22300" s="94"/>
      <c r="H22300" s="94"/>
      <c r="I22300" s="94"/>
      <c r="J22300" s="2"/>
      <c r="P22300" s="30"/>
      <c r="T22300" s="2"/>
      <c r="V22300" s="2"/>
      <c r="W22300" s="28"/>
      <c r="Y22300" s="30"/>
      <c r="Z22300" s="30"/>
      <c r="AB22300" s="6"/>
    </row>
    <row r="22301" spans="1:28">
      <c r="A22301" s="2"/>
      <c r="B22301" s="2"/>
      <c r="C22301" s="2"/>
      <c r="G22301" s="94"/>
      <c r="H22301" s="94"/>
      <c r="I22301" s="94"/>
      <c r="J22301" s="2"/>
      <c r="P22301" s="30"/>
      <c r="T22301" s="2"/>
      <c r="V22301" s="2"/>
      <c r="W22301" s="28"/>
      <c r="Y22301" s="30"/>
      <c r="Z22301" s="30"/>
      <c r="AB22301" s="6"/>
    </row>
    <row r="22302" spans="1:28">
      <c r="A22302" s="2"/>
      <c r="B22302" s="2"/>
      <c r="C22302" s="2"/>
      <c r="G22302" s="94"/>
      <c r="H22302" s="94"/>
      <c r="I22302" s="94"/>
      <c r="J22302" s="2"/>
      <c r="P22302" s="30"/>
      <c r="T22302" s="2"/>
      <c r="V22302" s="2"/>
      <c r="W22302" s="28"/>
      <c r="Y22302" s="30"/>
      <c r="Z22302" s="30"/>
      <c r="AB22302" s="6"/>
    </row>
    <row r="22303" spans="1:28">
      <c r="A22303" s="2"/>
      <c r="B22303" s="2"/>
      <c r="C22303" s="2"/>
      <c r="G22303" s="94"/>
      <c r="H22303" s="94"/>
      <c r="I22303" s="94"/>
      <c r="J22303" s="2"/>
      <c r="P22303" s="30"/>
      <c r="T22303" s="2"/>
      <c r="V22303" s="2"/>
      <c r="W22303" s="28"/>
      <c r="Y22303" s="30"/>
      <c r="Z22303" s="30"/>
      <c r="AB22303" s="6"/>
    </row>
    <row r="22304" spans="1:28">
      <c r="A22304" s="2"/>
      <c r="B22304" s="2"/>
      <c r="C22304" s="2"/>
      <c r="G22304" s="94"/>
      <c r="H22304" s="94"/>
      <c r="I22304" s="94"/>
      <c r="J22304" s="2"/>
      <c r="P22304" s="30"/>
      <c r="T22304" s="2"/>
      <c r="V22304" s="2"/>
      <c r="W22304" s="28"/>
      <c r="Y22304" s="30"/>
      <c r="Z22304" s="30"/>
      <c r="AB22304" s="6"/>
    </row>
    <row r="22305" spans="1:28">
      <c r="A22305" s="2"/>
      <c r="B22305" s="2"/>
      <c r="C22305" s="2"/>
      <c r="G22305" s="94"/>
      <c r="H22305" s="94"/>
      <c r="I22305" s="94"/>
      <c r="J22305" s="2"/>
      <c r="P22305" s="30"/>
      <c r="T22305" s="2"/>
      <c r="V22305" s="2"/>
      <c r="W22305" s="28"/>
      <c r="Y22305" s="30"/>
      <c r="Z22305" s="30"/>
      <c r="AB22305" s="6"/>
    </row>
    <row r="22306" spans="1:28">
      <c r="A22306" s="2"/>
      <c r="B22306" s="2"/>
      <c r="C22306" s="2"/>
      <c r="G22306" s="94"/>
      <c r="H22306" s="94"/>
      <c r="I22306" s="94"/>
      <c r="J22306" s="2"/>
      <c r="P22306" s="30"/>
      <c r="T22306" s="2"/>
      <c r="V22306" s="2"/>
      <c r="W22306" s="28"/>
      <c r="Y22306" s="30"/>
      <c r="Z22306" s="30"/>
      <c r="AB22306" s="6"/>
    </row>
    <row r="22307" spans="1:28">
      <c r="A22307" s="2"/>
      <c r="B22307" s="2"/>
      <c r="C22307" s="2"/>
      <c r="G22307" s="94"/>
      <c r="H22307" s="94"/>
      <c r="I22307" s="94"/>
      <c r="J22307" s="2"/>
      <c r="P22307" s="30"/>
      <c r="T22307" s="2"/>
      <c r="V22307" s="2"/>
      <c r="W22307" s="28"/>
      <c r="Y22307" s="30"/>
      <c r="Z22307" s="30"/>
      <c r="AB22307" s="6"/>
    </row>
    <row r="22308" spans="1:28">
      <c r="A22308" s="2"/>
      <c r="B22308" s="2"/>
      <c r="C22308" s="2"/>
      <c r="G22308" s="94"/>
      <c r="H22308" s="94"/>
      <c r="I22308" s="94"/>
      <c r="J22308" s="2"/>
      <c r="P22308" s="30"/>
      <c r="T22308" s="2"/>
      <c r="V22308" s="2"/>
      <c r="W22308" s="28"/>
      <c r="Y22308" s="30"/>
      <c r="Z22308" s="30"/>
      <c r="AB22308" s="6"/>
    </row>
    <row r="22309" spans="1:28">
      <c r="A22309" s="2"/>
      <c r="B22309" s="2"/>
      <c r="C22309" s="2"/>
      <c r="G22309" s="94"/>
      <c r="H22309" s="94"/>
      <c r="I22309" s="94"/>
      <c r="J22309" s="2"/>
      <c r="P22309" s="30"/>
      <c r="T22309" s="2"/>
      <c r="V22309" s="2"/>
      <c r="W22309" s="28"/>
      <c r="Y22309" s="30"/>
      <c r="Z22309" s="30"/>
      <c r="AB22309" s="6"/>
    </row>
    <row r="22310" spans="1:28">
      <c r="A22310" s="2"/>
      <c r="B22310" s="2"/>
      <c r="C22310" s="2"/>
      <c r="G22310" s="94"/>
      <c r="H22310" s="94"/>
      <c r="I22310" s="94"/>
      <c r="J22310" s="2"/>
      <c r="P22310" s="30"/>
      <c r="T22310" s="2"/>
      <c r="V22310" s="2"/>
      <c r="W22310" s="28"/>
      <c r="Y22310" s="30"/>
      <c r="Z22310" s="30"/>
      <c r="AB22310" s="6"/>
    </row>
    <row r="22311" spans="1:28">
      <c r="A22311" s="2"/>
      <c r="B22311" s="2"/>
      <c r="C22311" s="2"/>
      <c r="G22311" s="94"/>
      <c r="H22311" s="94"/>
      <c r="I22311" s="94"/>
      <c r="J22311" s="2"/>
      <c r="P22311" s="30"/>
      <c r="T22311" s="2"/>
      <c r="V22311" s="2"/>
      <c r="W22311" s="28"/>
      <c r="Y22311" s="30"/>
      <c r="Z22311" s="30"/>
      <c r="AB22311" s="6"/>
    </row>
    <row r="22312" spans="1:28">
      <c r="A22312" s="2"/>
      <c r="B22312" s="2"/>
      <c r="C22312" s="2"/>
      <c r="G22312" s="94"/>
      <c r="H22312" s="94"/>
      <c r="I22312" s="94"/>
      <c r="J22312" s="2"/>
      <c r="P22312" s="30"/>
      <c r="T22312" s="2"/>
      <c r="V22312" s="2"/>
      <c r="W22312" s="28"/>
      <c r="Y22312" s="30"/>
      <c r="Z22312" s="30"/>
      <c r="AB22312" s="6"/>
    </row>
    <row r="22313" spans="1:28">
      <c r="A22313" s="2"/>
      <c r="B22313" s="2"/>
      <c r="C22313" s="2"/>
      <c r="G22313" s="94"/>
      <c r="H22313" s="94"/>
      <c r="I22313" s="94"/>
      <c r="J22313" s="2"/>
      <c r="P22313" s="30"/>
      <c r="T22313" s="2"/>
      <c r="V22313" s="2"/>
      <c r="W22313" s="28"/>
      <c r="Y22313" s="30"/>
      <c r="Z22313" s="30"/>
      <c r="AB22313" s="6"/>
    </row>
    <row r="22314" spans="1:28">
      <c r="A22314" s="2"/>
      <c r="B22314" s="2"/>
      <c r="C22314" s="2"/>
      <c r="G22314" s="94"/>
      <c r="H22314" s="94"/>
      <c r="I22314" s="94"/>
      <c r="J22314" s="2"/>
      <c r="P22314" s="30"/>
      <c r="T22314" s="2"/>
      <c r="V22314" s="2"/>
      <c r="W22314" s="28"/>
      <c r="Y22314" s="30"/>
      <c r="Z22314" s="30"/>
      <c r="AB22314" s="6"/>
    </row>
    <row r="22315" spans="1:28">
      <c r="A22315" s="2"/>
      <c r="B22315" s="2"/>
      <c r="C22315" s="2"/>
      <c r="G22315" s="94"/>
      <c r="H22315" s="94"/>
      <c r="I22315" s="94"/>
      <c r="J22315" s="2"/>
      <c r="P22315" s="30"/>
      <c r="T22315" s="2"/>
      <c r="V22315" s="2"/>
      <c r="W22315" s="28"/>
      <c r="Y22315" s="30"/>
      <c r="Z22315" s="30"/>
      <c r="AB22315" s="6"/>
    </row>
    <row r="22316" spans="1:28">
      <c r="A22316" s="2"/>
      <c r="B22316" s="2"/>
      <c r="C22316" s="2"/>
      <c r="G22316" s="94"/>
      <c r="H22316" s="94"/>
      <c r="I22316" s="94"/>
      <c r="J22316" s="2"/>
      <c r="P22316" s="30"/>
      <c r="T22316" s="2"/>
      <c r="V22316" s="2"/>
      <c r="W22316" s="28"/>
      <c r="Y22316" s="30"/>
      <c r="Z22316" s="30"/>
      <c r="AB22316" s="6"/>
    </row>
    <row r="22317" spans="1:28">
      <c r="A22317" s="2"/>
      <c r="B22317" s="2"/>
      <c r="C22317" s="2"/>
      <c r="G22317" s="94"/>
      <c r="H22317" s="94"/>
      <c r="I22317" s="94"/>
      <c r="J22317" s="2"/>
      <c r="P22317" s="30"/>
      <c r="T22317" s="2"/>
      <c r="V22317" s="2"/>
      <c r="W22317" s="28"/>
      <c r="Y22317" s="30"/>
      <c r="Z22317" s="30"/>
      <c r="AB22317" s="6"/>
    </row>
    <row r="22318" spans="1:28">
      <c r="A22318" s="2"/>
      <c r="B22318" s="2"/>
      <c r="C22318" s="2"/>
      <c r="G22318" s="94"/>
      <c r="H22318" s="94"/>
      <c r="I22318" s="94"/>
      <c r="J22318" s="2"/>
      <c r="P22318" s="30"/>
      <c r="T22318" s="2"/>
      <c r="V22318" s="2"/>
      <c r="W22318" s="28"/>
      <c r="Y22318" s="30"/>
      <c r="Z22318" s="30"/>
      <c r="AB22318" s="6"/>
    </row>
    <row r="22319" spans="1:28">
      <c r="A22319" s="2"/>
      <c r="B22319" s="2"/>
      <c r="C22319" s="2"/>
      <c r="G22319" s="94"/>
      <c r="H22319" s="94"/>
      <c r="I22319" s="94"/>
      <c r="J22319" s="2"/>
      <c r="P22319" s="30"/>
      <c r="T22319" s="2"/>
      <c r="V22319" s="2"/>
      <c r="W22319" s="28"/>
      <c r="Y22319" s="30"/>
      <c r="Z22319" s="30"/>
      <c r="AB22319" s="6"/>
    </row>
    <row r="22320" spans="1:28">
      <c r="A22320" s="2"/>
      <c r="B22320" s="2"/>
      <c r="C22320" s="2"/>
      <c r="G22320" s="94"/>
      <c r="H22320" s="94"/>
      <c r="I22320" s="94"/>
      <c r="J22320" s="2"/>
      <c r="P22320" s="30"/>
      <c r="T22320" s="2"/>
      <c r="V22320" s="2"/>
      <c r="W22320" s="28"/>
      <c r="Y22320" s="30"/>
      <c r="Z22320" s="30"/>
      <c r="AB22320" s="6"/>
    </row>
    <row r="22321" spans="1:28">
      <c r="A22321" s="2"/>
      <c r="B22321" s="2"/>
      <c r="C22321" s="2"/>
      <c r="G22321" s="94"/>
      <c r="H22321" s="94"/>
      <c r="I22321" s="94"/>
      <c r="J22321" s="2"/>
      <c r="P22321" s="30"/>
      <c r="T22321" s="2"/>
      <c r="V22321" s="2"/>
      <c r="W22321" s="28"/>
      <c r="Y22321" s="30"/>
      <c r="Z22321" s="30"/>
      <c r="AB22321" s="6"/>
    </row>
    <row r="22322" spans="1:28">
      <c r="A22322" s="2"/>
      <c r="B22322" s="2"/>
      <c r="C22322" s="2"/>
      <c r="G22322" s="94"/>
      <c r="H22322" s="94"/>
      <c r="I22322" s="94"/>
      <c r="J22322" s="2"/>
      <c r="P22322" s="30"/>
      <c r="T22322" s="2"/>
      <c r="V22322" s="2"/>
      <c r="W22322" s="28"/>
      <c r="Y22322" s="30"/>
      <c r="Z22322" s="30"/>
      <c r="AB22322" s="6"/>
    </row>
    <row r="22323" spans="1:28">
      <c r="A22323" s="2"/>
      <c r="B22323" s="2"/>
      <c r="C22323" s="2"/>
      <c r="G22323" s="94"/>
      <c r="H22323" s="94"/>
      <c r="I22323" s="94"/>
      <c r="J22323" s="2"/>
      <c r="P22323" s="30"/>
      <c r="T22323" s="2"/>
      <c r="V22323" s="2"/>
      <c r="W22323" s="28"/>
      <c r="Y22323" s="30"/>
      <c r="Z22323" s="30"/>
      <c r="AB22323" s="6"/>
    </row>
    <row r="22324" spans="1:28">
      <c r="A22324" s="2"/>
      <c r="B22324" s="2"/>
      <c r="C22324" s="2"/>
      <c r="G22324" s="94"/>
      <c r="H22324" s="94"/>
      <c r="I22324" s="94"/>
      <c r="J22324" s="2"/>
      <c r="P22324" s="30"/>
      <c r="T22324" s="2"/>
      <c r="V22324" s="2"/>
      <c r="W22324" s="28"/>
      <c r="Y22324" s="30"/>
      <c r="Z22324" s="30"/>
      <c r="AB22324" s="6"/>
    </row>
    <row r="22325" spans="1:28">
      <c r="A22325" s="2"/>
      <c r="B22325" s="2"/>
      <c r="C22325" s="2"/>
      <c r="G22325" s="94"/>
      <c r="H22325" s="94"/>
      <c r="I22325" s="94"/>
      <c r="J22325" s="2"/>
      <c r="P22325" s="30"/>
      <c r="T22325" s="2"/>
      <c r="V22325" s="2"/>
      <c r="W22325" s="28"/>
      <c r="Y22325" s="30"/>
      <c r="Z22325" s="30"/>
      <c r="AB22325" s="6"/>
    </row>
    <row r="22326" spans="1:28">
      <c r="A22326" s="2"/>
      <c r="B22326" s="2"/>
      <c r="C22326" s="2"/>
      <c r="G22326" s="94"/>
      <c r="H22326" s="94"/>
      <c r="I22326" s="94"/>
      <c r="J22326" s="2"/>
      <c r="P22326" s="30"/>
      <c r="T22326" s="2"/>
      <c r="V22326" s="2"/>
      <c r="W22326" s="28"/>
      <c r="Y22326" s="30"/>
      <c r="Z22326" s="30"/>
      <c r="AB22326" s="6"/>
    </row>
    <row r="22327" spans="1:28">
      <c r="A22327" s="2"/>
      <c r="B22327" s="2"/>
      <c r="C22327" s="2"/>
      <c r="G22327" s="94"/>
      <c r="H22327" s="94"/>
      <c r="I22327" s="94"/>
      <c r="J22327" s="2"/>
      <c r="P22327" s="30"/>
      <c r="T22327" s="2"/>
      <c r="V22327" s="2"/>
      <c r="W22327" s="28"/>
      <c r="Y22327" s="30"/>
      <c r="Z22327" s="30"/>
      <c r="AB22327" s="6"/>
    </row>
    <row r="22328" spans="1:28">
      <c r="A22328" s="2"/>
      <c r="B22328" s="2"/>
      <c r="C22328" s="2"/>
      <c r="G22328" s="94"/>
      <c r="H22328" s="94"/>
      <c r="I22328" s="94"/>
      <c r="J22328" s="2"/>
      <c r="P22328" s="30"/>
      <c r="T22328" s="2"/>
      <c r="V22328" s="2"/>
      <c r="W22328" s="28"/>
      <c r="Y22328" s="30"/>
      <c r="Z22328" s="30"/>
      <c r="AB22328" s="6"/>
    </row>
    <row r="22329" spans="1:28">
      <c r="A22329" s="2"/>
      <c r="B22329" s="2"/>
      <c r="C22329" s="2"/>
      <c r="G22329" s="94"/>
      <c r="H22329" s="94"/>
      <c r="I22329" s="94"/>
      <c r="J22329" s="2"/>
      <c r="P22329" s="30"/>
      <c r="T22329" s="2"/>
      <c r="V22329" s="2"/>
      <c r="W22329" s="28"/>
      <c r="Y22329" s="30"/>
      <c r="Z22329" s="30"/>
      <c r="AB22329" s="6"/>
    </row>
    <row r="22330" spans="1:28">
      <c r="A22330" s="2"/>
      <c r="B22330" s="2"/>
      <c r="C22330" s="2"/>
      <c r="G22330" s="94"/>
      <c r="H22330" s="94"/>
      <c r="I22330" s="94"/>
      <c r="J22330" s="2"/>
      <c r="P22330" s="30"/>
      <c r="T22330" s="2"/>
      <c r="V22330" s="2"/>
      <c r="W22330" s="28"/>
      <c r="Y22330" s="30"/>
      <c r="Z22330" s="30"/>
      <c r="AB22330" s="6"/>
    </row>
    <row r="22331" spans="1:28">
      <c r="A22331" s="2"/>
      <c r="B22331" s="2"/>
      <c r="C22331" s="2"/>
      <c r="G22331" s="94"/>
      <c r="H22331" s="94"/>
      <c r="I22331" s="94"/>
      <c r="J22331" s="2"/>
      <c r="P22331" s="30"/>
      <c r="T22331" s="2"/>
      <c r="V22331" s="2"/>
      <c r="W22331" s="28"/>
      <c r="Y22331" s="30"/>
      <c r="Z22331" s="30"/>
      <c r="AB22331" s="6"/>
    </row>
    <row r="22332" spans="1:28">
      <c r="A22332" s="2"/>
      <c r="B22332" s="2"/>
      <c r="C22332" s="2"/>
      <c r="G22332" s="94"/>
      <c r="H22332" s="94"/>
      <c r="I22332" s="94"/>
      <c r="J22332" s="2"/>
      <c r="P22332" s="30"/>
      <c r="T22332" s="2"/>
      <c r="V22332" s="2"/>
      <c r="W22332" s="28"/>
      <c r="Y22332" s="30"/>
      <c r="Z22332" s="30"/>
      <c r="AB22332" s="6"/>
    </row>
    <row r="22333" spans="1:28">
      <c r="A22333" s="2"/>
      <c r="B22333" s="2"/>
      <c r="C22333" s="2"/>
      <c r="G22333" s="94"/>
      <c r="H22333" s="94"/>
      <c r="I22333" s="94"/>
      <c r="J22333" s="2"/>
      <c r="P22333" s="30"/>
      <c r="T22333" s="2"/>
      <c r="V22333" s="2"/>
      <c r="W22333" s="28"/>
      <c r="Y22333" s="30"/>
      <c r="Z22333" s="30"/>
      <c r="AB22333" s="6"/>
    </row>
    <row r="22334" spans="1:28">
      <c r="A22334" s="2"/>
      <c r="B22334" s="2"/>
      <c r="C22334" s="2"/>
      <c r="G22334" s="94"/>
      <c r="H22334" s="94"/>
      <c r="I22334" s="94"/>
      <c r="J22334" s="2"/>
      <c r="P22334" s="30"/>
      <c r="T22334" s="2"/>
      <c r="V22334" s="2"/>
      <c r="W22334" s="28"/>
      <c r="Y22334" s="30"/>
      <c r="Z22334" s="30"/>
      <c r="AB22334" s="6"/>
    </row>
    <row r="22335" spans="1:28">
      <c r="A22335" s="2"/>
      <c r="B22335" s="2"/>
      <c r="C22335" s="2"/>
      <c r="G22335" s="94"/>
      <c r="H22335" s="94"/>
      <c r="I22335" s="94"/>
      <c r="J22335" s="2"/>
      <c r="P22335" s="30"/>
      <c r="T22335" s="2"/>
      <c r="V22335" s="2"/>
      <c r="W22335" s="28"/>
      <c r="Y22335" s="30"/>
      <c r="Z22335" s="30"/>
      <c r="AB22335" s="6"/>
    </row>
    <row r="22336" spans="1:28">
      <c r="A22336" s="2"/>
      <c r="B22336" s="2"/>
      <c r="C22336" s="2"/>
      <c r="G22336" s="94"/>
      <c r="H22336" s="94"/>
      <c r="I22336" s="94"/>
      <c r="J22336" s="2"/>
      <c r="P22336" s="30"/>
      <c r="T22336" s="2"/>
      <c r="V22336" s="2"/>
      <c r="W22336" s="28"/>
      <c r="Y22336" s="30"/>
      <c r="Z22336" s="30"/>
      <c r="AB22336" s="6"/>
    </row>
    <row r="22337" spans="1:28">
      <c r="A22337" s="2"/>
      <c r="B22337" s="2"/>
      <c r="C22337" s="2"/>
      <c r="G22337" s="94"/>
      <c r="H22337" s="94"/>
      <c r="I22337" s="94"/>
      <c r="J22337" s="2"/>
      <c r="P22337" s="30"/>
      <c r="T22337" s="2"/>
      <c r="V22337" s="2"/>
      <c r="W22337" s="28"/>
      <c r="Y22337" s="30"/>
      <c r="Z22337" s="30"/>
      <c r="AB22337" s="6"/>
    </row>
    <row r="22338" spans="1:28">
      <c r="A22338" s="2"/>
      <c r="B22338" s="2"/>
      <c r="C22338" s="2"/>
      <c r="G22338" s="94"/>
      <c r="H22338" s="94"/>
      <c r="I22338" s="94"/>
      <c r="J22338" s="2"/>
      <c r="P22338" s="30"/>
      <c r="T22338" s="2"/>
      <c r="V22338" s="2"/>
      <c r="W22338" s="28"/>
      <c r="Y22338" s="30"/>
      <c r="Z22338" s="30"/>
      <c r="AB22338" s="6"/>
    </row>
    <row r="22339" spans="1:28">
      <c r="A22339" s="2"/>
      <c r="B22339" s="2"/>
      <c r="C22339" s="2"/>
      <c r="G22339" s="94"/>
      <c r="H22339" s="94"/>
      <c r="I22339" s="94"/>
      <c r="J22339" s="2"/>
      <c r="P22339" s="30"/>
      <c r="T22339" s="2"/>
      <c r="V22339" s="2"/>
      <c r="W22339" s="28"/>
      <c r="Y22339" s="30"/>
      <c r="Z22339" s="30"/>
      <c r="AB22339" s="6"/>
    </row>
    <row r="22340" spans="1:28">
      <c r="A22340" s="2"/>
      <c r="B22340" s="2"/>
      <c r="C22340" s="2"/>
      <c r="G22340" s="94"/>
      <c r="H22340" s="94"/>
      <c r="I22340" s="94"/>
      <c r="J22340" s="2"/>
      <c r="P22340" s="30"/>
      <c r="T22340" s="2"/>
      <c r="V22340" s="2"/>
      <c r="W22340" s="28"/>
      <c r="Y22340" s="30"/>
      <c r="Z22340" s="30"/>
      <c r="AB22340" s="6"/>
    </row>
    <row r="22341" spans="1:28">
      <c r="A22341" s="2"/>
      <c r="B22341" s="2"/>
      <c r="C22341" s="2"/>
      <c r="G22341" s="94"/>
      <c r="H22341" s="94"/>
      <c r="I22341" s="94"/>
      <c r="J22341" s="2"/>
      <c r="P22341" s="30"/>
      <c r="T22341" s="2"/>
      <c r="V22341" s="2"/>
      <c r="W22341" s="28"/>
      <c r="Y22341" s="30"/>
      <c r="Z22341" s="30"/>
      <c r="AB22341" s="6"/>
    </row>
    <row r="22342" spans="1:28">
      <c r="A22342" s="2"/>
      <c r="B22342" s="2"/>
      <c r="C22342" s="2"/>
      <c r="G22342" s="94"/>
      <c r="H22342" s="94"/>
      <c r="I22342" s="94"/>
      <c r="J22342" s="2"/>
      <c r="P22342" s="30"/>
      <c r="T22342" s="2"/>
      <c r="V22342" s="2"/>
      <c r="W22342" s="28"/>
      <c r="Y22342" s="30"/>
      <c r="Z22342" s="30"/>
      <c r="AB22342" s="6"/>
    </row>
    <row r="22343" spans="1:28">
      <c r="A22343" s="2"/>
      <c r="B22343" s="2"/>
      <c r="C22343" s="2"/>
      <c r="G22343" s="94"/>
      <c r="H22343" s="94"/>
      <c r="I22343" s="94"/>
      <c r="J22343" s="2"/>
      <c r="P22343" s="30"/>
      <c r="T22343" s="2"/>
      <c r="V22343" s="2"/>
      <c r="W22343" s="28"/>
      <c r="Y22343" s="30"/>
      <c r="Z22343" s="30"/>
      <c r="AB22343" s="6"/>
    </row>
    <row r="22344" spans="1:28">
      <c r="A22344" s="2"/>
      <c r="B22344" s="2"/>
      <c r="C22344" s="2"/>
      <c r="G22344" s="94"/>
      <c r="H22344" s="94"/>
      <c r="I22344" s="94"/>
      <c r="J22344" s="2"/>
      <c r="P22344" s="30"/>
      <c r="T22344" s="2"/>
      <c r="V22344" s="2"/>
      <c r="W22344" s="28"/>
      <c r="Y22344" s="30"/>
      <c r="Z22344" s="30"/>
      <c r="AB22344" s="6"/>
    </row>
    <row r="22345" spans="1:28">
      <c r="A22345" s="2"/>
      <c r="B22345" s="2"/>
      <c r="C22345" s="2"/>
      <c r="G22345" s="94"/>
      <c r="H22345" s="94"/>
      <c r="I22345" s="94"/>
      <c r="J22345" s="2"/>
      <c r="P22345" s="30"/>
      <c r="T22345" s="2"/>
      <c r="V22345" s="2"/>
      <c r="W22345" s="28"/>
      <c r="Y22345" s="30"/>
      <c r="Z22345" s="30"/>
      <c r="AB22345" s="6"/>
    </row>
    <row r="22346" spans="1:28">
      <c r="A22346" s="2"/>
      <c r="B22346" s="2"/>
      <c r="C22346" s="2"/>
      <c r="G22346" s="94"/>
      <c r="H22346" s="94"/>
      <c r="I22346" s="94"/>
      <c r="J22346" s="2"/>
      <c r="P22346" s="30"/>
      <c r="T22346" s="2"/>
      <c r="V22346" s="2"/>
      <c r="W22346" s="28"/>
      <c r="Y22346" s="30"/>
      <c r="Z22346" s="30"/>
      <c r="AB22346" s="6"/>
    </row>
    <row r="22347" spans="1:28">
      <c r="A22347" s="2"/>
      <c r="B22347" s="2"/>
      <c r="C22347" s="2"/>
      <c r="G22347" s="94"/>
      <c r="H22347" s="94"/>
      <c r="I22347" s="94"/>
      <c r="J22347" s="2"/>
      <c r="P22347" s="30"/>
      <c r="T22347" s="2"/>
      <c r="V22347" s="2"/>
      <c r="W22347" s="28"/>
      <c r="Y22347" s="30"/>
      <c r="Z22347" s="30"/>
      <c r="AB22347" s="6"/>
    </row>
    <row r="22348" spans="1:28">
      <c r="A22348" s="2"/>
      <c r="B22348" s="2"/>
      <c r="C22348" s="2"/>
      <c r="G22348" s="94"/>
      <c r="H22348" s="94"/>
      <c r="I22348" s="94"/>
      <c r="J22348" s="2"/>
      <c r="P22348" s="30"/>
      <c r="T22348" s="2"/>
      <c r="V22348" s="2"/>
      <c r="W22348" s="28"/>
      <c r="Y22348" s="30"/>
      <c r="Z22348" s="30"/>
      <c r="AB22348" s="6"/>
    </row>
    <row r="22349" spans="1:28">
      <c r="A22349" s="2"/>
      <c r="B22349" s="2"/>
      <c r="C22349" s="2"/>
      <c r="G22349" s="94"/>
      <c r="H22349" s="94"/>
      <c r="I22349" s="94"/>
      <c r="J22349" s="2"/>
      <c r="P22349" s="30"/>
      <c r="T22349" s="2"/>
      <c r="V22349" s="2"/>
      <c r="W22349" s="28"/>
      <c r="Y22349" s="30"/>
      <c r="Z22349" s="30"/>
      <c r="AB22349" s="6"/>
    </row>
    <row r="22350" spans="1:28">
      <c r="A22350" s="2"/>
      <c r="B22350" s="2"/>
      <c r="C22350" s="2"/>
      <c r="G22350" s="94"/>
      <c r="H22350" s="94"/>
      <c r="I22350" s="94"/>
      <c r="J22350" s="2"/>
      <c r="P22350" s="30"/>
      <c r="T22350" s="2"/>
      <c r="V22350" s="2"/>
      <c r="W22350" s="28"/>
      <c r="Y22350" s="30"/>
      <c r="Z22350" s="30"/>
      <c r="AB22350" s="6"/>
    </row>
    <row r="22351" spans="1:28">
      <c r="A22351" s="2"/>
      <c r="B22351" s="2"/>
      <c r="C22351" s="2"/>
      <c r="G22351" s="94"/>
      <c r="H22351" s="94"/>
      <c r="I22351" s="94"/>
      <c r="J22351" s="2"/>
      <c r="P22351" s="30"/>
      <c r="T22351" s="2"/>
      <c r="V22351" s="2"/>
      <c r="W22351" s="28"/>
      <c r="Y22351" s="30"/>
      <c r="Z22351" s="30"/>
      <c r="AB22351" s="6"/>
    </row>
    <row r="22352" spans="1:28">
      <c r="A22352" s="2"/>
      <c r="B22352" s="2"/>
      <c r="C22352" s="2"/>
      <c r="G22352" s="94"/>
      <c r="H22352" s="94"/>
      <c r="I22352" s="94"/>
      <c r="J22352" s="2"/>
      <c r="P22352" s="30"/>
      <c r="T22352" s="2"/>
      <c r="V22352" s="2"/>
      <c r="W22352" s="28"/>
      <c r="Y22352" s="30"/>
      <c r="Z22352" s="30"/>
      <c r="AB22352" s="6"/>
    </row>
    <row r="22353" spans="1:28">
      <c r="A22353" s="2"/>
      <c r="B22353" s="2"/>
      <c r="C22353" s="2"/>
      <c r="G22353" s="94"/>
      <c r="H22353" s="94"/>
      <c r="I22353" s="94"/>
      <c r="J22353" s="2"/>
      <c r="P22353" s="30"/>
      <c r="T22353" s="2"/>
      <c r="V22353" s="2"/>
      <c r="W22353" s="28"/>
      <c r="Y22353" s="30"/>
      <c r="Z22353" s="30"/>
      <c r="AB22353" s="6"/>
    </row>
    <row r="22354" spans="1:28">
      <c r="A22354" s="2"/>
      <c r="B22354" s="2"/>
      <c r="C22354" s="2"/>
      <c r="G22354" s="94"/>
      <c r="H22354" s="94"/>
      <c r="I22354" s="94"/>
      <c r="J22354" s="2"/>
      <c r="P22354" s="30"/>
      <c r="T22354" s="2"/>
      <c r="V22354" s="2"/>
      <c r="W22354" s="28"/>
      <c r="Y22354" s="30"/>
      <c r="Z22354" s="30"/>
      <c r="AB22354" s="6"/>
    </row>
    <row r="22355" spans="1:28">
      <c r="A22355" s="2"/>
      <c r="B22355" s="2"/>
      <c r="C22355" s="2"/>
      <c r="G22355" s="94"/>
      <c r="H22355" s="94"/>
      <c r="I22355" s="94"/>
      <c r="J22355" s="2"/>
      <c r="P22355" s="30"/>
      <c r="T22355" s="2"/>
      <c r="V22355" s="2"/>
      <c r="W22355" s="28"/>
      <c r="Y22355" s="30"/>
      <c r="Z22355" s="30"/>
      <c r="AB22355" s="6"/>
    </row>
    <row r="22356" spans="1:28">
      <c r="A22356" s="2"/>
      <c r="B22356" s="2"/>
      <c r="C22356" s="2"/>
      <c r="G22356" s="94"/>
      <c r="H22356" s="94"/>
      <c r="I22356" s="94"/>
      <c r="J22356" s="2"/>
      <c r="P22356" s="30"/>
      <c r="T22356" s="2"/>
      <c r="V22356" s="2"/>
      <c r="W22356" s="28"/>
      <c r="Y22356" s="30"/>
      <c r="Z22356" s="30"/>
      <c r="AB22356" s="6"/>
    </row>
    <row r="22357" spans="1:28">
      <c r="A22357" s="2"/>
      <c r="B22357" s="2"/>
      <c r="C22357" s="2"/>
      <c r="G22357" s="94"/>
      <c r="H22357" s="94"/>
      <c r="I22357" s="94"/>
      <c r="J22357" s="2"/>
      <c r="P22357" s="30"/>
      <c r="T22357" s="2"/>
      <c r="V22357" s="2"/>
      <c r="W22357" s="28"/>
      <c r="Y22357" s="30"/>
      <c r="Z22357" s="30"/>
      <c r="AB22357" s="6"/>
    </row>
    <row r="22358" spans="1:28">
      <c r="A22358" s="2"/>
      <c r="B22358" s="2"/>
      <c r="C22358" s="2"/>
      <c r="G22358" s="94"/>
      <c r="H22358" s="94"/>
      <c r="I22358" s="94"/>
      <c r="J22358" s="2"/>
      <c r="P22358" s="30"/>
      <c r="T22358" s="2"/>
      <c r="V22358" s="2"/>
      <c r="W22358" s="28"/>
      <c r="Y22358" s="30"/>
      <c r="Z22358" s="30"/>
      <c r="AB22358" s="6"/>
    </row>
    <row r="22359" spans="1:28">
      <c r="A22359" s="2"/>
      <c r="B22359" s="2"/>
      <c r="C22359" s="2"/>
      <c r="G22359" s="94"/>
      <c r="H22359" s="94"/>
      <c r="I22359" s="94"/>
      <c r="J22359" s="2"/>
      <c r="P22359" s="30"/>
      <c r="T22359" s="2"/>
      <c r="V22359" s="2"/>
      <c r="W22359" s="28"/>
      <c r="Y22359" s="30"/>
      <c r="Z22359" s="30"/>
      <c r="AB22359" s="6"/>
    </row>
    <row r="22360" spans="1:28">
      <c r="A22360" s="2"/>
      <c r="B22360" s="2"/>
      <c r="C22360" s="2"/>
      <c r="G22360" s="94"/>
      <c r="H22360" s="94"/>
      <c r="I22360" s="94"/>
      <c r="J22360" s="2"/>
      <c r="P22360" s="30"/>
      <c r="T22360" s="2"/>
      <c r="V22360" s="2"/>
      <c r="W22360" s="28"/>
      <c r="Y22360" s="30"/>
      <c r="Z22360" s="30"/>
      <c r="AB22360" s="6"/>
    </row>
    <row r="22361" spans="1:28">
      <c r="A22361" s="2"/>
      <c r="B22361" s="2"/>
      <c r="C22361" s="2"/>
      <c r="G22361" s="94"/>
      <c r="H22361" s="94"/>
      <c r="I22361" s="94"/>
      <c r="J22361" s="2"/>
      <c r="P22361" s="30"/>
      <c r="T22361" s="2"/>
      <c r="V22361" s="2"/>
      <c r="W22361" s="28"/>
      <c r="Y22361" s="30"/>
      <c r="Z22361" s="30"/>
      <c r="AB22361" s="6"/>
    </row>
    <row r="22362" spans="1:28">
      <c r="A22362" s="2"/>
      <c r="B22362" s="2"/>
      <c r="C22362" s="2"/>
      <c r="G22362" s="94"/>
      <c r="H22362" s="94"/>
      <c r="I22362" s="94"/>
      <c r="J22362" s="2"/>
      <c r="P22362" s="30"/>
      <c r="T22362" s="2"/>
      <c r="V22362" s="2"/>
      <c r="W22362" s="28"/>
      <c r="Y22362" s="30"/>
      <c r="Z22362" s="30"/>
      <c r="AB22362" s="6"/>
    </row>
    <row r="22363" spans="1:28">
      <c r="A22363" s="2"/>
      <c r="B22363" s="2"/>
      <c r="C22363" s="2"/>
      <c r="G22363" s="94"/>
      <c r="H22363" s="94"/>
      <c r="I22363" s="94"/>
      <c r="J22363" s="2"/>
      <c r="P22363" s="30"/>
      <c r="T22363" s="2"/>
      <c r="V22363" s="2"/>
      <c r="W22363" s="28"/>
      <c r="Y22363" s="30"/>
      <c r="Z22363" s="30"/>
      <c r="AB22363" s="6"/>
    </row>
    <row r="22364" spans="1:28">
      <c r="A22364" s="2"/>
      <c r="B22364" s="2"/>
      <c r="C22364" s="2"/>
      <c r="G22364" s="94"/>
      <c r="H22364" s="94"/>
      <c r="I22364" s="94"/>
      <c r="J22364" s="2"/>
      <c r="P22364" s="30"/>
      <c r="T22364" s="2"/>
      <c r="V22364" s="2"/>
      <c r="W22364" s="28"/>
      <c r="Y22364" s="30"/>
      <c r="Z22364" s="30"/>
      <c r="AB22364" s="6"/>
    </row>
    <row r="22365" spans="1:28">
      <c r="A22365" s="2"/>
      <c r="B22365" s="2"/>
      <c r="C22365" s="2"/>
      <c r="G22365" s="94"/>
      <c r="H22365" s="94"/>
      <c r="I22365" s="94"/>
      <c r="J22365" s="2"/>
      <c r="P22365" s="30"/>
      <c r="T22365" s="2"/>
      <c r="V22365" s="2"/>
      <c r="W22365" s="28"/>
      <c r="Y22365" s="30"/>
      <c r="Z22365" s="30"/>
      <c r="AB22365" s="6"/>
    </row>
    <row r="22366" spans="1:28">
      <c r="A22366" s="2"/>
      <c r="B22366" s="2"/>
      <c r="C22366" s="2"/>
      <c r="G22366" s="94"/>
      <c r="H22366" s="94"/>
      <c r="I22366" s="94"/>
      <c r="J22366" s="2"/>
      <c r="P22366" s="30"/>
      <c r="T22366" s="2"/>
      <c r="V22366" s="2"/>
      <c r="W22366" s="28"/>
      <c r="Y22366" s="30"/>
      <c r="Z22366" s="30"/>
      <c r="AB22366" s="6"/>
    </row>
    <row r="22367" spans="1:28">
      <c r="A22367" s="2"/>
      <c r="B22367" s="2"/>
      <c r="C22367" s="2"/>
      <c r="G22367" s="94"/>
      <c r="H22367" s="94"/>
      <c r="I22367" s="94"/>
      <c r="J22367" s="2"/>
      <c r="P22367" s="30"/>
      <c r="T22367" s="2"/>
      <c r="V22367" s="2"/>
      <c r="W22367" s="28"/>
      <c r="Y22367" s="30"/>
      <c r="Z22367" s="30"/>
      <c r="AB22367" s="6"/>
    </row>
    <row r="22368" spans="1:28">
      <c r="A22368" s="2"/>
      <c r="B22368" s="2"/>
      <c r="C22368" s="2"/>
      <c r="G22368" s="94"/>
      <c r="H22368" s="94"/>
      <c r="I22368" s="94"/>
      <c r="J22368" s="2"/>
      <c r="P22368" s="30"/>
      <c r="T22368" s="2"/>
      <c r="V22368" s="2"/>
      <c r="W22368" s="28"/>
      <c r="Y22368" s="30"/>
      <c r="Z22368" s="30"/>
      <c r="AB22368" s="6"/>
    </row>
    <row r="22369" spans="1:28">
      <c r="A22369" s="2"/>
      <c r="B22369" s="2"/>
      <c r="C22369" s="2"/>
      <c r="G22369" s="94"/>
      <c r="H22369" s="94"/>
      <c r="I22369" s="94"/>
      <c r="J22369" s="2"/>
      <c r="P22369" s="30"/>
      <c r="T22369" s="2"/>
      <c r="V22369" s="2"/>
      <c r="W22369" s="28"/>
      <c r="Y22369" s="30"/>
      <c r="Z22369" s="30"/>
      <c r="AB22369" s="6"/>
    </row>
    <row r="22370" spans="1:28">
      <c r="A22370" s="2"/>
      <c r="B22370" s="2"/>
      <c r="C22370" s="2"/>
      <c r="G22370" s="94"/>
      <c r="H22370" s="94"/>
      <c r="I22370" s="94"/>
      <c r="J22370" s="2"/>
      <c r="P22370" s="30"/>
      <c r="T22370" s="2"/>
      <c r="V22370" s="2"/>
      <c r="W22370" s="28"/>
      <c r="Y22370" s="30"/>
      <c r="Z22370" s="30"/>
      <c r="AB22370" s="6"/>
    </row>
    <row r="22371" spans="1:28">
      <c r="A22371" s="2"/>
      <c r="B22371" s="2"/>
      <c r="C22371" s="2"/>
      <c r="G22371" s="94"/>
      <c r="H22371" s="94"/>
      <c r="I22371" s="94"/>
      <c r="J22371" s="2"/>
      <c r="P22371" s="30"/>
      <c r="T22371" s="2"/>
      <c r="V22371" s="2"/>
      <c r="W22371" s="28"/>
      <c r="Y22371" s="30"/>
      <c r="Z22371" s="30"/>
      <c r="AB22371" s="6"/>
    </row>
    <row r="22372" spans="1:28">
      <c r="A22372" s="2"/>
      <c r="B22372" s="2"/>
      <c r="C22372" s="2"/>
      <c r="G22372" s="94"/>
      <c r="H22372" s="94"/>
      <c r="I22372" s="94"/>
      <c r="J22372" s="2"/>
      <c r="P22372" s="30"/>
      <c r="T22372" s="2"/>
      <c r="V22372" s="2"/>
      <c r="W22372" s="28"/>
      <c r="Y22372" s="30"/>
      <c r="Z22372" s="30"/>
      <c r="AB22372" s="6"/>
    </row>
    <row r="22373" spans="1:28">
      <c r="A22373" s="2"/>
      <c r="B22373" s="2"/>
      <c r="C22373" s="2"/>
      <c r="G22373" s="94"/>
      <c r="H22373" s="94"/>
      <c r="I22373" s="94"/>
      <c r="J22373" s="2"/>
      <c r="P22373" s="30"/>
      <c r="T22373" s="2"/>
      <c r="V22373" s="2"/>
      <c r="W22373" s="28"/>
      <c r="Y22373" s="30"/>
      <c r="Z22373" s="30"/>
      <c r="AB22373" s="6"/>
    </row>
    <row r="22374" spans="1:28">
      <c r="A22374" s="2"/>
      <c r="B22374" s="2"/>
      <c r="C22374" s="2"/>
      <c r="G22374" s="94"/>
      <c r="H22374" s="94"/>
      <c r="I22374" s="94"/>
      <c r="J22374" s="2"/>
      <c r="P22374" s="30"/>
      <c r="T22374" s="2"/>
      <c r="V22374" s="2"/>
      <c r="W22374" s="28"/>
      <c r="Y22374" s="30"/>
      <c r="Z22374" s="30"/>
      <c r="AB22374" s="6"/>
    </row>
    <row r="22375" spans="1:28">
      <c r="A22375" s="2"/>
      <c r="B22375" s="2"/>
      <c r="C22375" s="2"/>
      <c r="G22375" s="94"/>
      <c r="H22375" s="94"/>
      <c r="I22375" s="94"/>
      <c r="J22375" s="2"/>
      <c r="P22375" s="30"/>
      <c r="T22375" s="2"/>
      <c r="V22375" s="2"/>
      <c r="W22375" s="28"/>
      <c r="Y22375" s="30"/>
      <c r="Z22375" s="30"/>
      <c r="AB22375" s="6"/>
    </row>
    <row r="22376" spans="1:28">
      <c r="A22376" s="2"/>
      <c r="B22376" s="2"/>
      <c r="C22376" s="2"/>
      <c r="G22376" s="94"/>
      <c r="H22376" s="94"/>
      <c r="I22376" s="94"/>
      <c r="J22376" s="2"/>
      <c r="P22376" s="30"/>
      <c r="T22376" s="2"/>
      <c r="V22376" s="2"/>
      <c r="W22376" s="28"/>
      <c r="Y22376" s="30"/>
      <c r="Z22376" s="30"/>
      <c r="AB22376" s="6"/>
    </row>
    <row r="22377" spans="1:28">
      <c r="A22377" s="2"/>
      <c r="B22377" s="2"/>
      <c r="C22377" s="2"/>
      <c r="G22377" s="94"/>
      <c r="H22377" s="94"/>
      <c r="I22377" s="94"/>
      <c r="J22377" s="2"/>
      <c r="P22377" s="30"/>
      <c r="T22377" s="2"/>
      <c r="V22377" s="2"/>
      <c r="W22377" s="28"/>
      <c r="Y22377" s="30"/>
      <c r="Z22377" s="30"/>
      <c r="AB22377" s="6"/>
    </row>
    <row r="22378" spans="1:28">
      <c r="A22378" s="2"/>
      <c r="B22378" s="2"/>
      <c r="C22378" s="2"/>
      <c r="G22378" s="94"/>
      <c r="H22378" s="94"/>
      <c r="I22378" s="94"/>
      <c r="J22378" s="2"/>
      <c r="P22378" s="30"/>
      <c r="T22378" s="2"/>
      <c r="V22378" s="2"/>
      <c r="W22378" s="28"/>
      <c r="Y22378" s="30"/>
      <c r="Z22378" s="30"/>
      <c r="AB22378" s="6"/>
    </row>
    <row r="22379" spans="1:28">
      <c r="A22379" s="2"/>
      <c r="B22379" s="2"/>
      <c r="C22379" s="2"/>
      <c r="G22379" s="94"/>
      <c r="H22379" s="94"/>
      <c r="I22379" s="94"/>
      <c r="J22379" s="2"/>
      <c r="P22379" s="30"/>
      <c r="T22379" s="2"/>
      <c r="V22379" s="2"/>
      <c r="W22379" s="28"/>
      <c r="Y22379" s="30"/>
      <c r="Z22379" s="30"/>
      <c r="AB22379" s="6"/>
    </row>
    <row r="22380" spans="1:28">
      <c r="A22380" s="2"/>
      <c r="B22380" s="2"/>
      <c r="C22380" s="2"/>
      <c r="G22380" s="94"/>
      <c r="H22380" s="94"/>
      <c r="I22380" s="94"/>
      <c r="J22380" s="2"/>
      <c r="P22380" s="30"/>
      <c r="T22380" s="2"/>
      <c r="V22380" s="2"/>
      <c r="W22380" s="28"/>
      <c r="Y22380" s="30"/>
      <c r="Z22380" s="30"/>
      <c r="AB22380" s="6"/>
    </row>
    <row r="22381" spans="1:28">
      <c r="A22381" s="2"/>
      <c r="B22381" s="2"/>
      <c r="C22381" s="2"/>
      <c r="G22381" s="94"/>
      <c r="H22381" s="94"/>
      <c r="I22381" s="94"/>
      <c r="J22381" s="2"/>
      <c r="P22381" s="30"/>
      <c r="T22381" s="2"/>
      <c r="V22381" s="2"/>
      <c r="W22381" s="28"/>
      <c r="Y22381" s="30"/>
      <c r="Z22381" s="30"/>
      <c r="AB22381" s="6"/>
    </row>
    <row r="22382" spans="1:28">
      <c r="A22382" s="2"/>
      <c r="B22382" s="2"/>
      <c r="C22382" s="2"/>
      <c r="G22382" s="94"/>
      <c r="H22382" s="94"/>
      <c r="I22382" s="94"/>
      <c r="J22382" s="2"/>
      <c r="P22382" s="30"/>
      <c r="T22382" s="2"/>
      <c r="V22382" s="2"/>
      <c r="W22382" s="28"/>
      <c r="Y22382" s="30"/>
      <c r="Z22382" s="30"/>
      <c r="AB22382" s="6"/>
    </row>
    <row r="22383" spans="1:28">
      <c r="A22383" s="2"/>
      <c r="B22383" s="2"/>
      <c r="C22383" s="2"/>
      <c r="G22383" s="94"/>
      <c r="H22383" s="94"/>
      <c r="I22383" s="94"/>
      <c r="J22383" s="2"/>
      <c r="P22383" s="30"/>
      <c r="T22383" s="2"/>
      <c r="V22383" s="2"/>
      <c r="W22383" s="28"/>
      <c r="Y22383" s="30"/>
      <c r="Z22383" s="30"/>
      <c r="AB22383" s="6"/>
    </row>
    <row r="22384" spans="1:28">
      <c r="A22384" s="2"/>
      <c r="B22384" s="2"/>
      <c r="C22384" s="2"/>
      <c r="G22384" s="94"/>
      <c r="H22384" s="94"/>
      <c r="I22384" s="94"/>
      <c r="J22384" s="2"/>
      <c r="P22384" s="30"/>
      <c r="T22384" s="2"/>
      <c r="V22384" s="2"/>
      <c r="W22384" s="28"/>
      <c r="Y22384" s="30"/>
      <c r="Z22384" s="30"/>
      <c r="AB22384" s="6"/>
    </row>
    <row r="22385" spans="1:28">
      <c r="A22385" s="2"/>
      <c r="B22385" s="2"/>
      <c r="C22385" s="2"/>
      <c r="G22385" s="94"/>
      <c r="H22385" s="94"/>
      <c r="I22385" s="94"/>
      <c r="J22385" s="2"/>
      <c r="P22385" s="30"/>
      <c r="T22385" s="2"/>
      <c r="V22385" s="2"/>
      <c r="W22385" s="28"/>
      <c r="Y22385" s="30"/>
      <c r="Z22385" s="30"/>
      <c r="AB22385" s="6"/>
    </row>
    <row r="22386" spans="1:28">
      <c r="A22386" s="2"/>
      <c r="B22386" s="2"/>
      <c r="C22386" s="2"/>
      <c r="G22386" s="94"/>
      <c r="H22386" s="94"/>
      <c r="I22386" s="94"/>
      <c r="J22386" s="2"/>
      <c r="P22386" s="30"/>
      <c r="T22386" s="2"/>
      <c r="V22386" s="2"/>
      <c r="W22386" s="28"/>
      <c r="Y22386" s="30"/>
      <c r="Z22386" s="30"/>
      <c r="AB22386" s="6"/>
    </row>
    <row r="22387" spans="1:28">
      <c r="A22387" s="2"/>
      <c r="B22387" s="2"/>
      <c r="C22387" s="2"/>
      <c r="G22387" s="94"/>
      <c r="H22387" s="94"/>
      <c r="I22387" s="94"/>
      <c r="J22387" s="2"/>
      <c r="P22387" s="30"/>
      <c r="T22387" s="2"/>
      <c r="V22387" s="2"/>
      <c r="W22387" s="28"/>
      <c r="Y22387" s="30"/>
      <c r="Z22387" s="30"/>
      <c r="AB22387" s="6"/>
    </row>
    <row r="22388" spans="1:28">
      <c r="A22388" s="2"/>
      <c r="B22388" s="2"/>
      <c r="C22388" s="2"/>
      <c r="G22388" s="94"/>
      <c r="H22388" s="94"/>
      <c r="I22388" s="94"/>
      <c r="J22388" s="2"/>
      <c r="P22388" s="30"/>
      <c r="T22388" s="2"/>
      <c r="V22388" s="2"/>
      <c r="W22388" s="28"/>
      <c r="Y22388" s="30"/>
      <c r="Z22388" s="30"/>
      <c r="AB22388" s="6"/>
    </row>
    <row r="22389" spans="1:28">
      <c r="A22389" s="2"/>
      <c r="B22389" s="2"/>
      <c r="C22389" s="2"/>
      <c r="G22389" s="94"/>
      <c r="H22389" s="94"/>
      <c r="I22389" s="94"/>
      <c r="J22389" s="2"/>
      <c r="P22389" s="30"/>
      <c r="T22389" s="2"/>
      <c r="V22389" s="2"/>
      <c r="W22389" s="28"/>
      <c r="Y22389" s="30"/>
      <c r="Z22389" s="30"/>
      <c r="AB22389" s="6"/>
    </row>
    <row r="22390" spans="1:28">
      <c r="A22390" s="2"/>
      <c r="B22390" s="2"/>
      <c r="C22390" s="2"/>
      <c r="G22390" s="94"/>
      <c r="H22390" s="94"/>
      <c r="I22390" s="94"/>
      <c r="J22390" s="2"/>
      <c r="P22390" s="30"/>
      <c r="T22390" s="2"/>
      <c r="V22390" s="2"/>
      <c r="W22390" s="28"/>
      <c r="Y22390" s="30"/>
      <c r="Z22390" s="30"/>
      <c r="AB22390" s="6"/>
    </row>
    <row r="22391" spans="1:28">
      <c r="A22391" s="2"/>
      <c r="B22391" s="2"/>
      <c r="C22391" s="2"/>
      <c r="G22391" s="94"/>
      <c r="H22391" s="94"/>
      <c r="I22391" s="94"/>
      <c r="J22391" s="2"/>
      <c r="P22391" s="30"/>
      <c r="T22391" s="2"/>
      <c r="V22391" s="2"/>
      <c r="W22391" s="28"/>
      <c r="Y22391" s="30"/>
      <c r="Z22391" s="30"/>
      <c r="AB22391" s="6"/>
    </row>
    <row r="22392" spans="1:28">
      <c r="A22392" s="2"/>
      <c r="B22392" s="2"/>
      <c r="C22392" s="2"/>
      <c r="G22392" s="94"/>
      <c r="H22392" s="94"/>
      <c r="I22392" s="94"/>
      <c r="J22392" s="2"/>
      <c r="P22392" s="30"/>
      <c r="T22392" s="2"/>
      <c r="V22392" s="2"/>
      <c r="W22392" s="28"/>
      <c r="Y22392" s="30"/>
      <c r="Z22392" s="30"/>
      <c r="AB22392" s="6"/>
    </row>
    <row r="22393" spans="1:28">
      <c r="A22393" s="2"/>
      <c r="B22393" s="2"/>
      <c r="C22393" s="2"/>
      <c r="G22393" s="94"/>
      <c r="H22393" s="94"/>
      <c r="I22393" s="94"/>
      <c r="J22393" s="2"/>
      <c r="P22393" s="30"/>
      <c r="T22393" s="2"/>
      <c r="V22393" s="2"/>
      <c r="W22393" s="28"/>
      <c r="Y22393" s="30"/>
      <c r="Z22393" s="30"/>
      <c r="AB22393" s="6"/>
    </row>
    <row r="22394" spans="1:28">
      <c r="A22394" s="2"/>
      <c r="B22394" s="2"/>
      <c r="C22394" s="2"/>
      <c r="G22394" s="94"/>
      <c r="H22394" s="94"/>
      <c r="I22394" s="94"/>
      <c r="J22394" s="2"/>
      <c r="P22394" s="30"/>
      <c r="T22394" s="2"/>
      <c r="V22394" s="2"/>
      <c r="W22394" s="28"/>
      <c r="Y22394" s="30"/>
      <c r="Z22394" s="30"/>
      <c r="AB22394" s="6"/>
    </row>
    <row r="22395" spans="1:28">
      <c r="A22395" s="2"/>
      <c r="B22395" s="2"/>
      <c r="C22395" s="2"/>
      <c r="G22395" s="94"/>
      <c r="H22395" s="94"/>
      <c r="I22395" s="94"/>
      <c r="J22395" s="2"/>
      <c r="P22395" s="30"/>
      <c r="T22395" s="2"/>
      <c r="V22395" s="2"/>
      <c r="W22395" s="28"/>
      <c r="Y22395" s="30"/>
      <c r="Z22395" s="30"/>
      <c r="AB22395" s="6"/>
    </row>
    <row r="22396" spans="1:28">
      <c r="A22396" s="2"/>
      <c r="B22396" s="2"/>
      <c r="C22396" s="2"/>
      <c r="G22396" s="94"/>
      <c r="H22396" s="94"/>
      <c r="I22396" s="94"/>
      <c r="J22396" s="2"/>
      <c r="P22396" s="30"/>
      <c r="T22396" s="2"/>
      <c r="V22396" s="2"/>
      <c r="W22396" s="28"/>
      <c r="Y22396" s="30"/>
      <c r="Z22396" s="30"/>
      <c r="AB22396" s="6"/>
    </row>
    <row r="22397" spans="1:28">
      <c r="A22397" s="2"/>
      <c r="B22397" s="2"/>
      <c r="C22397" s="2"/>
      <c r="G22397" s="94"/>
      <c r="H22397" s="94"/>
      <c r="I22397" s="94"/>
      <c r="J22397" s="2"/>
      <c r="P22397" s="30"/>
      <c r="T22397" s="2"/>
      <c r="V22397" s="2"/>
      <c r="W22397" s="28"/>
      <c r="Y22397" s="30"/>
      <c r="Z22397" s="30"/>
      <c r="AB22397" s="6"/>
    </row>
    <row r="22398" spans="1:28">
      <c r="A22398" s="2"/>
      <c r="B22398" s="2"/>
      <c r="C22398" s="2"/>
      <c r="G22398" s="94"/>
      <c r="H22398" s="94"/>
      <c r="I22398" s="94"/>
      <c r="J22398" s="2"/>
      <c r="P22398" s="30"/>
      <c r="T22398" s="2"/>
      <c r="V22398" s="2"/>
      <c r="W22398" s="28"/>
      <c r="Y22398" s="30"/>
      <c r="Z22398" s="30"/>
      <c r="AB22398" s="6"/>
    </row>
    <row r="22399" spans="1:28">
      <c r="A22399" s="2"/>
      <c r="B22399" s="2"/>
      <c r="C22399" s="2"/>
      <c r="G22399" s="94"/>
      <c r="H22399" s="94"/>
      <c r="I22399" s="94"/>
      <c r="J22399" s="2"/>
      <c r="P22399" s="30"/>
      <c r="T22399" s="2"/>
      <c r="V22399" s="2"/>
      <c r="W22399" s="28"/>
      <c r="Y22399" s="30"/>
      <c r="Z22399" s="30"/>
      <c r="AB22399" s="6"/>
    </row>
    <row r="22400" spans="1:28">
      <c r="A22400" s="2"/>
      <c r="B22400" s="2"/>
      <c r="C22400" s="2"/>
      <c r="G22400" s="94"/>
      <c r="H22400" s="94"/>
      <c r="I22400" s="94"/>
      <c r="J22400" s="2"/>
      <c r="P22400" s="30"/>
      <c r="T22400" s="2"/>
      <c r="V22400" s="2"/>
      <c r="W22400" s="28"/>
      <c r="Y22400" s="30"/>
      <c r="Z22400" s="30"/>
      <c r="AB22400" s="6"/>
    </row>
    <row r="22401" spans="1:28">
      <c r="A22401" s="2"/>
      <c r="B22401" s="2"/>
      <c r="C22401" s="2"/>
      <c r="G22401" s="94"/>
      <c r="H22401" s="94"/>
      <c r="I22401" s="94"/>
      <c r="J22401" s="2"/>
      <c r="P22401" s="30"/>
      <c r="T22401" s="2"/>
      <c r="V22401" s="2"/>
      <c r="W22401" s="28"/>
      <c r="Y22401" s="30"/>
      <c r="Z22401" s="30"/>
      <c r="AB22401" s="6"/>
    </row>
    <row r="22402" spans="1:28">
      <c r="A22402" s="2"/>
      <c r="B22402" s="2"/>
      <c r="C22402" s="2"/>
      <c r="G22402" s="94"/>
      <c r="H22402" s="94"/>
      <c r="I22402" s="94"/>
      <c r="J22402" s="2"/>
      <c r="P22402" s="30"/>
      <c r="T22402" s="2"/>
      <c r="V22402" s="2"/>
      <c r="W22402" s="28"/>
      <c r="Y22402" s="30"/>
      <c r="Z22402" s="30"/>
      <c r="AB22402" s="6"/>
    </row>
    <row r="22403" spans="1:28">
      <c r="A22403" s="2"/>
      <c r="B22403" s="2"/>
      <c r="C22403" s="2"/>
      <c r="G22403" s="94"/>
      <c r="H22403" s="94"/>
      <c r="I22403" s="94"/>
      <c r="J22403" s="2"/>
      <c r="P22403" s="30"/>
      <c r="T22403" s="2"/>
      <c r="V22403" s="2"/>
      <c r="W22403" s="28"/>
      <c r="Y22403" s="30"/>
      <c r="Z22403" s="30"/>
      <c r="AB22403" s="6"/>
    </row>
    <row r="22404" spans="1:28">
      <c r="A22404" s="2"/>
      <c r="B22404" s="2"/>
      <c r="C22404" s="2"/>
      <c r="G22404" s="94"/>
      <c r="H22404" s="94"/>
      <c r="I22404" s="94"/>
      <c r="J22404" s="2"/>
      <c r="P22404" s="30"/>
      <c r="T22404" s="2"/>
      <c r="V22404" s="2"/>
      <c r="W22404" s="28"/>
      <c r="Y22404" s="30"/>
      <c r="Z22404" s="30"/>
      <c r="AB22404" s="6"/>
    </row>
    <row r="22405" spans="1:28">
      <c r="A22405" s="2"/>
      <c r="B22405" s="2"/>
      <c r="C22405" s="2"/>
      <c r="G22405" s="94"/>
      <c r="H22405" s="94"/>
      <c r="I22405" s="94"/>
      <c r="J22405" s="2"/>
      <c r="P22405" s="30"/>
      <c r="T22405" s="2"/>
      <c r="V22405" s="2"/>
      <c r="W22405" s="28"/>
      <c r="Y22405" s="30"/>
      <c r="Z22405" s="30"/>
      <c r="AB22405" s="6"/>
    </row>
    <row r="22406" spans="1:28">
      <c r="A22406" s="2"/>
      <c r="B22406" s="2"/>
      <c r="C22406" s="2"/>
      <c r="G22406" s="94"/>
      <c r="H22406" s="94"/>
      <c r="I22406" s="94"/>
      <c r="J22406" s="2"/>
      <c r="P22406" s="30"/>
      <c r="T22406" s="2"/>
      <c r="V22406" s="2"/>
      <c r="W22406" s="28"/>
      <c r="Y22406" s="30"/>
      <c r="Z22406" s="30"/>
      <c r="AB22406" s="6"/>
    </row>
    <row r="22407" spans="1:28">
      <c r="A22407" s="2"/>
      <c r="B22407" s="2"/>
      <c r="C22407" s="2"/>
      <c r="G22407" s="94"/>
      <c r="H22407" s="94"/>
      <c r="I22407" s="94"/>
      <c r="J22407" s="2"/>
      <c r="P22407" s="30"/>
      <c r="T22407" s="2"/>
      <c r="V22407" s="2"/>
      <c r="W22407" s="28"/>
      <c r="Y22407" s="30"/>
      <c r="Z22407" s="30"/>
      <c r="AB22407" s="6"/>
    </row>
    <row r="22408" spans="1:28">
      <c r="A22408" s="2"/>
      <c r="B22408" s="2"/>
      <c r="C22408" s="2"/>
      <c r="G22408" s="94"/>
      <c r="H22408" s="94"/>
      <c r="I22408" s="94"/>
      <c r="J22408" s="2"/>
      <c r="P22408" s="30"/>
      <c r="T22408" s="2"/>
      <c r="V22408" s="2"/>
      <c r="W22408" s="28"/>
      <c r="Y22408" s="30"/>
      <c r="Z22408" s="30"/>
      <c r="AB22408" s="6"/>
    </row>
    <row r="22409" spans="1:28">
      <c r="A22409" s="2"/>
      <c r="B22409" s="2"/>
      <c r="C22409" s="2"/>
      <c r="G22409" s="94"/>
      <c r="H22409" s="94"/>
      <c r="I22409" s="94"/>
      <c r="J22409" s="2"/>
      <c r="P22409" s="30"/>
      <c r="T22409" s="2"/>
      <c r="V22409" s="2"/>
      <c r="W22409" s="28"/>
      <c r="Y22409" s="30"/>
      <c r="Z22409" s="30"/>
      <c r="AB22409" s="6"/>
    </row>
    <row r="22410" spans="1:28">
      <c r="A22410" s="2"/>
      <c r="B22410" s="2"/>
      <c r="C22410" s="2"/>
      <c r="G22410" s="94"/>
      <c r="H22410" s="94"/>
      <c r="I22410" s="94"/>
      <c r="J22410" s="2"/>
      <c r="P22410" s="30"/>
      <c r="T22410" s="2"/>
      <c r="V22410" s="2"/>
      <c r="W22410" s="28"/>
      <c r="Y22410" s="30"/>
      <c r="Z22410" s="30"/>
      <c r="AB22410" s="6"/>
    </row>
    <row r="22411" spans="1:28">
      <c r="A22411" s="2"/>
      <c r="B22411" s="2"/>
      <c r="C22411" s="2"/>
      <c r="G22411" s="94"/>
      <c r="H22411" s="94"/>
      <c r="I22411" s="94"/>
      <c r="J22411" s="2"/>
      <c r="P22411" s="30"/>
      <c r="T22411" s="2"/>
      <c r="V22411" s="2"/>
      <c r="W22411" s="28"/>
      <c r="Y22411" s="30"/>
      <c r="Z22411" s="30"/>
      <c r="AB22411" s="6"/>
    </row>
    <row r="22412" spans="1:28">
      <c r="A22412" s="2"/>
      <c r="B22412" s="2"/>
      <c r="C22412" s="2"/>
      <c r="G22412" s="94"/>
      <c r="H22412" s="94"/>
      <c r="I22412" s="94"/>
      <c r="J22412" s="2"/>
      <c r="P22412" s="30"/>
      <c r="T22412" s="2"/>
      <c r="V22412" s="2"/>
      <c r="W22412" s="28"/>
      <c r="Y22412" s="30"/>
      <c r="Z22412" s="30"/>
      <c r="AB22412" s="6"/>
    </row>
    <row r="22413" spans="1:28">
      <c r="A22413" s="2"/>
      <c r="B22413" s="2"/>
      <c r="C22413" s="2"/>
      <c r="G22413" s="94"/>
      <c r="H22413" s="94"/>
      <c r="I22413" s="94"/>
      <c r="J22413" s="2"/>
      <c r="P22413" s="30"/>
      <c r="T22413" s="2"/>
      <c r="V22413" s="2"/>
      <c r="W22413" s="28"/>
      <c r="Y22413" s="30"/>
      <c r="Z22413" s="30"/>
      <c r="AB22413" s="6"/>
    </row>
    <row r="22414" spans="1:28">
      <c r="A22414" s="2"/>
      <c r="B22414" s="2"/>
      <c r="C22414" s="2"/>
      <c r="G22414" s="94"/>
      <c r="H22414" s="94"/>
      <c r="I22414" s="94"/>
      <c r="J22414" s="2"/>
      <c r="P22414" s="30"/>
      <c r="T22414" s="2"/>
      <c r="V22414" s="2"/>
      <c r="W22414" s="28"/>
      <c r="Y22414" s="30"/>
      <c r="Z22414" s="30"/>
      <c r="AB22414" s="6"/>
    </row>
    <row r="22415" spans="1:28">
      <c r="A22415" s="2"/>
      <c r="B22415" s="2"/>
      <c r="C22415" s="2"/>
      <c r="G22415" s="94"/>
      <c r="H22415" s="94"/>
      <c r="I22415" s="94"/>
      <c r="J22415" s="2"/>
      <c r="P22415" s="30"/>
      <c r="T22415" s="2"/>
      <c r="V22415" s="2"/>
      <c r="W22415" s="28"/>
      <c r="Y22415" s="30"/>
      <c r="Z22415" s="30"/>
      <c r="AB22415" s="6"/>
    </row>
    <row r="22416" spans="1:28">
      <c r="A22416" s="2"/>
      <c r="B22416" s="2"/>
      <c r="C22416" s="2"/>
      <c r="G22416" s="94"/>
      <c r="H22416" s="94"/>
      <c r="I22416" s="94"/>
      <c r="J22416" s="2"/>
      <c r="P22416" s="30"/>
      <c r="T22416" s="2"/>
      <c r="V22416" s="2"/>
      <c r="W22416" s="28"/>
      <c r="Y22416" s="30"/>
      <c r="Z22416" s="30"/>
      <c r="AB22416" s="6"/>
    </row>
    <row r="22417" spans="1:28">
      <c r="A22417" s="2"/>
      <c r="B22417" s="2"/>
      <c r="C22417" s="2"/>
      <c r="G22417" s="94"/>
      <c r="H22417" s="94"/>
      <c r="I22417" s="94"/>
      <c r="J22417" s="2"/>
      <c r="P22417" s="30"/>
      <c r="T22417" s="2"/>
      <c r="V22417" s="2"/>
      <c r="W22417" s="28"/>
      <c r="Y22417" s="30"/>
      <c r="Z22417" s="30"/>
      <c r="AB22417" s="6"/>
    </row>
    <row r="22418" spans="1:28">
      <c r="A22418" s="2"/>
      <c r="B22418" s="2"/>
      <c r="C22418" s="2"/>
      <c r="G22418" s="94"/>
      <c r="H22418" s="94"/>
      <c r="I22418" s="94"/>
      <c r="J22418" s="2"/>
      <c r="P22418" s="30"/>
      <c r="T22418" s="2"/>
      <c r="V22418" s="2"/>
      <c r="W22418" s="28"/>
      <c r="Y22418" s="30"/>
      <c r="Z22418" s="30"/>
      <c r="AB22418" s="6"/>
    </row>
    <row r="22419" spans="1:28">
      <c r="A22419" s="2"/>
      <c r="B22419" s="2"/>
      <c r="C22419" s="2"/>
      <c r="G22419" s="94"/>
      <c r="H22419" s="94"/>
      <c r="I22419" s="94"/>
      <c r="J22419" s="2"/>
      <c r="P22419" s="30"/>
      <c r="T22419" s="2"/>
      <c r="V22419" s="2"/>
      <c r="W22419" s="28"/>
      <c r="Y22419" s="30"/>
      <c r="Z22419" s="30"/>
      <c r="AB22419" s="6"/>
    </row>
    <row r="22420" spans="1:28">
      <c r="A22420" s="2"/>
      <c r="B22420" s="2"/>
      <c r="C22420" s="2"/>
      <c r="G22420" s="94"/>
      <c r="H22420" s="94"/>
      <c r="I22420" s="94"/>
      <c r="J22420" s="2"/>
      <c r="P22420" s="30"/>
      <c r="T22420" s="2"/>
      <c r="V22420" s="2"/>
      <c r="W22420" s="28"/>
      <c r="Y22420" s="30"/>
      <c r="Z22420" s="30"/>
      <c r="AB22420" s="6"/>
    </row>
    <row r="22421" spans="1:28">
      <c r="A22421" s="2"/>
      <c r="B22421" s="2"/>
      <c r="C22421" s="2"/>
      <c r="G22421" s="94"/>
      <c r="H22421" s="94"/>
      <c r="I22421" s="94"/>
      <c r="J22421" s="2"/>
      <c r="P22421" s="30"/>
      <c r="T22421" s="2"/>
      <c r="V22421" s="2"/>
      <c r="W22421" s="28"/>
      <c r="Y22421" s="30"/>
      <c r="Z22421" s="30"/>
      <c r="AB22421" s="6"/>
    </row>
    <row r="22422" spans="1:28">
      <c r="A22422" s="2"/>
      <c r="B22422" s="2"/>
      <c r="C22422" s="2"/>
      <c r="G22422" s="94"/>
      <c r="H22422" s="94"/>
      <c r="I22422" s="94"/>
      <c r="J22422" s="2"/>
      <c r="P22422" s="30"/>
      <c r="T22422" s="2"/>
      <c r="V22422" s="2"/>
      <c r="W22422" s="28"/>
      <c r="Y22422" s="30"/>
      <c r="Z22422" s="30"/>
      <c r="AB22422" s="6"/>
    </row>
    <row r="22423" spans="1:28">
      <c r="A22423" s="2"/>
      <c r="B22423" s="2"/>
      <c r="C22423" s="2"/>
      <c r="G22423" s="94"/>
      <c r="H22423" s="94"/>
      <c r="I22423" s="94"/>
      <c r="J22423" s="2"/>
      <c r="P22423" s="30"/>
      <c r="T22423" s="2"/>
      <c r="V22423" s="2"/>
      <c r="W22423" s="28"/>
      <c r="Y22423" s="30"/>
      <c r="Z22423" s="30"/>
      <c r="AB22423" s="6"/>
    </row>
    <row r="22424" spans="1:28">
      <c r="A22424" s="2"/>
      <c r="B22424" s="2"/>
      <c r="C22424" s="2"/>
      <c r="G22424" s="94"/>
      <c r="H22424" s="94"/>
      <c r="I22424" s="94"/>
      <c r="J22424" s="2"/>
      <c r="P22424" s="30"/>
      <c r="T22424" s="2"/>
      <c r="V22424" s="2"/>
      <c r="W22424" s="28"/>
      <c r="Y22424" s="30"/>
      <c r="Z22424" s="30"/>
      <c r="AB22424" s="6"/>
    </row>
    <row r="22425" spans="1:28">
      <c r="A22425" s="2"/>
      <c r="B22425" s="2"/>
      <c r="C22425" s="2"/>
      <c r="G22425" s="94"/>
      <c r="H22425" s="94"/>
      <c r="I22425" s="94"/>
      <c r="J22425" s="2"/>
      <c r="P22425" s="30"/>
      <c r="T22425" s="2"/>
      <c r="V22425" s="2"/>
      <c r="W22425" s="28"/>
      <c r="Y22425" s="30"/>
      <c r="Z22425" s="30"/>
      <c r="AB22425" s="6"/>
    </row>
    <row r="22426" spans="1:28">
      <c r="A22426" s="2"/>
      <c r="B22426" s="2"/>
      <c r="C22426" s="2"/>
      <c r="G22426" s="94"/>
      <c r="H22426" s="94"/>
      <c r="I22426" s="94"/>
      <c r="J22426" s="2"/>
      <c r="P22426" s="30"/>
      <c r="T22426" s="2"/>
      <c r="V22426" s="2"/>
      <c r="W22426" s="28"/>
      <c r="Y22426" s="30"/>
      <c r="Z22426" s="30"/>
      <c r="AB22426" s="6"/>
    </row>
    <row r="22427" spans="1:28">
      <c r="A22427" s="2"/>
      <c r="B22427" s="2"/>
      <c r="C22427" s="2"/>
      <c r="G22427" s="94"/>
      <c r="H22427" s="94"/>
      <c r="I22427" s="94"/>
      <c r="J22427" s="2"/>
      <c r="P22427" s="30"/>
      <c r="T22427" s="2"/>
      <c r="V22427" s="2"/>
      <c r="W22427" s="28"/>
      <c r="Y22427" s="30"/>
      <c r="Z22427" s="30"/>
      <c r="AB22427" s="6"/>
    </row>
    <row r="22428" spans="1:28">
      <c r="A22428" s="2"/>
      <c r="B22428" s="2"/>
      <c r="C22428" s="2"/>
      <c r="G22428" s="94"/>
      <c r="H22428" s="94"/>
      <c r="I22428" s="94"/>
      <c r="J22428" s="2"/>
      <c r="P22428" s="30"/>
      <c r="T22428" s="2"/>
      <c r="V22428" s="2"/>
      <c r="W22428" s="28"/>
      <c r="Y22428" s="30"/>
      <c r="Z22428" s="30"/>
      <c r="AB22428" s="6"/>
    </row>
    <row r="22429" spans="1:28">
      <c r="A22429" s="2"/>
      <c r="B22429" s="2"/>
      <c r="C22429" s="2"/>
      <c r="G22429" s="94"/>
      <c r="H22429" s="94"/>
      <c r="I22429" s="94"/>
      <c r="J22429" s="2"/>
      <c r="P22429" s="30"/>
      <c r="T22429" s="2"/>
      <c r="V22429" s="2"/>
      <c r="W22429" s="28"/>
      <c r="Y22429" s="30"/>
      <c r="Z22429" s="30"/>
      <c r="AB22429" s="6"/>
    </row>
    <row r="22430" spans="1:28">
      <c r="A22430" s="2"/>
      <c r="B22430" s="2"/>
      <c r="C22430" s="2"/>
      <c r="G22430" s="94"/>
      <c r="H22430" s="94"/>
      <c r="I22430" s="94"/>
      <c r="J22430" s="2"/>
      <c r="P22430" s="30"/>
      <c r="T22430" s="2"/>
      <c r="V22430" s="2"/>
      <c r="W22430" s="28"/>
      <c r="Y22430" s="30"/>
      <c r="Z22430" s="30"/>
      <c r="AB22430" s="6"/>
    </row>
    <row r="22431" spans="1:28">
      <c r="A22431" s="2"/>
      <c r="B22431" s="2"/>
      <c r="C22431" s="2"/>
      <c r="G22431" s="94"/>
      <c r="H22431" s="94"/>
      <c r="I22431" s="94"/>
      <c r="J22431" s="2"/>
      <c r="P22431" s="30"/>
      <c r="T22431" s="2"/>
      <c r="V22431" s="2"/>
      <c r="W22431" s="28"/>
      <c r="Y22431" s="30"/>
      <c r="Z22431" s="30"/>
      <c r="AB22431" s="6"/>
    </row>
    <row r="22432" spans="1:28">
      <c r="A22432" s="2"/>
      <c r="B22432" s="2"/>
      <c r="C22432" s="2"/>
      <c r="G22432" s="94"/>
      <c r="H22432" s="94"/>
      <c r="I22432" s="94"/>
      <c r="J22432" s="2"/>
      <c r="P22432" s="30"/>
      <c r="T22432" s="2"/>
      <c r="V22432" s="2"/>
      <c r="W22432" s="28"/>
      <c r="Y22432" s="30"/>
      <c r="Z22432" s="30"/>
      <c r="AB22432" s="6"/>
    </row>
    <row r="22433" spans="1:28">
      <c r="A22433" s="2"/>
      <c r="B22433" s="2"/>
      <c r="C22433" s="2"/>
      <c r="G22433" s="94"/>
      <c r="H22433" s="94"/>
      <c r="I22433" s="94"/>
      <c r="J22433" s="2"/>
      <c r="P22433" s="30"/>
      <c r="T22433" s="2"/>
      <c r="V22433" s="2"/>
      <c r="W22433" s="28"/>
      <c r="Y22433" s="30"/>
      <c r="Z22433" s="30"/>
      <c r="AB22433" s="6"/>
    </row>
    <row r="22434" spans="1:28">
      <c r="A22434" s="2"/>
      <c r="B22434" s="2"/>
      <c r="C22434" s="2"/>
      <c r="G22434" s="94"/>
      <c r="H22434" s="94"/>
      <c r="I22434" s="94"/>
      <c r="J22434" s="2"/>
      <c r="P22434" s="30"/>
      <c r="T22434" s="2"/>
      <c r="V22434" s="2"/>
      <c r="W22434" s="28"/>
      <c r="Y22434" s="30"/>
      <c r="Z22434" s="30"/>
      <c r="AB22434" s="6"/>
    </row>
    <row r="22435" spans="1:28">
      <c r="A22435" s="2"/>
      <c r="B22435" s="2"/>
      <c r="C22435" s="2"/>
      <c r="G22435" s="94"/>
      <c r="H22435" s="94"/>
      <c r="I22435" s="94"/>
      <c r="J22435" s="2"/>
      <c r="P22435" s="30"/>
      <c r="T22435" s="2"/>
      <c r="V22435" s="2"/>
      <c r="W22435" s="28"/>
      <c r="Y22435" s="30"/>
      <c r="Z22435" s="30"/>
      <c r="AB22435" s="6"/>
    </row>
    <row r="22436" spans="1:28">
      <c r="A22436" s="2"/>
      <c r="B22436" s="2"/>
      <c r="C22436" s="2"/>
      <c r="G22436" s="94"/>
      <c r="H22436" s="94"/>
      <c r="I22436" s="94"/>
      <c r="J22436" s="2"/>
      <c r="P22436" s="30"/>
      <c r="T22436" s="2"/>
      <c r="V22436" s="2"/>
      <c r="W22436" s="28"/>
      <c r="Y22436" s="30"/>
      <c r="Z22436" s="30"/>
      <c r="AB22436" s="6"/>
    </row>
    <row r="22437" spans="1:28">
      <c r="A22437" s="2"/>
      <c r="B22437" s="2"/>
      <c r="C22437" s="2"/>
      <c r="G22437" s="94"/>
      <c r="H22437" s="94"/>
      <c r="I22437" s="94"/>
      <c r="J22437" s="2"/>
      <c r="P22437" s="30"/>
      <c r="T22437" s="2"/>
      <c r="V22437" s="2"/>
      <c r="W22437" s="28"/>
      <c r="Y22437" s="30"/>
      <c r="Z22437" s="30"/>
      <c r="AB22437" s="6"/>
    </row>
    <row r="22438" spans="1:28">
      <c r="A22438" s="2"/>
      <c r="B22438" s="2"/>
      <c r="C22438" s="2"/>
      <c r="G22438" s="94"/>
      <c r="H22438" s="94"/>
      <c r="I22438" s="94"/>
      <c r="J22438" s="2"/>
      <c r="P22438" s="30"/>
      <c r="T22438" s="2"/>
      <c r="V22438" s="2"/>
      <c r="W22438" s="28"/>
      <c r="Y22438" s="30"/>
      <c r="Z22438" s="30"/>
      <c r="AB22438" s="6"/>
    </row>
    <row r="22439" spans="1:28">
      <c r="A22439" s="2"/>
      <c r="B22439" s="2"/>
      <c r="C22439" s="2"/>
      <c r="G22439" s="94"/>
      <c r="H22439" s="94"/>
      <c r="I22439" s="94"/>
      <c r="J22439" s="2"/>
      <c r="P22439" s="30"/>
      <c r="T22439" s="2"/>
      <c r="V22439" s="2"/>
      <c r="W22439" s="28"/>
      <c r="Y22439" s="30"/>
      <c r="Z22439" s="30"/>
      <c r="AB22439" s="6"/>
    </row>
    <row r="22440" spans="1:28">
      <c r="A22440" s="2"/>
      <c r="B22440" s="2"/>
      <c r="C22440" s="2"/>
      <c r="G22440" s="94"/>
      <c r="H22440" s="94"/>
      <c r="I22440" s="94"/>
      <c r="J22440" s="2"/>
      <c r="P22440" s="30"/>
      <c r="T22440" s="2"/>
      <c r="V22440" s="2"/>
      <c r="W22440" s="28"/>
      <c r="Y22440" s="30"/>
      <c r="Z22440" s="30"/>
      <c r="AB22440" s="6"/>
    </row>
    <row r="22441" spans="1:28">
      <c r="A22441" s="2"/>
      <c r="B22441" s="2"/>
      <c r="C22441" s="2"/>
      <c r="G22441" s="94"/>
      <c r="H22441" s="94"/>
      <c r="I22441" s="94"/>
      <c r="J22441" s="2"/>
      <c r="P22441" s="30"/>
      <c r="T22441" s="2"/>
      <c r="V22441" s="2"/>
      <c r="W22441" s="28"/>
      <c r="Y22441" s="30"/>
      <c r="Z22441" s="30"/>
      <c r="AB22441" s="6"/>
    </row>
    <row r="22442" spans="1:28">
      <c r="A22442" s="2"/>
      <c r="B22442" s="2"/>
      <c r="C22442" s="2"/>
      <c r="G22442" s="94"/>
      <c r="H22442" s="94"/>
      <c r="I22442" s="94"/>
      <c r="J22442" s="2"/>
      <c r="P22442" s="30"/>
      <c r="T22442" s="2"/>
      <c r="V22442" s="2"/>
      <c r="W22442" s="28"/>
      <c r="Y22442" s="30"/>
      <c r="Z22442" s="30"/>
      <c r="AB22442" s="6"/>
    </row>
    <row r="22443" spans="1:28">
      <c r="A22443" s="2"/>
      <c r="B22443" s="2"/>
      <c r="C22443" s="2"/>
      <c r="G22443" s="94"/>
      <c r="H22443" s="94"/>
      <c r="I22443" s="94"/>
      <c r="J22443" s="2"/>
      <c r="P22443" s="30"/>
      <c r="T22443" s="2"/>
      <c r="V22443" s="2"/>
      <c r="W22443" s="28"/>
      <c r="Y22443" s="30"/>
      <c r="Z22443" s="30"/>
      <c r="AB22443" s="6"/>
    </row>
    <row r="22444" spans="1:28">
      <c r="A22444" s="2"/>
      <c r="B22444" s="2"/>
      <c r="C22444" s="2"/>
      <c r="G22444" s="94"/>
      <c r="H22444" s="94"/>
      <c r="I22444" s="94"/>
      <c r="J22444" s="2"/>
      <c r="P22444" s="30"/>
      <c r="T22444" s="2"/>
      <c r="V22444" s="2"/>
      <c r="W22444" s="28"/>
      <c r="Y22444" s="30"/>
      <c r="Z22444" s="30"/>
      <c r="AB22444" s="6"/>
    </row>
    <row r="22445" spans="1:28">
      <c r="A22445" s="2"/>
      <c r="B22445" s="2"/>
      <c r="C22445" s="2"/>
      <c r="G22445" s="94"/>
      <c r="H22445" s="94"/>
      <c r="I22445" s="94"/>
      <c r="J22445" s="2"/>
      <c r="P22445" s="30"/>
      <c r="T22445" s="2"/>
      <c r="V22445" s="2"/>
      <c r="W22445" s="28"/>
      <c r="Y22445" s="30"/>
      <c r="Z22445" s="30"/>
      <c r="AB22445" s="6"/>
    </row>
    <row r="22446" spans="1:28">
      <c r="A22446" s="2"/>
      <c r="B22446" s="2"/>
      <c r="C22446" s="2"/>
      <c r="G22446" s="94"/>
      <c r="H22446" s="94"/>
      <c r="I22446" s="94"/>
      <c r="J22446" s="2"/>
      <c r="P22446" s="30"/>
      <c r="T22446" s="2"/>
      <c r="V22446" s="2"/>
      <c r="W22446" s="28"/>
      <c r="Y22446" s="30"/>
      <c r="Z22446" s="30"/>
      <c r="AB22446" s="6"/>
    </row>
    <row r="22447" spans="1:28">
      <c r="A22447" s="2"/>
      <c r="B22447" s="2"/>
      <c r="C22447" s="2"/>
      <c r="G22447" s="94"/>
      <c r="H22447" s="94"/>
      <c r="I22447" s="94"/>
      <c r="J22447" s="2"/>
      <c r="P22447" s="30"/>
      <c r="T22447" s="2"/>
      <c r="V22447" s="2"/>
      <c r="W22447" s="28"/>
      <c r="Y22447" s="30"/>
      <c r="Z22447" s="30"/>
      <c r="AB22447" s="6"/>
    </row>
    <row r="22448" spans="1:28">
      <c r="A22448" s="2"/>
      <c r="B22448" s="2"/>
      <c r="C22448" s="2"/>
      <c r="G22448" s="94"/>
      <c r="H22448" s="94"/>
      <c r="I22448" s="94"/>
      <c r="J22448" s="2"/>
      <c r="P22448" s="30"/>
      <c r="T22448" s="2"/>
      <c r="V22448" s="2"/>
      <c r="W22448" s="28"/>
      <c r="Y22448" s="30"/>
      <c r="Z22448" s="30"/>
      <c r="AB22448" s="6"/>
    </row>
    <row r="22449" spans="1:28">
      <c r="A22449" s="2"/>
      <c r="B22449" s="2"/>
      <c r="C22449" s="2"/>
      <c r="G22449" s="94"/>
      <c r="H22449" s="94"/>
      <c r="I22449" s="94"/>
      <c r="J22449" s="2"/>
      <c r="P22449" s="30"/>
      <c r="T22449" s="2"/>
      <c r="V22449" s="2"/>
      <c r="W22449" s="28"/>
      <c r="Y22449" s="30"/>
      <c r="Z22449" s="30"/>
      <c r="AB22449" s="6"/>
    </row>
    <row r="22450" spans="1:28">
      <c r="A22450" s="2"/>
      <c r="B22450" s="2"/>
      <c r="C22450" s="2"/>
      <c r="G22450" s="94"/>
      <c r="H22450" s="94"/>
      <c r="I22450" s="94"/>
      <c r="J22450" s="2"/>
      <c r="P22450" s="30"/>
      <c r="T22450" s="2"/>
      <c r="V22450" s="2"/>
      <c r="W22450" s="28"/>
      <c r="Y22450" s="30"/>
      <c r="Z22450" s="30"/>
      <c r="AB22450" s="6"/>
    </row>
    <row r="22451" spans="1:28">
      <c r="A22451" s="2"/>
      <c r="B22451" s="2"/>
      <c r="C22451" s="2"/>
      <c r="G22451" s="94"/>
      <c r="H22451" s="94"/>
      <c r="I22451" s="94"/>
      <c r="J22451" s="2"/>
      <c r="P22451" s="30"/>
      <c r="T22451" s="2"/>
      <c r="V22451" s="2"/>
      <c r="W22451" s="28"/>
      <c r="Y22451" s="30"/>
      <c r="Z22451" s="30"/>
      <c r="AB22451" s="6"/>
    </row>
    <row r="22452" spans="1:28">
      <c r="A22452" s="2"/>
      <c r="B22452" s="2"/>
      <c r="C22452" s="2"/>
      <c r="G22452" s="94"/>
      <c r="H22452" s="94"/>
      <c r="I22452" s="94"/>
      <c r="J22452" s="2"/>
      <c r="P22452" s="30"/>
      <c r="T22452" s="2"/>
      <c r="V22452" s="2"/>
      <c r="W22452" s="28"/>
      <c r="Y22452" s="30"/>
      <c r="Z22452" s="30"/>
      <c r="AB22452" s="6"/>
    </row>
    <row r="22453" spans="1:28">
      <c r="A22453" s="2"/>
      <c r="B22453" s="2"/>
      <c r="C22453" s="2"/>
      <c r="G22453" s="94"/>
      <c r="H22453" s="94"/>
      <c r="I22453" s="94"/>
      <c r="J22453" s="2"/>
      <c r="P22453" s="30"/>
      <c r="T22453" s="2"/>
      <c r="V22453" s="2"/>
      <c r="W22453" s="28"/>
      <c r="Y22453" s="30"/>
      <c r="Z22453" s="30"/>
      <c r="AB22453" s="6"/>
    </row>
    <row r="22454" spans="1:28">
      <c r="A22454" s="2"/>
      <c r="B22454" s="2"/>
      <c r="C22454" s="2"/>
      <c r="G22454" s="94"/>
      <c r="H22454" s="94"/>
      <c r="I22454" s="94"/>
      <c r="J22454" s="2"/>
      <c r="P22454" s="30"/>
      <c r="T22454" s="2"/>
      <c r="V22454" s="2"/>
      <c r="W22454" s="28"/>
      <c r="Y22454" s="30"/>
      <c r="Z22454" s="30"/>
      <c r="AB22454" s="6"/>
    </row>
    <row r="22455" spans="1:28">
      <c r="A22455" s="2"/>
      <c r="B22455" s="2"/>
      <c r="C22455" s="2"/>
      <c r="G22455" s="94"/>
      <c r="H22455" s="94"/>
      <c r="I22455" s="94"/>
      <c r="J22455" s="2"/>
      <c r="P22455" s="30"/>
      <c r="T22455" s="2"/>
      <c r="V22455" s="2"/>
      <c r="W22455" s="28"/>
      <c r="Y22455" s="30"/>
      <c r="Z22455" s="30"/>
      <c r="AB22455" s="6"/>
    </row>
    <row r="22456" spans="1:28">
      <c r="A22456" s="2"/>
      <c r="B22456" s="2"/>
      <c r="C22456" s="2"/>
      <c r="G22456" s="94"/>
      <c r="H22456" s="94"/>
      <c r="I22456" s="94"/>
      <c r="J22456" s="2"/>
      <c r="P22456" s="30"/>
      <c r="T22456" s="2"/>
      <c r="V22456" s="2"/>
      <c r="W22456" s="28"/>
      <c r="Y22456" s="30"/>
      <c r="Z22456" s="30"/>
      <c r="AB22456" s="6"/>
    </row>
    <row r="22457" spans="1:28">
      <c r="A22457" s="2"/>
      <c r="B22457" s="2"/>
      <c r="C22457" s="2"/>
      <c r="G22457" s="94"/>
      <c r="H22457" s="94"/>
      <c r="I22457" s="94"/>
      <c r="J22457" s="2"/>
      <c r="P22457" s="30"/>
      <c r="T22457" s="2"/>
      <c r="V22457" s="2"/>
      <c r="W22457" s="28"/>
      <c r="Y22457" s="30"/>
      <c r="Z22457" s="30"/>
      <c r="AB22457" s="6"/>
    </row>
    <row r="22458" spans="1:28">
      <c r="A22458" s="2"/>
      <c r="B22458" s="2"/>
      <c r="C22458" s="2"/>
      <c r="G22458" s="94"/>
      <c r="H22458" s="94"/>
      <c r="I22458" s="94"/>
      <c r="J22458" s="2"/>
      <c r="P22458" s="30"/>
      <c r="T22458" s="2"/>
      <c r="V22458" s="2"/>
      <c r="W22458" s="28"/>
      <c r="Y22458" s="30"/>
      <c r="Z22458" s="30"/>
      <c r="AB22458" s="6"/>
    </row>
    <row r="22459" spans="1:28">
      <c r="A22459" s="2"/>
      <c r="B22459" s="2"/>
      <c r="C22459" s="2"/>
      <c r="G22459" s="94"/>
      <c r="H22459" s="94"/>
      <c r="I22459" s="94"/>
      <c r="J22459" s="2"/>
      <c r="P22459" s="30"/>
      <c r="T22459" s="2"/>
      <c r="V22459" s="2"/>
      <c r="W22459" s="28"/>
      <c r="Y22459" s="30"/>
      <c r="Z22459" s="30"/>
      <c r="AB22459" s="6"/>
    </row>
    <row r="22460" spans="1:28">
      <c r="A22460" s="2"/>
      <c r="B22460" s="2"/>
      <c r="C22460" s="2"/>
      <c r="G22460" s="94"/>
      <c r="H22460" s="94"/>
      <c r="I22460" s="94"/>
      <c r="J22460" s="2"/>
      <c r="P22460" s="30"/>
      <c r="T22460" s="2"/>
      <c r="V22460" s="2"/>
      <c r="W22460" s="28"/>
      <c r="Y22460" s="30"/>
      <c r="Z22460" s="30"/>
      <c r="AB22460" s="6"/>
    </row>
    <row r="22461" spans="1:28">
      <c r="A22461" s="2"/>
      <c r="B22461" s="2"/>
      <c r="C22461" s="2"/>
      <c r="G22461" s="94"/>
      <c r="H22461" s="94"/>
      <c r="I22461" s="94"/>
      <c r="J22461" s="2"/>
      <c r="P22461" s="30"/>
      <c r="T22461" s="2"/>
      <c r="V22461" s="2"/>
      <c r="W22461" s="28"/>
      <c r="Y22461" s="30"/>
      <c r="Z22461" s="30"/>
      <c r="AB22461" s="6"/>
    </row>
    <row r="22462" spans="1:28">
      <c r="A22462" s="2"/>
      <c r="B22462" s="2"/>
      <c r="C22462" s="2"/>
      <c r="G22462" s="94"/>
      <c r="H22462" s="94"/>
      <c r="I22462" s="94"/>
      <c r="J22462" s="2"/>
      <c r="P22462" s="30"/>
      <c r="T22462" s="2"/>
      <c r="V22462" s="2"/>
      <c r="W22462" s="28"/>
      <c r="Y22462" s="30"/>
      <c r="Z22462" s="30"/>
      <c r="AB22462" s="6"/>
    </row>
    <row r="22463" spans="1:28">
      <c r="A22463" s="2"/>
      <c r="B22463" s="2"/>
      <c r="C22463" s="2"/>
      <c r="G22463" s="94"/>
      <c r="H22463" s="94"/>
      <c r="I22463" s="94"/>
      <c r="J22463" s="2"/>
      <c r="P22463" s="30"/>
      <c r="T22463" s="2"/>
      <c r="V22463" s="2"/>
      <c r="W22463" s="28"/>
      <c r="Y22463" s="30"/>
      <c r="Z22463" s="30"/>
      <c r="AB22463" s="6"/>
    </row>
    <row r="22464" spans="1:28">
      <c r="A22464" s="2"/>
      <c r="B22464" s="2"/>
      <c r="C22464" s="2"/>
      <c r="G22464" s="94"/>
      <c r="H22464" s="94"/>
      <c r="I22464" s="94"/>
      <c r="J22464" s="2"/>
      <c r="P22464" s="30"/>
      <c r="T22464" s="2"/>
      <c r="V22464" s="2"/>
      <c r="W22464" s="28"/>
      <c r="Y22464" s="30"/>
      <c r="Z22464" s="30"/>
      <c r="AB22464" s="6"/>
    </row>
    <row r="22465" spans="1:28">
      <c r="A22465" s="2"/>
      <c r="B22465" s="2"/>
      <c r="C22465" s="2"/>
      <c r="G22465" s="94"/>
      <c r="H22465" s="94"/>
      <c r="I22465" s="94"/>
      <c r="J22465" s="2"/>
      <c r="P22465" s="30"/>
      <c r="T22465" s="2"/>
      <c r="V22465" s="2"/>
      <c r="W22465" s="28"/>
      <c r="Y22465" s="30"/>
      <c r="Z22465" s="30"/>
      <c r="AB22465" s="6"/>
    </row>
    <row r="22466" spans="1:28">
      <c r="A22466" s="2"/>
      <c r="B22466" s="2"/>
      <c r="C22466" s="2"/>
      <c r="G22466" s="94"/>
      <c r="H22466" s="94"/>
      <c r="I22466" s="94"/>
      <c r="J22466" s="2"/>
      <c r="P22466" s="30"/>
      <c r="T22466" s="2"/>
      <c r="V22466" s="2"/>
      <c r="W22466" s="28"/>
      <c r="Y22466" s="30"/>
      <c r="Z22466" s="30"/>
      <c r="AB22466" s="6"/>
    </row>
    <row r="22467" spans="1:28">
      <c r="A22467" s="2"/>
      <c r="B22467" s="2"/>
      <c r="C22467" s="2"/>
      <c r="G22467" s="94"/>
      <c r="H22467" s="94"/>
      <c r="I22467" s="94"/>
      <c r="J22467" s="2"/>
      <c r="P22467" s="30"/>
      <c r="T22467" s="2"/>
      <c r="V22467" s="2"/>
      <c r="W22467" s="28"/>
      <c r="Y22467" s="30"/>
      <c r="Z22467" s="30"/>
      <c r="AB22467" s="6"/>
    </row>
    <row r="22468" spans="1:28">
      <c r="A22468" s="2"/>
      <c r="B22468" s="2"/>
      <c r="C22468" s="2"/>
      <c r="G22468" s="94"/>
      <c r="H22468" s="94"/>
      <c r="I22468" s="94"/>
      <c r="J22468" s="2"/>
      <c r="P22468" s="30"/>
      <c r="T22468" s="2"/>
      <c r="V22468" s="2"/>
      <c r="W22468" s="28"/>
      <c r="Y22468" s="30"/>
      <c r="Z22468" s="30"/>
      <c r="AB22468" s="6"/>
    </row>
    <row r="22469" spans="1:28">
      <c r="A22469" s="2"/>
      <c r="B22469" s="2"/>
      <c r="C22469" s="2"/>
      <c r="G22469" s="94"/>
      <c r="H22469" s="94"/>
      <c r="I22469" s="94"/>
      <c r="J22469" s="2"/>
      <c r="P22469" s="30"/>
      <c r="T22469" s="2"/>
      <c r="V22469" s="2"/>
      <c r="W22469" s="28"/>
      <c r="Y22469" s="30"/>
      <c r="Z22469" s="30"/>
      <c r="AB22469" s="6"/>
    </row>
    <row r="22470" spans="1:28">
      <c r="A22470" s="2"/>
      <c r="B22470" s="2"/>
      <c r="C22470" s="2"/>
      <c r="G22470" s="94"/>
      <c r="H22470" s="94"/>
      <c r="I22470" s="94"/>
      <c r="J22470" s="2"/>
      <c r="P22470" s="30"/>
      <c r="T22470" s="2"/>
      <c r="V22470" s="2"/>
      <c r="W22470" s="28"/>
      <c r="Y22470" s="30"/>
      <c r="Z22470" s="30"/>
      <c r="AB22470" s="6"/>
    </row>
    <row r="22471" spans="1:28">
      <c r="A22471" s="2"/>
      <c r="B22471" s="2"/>
      <c r="C22471" s="2"/>
      <c r="G22471" s="94"/>
      <c r="H22471" s="94"/>
      <c r="I22471" s="94"/>
      <c r="J22471" s="2"/>
      <c r="P22471" s="30"/>
      <c r="T22471" s="2"/>
      <c r="V22471" s="2"/>
      <c r="W22471" s="28"/>
      <c r="Y22471" s="30"/>
      <c r="Z22471" s="30"/>
      <c r="AB22471" s="6"/>
    </row>
    <row r="22472" spans="1:28">
      <c r="A22472" s="2"/>
      <c r="B22472" s="2"/>
      <c r="C22472" s="2"/>
      <c r="G22472" s="94"/>
      <c r="H22472" s="94"/>
      <c r="I22472" s="94"/>
      <c r="J22472" s="2"/>
      <c r="P22472" s="30"/>
      <c r="T22472" s="2"/>
      <c r="V22472" s="2"/>
      <c r="W22472" s="28"/>
      <c r="Y22472" s="30"/>
      <c r="Z22472" s="30"/>
      <c r="AB22472" s="6"/>
    </row>
    <row r="22473" spans="1:28">
      <c r="A22473" s="2"/>
      <c r="B22473" s="2"/>
      <c r="C22473" s="2"/>
      <c r="G22473" s="94"/>
      <c r="H22473" s="94"/>
      <c r="I22473" s="94"/>
      <c r="J22473" s="2"/>
      <c r="P22473" s="30"/>
      <c r="T22473" s="2"/>
      <c r="V22473" s="2"/>
      <c r="W22473" s="28"/>
      <c r="Y22473" s="30"/>
      <c r="Z22473" s="30"/>
      <c r="AB22473" s="6"/>
    </row>
    <row r="22474" spans="1:28">
      <c r="A22474" s="2"/>
      <c r="B22474" s="2"/>
      <c r="C22474" s="2"/>
      <c r="G22474" s="94"/>
      <c r="H22474" s="94"/>
      <c r="I22474" s="94"/>
      <c r="J22474" s="2"/>
      <c r="P22474" s="30"/>
      <c r="T22474" s="2"/>
      <c r="V22474" s="2"/>
      <c r="W22474" s="28"/>
      <c r="Y22474" s="30"/>
      <c r="Z22474" s="30"/>
      <c r="AB22474" s="6"/>
    </row>
    <row r="22475" spans="1:28">
      <c r="A22475" s="2"/>
      <c r="B22475" s="2"/>
      <c r="C22475" s="2"/>
      <c r="G22475" s="94"/>
      <c r="H22475" s="94"/>
      <c r="I22475" s="94"/>
      <c r="J22475" s="2"/>
      <c r="P22475" s="30"/>
      <c r="T22475" s="2"/>
      <c r="V22475" s="2"/>
      <c r="W22475" s="28"/>
      <c r="Y22475" s="30"/>
      <c r="Z22475" s="30"/>
      <c r="AB22475" s="6"/>
    </row>
    <row r="22476" spans="1:28">
      <c r="A22476" s="2"/>
      <c r="B22476" s="2"/>
      <c r="C22476" s="2"/>
      <c r="G22476" s="94"/>
      <c r="H22476" s="94"/>
      <c r="I22476" s="94"/>
      <c r="J22476" s="2"/>
      <c r="P22476" s="30"/>
      <c r="T22476" s="2"/>
      <c r="V22476" s="2"/>
      <c r="W22476" s="28"/>
      <c r="Y22476" s="30"/>
      <c r="Z22476" s="30"/>
      <c r="AB22476" s="6"/>
    </row>
    <row r="22477" spans="1:28">
      <c r="A22477" s="2"/>
      <c r="B22477" s="2"/>
      <c r="C22477" s="2"/>
      <c r="G22477" s="94"/>
      <c r="H22477" s="94"/>
      <c r="I22477" s="94"/>
      <c r="J22477" s="2"/>
      <c r="P22477" s="30"/>
      <c r="T22477" s="2"/>
      <c r="V22477" s="2"/>
      <c r="W22477" s="28"/>
      <c r="Y22477" s="30"/>
      <c r="Z22477" s="30"/>
      <c r="AB22477" s="6"/>
    </row>
    <row r="22478" spans="1:28">
      <c r="A22478" s="2"/>
      <c r="B22478" s="2"/>
      <c r="C22478" s="2"/>
      <c r="G22478" s="94"/>
      <c r="H22478" s="94"/>
      <c r="I22478" s="94"/>
      <c r="J22478" s="2"/>
      <c r="P22478" s="30"/>
      <c r="T22478" s="2"/>
      <c r="V22478" s="2"/>
      <c r="W22478" s="28"/>
      <c r="Y22478" s="30"/>
      <c r="Z22478" s="30"/>
      <c r="AB22478" s="6"/>
    </row>
    <row r="22479" spans="1:28">
      <c r="A22479" s="2"/>
      <c r="B22479" s="2"/>
      <c r="C22479" s="2"/>
      <c r="G22479" s="94"/>
      <c r="H22479" s="94"/>
      <c r="I22479" s="94"/>
      <c r="J22479" s="2"/>
      <c r="P22479" s="30"/>
      <c r="T22479" s="2"/>
      <c r="V22479" s="2"/>
      <c r="W22479" s="28"/>
      <c r="Y22479" s="30"/>
      <c r="Z22479" s="30"/>
      <c r="AB22479" s="6"/>
    </row>
    <row r="22480" spans="1:28">
      <c r="A22480" s="2"/>
      <c r="B22480" s="2"/>
      <c r="C22480" s="2"/>
      <c r="G22480" s="94"/>
      <c r="H22480" s="94"/>
      <c r="I22480" s="94"/>
      <c r="J22480" s="2"/>
      <c r="P22480" s="30"/>
      <c r="T22480" s="2"/>
      <c r="V22480" s="2"/>
      <c r="W22480" s="28"/>
      <c r="Y22480" s="30"/>
      <c r="Z22480" s="30"/>
      <c r="AB22480" s="6"/>
    </row>
    <row r="22481" spans="1:28">
      <c r="A22481" s="2"/>
      <c r="B22481" s="2"/>
      <c r="C22481" s="2"/>
      <c r="G22481" s="94"/>
      <c r="H22481" s="94"/>
      <c r="I22481" s="94"/>
      <c r="J22481" s="2"/>
      <c r="P22481" s="30"/>
      <c r="T22481" s="2"/>
      <c r="V22481" s="2"/>
      <c r="W22481" s="28"/>
      <c r="Y22481" s="30"/>
      <c r="Z22481" s="30"/>
      <c r="AB22481" s="6"/>
    </row>
    <row r="22482" spans="1:28">
      <c r="A22482" s="2"/>
      <c r="B22482" s="2"/>
      <c r="C22482" s="2"/>
      <c r="G22482" s="94"/>
      <c r="H22482" s="94"/>
      <c r="I22482" s="94"/>
      <c r="J22482" s="2"/>
      <c r="P22482" s="30"/>
      <c r="T22482" s="2"/>
      <c r="V22482" s="2"/>
      <c r="W22482" s="28"/>
      <c r="Y22482" s="30"/>
      <c r="Z22482" s="30"/>
      <c r="AB22482" s="6"/>
    </row>
    <row r="22483" spans="1:28">
      <c r="A22483" s="2"/>
      <c r="B22483" s="2"/>
      <c r="C22483" s="2"/>
      <c r="G22483" s="94"/>
      <c r="H22483" s="94"/>
      <c r="I22483" s="94"/>
      <c r="J22483" s="2"/>
      <c r="P22483" s="30"/>
      <c r="T22483" s="2"/>
      <c r="V22483" s="2"/>
      <c r="W22483" s="28"/>
      <c r="Y22483" s="30"/>
      <c r="Z22483" s="30"/>
      <c r="AB22483" s="6"/>
    </row>
    <row r="22484" spans="1:28">
      <c r="A22484" s="2"/>
      <c r="B22484" s="2"/>
      <c r="C22484" s="2"/>
      <c r="G22484" s="94"/>
      <c r="H22484" s="94"/>
      <c r="I22484" s="94"/>
      <c r="J22484" s="2"/>
      <c r="P22484" s="30"/>
      <c r="T22484" s="2"/>
      <c r="V22484" s="2"/>
      <c r="W22484" s="28"/>
      <c r="Y22484" s="30"/>
      <c r="Z22484" s="30"/>
      <c r="AB22484" s="6"/>
    </row>
    <row r="22485" spans="1:28">
      <c r="A22485" s="2"/>
      <c r="B22485" s="2"/>
      <c r="C22485" s="2"/>
      <c r="G22485" s="94"/>
      <c r="H22485" s="94"/>
      <c r="I22485" s="94"/>
      <c r="J22485" s="2"/>
      <c r="P22485" s="30"/>
      <c r="T22485" s="2"/>
      <c r="V22485" s="2"/>
      <c r="W22485" s="28"/>
      <c r="Y22485" s="30"/>
      <c r="Z22485" s="30"/>
      <c r="AB22485" s="6"/>
    </row>
    <row r="22486" spans="1:28">
      <c r="A22486" s="2"/>
      <c r="B22486" s="2"/>
      <c r="C22486" s="2"/>
      <c r="G22486" s="94"/>
      <c r="H22486" s="94"/>
      <c r="I22486" s="94"/>
      <c r="J22486" s="2"/>
      <c r="P22486" s="30"/>
      <c r="T22486" s="2"/>
      <c r="V22486" s="2"/>
      <c r="W22486" s="28"/>
      <c r="Y22486" s="30"/>
      <c r="Z22486" s="30"/>
      <c r="AB22486" s="6"/>
    </row>
    <row r="22487" spans="1:28">
      <c r="A22487" s="2"/>
      <c r="B22487" s="2"/>
      <c r="C22487" s="2"/>
      <c r="G22487" s="94"/>
      <c r="H22487" s="94"/>
      <c r="I22487" s="94"/>
      <c r="J22487" s="2"/>
      <c r="P22487" s="30"/>
      <c r="T22487" s="2"/>
      <c r="V22487" s="2"/>
      <c r="W22487" s="28"/>
      <c r="Y22487" s="30"/>
      <c r="Z22487" s="30"/>
      <c r="AB22487" s="6"/>
    </row>
    <row r="22488" spans="1:28">
      <c r="A22488" s="2"/>
      <c r="B22488" s="2"/>
      <c r="C22488" s="2"/>
      <c r="G22488" s="94"/>
      <c r="H22488" s="94"/>
      <c r="I22488" s="94"/>
      <c r="J22488" s="2"/>
      <c r="P22488" s="30"/>
      <c r="T22488" s="2"/>
      <c r="V22488" s="2"/>
      <c r="W22488" s="28"/>
      <c r="Y22488" s="30"/>
      <c r="Z22488" s="30"/>
      <c r="AB22488" s="6"/>
    </row>
    <row r="22489" spans="1:28">
      <c r="A22489" s="2"/>
      <c r="B22489" s="2"/>
      <c r="C22489" s="2"/>
      <c r="G22489" s="94"/>
      <c r="H22489" s="94"/>
      <c r="I22489" s="94"/>
      <c r="J22489" s="2"/>
      <c r="P22489" s="30"/>
      <c r="T22489" s="2"/>
      <c r="V22489" s="2"/>
      <c r="W22489" s="28"/>
      <c r="Y22489" s="30"/>
      <c r="Z22489" s="30"/>
      <c r="AB22489" s="6"/>
    </row>
    <row r="22490" spans="1:28">
      <c r="A22490" s="2"/>
      <c r="B22490" s="2"/>
      <c r="C22490" s="2"/>
      <c r="G22490" s="94"/>
      <c r="H22490" s="94"/>
      <c r="I22490" s="94"/>
      <c r="J22490" s="2"/>
      <c r="P22490" s="30"/>
      <c r="T22490" s="2"/>
      <c r="V22490" s="2"/>
      <c r="W22490" s="28"/>
      <c r="Y22490" s="30"/>
      <c r="Z22490" s="30"/>
      <c r="AB22490" s="6"/>
    </row>
    <row r="22491" spans="1:28">
      <c r="A22491" s="2"/>
      <c r="B22491" s="2"/>
      <c r="C22491" s="2"/>
      <c r="G22491" s="94"/>
      <c r="H22491" s="94"/>
      <c r="I22491" s="94"/>
      <c r="J22491" s="2"/>
      <c r="P22491" s="30"/>
      <c r="T22491" s="2"/>
      <c r="V22491" s="2"/>
      <c r="W22491" s="28"/>
      <c r="Y22491" s="30"/>
      <c r="Z22491" s="30"/>
      <c r="AB22491" s="6"/>
    </row>
    <row r="22492" spans="1:28">
      <c r="A22492" s="2"/>
      <c r="B22492" s="2"/>
      <c r="C22492" s="2"/>
      <c r="G22492" s="94"/>
      <c r="H22492" s="94"/>
      <c r="I22492" s="94"/>
      <c r="J22492" s="2"/>
      <c r="P22492" s="30"/>
      <c r="T22492" s="2"/>
      <c r="V22492" s="2"/>
      <c r="W22492" s="28"/>
      <c r="Y22492" s="30"/>
      <c r="Z22492" s="30"/>
      <c r="AB22492" s="6"/>
    </row>
    <row r="22493" spans="1:28">
      <c r="A22493" s="2"/>
      <c r="B22493" s="2"/>
      <c r="C22493" s="2"/>
      <c r="G22493" s="94"/>
      <c r="H22493" s="94"/>
      <c r="I22493" s="94"/>
      <c r="J22493" s="2"/>
      <c r="P22493" s="30"/>
      <c r="T22493" s="2"/>
      <c r="V22493" s="2"/>
      <c r="W22493" s="28"/>
      <c r="Y22493" s="30"/>
      <c r="Z22493" s="30"/>
      <c r="AB22493" s="6"/>
    </row>
    <row r="22494" spans="1:28">
      <c r="A22494" s="2"/>
      <c r="B22494" s="2"/>
      <c r="C22494" s="2"/>
      <c r="G22494" s="94"/>
      <c r="H22494" s="94"/>
      <c r="I22494" s="94"/>
      <c r="J22494" s="2"/>
      <c r="P22494" s="30"/>
      <c r="T22494" s="2"/>
      <c r="V22494" s="2"/>
      <c r="W22494" s="28"/>
      <c r="Y22494" s="30"/>
      <c r="Z22494" s="30"/>
      <c r="AB22494" s="6"/>
    </row>
    <row r="22495" spans="1:28">
      <c r="A22495" s="2"/>
      <c r="B22495" s="2"/>
      <c r="C22495" s="2"/>
      <c r="G22495" s="94"/>
      <c r="H22495" s="94"/>
      <c r="I22495" s="94"/>
      <c r="J22495" s="2"/>
      <c r="P22495" s="30"/>
      <c r="T22495" s="2"/>
      <c r="V22495" s="2"/>
      <c r="W22495" s="28"/>
      <c r="Y22495" s="30"/>
      <c r="Z22495" s="30"/>
      <c r="AB22495" s="6"/>
    </row>
    <row r="22496" spans="1:28">
      <c r="A22496" s="2"/>
      <c r="B22496" s="2"/>
      <c r="C22496" s="2"/>
      <c r="G22496" s="94"/>
      <c r="H22496" s="94"/>
      <c r="I22496" s="94"/>
      <c r="J22496" s="2"/>
      <c r="P22496" s="30"/>
      <c r="T22496" s="2"/>
      <c r="V22496" s="2"/>
      <c r="W22496" s="28"/>
      <c r="Y22496" s="30"/>
      <c r="Z22496" s="30"/>
      <c r="AB22496" s="6"/>
    </row>
    <row r="22497" spans="1:28">
      <c r="A22497" s="2"/>
      <c r="B22497" s="2"/>
      <c r="C22497" s="2"/>
      <c r="G22497" s="94"/>
      <c r="H22497" s="94"/>
      <c r="I22497" s="94"/>
      <c r="J22497" s="2"/>
      <c r="P22497" s="30"/>
      <c r="T22497" s="2"/>
      <c r="V22497" s="2"/>
      <c r="W22497" s="28"/>
      <c r="Y22497" s="30"/>
      <c r="Z22497" s="30"/>
      <c r="AB22497" s="6"/>
    </row>
    <row r="22498" spans="1:28">
      <c r="A22498" s="2"/>
      <c r="B22498" s="2"/>
      <c r="C22498" s="2"/>
      <c r="G22498" s="94"/>
      <c r="H22498" s="94"/>
      <c r="I22498" s="94"/>
      <c r="J22498" s="2"/>
      <c r="P22498" s="30"/>
      <c r="T22498" s="2"/>
      <c r="V22498" s="2"/>
      <c r="W22498" s="28"/>
      <c r="Y22498" s="30"/>
      <c r="Z22498" s="30"/>
      <c r="AB22498" s="6"/>
    </row>
    <row r="22499" spans="1:28">
      <c r="A22499" s="2"/>
      <c r="B22499" s="2"/>
      <c r="C22499" s="2"/>
      <c r="G22499" s="94"/>
      <c r="H22499" s="94"/>
      <c r="I22499" s="94"/>
      <c r="J22499" s="2"/>
      <c r="P22499" s="30"/>
      <c r="T22499" s="2"/>
      <c r="V22499" s="2"/>
      <c r="W22499" s="28"/>
      <c r="Y22499" s="30"/>
      <c r="Z22499" s="30"/>
      <c r="AB22499" s="6"/>
    </row>
    <row r="22500" spans="1:28">
      <c r="A22500" s="2"/>
      <c r="B22500" s="2"/>
      <c r="C22500" s="2"/>
      <c r="G22500" s="94"/>
      <c r="H22500" s="94"/>
      <c r="I22500" s="94"/>
      <c r="J22500" s="2"/>
      <c r="P22500" s="30"/>
      <c r="T22500" s="2"/>
      <c r="V22500" s="2"/>
      <c r="W22500" s="28"/>
      <c r="Y22500" s="30"/>
      <c r="Z22500" s="30"/>
      <c r="AB22500" s="6"/>
    </row>
    <row r="22501" spans="1:28">
      <c r="A22501" s="2"/>
      <c r="B22501" s="2"/>
      <c r="C22501" s="2"/>
      <c r="G22501" s="94"/>
      <c r="H22501" s="94"/>
      <c r="I22501" s="94"/>
      <c r="J22501" s="2"/>
      <c r="P22501" s="30"/>
      <c r="T22501" s="2"/>
      <c r="V22501" s="2"/>
      <c r="W22501" s="28"/>
      <c r="Y22501" s="30"/>
      <c r="Z22501" s="30"/>
      <c r="AB22501" s="6"/>
    </row>
    <row r="22502" spans="1:28">
      <c r="A22502" s="2"/>
      <c r="B22502" s="2"/>
      <c r="C22502" s="2"/>
      <c r="G22502" s="94"/>
      <c r="H22502" s="94"/>
      <c r="I22502" s="94"/>
      <c r="J22502" s="2"/>
      <c r="P22502" s="30"/>
      <c r="T22502" s="2"/>
      <c r="V22502" s="2"/>
      <c r="W22502" s="28"/>
      <c r="Y22502" s="30"/>
      <c r="Z22502" s="30"/>
      <c r="AB22502" s="6"/>
    </row>
    <row r="22503" spans="1:28">
      <c r="A22503" s="2"/>
      <c r="B22503" s="2"/>
      <c r="C22503" s="2"/>
      <c r="G22503" s="94"/>
      <c r="H22503" s="94"/>
      <c r="I22503" s="94"/>
      <c r="J22503" s="2"/>
      <c r="P22503" s="30"/>
      <c r="T22503" s="2"/>
      <c r="V22503" s="2"/>
      <c r="W22503" s="28"/>
      <c r="Y22503" s="30"/>
      <c r="Z22503" s="30"/>
      <c r="AB22503" s="6"/>
    </row>
    <row r="22504" spans="1:28">
      <c r="A22504" s="2"/>
      <c r="B22504" s="2"/>
      <c r="C22504" s="2"/>
      <c r="G22504" s="94"/>
      <c r="H22504" s="94"/>
      <c r="I22504" s="94"/>
      <c r="J22504" s="2"/>
      <c r="P22504" s="30"/>
      <c r="T22504" s="2"/>
      <c r="V22504" s="2"/>
      <c r="W22504" s="28"/>
      <c r="Y22504" s="30"/>
      <c r="Z22504" s="30"/>
      <c r="AB22504" s="6"/>
    </row>
    <row r="22505" spans="1:28">
      <c r="A22505" s="2"/>
      <c r="B22505" s="2"/>
      <c r="C22505" s="2"/>
      <c r="G22505" s="94"/>
      <c r="H22505" s="94"/>
      <c r="I22505" s="94"/>
      <c r="J22505" s="2"/>
      <c r="P22505" s="30"/>
      <c r="T22505" s="2"/>
      <c r="V22505" s="2"/>
      <c r="W22505" s="28"/>
      <c r="Y22505" s="30"/>
      <c r="Z22505" s="30"/>
      <c r="AB22505" s="6"/>
    </row>
    <row r="22506" spans="1:28">
      <c r="A22506" s="2"/>
      <c r="B22506" s="2"/>
      <c r="C22506" s="2"/>
      <c r="G22506" s="94"/>
      <c r="H22506" s="94"/>
      <c r="I22506" s="94"/>
      <c r="J22506" s="2"/>
      <c r="P22506" s="30"/>
      <c r="T22506" s="2"/>
      <c r="V22506" s="2"/>
      <c r="W22506" s="28"/>
      <c r="Y22506" s="30"/>
      <c r="Z22506" s="30"/>
      <c r="AB22506" s="6"/>
    </row>
    <row r="22507" spans="1:28">
      <c r="A22507" s="2"/>
      <c r="B22507" s="2"/>
      <c r="C22507" s="2"/>
      <c r="G22507" s="94"/>
      <c r="H22507" s="94"/>
      <c r="I22507" s="94"/>
      <c r="J22507" s="2"/>
      <c r="P22507" s="30"/>
      <c r="T22507" s="2"/>
      <c r="V22507" s="2"/>
      <c r="W22507" s="28"/>
      <c r="Y22507" s="30"/>
      <c r="Z22507" s="30"/>
      <c r="AB22507" s="6"/>
    </row>
    <row r="22508" spans="1:28">
      <c r="A22508" s="2"/>
      <c r="B22508" s="2"/>
      <c r="C22508" s="2"/>
      <c r="G22508" s="94"/>
      <c r="H22508" s="94"/>
      <c r="I22508" s="94"/>
      <c r="J22508" s="2"/>
      <c r="P22508" s="30"/>
      <c r="T22508" s="2"/>
      <c r="V22508" s="2"/>
      <c r="W22508" s="28"/>
      <c r="Y22508" s="30"/>
      <c r="Z22508" s="30"/>
      <c r="AB22508" s="6"/>
    </row>
    <row r="22509" spans="1:28">
      <c r="A22509" s="2"/>
      <c r="B22509" s="2"/>
      <c r="C22509" s="2"/>
      <c r="G22509" s="94"/>
      <c r="H22509" s="94"/>
      <c r="I22509" s="94"/>
      <c r="J22509" s="2"/>
      <c r="P22509" s="30"/>
      <c r="T22509" s="2"/>
      <c r="V22509" s="2"/>
      <c r="W22509" s="28"/>
      <c r="Y22509" s="30"/>
      <c r="Z22509" s="30"/>
      <c r="AB22509" s="6"/>
    </row>
    <row r="22510" spans="1:28">
      <c r="A22510" s="2"/>
      <c r="B22510" s="2"/>
      <c r="C22510" s="2"/>
      <c r="G22510" s="94"/>
      <c r="H22510" s="94"/>
      <c r="I22510" s="94"/>
      <c r="J22510" s="2"/>
      <c r="P22510" s="30"/>
      <c r="T22510" s="2"/>
      <c r="V22510" s="2"/>
      <c r="W22510" s="28"/>
      <c r="Y22510" s="30"/>
      <c r="Z22510" s="30"/>
      <c r="AB22510" s="6"/>
    </row>
    <row r="22511" spans="1:28">
      <c r="A22511" s="2"/>
      <c r="B22511" s="2"/>
      <c r="C22511" s="2"/>
      <c r="G22511" s="94"/>
      <c r="H22511" s="94"/>
      <c r="I22511" s="94"/>
      <c r="J22511" s="2"/>
      <c r="P22511" s="30"/>
      <c r="T22511" s="2"/>
      <c r="V22511" s="2"/>
      <c r="W22511" s="28"/>
      <c r="Y22511" s="30"/>
      <c r="Z22511" s="30"/>
      <c r="AB22511" s="6"/>
    </row>
    <row r="22512" spans="1:28">
      <c r="A22512" s="2"/>
      <c r="B22512" s="2"/>
      <c r="C22512" s="2"/>
      <c r="G22512" s="94"/>
      <c r="H22512" s="94"/>
      <c r="I22512" s="94"/>
      <c r="J22512" s="2"/>
      <c r="P22512" s="30"/>
      <c r="T22512" s="2"/>
      <c r="V22512" s="2"/>
      <c r="W22512" s="28"/>
      <c r="Y22512" s="30"/>
      <c r="Z22512" s="30"/>
      <c r="AB22512" s="6"/>
    </row>
    <row r="22513" spans="1:28">
      <c r="A22513" s="2"/>
      <c r="B22513" s="2"/>
      <c r="C22513" s="2"/>
      <c r="G22513" s="94"/>
      <c r="H22513" s="94"/>
      <c r="I22513" s="94"/>
      <c r="J22513" s="2"/>
      <c r="P22513" s="30"/>
      <c r="T22513" s="2"/>
      <c r="V22513" s="2"/>
      <c r="W22513" s="28"/>
      <c r="Y22513" s="30"/>
      <c r="Z22513" s="30"/>
      <c r="AB22513" s="6"/>
    </row>
    <row r="22514" spans="1:28">
      <c r="A22514" s="2"/>
      <c r="B22514" s="2"/>
      <c r="C22514" s="2"/>
      <c r="G22514" s="94"/>
      <c r="H22514" s="94"/>
      <c r="I22514" s="94"/>
      <c r="J22514" s="2"/>
      <c r="P22514" s="30"/>
      <c r="T22514" s="2"/>
      <c r="V22514" s="2"/>
      <c r="W22514" s="28"/>
      <c r="Y22514" s="30"/>
      <c r="Z22514" s="30"/>
      <c r="AB22514" s="6"/>
    </row>
    <row r="22515" spans="1:28">
      <c r="A22515" s="2"/>
      <c r="B22515" s="2"/>
      <c r="C22515" s="2"/>
      <c r="G22515" s="94"/>
      <c r="H22515" s="94"/>
      <c r="I22515" s="94"/>
      <c r="J22515" s="2"/>
      <c r="P22515" s="30"/>
      <c r="T22515" s="2"/>
      <c r="V22515" s="2"/>
      <c r="W22515" s="28"/>
      <c r="Y22515" s="30"/>
      <c r="Z22515" s="30"/>
      <c r="AB22515" s="6"/>
    </row>
    <row r="22516" spans="1:28">
      <c r="A22516" s="2"/>
      <c r="B22516" s="2"/>
      <c r="C22516" s="2"/>
      <c r="G22516" s="94"/>
      <c r="H22516" s="94"/>
      <c r="I22516" s="94"/>
      <c r="J22516" s="2"/>
      <c r="P22516" s="30"/>
      <c r="T22516" s="2"/>
      <c r="V22516" s="2"/>
      <c r="W22516" s="28"/>
      <c r="Y22516" s="30"/>
      <c r="Z22516" s="30"/>
      <c r="AB22516" s="6"/>
    </row>
    <row r="22517" spans="1:28">
      <c r="A22517" s="2"/>
      <c r="B22517" s="2"/>
      <c r="C22517" s="2"/>
      <c r="G22517" s="94"/>
      <c r="H22517" s="94"/>
      <c r="I22517" s="94"/>
      <c r="J22517" s="2"/>
      <c r="P22517" s="30"/>
      <c r="T22517" s="2"/>
      <c r="V22517" s="2"/>
      <c r="W22517" s="28"/>
      <c r="Y22517" s="30"/>
      <c r="Z22517" s="30"/>
      <c r="AB22517" s="6"/>
    </row>
    <row r="22518" spans="1:28">
      <c r="A22518" s="2"/>
      <c r="B22518" s="2"/>
      <c r="C22518" s="2"/>
      <c r="G22518" s="94"/>
      <c r="H22518" s="94"/>
      <c r="I22518" s="94"/>
      <c r="J22518" s="2"/>
      <c r="P22518" s="30"/>
      <c r="T22518" s="2"/>
      <c r="V22518" s="2"/>
      <c r="W22518" s="28"/>
      <c r="Y22518" s="30"/>
      <c r="Z22518" s="30"/>
      <c r="AB22518" s="6"/>
    </row>
    <row r="22519" spans="1:28">
      <c r="A22519" s="2"/>
      <c r="B22519" s="2"/>
      <c r="C22519" s="2"/>
      <c r="G22519" s="94"/>
      <c r="H22519" s="94"/>
      <c r="I22519" s="94"/>
      <c r="J22519" s="2"/>
      <c r="P22519" s="30"/>
      <c r="T22519" s="2"/>
      <c r="V22519" s="2"/>
      <c r="W22519" s="28"/>
      <c r="Y22519" s="30"/>
      <c r="Z22519" s="30"/>
      <c r="AB22519" s="6"/>
    </row>
    <row r="22520" spans="1:28">
      <c r="A22520" s="2"/>
      <c r="B22520" s="2"/>
      <c r="C22520" s="2"/>
      <c r="G22520" s="94"/>
      <c r="H22520" s="94"/>
      <c r="I22520" s="94"/>
      <c r="J22520" s="2"/>
      <c r="P22520" s="30"/>
      <c r="T22520" s="2"/>
      <c r="V22520" s="2"/>
      <c r="W22520" s="28"/>
      <c r="Y22520" s="30"/>
      <c r="Z22520" s="30"/>
      <c r="AB22520" s="6"/>
    </row>
    <row r="22521" spans="1:28">
      <c r="A22521" s="2"/>
      <c r="B22521" s="2"/>
      <c r="C22521" s="2"/>
      <c r="G22521" s="94"/>
      <c r="H22521" s="94"/>
      <c r="I22521" s="94"/>
      <c r="J22521" s="2"/>
      <c r="P22521" s="30"/>
      <c r="T22521" s="2"/>
      <c r="V22521" s="2"/>
      <c r="W22521" s="28"/>
      <c r="Y22521" s="30"/>
      <c r="Z22521" s="30"/>
      <c r="AB22521" s="6"/>
    </row>
    <row r="22522" spans="1:28">
      <c r="A22522" s="2"/>
      <c r="B22522" s="2"/>
      <c r="C22522" s="2"/>
      <c r="G22522" s="94"/>
      <c r="H22522" s="94"/>
      <c r="I22522" s="94"/>
      <c r="J22522" s="2"/>
      <c r="P22522" s="30"/>
      <c r="T22522" s="2"/>
      <c r="V22522" s="2"/>
      <c r="W22522" s="28"/>
      <c r="Y22522" s="30"/>
      <c r="Z22522" s="30"/>
      <c r="AB22522" s="6"/>
    </row>
    <row r="22523" spans="1:28">
      <c r="A22523" s="2"/>
      <c r="B22523" s="2"/>
      <c r="C22523" s="2"/>
      <c r="G22523" s="94"/>
      <c r="H22523" s="94"/>
      <c r="I22523" s="94"/>
      <c r="J22523" s="2"/>
      <c r="P22523" s="30"/>
      <c r="T22523" s="2"/>
      <c r="V22523" s="2"/>
      <c r="W22523" s="28"/>
      <c r="Y22523" s="30"/>
      <c r="Z22523" s="30"/>
      <c r="AB22523" s="6"/>
    </row>
    <row r="22524" spans="1:28">
      <c r="A22524" s="2"/>
      <c r="B22524" s="2"/>
      <c r="C22524" s="2"/>
      <c r="G22524" s="94"/>
      <c r="H22524" s="94"/>
      <c r="I22524" s="94"/>
      <c r="J22524" s="2"/>
      <c r="P22524" s="30"/>
      <c r="T22524" s="2"/>
      <c r="V22524" s="2"/>
      <c r="W22524" s="28"/>
      <c r="Y22524" s="30"/>
      <c r="Z22524" s="30"/>
      <c r="AB22524" s="6"/>
    </row>
    <row r="22525" spans="1:28">
      <c r="A22525" s="2"/>
      <c r="B22525" s="2"/>
      <c r="C22525" s="2"/>
      <c r="G22525" s="94"/>
      <c r="H22525" s="94"/>
      <c r="I22525" s="94"/>
      <c r="J22525" s="2"/>
      <c r="P22525" s="30"/>
      <c r="T22525" s="2"/>
      <c r="V22525" s="2"/>
      <c r="W22525" s="28"/>
      <c r="Y22525" s="30"/>
      <c r="Z22525" s="30"/>
      <c r="AB22525" s="6"/>
    </row>
    <row r="22526" spans="1:28">
      <c r="A22526" s="2"/>
      <c r="B22526" s="2"/>
      <c r="C22526" s="2"/>
      <c r="G22526" s="94"/>
      <c r="H22526" s="94"/>
      <c r="I22526" s="94"/>
      <c r="J22526" s="2"/>
      <c r="P22526" s="30"/>
      <c r="T22526" s="2"/>
      <c r="V22526" s="2"/>
      <c r="W22526" s="28"/>
      <c r="Y22526" s="30"/>
      <c r="Z22526" s="30"/>
      <c r="AB22526" s="6"/>
    </row>
    <row r="22527" spans="1:28">
      <c r="A22527" s="2"/>
      <c r="B22527" s="2"/>
      <c r="C22527" s="2"/>
      <c r="G22527" s="94"/>
      <c r="H22527" s="94"/>
      <c r="I22527" s="94"/>
      <c r="J22527" s="2"/>
      <c r="P22527" s="30"/>
      <c r="T22527" s="2"/>
      <c r="V22527" s="2"/>
      <c r="W22527" s="28"/>
      <c r="Y22527" s="30"/>
      <c r="Z22527" s="30"/>
      <c r="AB22527" s="6"/>
    </row>
    <row r="22528" spans="1:28">
      <c r="A22528" s="2"/>
      <c r="B22528" s="2"/>
      <c r="C22528" s="2"/>
      <c r="G22528" s="94"/>
      <c r="H22528" s="94"/>
      <c r="I22528" s="94"/>
      <c r="J22528" s="2"/>
      <c r="P22528" s="30"/>
      <c r="T22528" s="2"/>
      <c r="V22528" s="2"/>
      <c r="W22528" s="28"/>
      <c r="Y22528" s="30"/>
      <c r="Z22528" s="30"/>
      <c r="AB22528" s="6"/>
    </row>
    <row r="22529" spans="1:28">
      <c r="A22529" s="2"/>
      <c r="B22529" s="2"/>
      <c r="C22529" s="2"/>
      <c r="G22529" s="94"/>
      <c r="H22529" s="94"/>
      <c r="I22529" s="94"/>
      <c r="J22529" s="2"/>
      <c r="P22529" s="30"/>
      <c r="T22529" s="2"/>
      <c r="V22529" s="2"/>
      <c r="W22529" s="28"/>
      <c r="Y22529" s="30"/>
      <c r="Z22529" s="30"/>
      <c r="AB22529" s="6"/>
    </row>
    <row r="22530" spans="1:28">
      <c r="A22530" s="2"/>
      <c r="B22530" s="2"/>
      <c r="C22530" s="2"/>
      <c r="G22530" s="94"/>
      <c r="H22530" s="94"/>
      <c r="I22530" s="94"/>
      <c r="J22530" s="2"/>
      <c r="P22530" s="30"/>
      <c r="T22530" s="2"/>
      <c r="V22530" s="2"/>
      <c r="W22530" s="28"/>
      <c r="Y22530" s="30"/>
      <c r="Z22530" s="30"/>
      <c r="AB22530" s="6"/>
    </row>
    <row r="22531" spans="1:28">
      <c r="A22531" s="2"/>
      <c r="B22531" s="2"/>
      <c r="C22531" s="2"/>
      <c r="G22531" s="94"/>
      <c r="H22531" s="94"/>
      <c r="I22531" s="94"/>
      <c r="J22531" s="2"/>
      <c r="P22531" s="30"/>
      <c r="T22531" s="2"/>
      <c r="V22531" s="2"/>
      <c r="W22531" s="28"/>
      <c r="Y22531" s="30"/>
      <c r="Z22531" s="30"/>
      <c r="AB22531" s="6"/>
    </row>
    <row r="22532" spans="1:28">
      <c r="A22532" s="2"/>
      <c r="B22532" s="2"/>
      <c r="C22532" s="2"/>
      <c r="G22532" s="94"/>
      <c r="H22532" s="94"/>
      <c r="I22532" s="94"/>
      <c r="J22532" s="2"/>
      <c r="P22532" s="30"/>
      <c r="T22532" s="2"/>
      <c r="V22532" s="2"/>
      <c r="W22532" s="28"/>
      <c r="Y22532" s="30"/>
      <c r="Z22532" s="30"/>
      <c r="AB22532" s="6"/>
    </row>
    <row r="22533" spans="1:28">
      <c r="A22533" s="2"/>
      <c r="B22533" s="2"/>
      <c r="C22533" s="2"/>
      <c r="G22533" s="94"/>
      <c r="H22533" s="94"/>
      <c r="I22533" s="94"/>
      <c r="J22533" s="2"/>
      <c r="P22533" s="30"/>
      <c r="T22533" s="2"/>
      <c r="V22533" s="2"/>
      <c r="W22533" s="28"/>
      <c r="Y22533" s="30"/>
      <c r="Z22533" s="30"/>
      <c r="AB22533" s="6"/>
    </row>
    <row r="22534" spans="1:28">
      <c r="A22534" s="2"/>
      <c r="B22534" s="2"/>
      <c r="C22534" s="2"/>
      <c r="G22534" s="94"/>
      <c r="H22534" s="94"/>
      <c r="I22534" s="94"/>
      <c r="J22534" s="2"/>
      <c r="P22534" s="30"/>
      <c r="T22534" s="2"/>
      <c r="V22534" s="2"/>
      <c r="W22534" s="28"/>
      <c r="Y22534" s="30"/>
      <c r="Z22534" s="30"/>
      <c r="AB22534" s="6"/>
    </row>
    <row r="22535" spans="1:28">
      <c r="A22535" s="2"/>
      <c r="B22535" s="2"/>
      <c r="C22535" s="2"/>
      <c r="G22535" s="94"/>
      <c r="H22535" s="94"/>
      <c r="I22535" s="94"/>
      <c r="J22535" s="2"/>
      <c r="P22535" s="30"/>
      <c r="T22535" s="2"/>
      <c r="V22535" s="2"/>
      <c r="W22535" s="28"/>
      <c r="Y22535" s="30"/>
      <c r="Z22535" s="30"/>
      <c r="AB22535" s="6"/>
    </row>
    <row r="22536" spans="1:28">
      <c r="A22536" s="2"/>
      <c r="B22536" s="2"/>
      <c r="C22536" s="2"/>
      <c r="G22536" s="94"/>
      <c r="H22536" s="94"/>
      <c r="I22536" s="94"/>
      <c r="J22536" s="2"/>
      <c r="P22536" s="30"/>
      <c r="T22536" s="2"/>
      <c r="V22536" s="2"/>
      <c r="W22536" s="28"/>
      <c r="Y22536" s="30"/>
      <c r="Z22536" s="30"/>
      <c r="AB22536" s="6"/>
    </row>
    <row r="22537" spans="1:28">
      <c r="A22537" s="2"/>
      <c r="B22537" s="2"/>
      <c r="C22537" s="2"/>
      <c r="G22537" s="94"/>
      <c r="H22537" s="94"/>
      <c r="I22537" s="94"/>
      <c r="J22537" s="2"/>
      <c r="P22537" s="30"/>
      <c r="T22537" s="2"/>
      <c r="V22537" s="2"/>
      <c r="W22537" s="28"/>
      <c r="Y22537" s="30"/>
      <c r="Z22537" s="30"/>
      <c r="AB22537" s="6"/>
    </row>
    <row r="22538" spans="1:28">
      <c r="A22538" s="2"/>
      <c r="B22538" s="2"/>
      <c r="C22538" s="2"/>
      <c r="G22538" s="94"/>
      <c r="H22538" s="94"/>
      <c r="I22538" s="94"/>
      <c r="J22538" s="2"/>
      <c r="P22538" s="30"/>
      <c r="T22538" s="2"/>
      <c r="V22538" s="2"/>
      <c r="W22538" s="28"/>
      <c r="Y22538" s="30"/>
      <c r="Z22538" s="30"/>
      <c r="AB22538" s="6"/>
    </row>
    <row r="22539" spans="1:28">
      <c r="A22539" s="2"/>
      <c r="B22539" s="2"/>
      <c r="C22539" s="2"/>
      <c r="G22539" s="94"/>
      <c r="H22539" s="94"/>
      <c r="I22539" s="94"/>
      <c r="J22539" s="2"/>
      <c r="P22539" s="30"/>
      <c r="T22539" s="2"/>
      <c r="V22539" s="2"/>
      <c r="W22539" s="28"/>
      <c r="Y22539" s="30"/>
      <c r="Z22539" s="30"/>
      <c r="AB22539" s="6"/>
    </row>
    <row r="22540" spans="1:28">
      <c r="A22540" s="2"/>
      <c r="B22540" s="2"/>
      <c r="C22540" s="2"/>
      <c r="G22540" s="94"/>
      <c r="H22540" s="94"/>
      <c r="I22540" s="94"/>
      <c r="J22540" s="2"/>
      <c r="P22540" s="30"/>
      <c r="T22540" s="2"/>
      <c r="V22540" s="2"/>
      <c r="W22540" s="28"/>
      <c r="Y22540" s="30"/>
      <c r="Z22540" s="30"/>
      <c r="AB22540" s="6"/>
    </row>
    <row r="22541" spans="1:28">
      <c r="A22541" s="2"/>
      <c r="B22541" s="2"/>
      <c r="C22541" s="2"/>
      <c r="G22541" s="94"/>
      <c r="H22541" s="94"/>
      <c r="I22541" s="94"/>
      <c r="J22541" s="2"/>
      <c r="P22541" s="30"/>
      <c r="T22541" s="2"/>
      <c r="V22541" s="2"/>
      <c r="W22541" s="28"/>
      <c r="Y22541" s="30"/>
      <c r="Z22541" s="30"/>
      <c r="AB22541" s="6"/>
    </row>
    <row r="22542" spans="1:28">
      <c r="A22542" s="2"/>
      <c r="B22542" s="2"/>
      <c r="C22542" s="2"/>
      <c r="G22542" s="94"/>
      <c r="H22542" s="94"/>
      <c r="I22542" s="94"/>
      <c r="J22542" s="2"/>
      <c r="P22542" s="30"/>
      <c r="T22542" s="2"/>
      <c r="V22542" s="2"/>
      <c r="W22542" s="28"/>
      <c r="Y22542" s="30"/>
      <c r="Z22542" s="30"/>
      <c r="AB22542" s="6"/>
    </row>
    <row r="22543" spans="1:28">
      <c r="A22543" s="2"/>
      <c r="B22543" s="2"/>
      <c r="C22543" s="2"/>
      <c r="G22543" s="94"/>
      <c r="H22543" s="94"/>
      <c r="I22543" s="94"/>
      <c r="J22543" s="2"/>
      <c r="P22543" s="30"/>
      <c r="T22543" s="2"/>
      <c r="V22543" s="2"/>
      <c r="W22543" s="28"/>
      <c r="Y22543" s="30"/>
      <c r="Z22543" s="30"/>
      <c r="AB22543" s="6"/>
    </row>
    <row r="22544" spans="1:28">
      <c r="A22544" s="2"/>
      <c r="B22544" s="2"/>
      <c r="C22544" s="2"/>
      <c r="G22544" s="94"/>
      <c r="H22544" s="94"/>
      <c r="I22544" s="94"/>
      <c r="J22544" s="2"/>
      <c r="P22544" s="30"/>
      <c r="T22544" s="2"/>
      <c r="V22544" s="2"/>
      <c r="W22544" s="28"/>
      <c r="Y22544" s="30"/>
      <c r="Z22544" s="30"/>
      <c r="AB22544" s="6"/>
    </row>
    <row r="22545" spans="1:28">
      <c r="A22545" s="2"/>
      <c r="B22545" s="2"/>
      <c r="C22545" s="2"/>
      <c r="G22545" s="94"/>
      <c r="H22545" s="94"/>
      <c r="I22545" s="94"/>
      <c r="J22545" s="2"/>
      <c r="P22545" s="30"/>
      <c r="T22545" s="2"/>
      <c r="V22545" s="2"/>
      <c r="W22545" s="28"/>
      <c r="Y22545" s="30"/>
      <c r="Z22545" s="30"/>
      <c r="AB22545" s="6"/>
    </row>
    <row r="22546" spans="1:28">
      <c r="A22546" s="2"/>
      <c r="B22546" s="2"/>
      <c r="C22546" s="2"/>
      <c r="G22546" s="94"/>
      <c r="H22546" s="94"/>
      <c r="I22546" s="94"/>
      <c r="J22546" s="2"/>
      <c r="P22546" s="30"/>
      <c r="T22546" s="2"/>
      <c r="V22546" s="2"/>
      <c r="W22546" s="28"/>
      <c r="Y22546" s="30"/>
      <c r="Z22546" s="30"/>
      <c r="AB22546" s="6"/>
    </row>
    <row r="22547" spans="1:28">
      <c r="A22547" s="2"/>
      <c r="B22547" s="2"/>
      <c r="C22547" s="2"/>
      <c r="G22547" s="94"/>
      <c r="H22547" s="94"/>
      <c r="I22547" s="94"/>
      <c r="J22547" s="2"/>
      <c r="P22547" s="30"/>
      <c r="T22547" s="2"/>
      <c r="V22547" s="2"/>
      <c r="W22547" s="28"/>
      <c r="Y22547" s="30"/>
      <c r="Z22547" s="30"/>
      <c r="AB22547" s="6"/>
    </row>
    <row r="22548" spans="1:28">
      <c r="A22548" s="2"/>
      <c r="B22548" s="2"/>
      <c r="C22548" s="2"/>
      <c r="G22548" s="94"/>
      <c r="H22548" s="94"/>
      <c r="I22548" s="94"/>
      <c r="J22548" s="2"/>
      <c r="P22548" s="30"/>
      <c r="T22548" s="2"/>
      <c r="V22548" s="2"/>
      <c r="W22548" s="28"/>
      <c r="Y22548" s="30"/>
      <c r="Z22548" s="30"/>
      <c r="AB22548" s="6"/>
    </row>
    <row r="22549" spans="1:28">
      <c r="A22549" s="2"/>
      <c r="B22549" s="2"/>
      <c r="C22549" s="2"/>
      <c r="G22549" s="94"/>
      <c r="H22549" s="94"/>
      <c r="I22549" s="94"/>
      <c r="J22549" s="2"/>
      <c r="P22549" s="30"/>
      <c r="T22549" s="2"/>
      <c r="V22549" s="2"/>
      <c r="W22549" s="28"/>
      <c r="Y22549" s="30"/>
      <c r="Z22549" s="30"/>
      <c r="AB22549" s="6"/>
    </row>
    <row r="22550" spans="1:28">
      <c r="A22550" s="2"/>
      <c r="B22550" s="2"/>
      <c r="C22550" s="2"/>
      <c r="G22550" s="94"/>
      <c r="H22550" s="94"/>
      <c r="I22550" s="94"/>
      <c r="J22550" s="2"/>
      <c r="P22550" s="30"/>
      <c r="T22550" s="2"/>
      <c r="V22550" s="2"/>
      <c r="W22550" s="28"/>
      <c r="Y22550" s="30"/>
      <c r="Z22550" s="30"/>
      <c r="AB22550" s="6"/>
    </row>
    <row r="22551" spans="1:28">
      <c r="A22551" s="2"/>
      <c r="B22551" s="2"/>
      <c r="C22551" s="2"/>
      <c r="G22551" s="94"/>
      <c r="H22551" s="94"/>
      <c r="I22551" s="94"/>
      <c r="J22551" s="2"/>
      <c r="P22551" s="30"/>
      <c r="T22551" s="2"/>
      <c r="V22551" s="2"/>
      <c r="W22551" s="28"/>
      <c r="Y22551" s="30"/>
      <c r="Z22551" s="30"/>
      <c r="AB22551" s="6"/>
    </row>
    <row r="22552" spans="1:28">
      <c r="A22552" s="2"/>
      <c r="B22552" s="2"/>
      <c r="C22552" s="2"/>
      <c r="G22552" s="94"/>
      <c r="H22552" s="94"/>
      <c r="I22552" s="94"/>
      <c r="J22552" s="2"/>
      <c r="P22552" s="30"/>
      <c r="T22552" s="2"/>
      <c r="V22552" s="2"/>
      <c r="W22552" s="28"/>
      <c r="Y22552" s="30"/>
      <c r="Z22552" s="30"/>
      <c r="AB22552" s="6"/>
    </row>
    <row r="22553" spans="1:28">
      <c r="A22553" s="2"/>
      <c r="B22553" s="2"/>
      <c r="C22553" s="2"/>
      <c r="G22553" s="94"/>
      <c r="H22553" s="94"/>
      <c r="I22553" s="94"/>
      <c r="J22553" s="2"/>
      <c r="P22553" s="30"/>
      <c r="T22553" s="2"/>
      <c r="V22553" s="2"/>
      <c r="W22553" s="28"/>
      <c r="Y22553" s="30"/>
      <c r="Z22553" s="30"/>
      <c r="AB22553" s="6"/>
    </row>
    <row r="22554" spans="1:28">
      <c r="A22554" s="2"/>
      <c r="B22554" s="2"/>
      <c r="C22554" s="2"/>
      <c r="G22554" s="94"/>
      <c r="H22554" s="94"/>
      <c r="I22554" s="94"/>
      <c r="J22554" s="2"/>
      <c r="P22554" s="30"/>
      <c r="T22554" s="2"/>
      <c r="V22554" s="2"/>
      <c r="W22554" s="28"/>
      <c r="Y22554" s="30"/>
      <c r="Z22554" s="30"/>
      <c r="AB22554" s="6"/>
    </row>
    <row r="22555" spans="1:28">
      <c r="A22555" s="2"/>
      <c r="B22555" s="2"/>
      <c r="C22555" s="2"/>
      <c r="G22555" s="94"/>
      <c r="H22555" s="94"/>
      <c r="I22555" s="94"/>
      <c r="J22555" s="2"/>
      <c r="P22555" s="30"/>
      <c r="T22555" s="2"/>
      <c r="V22555" s="2"/>
      <c r="W22555" s="28"/>
      <c r="Y22555" s="30"/>
      <c r="Z22555" s="30"/>
      <c r="AB22555" s="6"/>
    </row>
    <row r="22556" spans="1:28">
      <c r="A22556" s="2"/>
      <c r="B22556" s="2"/>
      <c r="C22556" s="2"/>
      <c r="G22556" s="94"/>
      <c r="H22556" s="94"/>
      <c r="I22556" s="94"/>
      <c r="J22556" s="2"/>
      <c r="P22556" s="30"/>
      <c r="T22556" s="2"/>
      <c r="V22556" s="2"/>
      <c r="W22556" s="28"/>
      <c r="Y22556" s="30"/>
      <c r="Z22556" s="30"/>
      <c r="AB22556" s="6"/>
    </row>
    <row r="22557" spans="1:28">
      <c r="A22557" s="2"/>
      <c r="B22557" s="2"/>
      <c r="C22557" s="2"/>
      <c r="G22557" s="94"/>
      <c r="H22557" s="94"/>
      <c r="I22557" s="94"/>
      <c r="J22557" s="2"/>
      <c r="P22557" s="30"/>
      <c r="T22557" s="2"/>
      <c r="V22557" s="2"/>
      <c r="W22557" s="28"/>
      <c r="Y22557" s="30"/>
      <c r="Z22557" s="30"/>
      <c r="AB22557" s="6"/>
    </row>
    <row r="22558" spans="1:28">
      <c r="A22558" s="2"/>
      <c r="B22558" s="2"/>
      <c r="C22558" s="2"/>
      <c r="G22558" s="94"/>
      <c r="H22558" s="94"/>
      <c r="I22558" s="94"/>
      <c r="J22558" s="2"/>
      <c r="P22558" s="30"/>
      <c r="T22558" s="2"/>
      <c r="V22558" s="2"/>
      <c r="W22558" s="28"/>
      <c r="Y22558" s="30"/>
      <c r="Z22558" s="30"/>
      <c r="AB22558" s="6"/>
    </row>
    <row r="22559" spans="1:28">
      <c r="A22559" s="2"/>
      <c r="B22559" s="2"/>
      <c r="C22559" s="2"/>
      <c r="G22559" s="94"/>
      <c r="H22559" s="94"/>
      <c r="I22559" s="94"/>
      <c r="J22559" s="2"/>
      <c r="P22559" s="30"/>
      <c r="T22559" s="2"/>
      <c r="V22559" s="2"/>
      <c r="W22559" s="28"/>
      <c r="Y22559" s="30"/>
      <c r="Z22559" s="30"/>
      <c r="AB22559" s="6"/>
    </row>
    <row r="22560" spans="1:28">
      <c r="A22560" s="2"/>
      <c r="B22560" s="2"/>
      <c r="C22560" s="2"/>
      <c r="G22560" s="94"/>
      <c r="H22560" s="94"/>
      <c r="I22560" s="94"/>
      <c r="J22560" s="2"/>
      <c r="P22560" s="30"/>
      <c r="T22560" s="2"/>
      <c r="V22560" s="2"/>
      <c r="W22560" s="28"/>
      <c r="Y22560" s="30"/>
      <c r="Z22560" s="30"/>
      <c r="AB22560" s="6"/>
    </row>
    <row r="22561" spans="1:28">
      <c r="A22561" s="2"/>
      <c r="B22561" s="2"/>
      <c r="C22561" s="2"/>
      <c r="G22561" s="94"/>
      <c r="H22561" s="94"/>
      <c r="I22561" s="94"/>
      <c r="J22561" s="2"/>
      <c r="P22561" s="30"/>
      <c r="T22561" s="2"/>
      <c r="V22561" s="2"/>
      <c r="W22561" s="28"/>
      <c r="Y22561" s="30"/>
      <c r="Z22561" s="30"/>
      <c r="AB22561" s="6"/>
    </row>
    <row r="22562" spans="1:28">
      <c r="A22562" s="2"/>
      <c r="B22562" s="2"/>
      <c r="C22562" s="2"/>
      <c r="G22562" s="94"/>
      <c r="H22562" s="94"/>
      <c r="I22562" s="94"/>
      <c r="J22562" s="2"/>
      <c r="P22562" s="30"/>
      <c r="T22562" s="2"/>
      <c r="V22562" s="2"/>
      <c r="W22562" s="28"/>
      <c r="Y22562" s="30"/>
      <c r="Z22562" s="30"/>
      <c r="AB22562" s="6"/>
    </row>
    <row r="22563" spans="1:28">
      <c r="A22563" s="2"/>
      <c r="B22563" s="2"/>
      <c r="C22563" s="2"/>
      <c r="G22563" s="94"/>
      <c r="H22563" s="94"/>
      <c r="I22563" s="94"/>
      <c r="J22563" s="2"/>
      <c r="P22563" s="30"/>
      <c r="T22563" s="2"/>
      <c r="V22563" s="2"/>
      <c r="W22563" s="28"/>
      <c r="Y22563" s="30"/>
      <c r="Z22563" s="30"/>
      <c r="AB22563" s="6"/>
    </row>
    <row r="22564" spans="1:28">
      <c r="A22564" s="2"/>
      <c r="B22564" s="2"/>
      <c r="C22564" s="2"/>
      <c r="G22564" s="94"/>
      <c r="H22564" s="94"/>
      <c r="I22564" s="94"/>
      <c r="J22564" s="2"/>
      <c r="P22564" s="30"/>
      <c r="T22564" s="2"/>
      <c r="V22564" s="2"/>
      <c r="W22564" s="28"/>
      <c r="Y22564" s="30"/>
      <c r="Z22564" s="30"/>
      <c r="AB22564" s="6"/>
    </row>
    <row r="22565" spans="1:28">
      <c r="A22565" s="2"/>
      <c r="B22565" s="2"/>
      <c r="C22565" s="2"/>
      <c r="G22565" s="94"/>
      <c r="H22565" s="94"/>
      <c r="I22565" s="94"/>
      <c r="J22565" s="2"/>
      <c r="P22565" s="30"/>
      <c r="T22565" s="2"/>
      <c r="V22565" s="2"/>
      <c r="W22565" s="28"/>
      <c r="Y22565" s="30"/>
      <c r="Z22565" s="30"/>
      <c r="AB22565" s="6"/>
    </row>
    <row r="22566" spans="1:28">
      <c r="A22566" s="2"/>
      <c r="B22566" s="2"/>
      <c r="C22566" s="2"/>
      <c r="G22566" s="94"/>
      <c r="H22566" s="94"/>
      <c r="I22566" s="94"/>
      <c r="J22566" s="2"/>
      <c r="P22566" s="30"/>
      <c r="T22566" s="2"/>
      <c r="V22566" s="2"/>
      <c r="W22566" s="28"/>
      <c r="Y22566" s="30"/>
      <c r="Z22566" s="30"/>
      <c r="AB22566" s="6"/>
    </row>
    <row r="22567" spans="1:28">
      <c r="A22567" s="2"/>
      <c r="B22567" s="2"/>
      <c r="C22567" s="2"/>
      <c r="G22567" s="94"/>
      <c r="H22567" s="94"/>
      <c r="I22567" s="94"/>
      <c r="J22567" s="2"/>
      <c r="P22567" s="30"/>
      <c r="T22567" s="2"/>
      <c r="V22567" s="2"/>
      <c r="W22567" s="28"/>
      <c r="Y22567" s="30"/>
      <c r="Z22567" s="30"/>
      <c r="AB22567" s="6"/>
    </row>
    <row r="22568" spans="1:28">
      <c r="A22568" s="2"/>
      <c r="B22568" s="2"/>
      <c r="C22568" s="2"/>
      <c r="G22568" s="94"/>
      <c r="H22568" s="94"/>
      <c r="I22568" s="94"/>
      <c r="J22568" s="2"/>
      <c r="P22568" s="30"/>
      <c r="T22568" s="2"/>
      <c r="V22568" s="2"/>
      <c r="W22568" s="28"/>
      <c r="Y22568" s="30"/>
      <c r="Z22568" s="30"/>
      <c r="AB22568" s="6"/>
    </row>
    <row r="22569" spans="1:28">
      <c r="A22569" s="2"/>
      <c r="B22569" s="2"/>
      <c r="C22569" s="2"/>
      <c r="G22569" s="94"/>
      <c r="H22569" s="94"/>
      <c r="I22569" s="94"/>
      <c r="J22569" s="2"/>
      <c r="P22569" s="30"/>
      <c r="T22569" s="2"/>
      <c r="V22569" s="2"/>
      <c r="W22569" s="28"/>
      <c r="Y22569" s="30"/>
      <c r="Z22569" s="30"/>
      <c r="AB22569" s="6"/>
    </row>
    <row r="22570" spans="1:28">
      <c r="A22570" s="2"/>
      <c r="B22570" s="2"/>
      <c r="C22570" s="2"/>
      <c r="G22570" s="94"/>
      <c r="H22570" s="94"/>
      <c r="I22570" s="94"/>
      <c r="J22570" s="2"/>
      <c r="P22570" s="30"/>
      <c r="T22570" s="2"/>
      <c r="V22570" s="2"/>
      <c r="W22570" s="28"/>
      <c r="Y22570" s="30"/>
      <c r="Z22570" s="30"/>
      <c r="AB22570" s="6"/>
    </row>
    <row r="22571" spans="1:28">
      <c r="A22571" s="2"/>
      <c r="B22571" s="2"/>
      <c r="C22571" s="2"/>
      <c r="G22571" s="94"/>
      <c r="H22571" s="94"/>
      <c r="I22571" s="94"/>
      <c r="J22571" s="2"/>
      <c r="P22571" s="30"/>
      <c r="T22571" s="2"/>
      <c r="V22571" s="2"/>
      <c r="W22571" s="28"/>
      <c r="Y22571" s="30"/>
      <c r="Z22571" s="30"/>
      <c r="AB22571" s="6"/>
    </row>
    <row r="22572" spans="1:28">
      <c r="A22572" s="2"/>
      <c r="B22572" s="2"/>
      <c r="C22572" s="2"/>
      <c r="G22572" s="94"/>
      <c r="H22572" s="94"/>
      <c r="I22572" s="94"/>
      <c r="J22572" s="2"/>
      <c r="P22572" s="30"/>
      <c r="T22572" s="2"/>
      <c r="V22572" s="2"/>
      <c r="W22572" s="28"/>
      <c r="Y22572" s="30"/>
      <c r="Z22572" s="30"/>
      <c r="AB22572" s="6"/>
    </row>
    <row r="22573" spans="1:28">
      <c r="A22573" s="2"/>
      <c r="B22573" s="2"/>
      <c r="C22573" s="2"/>
      <c r="G22573" s="94"/>
      <c r="H22573" s="94"/>
      <c r="I22573" s="94"/>
      <c r="J22573" s="2"/>
      <c r="P22573" s="30"/>
      <c r="T22573" s="2"/>
      <c r="V22573" s="2"/>
      <c r="W22573" s="28"/>
      <c r="Y22573" s="30"/>
      <c r="Z22573" s="30"/>
      <c r="AB22573" s="6"/>
    </row>
    <row r="22574" spans="1:28">
      <c r="A22574" s="2"/>
      <c r="B22574" s="2"/>
      <c r="C22574" s="2"/>
      <c r="G22574" s="94"/>
      <c r="H22574" s="94"/>
      <c r="I22574" s="94"/>
      <c r="J22574" s="2"/>
      <c r="P22574" s="30"/>
      <c r="T22574" s="2"/>
      <c r="V22574" s="2"/>
      <c r="W22574" s="28"/>
      <c r="Y22574" s="30"/>
      <c r="Z22574" s="30"/>
      <c r="AB22574" s="6"/>
    </row>
    <row r="22575" spans="1:28">
      <c r="A22575" s="2"/>
      <c r="B22575" s="2"/>
      <c r="C22575" s="2"/>
      <c r="G22575" s="94"/>
      <c r="H22575" s="94"/>
      <c r="I22575" s="94"/>
      <c r="J22575" s="2"/>
      <c r="P22575" s="30"/>
      <c r="T22575" s="2"/>
      <c r="V22575" s="2"/>
      <c r="W22575" s="28"/>
      <c r="Y22575" s="30"/>
      <c r="Z22575" s="30"/>
      <c r="AB22575" s="6"/>
    </row>
    <row r="22576" spans="1:28">
      <c r="A22576" s="2"/>
      <c r="B22576" s="2"/>
      <c r="C22576" s="2"/>
      <c r="G22576" s="94"/>
      <c r="H22576" s="94"/>
      <c r="I22576" s="94"/>
      <c r="J22576" s="2"/>
      <c r="P22576" s="30"/>
      <c r="T22576" s="2"/>
      <c r="V22576" s="2"/>
      <c r="W22576" s="28"/>
      <c r="Y22576" s="30"/>
      <c r="Z22576" s="30"/>
      <c r="AB22576" s="6"/>
    </row>
    <row r="22577" spans="1:28">
      <c r="A22577" s="2"/>
      <c r="B22577" s="2"/>
      <c r="C22577" s="2"/>
      <c r="G22577" s="94"/>
      <c r="H22577" s="94"/>
      <c r="I22577" s="94"/>
      <c r="J22577" s="2"/>
      <c r="P22577" s="30"/>
      <c r="T22577" s="2"/>
      <c r="V22577" s="2"/>
      <c r="W22577" s="28"/>
      <c r="Y22577" s="30"/>
      <c r="Z22577" s="30"/>
      <c r="AB22577" s="6"/>
    </row>
    <row r="22578" spans="1:28">
      <c r="A22578" s="2"/>
      <c r="B22578" s="2"/>
      <c r="C22578" s="2"/>
      <c r="G22578" s="94"/>
      <c r="H22578" s="94"/>
      <c r="I22578" s="94"/>
      <c r="J22578" s="2"/>
      <c r="P22578" s="30"/>
      <c r="T22578" s="2"/>
      <c r="V22578" s="2"/>
      <c r="W22578" s="28"/>
      <c r="Y22578" s="30"/>
      <c r="Z22578" s="30"/>
      <c r="AB22578" s="6"/>
    </row>
    <row r="22579" spans="1:28">
      <c r="A22579" s="2"/>
      <c r="B22579" s="2"/>
      <c r="C22579" s="2"/>
      <c r="G22579" s="94"/>
      <c r="H22579" s="94"/>
      <c r="I22579" s="94"/>
      <c r="J22579" s="2"/>
      <c r="P22579" s="30"/>
      <c r="T22579" s="2"/>
      <c r="V22579" s="2"/>
      <c r="W22579" s="28"/>
      <c r="Y22579" s="30"/>
      <c r="Z22579" s="30"/>
      <c r="AB22579" s="6"/>
    </row>
    <row r="22580" spans="1:28">
      <c r="A22580" s="2"/>
      <c r="B22580" s="2"/>
      <c r="C22580" s="2"/>
      <c r="G22580" s="94"/>
      <c r="H22580" s="94"/>
      <c r="I22580" s="94"/>
      <c r="J22580" s="2"/>
      <c r="P22580" s="30"/>
      <c r="T22580" s="2"/>
      <c r="V22580" s="2"/>
      <c r="W22580" s="28"/>
      <c r="Y22580" s="30"/>
      <c r="Z22580" s="30"/>
      <c r="AB22580" s="6"/>
    </row>
    <row r="22581" spans="1:28">
      <c r="A22581" s="2"/>
      <c r="B22581" s="2"/>
      <c r="C22581" s="2"/>
      <c r="G22581" s="94"/>
      <c r="H22581" s="94"/>
      <c r="I22581" s="94"/>
      <c r="J22581" s="2"/>
      <c r="P22581" s="30"/>
      <c r="T22581" s="2"/>
      <c r="V22581" s="2"/>
      <c r="W22581" s="28"/>
      <c r="Y22581" s="30"/>
      <c r="Z22581" s="30"/>
      <c r="AB22581" s="6"/>
    </row>
    <row r="22582" spans="1:28">
      <c r="A22582" s="2"/>
      <c r="B22582" s="2"/>
      <c r="C22582" s="2"/>
      <c r="G22582" s="94"/>
      <c r="H22582" s="94"/>
      <c r="I22582" s="94"/>
      <c r="J22582" s="2"/>
      <c r="P22582" s="30"/>
      <c r="T22582" s="2"/>
      <c r="V22582" s="2"/>
      <c r="W22582" s="28"/>
      <c r="Y22582" s="30"/>
      <c r="Z22582" s="30"/>
      <c r="AB22582" s="6"/>
    </row>
    <row r="22583" spans="1:28">
      <c r="A22583" s="2"/>
      <c r="B22583" s="2"/>
      <c r="C22583" s="2"/>
      <c r="G22583" s="94"/>
      <c r="H22583" s="94"/>
      <c r="I22583" s="94"/>
      <c r="J22583" s="2"/>
      <c r="P22583" s="30"/>
      <c r="T22583" s="2"/>
      <c r="V22583" s="2"/>
      <c r="W22583" s="28"/>
      <c r="Y22583" s="30"/>
      <c r="Z22583" s="30"/>
      <c r="AB22583" s="6"/>
    </row>
    <row r="22584" spans="1:28">
      <c r="A22584" s="2"/>
      <c r="B22584" s="2"/>
      <c r="C22584" s="2"/>
      <c r="G22584" s="94"/>
      <c r="H22584" s="94"/>
      <c r="I22584" s="94"/>
      <c r="J22584" s="2"/>
      <c r="P22584" s="30"/>
      <c r="T22584" s="2"/>
      <c r="V22584" s="2"/>
      <c r="W22584" s="28"/>
      <c r="Y22584" s="30"/>
      <c r="Z22584" s="30"/>
      <c r="AB22584" s="6"/>
    </row>
    <row r="22585" spans="1:28">
      <c r="A22585" s="2"/>
      <c r="B22585" s="2"/>
      <c r="C22585" s="2"/>
      <c r="G22585" s="94"/>
      <c r="H22585" s="94"/>
      <c r="I22585" s="94"/>
      <c r="J22585" s="2"/>
      <c r="P22585" s="30"/>
      <c r="T22585" s="2"/>
      <c r="V22585" s="2"/>
      <c r="W22585" s="28"/>
      <c r="Y22585" s="30"/>
      <c r="Z22585" s="30"/>
      <c r="AB22585" s="6"/>
    </row>
    <row r="22586" spans="1:28">
      <c r="A22586" s="2"/>
      <c r="B22586" s="2"/>
      <c r="C22586" s="2"/>
      <c r="G22586" s="94"/>
      <c r="H22586" s="94"/>
      <c r="I22586" s="94"/>
      <c r="J22586" s="2"/>
      <c r="P22586" s="30"/>
      <c r="T22586" s="2"/>
      <c r="V22586" s="2"/>
      <c r="W22586" s="28"/>
      <c r="Y22586" s="30"/>
      <c r="Z22586" s="30"/>
      <c r="AB22586" s="6"/>
    </row>
    <row r="22587" spans="1:28">
      <c r="A22587" s="2"/>
      <c r="B22587" s="2"/>
      <c r="C22587" s="2"/>
      <c r="G22587" s="94"/>
      <c r="H22587" s="94"/>
      <c r="I22587" s="94"/>
      <c r="J22587" s="2"/>
      <c r="P22587" s="30"/>
      <c r="T22587" s="2"/>
      <c r="V22587" s="2"/>
      <c r="W22587" s="28"/>
      <c r="Y22587" s="30"/>
      <c r="Z22587" s="30"/>
      <c r="AB22587" s="6"/>
    </row>
    <row r="22588" spans="1:28">
      <c r="A22588" s="2"/>
      <c r="B22588" s="2"/>
      <c r="C22588" s="2"/>
      <c r="G22588" s="94"/>
      <c r="H22588" s="94"/>
      <c r="I22588" s="94"/>
      <c r="J22588" s="2"/>
      <c r="P22588" s="30"/>
      <c r="T22588" s="2"/>
      <c r="V22588" s="2"/>
      <c r="W22588" s="28"/>
      <c r="Y22588" s="30"/>
      <c r="Z22588" s="30"/>
      <c r="AB22588" s="6"/>
    </row>
    <row r="22589" spans="1:28">
      <c r="A22589" s="2"/>
      <c r="B22589" s="2"/>
      <c r="C22589" s="2"/>
      <c r="G22589" s="94"/>
      <c r="H22589" s="94"/>
      <c r="I22589" s="94"/>
      <c r="J22589" s="2"/>
      <c r="P22589" s="30"/>
      <c r="T22589" s="2"/>
      <c r="V22589" s="2"/>
      <c r="W22589" s="28"/>
      <c r="Y22589" s="30"/>
      <c r="Z22589" s="30"/>
      <c r="AB22589" s="6"/>
    </row>
    <row r="22590" spans="1:28">
      <c r="A22590" s="2"/>
      <c r="B22590" s="2"/>
      <c r="C22590" s="2"/>
      <c r="G22590" s="94"/>
      <c r="H22590" s="94"/>
      <c r="I22590" s="94"/>
      <c r="J22590" s="2"/>
      <c r="P22590" s="30"/>
      <c r="T22590" s="2"/>
      <c r="V22590" s="2"/>
      <c r="W22590" s="28"/>
      <c r="Y22590" s="30"/>
      <c r="Z22590" s="30"/>
      <c r="AB22590" s="6"/>
    </row>
    <row r="22591" spans="1:28">
      <c r="A22591" s="2"/>
      <c r="B22591" s="2"/>
      <c r="C22591" s="2"/>
      <c r="G22591" s="94"/>
      <c r="H22591" s="94"/>
      <c r="I22591" s="94"/>
      <c r="J22591" s="2"/>
      <c r="P22591" s="30"/>
      <c r="T22591" s="2"/>
      <c r="V22591" s="2"/>
      <c r="W22591" s="28"/>
      <c r="Y22591" s="30"/>
      <c r="Z22591" s="30"/>
      <c r="AB22591" s="6"/>
    </row>
    <row r="22592" spans="1:28">
      <c r="A22592" s="2"/>
      <c r="B22592" s="2"/>
      <c r="C22592" s="2"/>
      <c r="G22592" s="94"/>
      <c r="H22592" s="94"/>
      <c r="I22592" s="94"/>
      <c r="J22592" s="2"/>
      <c r="P22592" s="30"/>
      <c r="T22592" s="2"/>
      <c r="V22592" s="2"/>
      <c r="W22592" s="28"/>
      <c r="Y22592" s="30"/>
      <c r="Z22592" s="30"/>
      <c r="AB22592" s="6"/>
    </row>
    <row r="22593" spans="1:28">
      <c r="A22593" s="2"/>
      <c r="B22593" s="2"/>
      <c r="C22593" s="2"/>
      <c r="G22593" s="94"/>
      <c r="H22593" s="94"/>
      <c r="I22593" s="94"/>
      <c r="J22593" s="2"/>
      <c r="P22593" s="30"/>
      <c r="T22593" s="2"/>
      <c r="V22593" s="2"/>
      <c r="W22593" s="28"/>
      <c r="Y22593" s="30"/>
      <c r="Z22593" s="30"/>
      <c r="AB22593" s="6"/>
    </row>
    <row r="22594" spans="1:28">
      <c r="A22594" s="2"/>
      <c r="B22594" s="2"/>
      <c r="C22594" s="2"/>
      <c r="G22594" s="94"/>
      <c r="H22594" s="94"/>
      <c r="I22594" s="94"/>
      <c r="J22594" s="2"/>
      <c r="P22594" s="30"/>
      <c r="T22594" s="2"/>
      <c r="V22594" s="2"/>
      <c r="W22594" s="28"/>
      <c r="Y22594" s="30"/>
      <c r="Z22594" s="30"/>
      <c r="AB22594" s="6"/>
    </row>
    <row r="22595" spans="1:28">
      <c r="A22595" s="2"/>
      <c r="B22595" s="2"/>
      <c r="C22595" s="2"/>
      <c r="G22595" s="94"/>
      <c r="H22595" s="94"/>
      <c r="I22595" s="94"/>
      <c r="J22595" s="2"/>
      <c r="P22595" s="30"/>
      <c r="T22595" s="2"/>
      <c r="V22595" s="2"/>
      <c r="W22595" s="28"/>
      <c r="Y22595" s="30"/>
      <c r="Z22595" s="30"/>
      <c r="AB22595" s="6"/>
    </row>
    <row r="22596" spans="1:28">
      <c r="A22596" s="2"/>
      <c r="B22596" s="2"/>
      <c r="C22596" s="2"/>
      <c r="G22596" s="94"/>
      <c r="H22596" s="94"/>
      <c r="I22596" s="94"/>
      <c r="J22596" s="2"/>
      <c r="P22596" s="30"/>
      <c r="T22596" s="2"/>
      <c r="V22596" s="2"/>
      <c r="W22596" s="28"/>
      <c r="Y22596" s="30"/>
      <c r="Z22596" s="30"/>
      <c r="AB22596" s="6"/>
    </row>
    <row r="22597" spans="1:28">
      <c r="A22597" s="2"/>
      <c r="B22597" s="2"/>
      <c r="C22597" s="2"/>
      <c r="G22597" s="94"/>
      <c r="H22597" s="94"/>
      <c r="I22597" s="94"/>
      <c r="J22597" s="2"/>
      <c r="P22597" s="30"/>
      <c r="T22597" s="2"/>
      <c r="V22597" s="2"/>
      <c r="W22597" s="28"/>
      <c r="Y22597" s="30"/>
      <c r="Z22597" s="30"/>
      <c r="AB22597" s="6"/>
    </row>
    <row r="22598" spans="1:28">
      <c r="A22598" s="2"/>
      <c r="B22598" s="2"/>
      <c r="C22598" s="2"/>
      <c r="G22598" s="94"/>
      <c r="H22598" s="94"/>
      <c r="I22598" s="94"/>
      <c r="J22598" s="2"/>
      <c r="P22598" s="30"/>
      <c r="T22598" s="2"/>
      <c r="V22598" s="2"/>
      <c r="W22598" s="28"/>
      <c r="Y22598" s="30"/>
      <c r="Z22598" s="30"/>
      <c r="AB22598" s="6"/>
    </row>
    <row r="22599" spans="1:28">
      <c r="A22599" s="2"/>
      <c r="B22599" s="2"/>
      <c r="C22599" s="2"/>
      <c r="G22599" s="94"/>
      <c r="H22599" s="94"/>
      <c r="I22599" s="94"/>
      <c r="J22599" s="2"/>
      <c r="P22599" s="30"/>
      <c r="T22599" s="2"/>
      <c r="V22599" s="2"/>
      <c r="W22599" s="28"/>
      <c r="Y22599" s="30"/>
      <c r="Z22599" s="30"/>
      <c r="AB22599" s="6"/>
    </row>
    <row r="22600" spans="1:28">
      <c r="A22600" s="2"/>
      <c r="B22600" s="2"/>
      <c r="C22600" s="2"/>
      <c r="G22600" s="94"/>
      <c r="H22600" s="94"/>
      <c r="I22600" s="94"/>
      <c r="J22600" s="2"/>
      <c r="P22600" s="30"/>
      <c r="T22600" s="2"/>
      <c r="V22600" s="2"/>
      <c r="W22600" s="28"/>
      <c r="Y22600" s="30"/>
      <c r="Z22600" s="30"/>
      <c r="AB22600" s="6"/>
    </row>
    <row r="22601" spans="1:28">
      <c r="A22601" s="2"/>
      <c r="B22601" s="2"/>
      <c r="C22601" s="2"/>
      <c r="G22601" s="94"/>
      <c r="H22601" s="94"/>
      <c r="I22601" s="94"/>
      <c r="J22601" s="2"/>
      <c r="P22601" s="30"/>
      <c r="T22601" s="2"/>
      <c r="V22601" s="2"/>
      <c r="W22601" s="28"/>
      <c r="Y22601" s="30"/>
      <c r="Z22601" s="30"/>
      <c r="AB22601" s="6"/>
    </row>
    <row r="22602" spans="1:28">
      <c r="A22602" s="2"/>
      <c r="B22602" s="2"/>
      <c r="C22602" s="2"/>
      <c r="G22602" s="94"/>
      <c r="H22602" s="94"/>
      <c r="I22602" s="94"/>
      <c r="J22602" s="2"/>
      <c r="P22602" s="30"/>
      <c r="T22602" s="2"/>
      <c r="V22602" s="2"/>
      <c r="W22602" s="28"/>
      <c r="Y22602" s="30"/>
      <c r="Z22602" s="30"/>
      <c r="AB22602" s="6"/>
    </row>
    <row r="22603" spans="1:28">
      <c r="A22603" s="2"/>
      <c r="B22603" s="2"/>
      <c r="C22603" s="2"/>
      <c r="G22603" s="94"/>
      <c r="H22603" s="94"/>
      <c r="I22603" s="94"/>
      <c r="J22603" s="2"/>
      <c r="P22603" s="30"/>
      <c r="T22603" s="2"/>
      <c r="V22603" s="2"/>
      <c r="W22603" s="28"/>
      <c r="Y22603" s="30"/>
      <c r="Z22603" s="30"/>
      <c r="AB22603" s="6"/>
    </row>
    <row r="22604" spans="1:28">
      <c r="A22604" s="2"/>
      <c r="B22604" s="2"/>
      <c r="C22604" s="2"/>
      <c r="G22604" s="94"/>
      <c r="H22604" s="94"/>
      <c r="I22604" s="94"/>
      <c r="J22604" s="2"/>
      <c r="P22604" s="30"/>
      <c r="T22604" s="2"/>
      <c r="V22604" s="2"/>
      <c r="W22604" s="28"/>
      <c r="Y22604" s="30"/>
      <c r="Z22604" s="30"/>
      <c r="AB22604" s="6"/>
    </row>
    <row r="22605" spans="1:28">
      <c r="A22605" s="2"/>
      <c r="B22605" s="2"/>
      <c r="C22605" s="2"/>
      <c r="G22605" s="94"/>
      <c r="H22605" s="94"/>
      <c r="I22605" s="94"/>
      <c r="J22605" s="2"/>
      <c r="P22605" s="30"/>
      <c r="T22605" s="2"/>
      <c r="V22605" s="2"/>
      <c r="W22605" s="28"/>
      <c r="Y22605" s="30"/>
      <c r="Z22605" s="30"/>
      <c r="AB22605" s="6"/>
    </row>
    <row r="22606" spans="1:28">
      <c r="A22606" s="2"/>
      <c r="B22606" s="2"/>
      <c r="C22606" s="2"/>
      <c r="G22606" s="94"/>
      <c r="H22606" s="94"/>
      <c r="I22606" s="94"/>
      <c r="J22606" s="2"/>
      <c r="P22606" s="30"/>
      <c r="T22606" s="2"/>
      <c r="V22606" s="2"/>
      <c r="W22606" s="28"/>
      <c r="Y22606" s="30"/>
      <c r="Z22606" s="30"/>
      <c r="AB22606" s="6"/>
    </row>
    <row r="22607" spans="1:28">
      <c r="A22607" s="2"/>
      <c r="B22607" s="2"/>
      <c r="C22607" s="2"/>
      <c r="G22607" s="94"/>
      <c r="H22607" s="94"/>
      <c r="I22607" s="94"/>
      <c r="J22607" s="2"/>
      <c r="P22607" s="30"/>
      <c r="T22607" s="2"/>
      <c r="V22607" s="2"/>
      <c r="W22607" s="28"/>
      <c r="Y22607" s="30"/>
      <c r="Z22607" s="30"/>
      <c r="AB22607" s="6"/>
    </row>
    <row r="22608" spans="1:28">
      <c r="A22608" s="2"/>
      <c r="B22608" s="2"/>
      <c r="C22608" s="2"/>
      <c r="G22608" s="94"/>
      <c r="H22608" s="94"/>
      <c r="I22608" s="94"/>
      <c r="J22608" s="2"/>
      <c r="P22608" s="30"/>
      <c r="T22608" s="2"/>
      <c r="V22608" s="2"/>
      <c r="W22608" s="28"/>
      <c r="Y22608" s="30"/>
      <c r="Z22608" s="30"/>
      <c r="AB22608" s="6"/>
    </row>
    <row r="22609" spans="1:28">
      <c r="A22609" s="2"/>
      <c r="B22609" s="2"/>
      <c r="C22609" s="2"/>
      <c r="G22609" s="94"/>
      <c r="H22609" s="94"/>
      <c r="I22609" s="94"/>
      <c r="J22609" s="2"/>
      <c r="P22609" s="30"/>
      <c r="T22609" s="2"/>
      <c r="V22609" s="2"/>
      <c r="W22609" s="28"/>
      <c r="Y22609" s="30"/>
      <c r="Z22609" s="30"/>
      <c r="AB22609" s="6"/>
    </row>
    <row r="22610" spans="1:28">
      <c r="A22610" s="2"/>
      <c r="B22610" s="2"/>
      <c r="C22610" s="2"/>
      <c r="G22610" s="94"/>
      <c r="H22610" s="94"/>
      <c r="I22610" s="94"/>
      <c r="J22610" s="2"/>
      <c r="P22610" s="30"/>
      <c r="T22610" s="2"/>
      <c r="V22610" s="2"/>
      <c r="W22610" s="28"/>
      <c r="Y22610" s="30"/>
      <c r="Z22610" s="30"/>
      <c r="AB22610" s="6"/>
    </row>
    <row r="22611" spans="1:28">
      <c r="A22611" s="2"/>
      <c r="B22611" s="2"/>
      <c r="C22611" s="2"/>
      <c r="G22611" s="94"/>
      <c r="H22611" s="94"/>
      <c r="I22611" s="94"/>
      <c r="J22611" s="2"/>
      <c r="P22611" s="30"/>
      <c r="T22611" s="2"/>
      <c r="V22611" s="2"/>
      <c r="W22611" s="28"/>
      <c r="Y22611" s="30"/>
      <c r="Z22611" s="30"/>
      <c r="AB22611" s="6"/>
    </row>
    <row r="22612" spans="1:28">
      <c r="A22612" s="2"/>
      <c r="B22612" s="2"/>
      <c r="C22612" s="2"/>
      <c r="G22612" s="94"/>
      <c r="H22612" s="94"/>
      <c r="I22612" s="94"/>
      <c r="J22612" s="2"/>
      <c r="P22612" s="30"/>
      <c r="T22612" s="2"/>
      <c r="V22612" s="2"/>
      <c r="W22612" s="28"/>
      <c r="Y22612" s="30"/>
      <c r="Z22612" s="30"/>
      <c r="AB22612" s="6"/>
    </row>
    <row r="22613" spans="1:28">
      <c r="A22613" s="2"/>
      <c r="B22613" s="2"/>
      <c r="C22613" s="2"/>
      <c r="G22613" s="94"/>
      <c r="H22613" s="94"/>
      <c r="I22613" s="94"/>
      <c r="J22613" s="2"/>
      <c r="P22613" s="30"/>
      <c r="T22613" s="2"/>
      <c r="V22613" s="2"/>
      <c r="W22613" s="28"/>
      <c r="Y22613" s="30"/>
      <c r="Z22613" s="30"/>
      <c r="AB22613" s="6"/>
    </row>
    <row r="22614" spans="1:28">
      <c r="A22614" s="2"/>
      <c r="B22614" s="2"/>
      <c r="C22614" s="2"/>
      <c r="G22614" s="94"/>
      <c r="H22614" s="94"/>
      <c r="I22614" s="94"/>
      <c r="J22614" s="2"/>
      <c r="P22614" s="30"/>
      <c r="T22614" s="2"/>
      <c r="V22614" s="2"/>
      <c r="W22614" s="28"/>
      <c r="Y22614" s="30"/>
      <c r="Z22614" s="30"/>
      <c r="AB22614" s="6"/>
    </row>
    <row r="22615" spans="1:28">
      <c r="A22615" s="2"/>
      <c r="B22615" s="2"/>
      <c r="C22615" s="2"/>
      <c r="G22615" s="94"/>
      <c r="H22615" s="94"/>
      <c r="I22615" s="94"/>
      <c r="J22615" s="2"/>
      <c r="P22615" s="30"/>
      <c r="T22615" s="2"/>
      <c r="V22615" s="2"/>
      <c r="W22615" s="28"/>
      <c r="Y22615" s="30"/>
      <c r="Z22615" s="30"/>
      <c r="AB22615" s="6"/>
    </row>
    <row r="22616" spans="1:28">
      <c r="A22616" s="2"/>
      <c r="B22616" s="2"/>
      <c r="C22616" s="2"/>
      <c r="G22616" s="94"/>
      <c r="H22616" s="94"/>
      <c r="I22616" s="94"/>
      <c r="J22616" s="2"/>
      <c r="P22616" s="30"/>
      <c r="T22616" s="2"/>
      <c r="V22616" s="2"/>
      <c r="W22616" s="28"/>
      <c r="Y22616" s="30"/>
      <c r="Z22616" s="30"/>
      <c r="AB22616" s="6"/>
    </row>
    <row r="22617" spans="1:28">
      <c r="A22617" s="2"/>
      <c r="B22617" s="2"/>
      <c r="C22617" s="2"/>
      <c r="G22617" s="94"/>
      <c r="H22617" s="94"/>
      <c r="I22617" s="94"/>
      <c r="J22617" s="2"/>
      <c r="P22617" s="30"/>
      <c r="T22617" s="2"/>
      <c r="V22617" s="2"/>
      <c r="W22617" s="28"/>
      <c r="Y22617" s="30"/>
      <c r="Z22617" s="30"/>
      <c r="AB22617" s="6"/>
    </row>
    <row r="22618" spans="1:28">
      <c r="A22618" s="2"/>
      <c r="B22618" s="2"/>
      <c r="C22618" s="2"/>
      <c r="G22618" s="94"/>
      <c r="H22618" s="94"/>
      <c r="I22618" s="94"/>
      <c r="J22618" s="2"/>
      <c r="P22618" s="30"/>
      <c r="T22618" s="2"/>
      <c r="V22618" s="2"/>
      <c r="W22618" s="28"/>
      <c r="Y22618" s="30"/>
      <c r="Z22618" s="30"/>
      <c r="AB22618" s="6"/>
    </row>
    <row r="22619" spans="1:28">
      <c r="A22619" s="2"/>
      <c r="B22619" s="2"/>
      <c r="C22619" s="2"/>
      <c r="G22619" s="94"/>
      <c r="H22619" s="94"/>
      <c r="I22619" s="94"/>
      <c r="J22619" s="2"/>
      <c r="P22619" s="30"/>
      <c r="T22619" s="2"/>
      <c r="V22619" s="2"/>
      <c r="W22619" s="28"/>
      <c r="Y22619" s="30"/>
      <c r="Z22619" s="30"/>
      <c r="AB22619" s="6"/>
    </row>
    <row r="22620" spans="1:28">
      <c r="A22620" s="2"/>
      <c r="B22620" s="2"/>
      <c r="C22620" s="2"/>
      <c r="G22620" s="94"/>
      <c r="H22620" s="94"/>
      <c r="I22620" s="94"/>
      <c r="J22620" s="2"/>
      <c r="P22620" s="30"/>
      <c r="T22620" s="2"/>
      <c r="V22620" s="2"/>
      <c r="W22620" s="28"/>
      <c r="Y22620" s="30"/>
      <c r="Z22620" s="30"/>
      <c r="AB22620" s="6"/>
    </row>
    <row r="22621" spans="1:28">
      <c r="A22621" s="2"/>
      <c r="B22621" s="2"/>
      <c r="C22621" s="2"/>
      <c r="G22621" s="94"/>
      <c r="H22621" s="94"/>
      <c r="I22621" s="94"/>
      <c r="J22621" s="2"/>
      <c r="P22621" s="30"/>
      <c r="T22621" s="2"/>
      <c r="V22621" s="2"/>
      <c r="W22621" s="28"/>
      <c r="Y22621" s="30"/>
      <c r="Z22621" s="30"/>
      <c r="AB22621" s="6"/>
    </row>
    <row r="22622" spans="1:28">
      <c r="A22622" s="2"/>
      <c r="B22622" s="2"/>
      <c r="C22622" s="2"/>
      <c r="G22622" s="94"/>
      <c r="H22622" s="94"/>
      <c r="I22622" s="94"/>
      <c r="J22622" s="2"/>
      <c r="P22622" s="30"/>
      <c r="T22622" s="2"/>
      <c r="V22622" s="2"/>
      <c r="W22622" s="28"/>
      <c r="Y22622" s="30"/>
      <c r="Z22622" s="30"/>
      <c r="AB22622" s="6"/>
    </row>
    <row r="22623" spans="1:28">
      <c r="A22623" s="2"/>
      <c r="B22623" s="2"/>
      <c r="C22623" s="2"/>
      <c r="G22623" s="94"/>
      <c r="H22623" s="94"/>
      <c r="I22623" s="94"/>
      <c r="J22623" s="2"/>
      <c r="P22623" s="30"/>
      <c r="T22623" s="2"/>
      <c r="V22623" s="2"/>
      <c r="W22623" s="28"/>
      <c r="Y22623" s="30"/>
      <c r="Z22623" s="30"/>
      <c r="AB22623" s="6"/>
    </row>
    <row r="22624" spans="1:28">
      <c r="A22624" s="2"/>
      <c r="B22624" s="2"/>
      <c r="C22624" s="2"/>
      <c r="G22624" s="94"/>
      <c r="H22624" s="94"/>
      <c r="I22624" s="94"/>
      <c r="J22624" s="2"/>
      <c r="P22624" s="30"/>
      <c r="T22624" s="2"/>
      <c r="V22624" s="2"/>
      <c r="W22624" s="28"/>
      <c r="Y22624" s="30"/>
      <c r="Z22624" s="30"/>
      <c r="AB22624" s="6"/>
    </row>
    <row r="22625" spans="1:28">
      <c r="A22625" s="2"/>
      <c r="B22625" s="2"/>
      <c r="C22625" s="2"/>
      <c r="G22625" s="94"/>
      <c r="H22625" s="94"/>
      <c r="I22625" s="94"/>
      <c r="J22625" s="2"/>
      <c r="P22625" s="30"/>
      <c r="T22625" s="2"/>
      <c r="V22625" s="2"/>
      <c r="W22625" s="28"/>
      <c r="Y22625" s="30"/>
      <c r="Z22625" s="30"/>
      <c r="AB22625" s="6"/>
    </row>
    <row r="22626" spans="1:28">
      <c r="A22626" s="2"/>
      <c r="B22626" s="2"/>
      <c r="C22626" s="2"/>
      <c r="G22626" s="94"/>
      <c r="H22626" s="94"/>
      <c r="I22626" s="94"/>
      <c r="J22626" s="2"/>
      <c r="P22626" s="30"/>
      <c r="T22626" s="2"/>
      <c r="V22626" s="2"/>
      <c r="W22626" s="28"/>
      <c r="Y22626" s="30"/>
      <c r="Z22626" s="30"/>
      <c r="AB22626" s="6"/>
    </row>
    <row r="22627" spans="1:28">
      <c r="A22627" s="2"/>
      <c r="B22627" s="2"/>
      <c r="C22627" s="2"/>
      <c r="G22627" s="94"/>
      <c r="H22627" s="94"/>
      <c r="I22627" s="94"/>
      <c r="J22627" s="2"/>
      <c r="P22627" s="30"/>
      <c r="T22627" s="2"/>
      <c r="V22627" s="2"/>
      <c r="W22627" s="28"/>
      <c r="Y22627" s="30"/>
      <c r="Z22627" s="30"/>
      <c r="AB22627" s="6"/>
    </row>
    <row r="22628" spans="1:28">
      <c r="A22628" s="2"/>
      <c r="B22628" s="2"/>
      <c r="C22628" s="2"/>
      <c r="G22628" s="94"/>
      <c r="H22628" s="94"/>
      <c r="I22628" s="94"/>
      <c r="J22628" s="2"/>
      <c r="P22628" s="30"/>
      <c r="T22628" s="2"/>
      <c r="V22628" s="2"/>
      <c r="W22628" s="28"/>
      <c r="Y22628" s="30"/>
      <c r="Z22628" s="30"/>
      <c r="AB22628" s="6"/>
    </row>
    <row r="22629" spans="1:28">
      <c r="A22629" s="2"/>
      <c r="B22629" s="2"/>
      <c r="C22629" s="2"/>
      <c r="G22629" s="94"/>
      <c r="H22629" s="94"/>
      <c r="I22629" s="94"/>
      <c r="J22629" s="2"/>
      <c r="P22629" s="30"/>
      <c r="T22629" s="2"/>
      <c r="V22629" s="2"/>
      <c r="W22629" s="28"/>
      <c r="Y22629" s="30"/>
      <c r="Z22629" s="30"/>
      <c r="AB22629" s="6"/>
    </row>
    <row r="22630" spans="1:28">
      <c r="A22630" s="2"/>
      <c r="B22630" s="2"/>
      <c r="C22630" s="2"/>
      <c r="G22630" s="94"/>
      <c r="H22630" s="94"/>
      <c r="I22630" s="94"/>
      <c r="J22630" s="2"/>
      <c r="P22630" s="30"/>
      <c r="T22630" s="2"/>
      <c r="V22630" s="2"/>
      <c r="W22630" s="28"/>
      <c r="Y22630" s="30"/>
      <c r="Z22630" s="30"/>
      <c r="AB22630" s="6"/>
    </row>
    <row r="22631" spans="1:28">
      <c r="A22631" s="2"/>
      <c r="B22631" s="2"/>
      <c r="C22631" s="2"/>
      <c r="G22631" s="94"/>
      <c r="H22631" s="94"/>
      <c r="I22631" s="94"/>
      <c r="J22631" s="2"/>
      <c r="P22631" s="30"/>
      <c r="T22631" s="2"/>
      <c r="V22631" s="2"/>
      <c r="W22631" s="28"/>
      <c r="Y22631" s="30"/>
      <c r="Z22631" s="30"/>
      <c r="AB22631" s="6"/>
    </row>
    <row r="22632" spans="1:28">
      <c r="A22632" s="2"/>
      <c r="B22632" s="2"/>
      <c r="C22632" s="2"/>
      <c r="G22632" s="94"/>
      <c r="H22632" s="94"/>
      <c r="I22632" s="94"/>
      <c r="J22632" s="2"/>
      <c r="P22632" s="30"/>
      <c r="T22632" s="2"/>
      <c r="V22632" s="2"/>
      <c r="W22632" s="28"/>
      <c r="Y22632" s="30"/>
      <c r="Z22632" s="30"/>
      <c r="AB22632" s="6"/>
    </row>
    <row r="22633" spans="1:28">
      <c r="A22633" s="2"/>
      <c r="B22633" s="2"/>
      <c r="C22633" s="2"/>
      <c r="G22633" s="94"/>
      <c r="H22633" s="94"/>
      <c r="I22633" s="94"/>
      <c r="J22633" s="2"/>
      <c r="P22633" s="30"/>
      <c r="T22633" s="2"/>
      <c r="V22633" s="2"/>
      <c r="W22633" s="28"/>
      <c r="Y22633" s="30"/>
      <c r="Z22633" s="30"/>
      <c r="AB22633" s="6"/>
    </row>
    <row r="22634" spans="1:28">
      <c r="A22634" s="2"/>
      <c r="B22634" s="2"/>
      <c r="C22634" s="2"/>
      <c r="G22634" s="94"/>
      <c r="H22634" s="94"/>
      <c r="I22634" s="94"/>
      <c r="J22634" s="2"/>
      <c r="P22634" s="30"/>
      <c r="T22634" s="2"/>
      <c r="V22634" s="2"/>
      <c r="W22634" s="28"/>
      <c r="Y22634" s="30"/>
      <c r="Z22634" s="30"/>
      <c r="AB22634" s="6"/>
    </row>
    <row r="22635" spans="1:28">
      <c r="A22635" s="2"/>
      <c r="B22635" s="2"/>
      <c r="C22635" s="2"/>
      <c r="G22635" s="94"/>
      <c r="H22635" s="94"/>
      <c r="I22635" s="94"/>
      <c r="J22635" s="2"/>
      <c r="P22635" s="30"/>
      <c r="T22635" s="2"/>
      <c r="V22635" s="2"/>
      <c r="W22635" s="28"/>
      <c r="Y22635" s="30"/>
      <c r="Z22635" s="30"/>
      <c r="AB22635" s="6"/>
    </row>
    <row r="22636" spans="1:28">
      <c r="A22636" s="2"/>
      <c r="B22636" s="2"/>
      <c r="C22636" s="2"/>
      <c r="G22636" s="94"/>
      <c r="H22636" s="94"/>
      <c r="I22636" s="94"/>
      <c r="J22636" s="2"/>
      <c r="P22636" s="30"/>
      <c r="T22636" s="2"/>
      <c r="V22636" s="2"/>
      <c r="W22636" s="28"/>
      <c r="Y22636" s="30"/>
      <c r="Z22636" s="30"/>
      <c r="AB22636" s="6"/>
    </row>
    <row r="22637" spans="1:28">
      <c r="A22637" s="2"/>
      <c r="B22637" s="2"/>
      <c r="C22637" s="2"/>
      <c r="G22637" s="94"/>
      <c r="H22637" s="94"/>
      <c r="I22637" s="94"/>
      <c r="J22637" s="2"/>
      <c r="P22637" s="30"/>
      <c r="T22637" s="2"/>
      <c r="V22637" s="2"/>
      <c r="W22637" s="28"/>
      <c r="Y22637" s="30"/>
      <c r="Z22637" s="30"/>
      <c r="AB22637" s="6"/>
    </row>
    <row r="22638" spans="1:28">
      <c r="A22638" s="2"/>
      <c r="B22638" s="2"/>
      <c r="C22638" s="2"/>
      <c r="G22638" s="94"/>
      <c r="H22638" s="94"/>
      <c r="I22638" s="94"/>
      <c r="J22638" s="2"/>
      <c r="P22638" s="30"/>
      <c r="T22638" s="2"/>
      <c r="V22638" s="2"/>
      <c r="W22638" s="28"/>
      <c r="Y22638" s="30"/>
      <c r="Z22638" s="30"/>
      <c r="AB22638" s="6"/>
    </row>
    <row r="22639" spans="1:28">
      <c r="A22639" s="2"/>
      <c r="B22639" s="2"/>
      <c r="C22639" s="2"/>
      <c r="G22639" s="94"/>
      <c r="H22639" s="94"/>
      <c r="I22639" s="94"/>
      <c r="J22639" s="2"/>
      <c r="P22639" s="30"/>
      <c r="T22639" s="2"/>
      <c r="V22639" s="2"/>
      <c r="W22639" s="28"/>
      <c r="Y22639" s="30"/>
      <c r="Z22639" s="30"/>
      <c r="AB22639" s="6"/>
    </row>
    <row r="22640" spans="1:28">
      <c r="A22640" s="2"/>
      <c r="B22640" s="2"/>
      <c r="C22640" s="2"/>
      <c r="G22640" s="94"/>
      <c r="H22640" s="94"/>
      <c r="I22640" s="94"/>
      <c r="J22640" s="2"/>
      <c r="P22640" s="30"/>
      <c r="T22640" s="2"/>
      <c r="V22640" s="2"/>
      <c r="W22640" s="28"/>
      <c r="Y22640" s="30"/>
      <c r="Z22640" s="30"/>
      <c r="AB22640" s="6"/>
    </row>
    <row r="22641" spans="1:28">
      <c r="A22641" s="2"/>
      <c r="B22641" s="2"/>
      <c r="C22641" s="2"/>
      <c r="G22641" s="94"/>
      <c r="H22641" s="94"/>
      <c r="I22641" s="94"/>
      <c r="J22641" s="2"/>
      <c r="P22641" s="30"/>
      <c r="T22641" s="2"/>
      <c r="V22641" s="2"/>
      <c r="W22641" s="28"/>
      <c r="Y22641" s="30"/>
      <c r="Z22641" s="30"/>
      <c r="AB22641" s="6"/>
    </row>
    <row r="22642" spans="1:28">
      <c r="A22642" s="2"/>
      <c r="B22642" s="2"/>
      <c r="C22642" s="2"/>
      <c r="G22642" s="94"/>
      <c r="H22642" s="94"/>
      <c r="I22642" s="94"/>
      <c r="J22642" s="2"/>
      <c r="P22642" s="30"/>
      <c r="T22642" s="2"/>
      <c r="V22642" s="2"/>
      <c r="W22642" s="28"/>
      <c r="Y22642" s="30"/>
      <c r="Z22642" s="30"/>
      <c r="AB22642" s="6"/>
    </row>
    <row r="22643" spans="1:28">
      <c r="A22643" s="2"/>
      <c r="B22643" s="2"/>
      <c r="C22643" s="2"/>
      <c r="G22643" s="94"/>
      <c r="H22643" s="94"/>
      <c r="I22643" s="94"/>
      <c r="J22643" s="2"/>
      <c r="P22643" s="30"/>
      <c r="T22643" s="2"/>
      <c r="V22643" s="2"/>
      <c r="W22643" s="28"/>
      <c r="Y22643" s="30"/>
      <c r="Z22643" s="30"/>
      <c r="AB22643" s="6"/>
    </row>
    <row r="22644" spans="1:28">
      <c r="A22644" s="2"/>
      <c r="B22644" s="2"/>
      <c r="C22644" s="2"/>
      <c r="G22644" s="94"/>
      <c r="H22644" s="94"/>
      <c r="I22644" s="94"/>
      <c r="J22644" s="2"/>
      <c r="P22644" s="30"/>
      <c r="T22644" s="2"/>
      <c r="V22644" s="2"/>
      <c r="W22644" s="28"/>
      <c r="Y22644" s="30"/>
      <c r="Z22644" s="30"/>
      <c r="AB22644" s="6"/>
    </row>
    <row r="22645" spans="1:28">
      <c r="A22645" s="2"/>
      <c r="B22645" s="2"/>
      <c r="C22645" s="2"/>
      <c r="G22645" s="94"/>
      <c r="H22645" s="94"/>
      <c r="I22645" s="94"/>
      <c r="J22645" s="2"/>
      <c r="P22645" s="30"/>
      <c r="T22645" s="2"/>
      <c r="V22645" s="2"/>
      <c r="W22645" s="28"/>
      <c r="Y22645" s="30"/>
      <c r="Z22645" s="30"/>
      <c r="AB22645" s="6"/>
    </row>
    <row r="22646" spans="1:28">
      <c r="A22646" s="2"/>
      <c r="B22646" s="2"/>
      <c r="C22646" s="2"/>
      <c r="G22646" s="94"/>
      <c r="H22646" s="94"/>
      <c r="I22646" s="94"/>
      <c r="J22646" s="2"/>
      <c r="P22646" s="30"/>
      <c r="T22646" s="2"/>
      <c r="V22646" s="2"/>
      <c r="W22646" s="28"/>
      <c r="Y22646" s="30"/>
      <c r="Z22646" s="30"/>
      <c r="AB22646" s="6"/>
    </row>
    <row r="22647" spans="1:28">
      <c r="A22647" s="2"/>
      <c r="B22647" s="2"/>
      <c r="C22647" s="2"/>
      <c r="G22647" s="94"/>
      <c r="H22647" s="94"/>
      <c r="I22647" s="94"/>
      <c r="J22647" s="2"/>
      <c r="P22647" s="30"/>
      <c r="T22647" s="2"/>
      <c r="V22647" s="2"/>
      <c r="W22647" s="28"/>
      <c r="Y22647" s="30"/>
      <c r="Z22647" s="30"/>
      <c r="AB22647" s="6"/>
    </row>
    <row r="22648" spans="1:28">
      <c r="A22648" s="2"/>
      <c r="B22648" s="2"/>
      <c r="C22648" s="2"/>
      <c r="G22648" s="94"/>
      <c r="H22648" s="94"/>
      <c r="I22648" s="94"/>
      <c r="J22648" s="2"/>
      <c r="P22648" s="30"/>
      <c r="T22648" s="2"/>
      <c r="V22648" s="2"/>
      <c r="W22648" s="28"/>
      <c r="Y22648" s="30"/>
      <c r="Z22648" s="30"/>
      <c r="AB22648" s="6"/>
    </row>
    <row r="22649" spans="1:28">
      <c r="A22649" s="2"/>
      <c r="B22649" s="2"/>
      <c r="C22649" s="2"/>
      <c r="G22649" s="94"/>
      <c r="H22649" s="94"/>
      <c r="I22649" s="94"/>
      <c r="J22649" s="2"/>
      <c r="P22649" s="30"/>
      <c r="T22649" s="2"/>
      <c r="V22649" s="2"/>
      <c r="W22649" s="28"/>
      <c r="Y22649" s="30"/>
      <c r="Z22649" s="30"/>
      <c r="AB22649" s="6"/>
    </row>
    <row r="22650" spans="1:28">
      <c r="A22650" s="2"/>
      <c r="B22650" s="2"/>
      <c r="C22650" s="2"/>
      <c r="G22650" s="94"/>
      <c r="H22650" s="94"/>
      <c r="I22650" s="94"/>
      <c r="J22650" s="2"/>
      <c r="P22650" s="30"/>
      <c r="T22650" s="2"/>
      <c r="V22650" s="2"/>
      <c r="W22650" s="28"/>
      <c r="Y22650" s="30"/>
      <c r="Z22650" s="30"/>
      <c r="AB22650" s="6"/>
    </row>
    <row r="22651" spans="1:28">
      <c r="A22651" s="2"/>
      <c r="B22651" s="2"/>
      <c r="C22651" s="2"/>
      <c r="G22651" s="94"/>
      <c r="H22651" s="94"/>
      <c r="I22651" s="94"/>
      <c r="J22651" s="2"/>
      <c r="P22651" s="30"/>
      <c r="T22651" s="2"/>
      <c r="V22651" s="2"/>
      <c r="W22651" s="28"/>
      <c r="Y22651" s="30"/>
      <c r="Z22651" s="30"/>
      <c r="AB22651" s="6"/>
    </row>
    <row r="22652" spans="1:28">
      <c r="A22652" s="2"/>
      <c r="B22652" s="2"/>
      <c r="C22652" s="2"/>
      <c r="G22652" s="94"/>
      <c r="H22652" s="94"/>
      <c r="I22652" s="94"/>
      <c r="J22652" s="2"/>
      <c r="P22652" s="30"/>
      <c r="T22652" s="2"/>
      <c r="V22652" s="2"/>
      <c r="W22652" s="28"/>
      <c r="Y22652" s="30"/>
      <c r="Z22652" s="30"/>
      <c r="AB22652" s="6"/>
    </row>
    <row r="22653" spans="1:28">
      <c r="A22653" s="2"/>
      <c r="B22653" s="2"/>
      <c r="C22653" s="2"/>
      <c r="G22653" s="94"/>
      <c r="H22653" s="94"/>
      <c r="I22653" s="94"/>
      <c r="J22653" s="2"/>
      <c r="P22653" s="30"/>
      <c r="T22653" s="2"/>
      <c r="V22653" s="2"/>
      <c r="W22653" s="28"/>
      <c r="Y22653" s="30"/>
      <c r="Z22653" s="30"/>
      <c r="AB22653" s="6"/>
    </row>
    <row r="22654" spans="1:28">
      <c r="A22654" s="2"/>
      <c r="B22654" s="2"/>
      <c r="C22654" s="2"/>
      <c r="G22654" s="94"/>
      <c r="H22654" s="94"/>
      <c r="I22654" s="94"/>
      <c r="J22654" s="2"/>
      <c r="P22654" s="30"/>
      <c r="T22654" s="2"/>
      <c r="V22654" s="2"/>
      <c r="W22654" s="28"/>
      <c r="Y22654" s="30"/>
      <c r="Z22654" s="30"/>
      <c r="AB22654" s="6"/>
    </row>
    <row r="22655" spans="1:28">
      <c r="A22655" s="2"/>
      <c r="B22655" s="2"/>
      <c r="C22655" s="2"/>
      <c r="G22655" s="94"/>
      <c r="H22655" s="94"/>
      <c r="I22655" s="94"/>
      <c r="J22655" s="2"/>
      <c r="P22655" s="30"/>
      <c r="T22655" s="2"/>
      <c r="V22655" s="2"/>
      <c r="W22655" s="28"/>
      <c r="Y22655" s="30"/>
      <c r="Z22655" s="30"/>
      <c r="AB22655" s="6"/>
    </row>
    <row r="22656" spans="1:28">
      <c r="A22656" s="2"/>
      <c r="B22656" s="2"/>
      <c r="C22656" s="2"/>
      <c r="G22656" s="94"/>
      <c r="H22656" s="94"/>
      <c r="I22656" s="94"/>
      <c r="J22656" s="2"/>
      <c r="P22656" s="30"/>
      <c r="T22656" s="2"/>
      <c r="V22656" s="2"/>
      <c r="W22656" s="28"/>
      <c r="Y22656" s="30"/>
      <c r="Z22656" s="30"/>
      <c r="AB22656" s="6"/>
    </row>
    <row r="22657" spans="1:28">
      <c r="A22657" s="2"/>
      <c r="B22657" s="2"/>
      <c r="C22657" s="2"/>
      <c r="G22657" s="94"/>
      <c r="H22657" s="94"/>
      <c r="I22657" s="94"/>
      <c r="J22657" s="2"/>
      <c r="P22657" s="30"/>
      <c r="T22657" s="2"/>
      <c r="V22657" s="2"/>
      <c r="W22657" s="28"/>
      <c r="Y22657" s="30"/>
      <c r="Z22657" s="30"/>
      <c r="AB22657" s="6"/>
    </row>
    <row r="22658" spans="1:28">
      <c r="A22658" s="2"/>
      <c r="B22658" s="2"/>
      <c r="C22658" s="2"/>
      <c r="G22658" s="94"/>
      <c r="H22658" s="94"/>
      <c r="I22658" s="94"/>
      <c r="J22658" s="2"/>
      <c r="P22658" s="30"/>
      <c r="T22658" s="2"/>
      <c r="V22658" s="2"/>
      <c r="W22658" s="28"/>
      <c r="Y22658" s="30"/>
      <c r="Z22658" s="30"/>
      <c r="AB22658" s="6"/>
    </row>
    <row r="22659" spans="1:28">
      <c r="A22659" s="2"/>
      <c r="B22659" s="2"/>
      <c r="C22659" s="2"/>
      <c r="G22659" s="94"/>
      <c r="H22659" s="94"/>
      <c r="I22659" s="94"/>
      <c r="J22659" s="2"/>
      <c r="P22659" s="30"/>
      <c r="T22659" s="2"/>
      <c r="V22659" s="2"/>
      <c r="W22659" s="28"/>
      <c r="Y22659" s="30"/>
      <c r="Z22659" s="30"/>
      <c r="AB22659" s="6"/>
    </row>
    <row r="22660" spans="1:28">
      <c r="A22660" s="2"/>
      <c r="B22660" s="2"/>
      <c r="C22660" s="2"/>
      <c r="G22660" s="94"/>
      <c r="H22660" s="94"/>
      <c r="I22660" s="94"/>
      <c r="J22660" s="2"/>
      <c r="P22660" s="30"/>
      <c r="T22660" s="2"/>
      <c r="V22660" s="2"/>
      <c r="W22660" s="28"/>
      <c r="Y22660" s="30"/>
      <c r="Z22660" s="30"/>
      <c r="AB22660" s="6"/>
    </row>
    <row r="22661" spans="1:28">
      <c r="A22661" s="2"/>
      <c r="B22661" s="2"/>
      <c r="C22661" s="2"/>
      <c r="G22661" s="94"/>
      <c r="H22661" s="94"/>
      <c r="I22661" s="94"/>
      <c r="J22661" s="2"/>
      <c r="P22661" s="30"/>
      <c r="T22661" s="2"/>
      <c r="V22661" s="2"/>
      <c r="W22661" s="28"/>
      <c r="Y22661" s="30"/>
      <c r="Z22661" s="30"/>
      <c r="AB22661" s="6"/>
    </row>
    <row r="22662" spans="1:28">
      <c r="A22662" s="2"/>
      <c r="B22662" s="2"/>
      <c r="C22662" s="2"/>
      <c r="G22662" s="94"/>
      <c r="H22662" s="94"/>
      <c r="I22662" s="94"/>
      <c r="J22662" s="2"/>
      <c r="P22662" s="30"/>
      <c r="T22662" s="2"/>
      <c r="V22662" s="2"/>
      <c r="W22662" s="28"/>
      <c r="Y22662" s="30"/>
      <c r="Z22662" s="30"/>
      <c r="AB22662" s="6"/>
    </row>
    <row r="22663" spans="1:28">
      <c r="A22663" s="2"/>
      <c r="B22663" s="2"/>
      <c r="C22663" s="2"/>
      <c r="G22663" s="94"/>
      <c r="H22663" s="94"/>
      <c r="I22663" s="94"/>
      <c r="J22663" s="2"/>
      <c r="P22663" s="30"/>
      <c r="T22663" s="2"/>
      <c r="V22663" s="2"/>
      <c r="W22663" s="28"/>
      <c r="Y22663" s="30"/>
      <c r="Z22663" s="30"/>
      <c r="AB22663" s="6"/>
    </row>
    <row r="22664" spans="1:28">
      <c r="A22664" s="2"/>
      <c r="B22664" s="2"/>
      <c r="C22664" s="2"/>
      <c r="G22664" s="94"/>
      <c r="H22664" s="94"/>
      <c r="I22664" s="94"/>
      <c r="J22664" s="2"/>
      <c r="P22664" s="30"/>
      <c r="T22664" s="2"/>
      <c r="V22664" s="2"/>
      <c r="W22664" s="28"/>
      <c r="Y22664" s="30"/>
      <c r="Z22664" s="30"/>
      <c r="AB22664" s="6"/>
    </row>
    <row r="22665" spans="1:28">
      <c r="A22665" s="2"/>
      <c r="B22665" s="2"/>
      <c r="C22665" s="2"/>
      <c r="G22665" s="94"/>
      <c r="H22665" s="94"/>
      <c r="I22665" s="94"/>
      <c r="J22665" s="2"/>
      <c r="P22665" s="30"/>
      <c r="T22665" s="2"/>
      <c r="V22665" s="2"/>
      <c r="W22665" s="28"/>
      <c r="Y22665" s="30"/>
      <c r="Z22665" s="30"/>
      <c r="AB22665" s="6"/>
    </row>
    <row r="22666" spans="1:28">
      <c r="A22666" s="2"/>
      <c r="B22666" s="2"/>
      <c r="C22666" s="2"/>
      <c r="G22666" s="94"/>
      <c r="H22666" s="94"/>
      <c r="I22666" s="94"/>
      <c r="J22666" s="2"/>
      <c r="P22666" s="30"/>
      <c r="T22666" s="2"/>
      <c r="V22666" s="2"/>
      <c r="W22666" s="28"/>
      <c r="Y22666" s="30"/>
      <c r="Z22666" s="30"/>
      <c r="AB22666" s="6"/>
    </row>
    <row r="22667" spans="1:28">
      <c r="A22667" s="2"/>
      <c r="B22667" s="2"/>
      <c r="C22667" s="2"/>
      <c r="G22667" s="94"/>
      <c r="H22667" s="94"/>
      <c r="I22667" s="94"/>
      <c r="J22667" s="2"/>
      <c r="P22667" s="30"/>
      <c r="T22667" s="2"/>
      <c r="V22667" s="2"/>
      <c r="W22667" s="28"/>
      <c r="Y22667" s="30"/>
      <c r="Z22667" s="30"/>
      <c r="AB22667" s="6"/>
    </row>
    <row r="22668" spans="1:28">
      <c r="A22668" s="2"/>
      <c r="B22668" s="2"/>
      <c r="C22668" s="2"/>
      <c r="G22668" s="94"/>
      <c r="H22668" s="94"/>
      <c r="I22668" s="94"/>
      <c r="J22668" s="2"/>
      <c r="P22668" s="30"/>
      <c r="T22668" s="2"/>
      <c r="V22668" s="2"/>
      <c r="W22668" s="28"/>
      <c r="Y22668" s="30"/>
      <c r="Z22668" s="30"/>
      <c r="AB22668" s="6"/>
    </row>
    <row r="22669" spans="1:28">
      <c r="A22669" s="2"/>
      <c r="B22669" s="2"/>
      <c r="C22669" s="2"/>
      <c r="G22669" s="94"/>
      <c r="H22669" s="94"/>
      <c r="I22669" s="94"/>
      <c r="J22669" s="2"/>
      <c r="P22669" s="30"/>
      <c r="T22669" s="2"/>
      <c r="V22669" s="2"/>
      <c r="W22669" s="28"/>
      <c r="Y22669" s="30"/>
      <c r="Z22669" s="30"/>
      <c r="AB22669" s="6"/>
    </row>
    <row r="22670" spans="1:28">
      <c r="A22670" s="2"/>
      <c r="B22670" s="2"/>
      <c r="C22670" s="2"/>
      <c r="G22670" s="94"/>
      <c r="H22670" s="94"/>
      <c r="I22670" s="94"/>
      <c r="J22670" s="2"/>
      <c r="P22670" s="30"/>
      <c r="T22670" s="2"/>
      <c r="V22670" s="2"/>
      <c r="W22670" s="28"/>
      <c r="Y22670" s="30"/>
      <c r="Z22670" s="30"/>
      <c r="AB22670" s="6"/>
    </row>
    <row r="22671" spans="1:28">
      <c r="A22671" s="2"/>
      <c r="B22671" s="2"/>
      <c r="C22671" s="2"/>
      <c r="G22671" s="94"/>
      <c r="H22671" s="94"/>
      <c r="I22671" s="94"/>
      <c r="J22671" s="2"/>
      <c r="P22671" s="30"/>
      <c r="T22671" s="2"/>
      <c r="V22671" s="2"/>
      <c r="W22671" s="28"/>
      <c r="Y22671" s="30"/>
      <c r="Z22671" s="30"/>
      <c r="AB22671" s="6"/>
    </row>
    <row r="22672" spans="1:28">
      <c r="A22672" s="2"/>
      <c r="B22672" s="2"/>
      <c r="C22672" s="2"/>
      <c r="G22672" s="94"/>
      <c r="H22672" s="94"/>
      <c r="I22672" s="94"/>
      <c r="J22672" s="2"/>
      <c r="P22672" s="30"/>
      <c r="T22672" s="2"/>
      <c r="V22672" s="2"/>
      <c r="W22672" s="28"/>
      <c r="Y22672" s="30"/>
      <c r="Z22672" s="30"/>
      <c r="AB22672" s="6"/>
    </row>
    <row r="22673" spans="1:28">
      <c r="A22673" s="2"/>
      <c r="B22673" s="2"/>
      <c r="C22673" s="2"/>
      <c r="G22673" s="94"/>
      <c r="H22673" s="94"/>
      <c r="I22673" s="94"/>
      <c r="J22673" s="2"/>
      <c r="P22673" s="30"/>
      <c r="T22673" s="2"/>
      <c r="V22673" s="2"/>
      <c r="W22673" s="28"/>
      <c r="Y22673" s="30"/>
      <c r="Z22673" s="30"/>
      <c r="AB22673" s="6"/>
    </row>
    <row r="22674" spans="1:28">
      <c r="A22674" s="2"/>
      <c r="B22674" s="2"/>
      <c r="C22674" s="2"/>
      <c r="G22674" s="94"/>
      <c r="H22674" s="94"/>
      <c r="I22674" s="94"/>
      <c r="J22674" s="2"/>
      <c r="P22674" s="30"/>
      <c r="T22674" s="2"/>
      <c r="V22674" s="2"/>
      <c r="W22674" s="28"/>
      <c r="Y22674" s="30"/>
      <c r="Z22674" s="30"/>
      <c r="AB22674" s="6"/>
    </row>
    <row r="22675" spans="1:28">
      <c r="A22675" s="2"/>
      <c r="B22675" s="2"/>
      <c r="C22675" s="2"/>
      <c r="G22675" s="94"/>
      <c r="H22675" s="94"/>
      <c r="I22675" s="94"/>
      <c r="J22675" s="2"/>
      <c r="P22675" s="30"/>
      <c r="T22675" s="2"/>
      <c r="V22675" s="2"/>
      <c r="W22675" s="28"/>
      <c r="Y22675" s="30"/>
      <c r="Z22675" s="30"/>
      <c r="AB22675" s="6"/>
    </row>
    <row r="22676" spans="1:28">
      <c r="A22676" s="2"/>
      <c r="B22676" s="2"/>
      <c r="C22676" s="2"/>
      <c r="G22676" s="94"/>
      <c r="H22676" s="94"/>
      <c r="I22676" s="94"/>
      <c r="J22676" s="2"/>
      <c r="P22676" s="30"/>
      <c r="T22676" s="2"/>
      <c r="V22676" s="2"/>
      <c r="W22676" s="28"/>
      <c r="Y22676" s="30"/>
      <c r="Z22676" s="30"/>
      <c r="AB22676" s="6"/>
    </row>
    <row r="22677" spans="1:28">
      <c r="A22677" s="2"/>
      <c r="B22677" s="2"/>
      <c r="C22677" s="2"/>
      <c r="G22677" s="94"/>
      <c r="H22677" s="94"/>
      <c r="I22677" s="94"/>
      <c r="J22677" s="2"/>
      <c r="P22677" s="30"/>
      <c r="T22677" s="2"/>
      <c r="V22677" s="2"/>
      <c r="W22677" s="28"/>
      <c r="Y22677" s="30"/>
      <c r="Z22677" s="30"/>
      <c r="AB22677" s="6"/>
    </row>
    <row r="22678" spans="1:28">
      <c r="A22678" s="2"/>
      <c r="B22678" s="2"/>
      <c r="C22678" s="2"/>
      <c r="G22678" s="94"/>
      <c r="H22678" s="94"/>
      <c r="I22678" s="94"/>
      <c r="J22678" s="2"/>
      <c r="P22678" s="30"/>
      <c r="T22678" s="2"/>
      <c r="V22678" s="2"/>
      <c r="W22678" s="28"/>
      <c r="Y22678" s="30"/>
      <c r="Z22678" s="30"/>
      <c r="AB22678" s="6"/>
    </row>
    <row r="22679" spans="1:28">
      <c r="A22679" s="2"/>
      <c r="B22679" s="2"/>
      <c r="C22679" s="2"/>
      <c r="G22679" s="94"/>
      <c r="H22679" s="94"/>
      <c r="I22679" s="94"/>
      <c r="J22679" s="2"/>
      <c r="P22679" s="30"/>
      <c r="T22679" s="2"/>
      <c r="V22679" s="2"/>
      <c r="W22679" s="28"/>
      <c r="Y22679" s="30"/>
      <c r="Z22679" s="30"/>
      <c r="AB22679" s="6"/>
    </row>
    <row r="22680" spans="1:28">
      <c r="A22680" s="2"/>
      <c r="B22680" s="2"/>
      <c r="C22680" s="2"/>
      <c r="G22680" s="94"/>
      <c r="H22680" s="94"/>
      <c r="I22680" s="94"/>
      <c r="J22680" s="2"/>
      <c r="P22680" s="30"/>
      <c r="T22680" s="2"/>
      <c r="V22680" s="2"/>
      <c r="W22680" s="28"/>
      <c r="Y22680" s="30"/>
      <c r="Z22680" s="30"/>
      <c r="AB22680" s="6"/>
    </row>
    <row r="22681" spans="1:28">
      <c r="A22681" s="2"/>
      <c r="B22681" s="2"/>
      <c r="C22681" s="2"/>
      <c r="G22681" s="94"/>
      <c r="H22681" s="94"/>
      <c r="I22681" s="94"/>
      <c r="J22681" s="2"/>
      <c r="P22681" s="30"/>
      <c r="T22681" s="2"/>
      <c r="V22681" s="2"/>
      <c r="W22681" s="28"/>
      <c r="Y22681" s="30"/>
      <c r="Z22681" s="30"/>
      <c r="AB22681" s="6"/>
    </row>
    <row r="22682" spans="1:28">
      <c r="A22682" s="2"/>
      <c r="B22682" s="2"/>
      <c r="C22682" s="2"/>
      <c r="G22682" s="94"/>
      <c r="H22682" s="94"/>
      <c r="I22682" s="94"/>
      <c r="J22682" s="2"/>
      <c r="P22682" s="30"/>
      <c r="T22682" s="2"/>
      <c r="V22682" s="2"/>
      <c r="W22682" s="28"/>
      <c r="Y22682" s="30"/>
      <c r="Z22682" s="30"/>
      <c r="AB22682" s="6"/>
    </row>
    <row r="22683" spans="1:28">
      <c r="A22683" s="2"/>
      <c r="B22683" s="2"/>
      <c r="C22683" s="2"/>
      <c r="G22683" s="94"/>
      <c r="H22683" s="94"/>
      <c r="I22683" s="94"/>
      <c r="J22683" s="2"/>
      <c r="P22683" s="30"/>
      <c r="T22683" s="2"/>
      <c r="V22683" s="2"/>
      <c r="W22683" s="28"/>
      <c r="Y22683" s="30"/>
      <c r="Z22683" s="30"/>
      <c r="AB22683" s="6"/>
    </row>
    <row r="22684" spans="1:28">
      <c r="A22684" s="2"/>
      <c r="B22684" s="2"/>
      <c r="C22684" s="2"/>
      <c r="G22684" s="94"/>
      <c r="H22684" s="94"/>
      <c r="I22684" s="94"/>
      <c r="J22684" s="2"/>
      <c r="P22684" s="30"/>
      <c r="T22684" s="2"/>
      <c r="V22684" s="2"/>
      <c r="W22684" s="28"/>
      <c r="Y22684" s="30"/>
      <c r="Z22684" s="30"/>
      <c r="AB22684" s="6"/>
    </row>
    <row r="22685" spans="1:28">
      <c r="A22685" s="2"/>
      <c r="B22685" s="2"/>
      <c r="C22685" s="2"/>
      <c r="G22685" s="94"/>
      <c r="H22685" s="94"/>
      <c r="I22685" s="94"/>
      <c r="J22685" s="2"/>
      <c r="P22685" s="30"/>
      <c r="T22685" s="2"/>
      <c r="V22685" s="2"/>
      <c r="W22685" s="28"/>
      <c r="Y22685" s="30"/>
      <c r="Z22685" s="30"/>
      <c r="AB22685" s="6"/>
    </row>
    <row r="22686" spans="1:28">
      <c r="A22686" s="2"/>
      <c r="B22686" s="2"/>
      <c r="C22686" s="2"/>
      <c r="G22686" s="94"/>
      <c r="H22686" s="94"/>
      <c r="I22686" s="94"/>
      <c r="J22686" s="2"/>
      <c r="P22686" s="30"/>
      <c r="T22686" s="2"/>
      <c r="V22686" s="2"/>
      <c r="W22686" s="28"/>
      <c r="Y22686" s="30"/>
      <c r="Z22686" s="30"/>
      <c r="AB22686" s="6"/>
    </row>
    <row r="22687" spans="1:28">
      <c r="A22687" s="2"/>
      <c r="B22687" s="2"/>
      <c r="C22687" s="2"/>
      <c r="G22687" s="94"/>
      <c r="H22687" s="94"/>
      <c r="I22687" s="94"/>
      <c r="J22687" s="2"/>
      <c r="P22687" s="30"/>
      <c r="T22687" s="2"/>
      <c r="V22687" s="2"/>
      <c r="W22687" s="28"/>
      <c r="Y22687" s="30"/>
      <c r="Z22687" s="30"/>
      <c r="AB22687" s="6"/>
    </row>
    <row r="22688" spans="1:28">
      <c r="A22688" s="2"/>
      <c r="B22688" s="2"/>
      <c r="C22688" s="2"/>
      <c r="G22688" s="94"/>
      <c r="H22688" s="94"/>
      <c r="I22688" s="94"/>
      <c r="J22688" s="2"/>
      <c r="P22688" s="30"/>
      <c r="T22688" s="2"/>
      <c r="V22688" s="2"/>
      <c r="W22688" s="28"/>
      <c r="Y22688" s="30"/>
      <c r="Z22688" s="30"/>
      <c r="AB22688" s="6"/>
    </row>
    <row r="22689" spans="1:28">
      <c r="A22689" s="2"/>
      <c r="B22689" s="2"/>
      <c r="C22689" s="2"/>
      <c r="G22689" s="94"/>
      <c r="H22689" s="94"/>
      <c r="I22689" s="94"/>
      <c r="J22689" s="2"/>
      <c r="P22689" s="30"/>
      <c r="T22689" s="2"/>
      <c r="V22689" s="2"/>
      <c r="W22689" s="28"/>
      <c r="Y22689" s="30"/>
      <c r="Z22689" s="30"/>
      <c r="AB22689" s="6"/>
    </row>
    <row r="22690" spans="1:28">
      <c r="A22690" s="2"/>
      <c r="B22690" s="2"/>
      <c r="C22690" s="2"/>
      <c r="G22690" s="94"/>
      <c r="H22690" s="94"/>
      <c r="I22690" s="94"/>
      <c r="J22690" s="2"/>
      <c r="P22690" s="30"/>
      <c r="T22690" s="2"/>
      <c r="V22690" s="2"/>
      <c r="W22690" s="28"/>
      <c r="Y22690" s="30"/>
      <c r="Z22690" s="30"/>
      <c r="AB22690" s="6"/>
    </row>
    <row r="22691" spans="1:28">
      <c r="A22691" s="2"/>
      <c r="B22691" s="2"/>
      <c r="C22691" s="2"/>
      <c r="G22691" s="94"/>
      <c r="H22691" s="94"/>
      <c r="I22691" s="94"/>
      <c r="J22691" s="2"/>
      <c r="P22691" s="30"/>
      <c r="T22691" s="2"/>
      <c r="V22691" s="2"/>
      <c r="W22691" s="28"/>
      <c r="Y22691" s="30"/>
      <c r="Z22691" s="30"/>
      <c r="AB22691" s="6"/>
    </row>
    <row r="22692" spans="1:28">
      <c r="A22692" s="2"/>
      <c r="B22692" s="2"/>
      <c r="C22692" s="2"/>
      <c r="G22692" s="94"/>
      <c r="H22692" s="94"/>
      <c r="I22692" s="94"/>
      <c r="J22692" s="2"/>
      <c r="P22692" s="30"/>
      <c r="T22692" s="2"/>
      <c r="V22692" s="2"/>
      <c r="W22692" s="28"/>
      <c r="Y22692" s="30"/>
      <c r="Z22692" s="30"/>
      <c r="AB22692" s="6"/>
    </row>
    <row r="22693" spans="1:28">
      <c r="A22693" s="2"/>
      <c r="B22693" s="2"/>
      <c r="C22693" s="2"/>
      <c r="G22693" s="94"/>
      <c r="H22693" s="94"/>
      <c r="I22693" s="94"/>
      <c r="J22693" s="2"/>
      <c r="P22693" s="30"/>
      <c r="T22693" s="2"/>
      <c r="V22693" s="2"/>
      <c r="W22693" s="28"/>
      <c r="Y22693" s="30"/>
      <c r="Z22693" s="30"/>
      <c r="AB22693" s="6"/>
    </row>
    <row r="22694" spans="1:28">
      <c r="A22694" s="2"/>
      <c r="B22694" s="2"/>
      <c r="C22694" s="2"/>
      <c r="G22694" s="94"/>
      <c r="H22694" s="94"/>
      <c r="I22694" s="94"/>
      <c r="J22694" s="2"/>
      <c r="P22694" s="30"/>
      <c r="T22694" s="2"/>
      <c r="V22694" s="2"/>
      <c r="W22694" s="28"/>
      <c r="Y22694" s="30"/>
      <c r="Z22694" s="30"/>
      <c r="AB22694" s="6"/>
    </row>
    <row r="22695" spans="1:28">
      <c r="A22695" s="2"/>
      <c r="B22695" s="2"/>
      <c r="C22695" s="2"/>
      <c r="G22695" s="94"/>
      <c r="H22695" s="94"/>
      <c r="I22695" s="94"/>
      <c r="J22695" s="2"/>
      <c r="P22695" s="30"/>
      <c r="T22695" s="2"/>
      <c r="V22695" s="2"/>
      <c r="W22695" s="28"/>
      <c r="Y22695" s="30"/>
      <c r="Z22695" s="30"/>
      <c r="AB22695" s="6"/>
    </row>
    <row r="22696" spans="1:28">
      <c r="A22696" s="2"/>
      <c r="B22696" s="2"/>
      <c r="C22696" s="2"/>
      <c r="G22696" s="94"/>
      <c r="H22696" s="94"/>
      <c r="I22696" s="94"/>
      <c r="J22696" s="2"/>
      <c r="P22696" s="30"/>
      <c r="T22696" s="2"/>
      <c r="V22696" s="2"/>
      <c r="W22696" s="28"/>
      <c r="Y22696" s="30"/>
      <c r="Z22696" s="30"/>
      <c r="AB22696" s="6"/>
    </row>
    <row r="22697" spans="1:28">
      <c r="A22697" s="2"/>
      <c r="B22697" s="2"/>
      <c r="C22697" s="2"/>
      <c r="G22697" s="94"/>
      <c r="H22697" s="94"/>
      <c r="I22697" s="94"/>
      <c r="J22697" s="2"/>
      <c r="P22697" s="30"/>
      <c r="T22697" s="2"/>
      <c r="V22697" s="2"/>
      <c r="W22697" s="28"/>
      <c r="Y22697" s="30"/>
      <c r="Z22697" s="30"/>
      <c r="AB22697" s="6"/>
    </row>
    <row r="22698" spans="1:28">
      <c r="A22698" s="2"/>
      <c r="B22698" s="2"/>
      <c r="C22698" s="2"/>
      <c r="G22698" s="94"/>
      <c r="H22698" s="94"/>
      <c r="I22698" s="94"/>
      <c r="J22698" s="2"/>
      <c r="P22698" s="30"/>
      <c r="T22698" s="2"/>
      <c r="V22698" s="2"/>
      <c r="W22698" s="28"/>
      <c r="Y22698" s="30"/>
      <c r="Z22698" s="30"/>
      <c r="AB22698" s="6"/>
    </row>
    <row r="22699" spans="1:28">
      <c r="A22699" s="2"/>
      <c r="B22699" s="2"/>
      <c r="C22699" s="2"/>
      <c r="G22699" s="94"/>
      <c r="H22699" s="94"/>
      <c r="I22699" s="94"/>
      <c r="J22699" s="2"/>
      <c r="P22699" s="30"/>
      <c r="T22699" s="2"/>
      <c r="V22699" s="2"/>
      <c r="W22699" s="28"/>
      <c r="Y22699" s="30"/>
      <c r="Z22699" s="30"/>
      <c r="AB22699" s="6"/>
    </row>
    <row r="22700" spans="1:28">
      <c r="A22700" s="2"/>
      <c r="B22700" s="2"/>
      <c r="C22700" s="2"/>
      <c r="G22700" s="94"/>
      <c r="H22700" s="94"/>
      <c r="I22700" s="94"/>
      <c r="J22700" s="2"/>
      <c r="P22700" s="30"/>
      <c r="T22700" s="2"/>
      <c r="V22700" s="2"/>
      <c r="W22700" s="28"/>
      <c r="Y22700" s="30"/>
      <c r="Z22700" s="30"/>
      <c r="AB22700" s="6"/>
    </row>
    <row r="22701" spans="1:28">
      <c r="A22701" s="2"/>
      <c r="B22701" s="2"/>
      <c r="C22701" s="2"/>
      <c r="G22701" s="94"/>
      <c r="H22701" s="94"/>
      <c r="I22701" s="94"/>
      <c r="J22701" s="2"/>
      <c r="P22701" s="30"/>
      <c r="T22701" s="2"/>
      <c r="V22701" s="2"/>
      <c r="W22701" s="28"/>
      <c r="Y22701" s="30"/>
      <c r="Z22701" s="30"/>
      <c r="AB22701" s="6"/>
    </row>
    <row r="22702" spans="1:28">
      <c r="A22702" s="2"/>
      <c r="B22702" s="2"/>
      <c r="C22702" s="2"/>
      <c r="G22702" s="94"/>
      <c r="H22702" s="94"/>
      <c r="I22702" s="94"/>
      <c r="J22702" s="2"/>
      <c r="P22702" s="30"/>
      <c r="T22702" s="2"/>
      <c r="V22702" s="2"/>
      <c r="W22702" s="28"/>
      <c r="Y22702" s="30"/>
      <c r="Z22702" s="30"/>
      <c r="AB22702" s="6"/>
    </row>
    <row r="22703" spans="1:28">
      <c r="A22703" s="2"/>
      <c r="B22703" s="2"/>
      <c r="C22703" s="2"/>
      <c r="G22703" s="94"/>
      <c r="H22703" s="94"/>
      <c r="I22703" s="94"/>
      <c r="J22703" s="2"/>
      <c r="P22703" s="30"/>
      <c r="T22703" s="2"/>
      <c r="V22703" s="2"/>
      <c r="W22703" s="28"/>
      <c r="Y22703" s="30"/>
      <c r="Z22703" s="30"/>
      <c r="AB22703" s="6"/>
    </row>
    <row r="22704" spans="1:28">
      <c r="A22704" s="2"/>
      <c r="B22704" s="2"/>
      <c r="C22704" s="2"/>
      <c r="G22704" s="94"/>
      <c r="H22704" s="94"/>
      <c r="I22704" s="94"/>
      <c r="J22704" s="2"/>
      <c r="P22704" s="30"/>
      <c r="T22704" s="2"/>
      <c r="V22704" s="2"/>
      <c r="W22704" s="28"/>
      <c r="Y22704" s="30"/>
      <c r="Z22704" s="30"/>
      <c r="AB22704" s="6"/>
    </row>
    <row r="22705" spans="1:28">
      <c r="A22705" s="2"/>
      <c r="B22705" s="2"/>
      <c r="C22705" s="2"/>
      <c r="G22705" s="94"/>
      <c r="H22705" s="94"/>
      <c r="I22705" s="94"/>
      <c r="J22705" s="2"/>
      <c r="P22705" s="30"/>
      <c r="T22705" s="2"/>
      <c r="V22705" s="2"/>
      <c r="W22705" s="28"/>
      <c r="Y22705" s="30"/>
      <c r="Z22705" s="30"/>
      <c r="AB22705" s="6"/>
    </row>
    <row r="22706" spans="1:28">
      <c r="A22706" s="2"/>
      <c r="B22706" s="2"/>
      <c r="C22706" s="2"/>
      <c r="G22706" s="94"/>
      <c r="H22706" s="94"/>
      <c r="I22706" s="94"/>
      <c r="J22706" s="2"/>
      <c r="P22706" s="30"/>
      <c r="T22706" s="2"/>
      <c r="V22706" s="2"/>
      <c r="W22706" s="28"/>
      <c r="Y22706" s="30"/>
      <c r="Z22706" s="30"/>
      <c r="AB22706" s="6"/>
    </row>
    <row r="22707" spans="1:28">
      <c r="A22707" s="2"/>
      <c r="B22707" s="2"/>
      <c r="C22707" s="2"/>
      <c r="G22707" s="94"/>
      <c r="H22707" s="94"/>
      <c r="I22707" s="94"/>
      <c r="J22707" s="2"/>
      <c r="P22707" s="30"/>
      <c r="T22707" s="2"/>
      <c r="V22707" s="2"/>
      <c r="W22707" s="28"/>
      <c r="Y22707" s="30"/>
      <c r="Z22707" s="30"/>
      <c r="AB22707" s="6"/>
    </row>
    <row r="22708" spans="1:28">
      <c r="A22708" s="2"/>
      <c r="B22708" s="2"/>
      <c r="C22708" s="2"/>
      <c r="G22708" s="94"/>
      <c r="H22708" s="94"/>
      <c r="I22708" s="94"/>
      <c r="J22708" s="2"/>
      <c r="P22708" s="30"/>
      <c r="T22708" s="2"/>
      <c r="V22708" s="2"/>
      <c r="W22708" s="28"/>
      <c r="Y22708" s="30"/>
      <c r="Z22708" s="30"/>
      <c r="AB22708" s="6"/>
    </row>
    <row r="22709" spans="1:28">
      <c r="A22709" s="2"/>
      <c r="B22709" s="2"/>
      <c r="C22709" s="2"/>
      <c r="G22709" s="94"/>
      <c r="H22709" s="94"/>
      <c r="I22709" s="94"/>
      <c r="J22709" s="2"/>
      <c r="P22709" s="30"/>
      <c r="T22709" s="2"/>
      <c r="V22709" s="2"/>
      <c r="W22709" s="28"/>
      <c r="Y22709" s="30"/>
      <c r="Z22709" s="30"/>
      <c r="AB22709" s="6"/>
    </row>
    <row r="22710" spans="1:28">
      <c r="A22710" s="2"/>
      <c r="B22710" s="2"/>
      <c r="C22710" s="2"/>
      <c r="G22710" s="94"/>
      <c r="H22710" s="94"/>
      <c r="I22710" s="94"/>
      <c r="J22710" s="2"/>
      <c r="P22710" s="30"/>
      <c r="T22710" s="2"/>
      <c r="V22710" s="2"/>
      <c r="W22710" s="28"/>
      <c r="Y22710" s="30"/>
      <c r="Z22710" s="30"/>
      <c r="AB22710" s="6"/>
    </row>
    <row r="22711" spans="1:28">
      <c r="A22711" s="2"/>
      <c r="B22711" s="2"/>
      <c r="C22711" s="2"/>
      <c r="G22711" s="94"/>
      <c r="H22711" s="94"/>
      <c r="I22711" s="94"/>
      <c r="J22711" s="2"/>
      <c r="P22711" s="30"/>
      <c r="T22711" s="2"/>
      <c r="V22711" s="2"/>
      <c r="W22711" s="28"/>
      <c r="Y22711" s="30"/>
      <c r="Z22711" s="30"/>
      <c r="AB22711" s="6"/>
    </row>
    <row r="22712" spans="1:28">
      <c r="A22712" s="2"/>
      <c r="B22712" s="2"/>
      <c r="C22712" s="2"/>
      <c r="G22712" s="94"/>
      <c r="H22712" s="94"/>
      <c r="I22712" s="94"/>
      <c r="J22712" s="2"/>
      <c r="P22712" s="30"/>
      <c r="T22712" s="2"/>
      <c r="V22712" s="2"/>
      <c r="W22712" s="28"/>
      <c r="Y22712" s="30"/>
      <c r="Z22712" s="30"/>
      <c r="AB22712" s="6"/>
    </row>
    <row r="22713" spans="1:28">
      <c r="A22713" s="2"/>
      <c r="B22713" s="2"/>
      <c r="C22713" s="2"/>
      <c r="G22713" s="94"/>
      <c r="H22713" s="94"/>
      <c r="I22713" s="94"/>
      <c r="J22713" s="2"/>
      <c r="P22713" s="30"/>
      <c r="T22713" s="2"/>
      <c r="V22713" s="2"/>
      <c r="W22713" s="28"/>
      <c r="Y22713" s="30"/>
      <c r="Z22713" s="30"/>
      <c r="AB22713" s="6"/>
    </row>
    <row r="22714" spans="1:28">
      <c r="A22714" s="2"/>
      <c r="B22714" s="2"/>
      <c r="C22714" s="2"/>
      <c r="G22714" s="94"/>
      <c r="H22714" s="94"/>
      <c r="I22714" s="94"/>
      <c r="J22714" s="2"/>
      <c r="P22714" s="30"/>
      <c r="T22714" s="2"/>
      <c r="V22714" s="2"/>
      <c r="W22714" s="28"/>
      <c r="Y22714" s="30"/>
      <c r="Z22714" s="30"/>
      <c r="AB22714" s="6"/>
    </row>
    <row r="22715" spans="1:28">
      <c r="A22715" s="2"/>
      <c r="B22715" s="2"/>
      <c r="C22715" s="2"/>
      <c r="G22715" s="94"/>
      <c r="H22715" s="94"/>
      <c r="I22715" s="94"/>
      <c r="J22715" s="2"/>
      <c r="P22715" s="30"/>
      <c r="T22715" s="2"/>
      <c r="V22715" s="2"/>
      <c r="W22715" s="28"/>
      <c r="Y22715" s="30"/>
      <c r="Z22715" s="30"/>
      <c r="AB22715" s="6"/>
    </row>
    <row r="22716" spans="1:28">
      <c r="A22716" s="2"/>
      <c r="B22716" s="2"/>
      <c r="C22716" s="2"/>
      <c r="G22716" s="94"/>
      <c r="H22716" s="94"/>
      <c r="I22716" s="94"/>
      <c r="J22716" s="2"/>
      <c r="P22716" s="30"/>
      <c r="T22716" s="2"/>
      <c r="V22716" s="2"/>
      <c r="W22716" s="28"/>
      <c r="Y22716" s="30"/>
      <c r="Z22716" s="30"/>
      <c r="AB22716" s="6"/>
    </row>
    <row r="22717" spans="1:28">
      <c r="A22717" s="2"/>
      <c r="B22717" s="2"/>
      <c r="C22717" s="2"/>
      <c r="G22717" s="94"/>
      <c r="H22717" s="94"/>
      <c r="I22717" s="94"/>
      <c r="J22717" s="2"/>
      <c r="P22717" s="30"/>
      <c r="T22717" s="2"/>
      <c r="V22717" s="2"/>
      <c r="W22717" s="28"/>
      <c r="Y22717" s="30"/>
      <c r="Z22717" s="30"/>
      <c r="AB22717" s="6"/>
    </row>
    <row r="22718" spans="1:28">
      <c r="A22718" s="2"/>
      <c r="B22718" s="2"/>
      <c r="C22718" s="2"/>
      <c r="G22718" s="94"/>
      <c r="H22718" s="94"/>
      <c r="I22718" s="94"/>
      <c r="J22718" s="2"/>
      <c r="P22718" s="30"/>
      <c r="T22718" s="2"/>
      <c r="V22718" s="2"/>
      <c r="W22718" s="28"/>
      <c r="Y22718" s="30"/>
      <c r="Z22718" s="30"/>
      <c r="AB22718" s="6"/>
    </row>
    <row r="22719" spans="1:28">
      <c r="A22719" s="2"/>
      <c r="B22719" s="2"/>
      <c r="C22719" s="2"/>
      <c r="G22719" s="94"/>
      <c r="H22719" s="94"/>
      <c r="I22719" s="94"/>
      <c r="J22719" s="2"/>
      <c r="P22719" s="30"/>
      <c r="T22719" s="2"/>
      <c r="V22719" s="2"/>
      <c r="W22719" s="28"/>
      <c r="Y22719" s="30"/>
      <c r="Z22719" s="30"/>
      <c r="AB22719" s="6"/>
    </row>
    <row r="22720" spans="1:28">
      <c r="A22720" s="2"/>
      <c r="B22720" s="2"/>
      <c r="C22720" s="2"/>
      <c r="G22720" s="94"/>
      <c r="H22720" s="94"/>
      <c r="I22720" s="94"/>
      <c r="J22720" s="2"/>
      <c r="P22720" s="30"/>
      <c r="T22720" s="2"/>
      <c r="V22720" s="2"/>
      <c r="W22720" s="28"/>
      <c r="Y22720" s="30"/>
      <c r="Z22720" s="30"/>
      <c r="AB22720" s="6"/>
    </row>
    <row r="22721" spans="1:28">
      <c r="A22721" s="2"/>
      <c r="B22721" s="2"/>
      <c r="C22721" s="2"/>
      <c r="G22721" s="94"/>
      <c r="H22721" s="94"/>
      <c r="I22721" s="94"/>
      <c r="J22721" s="2"/>
      <c r="P22721" s="30"/>
      <c r="T22721" s="2"/>
      <c r="V22721" s="2"/>
      <c r="W22721" s="28"/>
      <c r="Y22721" s="30"/>
      <c r="Z22721" s="30"/>
      <c r="AB22721" s="6"/>
    </row>
    <row r="22722" spans="1:28">
      <c r="A22722" s="2"/>
      <c r="B22722" s="2"/>
      <c r="C22722" s="2"/>
      <c r="G22722" s="94"/>
      <c r="H22722" s="94"/>
      <c r="I22722" s="94"/>
      <c r="J22722" s="2"/>
      <c r="P22722" s="30"/>
      <c r="T22722" s="2"/>
      <c r="V22722" s="2"/>
      <c r="W22722" s="28"/>
      <c r="Y22722" s="30"/>
      <c r="Z22722" s="30"/>
      <c r="AB22722" s="6"/>
    </row>
    <row r="22723" spans="1:28">
      <c r="A22723" s="2"/>
      <c r="B22723" s="2"/>
      <c r="C22723" s="2"/>
      <c r="G22723" s="94"/>
      <c r="H22723" s="94"/>
      <c r="I22723" s="94"/>
      <c r="J22723" s="2"/>
      <c r="P22723" s="30"/>
      <c r="T22723" s="2"/>
      <c r="V22723" s="2"/>
      <c r="W22723" s="28"/>
      <c r="Y22723" s="30"/>
      <c r="Z22723" s="30"/>
      <c r="AB22723" s="6"/>
    </row>
    <row r="22724" spans="1:28">
      <c r="A22724" s="2"/>
      <c r="B22724" s="2"/>
      <c r="C22724" s="2"/>
      <c r="G22724" s="94"/>
      <c r="H22724" s="94"/>
      <c r="I22724" s="94"/>
      <c r="J22724" s="2"/>
      <c r="P22724" s="30"/>
      <c r="T22724" s="2"/>
      <c r="V22724" s="2"/>
      <c r="W22724" s="28"/>
      <c r="Y22724" s="30"/>
      <c r="Z22724" s="30"/>
      <c r="AB22724" s="6"/>
    </row>
    <row r="22725" spans="1:28">
      <c r="A22725" s="2"/>
      <c r="B22725" s="2"/>
      <c r="C22725" s="2"/>
      <c r="G22725" s="94"/>
      <c r="H22725" s="94"/>
      <c r="I22725" s="94"/>
      <c r="J22725" s="2"/>
      <c r="P22725" s="30"/>
      <c r="T22725" s="2"/>
      <c r="V22725" s="2"/>
      <c r="W22725" s="28"/>
      <c r="Y22725" s="30"/>
      <c r="Z22725" s="30"/>
      <c r="AB22725" s="6"/>
    </row>
    <row r="22726" spans="1:28">
      <c r="A22726" s="2"/>
      <c r="B22726" s="2"/>
      <c r="C22726" s="2"/>
      <c r="G22726" s="94"/>
      <c r="H22726" s="94"/>
      <c r="I22726" s="94"/>
      <c r="J22726" s="2"/>
      <c r="P22726" s="30"/>
      <c r="T22726" s="2"/>
      <c r="V22726" s="2"/>
      <c r="W22726" s="28"/>
      <c r="Y22726" s="30"/>
      <c r="Z22726" s="30"/>
      <c r="AB22726" s="6"/>
    </row>
    <row r="22727" spans="1:28">
      <c r="A22727" s="2"/>
      <c r="B22727" s="2"/>
      <c r="C22727" s="2"/>
      <c r="G22727" s="94"/>
      <c r="H22727" s="94"/>
      <c r="I22727" s="94"/>
      <c r="J22727" s="2"/>
      <c r="P22727" s="30"/>
      <c r="T22727" s="2"/>
      <c r="V22727" s="2"/>
      <c r="W22727" s="28"/>
      <c r="Y22727" s="30"/>
      <c r="Z22727" s="30"/>
      <c r="AB22727" s="6"/>
    </row>
    <row r="22728" spans="1:28">
      <c r="A22728" s="2"/>
      <c r="B22728" s="2"/>
      <c r="C22728" s="2"/>
      <c r="G22728" s="94"/>
      <c r="H22728" s="94"/>
      <c r="I22728" s="94"/>
      <c r="J22728" s="2"/>
      <c r="P22728" s="30"/>
      <c r="T22728" s="2"/>
      <c r="V22728" s="2"/>
      <c r="W22728" s="28"/>
      <c r="Y22728" s="30"/>
      <c r="Z22728" s="30"/>
      <c r="AB22728" s="6"/>
    </row>
    <row r="22729" spans="1:28">
      <c r="A22729" s="2"/>
      <c r="B22729" s="2"/>
      <c r="C22729" s="2"/>
      <c r="G22729" s="94"/>
      <c r="H22729" s="94"/>
      <c r="I22729" s="94"/>
      <c r="J22729" s="2"/>
      <c r="P22729" s="30"/>
      <c r="T22729" s="2"/>
      <c r="V22729" s="2"/>
      <c r="W22729" s="28"/>
      <c r="Y22729" s="30"/>
      <c r="Z22729" s="30"/>
      <c r="AB22729" s="6"/>
    </row>
    <row r="22730" spans="1:28">
      <c r="A22730" s="2"/>
      <c r="B22730" s="2"/>
      <c r="C22730" s="2"/>
      <c r="G22730" s="94"/>
      <c r="H22730" s="94"/>
      <c r="I22730" s="94"/>
      <c r="J22730" s="2"/>
      <c r="P22730" s="30"/>
      <c r="T22730" s="2"/>
      <c r="V22730" s="2"/>
      <c r="W22730" s="28"/>
      <c r="Y22730" s="30"/>
      <c r="Z22730" s="30"/>
      <c r="AB22730" s="6"/>
    </row>
    <row r="22731" spans="1:28">
      <c r="A22731" s="2"/>
      <c r="B22731" s="2"/>
      <c r="C22731" s="2"/>
      <c r="G22731" s="94"/>
      <c r="H22731" s="94"/>
      <c r="I22731" s="94"/>
      <c r="J22731" s="2"/>
      <c r="P22731" s="30"/>
      <c r="T22731" s="2"/>
      <c r="V22731" s="2"/>
      <c r="W22731" s="28"/>
      <c r="Y22731" s="30"/>
      <c r="Z22731" s="30"/>
      <c r="AB22731" s="6"/>
    </row>
    <row r="22732" spans="1:28">
      <c r="A22732" s="2"/>
      <c r="B22732" s="2"/>
      <c r="C22732" s="2"/>
      <c r="G22732" s="94"/>
      <c r="H22732" s="94"/>
      <c r="I22732" s="94"/>
      <c r="J22732" s="2"/>
      <c r="P22732" s="30"/>
      <c r="T22732" s="2"/>
      <c r="V22732" s="2"/>
      <c r="W22732" s="28"/>
      <c r="Y22732" s="30"/>
      <c r="Z22732" s="30"/>
      <c r="AB22732" s="6"/>
    </row>
    <row r="22733" spans="1:28">
      <c r="A22733" s="2"/>
      <c r="B22733" s="2"/>
      <c r="C22733" s="2"/>
      <c r="G22733" s="94"/>
      <c r="H22733" s="94"/>
      <c r="I22733" s="94"/>
      <c r="J22733" s="2"/>
      <c r="P22733" s="30"/>
      <c r="T22733" s="2"/>
      <c r="V22733" s="2"/>
      <c r="W22733" s="28"/>
      <c r="Y22733" s="30"/>
      <c r="Z22733" s="30"/>
      <c r="AB22733" s="6"/>
    </row>
    <row r="22734" spans="1:28">
      <c r="A22734" s="2"/>
      <c r="B22734" s="2"/>
      <c r="C22734" s="2"/>
      <c r="G22734" s="94"/>
      <c r="H22734" s="94"/>
      <c r="I22734" s="94"/>
      <c r="J22734" s="2"/>
      <c r="P22734" s="30"/>
      <c r="T22734" s="2"/>
      <c r="V22734" s="2"/>
      <c r="W22734" s="28"/>
      <c r="Y22734" s="30"/>
      <c r="Z22734" s="30"/>
      <c r="AB22734" s="6"/>
    </row>
    <row r="22735" spans="1:28">
      <c r="A22735" s="2"/>
      <c r="B22735" s="2"/>
      <c r="C22735" s="2"/>
      <c r="G22735" s="94"/>
      <c r="H22735" s="94"/>
      <c r="I22735" s="94"/>
      <c r="J22735" s="2"/>
      <c r="P22735" s="30"/>
      <c r="T22735" s="2"/>
      <c r="V22735" s="2"/>
      <c r="W22735" s="28"/>
      <c r="Y22735" s="30"/>
      <c r="Z22735" s="30"/>
      <c r="AB22735" s="6"/>
    </row>
    <row r="22736" spans="1:28">
      <c r="A22736" s="2"/>
      <c r="B22736" s="2"/>
      <c r="C22736" s="2"/>
      <c r="G22736" s="94"/>
      <c r="H22736" s="94"/>
      <c r="I22736" s="94"/>
      <c r="J22736" s="2"/>
      <c r="P22736" s="30"/>
      <c r="T22736" s="2"/>
      <c r="V22736" s="2"/>
      <c r="W22736" s="28"/>
      <c r="Y22736" s="30"/>
      <c r="Z22736" s="30"/>
      <c r="AB22736" s="6"/>
    </row>
    <row r="22737" spans="1:28">
      <c r="A22737" s="2"/>
      <c r="B22737" s="2"/>
      <c r="C22737" s="2"/>
      <c r="G22737" s="94"/>
      <c r="H22737" s="94"/>
      <c r="I22737" s="94"/>
      <c r="J22737" s="2"/>
      <c r="P22737" s="30"/>
      <c r="T22737" s="2"/>
      <c r="V22737" s="2"/>
      <c r="W22737" s="28"/>
      <c r="Y22737" s="30"/>
      <c r="Z22737" s="30"/>
      <c r="AB22737" s="6"/>
    </row>
    <row r="22738" spans="1:28">
      <c r="A22738" s="2"/>
      <c r="B22738" s="2"/>
      <c r="C22738" s="2"/>
      <c r="G22738" s="94"/>
      <c r="H22738" s="94"/>
      <c r="I22738" s="94"/>
      <c r="J22738" s="2"/>
      <c r="P22738" s="30"/>
      <c r="T22738" s="2"/>
      <c r="V22738" s="2"/>
      <c r="W22738" s="28"/>
      <c r="Y22738" s="30"/>
      <c r="Z22738" s="30"/>
      <c r="AB22738" s="6"/>
    </row>
    <row r="22739" spans="1:28">
      <c r="A22739" s="2"/>
      <c r="B22739" s="2"/>
      <c r="C22739" s="2"/>
      <c r="G22739" s="94"/>
      <c r="H22739" s="94"/>
      <c r="I22739" s="94"/>
      <c r="J22739" s="2"/>
      <c r="P22739" s="30"/>
      <c r="T22739" s="2"/>
      <c r="V22739" s="2"/>
      <c r="W22739" s="28"/>
      <c r="Y22739" s="30"/>
      <c r="Z22739" s="30"/>
      <c r="AB22739" s="6"/>
    </row>
    <row r="22740" spans="1:28">
      <c r="A22740" s="2"/>
      <c r="B22740" s="2"/>
      <c r="C22740" s="2"/>
      <c r="G22740" s="94"/>
      <c r="H22740" s="94"/>
      <c r="I22740" s="94"/>
      <c r="J22740" s="2"/>
      <c r="P22740" s="30"/>
      <c r="T22740" s="2"/>
      <c r="V22740" s="2"/>
      <c r="W22740" s="28"/>
      <c r="Y22740" s="30"/>
      <c r="Z22740" s="30"/>
      <c r="AB22740" s="6"/>
    </row>
    <row r="22741" spans="1:28">
      <c r="A22741" s="2"/>
      <c r="B22741" s="2"/>
      <c r="C22741" s="2"/>
      <c r="G22741" s="94"/>
      <c r="H22741" s="94"/>
      <c r="I22741" s="94"/>
      <c r="J22741" s="2"/>
      <c r="P22741" s="30"/>
      <c r="T22741" s="2"/>
      <c r="V22741" s="2"/>
      <c r="W22741" s="28"/>
      <c r="Y22741" s="30"/>
      <c r="Z22741" s="30"/>
      <c r="AB22741" s="6"/>
    </row>
    <row r="22742" spans="1:28">
      <c r="A22742" s="2"/>
      <c r="B22742" s="2"/>
      <c r="C22742" s="2"/>
      <c r="G22742" s="94"/>
      <c r="H22742" s="94"/>
      <c r="I22742" s="94"/>
      <c r="J22742" s="2"/>
      <c r="P22742" s="30"/>
      <c r="T22742" s="2"/>
      <c r="V22742" s="2"/>
      <c r="W22742" s="28"/>
      <c r="Y22742" s="30"/>
      <c r="Z22742" s="30"/>
      <c r="AB22742" s="6"/>
    </row>
    <row r="22743" spans="1:28">
      <c r="A22743" s="2"/>
      <c r="B22743" s="2"/>
      <c r="C22743" s="2"/>
      <c r="G22743" s="94"/>
      <c r="H22743" s="94"/>
      <c r="I22743" s="94"/>
      <c r="J22743" s="2"/>
      <c r="P22743" s="30"/>
      <c r="T22743" s="2"/>
      <c r="V22743" s="2"/>
      <c r="W22743" s="28"/>
      <c r="Y22743" s="30"/>
      <c r="Z22743" s="30"/>
      <c r="AB22743" s="6"/>
    </row>
    <row r="22744" spans="1:28">
      <c r="A22744" s="2"/>
      <c r="B22744" s="2"/>
      <c r="C22744" s="2"/>
      <c r="G22744" s="94"/>
      <c r="H22744" s="94"/>
      <c r="I22744" s="94"/>
      <c r="J22744" s="2"/>
      <c r="P22744" s="30"/>
      <c r="T22744" s="2"/>
      <c r="V22744" s="2"/>
      <c r="W22744" s="28"/>
      <c r="Y22744" s="30"/>
      <c r="Z22744" s="30"/>
      <c r="AB22744" s="6"/>
    </row>
    <row r="22745" spans="1:28">
      <c r="A22745" s="2"/>
      <c r="B22745" s="2"/>
      <c r="C22745" s="2"/>
      <c r="G22745" s="94"/>
      <c r="H22745" s="94"/>
      <c r="I22745" s="94"/>
      <c r="J22745" s="2"/>
      <c r="P22745" s="30"/>
      <c r="T22745" s="2"/>
      <c r="V22745" s="2"/>
      <c r="W22745" s="28"/>
      <c r="Y22745" s="30"/>
      <c r="Z22745" s="30"/>
      <c r="AB22745" s="6"/>
    </row>
    <row r="22746" spans="1:28">
      <c r="A22746" s="2"/>
      <c r="B22746" s="2"/>
      <c r="C22746" s="2"/>
      <c r="G22746" s="94"/>
      <c r="H22746" s="94"/>
      <c r="I22746" s="94"/>
      <c r="J22746" s="2"/>
      <c r="P22746" s="30"/>
      <c r="T22746" s="2"/>
      <c r="V22746" s="2"/>
      <c r="W22746" s="28"/>
      <c r="Y22746" s="30"/>
      <c r="Z22746" s="30"/>
      <c r="AB22746" s="6"/>
    </row>
    <row r="22747" spans="1:28">
      <c r="A22747" s="2"/>
      <c r="B22747" s="2"/>
      <c r="C22747" s="2"/>
      <c r="G22747" s="94"/>
      <c r="H22747" s="94"/>
      <c r="I22747" s="94"/>
      <c r="J22747" s="2"/>
      <c r="P22747" s="30"/>
      <c r="T22747" s="2"/>
      <c r="V22747" s="2"/>
      <c r="W22747" s="28"/>
      <c r="Y22747" s="30"/>
      <c r="Z22747" s="30"/>
      <c r="AB22747" s="6"/>
    </row>
    <row r="22748" spans="1:28">
      <c r="A22748" s="2"/>
      <c r="B22748" s="2"/>
      <c r="C22748" s="2"/>
      <c r="G22748" s="94"/>
      <c r="H22748" s="94"/>
      <c r="I22748" s="94"/>
      <c r="J22748" s="2"/>
      <c r="P22748" s="30"/>
      <c r="T22748" s="2"/>
      <c r="V22748" s="2"/>
      <c r="W22748" s="28"/>
      <c r="Y22748" s="30"/>
      <c r="Z22748" s="30"/>
      <c r="AB22748" s="6"/>
    </row>
    <row r="22749" spans="1:28">
      <c r="A22749" s="2"/>
      <c r="B22749" s="2"/>
      <c r="C22749" s="2"/>
      <c r="G22749" s="94"/>
      <c r="H22749" s="94"/>
      <c r="I22749" s="94"/>
      <c r="J22749" s="2"/>
      <c r="P22749" s="30"/>
      <c r="T22749" s="2"/>
      <c r="V22749" s="2"/>
      <c r="W22749" s="28"/>
      <c r="Y22749" s="30"/>
      <c r="Z22749" s="30"/>
      <c r="AB22749" s="6"/>
    </row>
    <row r="22750" spans="1:28">
      <c r="A22750" s="2"/>
      <c r="B22750" s="2"/>
      <c r="C22750" s="2"/>
      <c r="G22750" s="94"/>
      <c r="H22750" s="94"/>
      <c r="I22750" s="94"/>
      <c r="J22750" s="2"/>
      <c r="P22750" s="30"/>
      <c r="T22750" s="2"/>
      <c r="V22750" s="2"/>
      <c r="W22750" s="28"/>
      <c r="Y22750" s="30"/>
      <c r="Z22750" s="30"/>
      <c r="AB22750" s="6"/>
    </row>
    <row r="22751" spans="1:28">
      <c r="A22751" s="2"/>
      <c r="B22751" s="2"/>
      <c r="C22751" s="2"/>
      <c r="G22751" s="94"/>
      <c r="H22751" s="94"/>
      <c r="I22751" s="94"/>
      <c r="J22751" s="2"/>
      <c r="P22751" s="30"/>
      <c r="T22751" s="2"/>
      <c r="V22751" s="2"/>
      <c r="W22751" s="28"/>
      <c r="Y22751" s="30"/>
      <c r="Z22751" s="30"/>
      <c r="AB22751" s="6"/>
    </row>
    <row r="22752" spans="1:28">
      <c r="A22752" s="2"/>
      <c r="B22752" s="2"/>
      <c r="C22752" s="2"/>
      <c r="G22752" s="94"/>
      <c r="H22752" s="94"/>
      <c r="I22752" s="94"/>
      <c r="J22752" s="2"/>
      <c r="P22752" s="30"/>
      <c r="T22752" s="2"/>
      <c r="V22752" s="2"/>
      <c r="W22752" s="28"/>
      <c r="Y22752" s="30"/>
      <c r="Z22752" s="30"/>
      <c r="AB22752" s="6"/>
    </row>
    <row r="22753" spans="1:28">
      <c r="A22753" s="2"/>
      <c r="B22753" s="2"/>
      <c r="C22753" s="2"/>
      <c r="G22753" s="94"/>
      <c r="H22753" s="94"/>
      <c r="I22753" s="94"/>
      <c r="J22753" s="2"/>
      <c r="P22753" s="30"/>
      <c r="T22753" s="2"/>
      <c r="V22753" s="2"/>
      <c r="W22753" s="28"/>
      <c r="Y22753" s="30"/>
      <c r="Z22753" s="30"/>
      <c r="AB22753" s="6"/>
    </row>
    <row r="22754" spans="1:28">
      <c r="A22754" s="2"/>
      <c r="B22754" s="2"/>
      <c r="C22754" s="2"/>
      <c r="G22754" s="94"/>
      <c r="H22754" s="94"/>
      <c r="I22754" s="94"/>
      <c r="J22754" s="2"/>
      <c r="P22754" s="30"/>
      <c r="T22754" s="2"/>
      <c r="V22754" s="2"/>
      <c r="W22754" s="28"/>
      <c r="Y22754" s="30"/>
      <c r="Z22754" s="30"/>
      <c r="AB22754" s="6"/>
    </row>
    <row r="22755" spans="1:28">
      <c r="A22755" s="2"/>
      <c r="B22755" s="2"/>
      <c r="C22755" s="2"/>
      <c r="G22755" s="94"/>
      <c r="H22755" s="94"/>
      <c r="I22755" s="94"/>
      <c r="J22755" s="2"/>
      <c r="P22755" s="30"/>
      <c r="T22755" s="2"/>
      <c r="V22755" s="2"/>
      <c r="W22755" s="28"/>
      <c r="Y22755" s="30"/>
      <c r="Z22755" s="30"/>
      <c r="AB22755" s="6"/>
    </row>
    <row r="22756" spans="1:28">
      <c r="A22756" s="2"/>
      <c r="B22756" s="2"/>
      <c r="C22756" s="2"/>
      <c r="G22756" s="94"/>
      <c r="H22756" s="94"/>
      <c r="I22756" s="94"/>
      <c r="J22756" s="2"/>
      <c r="P22756" s="30"/>
      <c r="T22756" s="2"/>
      <c r="V22756" s="2"/>
      <c r="W22756" s="28"/>
      <c r="Y22756" s="30"/>
      <c r="Z22756" s="30"/>
      <c r="AB22756" s="6"/>
    </row>
    <row r="22757" spans="1:28">
      <c r="A22757" s="2"/>
      <c r="B22757" s="2"/>
      <c r="C22757" s="2"/>
      <c r="G22757" s="94"/>
      <c r="H22757" s="94"/>
      <c r="I22757" s="94"/>
      <c r="J22757" s="2"/>
      <c r="P22757" s="30"/>
      <c r="T22757" s="2"/>
      <c r="V22757" s="2"/>
      <c r="W22757" s="28"/>
      <c r="Y22757" s="30"/>
      <c r="Z22757" s="30"/>
      <c r="AB22757" s="6"/>
    </row>
    <row r="22758" spans="1:28">
      <c r="A22758" s="2"/>
      <c r="B22758" s="2"/>
      <c r="C22758" s="2"/>
      <c r="G22758" s="94"/>
      <c r="H22758" s="94"/>
      <c r="I22758" s="94"/>
      <c r="J22758" s="2"/>
      <c r="P22758" s="30"/>
      <c r="T22758" s="2"/>
      <c r="V22758" s="2"/>
      <c r="W22758" s="28"/>
      <c r="Y22758" s="30"/>
      <c r="Z22758" s="30"/>
      <c r="AB22758" s="6"/>
    </row>
    <row r="22759" spans="1:28">
      <c r="A22759" s="2"/>
      <c r="B22759" s="2"/>
      <c r="C22759" s="2"/>
      <c r="G22759" s="94"/>
      <c r="H22759" s="94"/>
      <c r="I22759" s="94"/>
      <c r="J22759" s="2"/>
      <c r="P22759" s="30"/>
      <c r="T22759" s="2"/>
      <c r="V22759" s="2"/>
      <c r="W22759" s="28"/>
      <c r="Y22759" s="30"/>
      <c r="Z22759" s="30"/>
      <c r="AB22759" s="6"/>
    </row>
    <row r="22760" spans="1:28">
      <c r="A22760" s="2"/>
      <c r="B22760" s="2"/>
      <c r="C22760" s="2"/>
      <c r="G22760" s="94"/>
      <c r="H22760" s="94"/>
      <c r="I22760" s="94"/>
      <c r="J22760" s="2"/>
      <c r="P22760" s="30"/>
      <c r="T22760" s="2"/>
      <c r="V22760" s="2"/>
      <c r="W22760" s="28"/>
      <c r="Y22760" s="30"/>
      <c r="Z22760" s="30"/>
      <c r="AB22760" s="6"/>
    </row>
    <row r="22761" spans="1:28">
      <c r="A22761" s="2"/>
      <c r="B22761" s="2"/>
      <c r="C22761" s="2"/>
      <c r="G22761" s="94"/>
      <c r="H22761" s="94"/>
      <c r="I22761" s="94"/>
      <c r="J22761" s="2"/>
      <c r="P22761" s="30"/>
      <c r="T22761" s="2"/>
      <c r="V22761" s="2"/>
      <c r="W22761" s="28"/>
      <c r="Y22761" s="30"/>
      <c r="Z22761" s="30"/>
      <c r="AB22761" s="6"/>
    </row>
    <row r="22762" spans="1:28">
      <c r="A22762" s="2"/>
      <c r="B22762" s="2"/>
      <c r="C22762" s="2"/>
      <c r="G22762" s="94"/>
      <c r="H22762" s="94"/>
      <c r="I22762" s="94"/>
      <c r="J22762" s="2"/>
      <c r="P22762" s="30"/>
      <c r="T22762" s="2"/>
      <c r="V22762" s="2"/>
      <c r="W22762" s="28"/>
      <c r="Y22762" s="30"/>
      <c r="Z22762" s="30"/>
      <c r="AB22762" s="6"/>
    </row>
    <row r="22763" spans="1:28">
      <c r="A22763" s="2"/>
      <c r="B22763" s="2"/>
      <c r="C22763" s="2"/>
      <c r="G22763" s="94"/>
      <c r="H22763" s="94"/>
      <c r="I22763" s="94"/>
      <c r="J22763" s="2"/>
      <c r="P22763" s="30"/>
      <c r="T22763" s="2"/>
      <c r="V22763" s="2"/>
      <c r="W22763" s="28"/>
      <c r="Y22763" s="30"/>
      <c r="Z22763" s="30"/>
      <c r="AB22763" s="6"/>
    </row>
    <row r="22764" spans="1:28">
      <c r="A22764" s="2"/>
      <c r="B22764" s="2"/>
      <c r="C22764" s="2"/>
      <c r="G22764" s="94"/>
      <c r="H22764" s="94"/>
      <c r="I22764" s="94"/>
      <c r="J22764" s="2"/>
      <c r="P22764" s="30"/>
      <c r="T22764" s="2"/>
      <c r="V22764" s="2"/>
      <c r="W22764" s="28"/>
      <c r="Y22764" s="30"/>
      <c r="Z22764" s="30"/>
      <c r="AB22764" s="6"/>
    </row>
    <row r="22765" spans="1:28">
      <c r="A22765" s="2"/>
      <c r="B22765" s="2"/>
      <c r="C22765" s="2"/>
      <c r="G22765" s="94"/>
      <c r="H22765" s="94"/>
      <c r="I22765" s="94"/>
      <c r="J22765" s="2"/>
      <c r="P22765" s="30"/>
      <c r="T22765" s="2"/>
      <c r="V22765" s="2"/>
      <c r="W22765" s="28"/>
      <c r="Y22765" s="30"/>
      <c r="Z22765" s="30"/>
      <c r="AB22765" s="6"/>
    </row>
    <row r="22766" spans="1:28">
      <c r="A22766" s="2"/>
      <c r="B22766" s="2"/>
      <c r="C22766" s="2"/>
      <c r="G22766" s="94"/>
      <c r="H22766" s="94"/>
      <c r="I22766" s="94"/>
      <c r="J22766" s="2"/>
      <c r="P22766" s="30"/>
      <c r="T22766" s="2"/>
      <c r="V22766" s="2"/>
      <c r="W22766" s="28"/>
      <c r="Y22766" s="30"/>
      <c r="Z22766" s="30"/>
      <c r="AB22766" s="6"/>
    </row>
    <row r="22767" spans="1:28">
      <c r="A22767" s="2"/>
      <c r="B22767" s="2"/>
      <c r="C22767" s="2"/>
      <c r="G22767" s="94"/>
      <c r="H22767" s="94"/>
      <c r="I22767" s="94"/>
      <c r="J22767" s="2"/>
      <c r="P22767" s="30"/>
      <c r="T22767" s="2"/>
      <c r="V22767" s="2"/>
      <c r="W22767" s="28"/>
      <c r="Y22767" s="30"/>
      <c r="Z22767" s="30"/>
      <c r="AB22767" s="6"/>
    </row>
    <row r="22768" spans="1:28">
      <c r="A22768" s="2"/>
      <c r="B22768" s="2"/>
      <c r="C22768" s="2"/>
      <c r="G22768" s="94"/>
      <c r="H22768" s="94"/>
      <c r="I22768" s="94"/>
      <c r="J22768" s="2"/>
      <c r="P22768" s="30"/>
      <c r="T22768" s="2"/>
      <c r="V22768" s="2"/>
      <c r="W22768" s="28"/>
      <c r="Y22768" s="30"/>
      <c r="Z22768" s="30"/>
      <c r="AB22768" s="6"/>
    </row>
    <row r="22769" spans="1:28">
      <c r="A22769" s="2"/>
      <c r="B22769" s="2"/>
      <c r="C22769" s="2"/>
      <c r="G22769" s="94"/>
      <c r="H22769" s="94"/>
      <c r="I22769" s="94"/>
      <c r="J22769" s="2"/>
      <c r="P22769" s="30"/>
      <c r="T22769" s="2"/>
      <c r="V22769" s="2"/>
      <c r="W22769" s="28"/>
      <c r="Y22769" s="30"/>
      <c r="Z22769" s="30"/>
      <c r="AB22769" s="6"/>
    </row>
    <row r="22770" spans="1:28">
      <c r="A22770" s="2"/>
      <c r="B22770" s="2"/>
      <c r="C22770" s="2"/>
      <c r="G22770" s="94"/>
      <c r="H22770" s="94"/>
      <c r="I22770" s="94"/>
      <c r="J22770" s="2"/>
      <c r="P22770" s="30"/>
      <c r="T22770" s="2"/>
      <c r="V22770" s="2"/>
      <c r="W22770" s="28"/>
      <c r="Y22770" s="30"/>
      <c r="Z22770" s="30"/>
      <c r="AB22770" s="6"/>
    </row>
    <row r="22771" spans="1:28">
      <c r="A22771" s="2"/>
      <c r="B22771" s="2"/>
      <c r="C22771" s="2"/>
      <c r="G22771" s="94"/>
      <c r="H22771" s="94"/>
      <c r="I22771" s="94"/>
      <c r="J22771" s="2"/>
      <c r="P22771" s="30"/>
      <c r="T22771" s="2"/>
      <c r="V22771" s="2"/>
      <c r="W22771" s="28"/>
      <c r="Y22771" s="30"/>
      <c r="Z22771" s="30"/>
      <c r="AB22771" s="6"/>
    </row>
    <row r="22772" spans="1:28">
      <c r="A22772" s="2"/>
      <c r="B22772" s="2"/>
      <c r="C22772" s="2"/>
      <c r="G22772" s="94"/>
      <c r="H22772" s="94"/>
      <c r="I22772" s="94"/>
      <c r="J22772" s="2"/>
      <c r="P22772" s="30"/>
      <c r="T22772" s="2"/>
      <c r="V22772" s="2"/>
      <c r="W22772" s="28"/>
      <c r="Y22772" s="30"/>
      <c r="Z22772" s="30"/>
      <c r="AB22772" s="6"/>
    </row>
    <row r="22773" spans="1:28">
      <c r="A22773" s="2"/>
      <c r="B22773" s="2"/>
      <c r="C22773" s="2"/>
      <c r="G22773" s="94"/>
      <c r="H22773" s="94"/>
      <c r="I22773" s="94"/>
      <c r="J22773" s="2"/>
      <c r="P22773" s="30"/>
      <c r="T22773" s="2"/>
      <c r="V22773" s="2"/>
      <c r="W22773" s="28"/>
      <c r="Y22773" s="30"/>
      <c r="Z22773" s="30"/>
      <c r="AB22773" s="6"/>
    </row>
    <row r="22774" spans="1:28">
      <c r="A22774" s="2"/>
      <c r="B22774" s="2"/>
      <c r="C22774" s="2"/>
      <c r="G22774" s="94"/>
      <c r="H22774" s="94"/>
      <c r="I22774" s="94"/>
      <c r="J22774" s="2"/>
      <c r="P22774" s="30"/>
      <c r="T22774" s="2"/>
      <c r="V22774" s="2"/>
      <c r="W22774" s="28"/>
      <c r="Y22774" s="30"/>
      <c r="Z22774" s="30"/>
      <c r="AB22774" s="6"/>
    </row>
    <row r="22775" spans="1:28">
      <c r="A22775" s="2"/>
      <c r="B22775" s="2"/>
      <c r="C22775" s="2"/>
      <c r="G22775" s="94"/>
      <c r="H22775" s="94"/>
      <c r="I22775" s="94"/>
      <c r="J22775" s="2"/>
      <c r="P22775" s="30"/>
      <c r="T22775" s="2"/>
      <c r="V22775" s="2"/>
      <c r="W22775" s="28"/>
      <c r="Y22775" s="30"/>
      <c r="Z22775" s="30"/>
      <c r="AB22775" s="6"/>
    </row>
    <row r="22776" spans="1:28">
      <c r="A22776" s="2"/>
      <c r="B22776" s="2"/>
      <c r="C22776" s="2"/>
      <c r="G22776" s="94"/>
      <c r="H22776" s="94"/>
      <c r="I22776" s="94"/>
      <c r="J22776" s="2"/>
      <c r="P22776" s="30"/>
      <c r="T22776" s="2"/>
      <c r="V22776" s="2"/>
      <c r="W22776" s="28"/>
      <c r="Y22776" s="30"/>
      <c r="Z22776" s="30"/>
      <c r="AB22776" s="6"/>
    </row>
    <row r="22777" spans="1:28">
      <c r="A22777" s="2"/>
      <c r="B22777" s="2"/>
      <c r="C22777" s="2"/>
      <c r="G22777" s="94"/>
      <c r="H22777" s="94"/>
      <c r="I22777" s="94"/>
      <c r="J22777" s="2"/>
      <c r="P22777" s="30"/>
      <c r="T22777" s="2"/>
      <c r="V22777" s="2"/>
      <c r="W22777" s="28"/>
      <c r="Y22777" s="30"/>
      <c r="Z22777" s="30"/>
      <c r="AB22777" s="6"/>
    </row>
    <row r="22778" spans="1:28">
      <c r="A22778" s="2"/>
      <c r="B22778" s="2"/>
      <c r="C22778" s="2"/>
      <c r="G22778" s="94"/>
      <c r="H22778" s="94"/>
      <c r="I22778" s="94"/>
      <c r="J22778" s="2"/>
      <c r="P22778" s="30"/>
      <c r="T22778" s="2"/>
      <c r="V22778" s="2"/>
      <c r="W22778" s="28"/>
      <c r="Y22778" s="30"/>
      <c r="Z22778" s="30"/>
      <c r="AB22778" s="6"/>
    </row>
    <row r="22779" spans="1:28">
      <c r="A22779" s="2"/>
      <c r="B22779" s="2"/>
      <c r="C22779" s="2"/>
      <c r="G22779" s="94"/>
      <c r="H22779" s="94"/>
      <c r="I22779" s="94"/>
      <c r="J22779" s="2"/>
      <c r="P22779" s="30"/>
      <c r="T22779" s="2"/>
      <c r="V22779" s="2"/>
      <c r="W22779" s="28"/>
      <c r="Y22779" s="30"/>
      <c r="Z22779" s="30"/>
      <c r="AB22779" s="6"/>
    </row>
    <row r="22780" spans="1:28">
      <c r="A22780" s="2"/>
      <c r="B22780" s="2"/>
      <c r="C22780" s="2"/>
      <c r="G22780" s="94"/>
      <c r="H22780" s="94"/>
      <c r="I22780" s="94"/>
      <c r="J22780" s="2"/>
      <c r="P22780" s="30"/>
      <c r="T22780" s="2"/>
      <c r="V22780" s="2"/>
      <c r="W22780" s="28"/>
      <c r="Y22780" s="30"/>
      <c r="Z22780" s="30"/>
      <c r="AB22780" s="6"/>
    </row>
    <row r="22781" spans="1:28">
      <c r="A22781" s="2"/>
      <c r="B22781" s="2"/>
      <c r="C22781" s="2"/>
      <c r="G22781" s="94"/>
      <c r="H22781" s="94"/>
      <c r="I22781" s="94"/>
      <c r="J22781" s="2"/>
      <c r="P22781" s="30"/>
      <c r="T22781" s="2"/>
      <c r="V22781" s="2"/>
      <c r="W22781" s="28"/>
      <c r="Y22781" s="30"/>
      <c r="Z22781" s="30"/>
      <c r="AB22781" s="6"/>
    </row>
    <row r="22782" spans="1:28">
      <c r="A22782" s="2"/>
      <c r="B22782" s="2"/>
      <c r="C22782" s="2"/>
      <c r="G22782" s="94"/>
      <c r="H22782" s="94"/>
      <c r="I22782" s="94"/>
      <c r="J22782" s="2"/>
      <c r="P22782" s="30"/>
      <c r="T22782" s="2"/>
      <c r="V22782" s="2"/>
      <c r="W22782" s="28"/>
      <c r="Y22782" s="30"/>
      <c r="Z22782" s="30"/>
      <c r="AB22782" s="6"/>
    </row>
    <row r="22783" spans="1:28">
      <c r="A22783" s="2"/>
      <c r="B22783" s="2"/>
      <c r="C22783" s="2"/>
      <c r="G22783" s="94"/>
      <c r="H22783" s="94"/>
      <c r="I22783" s="94"/>
      <c r="J22783" s="2"/>
      <c r="P22783" s="30"/>
      <c r="T22783" s="2"/>
      <c r="V22783" s="2"/>
      <c r="W22783" s="28"/>
      <c r="Y22783" s="30"/>
      <c r="Z22783" s="30"/>
      <c r="AB22783" s="6"/>
    </row>
    <row r="22784" spans="1:28">
      <c r="A22784" s="2"/>
      <c r="B22784" s="2"/>
      <c r="C22784" s="2"/>
      <c r="G22784" s="94"/>
      <c r="H22784" s="94"/>
      <c r="I22784" s="94"/>
      <c r="J22784" s="2"/>
      <c r="P22784" s="30"/>
      <c r="T22784" s="2"/>
      <c r="V22784" s="2"/>
      <c r="W22784" s="28"/>
      <c r="Y22784" s="30"/>
      <c r="Z22784" s="30"/>
      <c r="AB22784" s="6"/>
    </row>
    <row r="22785" spans="1:28">
      <c r="A22785" s="2"/>
      <c r="B22785" s="2"/>
      <c r="C22785" s="2"/>
      <c r="G22785" s="94"/>
      <c r="H22785" s="94"/>
      <c r="I22785" s="94"/>
      <c r="J22785" s="2"/>
      <c r="P22785" s="30"/>
      <c r="T22785" s="2"/>
      <c r="V22785" s="2"/>
      <c r="W22785" s="28"/>
      <c r="Y22785" s="30"/>
      <c r="Z22785" s="30"/>
      <c r="AB22785" s="6"/>
    </row>
    <row r="22786" spans="1:28">
      <c r="A22786" s="2"/>
      <c r="B22786" s="2"/>
      <c r="C22786" s="2"/>
      <c r="G22786" s="94"/>
      <c r="H22786" s="94"/>
      <c r="I22786" s="94"/>
      <c r="J22786" s="2"/>
      <c r="P22786" s="30"/>
      <c r="T22786" s="2"/>
      <c r="V22786" s="2"/>
      <c r="W22786" s="28"/>
      <c r="Y22786" s="30"/>
      <c r="Z22786" s="30"/>
      <c r="AB22786" s="6"/>
    </row>
    <row r="22787" spans="1:28">
      <c r="A22787" s="2"/>
      <c r="B22787" s="2"/>
      <c r="C22787" s="2"/>
      <c r="G22787" s="94"/>
      <c r="H22787" s="94"/>
      <c r="I22787" s="94"/>
      <c r="J22787" s="2"/>
      <c r="P22787" s="30"/>
      <c r="T22787" s="2"/>
      <c r="V22787" s="2"/>
      <c r="W22787" s="28"/>
      <c r="Y22787" s="30"/>
      <c r="Z22787" s="30"/>
      <c r="AB22787" s="6"/>
    </row>
    <row r="22788" spans="1:28">
      <c r="A22788" s="2"/>
      <c r="B22788" s="2"/>
      <c r="C22788" s="2"/>
      <c r="G22788" s="94"/>
      <c r="H22788" s="94"/>
      <c r="I22788" s="94"/>
      <c r="J22788" s="2"/>
      <c r="P22788" s="30"/>
      <c r="T22788" s="2"/>
      <c r="V22788" s="2"/>
      <c r="W22788" s="28"/>
      <c r="Y22788" s="30"/>
      <c r="Z22788" s="30"/>
      <c r="AB22788" s="6"/>
    </row>
    <row r="22789" spans="1:28">
      <c r="A22789" s="2"/>
      <c r="B22789" s="2"/>
      <c r="C22789" s="2"/>
      <c r="G22789" s="94"/>
      <c r="H22789" s="94"/>
      <c r="I22789" s="94"/>
      <c r="J22789" s="2"/>
      <c r="P22789" s="30"/>
      <c r="T22789" s="2"/>
      <c r="V22789" s="2"/>
      <c r="W22789" s="28"/>
      <c r="Y22789" s="30"/>
      <c r="Z22789" s="30"/>
      <c r="AB22789" s="6"/>
    </row>
    <row r="22790" spans="1:28">
      <c r="A22790" s="2"/>
      <c r="B22790" s="2"/>
      <c r="C22790" s="2"/>
      <c r="G22790" s="94"/>
      <c r="H22790" s="94"/>
      <c r="I22790" s="94"/>
      <c r="J22790" s="2"/>
      <c r="P22790" s="30"/>
      <c r="T22790" s="2"/>
      <c r="V22790" s="2"/>
      <c r="W22790" s="28"/>
      <c r="Y22790" s="30"/>
      <c r="Z22790" s="30"/>
      <c r="AB22790" s="6"/>
    </row>
    <row r="22791" spans="1:28">
      <c r="A22791" s="2"/>
      <c r="B22791" s="2"/>
      <c r="C22791" s="2"/>
      <c r="G22791" s="94"/>
      <c r="H22791" s="94"/>
      <c r="I22791" s="94"/>
      <c r="J22791" s="2"/>
      <c r="P22791" s="30"/>
      <c r="T22791" s="2"/>
      <c r="V22791" s="2"/>
      <c r="W22791" s="28"/>
      <c r="Y22791" s="30"/>
      <c r="Z22791" s="30"/>
      <c r="AB22791" s="6"/>
    </row>
    <row r="22792" spans="1:28">
      <c r="A22792" s="2"/>
      <c r="B22792" s="2"/>
      <c r="C22792" s="2"/>
      <c r="G22792" s="94"/>
      <c r="H22792" s="94"/>
      <c r="I22792" s="94"/>
      <c r="J22792" s="2"/>
      <c r="P22792" s="30"/>
      <c r="T22792" s="2"/>
      <c r="V22792" s="2"/>
      <c r="W22792" s="28"/>
      <c r="Y22792" s="30"/>
      <c r="Z22792" s="30"/>
      <c r="AB22792" s="6"/>
    </row>
    <row r="22793" spans="1:28">
      <c r="A22793" s="2"/>
      <c r="B22793" s="2"/>
      <c r="C22793" s="2"/>
      <c r="G22793" s="94"/>
      <c r="H22793" s="94"/>
      <c r="I22793" s="94"/>
      <c r="J22793" s="2"/>
      <c r="P22793" s="30"/>
      <c r="T22793" s="2"/>
      <c r="V22793" s="2"/>
      <c r="W22793" s="28"/>
      <c r="Y22793" s="30"/>
      <c r="Z22793" s="30"/>
      <c r="AB22793" s="6"/>
    </row>
    <row r="22794" spans="1:28">
      <c r="A22794" s="2"/>
      <c r="B22794" s="2"/>
      <c r="C22794" s="2"/>
      <c r="G22794" s="94"/>
      <c r="H22794" s="94"/>
      <c r="I22794" s="94"/>
      <c r="J22794" s="2"/>
      <c r="P22794" s="30"/>
      <c r="T22794" s="2"/>
      <c r="V22794" s="2"/>
      <c r="W22794" s="28"/>
      <c r="Y22794" s="30"/>
      <c r="Z22794" s="30"/>
      <c r="AB22794" s="6"/>
    </row>
    <row r="22795" spans="1:28">
      <c r="A22795" s="2"/>
      <c r="B22795" s="2"/>
      <c r="C22795" s="2"/>
      <c r="G22795" s="94"/>
      <c r="H22795" s="94"/>
      <c r="I22795" s="94"/>
      <c r="J22795" s="2"/>
      <c r="P22795" s="30"/>
      <c r="T22795" s="2"/>
      <c r="V22795" s="2"/>
      <c r="W22795" s="28"/>
      <c r="Y22795" s="30"/>
      <c r="Z22795" s="30"/>
      <c r="AB22795" s="6"/>
    </row>
    <row r="22796" spans="1:28">
      <c r="A22796" s="2"/>
      <c r="B22796" s="2"/>
      <c r="C22796" s="2"/>
      <c r="G22796" s="94"/>
      <c r="H22796" s="94"/>
      <c r="I22796" s="94"/>
      <c r="J22796" s="2"/>
      <c r="P22796" s="30"/>
      <c r="T22796" s="2"/>
      <c r="V22796" s="2"/>
      <c r="W22796" s="28"/>
      <c r="Y22796" s="30"/>
      <c r="Z22796" s="30"/>
      <c r="AB22796" s="6"/>
    </row>
    <row r="22797" spans="1:28">
      <c r="A22797" s="2"/>
      <c r="B22797" s="2"/>
      <c r="C22797" s="2"/>
      <c r="G22797" s="94"/>
      <c r="H22797" s="94"/>
      <c r="I22797" s="94"/>
      <c r="J22797" s="2"/>
      <c r="P22797" s="30"/>
      <c r="T22797" s="2"/>
      <c r="V22797" s="2"/>
      <c r="W22797" s="28"/>
      <c r="Y22797" s="30"/>
      <c r="Z22797" s="30"/>
      <c r="AB22797" s="6"/>
    </row>
    <row r="22798" spans="1:28">
      <c r="A22798" s="2"/>
      <c r="B22798" s="2"/>
      <c r="C22798" s="2"/>
      <c r="G22798" s="94"/>
      <c r="H22798" s="94"/>
      <c r="I22798" s="94"/>
      <c r="J22798" s="2"/>
      <c r="P22798" s="30"/>
      <c r="T22798" s="2"/>
      <c r="V22798" s="2"/>
      <c r="W22798" s="28"/>
      <c r="Y22798" s="30"/>
      <c r="Z22798" s="30"/>
      <c r="AB22798" s="6"/>
    </row>
    <row r="22799" spans="1:28">
      <c r="A22799" s="2"/>
      <c r="B22799" s="2"/>
      <c r="C22799" s="2"/>
      <c r="G22799" s="94"/>
      <c r="H22799" s="94"/>
      <c r="I22799" s="94"/>
      <c r="J22799" s="2"/>
      <c r="P22799" s="30"/>
      <c r="T22799" s="2"/>
      <c r="V22799" s="2"/>
      <c r="W22799" s="28"/>
      <c r="Y22799" s="30"/>
      <c r="Z22799" s="30"/>
      <c r="AB22799" s="6"/>
    </row>
    <row r="22800" spans="1:28">
      <c r="A22800" s="2"/>
      <c r="B22800" s="2"/>
      <c r="C22800" s="2"/>
      <c r="G22800" s="94"/>
      <c r="H22800" s="94"/>
      <c r="I22800" s="94"/>
      <c r="J22800" s="2"/>
      <c r="P22800" s="30"/>
      <c r="T22800" s="2"/>
      <c r="V22800" s="2"/>
      <c r="W22800" s="28"/>
      <c r="Y22800" s="30"/>
      <c r="Z22800" s="30"/>
      <c r="AB22800" s="6"/>
    </row>
    <row r="22801" spans="1:28">
      <c r="A22801" s="2"/>
      <c r="B22801" s="2"/>
      <c r="C22801" s="2"/>
      <c r="G22801" s="94"/>
      <c r="H22801" s="94"/>
      <c r="I22801" s="94"/>
      <c r="J22801" s="2"/>
      <c r="P22801" s="30"/>
      <c r="T22801" s="2"/>
      <c r="V22801" s="2"/>
      <c r="W22801" s="28"/>
      <c r="Y22801" s="30"/>
      <c r="Z22801" s="30"/>
      <c r="AB22801" s="6"/>
    </row>
    <row r="22802" spans="1:28">
      <c r="A22802" s="2"/>
      <c r="B22802" s="2"/>
      <c r="C22802" s="2"/>
      <c r="G22802" s="94"/>
      <c r="H22802" s="94"/>
      <c r="I22802" s="94"/>
      <c r="J22802" s="2"/>
      <c r="P22802" s="30"/>
      <c r="T22802" s="2"/>
      <c r="V22802" s="2"/>
      <c r="W22802" s="28"/>
      <c r="Y22802" s="30"/>
      <c r="Z22802" s="30"/>
      <c r="AB22802" s="6"/>
    </row>
    <row r="22803" spans="1:28">
      <c r="A22803" s="2"/>
      <c r="B22803" s="2"/>
      <c r="C22803" s="2"/>
      <c r="G22803" s="94"/>
      <c r="H22803" s="94"/>
      <c r="I22803" s="94"/>
      <c r="J22803" s="2"/>
      <c r="P22803" s="30"/>
      <c r="T22803" s="2"/>
      <c r="V22803" s="2"/>
      <c r="W22803" s="28"/>
      <c r="Y22803" s="30"/>
      <c r="Z22803" s="30"/>
      <c r="AB22803" s="6"/>
    </row>
    <row r="22804" spans="1:28">
      <c r="A22804" s="2"/>
      <c r="B22804" s="2"/>
      <c r="C22804" s="2"/>
      <c r="G22804" s="94"/>
      <c r="H22804" s="94"/>
      <c r="I22804" s="94"/>
      <c r="J22804" s="2"/>
      <c r="P22804" s="30"/>
      <c r="T22804" s="2"/>
      <c r="V22804" s="2"/>
      <c r="W22804" s="28"/>
      <c r="Y22804" s="30"/>
      <c r="Z22804" s="30"/>
      <c r="AB22804" s="6"/>
    </row>
    <row r="22805" spans="1:28">
      <c r="A22805" s="2"/>
      <c r="B22805" s="2"/>
      <c r="C22805" s="2"/>
      <c r="G22805" s="94"/>
      <c r="H22805" s="94"/>
      <c r="I22805" s="94"/>
      <c r="J22805" s="2"/>
      <c r="P22805" s="30"/>
      <c r="T22805" s="2"/>
      <c r="V22805" s="2"/>
      <c r="W22805" s="28"/>
      <c r="Y22805" s="30"/>
      <c r="Z22805" s="30"/>
      <c r="AB22805" s="6"/>
    </row>
    <row r="22806" spans="1:28">
      <c r="A22806" s="2"/>
      <c r="B22806" s="2"/>
      <c r="C22806" s="2"/>
      <c r="G22806" s="94"/>
      <c r="H22806" s="94"/>
      <c r="I22806" s="94"/>
      <c r="J22806" s="2"/>
      <c r="P22806" s="30"/>
      <c r="T22806" s="2"/>
      <c r="V22806" s="2"/>
      <c r="W22806" s="28"/>
      <c r="Y22806" s="30"/>
      <c r="Z22806" s="30"/>
      <c r="AB22806" s="6"/>
    </row>
    <row r="22807" spans="1:28">
      <c r="A22807" s="2"/>
      <c r="B22807" s="2"/>
      <c r="C22807" s="2"/>
      <c r="G22807" s="94"/>
      <c r="H22807" s="94"/>
      <c r="I22807" s="94"/>
      <c r="J22807" s="2"/>
      <c r="P22807" s="30"/>
      <c r="T22807" s="2"/>
      <c r="V22807" s="2"/>
      <c r="W22807" s="28"/>
      <c r="Y22807" s="30"/>
      <c r="Z22807" s="30"/>
      <c r="AB22807" s="6"/>
    </row>
    <row r="22808" spans="1:28">
      <c r="A22808" s="2"/>
      <c r="B22808" s="2"/>
      <c r="C22808" s="2"/>
      <c r="G22808" s="94"/>
      <c r="H22808" s="94"/>
      <c r="I22808" s="94"/>
      <c r="J22808" s="2"/>
      <c r="P22808" s="30"/>
      <c r="T22808" s="2"/>
      <c r="V22808" s="2"/>
      <c r="W22808" s="28"/>
      <c r="Y22808" s="30"/>
      <c r="Z22808" s="30"/>
      <c r="AB22808" s="6"/>
    </row>
    <row r="22809" spans="1:28">
      <c r="A22809" s="2"/>
      <c r="B22809" s="2"/>
      <c r="C22809" s="2"/>
      <c r="G22809" s="94"/>
      <c r="H22809" s="94"/>
      <c r="I22809" s="94"/>
      <c r="J22809" s="2"/>
      <c r="P22809" s="30"/>
      <c r="T22809" s="2"/>
      <c r="V22809" s="2"/>
      <c r="W22809" s="28"/>
      <c r="Y22809" s="30"/>
      <c r="Z22809" s="30"/>
      <c r="AB22809" s="6"/>
    </row>
    <row r="22810" spans="1:28">
      <c r="A22810" s="2"/>
      <c r="B22810" s="2"/>
      <c r="C22810" s="2"/>
      <c r="G22810" s="94"/>
      <c r="H22810" s="94"/>
      <c r="I22810" s="94"/>
      <c r="J22810" s="2"/>
      <c r="P22810" s="30"/>
      <c r="T22810" s="2"/>
      <c r="V22810" s="2"/>
      <c r="W22810" s="28"/>
      <c r="Y22810" s="30"/>
      <c r="Z22810" s="30"/>
      <c r="AB22810" s="6"/>
    </row>
    <row r="22811" spans="1:28">
      <c r="A22811" s="2"/>
      <c r="B22811" s="2"/>
      <c r="C22811" s="2"/>
      <c r="G22811" s="94"/>
      <c r="H22811" s="94"/>
      <c r="I22811" s="94"/>
      <c r="J22811" s="2"/>
      <c r="P22811" s="30"/>
      <c r="T22811" s="2"/>
      <c r="V22811" s="2"/>
      <c r="W22811" s="28"/>
      <c r="Y22811" s="30"/>
      <c r="Z22811" s="30"/>
      <c r="AB22811" s="6"/>
    </row>
    <row r="22812" spans="1:28">
      <c r="A22812" s="2"/>
      <c r="B22812" s="2"/>
      <c r="C22812" s="2"/>
      <c r="G22812" s="94"/>
      <c r="H22812" s="94"/>
      <c r="I22812" s="94"/>
      <c r="J22812" s="2"/>
      <c r="P22812" s="30"/>
      <c r="T22812" s="2"/>
      <c r="V22812" s="2"/>
      <c r="W22812" s="28"/>
      <c r="Y22812" s="30"/>
      <c r="Z22812" s="30"/>
      <c r="AB22812" s="6"/>
    </row>
    <row r="22813" spans="1:28">
      <c r="A22813" s="2"/>
      <c r="B22813" s="2"/>
      <c r="C22813" s="2"/>
      <c r="G22813" s="94"/>
      <c r="H22813" s="94"/>
      <c r="I22813" s="94"/>
      <c r="J22813" s="2"/>
      <c r="P22813" s="30"/>
      <c r="T22813" s="2"/>
      <c r="V22813" s="2"/>
      <c r="W22813" s="28"/>
      <c r="Y22813" s="30"/>
      <c r="Z22813" s="30"/>
      <c r="AB22813" s="6"/>
    </row>
    <row r="22814" spans="1:28">
      <c r="A22814" s="2"/>
      <c r="B22814" s="2"/>
      <c r="C22814" s="2"/>
      <c r="G22814" s="94"/>
      <c r="H22814" s="94"/>
      <c r="I22814" s="94"/>
      <c r="J22814" s="2"/>
      <c r="P22814" s="30"/>
      <c r="T22814" s="2"/>
      <c r="V22814" s="2"/>
      <c r="W22814" s="28"/>
      <c r="Y22814" s="30"/>
      <c r="Z22814" s="30"/>
      <c r="AB22814" s="6"/>
    </row>
    <row r="22815" spans="1:28">
      <c r="A22815" s="2"/>
      <c r="B22815" s="2"/>
      <c r="C22815" s="2"/>
      <c r="G22815" s="94"/>
      <c r="H22815" s="94"/>
      <c r="I22815" s="94"/>
      <c r="J22815" s="2"/>
      <c r="P22815" s="30"/>
      <c r="T22815" s="2"/>
      <c r="V22815" s="2"/>
      <c r="W22815" s="28"/>
      <c r="Y22815" s="30"/>
      <c r="Z22815" s="30"/>
      <c r="AB22815" s="6"/>
    </row>
    <row r="22816" spans="1:28">
      <c r="A22816" s="2"/>
      <c r="B22816" s="2"/>
      <c r="C22816" s="2"/>
      <c r="G22816" s="94"/>
      <c r="H22816" s="94"/>
      <c r="I22816" s="94"/>
      <c r="J22816" s="2"/>
      <c r="P22816" s="30"/>
      <c r="T22816" s="2"/>
      <c r="V22816" s="2"/>
      <c r="W22816" s="28"/>
      <c r="Y22816" s="30"/>
      <c r="Z22816" s="30"/>
      <c r="AB22816" s="6"/>
    </row>
    <row r="22817" spans="1:28">
      <c r="A22817" s="2"/>
      <c r="B22817" s="2"/>
      <c r="C22817" s="2"/>
      <c r="G22817" s="94"/>
      <c r="H22817" s="94"/>
      <c r="I22817" s="94"/>
      <c r="J22817" s="2"/>
      <c r="P22817" s="30"/>
      <c r="T22817" s="2"/>
      <c r="V22817" s="2"/>
      <c r="W22817" s="28"/>
      <c r="Y22817" s="30"/>
      <c r="Z22817" s="30"/>
      <c r="AB22817" s="6"/>
    </row>
    <row r="22818" spans="1:28">
      <c r="A22818" s="2"/>
      <c r="B22818" s="2"/>
      <c r="C22818" s="2"/>
      <c r="G22818" s="94"/>
      <c r="H22818" s="94"/>
      <c r="I22818" s="94"/>
      <c r="J22818" s="2"/>
      <c r="P22818" s="30"/>
      <c r="T22818" s="2"/>
      <c r="V22818" s="2"/>
      <c r="W22818" s="28"/>
      <c r="Y22818" s="30"/>
      <c r="Z22818" s="30"/>
      <c r="AB22818" s="6"/>
    </row>
    <row r="22819" spans="1:28">
      <c r="A22819" s="2"/>
      <c r="B22819" s="2"/>
      <c r="C22819" s="2"/>
      <c r="G22819" s="94"/>
      <c r="H22819" s="94"/>
      <c r="I22819" s="94"/>
      <c r="J22819" s="2"/>
      <c r="P22819" s="30"/>
      <c r="T22819" s="2"/>
      <c r="V22819" s="2"/>
      <c r="W22819" s="28"/>
      <c r="Y22819" s="30"/>
      <c r="Z22819" s="30"/>
      <c r="AB22819" s="6"/>
    </row>
    <row r="22820" spans="1:28">
      <c r="A22820" s="2"/>
      <c r="B22820" s="2"/>
      <c r="C22820" s="2"/>
      <c r="G22820" s="94"/>
      <c r="H22820" s="94"/>
      <c r="I22820" s="94"/>
      <c r="J22820" s="2"/>
      <c r="P22820" s="30"/>
      <c r="T22820" s="2"/>
      <c r="V22820" s="2"/>
      <c r="W22820" s="28"/>
      <c r="Y22820" s="30"/>
      <c r="Z22820" s="30"/>
      <c r="AB22820" s="6"/>
    </row>
    <row r="22821" spans="1:28">
      <c r="A22821" s="2"/>
      <c r="B22821" s="2"/>
      <c r="C22821" s="2"/>
      <c r="G22821" s="94"/>
      <c r="H22821" s="94"/>
      <c r="I22821" s="94"/>
      <c r="J22821" s="2"/>
      <c r="P22821" s="30"/>
      <c r="T22821" s="2"/>
      <c r="V22821" s="2"/>
      <c r="W22821" s="28"/>
      <c r="Y22821" s="30"/>
      <c r="Z22821" s="30"/>
      <c r="AB22821" s="6"/>
    </row>
    <row r="22822" spans="1:28">
      <c r="A22822" s="2"/>
      <c r="B22822" s="2"/>
      <c r="C22822" s="2"/>
      <c r="G22822" s="94"/>
      <c r="H22822" s="94"/>
      <c r="I22822" s="94"/>
      <c r="J22822" s="2"/>
      <c r="P22822" s="30"/>
      <c r="T22822" s="2"/>
      <c r="V22822" s="2"/>
      <c r="W22822" s="28"/>
      <c r="Y22822" s="30"/>
      <c r="Z22822" s="30"/>
      <c r="AB22822" s="6"/>
    </row>
    <row r="22823" spans="1:28">
      <c r="A22823" s="2"/>
      <c r="B22823" s="2"/>
      <c r="C22823" s="2"/>
      <c r="G22823" s="94"/>
      <c r="H22823" s="94"/>
      <c r="I22823" s="94"/>
      <c r="J22823" s="2"/>
      <c r="P22823" s="30"/>
      <c r="T22823" s="2"/>
      <c r="V22823" s="2"/>
      <c r="W22823" s="28"/>
      <c r="Y22823" s="30"/>
      <c r="Z22823" s="30"/>
      <c r="AB22823" s="6"/>
    </row>
    <row r="22824" spans="1:28">
      <c r="A22824" s="2"/>
      <c r="B22824" s="2"/>
      <c r="C22824" s="2"/>
      <c r="G22824" s="94"/>
      <c r="H22824" s="94"/>
      <c r="I22824" s="94"/>
      <c r="J22824" s="2"/>
      <c r="P22824" s="30"/>
      <c r="T22824" s="2"/>
      <c r="V22824" s="2"/>
      <c r="W22824" s="28"/>
      <c r="Y22824" s="30"/>
      <c r="Z22824" s="30"/>
      <c r="AB22824" s="6"/>
    </row>
    <row r="22825" spans="1:28">
      <c r="A22825" s="2"/>
      <c r="B22825" s="2"/>
      <c r="C22825" s="2"/>
      <c r="G22825" s="94"/>
      <c r="H22825" s="94"/>
      <c r="I22825" s="94"/>
      <c r="J22825" s="2"/>
      <c r="P22825" s="30"/>
      <c r="T22825" s="2"/>
      <c r="V22825" s="2"/>
      <c r="W22825" s="28"/>
      <c r="Y22825" s="30"/>
      <c r="Z22825" s="30"/>
      <c r="AB22825" s="6"/>
    </row>
    <row r="22826" spans="1:28">
      <c r="A22826" s="2"/>
      <c r="B22826" s="2"/>
      <c r="C22826" s="2"/>
      <c r="G22826" s="94"/>
      <c r="H22826" s="94"/>
      <c r="I22826" s="94"/>
      <c r="J22826" s="2"/>
      <c r="P22826" s="30"/>
      <c r="T22826" s="2"/>
      <c r="V22826" s="2"/>
      <c r="W22826" s="28"/>
      <c r="Y22826" s="30"/>
      <c r="Z22826" s="30"/>
      <c r="AB22826" s="6"/>
    </row>
    <row r="22827" spans="1:28">
      <c r="A22827" s="2"/>
      <c r="B22827" s="2"/>
      <c r="C22827" s="2"/>
      <c r="G22827" s="94"/>
      <c r="H22827" s="94"/>
      <c r="I22827" s="94"/>
      <c r="J22827" s="2"/>
      <c r="P22827" s="30"/>
      <c r="T22827" s="2"/>
      <c r="V22827" s="2"/>
      <c r="W22827" s="28"/>
      <c r="Y22827" s="30"/>
      <c r="Z22827" s="30"/>
      <c r="AB22827" s="6"/>
    </row>
    <row r="22828" spans="1:28">
      <c r="A22828" s="2"/>
      <c r="B22828" s="2"/>
      <c r="C22828" s="2"/>
      <c r="G22828" s="94"/>
      <c r="H22828" s="94"/>
      <c r="I22828" s="94"/>
      <c r="J22828" s="2"/>
      <c r="P22828" s="30"/>
      <c r="T22828" s="2"/>
      <c r="V22828" s="2"/>
      <c r="W22828" s="28"/>
      <c r="Y22828" s="30"/>
      <c r="Z22828" s="30"/>
      <c r="AB22828" s="6"/>
    </row>
    <row r="22829" spans="1:28">
      <c r="A22829" s="2"/>
      <c r="B22829" s="2"/>
      <c r="C22829" s="2"/>
      <c r="G22829" s="94"/>
      <c r="H22829" s="94"/>
      <c r="I22829" s="94"/>
      <c r="J22829" s="2"/>
      <c r="P22829" s="30"/>
      <c r="T22829" s="2"/>
      <c r="V22829" s="2"/>
      <c r="W22829" s="28"/>
      <c r="Y22829" s="30"/>
      <c r="Z22829" s="30"/>
      <c r="AB22829" s="6"/>
    </row>
    <row r="22830" spans="1:28">
      <c r="A22830" s="2"/>
      <c r="B22830" s="2"/>
      <c r="C22830" s="2"/>
      <c r="G22830" s="94"/>
      <c r="H22830" s="94"/>
      <c r="I22830" s="94"/>
      <c r="J22830" s="2"/>
      <c r="P22830" s="30"/>
      <c r="T22830" s="2"/>
      <c r="V22830" s="2"/>
      <c r="W22830" s="28"/>
      <c r="Y22830" s="30"/>
      <c r="Z22830" s="30"/>
      <c r="AB22830" s="6"/>
    </row>
    <row r="22831" spans="1:28">
      <c r="A22831" s="2"/>
      <c r="B22831" s="2"/>
      <c r="C22831" s="2"/>
      <c r="G22831" s="94"/>
      <c r="H22831" s="94"/>
      <c r="I22831" s="94"/>
      <c r="J22831" s="2"/>
      <c r="P22831" s="30"/>
      <c r="T22831" s="2"/>
      <c r="V22831" s="2"/>
      <c r="W22831" s="28"/>
      <c r="Y22831" s="30"/>
      <c r="Z22831" s="30"/>
      <c r="AB22831" s="6"/>
    </row>
    <row r="22832" spans="1:28">
      <c r="A22832" s="2"/>
      <c r="B22832" s="2"/>
      <c r="C22832" s="2"/>
      <c r="G22832" s="94"/>
      <c r="H22832" s="94"/>
      <c r="I22832" s="94"/>
      <c r="J22832" s="2"/>
      <c r="P22832" s="30"/>
      <c r="T22832" s="2"/>
      <c r="V22832" s="2"/>
      <c r="W22832" s="28"/>
      <c r="Y22832" s="30"/>
      <c r="Z22832" s="30"/>
      <c r="AB22832" s="6"/>
    </row>
    <row r="22833" spans="1:28">
      <c r="A22833" s="2"/>
      <c r="B22833" s="2"/>
      <c r="C22833" s="2"/>
      <c r="G22833" s="94"/>
      <c r="H22833" s="94"/>
      <c r="I22833" s="94"/>
      <c r="J22833" s="2"/>
      <c r="P22833" s="30"/>
      <c r="T22833" s="2"/>
      <c r="V22833" s="2"/>
      <c r="W22833" s="28"/>
      <c r="Y22833" s="30"/>
      <c r="Z22833" s="30"/>
      <c r="AB22833" s="6"/>
    </row>
    <row r="22834" spans="1:28">
      <c r="A22834" s="2"/>
      <c r="B22834" s="2"/>
      <c r="C22834" s="2"/>
      <c r="G22834" s="94"/>
      <c r="H22834" s="94"/>
      <c r="I22834" s="94"/>
      <c r="J22834" s="2"/>
      <c r="P22834" s="30"/>
      <c r="T22834" s="2"/>
      <c r="V22834" s="2"/>
      <c r="W22834" s="28"/>
      <c r="Y22834" s="30"/>
      <c r="Z22834" s="30"/>
      <c r="AB22834" s="6"/>
    </row>
    <row r="22835" spans="1:28">
      <c r="A22835" s="2"/>
      <c r="B22835" s="2"/>
      <c r="C22835" s="2"/>
      <c r="G22835" s="94"/>
      <c r="H22835" s="94"/>
      <c r="I22835" s="94"/>
      <c r="J22835" s="2"/>
      <c r="P22835" s="30"/>
      <c r="T22835" s="2"/>
      <c r="V22835" s="2"/>
      <c r="W22835" s="28"/>
      <c r="Y22835" s="30"/>
      <c r="Z22835" s="30"/>
      <c r="AB22835" s="6"/>
    </row>
    <row r="22836" spans="1:28">
      <c r="A22836" s="2"/>
      <c r="B22836" s="2"/>
      <c r="C22836" s="2"/>
      <c r="G22836" s="94"/>
      <c r="H22836" s="94"/>
      <c r="I22836" s="94"/>
      <c r="J22836" s="2"/>
      <c r="P22836" s="30"/>
      <c r="T22836" s="2"/>
      <c r="V22836" s="2"/>
      <c r="W22836" s="28"/>
      <c r="Y22836" s="30"/>
      <c r="Z22836" s="30"/>
      <c r="AB22836" s="6"/>
    </row>
    <row r="22837" spans="1:28">
      <c r="A22837" s="2"/>
      <c r="B22837" s="2"/>
      <c r="C22837" s="2"/>
      <c r="G22837" s="94"/>
      <c r="H22837" s="94"/>
      <c r="I22837" s="94"/>
      <c r="J22837" s="2"/>
      <c r="P22837" s="30"/>
      <c r="T22837" s="2"/>
      <c r="V22837" s="2"/>
      <c r="W22837" s="28"/>
      <c r="Y22837" s="30"/>
      <c r="Z22837" s="30"/>
      <c r="AB22837" s="6"/>
    </row>
    <row r="22838" spans="1:28">
      <c r="A22838" s="2"/>
      <c r="B22838" s="2"/>
      <c r="C22838" s="2"/>
      <c r="G22838" s="94"/>
      <c r="H22838" s="94"/>
      <c r="I22838" s="94"/>
      <c r="J22838" s="2"/>
      <c r="P22838" s="30"/>
      <c r="T22838" s="2"/>
      <c r="V22838" s="2"/>
      <c r="W22838" s="28"/>
      <c r="Y22838" s="30"/>
      <c r="Z22838" s="30"/>
      <c r="AB22838" s="6"/>
    </row>
    <row r="22839" spans="1:28">
      <c r="A22839" s="2"/>
      <c r="B22839" s="2"/>
      <c r="C22839" s="2"/>
      <c r="G22839" s="94"/>
      <c r="H22839" s="94"/>
      <c r="I22839" s="94"/>
      <c r="J22839" s="2"/>
      <c r="P22839" s="30"/>
      <c r="T22839" s="2"/>
      <c r="V22839" s="2"/>
      <c r="W22839" s="28"/>
      <c r="Y22839" s="30"/>
      <c r="Z22839" s="30"/>
      <c r="AB22839" s="6"/>
    </row>
    <row r="22840" spans="1:28">
      <c r="A22840" s="2"/>
      <c r="B22840" s="2"/>
      <c r="C22840" s="2"/>
      <c r="G22840" s="94"/>
      <c r="H22840" s="94"/>
      <c r="I22840" s="94"/>
      <c r="J22840" s="2"/>
      <c r="P22840" s="30"/>
      <c r="T22840" s="2"/>
      <c r="V22840" s="2"/>
      <c r="W22840" s="28"/>
      <c r="Y22840" s="30"/>
      <c r="Z22840" s="30"/>
      <c r="AB22840" s="6"/>
    </row>
    <row r="22841" spans="1:28">
      <c r="A22841" s="2"/>
      <c r="B22841" s="2"/>
      <c r="C22841" s="2"/>
      <c r="G22841" s="94"/>
      <c r="H22841" s="94"/>
      <c r="I22841" s="94"/>
      <c r="J22841" s="2"/>
      <c r="P22841" s="30"/>
      <c r="T22841" s="2"/>
      <c r="V22841" s="2"/>
      <c r="W22841" s="28"/>
      <c r="Y22841" s="30"/>
      <c r="Z22841" s="30"/>
      <c r="AB22841" s="6"/>
    </row>
    <row r="22842" spans="1:28">
      <c r="A22842" s="2"/>
      <c r="B22842" s="2"/>
      <c r="C22842" s="2"/>
      <c r="G22842" s="94"/>
      <c r="H22842" s="94"/>
      <c r="I22842" s="94"/>
      <c r="J22842" s="2"/>
      <c r="P22842" s="30"/>
      <c r="T22842" s="2"/>
      <c r="V22842" s="2"/>
      <c r="W22842" s="28"/>
      <c r="Y22842" s="30"/>
      <c r="Z22842" s="30"/>
      <c r="AB22842" s="6"/>
    </row>
    <row r="22843" spans="1:28">
      <c r="A22843" s="2"/>
      <c r="B22843" s="2"/>
      <c r="C22843" s="2"/>
      <c r="G22843" s="94"/>
      <c r="H22843" s="94"/>
      <c r="I22843" s="94"/>
      <c r="J22843" s="2"/>
      <c r="P22843" s="30"/>
      <c r="T22843" s="2"/>
      <c r="V22843" s="2"/>
      <c r="W22843" s="28"/>
      <c r="Y22843" s="30"/>
      <c r="Z22843" s="30"/>
      <c r="AB22843" s="6"/>
    </row>
    <row r="22844" spans="1:28">
      <c r="A22844" s="2"/>
      <c r="B22844" s="2"/>
      <c r="C22844" s="2"/>
      <c r="G22844" s="94"/>
      <c r="H22844" s="94"/>
      <c r="I22844" s="94"/>
      <c r="J22844" s="2"/>
      <c r="P22844" s="30"/>
      <c r="T22844" s="2"/>
      <c r="V22844" s="2"/>
      <c r="W22844" s="28"/>
      <c r="Y22844" s="30"/>
      <c r="Z22844" s="30"/>
      <c r="AB22844" s="6"/>
    </row>
    <row r="22845" spans="1:28">
      <c r="A22845" s="2"/>
      <c r="B22845" s="2"/>
      <c r="C22845" s="2"/>
      <c r="G22845" s="94"/>
      <c r="H22845" s="94"/>
      <c r="I22845" s="94"/>
      <c r="J22845" s="2"/>
      <c r="P22845" s="30"/>
      <c r="T22845" s="2"/>
      <c r="V22845" s="2"/>
      <c r="W22845" s="28"/>
      <c r="Y22845" s="30"/>
      <c r="Z22845" s="30"/>
      <c r="AB22845" s="6"/>
    </row>
    <row r="22846" spans="1:28">
      <c r="A22846" s="2"/>
      <c r="B22846" s="2"/>
      <c r="C22846" s="2"/>
      <c r="G22846" s="94"/>
      <c r="H22846" s="94"/>
      <c r="I22846" s="94"/>
      <c r="J22846" s="2"/>
      <c r="P22846" s="30"/>
      <c r="T22846" s="2"/>
      <c r="V22846" s="2"/>
      <c r="W22846" s="28"/>
      <c r="Y22846" s="30"/>
      <c r="Z22846" s="30"/>
      <c r="AB22846" s="6"/>
    </row>
    <row r="22847" spans="1:28">
      <c r="A22847" s="2"/>
      <c r="B22847" s="2"/>
      <c r="C22847" s="2"/>
      <c r="G22847" s="94"/>
      <c r="H22847" s="94"/>
      <c r="I22847" s="94"/>
      <c r="J22847" s="2"/>
      <c r="P22847" s="30"/>
      <c r="T22847" s="2"/>
      <c r="V22847" s="2"/>
      <c r="W22847" s="28"/>
      <c r="Y22847" s="30"/>
      <c r="Z22847" s="30"/>
      <c r="AB22847" s="6"/>
    </row>
    <row r="22848" spans="1:28">
      <c r="A22848" s="2"/>
      <c r="B22848" s="2"/>
      <c r="C22848" s="2"/>
      <c r="G22848" s="94"/>
      <c r="H22848" s="94"/>
      <c r="I22848" s="94"/>
      <c r="J22848" s="2"/>
      <c r="P22848" s="30"/>
      <c r="T22848" s="2"/>
      <c r="V22848" s="2"/>
      <c r="W22848" s="28"/>
      <c r="Y22848" s="30"/>
      <c r="Z22848" s="30"/>
      <c r="AB22848" s="6"/>
    </row>
    <row r="22849" spans="1:28">
      <c r="A22849" s="2"/>
      <c r="B22849" s="2"/>
      <c r="C22849" s="2"/>
      <c r="G22849" s="94"/>
      <c r="H22849" s="94"/>
      <c r="I22849" s="94"/>
      <c r="J22849" s="2"/>
      <c r="P22849" s="30"/>
      <c r="T22849" s="2"/>
      <c r="V22849" s="2"/>
      <c r="W22849" s="28"/>
      <c r="Y22849" s="30"/>
      <c r="Z22849" s="30"/>
      <c r="AB22849" s="6"/>
    </row>
    <row r="22850" spans="1:28">
      <c r="A22850" s="2"/>
      <c r="B22850" s="2"/>
      <c r="C22850" s="2"/>
      <c r="G22850" s="94"/>
      <c r="H22850" s="94"/>
      <c r="I22850" s="94"/>
      <c r="J22850" s="2"/>
      <c r="P22850" s="30"/>
      <c r="T22850" s="2"/>
      <c r="V22850" s="2"/>
      <c r="W22850" s="28"/>
      <c r="Y22850" s="30"/>
      <c r="Z22850" s="30"/>
      <c r="AB22850" s="6"/>
    </row>
    <row r="22851" spans="1:28">
      <c r="A22851" s="2"/>
      <c r="B22851" s="2"/>
      <c r="C22851" s="2"/>
      <c r="G22851" s="94"/>
      <c r="H22851" s="94"/>
      <c r="I22851" s="94"/>
      <c r="J22851" s="2"/>
      <c r="P22851" s="30"/>
      <c r="T22851" s="2"/>
      <c r="V22851" s="2"/>
      <c r="W22851" s="28"/>
      <c r="Y22851" s="30"/>
      <c r="Z22851" s="30"/>
      <c r="AB22851" s="6"/>
    </row>
    <row r="22852" spans="1:28">
      <c r="A22852" s="2"/>
      <c r="B22852" s="2"/>
      <c r="C22852" s="2"/>
      <c r="G22852" s="94"/>
      <c r="H22852" s="94"/>
      <c r="I22852" s="94"/>
      <c r="J22852" s="2"/>
      <c r="P22852" s="30"/>
      <c r="T22852" s="2"/>
      <c r="V22852" s="2"/>
      <c r="W22852" s="28"/>
      <c r="Y22852" s="30"/>
      <c r="Z22852" s="30"/>
      <c r="AB22852" s="6"/>
    </row>
    <row r="22853" spans="1:28">
      <c r="A22853" s="2"/>
      <c r="B22853" s="2"/>
      <c r="C22853" s="2"/>
      <c r="G22853" s="94"/>
      <c r="H22853" s="94"/>
      <c r="I22853" s="94"/>
      <c r="J22853" s="2"/>
      <c r="P22853" s="30"/>
      <c r="T22853" s="2"/>
      <c r="V22853" s="2"/>
      <c r="W22853" s="28"/>
      <c r="Y22853" s="30"/>
      <c r="Z22853" s="30"/>
      <c r="AB22853" s="6"/>
    </row>
    <row r="22854" spans="1:28">
      <c r="A22854" s="2"/>
      <c r="B22854" s="2"/>
      <c r="C22854" s="2"/>
      <c r="G22854" s="94"/>
      <c r="H22854" s="94"/>
      <c r="I22854" s="94"/>
      <c r="J22854" s="2"/>
      <c r="P22854" s="30"/>
      <c r="T22854" s="2"/>
      <c r="V22854" s="2"/>
      <c r="W22854" s="28"/>
      <c r="Y22854" s="30"/>
      <c r="Z22854" s="30"/>
      <c r="AB22854" s="6"/>
    </row>
    <row r="22855" spans="1:28">
      <c r="A22855" s="2"/>
      <c r="B22855" s="2"/>
      <c r="C22855" s="2"/>
      <c r="G22855" s="94"/>
      <c r="H22855" s="94"/>
      <c r="I22855" s="94"/>
      <c r="J22855" s="2"/>
      <c r="P22855" s="30"/>
      <c r="T22855" s="2"/>
      <c r="V22855" s="2"/>
      <c r="W22855" s="28"/>
      <c r="Y22855" s="30"/>
      <c r="Z22855" s="30"/>
      <c r="AB22855" s="6"/>
    </row>
    <row r="22856" spans="1:28">
      <c r="A22856" s="2"/>
      <c r="B22856" s="2"/>
      <c r="C22856" s="2"/>
      <c r="G22856" s="94"/>
      <c r="H22856" s="94"/>
      <c r="I22856" s="94"/>
      <c r="J22856" s="2"/>
      <c r="P22856" s="30"/>
      <c r="T22856" s="2"/>
      <c r="V22856" s="2"/>
      <c r="W22856" s="28"/>
      <c r="Y22856" s="30"/>
      <c r="Z22856" s="30"/>
      <c r="AB22856" s="6"/>
    </row>
    <row r="22857" spans="1:28">
      <c r="A22857" s="2"/>
      <c r="B22857" s="2"/>
      <c r="C22857" s="2"/>
      <c r="G22857" s="94"/>
      <c r="H22857" s="94"/>
      <c r="I22857" s="94"/>
      <c r="J22857" s="2"/>
      <c r="P22857" s="30"/>
      <c r="T22857" s="2"/>
      <c r="V22857" s="2"/>
      <c r="W22857" s="28"/>
      <c r="Y22857" s="30"/>
      <c r="Z22857" s="30"/>
      <c r="AB22857" s="6"/>
    </row>
    <row r="22858" spans="1:28">
      <c r="A22858" s="2"/>
      <c r="B22858" s="2"/>
      <c r="C22858" s="2"/>
      <c r="G22858" s="94"/>
      <c r="H22858" s="94"/>
      <c r="I22858" s="94"/>
      <c r="J22858" s="2"/>
      <c r="P22858" s="30"/>
      <c r="T22858" s="2"/>
      <c r="V22858" s="2"/>
      <c r="W22858" s="28"/>
      <c r="Y22858" s="30"/>
      <c r="Z22858" s="30"/>
      <c r="AB22858" s="6"/>
    </row>
    <row r="22859" spans="1:28">
      <c r="A22859" s="2"/>
      <c r="B22859" s="2"/>
      <c r="C22859" s="2"/>
      <c r="G22859" s="94"/>
      <c r="H22859" s="94"/>
      <c r="I22859" s="94"/>
      <c r="J22859" s="2"/>
      <c r="P22859" s="30"/>
      <c r="T22859" s="2"/>
      <c r="V22859" s="2"/>
      <c r="W22859" s="28"/>
      <c r="Y22859" s="30"/>
      <c r="Z22859" s="30"/>
      <c r="AB22859" s="6"/>
    </row>
    <row r="22860" spans="1:28">
      <c r="A22860" s="2"/>
      <c r="B22860" s="2"/>
      <c r="C22860" s="2"/>
      <c r="G22860" s="94"/>
      <c r="H22860" s="94"/>
      <c r="I22860" s="94"/>
      <c r="J22860" s="2"/>
      <c r="P22860" s="30"/>
      <c r="T22860" s="2"/>
      <c r="V22860" s="2"/>
      <c r="W22860" s="28"/>
      <c r="Y22860" s="30"/>
      <c r="Z22860" s="30"/>
      <c r="AB22860" s="6"/>
    </row>
    <row r="22861" spans="1:28">
      <c r="A22861" s="2"/>
      <c r="B22861" s="2"/>
      <c r="C22861" s="2"/>
      <c r="G22861" s="94"/>
      <c r="H22861" s="94"/>
      <c r="I22861" s="94"/>
      <c r="J22861" s="2"/>
      <c r="P22861" s="30"/>
      <c r="T22861" s="2"/>
      <c r="V22861" s="2"/>
      <c r="W22861" s="28"/>
      <c r="Y22861" s="30"/>
      <c r="Z22861" s="30"/>
      <c r="AB22861" s="6"/>
    </row>
    <row r="22862" spans="1:28">
      <c r="A22862" s="2"/>
      <c r="B22862" s="2"/>
      <c r="C22862" s="2"/>
      <c r="G22862" s="94"/>
      <c r="H22862" s="94"/>
      <c r="I22862" s="94"/>
      <c r="J22862" s="2"/>
      <c r="P22862" s="30"/>
      <c r="T22862" s="2"/>
      <c r="V22862" s="2"/>
      <c r="W22862" s="28"/>
      <c r="Y22862" s="30"/>
      <c r="Z22862" s="30"/>
      <c r="AB22862" s="6"/>
    </row>
    <row r="22863" spans="1:28">
      <c r="A22863" s="2"/>
      <c r="B22863" s="2"/>
      <c r="C22863" s="2"/>
      <c r="G22863" s="94"/>
      <c r="H22863" s="94"/>
      <c r="I22863" s="94"/>
      <c r="J22863" s="2"/>
      <c r="P22863" s="30"/>
      <c r="T22863" s="2"/>
      <c r="V22863" s="2"/>
      <c r="W22863" s="28"/>
      <c r="Y22863" s="30"/>
      <c r="Z22863" s="30"/>
      <c r="AB22863" s="6"/>
    </row>
    <row r="22864" spans="1:28">
      <c r="A22864" s="2"/>
      <c r="B22864" s="2"/>
      <c r="C22864" s="2"/>
      <c r="G22864" s="94"/>
      <c r="H22864" s="94"/>
      <c r="I22864" s="94"/>
      <c r="J22864" s="2"/>
      <c r="P22864" s="30"/>
      <c r="T22864" s="2"/>
      <c r="V22864" s="2"/>
      <c r="W22864" s="28"/>
      <c r="Y22864" s="30"/>
      <c r="Z22864" s="30"/>
      <c r="AB22864" s="6"/>
    </row>
    <row r="22865" spans="1:28">
      <c r="A22865" s="2"/>
      <c r="B22865" s="2"/>
      <c r="C22865" s="2"/>
      <c r="G22865" s="94"/>
      <c r="H22865" s="94"/>
      <c r="I22865" s="94"/>
      <c r="J22865" s="2"/>
      <c r="P22865" s="30"/>
      <c r="T22865" s="2"/>
      <c r="V22865" s="2"/>
      <c r="W22865" s="28"/>
      <c r="Y22865" s="30"/>
      <c r="Z22865" s="30"/>
      <c r="AB22865" s="6"/>
    </row>
    <row r="22866" spans="1:28">
      <c r="A22866" s="2"/>
      <c r="B22866" s="2"/>
      <c r="C22866" s="2"/>
      <c r="G22866" s="94"/>
      <c r="H22866" s="94"/>
      <c r="I22866" s="94"/>
      <c r="J22866" s="2"/>
      <c r="P22866" s="30"/>
      <c r="T22866" s="2"/>
      <c r="V22866" s="2"/>
      <c r="W22866" s="28"/>
      <c r="Y22866" s="30"/>
      <c r="Z22866" s="30"/>
      <c r="AB22866" s="6"/>
    </row>
    <row r="22867" spans="1:28">
      <c r="A22867" s="2"/>
      <c r="B22867" s="2"/>
      <c r="C22867" s="2"/>
      <c r="G22867" s="94"/>
      <c r="H22867" s="94"/>
      <c r="I22867" s="94"/>
      <c r="J22867" s="2"/>
      <c r="P22867" s="30"/>
      <c r="T22867" s="2"/>
      <c r="V22867" s="2"/>
      <c r="W22867" s="28"/>
      <c r="Y22867" s="30"/>
      <c r="Z22867" s="30"/>
      <c r="AB22867" s="6"/>
    </row>
    <row r="22868" spans="1:28">
      <c r="A22868" s="2"/>
      <c r="B22868" s="2"/>
      <c r="C22868" s="2"/>
      <c r="G22868" s="94"/>
      <c r="H22868" s="94"/>
      <c r="I22868" s="94"/>
      <c r="J22868" s="2"/>
      <c r="P22868" s="30"/>
      <c r="T22868" s="2"/>
      <c r="V22868" s="2"/>
      <c r="W22868" s="28"/>
      <c r="Y22868" s="30"/>
      <c r="Z22868" s="30"/>
      <c r="AB22868" s="6"/>
    </row>
    <row r="22869" spans="1:28">
      <c r="A22869" s="2"/>
      <c r="B22869" s="2"/>
      <c r="C22869" s="2"/>
      <c r="G22869" s="94"/>
      <c r="H22869" s="94"/>
      <c r="I22869" s="94"/>
      <c r="J22869" s="2"/>
      <c r="P22869" s="30"/>
      <c r="T22869" s="2"/>
      <c r="V22869" s="2"/>
      <c r="W22869" s="28"/>
      <c r="Y22869" s="30"/>
      <c r="Z22869" s="30"/>
      <c r="AB22869" s="6"/>
    </row>
    <row r="22870" spans="1:28">
      <c r="A22870" s="2"/>
      <c r="B22870" s="2"/>
      <c r="C22870" s="2"/>
      <c r="G22870" s="94"/>
      <c r="H22870" s="94"/>
      <c r="I22870" s="94"/>
      <c r="J22870" s="2"/>
      <c r="P22870" s="30"/>
      <c r="T22870" s="2"/>
      <c r="V22870" s="2"/>
      <c r="W22870" s="28"/>
      <c r="Y22870" s="30"/>
      <c r="Z22870" s="30"/>
      <c r="AB22870" s="6"/>
    </row>
    <row r="22871" spans="1:28">
      <c r="A22871" s="2"/>
      <c r="B22871" s="2"/>
      <c r="C22871" s="2"/>
      <c r="G22871" s="94"/>
      <c r="H22871" s="94"/>
      <c r="I22871" s="94"/>
      <c r="J22871" s="2"/>
      <c r="P22871" s="30"/>
      <c r="T22871" s="2"/>
      <c r="V22871" s="2"/>
      <c r="W22871" s="28"/>
      <c r="Y22871" s="30"/>
      <c r="Z22871" s="30"/>
      <c r="AB22871" s="6"/>
    </row>
    <row r="22872" spans="1:28">
      <c r="A22872" s="2"/>
      <c r="B22872" s="2"/>
      <c r="C22872" s="2"/>
      <c r="G22872" s="94"/>
      <c r="H22872" s="94"/>
      <c r="I22872" s="94"/>
      <c r="J22872" s="2"/>
      <c r="P22872" s="30"/>
      <c r="T22872" s="2"/>
      <c r="V22872" s="2"/>
      <c r="W22872" s="28"/>
      <c r="Y22872" s="30"/>
      <c r="Z22872" s="30"/>
      <c r="AB22872" s="6"/>
    </row>
    <row r="22873" spans="1:28">
      <c r="A22873" s="2"/>
      <c r="B22873" s="2"/>
      <c r="C22873" s="2"/>
      <c r="G22873" s="94"/>
      <c r="H22873" s="94"/>
      <c r="I22873" s="94"/>
      <c r="J22873" s="2"/>
      <c r="P22873" s="30"/>
      <c r="T22873" s="2"/>
      <c r="V22873" s="2"/>
      <c r="W22873" s="28"/>
      <c r="Y22873" s="30"/>
      <c r="Z22873" s="30"/>
      <c r="AB22873" s="6"/>
    </row>
    <row r="22874" spans="1:28">
      <c r="A22874" s="2"/>
      <c r="B22874" s="2"/>
      <c r="C22874" s="2"/>
      <c r="G22874" s="94"/>
      <c r="H22874" s="94"/>
      <c r="I22874" s="94"/>
      <c r="J22874" s="2"/>
      <c r="P22874" s="30"/>
      <c r="T22874" s="2"/>
      <c r="V22874" s="2"/>
      <c r="W22874" s="28"/>
      <c r="Y22874" s="30"/>
      <c r="Z22874" s="30"/>
      <c r="AB22874" s="6"/>
    </row>
    <row r="22875" spans="1:28">
      <c r="A22875" s="2"/>
      <c r="B22875" s="2"/>
      <c r="C22875" s="2"/>
      <c r="G22875" s="94"/>
      <c r="H22875" s="94"/>
      <c r="I22875" s="94"/>
      <c r="J22875" s="2"/>
      <c r="P22875" s="30"/>
      <c r="T22875" s="2"/>
      <c r="V22875" s="2"/>
      <c r="W22875" s="28"/>
      <c r="Y22875" s="30"/>
      <c r="Z22875" s="30"/>
      <c r="AB22875" s="6"/>
    </row>
    <row r="22876" spans="1:28">
      <c r="A22876" s="2"/>
      <c r="B22876" s="2"/>
      <c r="C22876" s="2"/>
      <c r="G22876" s="94"/>
      <c r="H22876" s="94"/>
      <c r="I22876" s="94"/>
      <c r="J22876" s="2"/>
      <c r="P22876" s="30"/>
      <c r="T22876" s="2"/>
      <c r="V22876" s="2"/>
      <c r="W22876" s="28"/>
      <c r="Y22876" s="30"/>
      <c r="Z22876" s="30"/>
      <c r="AB22876" s="6"/>
    </row>
    <row r="22877" spans="1:28">
      <c r="A22877" s="2"/>
      <c r="B22877" s="2"/>
      <c r="C22877" s="2"/>
      <c r="G22877" s="94"/>
      <c r="H22877" s="94"/>
      <c r="I22877" s="94"/>
      <c r="J22877" s="2"/>
      <c r="P22877" s="30"/>
      <c r="T22877" s="2"/>
      <c r="V22877" s="2"/>
      <c r="W22877" s="28"/>
      <c r="Y22877" s="30"/>
      <c r="Z22877" s="30"/>
      <c r="AB22877" s="6"/>
    </row>
    <row r="22878" spans="1:28">
      <c r="A22878" s="2"/>
      <c r="B22878" s="2"/>
      <c r="C22878" s="2"/>
      <c r="G22878" s="94"/>
      <c r="H22878" s="94"/>
      <c r="I22878" s="94"/>
      <c r="J22878" s="2"/>
      <c r="P22878" s="30"/>
      <c r="T22878" s="2"/>
      <c r="V22878" s="2"/>
      <c r="W22878" s="28"/>
      <c r="Y22878" s="30"/>
      <c r="Z22878" s="30"/>
      <c r="AB22878" s="6"/>
    </row>
    <row r="22879" spans="1:28">
      <c r="A22879" s="2"/>
      <c r="B22879" s="2"/>
      <c r="C22879" s="2"/>
      <c r="G22879" s="94"/>
      <c r="H22879" s="94"/>
      <c r="I22879" s="94"/>
      <c r="J22879" s="2"/>
      <c r="P22879" s="30"/>
      <c r="T22879" s="2"/>
      <c r="V22879" s="2"/>
      <c r="W22879" s="28"/>
      <c r="Y22879" s="30"/>
      <c r="Z22879" s="30"/>
      <c r="AB22879" s="6"/>
    </row>
    <row r="22880" spans="1:28">
      <c r="A22880" s="2"/>
      <c r="B22880" s="2"/>
      <c r="C22880" s="2"/>
      <c r="G22880" s="94"/>
      <c r="H22880" s="94"/>
      <c r="I22880" s="94"/>
      <c r="J22880" s="2"/>
      <c r="P22880" s="30"/>
      <c r="T22880" s="2"/>
      <c r="V22880" s="2"/>
      <c r="W22880" s="28"/>
      <c r="Y22880" s="30"/>
      <c r="Z22880" s="30"/>
      <c r="AB22880" s="6"/>
    </row>
    <row r="22881" spans="1:28">
      <c r="A22881" s="2"/>
      <c r="B22881" s="2"/>
      <c r="C22881" s="2"/>
      <c r="G22881" s="94"/>
      <c r="H22881" s="94"/>
      <c r="I22881" s="94"/>
      <c r="J22881" s="2"/>
      <c r="P22881" s="30"/>
      <c r="T22881" s="2"/>
      <c r="V22881" s="2"/>
      <c r="W22881" s="28"/>
      <c r="Y22881" s="30"/>
      <c r="Z22881" s="30"/>
      <c r="AB22881" s="6"/>
    </row>
    <row r="22882" spans="1:28">
      <c r="A22882" s="2"/>
      <c r="B22882" s="2"/>
      <c r="C22882" s="2"/>
      <c r="G22882" s="94"/>
      <c r="H22882" s="94"/>
      <c r="I22882" s="94"/>
      <c r="J22882" s="2"/>
      <c r="P22882" s="30"/>
      <c r="T22882" s="2"/>
      <c r="V22882" s="2"/>
      <c r="W22882" s="28"/>
      <c r="Y22882" s="30"/>
      <c r="Z22882" s="30"/>
      <c r="AB22882" s="6"/>
    </row>
    <row r="22883" spans="1:28">
      <c r="A22883" s="2"/>
      <c r="B22883" s="2"/>
      <c r="C22883" s="2"/>
      <c r="G22883" s="94"/>
      <c r="H22883" s="94"/>
      <c r="I22883" s="94"/>
      <c r="J22883" s="2"/>
      <c r="P22883" s="30"/>
      <c r="T22883" s="2"/>
      <c r="V22883" s="2"/>
      <c r="W22883" s="28"/>
      <c r="Y22883" s="30"/>
      <c r="Z22883" s="30"/>
      <c r="AB22883" s="6"/>
    </row>
    <row r="22884" spans="1:28">
      <c r="A22884" s="2"/>
      <c r="B22884" s="2"/>
      <c r="C22884" s="2"/>
      <c r="G22884" s="94"/>
      <c r="H22884" s="94"/>
      <c r="I22884" s="94"/>
      <c r="J22884" s="2"/>
      <c r="P22884" s="30"/>
      <c r="T22884" s="2"/>
      <c r="V22884" s="2"/>
      <c r="W22884" s="28"/>
      <c r="Y22884" s="30"/>
      <c r="Z22884" s="30"/>
      <c r="AB22884" s="6"/>
    </row>
    <row r="22885" spans="1:28">
      <c r="A22885" s="2"/>
      <c r="B22885" s="2"/>
      <c r="C22885" s="2"/>
      <c r="G22885" s="94"/>
      <c r="H22885" s="94"/>
      <c r="I22885" s="94"/>
      <c r="J22885" s="2"/>
      <c r="P22885" s="30"/>
      <c r="T22885" s="2"/>
      <c r="V22885" s="2"/>
      <c r="W22885" s="28"/>
      <c r="Y22885" s="30"/>
      <c r="Z22885" s="30"/>
      <c r="AB22885" s="6"/>
    </row>
    <row r="22886" spans="1:28">
      <c r="A22886" s="2"/>
      <c r="B22886" s="2"/>
      <c r="C22886" s="2"/>
      <c r="G22886" s="94"/>
      <c r="H22886" s="94"/>
      <c r="I22886" s="94"/>
      <c r="J22886" s="2"/>
      <c r="P22886" s="30"/>
      <c r="T22886" s="2"/>
      <c r="V22886" s="2"/>
      <c r="W22886" s="28"/>
      <c r="Y22886" s="30"/>
      <c r="Z22886" s="30"/>
      <c r="AB22886" s="6"/>
    </row>
    <row r="22887" spans="1:28">
      <c r="A22887" s="2"/>
      <c r="B22887" s="2"/>
      <c r="C22887" s="2"/>
      <c r="G22887" s="94"/>
      <c r="H22887" s="94"/>
      <c r="I22887" s="94"/>
      <c r="J22887" s="2"/>
      <c r="P22887" s="30"/>
      <c r="T22887" s="2"/>
      <c r="V22887" s="2"/>
      <c r="W22887" s="28"/>
      <c r="Y22887" s="30"/>
      <c r="Z22887" s="30"/>
      <c r="AB22887" s="6"/>
    </row>
    <row r="22888" spans="1:28">
      <c r="A22888" s="2"/>
      <c r="B22888" s="2"/>
      <c r="C22888" s="2"/>
      <c r="G22888" s="94"/>
      <c r="H22888" s="94"/>
      <c r="I22888" s="94"/>
      <c r="J22888" s="2"/>
      <c r="P22888" s="30"/>
      <c r="T22888" s="2"/>
      <c r="V22888" s="2"/>
      <c r="W22888" s="28"/>
      <c r="Y22888" s="30"/>
      <c r="Z22888" s="30"/>
      <c r="AB22888" s="6"/>
    </row>
    <row r="22889" spans="1:28">
      <c r="A22889" s="2"/>
      <c r="B22889" s="2"/>
      <c r="C22889" s="2"/>
      <c r="G22889" s="94"/>
      <c r="H22889" s="94"/>
      <c r="I22889" s="94"/>
      <c r="J22889" s="2"/>
      <c r="P22889" s="30"/>
      <c r="T22889" s="2"/>
      <c r="V22889" s="2"/>
      <c r="W22889" s="28"/>
      <c r="Y22889" s="30"/>
      <c r="Z22889" s="30"/>
      <c r="AB22889" s="6"/>
    </row>
    <row r="22890" spans="1:28">
      <c r="A22890" s="2"/>
      <c r="B22890" s="2"/>
      <c r="C22890" s="2"/>
      <c r="G22890" s="94"/>
      <c r="H22890" s="94"/>
      <c r="I22890" s="94"/>
      <c r="J22890" s="2"/>
      <c r="P22890" s="30"/>
      <c r="T22890" s="2"/>
      <c r="V22890" s="2"/>
      <c r="W22890" s="28"/>
      <c r="Y22890" s="30"/>
      <c r="Z22890" s="30"/>
      <c r="AB22890" s="6"/>
    </row>
    <row r="22891" spans="1:28">
      <c r="A22891" s="2"/>
      <c r="B22891" s="2"/>
      <c r="C22891" s="2"/>
      <c r="G22891" s="94"/>
      <c r="H22891" s="94"/>
      <c r="I22891" s="94"/>
      <c r="J22891" s="2"/>
      <c r="P22891" s="30"/>
      <c r="T22891" s="2"/>
      <c r="V22891" s="2"/>
      <c r="W22891" s="28"/>
      <c r="Y22891" s="30"/>
      <c r="Z22891" s="30"/>
      <c r="AB22891" s="6"/>
    </row>
    <row r="22892" spans="1:28">
      <c r="A22892" s="2"/>
      <c r="B22892" s="2"/>
      <c r="C22892" s="2"/>
      <c r="G22892" s="94"/>
      <c r="H22892" s="94"/>
      <c r="I22892" s="94"/>
      <c r="J22892" s="2"/>
      <c r="P22892" s="30"/>
      <c r="T22892" s="2"/>
      <c r="V22892" s="2"/>
      <c r="W22892" s="28"/>
      <c r="Y22892" s="30"/>
      <c r="Z22892" s="30"/>
      <c r="AB22892" s="6"/>
    </row>
    <row r="22893" spans="1:28">
      <c r="A22893" s="2"/>
      <c r="B22893" s="2"/>
      <c r="C22893" s="2"/>
      <c r="G22893" s="94"/>
      <c r="H22893" s="94"/>
      <c r="I22893" s="94"/>
      <c r="J22893" s="2"/>
      <c r="P22893" s="30"/>
      <c r="T22893" s="2"/>
      <c r="V22893" s="2"/>
      <c r="W22893" s="28"/>
      <c r="Y22893" s="30"/>
      <c r="Z22893" s="30"/>
      <c r="AB22893" s="6"/>
    </row>
    <row r="22894" spans="1:28">
      <c r="A22894" s="2"/>
      <c r="B22894" s="2"/>
      <c r="C22894" s="2"/>
      <c r="G22894" s="94"/>
      <c r="H22894" s="94"/>
      <c r="I22894" s="94"/>
      <c r="J22894" s="2"/>
      <c r="P22894" s="30"/>
      <c r="T22894" s="2"/>
      <c r="V22894" s="2"/>
      <c r="W22894" s="28"/>
      <c r="Y22894" s="30"/>
      <c r="Z22894" s="30"/>
      <c r="AB22894" s="6"/>
    </row>
    <row r="22895" spans="1:28">
      <c r="A22895" s="2"/>
      <c r="B22895" s="2"/>
      <c r="C22895" s="2"/>
      <c r="G22895" s="94"/>
      <c r="H22895" s="94"/>
      <c r="I22895" s="94"/>
      <c r="J22895" s="2"/>
      <c r="P22895" s="30"/>
      <c r="T22895" s="2"/>
      <c r="V22895" s="2"/>
      <c r="W22895" s="28"/>
      <c r="Y22895" s="30"/>
      <c r="Z22895" s="30"/>
      <c r="AB22895" s="6"/>
    </row>
    <row r="22896" spans="1:28">
      <c r="A22896" s="2"/>
      <c r="B22896" s="2"/>
      <c r="C22896" s="2"/>
      <c r="G22896" s="94"/>
      <c r="H22896" s="94"/>
      <c r="I22896" s="94"/>
      <c r="J22896" s="2"/>
      <c r="P22896" s="30"/>
      <c r="T22896" s="2"/>
      <c r="V22896" s="2"/>
      <c r="W22896" s="28"/>
      <c r="Y22896" s="30"/>
      <c r="Z22896" s="30"/>
      <c r="AB22896" s="6"/>
    </row>
    <row r="22897" spans="1:28">
      <c r="A22897" s="2"/>
      <c r="B22897" s="2"/>
      <c r="C22897" s="2"/>
      <c r="G22897" s="94"/>
      <c r="H22897" s="94"/>
      <c r="I22897" s="94"/>
      <c r="J22897" s="2"/>
      <c r="P22897" s="30"/>
      <c r="T22897" s="2"/>
      <c r="V22897" s="2"/>
      <c r="W22897" s="28"/>
      <c r="Y22897" s="30"/>
      <c r="Z22897" s="30"/>
      <c r="AB22897" s="6"/>
    </row>
    <row r="22898" spans="1:28">
      <c r="A22898" s="2"/>
      <c r="B22898" s="2"/>
      <c r="C22898" s="2"/>
      <c r="G22898" s="94"/>
      <c r="H22898" s="94"/>
      <c r="I22898" s="94"/>
      <c r="J22898" s="2"/>
      <c r="P22898" s="30"/>
      <c r="T22898" s="2"/>
      <c r="V22898" s="2"/>
      <c r="W22898" s="28"/>
      <c r="Y22898" s="30"/>
      <c r="Z22898" s="30"/>
      <c r="AB22898" s="6"/>
    </row>
    <row r="22899" spans="1:28">
      <c r="A22899" s="2"/>
      <c r="B22899" s="2"/>
      <c r="C22899" s="2"/>
      <c r="G22899" s="94"/>
      <c r="H22899" s="94"/>
      <c r="I22899" s="94"/>
      <c r="J22899" s="2"/>
      <c r="P22899" s="30"/>
      <c r="T22899" s="2"/>
      <c r="V22899" s="2"/>
      <c r="W22899" s="28"/>
      <c r="Y22899" s="30"/>
      <c r="Z22899" s="30"/>
      <c r="AB22899" s="6"/>
    </row>
    <row r="22900" spans="1:28">
      <c r="A22900" s="2"/>
      <c r="B22900" s="2"/>
      <c r="C22900" s="2"/>
      <c r="G22900" s="94"/>
      <c r="H22900" s="94"/>
      <c r="I22900" s="94"/>
      <c r="J22900" s="2"/>
      <c r="P22900" s="30"/>
      <c r="T22900" s="2"/>
      <c r="V22900" s="2"/>
      <c r="W22900" s="28"/>
      <c r="Y22900" s="30"/>
      <c r="Z22900" s="30"/>
      <c r="AB22900" s="6"/>
    </row>
    <row r="22901" spans="1:28">
      <c r="A22901" s="2"/>
      <c r="B22901" s="2"/>
      <c r="C22901" s="2"/>
      <c r="G22901" s="94"/>
      <c r="H22901" s="94"/>
      <c r="I22901" s="94"/>
      <c r="J22901" s="2"/>
      <c r="P22901" s="30"/>
      <c r="T22901" s="2"/>
      <c r="V22901" s="2"/>
      <c r="W22901" s="28"/>
      <c r="Y22901" s="30"/>
      <c r="Z22901" s="30"/>
      <c r="AB22901" s="6"/>
    </row>
    <row r="22902" spans="1:28">
      <c r="A22902" s="2"/>
      <c r="B22902" s="2"/>
      <c r="C22902" s="2"/>
      <c r="G22902" s="94"/>
      <c r="H22902" s="94"/>
      <c r="I22902" s="94"/>
      <c r="J22902" s="2"/>
      <c r="P22902" s="30"/>
      <c r="T22902" s="2"/>
      <c r="V22902" s="2"/>
      <c r="W22902" s="28"/>
      <c r="Y22902" s="30"/>
      <c r="Z22902" s="30"/>
      <c r="AB22902" s="6"/>
    </row>
    <row r="22903" spans="1:28">
      <c r="A22903" s="2"/>
      <c r="B22903" s="2"/>
      <c r="C22903" s="2"/>
      <c r="G22903" s="94"/>
      <c r="H22903" s="94"/>
      <c r="I22903" s="94"/>
      <c r="J22903" s="2"/>
      <c r="P22903" s="30"/>
      <c r="T22903" s="2"/>
      <c r="V22903" s="2"/>
      <c r="W22903" s="28"/>
      <c r="Y22903" s="30"/>
      <c r="Z22903" s="30"/>
      <c r="AB22903" s="6"/>
    </row>
    <row r="22904" spans="1:28">
      <c r="A22904" s="2"/>
      <c r="B22904" s="2"/>
      <c r="C22904" s="2"/>
      <c r="G22904" s="94"/>
      <c r="H22904" s="94"/>
      <c r="I22904" s="94"/>
      <c r="J22904" s="2"/>
      <c r="P22904" s="30"/>
      <c r="T22904" s="2"/>
      <c r="V22904" s="2"/>
      <c r="W22904" s="28"/>
      <c r="Y22904" s="30"/>
      <c r="Z22904" s="30"/>
      <c r="AB22904" s="6"/>
    </row>
    <row r="22905" spans="1:28">
      <c r="A22905" s="2"/>
      <c r="B22905" s="2"/>
      <c r="C22905" s="2"/>
      <c r="G22905" s="94"/>
      <c r="H22905" s="94"/>
      <c r="I22905" s="94"/>
      <c r="J22905" s="2"/>
      <c r="P22905" s="30"/>
      <c r="T22905" s="2"/>
      <c r="V22905" s="2"/>
      <c r="W22905" s="28"/>
      <c r="Y22905" s="30"/>
      <c r="Z22905" s="30"/>
      <c r="AB22905" s="6"/>
    </row>
    <row r="22906" spans="1:28">
      <c r="A22906" s="2"/>
      <c r="B22906" s="2"/>
      <c r="C22906" s="2"/>
      <c r="G22906" s="94"/>
      <c r="H22906" s="94"/>
      <c r="I22906" s="94"/>
      <c r="J22906" s="2"/>
      <c r="P22906" s="30"/>
      <c r="T22906" s="2"/>
      <c r="V22906" s="2"/>
      <c r="W22906" s="28"/>
      <c r="Y22906" s="30"/>
      <c r="Z22906" s="30"/>
      <c r="AB22906" s="6"/>
    </row>
    <row r="22907" spans="1:28">
      <c r="A22907" s="2"/>
      <c r="B22907" s="2"/>
      <c r="C22907" s="2"/>
      <c r="G22907" s="94"/>
      <c r="H22907" s="94"/>
      <c r="I22907" s="94"/>
      <c r="J22907" s="2"/>
      <c r="P22907" s="30"/>
      <c r="T22907" s="2"/>
      <c r="V22907" s="2"/>
      <c r="W22907" s="28"/>
      <c r="Y22907" s="30"/>
      <c r="Z22907" s="30"/>
      <c r="AB22907" s="6"/>
    </row>
    <row r="22908" spans="1:28">
      <c r="A22908" s="2"/>
      <c r="B22908" s="2"/>
      <c r="C22908" s="2"/>
      <c r="G22908" s="94"/>
      <c r="H22908" s="94"/>
      <c r="I22908" s="94"/>
      <c r="J22908" s="2"/>
      <c r="P22908" s="30"/>
      <c r="T22908" s="2"/>
      <c r="V22908" s="2"/>
      <c r="W22908" s="28"/>
      <c r="Y22908" s="30"/>
      <c r="Z22908" s="30"/>
      <c r="AB22908" s="6"/>
    </row>
    <row r="22909" spans="1:28">
      <c r="A22909" s="2"/>
      <c r="B22909" s="2"/>
      <c r="C22909" s="2"/>
      <c r="G22909" s="94"/>
      <c r="H22909" s="94"/>
      <c r="I22909" s="94"/>
      <c r="J22909" s="2"/>
      <c r="P22909" s="30"/>
      <c r="T22909" s="2"/>
      <c r="V22909" s="2"/>
      <c r="W22909" s="28"/>
      <c r="Y22909" s="30"/>
      <c r="Z22909" s="30"/>
      <c r="AB22909" s="6"/>
    </row>
    <row r="22910" spans="1:28">
      <c r="A22910" s="2"/>
      <c r="B22910" s="2"/>
      <c r="C22910" s="2"/>
      <c r="G22910" s="94"/>
      <c r="H22910" s="94"/>
      <c r="I22910" s="94"/>
      <c r="J22910" s="2"/>
      <c r="P22910" s="30"/>
      <c r="T22910" s="2"/>
      <c r="V22910" s="2"/>
      <c r="W22910" s="28"/>
      <c r="Y22910" s="30"/>
      <c r="Z22910" s="30"/>
      <c r="AB22910" s="6"/>
    </row>
    <row r="22911" spans="1:28">
      <c r="A22911" s="2"/>
      <c r="B22911" s="2"/>
      <c r="C22911" s="2"/>
      <c r="G22911" s="94"/>
      <c r="H22911" s="94"/>
      <c r="I22911" s="94"/>
      <c r="J22911" s="2"/>
      <c r="P22911" s="30"/>
      <c r="T22911" s="2"/>
      <c r="V22911" s="2"/>
      <c r="W22911" s="28"/>
      <c r="Y22911" s="30"/>
      <c r="Z22911" s="30"/>
      <c r="AB22911" s="6"/>
    </row>
    <row r="22912" spans="1:28">
      <c r="A22912" s="2"/>
      <c r="B22912" s="2"/>
      <c r="C22912" s="2"/>
      <c r="G22912" s="94"/>
      <c r="H22912" s="94"/>
      <c r="I22912" s="94"/>
      <c r="J22912" s="2"/>
      <c r="P22912" s="30"/>
      <c r="T22912" s="2"/>
      <c r="V22912" s="2"/>
      <c r="W22912" s="28"/>
      <c r="Y22912" s="30"/>
      <c r="Z22912" s="30"/>
      <c r="AB22912" s="6"/>
    </row>
    <row r="22913" spans="1:28">
      <c r="A22913" s="2"/>
      <c r="B22913" s="2"/>
      <c r="C22913" s="2"/>
      <c r="G22913" s="94"/>
      <c r="H22913" s="94"/>
      <c r="I22913" s="94"/>
      <c r="J22913" s="2"/>
      <c r="P22913" s="30"/>
      <c r="T22913" s="2"/>
      <c r="V22913" s="2"/>
      <c r="W22913" s="28"/>
      <c r="Y22913" s="30"/>
      <c r="Z22913" s="30"/>
      <c r="AB22913" s="6"/>
    </row>
    <row r="22914" spans="1:28">
      <c r="A22914" s="2"/>
      <c r="B22914" s="2"/>
      <c r="C22914" s="2"/>
      <c r="G22914" s="94"/>
      <c r="H22914" s="94"/>
      <c r="I22914" s="94"/>
      <c r="J22914" s="2"/>
      <c r="P22914" s="30"/>
      <c r="T22914" s="2"/>
      <c r="V22914" s="2"/>
      <c r="W22914" s="28"/>
      <c r="Y22914" s="30"/>
      <c r="Z22914" s="30"/>
      <c r="AB22914" s="6"/>
    </row>
    <row r="22915" spans="1:28">
      <c r="A22915" s="2"/>
      <c r="B22915" s="2"/>
      <c r="C22915" s="2"/>
      <c r="G22915" s="94"/>
      <c r="H22915" s="94"/>
      <c r="I22915" s="94"/>
      <c r="J22915" s="2"/>
      <c r="P22915" s="30"/>
      <c r="T22915" s="2"/>
      <c r="V22915" s="2"/>
      <c r="W22915" s="28"/>
      <c r="Y22915" s="30"/>
      <c r="Z22915" s="30"/>
      <c r="AB22915" s="6"/>
    </row>
    <row r="22916" spans="1:28">
      <c r="A22916" s="2"/>
      <c r="B22916" s="2"/>
      <c r="C22916" s="2"/>
      <c r="G22916" s="94"/>
      <c r="H22916" s="94"/>
      <c r="I22916" s="94"/>
      <c r="J22916" s="2"/>
      <c r="P22916" s="30"/>
      <c r="T22916" s="2"/>
      <c r="V22916" s="2"/>
      <c r="W22916" s="28"/>
      <c r="Y22916" s="30"/>
      <c r="Z22916" s="30"/>
      <c r="AB22916" s="6"/>
    </row>
    <row r="22917" spans="1:28">
      <c r="A22917" s="2"/>
      <c r="B22917" s="2"/>
      <c r="C22917" s="2"/>
      <c r="G22917" s="94"/>
      <c r="H22917" s="94"/>
      <c r="I22917" s="94"/>
      <c r="J22917" s="2"/>
      <c r="P22917" s="30"/>
      <c r="T22917" s="2"/>
      <c r="V22917" s="2"/>
      <c r="W22917" s="28"/>
      <c r="Y22917" s="30"/>
      <c r="Z22917" s="30"/>
      <c r="AB22917" s="6"/>
    </row>
    <row r="22918" spans="1:28">
      <c r="A22918" s="2"/>
      <c r="B22918" s="2"/>
      <c r="C22918" s="2"/>
      <c r="G22918" s="94"/>
      <c r="H22918" s="94"/>
      <c r="I22918" s="94"/>
      <c r="J22918" s="2"/>
      <c r="P22918" s="30"/>
      <c r="T22918" s="2"/>
      <c r="V22918" s="2"/>
      <c r="W22918" s="28"/>
      <c r="Y22918" s="30"/>
      <c r="Z22918" s="30"/>
      <c r="AB22918" s="6"/>
    </row>
    <row r="22919" spans="1:28">
      <c r="A22919" s="2"/>
      <c r="B22919" s="2"/>
      <c r="C22919" s="2"/>
      <c r="G22919" s="94"/>
      <c r="H22919" s="94"/>
      <c r="I22919" s="94"/>
      <c r="J22919" s="2"/>
      <c r="P22919" s="30"/>
      <c r="T22919" s="2"/>
      <c r="V22919" s="2"/>
      <c r="W22919" s="28"/>
      <c r="Y22919" s="30"/>
      <c r="Z22919" s="30"/>
      <c r="AB22919" s="6"/>
    </row>
    <row r="22920" spans="1:28">
      <c r="A22920" s="2"/>
      <c r="B22920" s="2"/>
      <c r="C22920" s="2"/>
      <c r="G22920" s="94"/>
      <c r="H22920" s="94"/>
      <c r="I22920" s="94"/>
      <c r="J22920" s="2"/>
      <c r="P22920" s="30"/>
      <c r="T22920" s="2"/>
      <c r="V22920" s="2"/>
      <c r="W22920" s="28"/>
      <c r="Y22920" s="30"/>
      <c r="Z22920" s="30"/>
      <c r="AB22920" s="6"/>
    </row>
    <row r="22921" spans="1:28">
      <c r="A22921" s="2"/>
      <c r="B22921" s="2"/>
      <c r="C22921" s="2"/>
      <c r="G22921" s="94"/>
      <c r="H22921" s="94"/>
      <c r="I22921" s="94"/>
      <c r="J22921" s="2"/>
      <c r="P22921" s="30"/>
      <c r="T22921" s="2"/>
      <c r="V22921" s="2"/>
      <c r="W22921" s="28"/>
      <c r="Y22921" s="30"/>
      <c r="Z22921" s="30"/>
      <c r="AB22921" s="6"/>
    </row>
    <row r="22922" spans="1:28">
      <c r="A22922" s="2"/>
      <c r="B22922" s="2"/>
      <c r="C22922" s="2"/>
      <c r="G22922" s="94"/>
      <c r="H22922" s="94"/>
      <c r="I22922" s="94"/>
      <c r="J22922" s="2"/>
      <c r="P22922" s="30"/>
      <c r="T22922" s="2"/>
      <c r="V22922" s="2"/>
      <c r="W22922" s="28"/>
      <c r="Y22922" s="30"/>
      <c r="Z22922" s="30"/>
      <c r="AB22922" s="6"/>
    </row>
    <row r="22923" spans="1:28">
      <c r="A22923" s="2"/>
      <c r="B22923" s="2"/>
      <c r="C22923" s="2"/>
      <c r="G22923" s="94"/>
      <c r="H22923" s="94"/>
      <c r="I22923" s="94"/>
      <c r="J22923" s="2"/>
      <c r="P22923" s="30"/>
      <c r="T22923" s="2"/>
      <c r="V22923" s="2"/>
      <c r="W22923" s="28"/>
      <c r="Y22923" s="30"/>
      <c r="Z22923" s="30"/>
      <c r="AB22923" s="6"/>
    </row>
    <row r="22924" spans="1:28">
      <c r="A22924" s="2"/>
      <c r="B22924" s="2"/>
      <c r="C22924" s="2"/>
      <c r="G22924" s="94"/>
      <c r="H22924" s="94"/>
      <c r="I22924" s="94"/>
      <c r="J22924" s="2"/>
      <c r="P22924" s="30"/>
      <c r="T22924" s="2"/>
      <c r="V22924" s="2"/>
      <c r="W22924" s="28"/>
      <c r="Y22924" s="30"/>
      <c r="Z22924" s="30"/>
      <c r="AB22924" s="6"/>
    </row>
    <row r="22925" spans="1:28">
      <c r="A22925" s="2"/>
      <c r="B22925" s="2"/>
      <c r="C22925" s="2"/>
      <c r="G22925" s="94"/>
      <c r="H22925" s="94"/>
      <c r="I22925" s="94"/>
      <c r="J22925" s="2"/>
      <c r="P22925" s="30"/>
      <c r="T22925" s="2"/>
      <c r="V22925" s="2"/>
      <c r="W22925" s="28"/>
      <c r="Y22925" s="30"/>
      <c r="Z22925" s="30"/>
      <c r="AB22925" s="6"/>
    </row>
    <row r="22926" spans="1:28">
      <c r="A22926" s="2"/>
      <c r="B22926" s="2"/>
      <c r="C22926" s="2"/>
      <c r="G22926" s="94"/>
      <c r="H22926" s="94"/>
      <c r="I22926" s="94"/>
      <c r="J22926" s="2"/>
      <c r="P22926" s="30"/>
      <c r="T22926" s="2"/>
      <c r="V22926" s="2"/>
      <c r="W22926" s="28"/>
      <c r="Y22926" s="30"/>
      <c r="Z22926" s="30"/>
      <c r="AB22926" s="6"/>
    </row>
    <row r="22927" spans="1:28">
      <c r="A22927" s="2"/>
      <c r="B22927" s="2"/>
      <c r="C22927" s="2"/>
      <c r="G22927" s="94"/>
      <c r="H22927" s="94"/>
      <c r="I22927" s="94"/>
      <c r="J22927" s="2"/>
      <c r="P22927" s="30"/>
      <c r="T22927" s="2"/>
      <c r="V22927" s="2"/>
      <c r="W22927" s="28"/>
      <c r="Y22927" s="30"/>
      <c r="Z22927" s="30"/>
      <c r="AB22927" s="6"/>
    </row>
    <row r="22928" spans="1:28">
      <c r="A22928" s="2"/>
      <c r="B22928" s="2"/>
      <c r="C22928" s="2"/>
      <c r="G22928" s="94"/>
      <c r="H22928" s="94"/>
      <c r="I22928" s="94"/>
      <c r="J22928" s="2"/>
      <c r="P22928" s="30"/>
      <c r="T22928" s="2"/>
      <c r="V22928" s="2"/>
      <c r="W22928" s="28"/>
      <c r="Y22928" s="30"/>
      <c r="Z22928" s="30"/>
      <c r="AB22928" s="6"/>
    </row>
    <row r="22929" spans="1:28">
      <c r="A22929" s="2"/>
      <c r="B22929" s="2"/>
      <c r="C22929" s="2"/>
      <c r="G22929" s="94"/>
      <c r="H22929" s="94"/>
      <c r="I22929" s="94"/>
      <c r="J22929" s="2"/>
      <c r="P22929" s="30"/>
      <c r="T22929" s="2"/>
      <c r="V22929" s="2"/>
      <c r="W22929" s="28"/>
      <c r="Y22929" s="30"/>
      <c r="Z22929" s="30"/>
      <c r="AB22929" s="6"/>
    </row>
    <row r="22930" spans="1:28">
      <c r="A22930" s="2"/>
      <c r="B22930" s="2"/>
      <c r="C22930" s="2"/>
      <c r="G22930" s="94"/>
      <c r="H22930" s="94"/>
      <c r="I22930" s="94"/>
      <c r="J22930" s="2"/>
      <c r="P22930" s="30"/>
      <c r="T22930" s="2"/>
      <c r="V22930" s="2"/>
      <c r="W22930" s="28"/>
      <c r="Y22930" s="30"/>
      <c r="Z22930" s="30"/>
      <c r="AB22930" s="6"/>
    </row>
    <row r="22931" spans="1:28">
      <c r="A22931" s="2"/>
      <c r="B22931" s="2"/>
      <c r="C22931" s="2"/>
      <c r="G22931" s="94"/>
      <c r="H22931" s="94"/>
      <c r="I22931" s="94"/>
      <c r="J22931" s="2"/>
      <c r="P22931" s="30"/>
      <c r="T22931" s="2"/>
      <c r="V22931" s="2"/>
      <c r="W22931" s="28"/>
      <c r="Y22931" s="30"/>
      <c r="Z22931" s="30"/>
      <c r="AB22931" s="6"/>
    </row>
    <row r="22932" spans="1:28">
      <c r="A22932" s="2"/>
      <c r="B22932" s="2"/>
      <c r="C22932" s="2"/>
      <c r="G22932" s="94"/>
      <c r="H22932" s="94"/>
      <c r="I22932" s="94"/>
      <c r="J22932" s="2"/>
      <c r="P22932" s="30"/>
      <c r="T22932" s="2"/>
      <c r="V22932" s="2"/>
      <c r="W22932" s="28"/>
      <c r="Y22932" s="30"/>
      <c r="Z22932" s="30"/>
      <c r="AB22932" s="6"/>
    </row>
    <row r="22933" spans="1:28">
      <c r="A22933" s="2"/>
      <c r="B22933" s="2"/>
      <c r="C22933" s="2"/>
      <c r="G22933" s="94"/>
      <c r="H22933" s="94"/>
      <c r="I22933" s="94"/>
      <c r="J22933" s="2"/>
      <c r="P22933" s="30"/>
      <c r="T22933" s="2"/>
      <c r="V22933" s="2"/>
      <c r="W22933" s="28"/>
      <c r="Y22933" s="30"/>
      <c r="Z22933" s="30"/>
      <c r="AB22933" s="6"/>
    </row>
    <row r="22934" spans="1:28">
      <c r="A22934" s="2"/>
      <c r="B22934" s="2"/>
      <c r="C22934" s="2"/>
      <c r="G22934" s="94"/>
      <c r="H22934" s="94"/>
      <c r="I22934" s="94"/>
      <c r="J22934" s="2"/>
      <c r="P22934" s="30"/>
      <c r="T22934" s="2"/>
      <c r="V22934" s="2"/>
      <c r="W22934" s="28"/>
      <c r="Y22934" s="30"/>
      <c r="Z22934" s="30"/>
      <c r="AB22934" s="6"/>
    </row>
    <row r="22935" spans="1:28">
      <c r="A22935" s="2"/>
      <c r="B22935" s="2"/>
      <c r="C22935" s="2"/>
      <c r="G22935" s="94"/>
      <c r="H22935" s="94"/>
      <c r="I22935" s="94"/>
      <c r="J22935" s="2"/>
      <c r="P22935" s="30"/>
      <c r="T22935" s="2"/>
      <c r="V22935" s="2"/>
      <c r="W22935" s="28"/>
      <c r="Y22935" s="30"/>
      <c r="Z22935" s="30"/>
      <c r="AB22935" s="6"/>
    </row>
    <row r="22936" spans="1:28">
      <c r="A22936" s="2"/>
      <c r="B22936" s="2"/>
      <c r="C22936" s="2"/>
      <c r="G22936" s="94"/>
      <c r="H22936" s="94"/>
      <c r="I22936" s="94"/>
      <c r="J22936" s="2"/>
      <c r="P22936" s="30"/>
      <c r="T22936" s="2"/>
      <c r="V22936" s="2"/>
      <c r="W22936" s="28"/>
      <c r="Y22936" s="30"/>
      <c r="Z22936" s="30"/>
      <c r="AB22936" s="6"/>
    </row>
    <row r="22937" spans="1:28">
      <c r="A22937" s="2"/>
      <c r="B22937" s="2"/>
      <c r="C22937" s="2"/>
      <c r="G22937" s="94"/>
      <c r="H22937" s="94"/>
      <c r="I22937" s="94"/>
      <c r="J22937" s="2"/>
      <c r="P22937" s="30"/>
      <c r="T22937" s="2"/>
      <c r="V22937" s="2"/>
      <c r="W22937" s="28"/>
      <c r="Y22937" s="30"/>
      <c r="Z22937" s="30"/>
      <c r="AB22937" s="6"/>
    </row>
    <row r="22938" spans="1:28">
      <c r="A22938" s="2"/>
      <c r="B22938" s="2"/>
      <c r="C22938" s="2"/>
      <c r="G22938" s="94"/>
      <c r="H22938" s="94"/>
      <c r="I22938" s="94"/>
      <c r="J22938" s="2"/>
      <c r="P22938" s="30"/>
      <c r="T22938" s="2"/>
      <c r="V22938" s="2"/>
      <c r="W22938" s="28"/>
      <c r="Y22938" s="30"/>
      <c r="Z22938" s="30"/>
      <c r="AB22938" s="6"/>
    </row>
    <row r="22939" spans="1:28">
      <c r="A22939" s="2"/>
      <c r="B22939" s="2"/>
      <c r="C22939" s="2"/>
      <c r="G22939" s="94"/>
      <c r="H22939" s="94"/>
      <c r="I22939" s="94"/>
      <c r="J22939" s="2"/>
      <c r="P22939" s="30"/>
      <c r="T22939" s="2"/>
      <c r="V22939" s="2"/>
      <c r="W22939" s="28"/>
      <c r="Y22939" s="30"/>
      <c r="Z22939" s="30"/>
      <c r="AB22939" s="6"/>
    </row>
    <row r="22940" spans="1:28">
      <c r="A22940" s="2"/>
      <c r="B22940" s="2"/>
      <c r="C22940" s="2"/>
      <c r="G22940" s="94"/>
      <c r="H22940" s="94"/>
      <c r="I22940" s="94"/>
      <c r="J22940" s="2"/>
      <c r="P22940" s="30"/>
      <c r="T22940" s="2"/>
      <c r="V22940" s="2"/>
      <c r="W22940" s="28"/>
      <c r="Y22940" s="30"/>
      <c r="Z22940" s="30"/>
      <c r="AB22940" s="6"/>
    </row>
    <row r="22941" spans="1:28">
      <c r="A22941" s="2"/>
      <c r="B22941" s="2"/>
      <c r="C22941" s="2"/>
      <c r="G22941" s="94"/>
      <c r="H22941" s="94"/>
      <c r="I22941" s="94"/>
      <c r="J22941" s="2"/>
      <c r="P22941" s="30"/>
      <c r="T22941" s="2"/>
      <c r="V22941" s="2"/>
      <c r="W22941" s="28"/>
      <c r="Y22941" s="30"/>
      <c r="Z22941" s="30"/>
      <c r="AB22941" s="6"/>
    </row>
    <row r="22942" spans="1:28">
      <c r="A22942" s="2"/>
      <c r="B22942" s="2"/>
      <c r="C22942" s="2"/>
      <c r="G22942" s="94"/>
      <c r="H22942" s="94"/>
      <c r="I22942" s="94"/>
      <c r="J22942" s="2"/>
      <c r="P22942" s="30"/>
      <c r="T22942" s="2"/>
      <c r="V22942" s="2"/>
      <c r="W22942" s="28"/>
      <c r="Y22942" s="30"/>
      <c r="Z22942" s="30"/>
      <c r="AB22942" s="6"/>
    </row>
    <row r="22943" spans="1:28">
      <c r="A22943" s="2"/>
      <c r="B22943" s="2"/>
      <c r="C22943" s="2"/>
      <c r="G22943" s="94"/>
      <c r="H22943" s="94"/>
      <c r="I22943" s="94"/>
      <c r="J22943" s="2"/>
      <c r="P22943" s="30"/>
      <c r="T22943" s="2"/>
      <c r="V22943" s="2"/>
      <c r="W22943" s="28"/>
      <c r="Y22943" s="30"/>
      <c r="Z22943" s="30"/>
      <c r="AB22943" s="6"/>
    </row>
    <row r="22944" spans="1:28">
      <c r="A22944" s="2"/>
      <c r="B22944" s="2"/>
      <c r="C22944" s="2"/>
      <c r="G22944" s="94"/>
      <c r="H22944" s="94"/>
      <c r="I22944" s="94"/>
      <c r="J22944" s="2"/>
      <c r="P22944" s="30"/>
      <c r="T22944" s="2"/>
      <c r="V22944" s="2"/>
      <c r="W22944" s="28"/>
      <c r="Y22944" s="30"/>
      <c r="Z22944" s="30"/>
      <c r="AB22944" s="6"/>
    </row>
    <row r="22945" spans="1:28">
      <c r="A22945" s="2"/>
      <c r="B22945" s="2"/>
      <c r="C22945" s="2"/>
      <c r="G22945" s="94"/>
      <c r="H22945" s="94"/>
      <c r="I22945" s="94"/>
      <c r="J22945" s="2"/>
      <c r="P22945" s="30"/>
      <c r="T22945" s="2"/>
      <c r="V22945" s="2"/>
      <c r="W22945" s="28"/>
      <c r="Y22945" s="30"/>
      <c r="Z22945" s="30"/>
      <c r="AB22945" s="6"/>
    </row>
    <row r="22946" spans="1:28">
      <c r="A22946" s="2"/>
      <c r="B22946" s="2"/>
      <c r="C22946" s="2"/>
      <c r="G22946" s="94"/>
      <c r="H22946" s="94"/>
      <c r="I22946" s="94"/>
      <c r="J22946" s="2"/>
      <c r="P22946" s="30"/>
      <c r="T22946" s="2"/>
      <c r="V22946" s="2"/>
      <c r="W22946" s="28"/>
      <c r="Y22946" s="30"/>
      <c r="Z22946" s="30"/>
      <c r="AB22946" s="6"/>
    </row>
    <row r="22947" spans="1:28">
      <c r="A22947" s="2"/>
      <c r="B22947" s="2"/>
      <c r="C22947" s="2"/>
      <c r="G22947" s="94"/>
      <c r="H22947" s="94"/>
      <c r="I22947" s="94"/>
      <c r="J22947" s="2"/>
      <c r="P22947" s="30"/>
      <c r="T22947" s="2"/>
      <c r="V22947" s="2"/>
      <c r="W22947" s="28"/>
      <c r="Y22947" s="30"/>
      <c r="Z22947" s="30"/>
      <c r="AB22947" s="6"/>
    </row>
    <row r="22948" spans="1:28">
      <c r="A22948" s="2"/>
      <c r="B22948" s="2"/>
      <c r="C22948" s="2"/>
      <c r="G22948" s="94"/>
      <c r="H22948" s="94"/>
      <c r="I22948" s="94"/>
      <c r="J22948" s="2"/>
      <c r="P22948" s="30"/>
      <c r="T22948" s="2"/>
      <c r="V22948" s="2"/>
      <c r="W22948" s="28"/>
      <c r="Y22948" s="30"/>
      <c r="Z22948" s="30"/>
      <c r="AB22948" s="6"/>
    </row>
    <row r="22949" spans="1:28">
      <c r="A22949" s="2"/>
      <c r="B22949" s="2"/>
      <c r="C22949" s="2"/>
      <c r="G22949" s="94"/>
      <c r="H22949" s="94"/>
      <c r="I22949" s="94"/>
      <c r="J22949" s="2"/>
      <c r="P22949" s="30"/>
      <c r="T22949" s="2"/>
      <c r="V22949" s="2"/>
      <c r="W22949" s="28"/>
      <c r="Y22949" s="30"/>
      <c r="Z22949" s="30"/>
      <c r="AB22949" s="6"/>
    </row>
    <row r="22950" spans="1:28">
      <c r="A22950" s="2"/>
      <c r="B22950" s="2"/>
      <c r="C22950" s="2"/>
      <c r="G22950" s="94"/>
      <c r="H22950" s="94"/>
      <c r="I22950" s="94"/>
      <c r="J22950" s="2"/>
      <c r="P22950" s="30"/>
      <c r="T22950" s="2"/>
      <c r="V22950" s="2"/>
      <c r="W22950" s="28"/>
      <c r="Y22950" s="30"/>
      <c r="Z22950" s="30"/>
      <c r="AB22950" s="6"/>
    </row>
    <row r="22951" spans="1:28">
      <c r="A22951" s="2"/>
      <c r="B22951" s="2"/>
      <c r="C22951" s="2"/>
      <c r="G22951" s="94"/>
      <c r="H22951" s="94"/>
      <c r="I22951" s="94"/>
      <c r="J22951" s="2"/>
      <c r="P22951" s="30"/>
      <c r="T22951" s="2"/>
      <c r="V22951" s="2"/>
      <c r="W22951" s="28"/>
      <c r="Y22951" s="30"/>
      <c r="Z22951" s="30"/>
      <c r="AB22951" s="6"/>
    </row>
    <row r="22952" spans="1:28">
      <c r="A22952" s="2"/>
      <c r="B22952" s="2"/>
      <c r="C22952" s="2"/>
      <c r="G22952" s="94"/>
      <c r="H22952" s="94"/>
      <c r="I22952" s="94"/>
      <c r="J22952" s="2"/>
      <c r="P22952" s="30"/>
      <c r="T22952" s="2"/>
      <c r="V22952" s="2"/>
      <c r="W22952" s="28"/>
      <c r="Y22952" s="30"/>
      <c r="Z22952" s="30"/>
      <c r="AB22952" s="6"/>
    </row>
    <row r="22953" spans="1:28">
      <c r="A22953" s="2"/>
      <c r="B22953" s="2"/>
      <c r="C22953" s="2"/>
      <c r="G22953" s="94"/>
      <c r="H22953" s="94"/>
      <c r="I22953" s="94"/>
      <c r="J22953" s="2"/>
      <c r="P22953" s="30"/>
      <c r="T22953" s="2"/>
      <c r="V22953" s="2"/>
      <c r="W22953" s="28"/>
      <c r="Y22953" s="30"/>
      <c r="Z22953" s="30"/>
      <c r="AB22953" s="6"/>
    </row>
    <row r="22954" spans="1:28">
      <c r="A22954" s="2"/>
      <c r="B22954" s="2"/>
      <c r="C22954" s="2"/>
      <c r="G22954" s="94"/>
      <c r="H22954" s="94"/>
      <c r="I22954" s="94"/>
      <c r="J22954" s="2"/>
      <c r="P22954" s="30"/>
      <c r="T22954" s="2"/>
      <c r="V22954" s="2"/>
      <c r="W22954" s="28"/>
      <c r="Y22954" s="30"/>
      <c r="Z22954" s="30"/>
      <c r="AB22954" s="6"/>
    </row>
    <row r="22955" spans="1:28">
      <c r="A22955" s="2"/>
      <c r="B22955" s="2"/>
      <c r="C22955" s="2"/>
      <c r="G22955" s="94"/>
      <c r="H22955" s="94"/>
      <c r="I22955" s="94"/>
      <c r="J22955" s="2"/>
      <c r="P22955" s="30"/>
      <c r="T22955" s="2"/>
      <c r="V22955" s="2"/>
      <c r="W22955" s="28"/>
      <c r="Y22955" s="30"/>
      <c r="Z22955" s="30"/>
      <c r="AB22955" s="6"/>
    </row>
    <row r="22956" spans="1:28">
      <c r="A22956" s="2"/>
      <c r="B22956" s="2"/>
      <c r="C22956" s="2"/>
      <c r="G22956" s="94"/>
      <c r="H22956" s="94"/>
      <c r="I22956" s="94"/>
      <c r="J22956" s="2"/>
      <c r="P22956" s="30"/>
      <c r="T22956" s="2"/>
      <c r="V22956" s="2"/>
      <c r="W22956" s="28"/>
      <c r="Y22956" s="30"/>
      <c r="Z22956" s="30"/>
      <c r="AB22956" s="6"/>
    </row>
    <row r="22957" spans="1:28">
      <c r="A22957" s="2"/>
      <c r="B22957" s="2"/>
      <c r="C22957" s="2"/>
      <c r="G22957" s="94"/>
      <c r="H22957" s="94"/>
      <c r="I22957" s="94"/>
      <c r="J22957" s="2"/>
      <c r="P22957" s="30"/>
      <c r="T22957" s="2"/>
      <c r="V22957" s="2"/>
      <c r="W22957" s="28"/>
      <c r="Y22957" s="30"/>
      <c r="Z22957" s="30"/>
      <c r="AB22957" s="6"/>
    </row>
    <row r="22958" spans="1:28">
      <c r="A22958" s="2"/>
      <c r="B22958" s="2"/>
      <c r="C22958" s="2"/>
      <c r="G22958" s="94"/>
      <c r="H22958" s="94"/>
      <c r="I22958" s="94"/>
      <c r="J22958" s="2"/>
      <c r="P22958" s="30"/>
      <c r="T22958" s="2"/>
      <c r="V22958" s="2"/>
      <c r="W22958" s="28"/>
      <c r="Y22958" s="30"/>
      <c r="Z22958" s="30"/>
      <c r="AB22958" s="6"/>
    </row>
    <row r="22959" spans="1:28">
      <c r="A22959" s="2"/>
      <c r="B22959" s="2"/>
      <c r="C22959" s="2"/>
      <c r="G22959" s="94"/>
      <c r="H22959" s="94"/>
      <c r="I22959" s="94"/>
      <c r="J22959" s="2"/>
      <c r="P22959" s="30"/>
      <c r="T22959" s="2"/>
      <c r="V22959" s="2"/>
      <c r="W22959" s="28"/>
      <c r="Y22959" s="30"/>
      <c r="Z22959" s="30"/>
      <c r="AB22959" s="6"/>
    </row>
    <row r="22960" spans="1:28">
      <c r="A22960" s="2"/>
      <c r="B22960" s="2"/>
      <c r="C22960" s="2"/>
      <c r="G22960" s="94"/>
      <c r="H22960" s="94"/>
      <c r="I22960" s="94"/>
      <c r="J22960" s="2"/>
      <c r="P22960" s="30"/>
      <c r="T22960" s="2"/>
      <c r="V22960" s="2"/>
      <c r="W22960" s="28"/>
      <c r="Y22960" s="30"/>
      <c r="Z22960" s="30"/>
      <c r="AB22960" s="6"/>
    </row>
    <row r="22961" spans="1:28">
      <c r="A22961" s="2"/>
      <c r="B22961" s="2"/>
      <c r="C22961" s="2"/>
      <c r="G22961" s="94"/>
      <c r="H22961" s="94"/>
      <c r="I22961" s="94"/>
      <c r="J22961" s="2"/>
      <c r="P22961" s="30"/>
      <c r="T22961" s="2"/>
      <c r="V22961" s="2"/>
      <c r="W22961" s="28"/>
      <c r="Y22961" s="30"/>
      <c r="Z22961" s="30"/>
      <c r="AB22961" s="6"/>
    </row>
    <row r="22962" spans="1:28">
      <c r="A22962" s="2"/>
      <c r="B22962" s="2"/>
      <c r="C22962" s="2"/>
      <c r="G22962" s="94"/>
      <c r="H22962" s="94"/>
      <c r="I22962" s="94"/>
      <c r="J22962" s="2"/>
      <c r="P22962" s="30"/>
      <c r="T22962" s="2"/>
      <c r="V22962" s="2"/>
      <c r="W22962" s="28"/>
      <c r="Y22962" s="30"/>
      <c r="Z22962" s="30"/>
      <c r="AB22962" s="6"/>
    </row>
    <row r="22963" spans="1:28">
      <c r="A22963" s="2"/>
      <c r="B22963" s="2"/>
      <c r="C22963" s="2"/>
      <c r="G22963" s="94"/>
      <c r="H22963" s="94"/>
      <c r="I22963" s="94"/>
      <c r="J22963" s="2"/>
      <c r="P22963" s="30"/>
      <c r="T22963" s="2"/>
      <c r="V22963" s="2"/>
      <c r="W22963" s="28"/>
      <c r="Y22963" s="30"/>
      <c r="Z22963" s="30"/>
      <c r="AB22963" s="6"/>
    </row>
    <row r="22964" spans="1:28">
      <c r="A22964" s="2"/>
      <c r="B22964" s="2"/>
      <c r="C22964" s="2"/>
      <c r="G22964" s="94"/>
      <c r="H22964" s="94"/>
      <c r="I22964" s="94"/>
      <c r="J22964" s="2"/>
      <c r="P22964" s="30"/>
      <c r="T22964" s="2"/>
      <c r="V22964" s="2"/>
      <c r="W22964" s="28"/>
      <c r="Y22964" s="30"/>
      <c r="Z22964" s="30"/>
      <c r="AB22964" s="6"/>
    </row>
    <row r="22965" spans="1:28">
      <c r="A22965" s="2"/>
      <c r="B22965" s="2"/>
      <c r="C22965" s="2"/>
      <c r="G22965" s="94"/>
      <c r="H22965" s="94"/>
      <c r="I22965" s="94"/>
      <c r="J22965" s="2"/>
      <c r="P22965" s="30"/>
      <c r="T22965" s="2"/>
      <c r="V22965" s="2"/>
      <c r="W22965" s="28"/>
      <c r="Y22965" s="30"/>
      <c r="Z22965" s="30"/>
      <c r="AB22965" s="6"/>
    </row>
    <row r="22966" spans="1:28">
      <c r="A22966" s="2"/>
      <c r="B22966" s="2"/>
      <c r="C22966" s="2"/>
      <c r="G22966" s="94"/>
      <c r="H22966" s="94"/>
      <c r="I22966" s="94"/>
      <c r="J22966" s="2"/>
      <c r="P22966" s="30"/>
      <c r="T22966" s="2"/>
      <c r="V22966" s="2"/>
      <c r="W22966" s="28"/>
      <c r="Y22966" s="30"/>
      <c r="Z22966" s="30"/>
      <c r="AB22966" s="6"/>
    </row>
    <row r="22967" spans="1:28">
      <c r="A22967" s="2"/>
      <c r="B22967" s="2"/>
      <c r="C22967" s="2"/>
      <c r="G22967" s="94"/>
      <c r="H22967" s="94"/>
      <c r="I22967" s="94"/>
      <c r="J22967" s="2"/>
      <c r="P22967" s="30"/>
      <c r="T22967" s="2"/>
      <c r="V22967" s="2"/>
      <c r="W22967" s="28"/>
      <c r="Y22967" s="30"/>
      <c r="Z22967" s="30"/>
      <c r="AB22967" s="6"/>
    </row>
    <row r="22968" spans="1:28">
      <c r="A22968" s="2"/>
      <c r="B22968" s="2"/>
      <c r="C22968" s="2"/>
      <c r="G22968" s="94"/>
      <c r="H22968" s="94"/>
      <c r="I22968" s="94"/>
      <c r="J22968" s="2"/>
      <c r="P22968" s="30"/>
      <c r="T22968" s="2"/>
      <c r="V22968" s="2"/>
      <c r="W22968" s="28"/>
      <c r="Y22968" s="30"/>
      <c r="Z22968" s="30"/>
      <c r="AB22968" s="6"/>
    </row>
    <row r="22969" spans="1:28">
      <c r="A22969" s="2"/>
      <c r="B22969" s="2"/>
      <c r="C22969" s="2"/>
      <c r="G22969" s="94"/>
      <c r="H22969" s="94"/>
      <c r="I22969" s="94"/>
      <c r="J22969" s="2"/>
      <c r="P22969" s="30"/>
      <c r="T22969" s="2"/>
      <c r="V22969" s="2"/>
      <c r="W22969" s="28"/>
      <c r="Y22969" s="30"/>
      <c r="Z22969" s="30"/>
      <c r="AB22969" s="6"/>
    </row>
    <row r="22970" spans="1:28">
      <c r="A22970" s="2"/>
      <c r="B22970" s="2"/>
      <c r="C22970" s="2"/>
      <c r="G22970" s="94"/>
      <c r="H22970" s="94"/>
      <c r="I22970" s="94"/>
      <c r="J22970" s="2"/>
      <c r="P22970" s="30"/>
      <c r="T22970" s="2"/>
      <c r="V22970" s="2"/>
      <c r="W22970" s="28"/>
      <c r="Y22970" s="30"/>
      <c r="Z22970" s="30"/>
      <c r="AB22970" s="6"/>
    </row>
    <row r="22971" spans="1:28">
      <c r="A22971" s="2"/>
      <c r="B22971" s="2"/>
      <c r="C22971" s="2"/>
      <c r="G22971" s="94"/>
      <c r="H22971" s="94"/>
      <c r="I22971" s="94"/>
      <c r="J22971" s="2"/>
      <c r="P22971" s="30"/>
      <c r="T22971" s="2"/>
      <c r="V22971" s="2"/>
      <c r="W22971" s="28"/>
      <c r="Y22971" s="30"/>
      <c r="Z22971" s="30"/>
      <c r="AB22971" s="6"/>
    </row>
    <row r="22972" spans="1:28">
      <c r="A22972" s="2"/>
      <c r="B22972" s="2"/>
      <c r="C22972" s="2"/>
      <c r="G22972" s="94"/>
      <c r="H22972" s="94"/>
      <c r="I22972" s="94"/>
      <c r="J22972" s="2"/>
      <c r="P22972" s="30"/>
      <c r="T22972" s="2"/>
      <c r="V22972" s="2"/>
      <c r="W22972" s="28"/>
      <c r="Y22972" s="30"/>
      <c r="Z22972" s="30"/>
      <c r="AB22972" s="6"/>
    </row>
    <row r="22973" spans="1:28">
      <c r="A22973" s="2"/>
      <c r="B22973" s="2"/>
      <c r="C22973" s="2"/>
      <c r="G22973" s="94"/>
      <c r="H22973" s="94"/>
      <c r="I22973" s="94"/>
      <c r="J22973" s="2"/>
      <c r="P22973" s="30"/>
      <c r="T22973" s="2"/>
      <c r="V22973" s="2"/>
      <c r="W22973" s="28"/>
      <c r="Y22973" s="30"/>
      <c r="Z22973" s="30"/>
      <c r="AB22973" s="6"/>
    </row>
    <row r="22974" spans="1:28">
      <c r="A22974" s="2"/>
      <c r="B22974" s="2"/>
      <c r="C22974" s="2"/>
      <c r="G22974" s="94"/>
      <c r="H22974" s="94"/>
      <c r="I22974" s="94"/>
      <c r="J22974" s="2"/>
      <c r="P22974" s="30"/>
      <c r="T22974" s="2"/>
      <c r="V22974" s="2"/>
      <c r="W22974" s="28"/>
      <c r="Y22974" s="30"/>
      <c r="Z22974" s="30"/>
      <c r="AB22974" s="6"/>
    </row>
    <row r="22975" spans="1:28">
      <c r="A22975" s="2"/>
      <c r="B22975" s="2"/>
      <c r="C22975" s="2"/>
      <c r="G22975" s="94"/>
      <c r="H22975" s="94"/>
      <c r="I22975" s="94"/>
      <c r="J22975" s="2"/>
      <c r="P22975" s="30"/>
      <c r="T22975" s="2"/>
      <c r="V22975" s="2"/>
      <c r="W22975" s="28"/>
      <c r="Y22975" s="30"/>
      <c r="Z22975" s="30"/>
      <c r="AB22975" s="6"/>
    </row>
    <row r="22976" spans="1:28">
      <c r="A22976" s="2"/>
      <c r="B22976" s="2"/>
      <c r="C22976" s="2"/>
      <c r="G22976" s="94"/>
      <c r="H22976" s="94"/>
      <c r="I22976" s="94"/>
      <c r="J22976" s="2"/>
      <c r="P22976" s="30"/>
      <c r="T22976" s="2"/>
      <c r="V22976" s="2"/>
      <c r="W22976" s="28"/>
      <c r="Y22976" s="30"/>
      <c r="Z22976" s="30"/>
      <c r="AB22976" s="6"/>
    </row>
    <row r="22977" spans="1:28">
      <c r="A22977" s="2"/>
      <c r="B22977" s="2"/>
      <c r="C22977" s="2"/>
      <c r="G22977" s="94"/>
      <c r="H22977" s="94"/>
      <c r="I22977" s="94"/>
      <c r="J22977" s="2"/>
      <c r="P22977" s="30"/>
      <c r="T22977" s="2"/>
      <c r="V22977" s="2"/>
      <c r="W22977" s="28"/>
      <c r="Y22977" s="30"/>
      <c r="Z22977" s="30"/>
      <c r="AB22977" s="6"/>
    </row>
    <row r="22978" spans="1:28">
      <c r="A22978" s="2"/>
      <c r="B22978" s="2"/>
      <c r="C22978" s="2"/>
      <c r="G22978" s="94"/>
      <c r="H22978" s="94"/>
      <c r="I22978" s="94"/>
      <c r="J22978" s="2"/>
      <c r="P22978" s="30"/>
      <c r="T22978" s="2"/>
      <c r="V22978" s="2"/>
      <c r="W22978" s="28"/>
      <c r="Y22978" s="30"/>
      <c r="Z22978" s="30"/>
      <c r="AB22978" s="6"/>
    </row>
    <row r="22979" spans="1:28">
      <c r="A22979" s="2"/>
      <c r="B22979" s="2"/>
      <c r="C22979" s="2"/>
      <c r="G22979" s="94"/>
      <c r="H22979" s="94"/>
      <c r="I22979" s="94"/>
      <c r="J22979" s="2"/>
      <c r="P22979" s="30"/>
      <c r="T22979" s="2"/>
      <c r="V22979" s="2"/>
      <c r="W22979" s="28"/>
      <c r="Y22979" s="30"/>
      <c r="Z22979" s="30"/>
      <c r="AB22979" s="6"/>
    </row>
    <row r="22980" spans="1:28">
      <c r="A22980" s="2"/>
      <c r="B22980" s="2"/>
      <c r="C22980" s="2"/>
      <c r="G22980" s="94"/>
      <c r="H22980" s="94"/>
      <c r="I22980" s="94"/>
      <c r="J22980" s="2"/>
      <c r="P22980" s="30"/>
      <c r="T22980" s="2"/>
      <c r="V22980" s="2"/>
      <c r="W22980" s="28"/>
      <c r="Y22980" s="30"/>
      <c r="Z22980" s="30"/>
      <c r="AB22980" s="6"/>
    </row>
    <row r="22981" spans="1:28">
      <c r="A22981" s="2"/>
      <c r="B22981" s="2"/>
      <c r="C22981" s="2"/>
      <c r="G22981" s="94"/>
      <c r="H22981" s="94"/>
      <c r="I22981" s="94"/>
      <c r="J22981" s="2"/>
      <c r="P22981" s="30"/>
      <c r="T22981" s="2"/>
      <c r="V22981" s="2"/>
      <c r="W22981" s="28"/>
      <c r="Y22981" s="30"/>
      <c r="Z22981" s="30"/>
      <c r="AB22981" s="6"/>
    </row>
    <row r="22982" spans="1:28">
      <c r="A22982" s="2"/>
      <c r="B22982" s="2"/>
      <c r="C22982" s="2"/>
      <c r="G22982" s="94"/>
      <c r="H22982" s="94"/>
      <c r="I22982" s="94"/>
      <c r="J22982" s="2"/>
      <c r="P22982" s="30"/>
      <c r="T22982" s="2"/>
      <c r="V22982" s="2"/>
      <c r="W22982" s="28"/>
      <c r="Y22982" s="30"/>
      <c r="Z22982" s="30"/>
      <c r="AB22982" s="6"/>
    </row>
    <row r="22983" spans="1:28">
      <c r="A22983" s="2"/>
      <c r="B22983" s="2"/>
      <c r="C22983" s="2"/>
      <c r="G22983" s="94"/>
      <c r="H22983" s="94"/>
      <c r="I22983" s="94"/>
      <c r="J22983" s="2"/>
      <c r="P22983" s="30"/>
      <c r="T22983" s="2"/>
      <c r="V22983" s="2"/>
      <c r="W22983" s="28"/>
      <c r="Y22983" s="30"/>
      <c r="Z22983" s="30"/>
      <c r="AB22983" s="6"/>
    </row>
    <row r="22984" spans="1:28">
      <c r="A22984" s="2"/>
      <c r="B22984" s="2"/>
      <c r="C22984" s="2"/>
      <c r="G22984" s="94"/>
      <c r="H22984" s="94"/>
      <c r="I22984" s="94"/>
      <c r="J22984" s="2"/>
      <c r="P22984" s="30"/>
      <c r="T22984" s="2"/>
      <c r="V22984" s="2"/>
      <c r="W22984" s="28"/>
      <c r="Y22984" s="30"/>
      <c r="Z22984" s="30"/>
      <c r="AB22984" s="6"/>
    </row>
    <row r="22985" spans="1:28">
      <c r="A22985" s="2"/>
      <c r="B22985" s="2"/>
      <c r="C22985" s="2"/>
      <c r="G22985" s="94"/>
      <c r="H22985" s="94"/>
      <c r="I22985" s="94"/>
      <c r="J22985" s="2"/>
      <c r="P22985" s="30"/>
      <c r="T22985" s="2"/>
      <c r="V22985" s="2"/>
      <c r="W22985" s="28"/>
      <c r="Y22985" s="30"/>
      <c r="Z22985" s="30"/>
      <c r="AB22985" s="6"/>
    </row>
    <row r="22986" spans="1:28">
      <c r="A22986" s="2"/>
      <c r="B22986" s="2"/>
      <c r="C22986" s="2"/>
      <c r="G22986" s="94"/>
      <c r="H22986" s="94"/>
      <c r="I22986" s="94"/>
      <c r="J22986" s="2"/>
      <c r="P22986" s="30"/>
      <c r="T22986" s="2"/>
      <c r="V22986" s="2"/>
      <c r="W22986" s="28"/>
      <c r="Y22986" s="30"/>
      <c r="Z22986" s="30"/>
      <c r="AB22986" s="6"/>
    </row>
    <row r="22987" spans="1:28">
      <c r="A22987" s="2"/>
      <c r="B22987" s="2"/>
      <c r="C22987" s="2"/>
      <c r="G22987" s="94"/>
      <c r="H22987" s="94"/>
      <c r="I22987" s="94"/>
      <c r="J22987" s="2"/>
      <c r="P22987" s="30"/>
      <c r="T22987" s="2"/>
      <c r="V22987" s="2"/>
      <c r="W22987" s="28"/>
      <c r="Y22987" s="30"/>
      <c r="Z22987" s="30"/>
      <c r="AB22987" s="6"/>
    </row>
    <row r="22988" spans="1:28">
      <c r="A22988" s="2"/>
      <c r="B22988" s="2"/>
      <c r="C22988" s="2"/>
      <c r="G22988" s="94"/>
      <c r="H22988" s="94"/>
      <c r="I22988" s="94"/>
      <c r="J22988" s="2"/>
      <c r="P22988" s="30"/>
      <c r="T22988" s="2"/>
      <c r="V22988" s="2"/>
      <c r="W22988" s="28"/>
      <c r="Y22988" s="30"/>
      <c r="Z22988" s="30"/>
      <c r="AB22988" s="6"/>
    </row>
    <row r="22989" spans="1:28">
      <c r="A22989" s="2"/>
      <c r="B22989" s="2"/>
      <c r="C22989" s="2"/>
      <c r="G22989" s="94"/>
      <c r="H22989" s="94"/>
      <c r="I22989" s="94"/>
      <c r="J22989" s="2"/>
      <c r="P22989" s="30"/>
      <c r="T22989" s="2"/>
      <c r="V22989" s="2"/>
      <c r="W22989" s="28"/>
      <c r="Y22989" s="30"/>
      <c r="Z22989" s="30"/>
      <c r="AB22989" s="6"/>
    </row>
    <row r="22990" spans="1:28">
      <c r="A22990" s="2"/>
      <c r="B22990" s="2"/>
      <c r="C22990" s="2"/>
      <c r="G22990" s="94"/>
      <c r="H22990" s="94"/>
      <c r="I22990" s="94"/>
      <c r="J22990" s="2"/>
      <c r="P22990" s="30"/>
      <c r="T22990" s="2"/>
      <c r="V22990" s="2"/>
      <c r="W22990" s="28"/>
      <c r="Y22990" s="30"/>
      <c r="Z22990" s="30"/>
      <c r="AB22990" s="6"/>
    </row>
    <row r="22991" spans="1:28">
      <c r="A22991" s="2"/>
      <c r="B22991" s="2"/>
      <c r="C22991" s="2"/>
      <c r="G22991" s="94"/>
      <c r="H22991" s="94"/>
      <c r="I22991" s="94"/>
      <c r="J22991" s="2"/>
      <c r="P22991" s="30"/>
      <c r="T22991" s="2"/>
      <c r="V22991" s="2"/>
      <c r="W22991" s="28"/>
      <c r="Y22991" s="30"/>
      <c r="Z22991" s="30"/>
      <c r="AB22991" s="6"/>
    </row>
    <row r="22992" spans="1:28">
      <c r="A22992" s="2"/>
      <c r="B22992" s="2"/>
      <c r="C22992" s="2"/>
      <c r="G22992" s="94"/>
      <c r="H22992" s="94"/>
      <c r="I22992" s="94"/>
      <c r="J22992" s="2"/>
      <c r="P22992" s="30"/>
      <c r="T22992" s="2"/>
      <c r="V22992" s="2"/>
      <c r="W22992" s="28"/>
      <c r="Y22992" s="30"/>
      <c r="Z22992" s="30"/>
      <c r="AB22992" s="6"/>
    </row>
    <row r="22993" spans="1:28">
      <c r="A22993" s="2"/>
      <c r="B22993" s="2"/>
      <c r="C22993" s="2"/>
      <c r="G22993" s="94"/>
      <c r="H22993" s="94"/>
      <c r="I22993" s="94"/>
      <c r="J22993" s="2"/>
      <c r="P22993" s="30"/>
      <c r="T22993" s="2"/>
      <c r="V22993" s="2"/>
      <c r="W22993" s="28"/>
      <c r="Y22993" s="30"/>
      <c r="Z22993" s="30"/>
      <c r="AB22993" s="6"/>
    </row>
    <row r="22994" spans="1:28">
      <c r="A22994" s="2"/>
      <c r="B22994" s="2"/>
      <c r="C22994" s="2"/>
      <c r="G22994" s="94"/>
      <c r="H22994" s="94"/>
      <c r="I22994" s="94"/>
      <c r="J22994" s="2"/>
      <c r="P22994" s="30"/>
      <c r="T22994" s="2"/>
      <c r="V22994" s="2"/>
      <c r="W22994" s="28"/>
      <c r="Y22994" s="30"/>
      <c r="Z22994" s="30"/>
      <c r="AB22994" s="6"/>
    </row>
    <row r="22995" spans="1:28">
      <c r="A22995" s="2"/>
      <c r="B22995" s="2"/>
      <c r="C22995" s="2"/>
      <c r="G22995" s="94"/>
      <c r="H22995" s="94"/>
      <c r="I22995" s="94"/>
      <c r="J22995" s="2"/>
      <c r="P22995" s="30"/>
      <c r="T22995" s="2"/>
      <c r="V22995" s="2"/>
      <c r="W22995" s="28"/>
      <c r="Y22995" s="30"/>
      <c r="Z22995" s="30"/>
      <c r="AB22995" s="6"/>
    </row>
    <row r="22996" spans="1:28">
      <c r="A22996" s="2"/>
      <c r="B22996" s="2"/>
      <c r="C22996" s="2"/>
      <c r="G22996" s="94"/>
      <c r="H22996" s="94"/>
      <c r="I22996" s="94"/>
      <c r="J22996" s="2"/>
      <c r="P22996" s="30"/>
      <c r="T22996" s="2"/>
      <c r="V22996" s="2"/>
      <c r="W22996" s="28"/>
      <c r="Y22996" s="30"/>
      <c r="Z22996" s="30"/>
      <c r="AB22996" s="6"/>
    </row>
    <row r="22997" spans="1:28">
      <c r="A22997" s="2"/>
      <c r="B22997" s="2"/>
      <c r="C22997" s="2"/>
      <c r="G22997" s="94"/>
      <c r="H22997" s="94"/>
      <c r="I22997" s="94"/>
      <c r="J22997" s="2"/>
      <c r="P22997" s="30"/>
      <c r="T22997" s="2"/>
      <c r="V22997" s="2"/>
      <c r="W22997" s="28"/>
      <c r="Y22997" s="30"/>
      <c r="Z22997" s="30"/>
      <c r="AB22997" s="6"/>
    </row>
    <row r="22998" spans="1:28">
      <c r="A22998" s="2"/>
      <c r="B22998" s="2"/>
      <c r="C22998" s="2"/>
      <c r="G22998" s="94"/>
      <c r="H22998" s="94"/>
      <c r="I22998" s="94"/>
      <c r="J22998" s="2"/>
      <c r="P22998" s="30"/>
      <c r="T22998" s="2"/>
      <c r="V22998" s="2"/>
      <c r="W22998" s="28"/>
      <c r="Y22998" s="30"/>
      <c r="Z22998" s="30"/>
      <c r="AB22998" s="6"/>
    </row>
    <row r="22999" spans="1:28">
      <c r="A22999" s="2"/>
      <c r="B22999" s="2"/>
      <c r="C22999" s="2"/>
      <c r="G22999" s="94"/>
      <c r="H22999" s="94"/>
      <c r="I22999" s="94"/>
      <c r="J22999" s="2"/>
      <c r="P22999" s="30"/>
      <c r="T22999" s="2"/>
      <c r="V22999" s="2"/>
      <c r="W22999" s="28"/>
      <c r="Y22999" s="30"/>
      <c r="Z22999" s="30"/>
      <c r="AB22999" s="6"/>
    </row>
    <row r="23000" spans="1:28">
      <c r="A23000" s="2"/>
      <c r="B23000" s="2"/>
      <c r="C23000" s="2"/>
      <c r="G23000" s="94"/>
      <c r="H23000" s="94"/>
      <c r="I23000" s="94"/>
      <c r="J23000" s="2"/>
      <c r="P23000" s="30"/>
      <c r="T23000" s="2"/>
      <c r="V23000" s="2"/>
      <c r="W23000" s="28"/>
      <c r="Y23000" s="30"/>
      <c r="Z23000" s="30"/>
      <c r="AB23000" s="6"/>
    </row>
    <row r="23001" spans="1:28">
      <c r="A23001" s="2"/>
      <c r="B23001" s="2"/>
      <c r="C23001" s="2"/>
      <c r="G23001" s="94"/>
      <c r="H23001" s="94"/>
      <c r="I23001" s="94"/>
      <c r="J23001" s="2"/>
      <c r="P23001" s="30"/>
      <c r="T23001" s="2"/>
      <c r="V23001" s="2"/>
      <c r="W23001" s="28"/>
      <c r="Y23001" s="30"/>
      <c r="Z23001" s="30"/>
      <c r="AB23001" s="6"/>
    </row>
    <row r="23002" spans="1:28">
      <c r="A23002" s="2"/>
      <c r="B23002" s="2"/>
      <c r="C23002" s="2"/>
      <c r="G23002" s="94"/>
      <c r="H23002" s="94"/>
      <c r="I23002" s="94"/>
      <c r="J23002" s="2"/>
      <c r="P23002" s="30"/>
      <c r="T23002" s="2"/>
      <c r="V23002" s="2"/>
      <c r="W23002" s="28"/>
      <c r="Y23002" s="30"/>
      <c r="Z23002" s="30"/>
      <c r="AB23002" s="6"/>
    </row>
    <row r="23003" spans="1:28">
      <c r="A23003" s="2"/>
      <c r="B23003" s="2"/>
      <c r="C23003" s="2"/>
      <c r="G23003" s="94"/>
      <c r="H23003" s="94"/>
      <c r="I23003" s="94"/>
      <c r="J23003" s="2"/>
      <c r="P23003" s="30"/>
      <c r="T23003" s="2"/>
      <c r="V23003" s="2"/>
      <c r="W23003" s="28"/>
      <c r="Y23003" s="30"/>
      <c r="Z23003" s="30"/>
      <c r="AB23003" s="6"/>
    </row>
    <row r="23004" spans="1:28">
      <c r="A23004" s="2"/>
      <c r="B23004" s="2"/>
      <c r="C23004" s="2"/>
      <c r="G23004" s="94"/>
      <c r="H23004" s="94"/>
      <c r="I23004" s="94"/>
      <c r="J23004" s="2"/>
      <c r="P23004" s="30"/>
      <c r="T23004" s="2"/>
      <c r="V23004" s="2"/>
      <c r="W23004" s="28"/>
      <c r="Y23004" s="30"/>
      <c r="Z23004" s="30"/>
      <c r="AB23004" s="6"/>
    </row>
    <row r="23005" spans="1:28">
      <c r="A23005" s="2"/>
      <c r="B23005" s="2"/>
      <c r="C23005" s="2"/>
      <c r="G23005" s="94"/>
      <c r="H23005" s="94"/>
      <c r="I23005" s="94"/>
      <c r="J23005" s="2"/>
      <c r="P23005" s="30"/>
      <c r="T23005" s="2"/>
      <c r="V23005" s="2"/>
      <c r="W23005" s="28"/>
      <c r="Y23005" s="30"/>
      <c r="Z23005" s="30"/>
      <c r="AB23005" s="6"/>
    </row>
    <row r="23006" spans="1:28">
      <c r="A23006" s="2"/>
      <c r="B23006" s="2"/>
      <c r="C23006" s="2"/>
      <c r="G23006" s="94"/>
      <c r="H23006" s="94"/>
      <c r="I23006" s="94"/>
      <c r="J23006" s="2"/>
      <c r="P23006" s="30"/>
      <c r="T23006" s="2"/>
      <c r="V23006" s="2"/>
      <c r="W23006" s="28"/>
      <c r="Y23006" s="30"/>
      <c r="Z23006" s="30"/>
      <c r="AB23006" s="6"/>
    </row>
    <row r="23007" spans="1:28">
      <c r="A23007" s="2"/>
      <c r="B23007" s="2"/>
      <c r="C23007" s="2"/>
      <c r="G23007" s="94"/>
      <c r="H23007" s="94"/>
      <c r="I23007" s="94"/>
      <c r="J23007" s="2"/>
      <c r="P23007" s="30"/>
      <c r="T23007" s="2"/>
      <c r="V23007" s="2"/>
      <c r="W23007" s="28"/>
      <c r="Y23007" s="30"/>
      <c r="Z23007" s="30"/>
      <c r="AB23007" s="6"/>
    </row>
    <row r="23008" spans="1:28">
      <c r="A23008" s="2"/>
      <c r="B23008" s="2"/>
      <c r="C23008" s="2"/>
      <c r="G23008" s="94"/>
      <c r="H23008" s="94"/>
      <c r="I23008" s="94"/>
      <c r="J23008" s="2"/>
      <c r="P23008" s="30"/>
      <c r="T23008" s="2"/>
      <c r="V23008" s="2"/>
      <c r="W23008" s="28"/>
      <c r="Y23008" s="30"/>
      <c r="Z23008" s="30"/>
      <c r="AB23008" s="6"/>
    </row>
    <row r="23009" spans="1:28">
      <c r="A23009" s="2"/>
      <c r="B23009" s="2"/>
      <c r="C23009" s="2"/>
      <c r="G23009" s="94"/>
      <c r="H23009" s="94"/>
      <c r="I23009" s="94"/>
      <c r="J23009" s="2"/>
      <c r="P23009" s="30"/>
      <c r="T23009" s="2"/>
      <c r="V23009" s="2"/>
      <c r="W23009" s="28"/>
      <c r="Y23009" s="30"/>
      <c r="Z23009" s="30"/>
      <c r="AB23009" s="6"/>
    </row>
    <row r="23010" spans="1:28">
      <c r="A23010" s="2"/>
      <c r="B23010" s="2"/>
      <c r="C23010" s="2"/>
      <c r="G23010" s="94"/>
      <c r="H23010" s="94"/>
      <c r="I23010" s="94"/>
      <c r="J23010" s="2"/>
      <c r="P23010" s="30"/>
      <c r="T23010" s="2"/>
      <c r="V23010" s="2"/>
      <c r="W23010" s="28"/>
      <c r="Y23010" s="30"/>
      <c r="Z23010" s="30"/>
      <c r="AB23010" s="6"/>
    </row>
    <row r="23011" spans="1:28">
      <c r="A23011" s="2"/>
      <c r="B23011" s="2"/>
      <c r="C23011" s="2"/>
      <c r="G23011" s="94"/>
      <c r="H23011" s="94"/>
      <c r="I23011" s="94"/>
      <c r="J23011" s="2"/>
      <c r="P23011" s="30"/>
      <c r="T23011" s="2"/>
      <c r="V23011" s="2"/>
      <c r="W23011" s="28"/>
      <c r="Y23011" s="30"/>
      <c r="Z23011" s="30"/>
      <c r="AB23011" s="6"/>
    </row>
    <row r="23012" spans="1:28">
      <c r="A23012" s="2"/>
      <c r="B23012" s="2"/>
      <c r="C23012" s="2"/>
      <c r="G23012" s="94"/>
      <c r="H23012" s="94"/>
      <c r="I23012" s="94"/>
      <c r="J23012" s="2"/>
      <c r="P23012" s="30"/>
      <c r="T23012" s="2"/>
      <c r="V23012" s="2"/>
      <c r="W23012" s="28"/>
      <c r="Y23012" s="30"/>
      <c r="Z23012" s="30"/>
      <c r="AB23012" s="6"/>
    </row>
    <row r="23013" spans="1:28">
      <c r="A23013" s="2"/>
      <c r="B23013" s="2"/>
      <c r="C23013" s="2"/>
      <c r="G23013" s="94"/>
      <c r="H23013" s="94"/>
      <c r="I23013" s="94"/>
      <c r="J23013" s="2"/>
      <c r="P23013" s="30"/>
      <c r="T23013" s="2"/>
      <c r="V23013" s="2"/>
      <c r="W23013" s="28"/>
      <c r="Y23013" s="30"/>
      <c r="Z23013" s="30"/>
      <c r="AB23013" s="6"/>
    </row>
    <row r="23014" spans="1:28">
      <c r="A23014" s="2"/>
      <c r="B23014" s="2"/>
      <c r="C23014" s="2"/>
      <c r="G23014" s="94"/>
      <c r="H23014" s="94"/>
      <c r="I23014" s="94"/>
      <c r="J23014" s="2"/>
      <c r="P23014" s="30"/>
      <c r="T23014" s="2"/>
      <c r="V23014" s="2"/>
      <c r="W23014" s="28"/>
      <c r="Y23014" s="30"/>
      <c r="Z23014" s="30"/>
      <c r="AB23014" s="6"/>
    </row>
    <row r="23015" spans="1:28">
      <c r="A23015" s="2"/>
      <c r="B23015" s="2"/>
      <c r="C23015" s="2"/>
      <c r="G23015" s="94"/>
      <c r="H23015" s="94"/>
      <c r="I23015" s="94"/>
      <c r="J23015" s="2"/>
      <c r="P23015" s="30"/>
      <c r="T23015" s="2"/>
      <c r="V23015" s="2"/>
      <c r="W23015" s="28"/>
      <c r="Y23015" s="30"/>
      <c r="Z23015" s="30"/>
      <c r="AB23015" s="6"/>
    </row>
    <row r="23016" spans="1:28">
      <c r="A23016" s="2"/>
      <c r="B23016" s="2"/>
      <c r="C23016" s="2"/>
      <c r="G23016" s="94"/>
      <c r="H23016" s="94"/>
      <c r="I23016" s="94"/>
      <c r="J23016" s="2"/>
      <c r="P23016" s="30"/>
      <c r="T23016" s="2"/>
      <c r="V23016" s="2"/>
      <c r="W23016" s="28"/>
      <c r="Y23016" s="30"/>
      <c r="Z23016" s="30"/>
      <c r="AB23016" s="6"/>
    </row>
    <row r="23017" spans="1:28">
      <c r="A23017" s="2"/>
      <c r="B23017" s="2"/>
      <c r="C23017" s="2"/>
      <c r="G23017" s="94"/>
      <c r="H23017" s="94"/>
      <c r="I23017" s="94"/>
      <c r="J23017" s="2"/>
      <c r="P23017" s="30"/>
      <c r="T23017" s="2"/>
      <c r="V23017" s="2"/>
      <c r="W23017" s="28"/>
      <c r="Y23017" s="30"/>
      <c r="Z23017" s="30"/>
      <c r="AB23017" s="6"/>
    </row>
    <row r="23018" spans="1:28">
      <c r="A23018" s="2"/>
      <c r="B23018" s="2"/>
      <c r="C23018" s="2"/>
      <c r="G23018" s="94"/>
      <c r="H23018" s="94"/>
      <c r="I23018" s="94"/>
      <c r="J23018" s="2"/>
      <c r="P23018" s="30"/>
      <c r="T23018" s="2"/>
      <c r="V23018" s="2"/>
      <c r="W23018" s="28"/>
      <c r="Y23018" s="30"/>
      <c r="Z23018" s="30"/>
      <c r="AB23018" s="6"/>
    </row>
    <row r="23019" spans="1:28">
      <c r="A23019" s="2"/>
      <c r="B23019" s="2"/>
      <c r="C23019" s="2"/>
      <c r="G23019" s="94"/>
      <c r="H23019" s="94"/>
      <c r="I23019" s="94"/>
      <c r="J23019" s="2"/>
      <c r="P23019" s="30"/>
      <c r="T23019" s="2"/>
      <c r="V23019" s="2"/>
      <c r="W23019" s="28"/>
      <c r="Y23019" s="30"/>
      <c r="Z23019" s="30"/>
      <c r="AB23019" s="6"/>
    </row>
    <row r="23020" spans="1:28">
      <c r="A23020" s="2"/>
      <c r="B23020" s="2"/>
      <c r="C23020" s="2"/>
      <c r="G23020" s="94"/>
      <c r="H23020" s="94"/>
      <c r="I23020" s="94"/>
      <c r="J23020" s="2"/>
      <c r="P23020" s="30"/>
      <c r="T23020" s="2"/>
      <c r="V23020" s="2"/>
      <c r="W23020" s="28"/>
      <c r="Y23020" s="30"/>
      <c r="Z23020" s="30"/>
      <c r="AB23020" s="6"/>
    </row>
    <row r="23021" spans="1:28">
      <c r="A23021" s="2"/>
      <c r="B23021" s="2"/>
      <c r="C23021" s="2"/>
      <c r="G23021" s="94"/>
      <c r="H23021" s="94"/>
      <c r="I23021" s="94"/>
      <c r="J23021" s="2"/>
      <c r="P23021" s="30"/>
      <c r="T23021" s="2"/>
      <c r="V23021" s="2"/>
      <c r="W23021" s="28"/>
      <c r="Y23021" s="30"/>
      <c r="Z23021" s="30"/>
      <c r="AB23021" s="6"/>
    </row>
    <row r="23022" spans="1:28">
      <c r="A23022" s="2"/>
      <c r="B23022" s="2"/>
      <c r="C23022" s="2"/>
      <c r="G23022" s="94"/>
      <c r="H23022" s="94"/>
      <c r="I23022" s="94"/>
      <c r="J23022" s="2"/>
      <c r="P23022" s="30"/>
      <c r="T23022" s="2"/>
      <c r="V23022" s="2"/>
      <c r="W23022" s="28"/>
      <c r="Y23022" s="30"/>
      <c r="Z23022" s="30"/>
      <c r="AB23022" s="6"/>
    </row>
    <row r="23023" spans="1:28">
      <c r="A23023" s="2"/>
      <c r="B23023" s="2"/>
      <c r="C23023" s="2"/>
      <c r="G23023" s="94"/>
      <c r="H23023" s="94"/>
      <c r="I23023" s="94"/>
      <c r="J23023" s="2"/>
      <c r="P23023" s="30"/>
      <c r="T23023" s="2"/>
      <c r="V23023" s="2"/>
      <c r="W23023" s="28"/>
      <c r="Y23023" s="30"/>
      <c r="Z23023" s="30"/>
      <c r="AB23023" s="6"/>
    </row>
    <row r="23024" spans="1:28">
      <c r="A23024" s="2"/>
      <c r="B23024" s="2"/>
      <c r="C23024" s="2"/>
      <c r="G23024" s="94"/>
      <c r="H23024" s="94"/>
      <c r="I23024" s="94"/>
      <c r="J23024" s="2"/>
      <c r="P23024" s="30"/>
      <c r="T23024" s="2"/>
      <c r="V23024" s="2"/>
      <c r="W23024" s="28"/>
      <c r="Y23024" s="30"/>
      <c r="Z23024" s="30"/>
      <c r="AB23024" s="6"/>
    </row>
    <row r="23025" spans="1:28">
      <c r="A23025" s="2"/>
      <c r="B23025" s="2"/>
      <c r="C23025" s="2"/>
      <c r="G23025" s="94"/>
      <c r="H23025" s="94"/>
      <c r="I23025" s="94"/>
      <c r="J23025" s="2"/>
      <c r="P23025" s="30"/>
      <c r="T23025" s="2"/>
      <c r="V23025" s="2"/>
      <c r="W23025" s="28"/>
      <c r="Y23025" s="30"/>
      <c r="Z23025" s="30"/>
      <c r="AB23025" s="6"/>
    </row>
    <row r="23026" spans="1:28">
      <c r="A23026" s="2"/>
      <c r="B23026" s="2"/>
      <c r="C23026" s="2"/>
      <c r="G23026" s="94"/>
      <c r="H23026" s="94"/>
      <c r="I23026" s="94"/>
      <c r="J23026" s="2"/>
      <c r="P23026" s="30"/>
      <c r="T23026" s="2"/>
      <c r="V23026" s="2"/>
      <c r="W23026" s="28"/>
      <c r="Y23026" s="30"/>
      <c r="Z23026" s="30"/>
      <c r="AB23026" s="6"/>
    </row>
    <row r="23027" spans="1:28">
      <c r="A23027" s="2"/>
      <c r="B23027" s="2"/>
      <c r="C23027" s="2"/>
      <c r="G23027" s="94"/>
      <c r="H23027" s="94"/>
      <c r="I23027" s="94"/>
      <c r="J23027" s="2"/>
      <c r="P23027" s="30"/>
      <c r="T23027" s="2"/>
      <c r="V23027" s="2"/>
      <c r="W23027" s="28"/>
      <c r="Y23027" s="30"/>
      <c r="Z23027" s="30"/>
      <c r="AB23027" s="6"/>
    </row>
    <row r="23028" spans="1:28">
      <c r="A23028" s="2"/>
      <c r="B23028" s="2"/>
      <c r="C23028" s="2"/>
      <c r="G23028" s="94"/>
      <c r="H23028" s="94"/>
      <c r="I23028" s="94"/>
      <c r="J23028" s="2"/>
      <c r="P23028" s="30"/>
      <c r="T23028" s="2"/>
      <c r="V23028" s="2"/>
      <c r="W23028" s="28"/>
      <c r="Y23028" s="30"/>
      <c r="Z23028" s="30"/>
      <c r="AB23028" s="6"/>
    </row>
    <row r="23029" spans="1:28">
      <c r="A23029" s="2"/>
      <c r="B23029" s="2"/>
      <c r="C23029" s="2"/>
      <c r="G23029" s="94"/>
      <c r="H23029" s="94"/>
      <c r="I23029" s="94"/>
      <c r="J23029" s="2"/>
      <c r="P23029" s="30"/>
      <c r="T23029" s="2"/>
      <c r="V23029" s="2"/>
      <c r="W23029" s="28"/>
      <c r="Y23029" s="30"/>
      <c r="Z23029" s="30"/>
      <c r="AB23029" s="6"/>
    </row>
    <row r="23030" spans="1:28">
      <c r="A23030" s="2"/>
      <c r="B23030" s="2"/>
      <c r="C23030" s="2"/>
      <c r="G23030" s="94"/>
      <c r="H23030" s="94"/>
      <c r="I23030" s="94"/>
      <c r="J23030" s="2"/>
      <c r="P23030" s="30"/>
      <c r="T23030" s="2"/>
      <c r="V23030" s="2"/>
      <c r="W23030" s="28"/>
      <c r="Y23030" s="30"/>
      <c r="Z23030" s="30"/>
      <c r="AB23030" s="6"/>
    </row>
    <row r="23031" spans="1:28">
      <c r="A23031" s="2"/>
      <c r="B23031" s="2"/>
      <c r="C23031" s="2"/>
      <c r="G23031" s="94"/>
      <c r="H23031" s="94"/>
      <c r="I23031" s="94"/>
      <c r="J23031" s="2"/>
      <c r="P23031" s="30"/>
      <c r="T23031" s="2"/>
      <c r="V23031" s="2"/>
      <c r="W23031" s="28"/>
      <c r="Y23031" s="30"/>
      <c r="Z23031" s="30"/>
      <c r="AB23031" s="6"/>
    </row>
    <row r="23032" spans="1:28">
      <c r="A23032" s="2"/>
      <c r="B23032" s="2"/>
      <c r="C23032" s="2"/>
      <c r="G23032" s="94"/>
      <c r="H23032" s="94"/>
      <c r="I23032" s="94"/>
      <c r="J23032" s="2"/>
      <c r="P23032" s="30"/>
      <c r="T23032" s="2"/>
      <c r="V23032" s="2"/>
      <c r="W23032" s="28"/>
      <c r="Y23032" s="30"/>
      <c r="Z23032" s="30"/>
      <c r="AB23032" s="6"/>
    </row>
    <row r="23033" spans="1:28">
      <c r="A23033" s="2"/>
      <c r="B23033" s="2"/>
      <c r="C23033" s="2"/>
      <c r="G23033" s="94"/>
      <c r="H23033" s="94"/>
      <c r="I23033" s="94"/>
      <c r="J23033" s="2"/>
      <c r="P23033" s="30"/>
      <c r="T23033" s="2"/>
      <c r="V23033" s="2"/>
      <c r="W23033" s="28"/>
      <c r="Y23033" s="30"/>
      <c r="Z23033" s="30"/>
      <c r="AB23033" s="6"/>
    </row>
    <row r="23034" spans="1:28">
      <c r="A23034" s="2"/>
      <c r="B23034" s="2"/>
      <c r="C23034" s="2"/>
      <c r="G23034" s="94"/>
      <c r="H23034" s="94"/>
      <c r="I23034" s="94"/>
      <c r="J23034" s="2"/>
      <c r="P23034" s="30"/>
      <c r="T23034" s="2"/>
      <c r="V23034" s="2"/>
      <c r="W23034" s="28"/>
      <c r="Y23034" s="30"/>
      <c r="Z23034" s="30"/>
      <c r="AB23034" s="6"/>
    </row>
    <row r="23035" spans="1:28">
      <c r="A23035" s="2"/>
      <c r="B23035" s="2"/>
      <c r="C23035" s="2"/>
      <c r="G23035" s="94"/>
      <c r="H23035" s="94"/>
      <c r="I23035" s="94"/>
      <c r="J23035" s="2"/>
      <c r="P23035" s="30"/>
      <c r="T23035" s="2"/>
      <c r="V23035" s="2"/>
      <c r="W23035" s="28"/>
      <c r="Y23035" s="30"/>
      <c r="Z23035" s="30"/>
      <c r="AB23035" s="6"/>
    </row>
    <row r="23036" spans="1:28">
      <c r="A23036" s="2"/>
      <c r="B23036" s="2"/>
      <c r="C23036" s="2"/>
      <c r="G23036" s="94"/>
      <c r="H23036" s="94"/>
      <c r="I23036" s="94"/>
      <c r="J23036" s="2"/>
      <c r="P23036" s="30"/>
      <c r="T23036" s="2"/>
      <c r="V23036" s="2"/>
      <c r="W23036" s="28"/>
      <c r="Y23036" s="30"/>
      <c r="Z23036" s="30"/>
      <c r="AB23036" s="6"/>
    </row>
    <row r="23037" spans="1:28">
      <c r="A23037" s="2"/>
      <c r="B23037" s="2"/>
      <c r="C23037" s="2"/>
      <c r="G23037" s="94"/>
      <c r="H23037" s="94"/>
      <c r="I23037" s="94"/>
      <c r="J23037" s="2"/>
      <c r="P23037" s="30"/>
      <c r="T23037" s="2"/>
      <c r="V23037" s="2"/>
      <c r="W23037" s="28"/>
      <c r="Y23037" s="30"/>
      <c r="Z23037" s="30"/>
      <c r="AB23037" s="6"/>
    </row>
    <row r="23038" spans="1:28">
      <c r="A23038" s="2"/>
      <c r="B23038" s="2"/>
      <c r="C23038" s="2"/>
      <c r="G23038" s="94"/>
      <c r="H23038" s="94"/>
      <c r="I23038" s="94"/>
      <c r="J23038" s="2"/>
      <c r="P23038" s="30"/>
      <c r="T23038" s="2"/>
      <c r="V23038" s="2"/>
      <c r="W23038" s="28"/>
      <c r="Y23038" s="30"/>
      <c r="Z23038" s="30"/>
      <c r="AB23038" s="6"/>
    </row>
    <row r="23039" spans="1:28">
      <c r="A23039" s="2"/>
      <c r="B23039" s="2"/>
      <c r="C23039" s="2"/>
      <c r="G23039" s="94"/>
      <c r="H23039" s="94"/>
      <c r="I23039" s="94"/>
      <c r="J23039" s="2"/>
      <c r="P23039" s="30"/>
      <c r="T23039" s="2"/>
      <c r="V23039" s="2"/>
      <c r="W23039" s="28"/>
      <c r="Y23039" s="30"/>
      <c r="Z23039" s="30"/>
      <c r="AB23039" s="6"/>
    </row>
    <row r="23040" spans="1:28">
      <c r="A23040" s="2"/>
      <c r="B23040" s="2"/>
      <c r="C23040" s="2"/>
      <c r="G23040" s="94"/>
      <c r="H23040" s="94"/>
      <c r="I23040" s="94"/>
      <c r="J23040" s="2"/>
      <c r="P23040" s="30"/>
      <c r="T23040" s="2"/>
      <c r="V23040" s="2"/>
      <c r="W23040" s="28"/>
      <c r="Y23040" s="30"/>
      <c r="Z23040" s="30"/>
      <c r="AB23040" s="6"/>
    </row>
    <row r="23041" spans="1:28">
      <c r="A23041" s="2"/>
      <c r="B23041" s="2"/>
      <c r="C23041" s="2"/>
      <c r="G23041" s="94"/>
      <c r="H23041" s="94"/>
      <c r="I23041" s="94"/>
      <c r="J23041" s="2"/>
      <c r="P23041" s="30"/>
      <c r="T23041" s="2"/>
      <c r="V23041" s="2"/>
      <c r="W23041" s="28"/>
      <c r="Y23041" s="30"/>
      <c r="Z23041" s="30"/>
      <c r="AB23041" s="6"/>
    </row>
    <row r="23042" spans="1:28">
      <c r="A23042" s="2"/>
      <c r="B23042" s="2"/>
      <c r="C23042" s="2"/>
      <c r="G23042" s="94"/>
      <c r="H23042" s="94"/>
      <c r="I23042" s="94"/>
      <c r="J23042" s="2"/>
      <c r="P23042" s="30"/>
      <c r="T23042" s="2"/>
      <c r="V23042" s="2"/>
      <c r="W23042" s="28"/>
      <c r="Y23042" s="30"/>
      <c r="Z23042" s="30"/>
      <c r="AB23042" s="6"/>
    </row>
    <row r="23043" spans="1:28">
      <c r="A23043" s="2"/>
      <c r="B23043" s="2"/>
      <c r="C23043" s="2"/>
      <c r="G23043" s="94"/>
      <c r="H23043" s="94"/>
      <c r="I23043" s="94"/>
      <c r="J23043" s="2"/>
      <c r="P23043" s="30"/>
      <c r="T23043" s="2"/>
      <c r="V23043" s="2"/>
      <c r="W23043" s="28"/>
      <c r="Y23043" s="30"/>
      <c r="Z23043" s="30"/>
      <c r="AB23043" s="6"/>
    </row>
    <row r="23044" spans="1:28">
      <c r="A23044" s="2"/>
      <c r="B23044" s="2"/>
      <c r="C23044" s="2"/>
      <c r="G23044" s="94"/>
      <c r="H23044" s="94"/>
      <c r="I23044" s="94"/>
      <c r="J23044" s="2"/>
      <c r="P23044" s="30"/>
      <c r="T23044" s="2"/>
      <c r="V23044" s="2"/>
      <c r="W23044" s="28"/>
      <c r="Y23044" s="30"/>
      <c r="Z23044" s="30"/>
      <c r="AB23044" s="6"/>
    </row>
    <row r="23045" spans="1:28">
      <c r="A23045" s="2"/>
      <c r="B23045" s="2"/>
      <c r="C23045" s="2"/>
      <c r="G23045" s="94"/>
      <c r="H23045" s="94"/>
      <c r="I23045" s="94"/>
      <c r="J23045" s="2"/>
      <c r="P23045" s="30"/>
      <c r="T23045" s="2"/>
      <c r="V23045" s="2"/>
      <c r="W23045" s="28"/>
      <c r="Y23045" s="30"/>
      <c r="Z23045" s="30"/>
      <c r="AB23045" s="6"/>
    </row>
    <row r="23046" spans="1:28">
      <c r="A23046" s="2"/>
      <c r="B23046" s="2"/>
      <c r="C23046" s="2"/>
      <c r="G23046" s="94"/>
      <c r="H23046" s="94"/>
      <c r="I23046" s="94"/>
      <c r="J23046" s="2"/>
      <c r="P23046" s="30"/>
      <c r="T23046" s="2"/>
      <c r="V23046" s="2"/>
      <c r="W23046" s="28"/>
      <c r="Y23046" s="30"/>
      <c r="Z23046" s="30"/>
      <c r="AB23046" s="6"/>
    </row>
    <row r="23047" spans="1:28">
      <c r="A23047" s="2"/>
      <c r="B23047" s="2"/>
      <c r="C23047" s="2"/>
      <c r="G23047" s="94"/>
      <c r="H23047" s="94"/>
      <c r="I23047" s="94"/>
      <c r="J23047" s="2"/>
      <c r="P23047" s="30"/>
      <c r="T23047" s="2"/>
      <c r="V23047" s="2"/>
      <c r="W23047" s="28"/>
      <c r="Y23047" s="30"/>
      <c r="Z23047" s="30"/>
      <c r="AB23047" s="6"/>
    </row>
    <row r="23048" spans="1:28">
      <c r="A23048" s="2"/>
      <c r="B23048" s="2"/>
      <c r="C23048" s="2"/>
      <c r="G23048" s="94"/>
      <c r="H23048" s="94"/>
      <c r="I23048" s="94"/>
      <c r="J23048" s="2"/>
      <c r="P23048" s="30"/>
      <c r="T23048" s="2"/>
      <c r="V23048" s="2"/>
      <c r="W23048" s="28"/>
      <c r="Y23048" s="30"/>
      <c r="Z23048" s="30"/>
      <c r="AB23048" s="6"/>
    </row>
    <row r="23049" spans="1:28">
      <c r="A23049" s="2"/>
      <c r="B23049" s="2"/>
      <c r="C23049" s="2"/>
      <c r="G23049" s="94"/>
      <c r="H23049" s="94"/>
      <c r="I23049" s="94"/>
      <c r="J23049" s="2"/>
      <c r="P23049" s="30"/>
      <c r="T23049" s="2"/>
      <c r="V23049" s="2"/>
      <c r="W23049" s="28"/>
      <c r="Y23049" s="30"/>
      <c r="Z23049" s="30"/>
      <c r="AB23049" s="6"/>
    </row>
    <row r="23050" spans="1:28">
      <c r="A23050" s="2"/>
      <c r="B23050" s="2"/>
      <c r="C23050" s="2"/>
      <c r="G23050" s="94"/>
      <c r="H23050" s="94"/>
      <c r="I23050" s="94"/>
      <c r="J23050" s="2"/>
      <c r="P23050" s="30"/>
      <c r="T23050" s="2"/>
      <c r="V23050" s="2"/>
      <c r="W23050" s="28"/>
      <c r="Y23050" s="30"/>
      <c r="Z23050" s="30"/>
      <c r="AB23050" s="6"/>
    </row>
    <row r="23051" spans="1:28">
      <c r="A23051" s="2"/>
      <c r="B23051" s="2"/>
      <c r="C23051" s="2"/>
      <c r="G23051" s="94"/>
      <c r="H23051" s="94"/>
      <c r="I23051" s="94"/>
      <c r="J23051" s="2"/>
      <c r="P23051" s="30"/>
      <c r="T23051" s="2"/>
      <c r="V23051" s="2"/>
      <c r="W23051" s="28"/>
      <c r="Y23051" s="30"/>
      <c r="Z23051" s="30"/>
      <c r="AB23051" s="6"/>
    </row>
    <row r="23052" spans="1:28">
      <c r="A23052" s="2"/>
      <c r="B23052" s="2"/>
      <c r="C23052" s="2"/>
      <c r="G23052" s="94"/>
      <c r="H23052" s="94"/>
      <c r="I23052" s="94"/>
      <c r="J23052" s="2"/>
      <c r="P23052" s="30"/>
      <c r="T23052" s="2"/>
      <c r="V23052" s="2"/>
      <c r="W23052" s="28"/>
      <c r="Y23052" s="30"/>
      <c r="Z23052" s="30"/>
      <c r="AB23052" s="6"/>
    </row>
    <row r="23053" spans="1:28">
      <c r="A23053" s="2"/>
      <c r="B23053" s="2"/>
      <c r="C23053" s="2"/>
      <c r="G23053" s="94"/>
      <c r="H23053" s="94"/>
      <c r="I23053" s="94"/>
      <c r="J23053" s="2"/>
      <c r="P23053" s="30"/>
      <c r="T23053" s="2"/>
      <c r="V23053" s="2"/>
      <c r="W23053" s="28"/>
      <c r="Y23053" s="30"/>
      <c r="Z23053" s="30"/>
      <c r="AB23053" s="6"/>
    </row>
    <row r="23054" spans="1:28">
      <c r="A23054" s="2"/>
      <c r="B23054" s="2"/>
      <c r="C23054" s="2"/>
      <c r="G23054" s="94"/>
      <c r="H23054" s="94"/>
      <c r="I23054" s="94"/>
      <c r="J23054" s="2"/>
      <c r="P23054" s="30"/>
      <c r="T23054" s="2"/>
      <c r="V23054" s="2"/>
      <c r="W23054" s="28"/>
      <c r="Y23054" s="30"/>
      <c r="Z23054" s="30"/>
      <c r="AB23054" s="6"/>
    </row>
    <row r="23055" spans="1:28">
      <c r="A23055" s="2"/>
      <c r="B23055" s="2"/>
      <c r="C23055" s="2"/>
      <c r="G23055" s="94"/>
      <c r="H23055" s="94"/>
      <c r="I23055" s="94"/>
      <c r="J23055" s="2"/>
      <c r="P23055" s="30"/>
      <c r="T23055" s="2"/>
      <c r="V23055" s="2"/>
      <c r="W23055" s="28"/>
      <c r="Y23055" s="30"/>
      <c r="Z23055" s="30"/>
      <c r="AB23055" s="6"/>
    </row>
    <row r="23056" spans="1:28">
      <c r="A23056" s="2"/>
      <c r="B23056" s="2"/>
      <c r="C23056" s="2"/>
      <c r="G23056" s="94"/>
      <c r="H23056" s="94"/>
      <c r="I23056" s="94"/>
      <c r="J23056" s="2"/>
      <c r="P23056" s="30"/>
      <c r="T23056" s="2"/>
      <c r="V23056" s="2"/>
      <c r="W23056" s="28"/>
      <c r="Y23056" s="30"/>
      <c r="Z23056" s="30"/>
      <c r="AB23056" s="6"/>
    </row>
    <row r="23057" spans="1:28">
      <c r="A23057" s="2"/>
      <c r="B23057" s="2"/>
      <c r="C23057" s="2"/>
      <c r="G23057" s="94"/>
      <c r="H23057" s="94"/>
      <c r="I23057" s="94"/>
      <c r="J23057" s="2"/>
      <c r="P23057" s="30"/>
      <c r="T23057" s="2"/>
      <c r="V23057" s="2"/>
      <c r="W23057" s="28"/>
      <c r="Y23057" s="30"/>
      <c r="Z23057" s="30"/>
      <c r="AB23057" s="6"/>
    </row>
    <row r="23058" spans="1:28">
      <c r="A23058" s="2"/>
      <c r="B23058" s="2"/>
      <c r="C23058" s="2"/>
      <c r="G23058" s="94"/>
      <c r="H23058" s="94"/>
      <c r="I23058" s="94"/>
      <c r="J23058" s="2"/>
      <c r="P23058" s="30"/>
      <c r="T23058" s="2"/>
      <c r="V23058" s="2"/>
      <c r="W23058" s="28"/>
      <c r="Y23058" s="30"/>
      <c r="Z23058" s="30"/>
      <c r="AB23058" s="6"/>
    </row>
    <row r="23059" spans="1:28">
      <c r="A23059" s="2"/>
      <c r="B23059" s="2"/>
      <c r="C23059" s="2"/>
      <c r="G23059" s="94"/>
      <c r="H23059" s="94"/>
      <c r="I23059" s="94"/>
      <c r="J23059" s="2"/>
      <c r="P23059" s="30"/>
      <c r="T23059" s="2"/>
      <c r="V23059" s="2"/>
      <c r="W23059" s="28"/>
      <c r="Y23059" s="30"/>
      <c r="Z23059" s="30"/>
      <c r="AB23059" s="6"/>
    </row>
    <row r="23060" spans="1:28">
      <c r="A23060" s="2"/>
      <c r="B23060" s="2"/>
      <c r="C23060" s="2"/>
      <c r="G23060" s="94"/>
      <c r="H23060" s="94"/>
      <c r="I23060" s="94"/>
      <c r="J23060" s="2"/>
      <c r="P23060" s="30"/>
      <c r="T23060" s="2"/>
      <c r="V23060" s="2"/>
      <c r="W23060" s="28"/>
      <c r="Y23060" s="30"/>
      <c r="Z23060" s="30"/>
      <c r="AB23060" s="6"/>
    </row>
    <row r="23061" spans="1:28">
      <c r="A23061" s="2"/>
      <c r="B23061" s="2"/>
      <c r="C23061" s="2"/>
      <c r="G23061" s="94"/>
      <c r="H23061" s="94"/>
      <c r="I23061" s="94"/>
      <c r="J23061" s="2"/>
      <c r="P23061" s="30"/>
      <c r="T23061" s="2"/>
      <c r="V23061" s="2"/>
      <c r="W23061" s="28"/>
      <c r="Y23061" s="30"/>
      <c r="Z23061" s="30"/>
      <c r="AB23061" s="6"/>
    </row>
    <row r="23062" spans="1:28">
      <c r="A23062" s="2"/>
      <c r="B23062" s="2"/>
      <c r="C23062" s="2"/>
      <c r="G23062" s="94"/>
      <c r="H23062" s="94"/>
      <c r="I23062" s="94"/>
      <c r="J23062" s="2"/>
      <c r="P23062" s="30"/>
      <c r="T23062" s="2"/>
      <c r="V23062" s="2"/>
      <c r="W23062" s="28"/>
      <c r="Y23062" s="30"/>
      <c r="Z23062" s="30"/>
      <c r="AB23062" s="6"/>
    </row>
    <row r="23063" spans="1:28">
      <c r="A23063" s="2"/>
      <c r="B23063" s="2"/>
      <c r="C23063" s="2"/>
      <c r="G23063" s="94"/>
      <c r="H23063" s="94"/>
      <c r="I23063" s="94"/>
      <c r="J23063" s="2"/>
      <c r="P23063" s="30"/>
      <c r="T23063" s="2"/>
      <c r="V23063" s="2"/>
      <c r="W23063" s="28"/>
      <c r="Y23063" s="30"/>
      <c r="Z23063" s="30"/>
      <c r="AB23063" s="6"/>
    </row>
    <row r="23064" spans="1:28">
      <c r="A23064" s="2"/>
      <c r="B23064" s="2"/>
      <c r="C23064" s="2"/>
      <c r="G23064" s="94"/>
      <c r="H23064" s="94"/>
      <c r="I23064" s="94"/>
      <c r="J23064" s="2"/>
      <c r="P23064" s="30"/>
      <c r="T23064" s="2"/>
      <c r="V23064" s="2"/>
      <c r="W23064" s="28"/>
      <c r="Y23064" s="30"/>
      <c r="Z23064" s="30"/>
      <c r="AB23064" s="6"/>
    </row>
    <row r="23065" spans="1:28">
      <c r="A23065" s="2"/>
      <c r="B23065" s="2"/>
      <c r="C23065" s="2"/>
      <c r="G23065" s="94"/>
      <c r="H23065" s="94"/>
      <c r="I23065" s="94"/>
      <c r="J23065" s="2"/>
      <c r="P23065" s="30"/>
      <c r="T23065" s="2"/>
      <c r="V23065" s="2"/>
      <c r="W23065" s="28"/>
      <c r="Y23065" s="30"/>
      <c r="Z23065" s="30"/>
      <c r="AB23065" s="6"/>
    </row>
    <row r="23066" spans="1:28">
      <c r="A23066" s="2"/>
      <c r="B23066" s="2"/>
      <c r="C23066" s="2"/>
      <c r="G23066" s="94"/>
      <c r="H23066" s="94"/>
      <c r="I23066" s="94"/>
      <c r="J23066" s="2"/>
      <c r="P23066" s="30"/>
      <c r="T23066" s="2"/>
      <c r="V23066" s="2"/>
      <c r="W23066" s="28"/>
      <c r="Y23066" s="30"/>
      <c r="Z23066" s="30"/>
      <c r="AB23066" s="6"/>
    </row>
    <row r="23067" spans="1:28">
      <c r="A23067" s="2"/>
      <c r="B23067" s="2"/>
      <c r="C23067" s="2"/>
      <c r="G23067" s="94"/>
      <c r="H23067" s="94"/>
      <c r="I23067" s="94"/>
      <c r="J23067" s="2"/>
      <c r="P23067" s="30"/>
      <c r="T23067" s="2"/>
      <c r="V23067" s="2"/>
      <c r="W23067" s="28"/>
      <c r="Y23067" s="30"/>
      <c r="Z23067" s="30"/>
      <c r="AB23067" s="6"/>
    </row>
    <row r="23068" spans="1:28">
      <c r="A23068" s="2"/>
      <c r="B23068" s="2"/>
      <c r="C23068" s="2"/>
      <c r="G23068" s="94"/>
      <c r="H23068" s="94"/>
      <c r="I23068" s="94"/>
      <c r="J23068" s="2"/>
      <c r="P23068" s="30"/>
      <c r="T23068" s="2"/>
      <c r="V23068" s="2"/>
      <c r="W23068" s="28"/>
      <c r="Y23068" s="30"/>
      <c r="Z23068" s="30"/>
      <c r="AB23068" s="6"/>
    </row>
    <row r="23069" spans="1:28">
      <c r="A23069" s="2"/>
      <c r="B23069" s="2"/>
      <c r="C23069" s="2"/>
      <c r="G23069" s="94"/>
      <c r="H23069" s="94"/>
      <c r="I23069" s="94"/>
      <c r="J23069" s="2"/>
      <c r="P23069" s="30"/>
      <c r="T23069" s="2"/>
      <c r="V23069" s="2"/>
      <c r="W23069" s="28"/>
      <c r="Y23069" s="30"/>
      <c r="Z23069" s="30"/>
      <c r="AB23069" s="6"/>
    </row>
    <row r="23070" spans="1:28">
      <c r="A23070" s="2"/>
      <c r="B23070" s="2"/>
      <c r="C23070" s="2"/>
      <c r="G23070" s="94"/>
      <c r="H23070" s="94"/>
      <c r="I23070" s="94"/>
      <c r="J23070" s="2"/>
      <c r="P23070" s="30"/>
      <c r="T23070" s="2"/>
      <c r="V23070" s="2"/>
      <c r="W23070" s="28"/>
      <c r="Y23070" s="30"/>
      <c r="Z23070" s="30"/>
      <c r="AB23070" s="6"/>
    </row>
    <row r="23071" spans="1:28">
      <c r="A23071" s="2"/>
      <c r="B23071" s="2"/>
      <c r="C23071" s="2"/>
      <c r="G23071" s="94"/>
      <c r="H23071" s="94"/>
      <c r="I23071" s="94"/>
      <c r="J23071" s="2"/>
      <c r="P23071" s="30"/>
      <c r="T23071" s="2"/>
      <c r="V23071" s="2"/>
      <c r="W23071" s="28"/>
      <c r="Y23071" s="30"/>
      <c r="Z23071" s="30"/>
      <c r="AB23071" s="6"/>
    </row>
    <row r="23072" spans="1:28">
      <c r="A23072" s="2"/>
      <c r="B23072" s="2"/>
      <c r="C23072" s="2"/>
      <c r="G23072" s="94"/>
      <c r="H23072" s="94"/>
      <c r="I23072" s="94"/>
      <c r="J23072" s="2"/>
      <c r="P23072" s="30"/>
      <c r="T23072" s="2"/>
      <c r="V23072" s="2"/>
      <c r="W23072" s="28"/>
      <c r="Y23072" s="30"/>
      <c r="Z23072" s="30"/>
      <c r="AB23072" s="6"/>
    </row>
    <row r="23073" spans="1:28">
      <c r="A23073" s="2"/>
      <c r="B23073" s="2"/>
      <c r="C23073" s="2"/>
      <c r="G23073" s="94"/>
      <c r="H23073" s="94"/>
      <c r="I23073" s="94"/>
      <c r="J23073" s="2"/>
      <c r="P23073" s="30"/>
      <c r="T23073" s="2"/>
      <c r="V23073" s="2"/>
      <c r="W23073" s="28"/>
      <c r="Y23073" s="30"/>
      <c r="Z23073" s="30"/>
      <c r="AB23073" s="6"/>
    </row>
    <row r="23074" spans="1:28">
      <c r="A23074" s="2"/>
      <c r="B23074" s="2"/>
      <c r="C23074" s="2"/>
      <c r="G23074" s="94"/>
      <c r="H23074" s="94"/>
      <c r="I23074" s="94"/>
      <c r="J23074" s="2"/>
      <c r="P23074" s="30"/>
      <c r="T23074" s="2"/>
      <c r="V23074" s="2"/>
      <c r="W23074" s="28"/>
      <c r="Y23074" s="30"/>
      <c r="Z23074" s="30"/>
      <c r="AB23074" s="6"/>
    </row>
    <row r="23075" spans="1:28">
      <c r="A23075" s="2"/>
      <c r="B23075" s="2"/>
      <c r="C23075" s="2"/>
      <c r="G23075" s="94"/>
      <c r="H23075" s="94"/>
      <c r="I23075" s="94"/>
      <c r="J23075" s="2"/>
      <c r="P23075" s="30"/>
      <c r="T23075" s="2"/>
      <c r="V23075" s="2"/>
      <c r="W23075" s="28"/>
      <c r="Y23075" s="30"/>
      <c r="Z23075" s="30"/>
      <c r="AB23075" s="6"/>
    </row>
    <row r="23076" spans="1:28">
      <c r="A23076" s="2"/>
      <c r="B23076" s="2"/>
      <c r="C23076" s="2"/>
      <c r="G23076" s="94"/>
      <c r="H23076" s="94"/>
      <c r="I23076" s="94"/>
      <c r="J23076" s="2"/>
      <c r="P23076" s="30"/>
      <c r="T23076" s="2"/>
      <c r="V23076" s="2"/>
      <c r="W23076" s="28"/>
      <c r="Y23076" s="30"/>
      <c r="Z23076" s="30"/>
      <c r="AB23076" s="6"/>
    </row>
    <row r="23077" spans="1:28">
      <c r="A23077" s="2"/>
      <c r="B23077" s="2"/>
      <c r="C23077" s="2"/>
      <c r="G23077" s="94"/>
      <c r="H23077" s="94"/>
      <c r="I23077" s="94"/>
      <c r="J23077" s="2"/>
      <c r="P23077" s="30"/>
      <c r="T23077" s="2"/>
      <c r="V23077" s="2"/>
      <c r="W23077" s="28"/>
      <c r="Y23077" s="30"/>
      <c r="Z23077" s="30"/>
      <c r="AB23077" s="6"/>
    </row>
    <row r="23078" spans="1:28">
      <c r="A23078" s="2"/>
      <c r="B23078" s="2"/>
      <c r="C23078" s="2"/>
      <c r="G23078" s="94"/>
      <c r="H23078" s="94"/>
      <c r="I23078" s="94"/>
      <c r="J23078" s="2"/>
      <c r="P23078" s="30"/>
      <c r="T23078" s="2"/>
      <c r="V23078" s="2"/>
      <c r="W23078" s="28"/>
      <c r="Y23078" s="30"/>
      <c r="Z23078" s="30"/>
      <c r="AB23078" s="6"/>
    </row>
    <row r="23079" spans="1:28">
      <c r="A23079" s="2"/>
      <c r="B23079" s="2"/>
      <c r="C23079" s="2"/>
      <c r="G23079" s="94"/>
      <c r="H23079" s="94"/>
      <c r="I23079" s="94"/>
      <c r="J23079" s="2"/>
      <c r="P23079" s="30"/>
      <c r="T23079" s="2"/>
      <c r="V23079" s="2"/>
      <c r="W23079" s="28"/>
      <c r="Y23079" s="30"/>
      <c r="Z23079" s="30"/>
      <c r="AB23079" s="6"/>
    </row>
    <row r="23080" spans="1:28">
      <c r="A23080" s="2"/>
      <c r="B23080" s="2"/>
      <c r="C23080" s="2"/>
      <c r="G23080" s="94"/>
      <c r="H23080" s="94"/>
      <c r="I23080" s="94"/>
      <c r="J23080" s="2"/>
      <c r="P23080" s="30"/>
      <c r="T23080" s="2"/>
      <c r="V23080" s="2"/>
      <c r="W23080" s="28"/>
      <c r="Y23080" s="30"/>
      <c r="Z23080" s="30"/>
      <c r="AB23080" s="6"/>
    </row>
    <row r="23081" spans="1:28">
      <c r="A23081" s="2"/>
      <c r="B23081" s="2"/>
      <c r="C23081" s="2"/>
      <c r="G23081" s="94"/>
      <c r="H23081" s="94"/>
      <c r="I23081" s="94"/>
      <c r="J23081" s="2"/>
      <c r="P23081" s="30"/>
      <c r="T23081" s="2"/>
      <c r="V23081" s="2"/>
      <c r="W23081" s="28"/>
      <c r="Y23081" s="30"/>
      <c r="Z23081" s="30"/>
      <c r="AB23081" s="6"/>
    </row>
    <row r="23082" spans="1:28">
      <c r="A23082" s="2"/>
      <c r="B23082" s="2"/>
      <c r="C23082" s="2"/>
      <c r="G23082" s="94"/>
      <c r="H23082" s="94"/>
      <c r="I23082" s="94"/>
      <c r="J23082" s="2"/>
      <c r="P23082" s="30"/>
      <c r="T23082" s="2"/>
      <c r="V23082" s="2"/>
      <c r="W23082" s="28"/>
      <c r="Y23082" s="30"/>
      <c r="Z23082" s="30"/>
      <c r="AB23082" s="6"/>
    </row>
    <row r="23083" spans="1:28">
      <c r="A23083" s="2"/>
      <c r="B23083" s="2"/>
      <c r="C23083" s="2"/>
      <c r="G23083" s="94"/>
      <c r="H23083" s="94"/>
      <c r="I23083" s="94"/>
      <c r="J23083" s="2"/>
      <c r="P23083" s="30"/>
      <c r="T23083" s="2"/>
      <c r="V23083" s="2"/>
      <c r="W23083" s="28"/>
      <c r="Y23083" s="30"/>
      <c r="Z23083" s="30"/>
      <c r="AB23083" s="6"/>
    </row>
    <row r="23084" spans="1:28">
      <c r="A23084" s="2"/>
      <c r="B23084" s="2"/>
      <c r="C23084" s="2"/>
      <c r="G23084" s="94"/>
      <c r="H23084" s="94"/>
      <c r="I23084" s="94"/>
      <c r="J23084" s="2"/>
      <c r="P23084" s="30"/>
      <c r="T23084" s="2"/>
      <c r="V23084" s="2"/>
      <c r="W23084" s="28"/>
      <c r="Y23084" s="30"/>
      <c r="Z23084" s="30"/>
      <c r="AB23084" s="6"/>
    </row>
    <row r="23085" spans="1:28">
      <c r="A23085" s="2"/>
      <c r="B23085" s="2"/>
      <c r="C23085" s="2"/>
      <c r="G23085" s="94"/>
      <c r="H23085" s="94"/>
      <c r="I23085" s="94"/>
      <c r="J23085" s="2"/>
      <c r="P23085" s="30"/>
      <c r="T23085" s="2"/>
      <c r="V23085" s="2"/>
      <c r="W23085" s="28"/>
      <c r="Y23085" s="30"/>
      <c r="Z23085" s="30"/>
      <c r="AB23085" s="6"/>
    </row>
    <row r="23086" spans="1:28">
      <c r="A23086" s="2"/>
      <c r="B23086" s="2"/>
      <c r="C23086" s="2"/>
      <c r="G23086" s="94"/>
      <c r="H23086" s="94"/>
      <c r="I23086" s="94"/>
      <c r="J23086" s="2"/>
      <c r="P23086" s="30"/>
      <c r="T23086" s="2"/>
      <c r="V23086" s="2"/>
      <c r="W23086" s="28"/>
      <c r="Y23086" s="30"/>
      <c r="Z23086" s="30"/>
      <c r="AB23086" s="6"/>
    </row>
    <row r="23087" spans="1:28">
      <c r="A23087" s="2"/>
      <c r="B23087" s="2"/>
      <c r="C23087" s="2"/>
      <c r="G23087" s="94"/>
      <c r="H23087" s="94"/>
      <c r="I23087" s="94"/>
      <c r="J23087" s="2"/>
      <c r="P23087" s="30"/>
      <c r="T23087" s="2"/>
      <c r="V23087" s="2"/>
      <c r="W23087" s="28"/>
      <c r="Y23087" s="30"/>
      <c r="Z23087" s="30"/>
      <c r="AB23087" s="6"/>
    </row>
    <row r="23088" spans="1:28">
      <c r="A23088" s="2"/>
      <c r="B23088" s="2"/>
      <c r="C23088" s="2"/>
      <c r="G23088" s="94"/>
      <c r="H23088" s="94"/>
      <c r="I23088" s="94"/>
      <c r="J23088" s="2"/>
      <c r="P23088" s="30"/>
      <c r="T23088" s="2"/>
      <c r="V23088" s="2"/>
      <c r="W23088" s="28"/>
      <c r="Y23088" s="30"/>
      <c r="Z23088" s="30"/>
      <c r="AB23088" s="6"/>
    </row>
    <row r="23089" spans="1:28">
      <c r="A23089" s="2"/>
      <c r="B23089" s="2"/>
      <c r="C23089" s="2"/>
      <c r="G23089" s="94"/>
      <c r="H23089" s="94"/>
      <c r="I23089" s="94"/>
      <c r="J23089" s="2"/>
      <c r="P23089" s="30"/>
      <c r="T23089" s="2"/>
      <c r="V23089" s="2"/>
      <c r="W23089" s="28"/>
      <c r="Y23089" s="30"/>
      <c r="Z23089" s="30"/>
      <c r="AB23089" s="6"/>
    </row>
    <row r="23090" spans="1:28">
      <c r="A23090" s="2"/>
      <c r="B23090" s="2"/>
      <c r="C23090" s="2"/>
      <c r="G23090" s="94"/>
      <c r="H23090" s="94"/>
      <c r="I23090" s="94"/>
      <c r="J23090" s="2"/>
      <c r="P23090" s="30"/>
      <c r="T23090" s="2"/>
      <c r="V23090" s="2"/>
      <c r="W23090" s="28"/>
      <c r="Y23090" s="30"/>
      <c r="Z23090" s="30"/>
      <c r="AB23090" s="6"/>
    </row>
    <row r="23091" spans="1:28">
      <c r="A23091" s="2"/>
      <c r="B23091" s="2"/>
      <c r="C23091" s="2"/>
      <c r="G23091" s="94"/>
      <c r="H23091" s="94"/>
      <c r="I23091" s="94"/>
      <c r="J23091" s="2"/>
      <c r="P23091" s="30"/>
      <c r="T23091" s="2"/>
      <c r="V23091" s="2"/>
      <c r="W23091" s="28"/>
      <c r="Y23091" s="30"/>
      <c r="Z23091" s="30"/>
      <c r="AB23091" s="6"/>
    </row>
    <row r="23092" spans="1:28">
      <c r="A23092" s="2"/>
      <c r="B23092" s="2"/>
      <c r="C23092" s="2"/>
      <c r="G23092" s="94"/>
      <c r="H23092" s="94"/>
      <c r="I23092" s="94"/>
      <c r="J23092" s="2"/>
      <c r="P23092" s="30"/>
      <c r="T23092" s="2"/>
      <c r="V23092" s="2"/>
      <c r="W23092" s="28"/>
      <c r="Y23092" s="30"/>
      <c r="Z23092" s="30"/>
      <c r="AB23092" s="6"/>
    </row>
    <row r="23093" spans="1:28">
      <c r="A23093" s="2"/>
      <c r="B23093" s="2"/>
      <c r="C23093" s="2"/>
      <c r="G23093" s="94"/>
      <c r="H23093" s="94"/>
      <c r="I23093" s="94"/>
      <c r="J23093" s="2"/>
      <c r="P23093" s="30"/>
      <c r="T23093" s="2"/>
      <c r="V23093" s="2"/>
      <c r="W23093" s="28"/>
      <c r="Y23093" s="30"/>
      <c r="Z23093" s="30"/>
      <c r="AB23093" s="6"/>
    </row>
    <row r="23094" spans="1:28">
      <c r="A23094" s="2"/>
      <c r="B23094" s="2"/>
      <c r="C23094" s="2"/>
      <c r="G23094" s="94"/>
      <c r="H23094" s="94"/>
      <c r="I23094" s="94"/>
      <c r="J23094" s="2"/>
      <c r="P23094" s="30"/>
      <c r="T23094" s="2"/>
      <c r="V23094" s="2"/>
      <c r="W23094" s="28"/>
      <c r="Y23094" s="30"/>
      <c r="Z23094" s="30"/>
      <c r="AB23094" s="6"/>
    </row>
    <row r="23095" spans="1:28">
      <c r="A23095" s="2"/>
      <c r="B23095" s="2"/>
      <c r="C23095" s="2"/>
      <c r="G23095" s="94"/>
      <c r="H23095" s="94"/>
      <c r="I23095" s="94"/>
      <c r="J23095" s="2"/>
      <c r="P23095" s="30"/>
      <c r="T23095" s="2"/>
      <c r="V23095" s="2"/>
      <c r="W23095" s="28"/>
      <c r="Y23095" s="30"/>
      <c r="Z23095" s="30"/>
      <c r="AB23095" s="6"/>
    </row>
    <row r="23096" spans="1:28">
      <c r="A23096" s="2"/>
      <c r="B23096" s="2"/>
      <c r="C23096" s="2"/>
      <c r="G23096" s="94"/>
      <c r="H23096" s="94"/>
      <c r="I23096" s="94"/>
      <c r="J23096" s="2"/>
      <c r="P23096" s="30"/>
      <c r="T23096" s="2"/>
      <c r="V23096" s="2"/>
      <c r="W23096" s="28"/>
      <c r="Y23096" s="30"/>
      <c r="Z23096" s="30"/>
      <c r="AB23096" s="6"/>
    </row>
    <row r="23097" spans="1:28">
      <c r="A23097" s="2"/>
      <c r="B23097" s="2"/>
      <c r="C23097" s="2"/>
      <c r="G23097" s="94"/>
      <c r="H23097" s="94"/>
      <c r="I23097" s="94"/>
      <c r="J23097" s="2"/>
      <c r="P23097" s="30"/>
      <c r="T23097" s="2"/>
      <c r="V23097" s="2"/>
      <c r="W23097" s="28"/>
      <c r="Y23097" s="30"/>
      <c r="Z23097" s="30"/>
      <c r="AB23097" s="6"/>
    </row>
    <row r="23098" spans="1:28">
      <c r="A23098" s="2"/>
      <c r="B23098" s="2"/>
      <c r="C23098" s="2"/>
      <c r="G23098" s="94"/>
      <c r="H23098" s="94"/>
      <c r="I23098" s="94"/>
      <c r="J23098" s="2"/>
      <c r="P23098" s="30"/>
      <c r="T23098" s="2"/>
      <c r="V23098" s="2"/>
      <c r="W23098" s="28"/>
      <c r="Y23098" s="30"/>
      <c r="Z23098" s="30"/>
      <c r="AB23098" s="6"/>
    </row>
    <row r="23099" spans="1:28">
      <c r="A23099" s="2"/>
      <c r="B23099" s="2"/>
      <c r="C23099" s="2"/>
      <c r="G23099" s="94"/>
      <c r="H23099" s="94"/>
      <c r="I23099" s="94"/>
      <c r="J23099" s="2"/>
      <c r="P23099" s="30"/>
      <c r="T23099" s="2"/>
      <c r="V23099" s="2"/>
      <c r="W23099" s="28"/>
      <c r="Y23099" s="30"/>
      <c r="Z23099" s="30"/>
      <c r="AB23099" s="6"/>
    </row>
    <row r="23100" spans="1:28">
      <c r="A23100" s="2"/>
      <c r="B23100" s="2"/>
      <c r="C23100" s="2"/>
      <c r="G23100" s="94"/>
      <c r="H23100" s="94"/>
      <c r="I23100" s="94"/>
      <c r="J23100" s="2"/>
      <c r="P23100" s="30"/>
      <c r="T23100" s="2"/>
      <c r="V23100" s="2"/>
      <c r="W23100" s="28"/>
      <c r="Y23100" s="30"/>
      <c r="Z23100" s="30"/>
      <c r="AB23100" s="6"/>
    </row>
    <row r="23101" spans="1:28">
      <c r="A23101" s="2"/>
      <c r="B23101" s="2"/>
      <c r="C23101" s="2"/>
      <c r="G23101" s="94"/>
      <c r="H23101" s="94"/>
      <c r="I23101" s="94"/>
      <c r="J23101" s="2"/>
      <c r="P23101" s="30"/>
      <c r="T23101" s="2"/>
      <c r="V23101" s="2"/>
      <c r="W23101" s="28"/>
      <c r="Y23101" s="30"/>
      <c r="Z23101" s="30"/>
      <c r="AB23101" s="6"/>
    </row>
    <row r="23102" spans="1:28">
      <c r="A23102" s="2"/>
      <c r="B23102" s="2"/>
      <c r="C23102" s="2"/>
      <c r="G23102" s="94"/>
      <c r="H23102" s="94"/>
      <c r="I23102" s="94"/>
      <c r="J23102" s="2"/>
      <c r="P23102" s="30"/>
      <c r="T23102" s="2"/>
      <c r="V23102" s="2"/>
      <c r="W23102" s="28"/>
      <c r="Y23102" s="30"/>
      <c r="Z23102" s="30"/>
      <c r="AB23102" s="6"/>
    </row>
    <row r="23103" spans="1:28">
      <c r="A23103" s="2"/>
      <c r="B23103" s="2"/>
      <c r="C23103" s="2"/>
      <c r="G23103" s="94"/>
      <c r="H23103" s="94"/>
      <c r="I23103" s="94"/>
      <c r="J23103" s="2"/>
      <c r="P23103" s="30"/>
      <c r="T23103" s="2"/>
      <c r="V23103" s="2"/>
      <c r="W23103" s="28"/>
      <c r="Y23103" s="30"/>
      <c r="Z23103" s="30"/>
      <c r="AB23103" s="6"/>
    </row>
    <row r="23104" spans="1:28">
      <c r="A23104" s="2"/>
      <c r="B23104" s="2"/>
      <c r="C23104" s="2"/>
      <c r="G23104" s="94"/>
      <c r="H23104" s="94"/>
      <c r="I23104" s="94"/>
      <c r="J23104" s="2"/>
      <c r="P23104" s="30"/>
      <c r="T23104" s="2"/>
      <c r="V23104" s="2"/>
      <c r="W23104" s="28"/>
      <c r="Y23104" s="30"/>
      <c r="Z23104" s="30"/>
      <c r="AB23104" s="6"/>
    </row>
    <row r="23105" spans="1:28">
      <c r="A23105" s="2"/>
      <c r="B23105" s="2"/>
      <c r="C23105" s="2"/>
      <c r="G23105" s="94"/>
      <c r="H23105" s="94"/>
      <c r="I23105" s="94"/>
      <c r="J23105" s="2"/>
      <c r="P23105" s="30"/>
      <c r="T23105" s="2"/>
      <c r="V23105" s="2"/>
      <c r="W23105" s="28"/>
      <c r="Y23105" s="30"/>
      <c r="Z23105" s="30"/>
      <c r="AB23105" s="6"/>
    </row>
    <row r="23106" spans="1:28">
      <c r="A23106" s="2"/>
      <c r="B23106" s="2"/>
      <c r="C23106" s="2"/>
      <c r="G23106" s="94"/>
      <c r="H23106" s="94"/>
      <c r="I23106" s="94"/>
      <c r="J23106" s="2"/>
      <c r="P23106" s="30"/>
      <c r="T23106" s="2"/>
      <c r="V23106" s="2"/>
      <c r="W23106" s="28"/>
      <c r="Y23106" s="30"/>
      <c r="Z23106" s="30"/>
      <c r="AB23106" s="6"/>
    </row>
    <row r="23107" spans="1:28">
      <c r="A23107" s="2"/>
      <c r="B23107" s="2"/>
      <c r="C23107" s="2"/>
      <c r="G23107" s="94"/>
      <c r="H23107" s="94"/>
      <c r="I23107" s="94"/>
      <c r="J23107" s="2"/>
      <c r="P23107" s="30"/>
      <c r="T23107" s="2"/>
      <c r="V23107" s="2"/>
      <c r="W23107" s="28"/>
      <c r="Y23107" s="30"/>
      <c r="Z23107" s="30"/>
      <c r="AB23107" s="6"/>
    </row>
    <row r="23108" spans="1:28">
      <c r="A23108" s="2"/>
      <c r="B23108" s="2"/>
      <c r="C23108" s="2"/>
      <c r="G23108" s="94"/>
      <c r="H23108" s="94"/>
      <c r="I23108" s="94"/>
      <c r="J23108" s="2"/>
      <c r="P23108" s="30"/>
      <c r="T23108" s="2"/>
      <c r="V23108" s="2"/>
      <c r="W23108" s="28"/>
      <c r="Y23108" s="30"/>
      <c r="Z23108" s="30"/>
      <c r="AB23108" s="6"/>
    </row>
    <row r="23109" spans="1:28">
      <c r="A23109" s="2"/>
      <c r="B23109" s="2"/>
      <c r="C23109" s="2"/>
      <c r="G23109" s="94"/>
      <c r="H23109" s="94"/>
      <c r="I23109" s="94"/>
      <c r="J23109" s="2"/>
      <c r="P23109" s="30"/>
      <c r="T23109" s="2"/>
      <c r="V23109" s="2"/>
      <c r="W23109" s="28"/>
      <c r="Y23109" s="30"/>
      <c r="Z23109" s="30"/>
      <c r="AB23109" s="6"/>
    </row>
    <row r="23110" spans="1:28">
      <c r="A23110" s="2"/>
      <c r="B23110" s="2"/>
      <c r="C23110" s="2"/>
      <c r="G23110" s="94"/>
      <c r="H23110" s="94"/>
      <c r="I23110" s="94"/>
      <c r="J23110" s="2"/>
      <c r="P23110" s="30"/>
      <c r="T23110" s="2"/>
      <c r="V23110" s="2"/>
      <c r="W23110" s="28"/>
      <c r="Y23110" s="30"/>
      <c r="Z23110" s="30"/>
      <c r="AB23110" s="6"/>
    </row>
    <row r="23111" spans="1:28">
      <c r="A23111" s="2"/>
      <c r="B23111" s="2"/>
      <c r="C23111" s="2"/>
      <c r="G23111" s="94"/>
      <c r="H23111" s="94"/>
      <c r="I23111" s="94"/>
      <c r="J23111" s="2"/>
      <c r="P23111" s="30"/>
      <c r="T23111" s="2"/>
      <c r="V23111" s="2"/>
      <c r="W23111" s="28"/>
      <c r="Y23111" s="30"/>
      <c r="Z23111" s="30"/>
      <c r="AB23111" s="6"/>
    </row>
    <row r="23112" spans="1:28">
      <c r="A23112" s="2"/>
      <c r="B23112" s="2"/>
      <c r="C23112" s="2"/>
      <c r="G23112" s="94"/>
      <c r="H23112" s="94"/>
      <c r="I23112" s="94"/>
      <c r="J23112" s="2"/>
      <c r="P23112" s="30"/>
      <c r="T23112" s="2"/>
      <c r="V23112" s="2"/>
      <c r="W23112" s="28"/>
      <c r="Y23112" s="30"/>
      <c r="Z23112" s="30"/>
      <c r="AB23112" s="6"/>
    </row>
    <row r="23113" spans="1:28">
      <c r="A23113" s="2"/>
      <c r="B23113" s="2"/>
      <c r="C23113" s="2"/>
      <c r="G23113" s="94"/>
      <c r="H23113" s="94"/>
      <c r="I23113" s="94"/>
      <c r="J23113" s="2"/>
      <c r="P23113" s="30"/>
      <c r="T23113" s="2"/>
      <c r="V23113" s="2"/>
      <c r="W23113" s="28"/>
      <c r="Y23113" s="30"/>
      <c r="Z23113" s="30"/>
      <c r="AB23113" s="6"/>
    </row>
    <row r="23114" spans="1:28">
      <c r="A23114" s="2"/>
      <c r="B23114" s="2"/>
      <c r="C23114" s="2"/>
      <c r="G23114" s="94"/>
      <c r="H23114" s="94"/>
      <c r="I23114" s="94"/>
      <c r="J23114" s="2"/>
      <c r="P23114" s="30"/>
      <c r="T23114" s="2"/>
      <c r="V23114" s="2"/>
      <c r="W23114" s="28"/>
      <c r="Y23114" s="30"/>
      <c r="Z23114" s="30"/>
      <c r="AB23114" s="6"/>
    </row>
    <row r="23115" spans="1:28">
      <c r="A23115" s="2"/>
      <c r="B23115" s="2"/>
      <c r="C23115" s="2"/>
      <c r="G23115" s="94"/>
      <c r="H23115" s="94"/>
      <c r="I23115" s="94"/>
      <c r="J23115" s="2"/>
      <c r="P23115" s="30"/>
      <c r="T23115" s="2"/>
      <c r="V23115" s="2"/>
      <c r="W23115" s="28"/>
      <c r="Y23115" s="30"/>
      <c r="Z23115" s="30"/>
      <c r="AB23115" s="6"/>
    </row>
    <row r="23116" spans="1:28">
      <c r="A23116" s="2"/>
      <c r="B23116" s="2"/>
      <c r="C23116" s="2"/>
      <c r="G23116" s="94"/>
      <c r="H23116" s="94"/>
      <c r="I23116" s="94"/>
      <c r="J23116" s="2"/>
      <c r="P23116" s="30"/>
      <c r="T23116" s="2"/>
      <c r="V23116" s="2"/>
      <c r="W23116" s="28"/>
      <c r="Y23116" s="30"/>
      <c r="Z23116" s="30"/>
      <c r="AB23116" s="6"/>
    </row>
    <row r="23117" spans="1:28">
      <c r="A23117" s="2"/>
      <c r="B23117" s="2"/>
      <c r="C23117" s="2"/>
      <c r="G23117" s="94"/>
      <c r="H23117" s="94"/>
      <c r="I23117" s="94"/>
      <c r="J23117" s="2"/>
      <c r="P23117" s="30"/>
      <c r="T23117" s="2"/>
      <c r="V23117" s="2"/>
      <c r="W23117" s="28"/>
      <c r="Y23117" s="30"/>
      <c r="Z23117" s="30"/>
      <c r="AB23117" s="6"/>
    </row>
    <row r="23118" spans="1:28">
      <c r="A23118" s="2"/>
      <c r="B23118" s="2"/>
      <c r="C23118" s="2"/>
      <c r="G23118" s="94"/>
      <c r="H23118" s="94"/>
      <c r="I23118" s="94"/>
      <c r="J23118" s="2"/>
      <c r="P23118" s="30"/>
      <c r="T23118" s="2"/>
      <c r="V23118" s="2"/>
      <c r="W23118" s="28"/>
      <c r="Y23118" s="30"/>
      <c r="Z23118" s="30"/>
      <c r="AB23118" s="6"/>
    </row>
    <row r="23119" spans="1:28">
      <c r="A23119" s="2"/>
      <c r="B23119" s="2"/>
      <c r="C23119" s="2"/>
      <c r="G23119" s="94"/>
      <c r="H23119" s="94"/>
      <c r="I23119" s="94"/>
      <c r="J23119" s="2"/>
      <c r="P23119" s="30"/>
      <c r="T23119" s="2"/>
      <c r="V23119" s="2"/>
      <c r="W23119" s="28"/>
      <c r="Y23119" s="30"/>
      <c r="Z23119" s="30"/>
      <c r="AB23119" s="6"/>
    </row>
    <row r="23120" spans="1:28">
      <c r="A23120" s="2"/>
      <c r="B23120" s="2"/>
      <c r="C23120" s="2"/>
      <c r="G23120" s="94"/>
      <c r="H23120" s="94"/>
      <c r="I23120" s="94"/>
      <c r="J23120" s="2"/>
      <c r="P23120" s="30"/>
      <c r="T23120" s="2"/>
      <c r="V23120" s="2"/>
      <c r="W23120" s="28"/>
      <c r="Y23120" s="30"/>
      <c r="Z23120" s="30"/>
      <c r="AB23120" s="6"/>
    </row>
    <row r="23121" spans="1:28">
      <c r="A23121" s="2"/>
      <c r="B23121" s="2"/>
      <c r="C23121" s="2"/>
      <c r="G23121" s="94"/>
      <c r="H23121" s="94"/>
      <c r="I23121" s="94"/>
      <c r="J23121" s="2"/>
      <c r="P23121" s="30"/>
      <c r="T23121" s="2"/>
      <c r="V23121" s="2"/>
      <c r="W23121" s="28"/>
      <c r="Y23121" s="30"/>
      <c r="Z23121" s="30"/>
      <c r="AB23121" s="6"/>
    </row>
    <row r="23122" spans="1:28">
      <c r="A23122" s="2"/>
      <c r="B23122" s="2"/>
      <c r="C23122" s="2"/>
      <c r="G23122" s="94"/>
      <c r="H23122" s="94"/>
      <c r="I23122" s="94"/>
      <c r="J23122" s="2"/>
      <c r="P23122" s="30"/>
      <c r="T23122" s="2"/>
      <c r="V23122" s="2"/>
      <c r="W23122" s="28"/>
      <c r="Y23122" s="30"/>
      <c r="Z23122" s="30"/>
      <c r="AB23122" s="6"/>
    </row>
    <row r="23123" spans="1:28">
      <c r="A23123" s="2"/>
      <c r="B23123" s="2"/>
      <c r="C23123" s="2"/>
      <c r="G23123" s="94"/>
      <c r="H23123" s="94"/>
      <c r="I23123" s="94"/>
      <c r="J23123" s="2"/>
      <c r="P23123" s="30"/>
      <c r="T23123" s="2"/>
      <c r="V23123" s="2"/>
      <c r="W23123" s="28"/>
      <c r="Y23123" s="30"/>
      <c r="Z23123" s="30"/>
      <c r="AB23123" s="6"/>
    </row>
    <row r="23124" spans="1:28">
      <c r="A23124" s="2"/>
      <c r="B23124" s="2"/>
      <c r="C23124" s="2"/>
      <c r="G23124" s="94"/>
      <c r="H23124" s="94"/>
      <c r="I23124" s="94"/>
      <c r="J23124" s="2"/>
      <c r="P23124" s="30"/>
      <c r="T23124" s="2"/>
      <c r="V23124" s="2"/>
      <c r="W23124" s="28"/>
      <c r="Y23124" s="30"/>
      <c r="Z23124" s="30"/>
      <c r="AB23124" s="6"/>
    </row>
    <row r="23125" spans="1:28">
      <c r="A23125" s="2"/>
      <c r="B23125" s="2"/>
      <c r="C23125" s="2"/>
      <c r="G23125" s="94"/>
      <c r="H23125" s="94"/>
      <c r="I23125" s="94"/>
      <c r="J23125" s="2"/>
      <c r="P23125" s="30"/>
      <c r="T23125" s="2"/>
      <c r="V23125" s="2"/>
      <c r="W23125" s="28"/>
      <c r="Y23125" s="30"/>
      <c r="Z23125" s="30"/>
      <c r="AB23125" s="6"/>
    </row>
    <row r="23126" spans="1:28">
      <c r="A23126" s="2"/>
      <c r="B23126" s="2"/>
      <c r="C23126" s="2"/>
      <c r="G23126" s="94"/>
      <c r="H23126" s="94"/>
      <c r="I23126" s="94"/>
      <c r="J23126" s="2"/>
      <c r="P23126" s="30"/>
      <c r="T23126" s="2"/>
      <c r="V23126" s="2"/>
      <c r="W23126" s="28"/>
      <c r="Y23126" s="30"/>
      <c r="Z23126" s="30"/>
      <c r="AB23126" s="6"/>
    </row>
    <row r="23127" spans="1:28">
      <c r="A23127" s="2"/>
      <c r="B23127" s="2"/>
      <c r="C23127" s="2"/>
      <c r="G23127" s="94"/>
      <c r="H23127" s="94"/>
      <c r="I23127" s="94"/>
      <c r="J23127" s="2"/>
      <c r="P23127" s="30"/>
      <c r="T23127" s="2"/>
      <c r="V23127" s="2"/>
      <c r="W23127" s="28"/>
      <c r="Y23127" s="30"/>
      <c r="Z23127" s="30"/>
      <c r="AB23127" s="6"/>
    </row>
    <row r="23128" spans="1:28">
      <c r="A23128" s="2"/>
      <c r="B23128" s="2"/>
      <c r="C23128" s="2"/>
      <c r="G23128" s="94"/>
      <c r="H23128" s="94"/>
      <c r="I23128" s="94"/>
      <c r="J23128" s="2"/>
      <c r="P23128" s="30"/>
      <c r="T23128" s="2"/>
      <c r="V23128" s="2"/>
      <c r="W23128" s="28"/>
      <c r="Y23128" s="30"/>
      <c r="Z23128" s="30"/>
      <c r="AB23128" s="6"/>
    </row>
    <row r="23129" spans="1:28">
      <c r="A23129" s="2"/>
      <c r="B23129" s="2"/>
      <c r="C23129" s="2"/>
      <c r="G23129" s="94"/>
      <c r="H23129" s="94"/>
      <c r="I23129" s="94"/>
      <c r="J23129" s="2"/>
      <c r="P23129" s="30"/>
      <c r="T23129" s="2"/>
      <c r="V23129" s="2"/>
      <c r="W23129" s="28"/>
      <c r="Y23129" s="30"/>
      <c r="Z23129" s="30"/>
      <c r="AB23129" s="6"/>
    </row>
    <row r="23130" spans="1:28">
      <c r="A23130" s="2"/>
      <c r="B23130" s="2"/>
      <c r="C23130" s="2"/>
      <c r="G23130" s="94"/>
      <c r="H23130" s="94"/>
      <c r="I23130" s="94"/>
      <c r="J23130" s="2"/>
      <c r="P23130" s="30"/>
      <c r="T23130" s="2"/>
      <c r="V23130" s="2"/>
      <c r="W23130" s="28"/>
      <c r="Y23130" s="30"/>
      <c r="Z23130" s="30"/>
      <c r="AB23130" s="6"/>
    </row>
    <row r="23131" spans="1:28">
      <c r="A23131" s="2"/>
      <c r="B23131" s="2"/>
      <c r="C23131" s="2"/>
      <c r="G23131" s="94"/>
      <c r="H23131" s="94"/>
      <c r="I23131" s="94"/>
      <c r="J23131" s="2"/>
      <c r="P23131" s="30"/>
      <c r="T23131" s="2"/>
      <c r="V23131" s="2"/>
      <c r="W23131" s="28"/>
      <c r="Y23131" s="30"/>
      <c r="Z23131" s="30"/>
      <c r="AB23131" s="6"/>
    </row>
    <row r="23132" spans="1:28">
      <c r="A23132" s="2"/>
      <c r="B23132" s="2"/>
      <c r="C23132" s="2"/>
      <c r="G23132" s="94"/>
      <c r="H23132" s="94"/>
      <c r="I23132" s="94"/>
      <c r="J23132" s="2"/>
      <c r="P23132" s="30"/>
      <c r="T23132" s="2"/>
      <c r="V23132" s="2"/>
      <c r="W23132" s="28"/>
      <c r="Y23132" s="30"/>
      <c r="Z23132" s="30"/>
      <c r="AB23132" s="6"/>
    </row>
    <row r="23133" spans="1:28">
      <c r="A23133" s="2"/>
      <c r="B23133" s="2"/>
      <c r="C23133" s="2"/>
      <c r="G23133" s="94"/>
      <c r="H23133" s="94"/>
      <c r="I23133" s="94"/>
      <c r="J23133" s="2"/>
      <c r="P23133" s="30"/>
      <c r="T23133" s="2"/>
      <c r="V23133" s="2"/>
      <c r="W23133" s="28"/>
      <c r="Y23133" s="30"/>
      <c r="Z23133" s="30"/>
      <c r="AB23133" s="6"/>
    </row>
    <row r="23134" spans="1:28">
      <c r="A23134" s="2"/>
      <c r="B23134" s="2"/>
      <c r="C23134" s="2"/>
      <c r="G23134" s="94"/>
      <c r="H23134" s="94"/>
      <c r="I23134" s="94"/>
      <c r="J23134" s="2"/>
      <c r="P23134" s="30"/>
      <c r="T23134" s="2"/>
      <c r="V23134" s="2"/>
      <c r="W23134" s="28"/>
      <c r="Y23134" s="30"/>
      <c r="Z23134" s="30"/>
      <c r="AB23134" s="6"/>
    </row>
    <row r="23135" spans="1:28">
      <c r="A23135" s="2"/>
      <c r="B23135" s="2"/>
      <c r="C23135" s="2"/>
      <c r="G23135" s="94"/>
      <c r="H23135" s="94"/>
      <c r="I23135" s="94"/>
      <c r="J23135" s="2"/>
      <c r="P23135" s="30"/>
      <c r="T23135" s="2"/>
      <c r="V23135" s="2"/>
      <c r="W23135" s="28"/>
      <c r="Y23135" s="30"/>
      <c r="Z23135" s="30"/>
      <c r="AB23135" s="6"/>
    </row>
    <row r="23136" spans="1:28">
      <c r="A23136" s="2"/>
      <c r="B23136" s="2"/>
      <c r="C23136" s="2"/>
      <c r="G23136" s="94"/>
      <c r="H23136" s="94"/>
      <c r="I23136" s="94"/>
      <c r="J23136" s="2"/>
      <c r="P23136" s="30"/>
      <c r="T23136" s="2"/>
      <c r="V23136" s="2"/>
      <c r="W23136" s="28"/>
      <c r="Y23136" s="30"/>
      <c r="Z23136" s="30"/>
      <c r="AB23136" s="6"/>
    </row>
    <row r="23137" spans="1:28">
      <c r="A23137" s="2"/>
      <c r="B23137" s="2"/>
      <c r="C23137" s="2"/>
      <c r="G23137" s="94"/>
      <c r="H23137" s="94"/>
      <c r="I23137" s="94"/>
      <c r="J23137" s="2"/>
      <c r="P23137" s="30"/>
      <c r="T23137" s="2"/>
      <c r="V23137" s="2"/>
      <c r="W23137" s="28"/>
      <c r="Y23137" s="30"/>
      <c r="Z23137" s="30"/>
      <c r="AB23137" s="6"/>
    </row>
    <row r="23138" spans="1:28">
      <c r="A23138" s="2"/>
      <c r="B23138" s="2"/>
      <c r="C23138" s="2"/>
      <c r="G23138" s="94"/>
      <c r="H23138" s="94"/>
      <c r="I23138" s="94"/>
      <c r="J23138" s="2"/>
      <c r="P23138" s="30"/>
      <c r="T23138" s="2"/>
      <c r="V23138" s="2"/>
      <c r="W23138" s="28"/>
      <c r="Y23138" s="30"/>
      <c r="Z23138" s="30"/>
      <c r="AB23138" s="6"/>
    </row>
    <row r="23139" spans="1:28">
      <c r="A23139" s="2"/>
      <c r="B23139" s="2"/>
      <c r="C23139" s="2"/>
      <c r="G23139" s="94"/>
      <c r="H23139" s="94"/>
      <c r="I23139" s="94"/>
      <c r="J23139" s="2"/>
      <c r="P23139" s="30"/>
      <c r="T23139" s="2"/>
      <c r="V23139" s="2"/>
      <c r="W23139" s="28"/>
      <c r="Y23139" s="30"/>
      <c r="Z23139" s="30"/>
      <c r="AB23139" s="6"/>
    </row>
    <row r="23140" spans="1:28">
      <c r="A23140" s="2"/>
      <c r="B23140" s="2"/>
      <c r="C23140" s="2"/>
      <c r="G23140" s="94"/>
      <c r="H23140" s="94"/>
      <c r="I23140" s="94"/>
      <c r="J23140" s="2"/>
      <c r="P23140" s="30"/>
      <c r="T23140" s="2"/>
      <c r="V23140" s="2"/>
      <c r="W23140" s="28"/>
      <c r="Y23140" s="30"/>
      <c r="Z23140" s="30"/>
      <c r="AB23140" s="6"/>
    </row>
    <row r="23141" spans="1:28">
      <c r="A23141" s="2"/>
      <c r="B23141" s="2"/>
      <c r="C23141" s="2"/>
      <c r="G23141" s="94"/>
      <c r="H23141" s="94"/>
      <c r="I23141" s="94"/>
      <c r="J23141" s="2"/>
      <c r="P23141" s="30"/>
      <c r="T23141" s="2"/>
      <c r="V23141" s="2"/>
      <c r="W23141" s="28"/>
      <c r="Y23141" s="30"/>
      <c r="Z23141" s="30"/>
      <c r="AB23141" s="6"/>
    </row>
    <row r="23142" spans="1:28">
      <c r="A23142" s="2"/>
      <c r="B23142" s="2"/>
      <c r="C23142" s="2"/>
      <c r="G23142" s="94"/>
      <c r="H23142" s="94"/>
      <c r="I23142" s="94"/>
      <c r="J23142" s="2"/>
      <c r="P23142" s="30"/>
      <c r="T23142" s="2"/>
      <c r="V23142" s="2"/>
      <c r="W23142" s="28"/>
      <c r="Y23142" s="30"/>
      <c r="Z23142" s="30"/>
      <c r="AB23142" s="6"/>
    </row>
    <row r="23143" spans="1:28">
      <c r="A23143" s="2"/>
      <c r="B23143" s="2"/>
      <c r="C23143" s="2"/>
      <c r="G23143" s="94"/>
      <c r="H23143" s="94"/>
      <c r="I23143" s="94"/>
      <c r="J23143" s="2"/>
      <c r="P23143" s="30"/>
      <c r="T23143" s="2"/>
      <c r="V23143" s="2"/>
      <c r="W23143" s="28"/>
      <c r="Y23143" s="30"/>
      <c r="Z23143" s="30"/>
      <c r="AB23143" s="6"/>
    </row>
    <row r="23144" spans="1:28">
      <c r="A23144" s="2"/>
      <c r="B23144" s="2"/>
      <c r="C23144" s="2"/>
      <c r="G23144" s="94"/>
      <c r="H23144" s="94"/>
      <c r="I23144" s="94"/>
      <c r="J23144" s="2"/>
      <c r="P23144" s="30"/>
      <c r="T23144" s="2"/>
      <c r="V23144" s="2"/>
      <c r="W23144" s="28"/>
      <c r="Y23144" s="30"/>
      <c r="Z23144" s="30"/>
      <c r="AB23144" s="6"/>
    </row>
    <row r="23145" spans="1:28">
      <c r="A23145" s="2"/>
      <c r="B23145" s="2"/>
      <c r="C23145" s="2"/>
      <c r="G23145" s="94"/>
      <c r="H23145" s="94"/>
      <c r="I23145" s="94"/>
      <c r="J23145" s="2"/>
      <c r="P23145" s="30"/>
      <c r="T23145" s="2"/>
      <c r="V23145" s="2"/>
      <c r="W23145" s="28"/>
      <c r="Y23145" s="30"/>
      <c r="Z23145" s="30"/>
      <c r="AB23145" s="6"/>
    </row>
    <row r="23146" spans="1:28">
      <c r="A23146" s="2"/>
      <c r="B23146" s="2"/>
      <c r="C23146" s="2"/>
      <c r="G23146" s="94"/>
      <c r="H23146" s="94"/>
      <c r="I23146" s="94"/>
      <c r="J23146" s="2"/>
      <c r="P23146" s="30"/>
      <c r="T23146" s="2"/>
      <c r="V23146" s="2"/>
      <c r="W23146" s="28"/>
      <c r="Y23146" s="30"/>
      <c r="Z23146" s="30"/>
      <c r="AB23146" s="6"/>
    </row>
    <row r="23147" spans="1:28">
      <c r="A23147" s="2"/>
      <c r="B23147" s="2"/>
      <c r="C23147" s="2"/>
      <c r="G23147" s="94"/>
      <c r="H23147" s="94"/>
      <c r="I23147" s="94"/>
      <c r="J23147" s="2"/>
      <c r="P23147" s="30"/>
      <c r="T23147" s="2"/>
      <c r="V23147" s="2"/>
      <c r="W23147" s="28"/>
      <c r="Y23147" s="30"/>
      <c r="Z23147" s="30"/>
      <c r="AB23147" s="6"/>
    </row>
    <row r="23148" spans="1:28">
      <c r="A23148" s="2"/>
      <c r="B23148" s="2"/>
      <c r="C23148" s="2"/>
      <c r="G23148" s="94"/>
      <c r="H23148" s="94"/>
      <c r="I23148" s="94"/>
      <c r="J23148" s="2"/>
      <c r="P23148" s="30"/>
      <c r="T23148" s="2"/>
      <c r="V23148" s="2"/>
      <c r="W23148" s="28"/>
      <c r="Y23148" s="30"/>
      <c r="Z23148" s="30"/>
      <c r="AB23148" s="6"/>
    </row>
    <row r="23149" spans="1:28">
      <c r="A23149" s="2"/>
      <c r="B23149" s="2"/>
      <c r="C23149" s="2"/>
      <c r="G23149" s="94"/>
      <c r="H23149" s="94"/>
      <c r="I23149" s="94"/>
      <c r="J23149" s="2"/>
      <c r="P23149" s="30"/>
      <c r="T23149" s="2"/>
      <c r="V23149" s="2"/>
      <c r="W23149" s="28"/>
      <c r="Y23149" s="30"/>
      <c r="Z23149" s="30"/>
      <c r="AB23149" s="6"/>
    </row>
    <row r="23150" spans="1:28">
      <c r="A23150" s="2"/>
      <c r="B23150" s="2"/>
      <c r="C23150" s="2"/>
      <c r="G23150" s="94"/>
      <c r="H23150" s="94"/>
      <c r="I23150" s="94"/>
      <c r="J23150" s="2"/>
      <c r="P23150" s="30"/>
      <c r="T23150" s="2"/>
      <c r="V23150" s="2"/>
      <c r="W23150" s="28"/>
      <c r="Y23150" s="30"/>
      <c r="Z23150" s="30"/>
      <c r="AB23150" s="6"/>
    </row>
    <row r="23151" spans="1:28">
      <c r="A23151" s="2"/>
      <c r="B23151" s="2"/>
      <c r="C23151" s="2"/>
      <c r="G23151" s="94"/>
      <c r="H23151" s="94"/>
      <c r="I23151" s="94"/>
      <c r="J23151" s="2"/>
      <c r="P23151" s="30"/>
      <c r="T23151" s="2"/>
      <c r="V23151" s="2"/>
      <c r="W23151" s="28"/>
      <c r="Y23151" s="30"/>
      <c r="Z23151" s="30"/>
      <c r="AB23151" s="6"/>
    </row>
    <row r="23152" spans="1:28">
      <c r="A23152" s="2"/>
      <c r="B23152" s="2"/>
      <c r="C23152" s="2"/>
      <c r="G23152" s="94"/>
      <c r="H23152" s="94"/>
      <c r="I23152" s="94"/>
      <c r="J23152" s="2"/>
      <c r="P23152" s="30"/>
      <c r="T23152" s="2"/>
      <c r="V23152" s="2"/>
      <c r="W23152" s="28"/>
      <c r="Y23152" s="30"/>
      <c r="Z23152" s="30"/>
      <c r="AB23152" s="6"/>
    </row>
    <row r="23153" spans="1:28">
      <c r="A23153" s="2"/>
      <c r="B23153" s="2"/>
      <c r="C23153" s="2"/>
      <c r="G23153" s="94"/>
      <c r="H23153" s="94"/>
      <c r="I23153" s="94"/>
      <c r="J23153" s="2"/>
      <c r="P23153" s="30"/>
      <c r="T23153" s="2"/>
      <c r="V23153" s="2"/>
      <c r="W23153" s="28"/>
      <c r="Y23153" s="30"/>
      <c r="Z23153" s="30"/>
      <c r="AB23153" s="6"/>
    </row>
    <row r="23154" spans="1:28">
      <c r="A23154" s="2"/>
      <c r="B23154" s="2"/>
      <c r="C23154" s="2"/>
      <c r="G23154" s="94"/>
      <c r="H23154" s="94"/>
      <c r="I23154" s="94"/>
      <c r="J23154" s="2"/>
      <c r="P23154" s="30"/>
      <c r="T23154" s="2"/>
      <c r="V23154" s="2"/>
      <c r="W23154" s="28"/>
      <c r="Y23154" s="30"/>
      <c r="Z23154" s="30"/>
      <c r="AB23154" s="6"/>
    </row>
    <row r="23155" spans="1:28">
      <c r="A23155" s="2"/>
      <c r="B23155" s="2"/>
      <c r="C23155" s="2"/>
      <c r="G23155" s="94"/>
      <c r="H23155" s="94"/>
      <c r="I23155" s="94"/>
      <c r="J23155" s="2"/>
      <c r="P23155" s="30"/>
      <c r="T23155" s="2"/>
      <c r="V23155" s="2"/>
      <c r="W23155" s="28"/>
      <c r="Y23155" s="30"/>
      <c r="Z23155" s="30"/>
      <c r="AB23155" s="6"/>
    </row>
    <row r="23156" spans="1:28">
      <c r="A23156" s="2"/>
      <c r="B23156" s="2"/>
      <c r="C23156" s="2"/>
      <c r="G23156" s="94"/>
      <c r="H23156" s="94"/>
      <c r="I23156" s="94"/>
      <c r="J23156" s="2"/>
      <c r="P23156" s="30"/>
      <c r="T23156" s="2"/>
      <c r="V23156" s="2"/>
      <c r="W23156" s="28"/>
      <c r="Y23156" s="30"/>
      <c r="Z23156" s="30"/>
      <c r="AB23156" s="6"/>
    </row>
    <row r="23157" spans="1:28">
      <c r="A23157" s="2"/>
      <c r="B23157" s="2"/>
      <c r="C23157" s="2"/>
      <c r="G23157" s="94"/>
      <c r="H23157" s="94"/>
      <c r="I23157" s="94"/>
      <c r="J23157" s="2"/>
      <c r="P23157" s="30"/>
      <c r="T23157" s="2"/>
      <c r="V23157" s="2"/>
      <c r="W23157" s="28"/>
      <c r="Y23157" s="30"/>
      <c r="Z23157" s="30"/>
      <c r="AB23157" s="6"/>
    </row>
    <row r="23158" spans="1:28">
      <c r="A23158" s="2"/>
      <c r="B23158" s="2"/>
      <c r="C23158" s="2"/>
      <c r="G23158" s="94"/>
      <c r="H23158" s="94"/>
      <c r="I23158" s="94"/>
      <c r="J23158" s="2"/>
      <c r="P23158" s="30"/>
      <c r="T23158" s="2"/>
      <c r="V23158" s="2"/>
      <c r="W23158" s="28"/>
      <c r="Y23158" s="30"/>
      <c r="Z23158" s="30"/>
      <c r="AB23158" s="6"/>
    </row>
    <row r="23159" spans="1:28">
      <c r="A23159" s="2"/>
      <c r="B23159" s="2"/>
      <c r="C23159" s="2"/>
      <c r="G23159" s="94"/>
      <c r="H23159" s="94"/>
      <c r="I23159" s="94"/>
      <c r="J23159" s="2"/>
      <c r="P23159" s="30"/>
      <c r="T23159" s="2"/>
      <c r="V23159" s="2"/>
      <c r="W23159" s="28"/>
      <c r="Y23159" s="30"/>
      <c r="Z23159" s="30"/>
      <c r="AB23159" s="6"/>
    </row>
    <row r="23160" spans="1:28">
      <c r="A23160" s="2"/>
      <c r="B23160" s="2"/>
      <c r="C23160" s="2"/>
      <c r="G23160" s="94"/>
      <c r="H23160" s="94"/>
      <c r="I23160" s="94"/>
      <c r="J23160" s="2"/>
      <c r="P23160" s="30"/>
      <c r="T23160" s="2"/>
      <c r="V23160" s="2"/>
      <c r="W23160" s="28"/>
      <c r="Y23160" s="30"/>
      <c r="Z23160" s="30"/>
      <c r="AB23160" s="6"/>
    </row>
    <row r="23161" spans="1:28">
      <c r="A23161" s="2"/>
      <c r="B23161" s="2"/>
      <c r="C23161" s="2"/>
      <c r="G23161" s="94"/>
      <c r="H23161" s="94"/>
      <c r="I23161" s="94"/>
      <c r="J23161" s="2"/>
      <c r="P23161" s="30"/>
      <c r="T23161" s="2"/>
      <c r="V23161" s="2"/>
      <c r="W23161" s="28"/>
      <c r="Y23161" s="30"/>
      <c r="Z23161" s="30"/>
      <c r="AB23161" s="6"/>
    </row>
    <row r="23162" spans="1:28">
      <c r="A23162" s="2"/>
      <c r="B23162" s="2"/>
      <c r="C23162" s="2"/>
      <c r="G23162" s="94"/>
      <c r="H23162" s="94"/>
      <c r="I23162" s="94"/>
      <c r="J23162" s="2"/>
      <c r="P23162" s="30"/>
      <c r="T23162" s="2"/>
      <c r="V23162" s="2"/>
      <c r="W23162" s="28"/>
      <c r="Y23162" s="30"/>
      <c r="Z23162" s="30"/>
      <c r="AB23162" s="6"/>
    </row>
    <row r="23163" spans="1:28">
      <c r="A23163" s="2"/>
      <c r="B23163" s="2"/>
      <c r="C23163" s="2"/>
      <c r="G23163" s="94"/>
      <c r="H23163" s="94"/>
      <c r="I23163" s="94"/>
      <c r="J23163" s="2"/>
      <c r="P23163" s="30"/>
      <c r="T23163" s="2"/>
      <c r="V23163" s="2"/>
      <c r="W23163" s="28"/>
      <c r="Y23163" s="30"/>
      <c r="Z23163" s="30"/>
      <c r="AB23163" s="6"/>
    </row>
    <row r="23164" spans="1:28">
      <c r="A23164" s="2"/>
      <c r="B23164" s="2"/>
      <c r="C23164" s="2"/>
      <c r="G23164" s="94"/>
      <c r="H23164" s="94"/>
      <c r="I23164" s="94"/>
      <c r="J23164" s="2"/>
      <c r="P23164" s="30"/>
      <c r="T23164" s="2"/>
      <c r="V23164" s="2"/>
      <c r="W23164" s="28"/>
      <c r="Y23164" s="30"/>
      <c r="Z23164" s="30"/>
      <c r="AB23164" s="6"/>
    </row>
    <row r="23165" spans="1:28">
      <c r="A23165" s="2"/>
      <c r="B23165" s="2"/>
      <c r="C23165" s="2"/>
      <c r="G23165" s="94"/>
      <c r="H23165" s="94"/>
      <c r="I23165" s="94"/>
      <c r="J23165" s="2"/>
      <c r="P23165" s="30"/>
      <c r="T23165" s="2"/>
      <c r="V23165" s="2"/>
      <c r="W23165" s="28"/>
      <c r="Y23165" s="30"/>
      <c r="Z23165" s="30"/>
      <c r="AB23165" s="6"/>
    </row>
    <row r="23166" spans="1:28">
      <c r="A23166" s="2"/>
      <c r="B23166" s="2"/>
      <c r="C23166" s="2"/>
      <c r="G23166" s="94"/>
      <c r="H23166" s="94"/>
      <c r="I23166" s="94"/>
      <c r="J23166" s="2"/>
      <c r="P23166" s="30"/>
      <c r="T23166" s="2"/>
      <c r="V23166" s="2"/>
      <c r="W23166" s="28"/>
      <c r="Y23166" s="30"/>
      <c r="Z23166" s="30"/>
      <c r="AB23166" s="6"/>
    </row>
    <row r="23167" spans="1:28">
      <c r="A23167" s="2"/>
      <c r="B23167" s="2"/>
      <c r="C23167" s="2"/>
      <c r="G23167" s="94"/>
      <c r="H23167" s="94"/>
      <c r="I23167" s="94"/>
      <c r="J23167" s="2"/>
      <c r="P23167" s="30"/>
      <c r="T23167" s="2"/>
      <c r="V23167" s="2"/>
      <c r="W23167" s="28"/>
      <c r="Y23167" s="30"/>
      <c r="Z23167" s="30"/>
      <c r="AB23167" s="6"/>
    </row>
    <row r="23168" spans="1:28">
      <c r="A23168" s="2"/>
      <c r="B23168" s="2"/>
      <c r="C23168" s="2"/>
      <c r="G23168" s="94"/>
      <c r="H23168" s="94"/>
      <c r="I23168" s="94"/>
      <c r="J23168" s="2"/>
      <c r="P23168" s="30"/>
      <c r="T23168" s="2"/>
      <c r="V23168" s="2"/>
      <c r="W23168" s="28"/>
      <c r="Y23168" s="30"/>
      <c r="Z23168" s="30"/>
      <c r="AB23168" s="6"/>
    </row>
    <row r="23169" spans="1:28">
      <c r="A23169" s="2"/>
      <c r="B23169" s="2"/>
      <c r="C23169" s="2"/>
      <c r="G23169" s="94"/>
      <c r="H23169" s="94"/>
      <c r="I23169" s="94"/>
      <c r="J23169" s="2"/>
      <c r="P23169" s="30"/>
      <c r="T23169" s="2"/>
      <c r="V23169" s="2"/>
      <c r="W23169" s="28"/>
      <c r="Y23169" s="30"/>
      <c r="Z23169" s="30"/>
      <c r="AB23169" s="6"/>
    </row>
    <row r="23170" spans="1:28">
      <c r="A23170" s="2"/>
      <c r="B23170" s="2"/>
      <c r="C23170" s="2"/>
      <c r="G23170" s="94"/>
      <c r="H23170" s="94"/>
      <c r="I23170" s="94"/>
      <c r="J23170" s="2"/>
      <c r="P23170" s="30"/>
      <c r="T23170" s="2"/>
      <c r="V23170" s="2"/>
      <c r="W23170" s="28"/>
      <c r="Y23170" s="30"/>
      <c r="Z23170" s="30"/>
      <c r="AB23170" s="6"/>
    </row>
    <row r="23171" spans="1:28">
      <c r="A23171" s="2"/>
      <c r="B23171" s="2"/>
      <c r="C23171" s="2"/>
      <c r="G23171" s="94"/>
      <c r="H23171" s="94"/>
      <c r="I23171" s="94"/>
      <c r="J23171" s="2"/>
      <c r="P23171" s="30"/>
      <c r="T23171" s="2"/>
      <c r="V23171" s="2"/>
      <c r="W23171" s="28"/>
      <c r="Y23171" s="30"/>
      <c r="Z23171" s="30"/>
      <c r="AB23171" s="6"/>
    </row>
    <row r="23172" spans="1:28">
      <c r="A23172" s="2"/>
      <c r="B23172" s="2"/>
      <c r="C23172" s="2"/>
      <c r="G23172" s="94"/>
      <c r="H23172" s="94"/>
      <c r="I23172" s="94"/>
      <c r="J23172" s="2"/>
      <c r="P23172" s="30"/>
      <c r="T23172" s="2"/>
      <c r="V23172" s="2"/>
      <c r="W23172" s="28"/>
      <c r="Y23172" s="30"/>
      <c r="Z23172" s="30"/>
      <c r="AB23172" s="6"/>
    </row>
    <row r="23173" spans="1:28">
      <c r="A23173" s="2"/>
      <c r="B23173" s="2"/>
      <c r="C23173" s="2"/>
      <c r="G23173" s="94"/>
      <c r="H23173" s="94"/>
      <c r="I23173" s="94"/>
      <c r="J23173" s="2"/>
      <c r="P23173" s="30"/>
      <c r="T23173" s="2"/>
      <c r="V23173" s="2"/>
      <c r="W23173" s="28"/>
      <c r="Y23173" s="30"/>
      <c r="Z23173" s="30"/>
      <c r="AB23173" s="6"/>
    </row>
    <row r="23174" spans="1:28">
      <c r="A23174" s="2"/>
      <c r="B23174" s="2"/>
      <c r="C23174" s="2"/>
      <c r="G23174" s="94"/>
      <c r="H23174" s="94"/>
      <c r="I23174" s="94"/>
      <c r="J23174" s="2"/>
      <c r="P23174" s="30"/>
      <c r="T23174" s="2"/>
      <c r="V23174" s="2"/>
      <c r="W23174" s="28"/>
      <c r="Y23174" s="30"/>
      <c r="Z23174" s="30"/>
      <c r="AB23174" s="6"/>
    </row>
    <row r="23175" spans="1:28">
      <c r="A23175" s="2"/>
      <c r="B23175" s="2"/>
      <c r="C23175" s="2"/>
      <c r="G23175" s="94"/>
      <c r="H23175" s="94"/>
      <c r="I23175" s="94"/>
      <c r="J23175" s="2"/>
      <c r="P23175" s="30"/>
      <c r="T23175" s="2"/>
      <c r="V23175" s="2"/>
      <c r="W23175" s="28"/>
      <c r="Y23175" s="30"/>
      <c r="Z23175" s="30"/>
      <c r="AB23175" s="6"/>
    </row>
    <row r="23176" spans="1:28">
      <c r="A23176" s="2"/>
      <c r="B23176" s="2"/>
      <c r="C23176" s="2"/>
      <c r="G23176" s="94"/>
      <c r="H23176" s="94"/>
      <c r="I23176" s="94"/>
      <c r="J23176" s="2"/>
      <c r="P23176" s="30"/>
      <c r="T23176" s="2"/>
      <c r="V23176" s="2"/>
      <c r="W23176" s="28"/>
      <c r="Y23176" s="30"/>
      <c r="Z23176" s="30"/>
      <c r="AB23176" s="6"/>
    </row>
    <row r="23177" spans="1:28">
      <c r="A23177" s="2"/>
      <c r="B23177" s="2"/>
      <c r="C23177" s="2"/>
      <c r="G23177" s="94"/>
      <c r="H23177" s="94"/>
      <c r="I23177" s="94"/>
      <c r="J23177" s="2"/>
      <c r="P23177" s="30"/>
      <c r="T23177" s="2"/>
      <c r="V23177" s="2"/>
      <c r="W23177" s="28"/>
      <c r="Y23177" s="30"/>
      <c r="Z23177" s="30"/>
      <c r="AB23177" s="6"/>
    </row>
    <row r="23178" spans="1:28">
      <c r="A23178" s="2"/>
      <c r="B23178" s="2"/>
      <c r="C23178" s="2"/>
      <c r="G23178" s="94"/>
      <c r="H23178" s="94"/>
      <c r="I23178" s="94"/>
      <c r="J23178" s="2"/>
      <c r="P23178" s="30"/>
      <c r="T23178" s="2"/>
      <c r="V23178" s="2"/>
      <c r="W23178" s="28"/>
      <c r="Y23178" s="30"/>
      <c r="Z23178" s="30"/>
      <c r="AB23178" s="6"/>
    </row>
    <row r="23179" spans="1:28">
      <c r="A23179" s="2"/>
      <c r="B23179" s="2"/>
      <c r="C23179" s="2"/>
      <c r="G23179" s="94"/>
      <c r="H23179" s="94"/>
      <c r="I23179" s="94"/>
      <c r="J23179" s="2"/>
      <c r="P23179" s="30"/>
      <c r="T23179" s="2"/>
      <c r="V23179" s="2"/>
      <c r="W23179" s="28"/>
      <c r="Y23179" s="30"/>
      <c r="Z23179" s="30"/>
      <c r="AB23179" s="6"/>
    </row>
    <row r="23180" spans="1:28">
      <c r="A23180" s="2"/>
      <c r="B23180" s="2"/>
      <c r="C23180" s="2"/>
      <c r="G23180" s="94"/>
      <c r="H23180" s="94"/>
      <c r="I23180" s="94"/>
      <c r="J23180" s="2"/>
      <c r="P23180" s="30"/>
      <c r="T23180" s="2"/>
      <c r="V23180" s="2"/>
      <c r="W23180" s="28"/>
      <c r="Y23180" s="30"/>
      <c r="Z23180" s="30"/>
      <c r="AB23180" s="6"/>
    </row>
    <row r="23181" spans="1:28">
      <c r="A23181" s="2"/>
      <c r="B23181" s="2"/>
      <c r="C23181" s="2"/>
      <c r="G23181" s="94"/>
      <c r="H23181" s="94"/>
      <c r="I23181" s="94"/>
      <c r="J23181" s="2"/>
      <c r="P23181" s="30"/>
      <c r="T23181" s="2"/>
      <c r="V23181" s="2"/>
      <c r="W23181" s="28"/>
      <c r="Y23181" s="30"/>
      <c r="Z23181" s="30"/>
      <c r="AB23181" s="6"/>
    </row>
    <row r="23182" spans="1:28">
      <c r="A23182" s="2"/>
      <c r="B23182" s="2"/>
      <c r="C23182" s="2"/>
      <c r="G23182" s="94"/>
      <c r="H23182" s="94"/>
      <c r="I23182" s="94"/>
      <c r="J23182" s="2"/>
      <c r="P23182" s="30"/>
      <c r="T23182" s="2"/>
      <c r="V23182" s="2"/>
      <c r="W23182" s="28"/>
      <c r="Y23182" s="30"/>
      <c r="Z23182" s="30"/>
      <c r="AB23182" s="6"/>
    </row>
    <row r="23183" spans="1:28">
      <c r="A23183" s="2"/>
      <c r="B23183" s="2"/>
      <c r="C23183" s="2"/>
      <c r="G23183" s="94"/>
      <c r="H23183" s="94"/>
      <c r="I23183" s="94"/>
      <c r="J23183" s="2"/>
      <c r="P23183" s="30"/>
      <c r="T23183" s="2"/>
      <c r="V23183" s="2"/>
      <c r="W23183" s="28"/>
      <c r="Y23183" s="30"/>
      <c r="Z23183" s="30"/>
      <c r="AB23183" s="6"/>
    </row>
    <row r="23184" spans="1:28">
      <c r="A23184" s="2"/>
      <c r="B23184" s="2"/>
      <c r="C23184" s="2"/>
      <c r="G23184" s="94"/>
      <c r="H23184" s="94"/>
      <c r="I23184" s="94"/>
      <c r="J23184" s="2"/>
      <c r="P23184" s="30"/>
      <c r="T23184" s="2"/>
      <c r="V23184" s="2"/>
      <c r="W23184" s="28"/>
      <c r="Y23184" s="30"/>
      <c r="Z23184" s="30"/>
      <c r="AB23184" s="6"/>
    </row>
    <row r="23185" spans="1:28">
      <c r="A23185" s="2"/>
      <c r="B23185" s="2"/>
      <c r="C23185" s="2"/>
      <c r="G23185" s="94"/>
      <c r="H23185" s="94"/>
      <c r="I23185" s="94"/>
      <c r="J23185" s="2"/>
      <c r="P23185" s="30"/>
      <c r="T23185" s="2"/>
      <c r="V23185" s="2"/>
      <c r="W23185" s="28"/>
      <c r="Y23185" s="30"/>
      <c r="Z23185" s="30"/>
      <c r="AB23185" s="6"/>
    </row>
    <row r="23186" spans="1:28">
      <c r="A23186" s="2"/>
      <c r="B23186" s="2"/>
      <c r="C23186" s="2"/>
      <c r="G23186" s="94"/>
      <c r="H23186" s="94"/>
      <c r="I23186" s="94"/>
      <c r="J23186" s="2"/>
      <c r="P23186" s="30"/>
      <c r="T23186" s="2"/>
      <c r="V23186" s="2"/>
      <c r="W23186" s="28"/>
      <c r="Y23186" s="30"/>
      <c r="Z23186" s="30"/>
      <c r="AB23186" s="6"/>
    </row>
    <row r="23187" spans="1:28">
      <c r="A23187" s="2"/>
      <c r="B23187" s="2"/>
      <c r="C23187" s="2"/>
      <c r="G23187" s="94"/>
      <c r="H23187" s="94"/>
      <c r="I23187" s="94"/>
      <c r="J23187" s="2"/>
      <c r="P23187" s="30"/>
      <c r="T23187" s="2"/>
      <c r="V23187" s="2"/>
      <c r="W23187" s="28"/>
      <c r="Y23187" s="30"/>
      <c r="Z23187" s="30"/>
      <c r="AB23187" s="6"/>
    </row>
    <row r="23188" spans="1:28">
      <c r="A23188" s="2"/>
      <c r="B23188" s="2"/>
      <c r="C23188" s="2"/>
      <c r="G23188" s="94"/>
      <c r="H23188" s="94"/>
      <c r="I23188" s="94"/>
      <c r="J23188" s="2"/>
      <c r="P23188" s="30"/>
      <c r="T23188" s="2"/>
      <c r="V23188" s="2"/>
      <c r="W23188" s="28"/>
      <c r="Y23188" s="30"/>
      <c r="Z23188" s="30"/>
      <c r="AB23188" s="6"/>
    </row>
    <row r="23189" spans="1:28">
      <c r="A23189" s="2"/>
      <c r="B23189" s="2"/>
      <c r="C23189" s="2"/>
      <c r="G23189" s="94"/>
      <c r="H23189" s="94"/>
      <c r="I23189" s="94"/>
      <c r="J23189" s="2"/>
      <c r="P23189" s="30"/>
      <c r="T23189" s="2"/>
      <c r="V23189" s="2"/>
      <c r="W23189" s="28"/>
      <c r="Y23189" s="30"/>
      <c r="Z23189" s="30"/>
      <c r="AB23189" s="6"/>
    </row>
    <row r="23190" spans="1:28">
      <c r="A23190" s="2"/>
      <c r="B23190" s="2"/>
      <c r="C23190" s="2"/>
      <c r="G23190" s="94"/>
      <c r="H23190" s="94"/>
      <c r="I23190" s="94"/>
      <c r="J23190" s="2"/>
      <c r="P23190" s="30"/>
      <c r="T23190" s="2"/>
      <c r="V23190" s="2"/>
      <c r="W23190" s="28"/>
      <c r="Y23190" s="30"/>
      <c r="Z23190" s="30"/>
      <c r="AB23190" s="6"/>
    </row>
    <row r="23191" spans="1:28">
      <c r="A23191" s="2"/>
      <c r="B23191" s="2"/>
      <c r="C23191" s="2"/>
      <c r="G23191" s="94"/>
      <c r="H23191" s="94"/>
      <c r="I23191" s="94"/>
      <c r="J23191" s="2"/>
      <c r="P23191" s="30"/>
      <c r="T23191" s="2"/>
      <c r="V23191" s="2"/>
      <c r="W23191" s="28"/>
      <c r="Y23191" s="30"/>
      <c r="Z23191" s="30"/>
      <c r="AB23191" s="6"/>
    </row>
    <row r="23192" spans="1:28">
      <c r="A23192" s="2"/>
      <c r="B23192" s="2"/>
      <c r="C23192" s="2"/>
      <c r="G23192" s="94"/>
      <c r="H23192" s="94"/>
      <c r="I23192" s="94"/>
      <c r="J23192" s="2"/>
      <c r="P23192" s="30"/>
      <c r="T23192" s="2"/>
      <c r="V23192" s="2"/>
      <c r="W23192" s="28"/>
      <c r="Y23192" s="30"/>
      <c r="Z23192" s="30"/>
      <c r="AB23192" s="6"/>
    </row>
    <row r="23193" spans="1:28">
      <c r="A23193" s="2"/>
      <c r="B23193" s="2"/>
      <c r="C23193" s="2"/>
      <c r="G23193" s="94"/>
      <c r="H23193" s="94"/>
      <c r="I23193" s="94"/>
      <c r="J23193" s="2"/>
      <c r="P23193" s="30"/>
      <c r="T23193" s="2"/>
      <c r="V23193" s="2"/>
      <c r="W23193" s="28"/>
      <c r="Y23193" s="30"/>
      <c r="Z23193" s="30"/>
      <c r="AB23193" s="6"/>
    </row>
    <row r="23194" spans="1:28">
      <c r="A23194" s="2"/>
      <c r="B23194" s="2"/>
      <c r="C23194" s="2"/>
      <c r="G23194" s="94"/>
      <c r="H23194" s="94"/>
      <c r="I23194" s="94"/>
      <c r="J23194" s="2"/>
      <c r="P23194" s="30"/>
      <c r="T23194" s="2"/>
      <c r="V23194" s="2"/>
      <c r="W23194" s="28"/>
      <c r="Y23194" s="30"/>
      <c r="Z23194" s="30"/>
      <c r="AB23194" s="6"/>
    </row>
    <row r="23195" spans="1:28">
      <c r="A23195" s="2"/>
      <c r="B23195" s="2"/>
      <c r="C23195" s="2"/>
      <c r="G23195" s="94"/>
      <c r="H23195" s="94"/>
      <c r="I23195" s="94"/>
      <c r="J23195" s="2"/>
      <c r="P23195" s="30"/>
      <c r="T23195" s="2"/>
      <c r="V23195" s="2"/>
      <c r="W23195" s="28"/>
      <c r="Y23195" s="30"/>
      <c r="Z23195" s="30"/>
      <c r="AB23195" s="6"/>
    </row>
    <row r="23196" spans="1:28">
      <c r="A23196" s="2"/>
      <c r="B23196" s="2"/>
      <c r="C23196" s="2"/>
      <c r="G23196" s="94"/>
      <c r="H23196" s="94"/>
      <c r="I23196" s="94"/>
      <c r="J23196" s="2"/>
      <c r="P23196" s="30"/>
      <c r="T23196" s="2"/>
      <c r="V23196" s="2"/>
      <c r="W23196" s="28"/>
      <c r="Y23196" s="30"/>
      <c r="Z23196" s="30"/>
      <c r="AB23196" s="6"/>
    </row>
    <row r="23197" spans="1:28">
      <c r="A23197" s="2"/>
      <c r="B23197" s="2"/>
      <c r="C23197" s="2"/>
      <c r="G23197" s="94"/>
      <c r="H23197" s="94"/>
      <c r="I23197" s="94"/>
      <c r="J23197" s="2"/>
      <c r="P23197" s="30"/>
      <c r="T23197" s="2"/>
      <c r="V23197" s="2"/>
      <c r="W23197" s="28"/>
      <c r="Y23197" s="30"/>
      <c r="Z23197" s="30"/>
      <c r="AB23197" s="6"/>
    </row>
    <row r="23198" spans="1:28">
      <c r="A23198" s="2"/>
      <c r="B23198" s="2"/>
      <c r="C23198" s="2"/>
      <c r="G23198" s="94"/>
      <c r="H23198" s="94"/>
      <c r="I23198" s="94"/>
      <c r="J23198" s="2"/>
      <c r="P23198" s="30"/>
      <c r="T23198" s="2"/>
      <c r="V23198" s="2"/>
      <c r="W23198" s="28"/>
      <c r="Y23198" s="30"/>
      <c r="Z23198" s="30"/>
      <c r="AB23198" s="6"/>
    </row>
    <row r="23199" spans="1:28">
      <c r="A23199" s="2"/>
      <c r="B23199" s="2"/>
      <c r="C23199" s="2"/>
      <c r="G23199" s="94"/>
      <c r="H23199" s="94"/>
      <c r="I23199" s="94"/>
      <c r="J23199" s="2"/>
      <c r="P23199" s="30"/>
      <c r="T23199" s="2"/>
      <c r="V23199" s="2"/>
      <c r="W23199" s="28"/>
      <c r="Y23199" s="30"/>
      <c r="Z23199" s="30"/>
      <c r="AB23199" s="6"/>
    </row>
    <row r="23200" spans="1:28">
      <c r="A23200" s="2"/>
      <c r="B23200" s="2"/>
      <c r="C23200" s="2"/>
      <c r="G23200" s="94"/>
      <c r="H23200" s="94"/>
      <c r="I23200" s="94"/>
      <c r="J23200" s="2"/>
      <c r="P23200" s="30"/>
      <c r="T23200" s="2"/>
      <c r="V23200" s="2"/>
      <c r="W23200" s="28"/>
      <c r="Y23200" s="30"/>
      <c r="Z23200" s="30"/>
      <c r="AB23200" s="6"/>
    </row>
    <row r="23201" spans="1:28">
      <c r="A23201" s="2"/>
      <c r="B23201" s="2"/>
      <c r="C23201" s="2"/>
      <c r="G23201" s="94"/>
      <c r="H23201" s="94"/>
      <c r="I23201" s="94"/>
      <c r="J23201" s="2"/>
      <c r="P23201" s="30"/>
      <c r="T23201" s="2"/>
      <c r="V23201" s="2"/>
      <c r="W23201" s="28"/>
      <c r="Y23201" s="30"/>
      <c r="Z23201" s="30"/>
      <c r="AB23201" s="6"/>
    </row>
    <row r="23202" spans="1:28">
      <c r="A23202" s="2"/>
      <c r="B23202" s="2"/>
      <c r="C23202" s="2"/>
      <c r="G23202" s="94"/>
      <c r="H23202" s="94"/>
      <c r="I23202" s="94"/>
      <c r="J23202" s="2"/>
      <c r="P23202" s="30"/>
      <c r="T23202" s="2"/>
      <c r="V23202" s="2"/>
      <c r="W23202" s="28"/>
      <c r="Y23202" s="30"/>
      <c r="Z23202" s="30"/>
      <c r="AB23202" s="6"/>
    </row>
    <row r="23203" spans="1:28">
      <c r="A23203" s="2"/>
      <c r="B23203" s="2"/>
      <c r="C23203" s="2"/>
      <c r="G23203" s="94"/>
      <c r="H23203" s="94"/>
      <c r="I23203" s="94"/>
      <c r="J23203" s="2"/>
      <c r="P23203" s="30"/>
      <c r="T23203" s="2"/>
      <c r="V23203" s="2"/>
      <c r="W23203" s="28"/>
      <c r="Y23203" s="30"/>
      <c r="Z23203" s="30"/>
      <c r="AB23203" s="6"/>
    </row>
    <row r="23204" spans="1:28">
      <c r="A23204" s="2"/>
      <c r="B23204" s="2"/>
      <c r="C23204" s="2"/>
      <c r="G23204" s="94"/>
      <c r="H23204" s="94"/>
      <c r="I23204" s="94"/>
      <c r="J23204" s="2"/>
      <c r="P23204" s="30"/>
      <c r="T23204" s="2"/>
      <c r="V23204" s="2"/>
      <c r="W23204" s="28"/>
      <c r="Y23204" s="30"/>
      <c r="Z23204" s="30"/>
      <c r="AB23204" s="6"/>
    </row>
    <row r="23205" spans="1:28">
      <c r="A23205" s="2"/>
      <c r="B23205" s="2"/>
      <c r="C23205" s="2"/>
      <c r="G23205" s="94"/>
      <c r="H23205" s="94"/>
      <c r="I23205" s="94"/>
      <c r="J23205" s="2"/>
      <c r="P23205" s="30"/>
      <c r="T23205" s="2"/>
      <c r="V23205" s="2"/>
      <c r="W23205" s="28"/>
      <c r="Y23205" s="30"/>
      <c r="Z23205" s="30"/>
      <c r="AB23205" s="6"/>
    </row>
    <row r="23206" spans="1:28">
      <c r="A23206" s="2"/>
      <c r="B23206" s="2"/>
      <c r="C23206" s="2"/>
      <c r="G23206" s="94"/>
      <c r="H23206" s="94"/>
      <c r="I23206" s="94"/>
      <c r="J23206" s="2"/>
      <c r="P23206" s="30"/>
      <c r="T23206" s="2"/>
      <c r="V23206" s="2"/>
      <c r="W23206" s="28"/>
      <c r="Y23206" s="30"/>
      <c r="Z23206" s="30"/>
      <c r="AB23206" s="6"/>
    </row>
    <row r="23207" spans="1:28">
      <c r="A23207" s="2"/>
      <c r="B23207" s="2"/>
      <c r="C23207" s="2"/>
      <c r="G23207" s="94"/>
      <c r="H23207" s="94"/>
      <c r="I23207" s="94"/>
      <c r="J23207" s="2"/>
      <c r="P23207" s="30"/>
      <c r="T23207" s="2"/>
      <c r="V23207" s="2"/>
      <c r="W23207" s="28"/>
      <c r="Y23207" s="30"/>
      <c r="Z23207" s="30"/>
      <c r="AB23207" s="6"/>
    </row>
    <row r="23208" spans="1:28">
      <c r="A23208" s="2"/>
      <c r="B23208" s="2"/>
      <c r="C23208" s="2"/>
      <c r="G23208" s="94"/>
      <c r="H23208" s="94"/>
      <c r="I23208" s="94"/>
      <c r="J23208" s="2"/>
      <c r="P23208" s="30"/>
      <c r="T23208" s="2"/>
      <c r="V23208" s="2"/>
      <c r="W23208" s="28"/>
      <c r="Y23208" s="30"/>
      <c r="Z23208" s="30"/>
      <c r="AB23208" s="6"/>
    </row>
    <row r="23209" spans="1:28">
      <c r="A23209" s="2"/>
      <c r="B23209" s="2"/>
      <c r="C23209" s="2"/>
      <c r="G23209" s="94"/>
      <c r="H23209" s="94"/>
      <c r="I23209" s="94"/>
      <c r="J23209" s="2"/>
      <c r="P23209" s="30"/>
      <c r="T23209" s="2"/>
      <c r="V23209" s="2"/>
      <c r="W23209" s="28"/>
      <c r="Y23209" s="30"/>
      <c r="Z23209" s="30"/>
      <c r="AB23209" s="6"/>
    </row>
    <row r="23210" spans="1:28">
      <c r="A23210" s="2"/>
      <c r="B23210" s="2"/>
      <c r="C23210" s="2"/>
      <c r="G23210" s="94"/>
      <c r="H23210" s="94"/>
      <c r="I23210" s="94"/>
      <c r="J23210" s="2"/>
      <c r="P23210" s="30"/>
      <c r="T23210" s="2"/>
      <c r="V23210" s="2"/>
      <c r="W23210" s="28"/>
      <c r="Y23210" s="30"/>
      <c r="Z23210" s="30"/>
      <c r="AB23210" s="6"/>
    </row>
    <row r="23211" spans="1:28">
      <c r="A23211" s="2"/>
      <c r="B23211" s="2"/>
      <c r="C23211" s="2"/>
      <c r="G23211" s="94"/>
      <c r="H23211" s="94"/>
      <c r="I23211" s="94"/>
      <c r="J23211" s="2"/>
      <c r="P23211" s="30"/>
      <c r="T23211" s="2"/>
      <c r="V23211" s="2"/>
      <c r="W23211" s="28"/>
      <c r="Y23211" s="30"/>
      <c r="Z23211" s="30"/>
      <c r="AB23211" s="6"/>
    </row>
    <row r="23212" spans="1:28">
      <c r="A23212" s="2"/>
      <c r="B23212" s="2"/>
      <c r="C23212" s="2"/>
      <c r="G23212" s="94"/>
      <c r="H23212" s="94"/>
      <c r="I23212" s="94"/>
      <c r="J23212" s="2"/>
      <c r="P23212" s="30"/>
      <c r="T23212" s="2"/>
      <c r="V23212" s="2"/>
      <c r="W23212" s="28"/>
      <c r="Y23212" s="30"/>
      <c r="Z23212" s="30"/>
      <c r="AB23212" s="6"/>
    </row>
    <row r="23213" spans="1:28">
      <c r="A23213" s="2"/>
      <c r="B23213" s="2"/>
      <c r="C23213" s="2"/>
      <c r="G23213" s="94"/>
      <c r="H23213" s="94"/>
      <c r="I23213" s="94"/>
      <c r="J23213" s="2"/>
      <c r="P23213" s="30"/>
      <c r="T23213" s="2"/>
      <c r="V23213" s="2"/>
      <c r="W23213" s="28"/>
      <c r="Y23213" s="30"/>
      <c r="Z23213" s="30"/>
      <c r="AB23213" s="6"/>
    </row>
    <row r="23214" spans="1:28">
      <c r="A23214" s="2"/>
      <c r="B23214" s="2"/>
      <c r="C23214" s="2"/>
      <c r="G23214" s="94"/>
      <c r="H23214" s="94"/>
      <c r="I23214" s="94"/>
      <c r="J23214" s="2"/>
      <c r="P23214" s="30"/>
      <c r="T23214" s="2"/>
      <c r="V23214" s="2"/>
      <c r="W23214" s="28"/>
      <c r="Y23214" s="30"/>
      <c r="Z23214" s="30"/>
      <c r="AB23214" s="6"/>
    </row>
    <row r="23215" spans="1:28">
      <c r="A23215" s="2"/>
      <c r="B23215" s="2"/>
      <c r="C23215" s="2"/>
      <c r="G23215" s="94"/>
      <c r="H23215" s="94"/>
      <c r="I23215" s="94"/>
      <c r="J23215" s="2"/>
      <c r="P23215" s="30"/>
      <c r="T23215" s="2"/>
      <c r="V23215" s="2"/>
      <c r="W23215" s="28"/>
      <c r="Y23215" s="30"/>
      <c r="Z23215" s="30"/>
      <c r="AB23215" s="6"/>
    </row>
    <row r="23216" spans="1:28">
      <c r="A23216" s="2"/>
      <c r="B23216" s="2"/>
      <c r="C23216" s="2"/>
      <c r="G23216" s="94"/>
      <c r="H23216" s="94"/>
      <c r="I23216" s="94"/>
      <c r="J23216" s="2"/>
      <c r="P23216" s="30"/>
      <c r="T23216" s="2"/>
      <c r="V23216" s="2"/>
      <c r="W23216" s="28"/>
      <c r="Y23216" s="30"/>
      <c r="Z23216" s="30"/>
      <c r="AB23216" s="6"/>
    </row>
    <row r="23217" spans="1:28">
      <c r="A23217" s="2"/>
      <c r="B23217" s="2"/>
      <c r="C23217" s="2"/>
      <c r="G23217" s="94"/>
      <c r="H23217" s="94"/>
      <c r="I23217" s="94"/>
      <c r="J23217" s="2"/>
      <c r="P23217" s="30"/>
      <c r="T23217" s="2"/>
      <c r="V23217" s="2"/>
      <c r="W23217" s="28"/>
      <c r="Y23217" s="30"/>
      <c r="Z23217" s="30"/>
      <c r="AB23217" s="6"/>
    </row>
    <row r="23218" spans="1:28">
      <c r="A23218" s="2"/>
      <c r="B23218" s="2"/>
      <c r="C23218" s="2"/>
      <c r="G23218" s="94"/>
      <c r="H23218" s="94"/>
      <c r="I23218" s="94"/>
      <c r="J23218" s="2"/>
      <c r="P23218" s="30"/>
      <c r="T23218" s="2"/>
      <c r="V23218" s="2"/>
      <c r="W23218" s="28"/>
      <c r="Y23218" s="30"/>
      <c r="Z23218" s="30"/>
      <c r="AB23218" s="6"/>
    </row>
    <row r="23219" spans="1:28">
      <c r="A23219" s="2"/>
      <c r="B23219" s="2"/>
      <c r="C23219" s="2"/>
      <c r="G23219" s="94"/>
      <c r="H23219" s="94"/>
      <c r="I23219" s="94"/>
      <c r="J23219" s="2"/>
      <c r="P23219" s="30"/>
      <c r="T23219" s="2"/>
      <c r="V23219" s="2"/>
      <c r="W23219" s="28"/>
      <c r="Y23219" s="30"/>
      <c r="Z23219" s="30"/>
      <c r="AB23219" s="6"/>
    </row>
    <row r="23220" spans="1:28">
      <c r="A23220" s="2"/>
      <c r="B23220" s="2"/>
      <c r="C23220" s="2"/>
      <c r="G23220" s="94"/>
      <c r="H23220" s="94"/>
      <c r="I23220" s="94"/>
      <c r="J23220" s="2"/>
      <c r="P23220" s="30"/>
      <c r="T23220" s="2"/>
      <c r="V23220" s="2"/>
      <c r="W23220" s="28"/>
      <c r="Y23220" s="30"/>
      <c r="Z23220" s="30"/>
      <c r="AB23220" s="6"/>
    </row>
    <row r="23221" spans="1:28">
      <c r="A23221" s="2"/>
      <c r="B23221" s="2"/>
      <c r="C23221" s="2"/>
      <c r="G23221" s="94"/>
      <c r="H23221" s="94"/>
      <c r="I23221" s="94"/>
      <c r="J23221" s="2"/>
      <c r="P23221" s="30"/>
      <c r="T23221" s="2"/>
      <c r="V23221" s="2"/>
      <c r="W23221" s="28"/>
      <c r="Y23221" s="30"/>
      <c r="Z23221" s="30"/>
      <c r="AB23221" s="6"/>
    </row>
    <row r="23222" spans="1:28">
      <c r="A23222" s="2"/>
      <c r="B23222" s="2"/>
      <c r="C23222" s="2"/>
      <c r="G23222" s="94"/>
      <c r="H23222" s="94"/>
      <c r="I23222" s="94"/>
      <c r="J23222" s="2"/>
      <c r="P23222" s="30"/>
      <c r="T23222" s="2"/>
      <c r="V23222" s="2"/>
      <c r="W23222" s="28"/>
      <c r="Y23222" s="30"/>
      <c r="Z23222" s="30"/>
      <c r="AB23222" s="6"/>
    </row>
    <row r="23223" spans="1:28">
      <c r="A23223" s="2"/>
      <c r="B23223" s="2"/>
      <c r="C23223" s="2"/>
      <c r="G23223" s="94"/>
      <c r="H23223" s="94"/>
      <c r="I23223" s="94"/>
      <c r="J23223" s="2"/>
      <c r="P23223" s="30"/>
      <c r="T23223" s="2"/>
      <c r="V23223" s="2"/>
      <c r="W23223" s="28"/>
      <c r="Y23223" s="30"/>
      <c r="Z23223" s="30"/>
      <c r="AB23223" s="6"/>
    </row>
    <row r="23224" spans="1:28">
      <c r="A23224" s="2"/>
      <c r="B23224" s="2"/>
      <c r="C23224" s="2"/>
      <c r="G23224" s="94"/>
      <c r="H23224" s="94"/>
      <c r="I23224" s="94"/>
      <c r="J23224" s="2"/>
      <c r="P23224" s="30"/>
      <c r="T23224" s="2"/>
      <c r="V23224" s="2"/>
      <c r="W23224" s="28"/>
      <c r="Y23224" s="30"/>
      <c r="Z23224" s="30"/>
      <c r="AB23224" s="6"/>
    </row>
    <row r="23225" spans="1:28">
      <c r="A23225" s="2"/>
      <c r="B23225" s="2"/>
      <c r="C23225" s="2"/>
      <c r="G23225" s="94"/>
      <c r="H23225" s="94"/>
      <c r="I23225" s="94"/>
      <c r="J23225" s="2"/>
      <c r="P23225" s="30"/>
      <c r="T23225" s="2"/>
      <c r="V23225" s="2"/>
      <c r="W23225" s="28"/>
      <c r="Y23225" s="30"/>
      <c r="Z23225" s="30"/>
      <c r="AB23225" s="6"/>
    </row>
    <row r="23226" spans="1:28">
      <c r="A23226" s="2"/>
      <c r="B23226" s="2"/>
      <c r="C23226" s="2"/>
      <c r="G23226" s="94"/>
      <c r="H23226" s="94"/>
      <c r="I23226" s="94"/>
      <c r="J23226" s="2"/>
      <c r="P23226" s="30"/>
      <c r="T23226" s="2"/>
      <c r="V23226" s="2"/>
      <c r="W23226" s="28"/>
      <c r="Y23226" s="30"/>
      <c r="Z23226" s="30"/>
      <c r="AB23226" s="6"/>
    </row>
    <row r="23227" spans="1:28">
      <c r="A23227" s="2"/>
      <c r="B23227" s="2"/>
      <c r="C23227" s="2"/>
      <c r="G23227" s="94"/>
      <c r="H23227" s="94"/>
      <c r="I23227" s="94"/>
      <c r="J23227" s="2"/>
      <c r="P23227" s="30"/>
      <c r="T23227" s="2"/>
      <c r="V23227" s="2"/>
      <c r="W23227" s="28"/>
      <c r="Y23227" s="30"/>
      <c r="Z23227" s="30"/>
      <c r="AB23227" s="6"/>
    </row>
    <row r="23228" spans="1:28">
      <c r="A23228" s="2"/>
      <c r="B23228" s="2"/>
      <c r="C23228" s="2"/>
      <c r="G23228" s="94"/>
      <c r="H23228" s="94"/>
      <c r="I23228" s="94"/>
      <c r="J23228" s="2"/>
      <c r="P23228" s="30"/>
      <c r="T23228" s="2"/>
      <c r="V23228" s="2"/>
      <c r="W23228" s="28"/>
      <c r="Y23228" s="30"/>
      <c r="Z23228" s="30"/>
      <c r="AB23228" s="6"/>
    </row>
    <row r="23229" spans="1:28">
      <c r="A23229" s="2"/>
      <c r="B23229" s="2"/>
      <c r="C23229" s="2"/>
      <c r="G23229" s="94"/>
      <c r="H23229" s="94"/>
      <c r="I23229" s="94"/>
      <c r="J23229" s="2"/>
      <c r="P23229" s="30"/>
      <c r="T23229" s="2"/>
      <c r="V23229" s="2"/>
      <c r="W23229" s="28"/>
      <c r="Y23229" s="30"/>
      <c r="Z23229" s="30"/>
      <c r="AB23229" s="6"/>
    </row>
    <row r="23230" spans="1:28">
      <c r="A23230" s="2"/>
      <c r="B23230" s="2"/>
      <c r="C23230" s="2"/>
      <c r="G23230" s="94"/>
      <c r="H23230" s="94"/>
      <c r="I23230" s="94"/>
      <c r="J23230" s="2"/>
      <c r="P23230" s="30"/>
      <c r="T23230" s="2"/>
      <c r="V23230" s="2"/>
      <c r="W23230" s="28"/>
      <c r="Y23230" s="30"/>
      <c r="Z23230" s="30"/>
      <c r="AB23230" s="6"/>
    </row>
    <row r="23231" spans="1:28">
      <c r="A23231" s="2"/>
      <c r="B23231" s="2"/>
      <c r="C23231" s="2"/>
      <c r="G23231" s="94"/>
      <c r="H23231" s="94"/>
      <c r="I23231" s="94"/>
      <c r="J23231" s="2"/>
      <c r="P23231" s="30"/>
      <c r="T23231" s="2"/>
      <c r="V23231" s="2"/>
      <c r="W23231" s="28"/>
      <c r="Y23231" s="30"/>
      <c r="Z23231" s="30"/>
      <c r="AB23231" s="6"/>
    </row>
    <row r="23232" spans="1:28">
      <c r="A23232" s="2"/>
      <c r="B23232" s="2"/>
      <c r="C23232" s="2"/>
      <c r="G23232" s="94"/>
      <c r="H23232" s="94"/>
      <c r="I23232" s="94"/>
      <c r="J23232" s="2"/>
      <c r="P23232" s="30"/>
      <c r="T23232" s="2"/>
      <c r="V23232" s="2"/>
      <c r="W23232" s="28"/>
      <c r="Y23232" s="30"/>
      <c r="Z23232" s="30"/>
      <c r="AB23232" s="6"/>
    </row>
    <row r="23233" spans="1:28">
      <c r="A23233" s="2"/>
      <c r="B23233" s="2"/>
      <c r="C23233" s="2"/>
      <c r="G23233" s="94"/>
      <c r="H23233" s="94"/>
      <c r="I23233" s="94"/>
      <c r="J23233" s="2"/>
      <c r="P23233" s="30"/>
      <c r="T23233" s="2"/>
      <c r="V23233" s="2"/>
      <c r="W23233" s="28"/>
      <c r="Y23233" s="30"/>
      <c r="Z23233" s="30"/>
      <c r="AB23233" s="6"/>
    </row>
    <row r="23234" spans="1:28">
      <c r="A23234" s="2"/>
      <c r="B23234" s="2"/>
      <c r="C23234" s="2"/>
      <c r="G23234" s="94"/>
      <c r="H23234" s="94"/>
      <c r="I23234" s="94"/>
      <c r="J23234" s="2"/>
      <c r="P23234" s="30"/>
      <c r="T23234" s="2"/>
      <c r="V23234" s="2"/>
      <c r="W23234" s="28"/>
      <c r="Y23234" s="30"/>
      <c r="Z23234" s="30"/>
      <c r="AB23234" s="6"/>
    </row>
    <row r="23235" spans="1:28">
      <c r="A23235" s="2"/>
      <c r="B23235" s="2"/>
      <c r="C23235" s="2"/>
      <c r="G23235" s="94"/>
      <c r="H23235" s="94"/>
      <c r="I23235" s="94"/>
      <c r="J23235" s="2"/>
      <c r="P23235" s="30"/>
      <c r="T23235" s="2"/>
      <c r="V23235" s="2"/>
      <c r="W23235" s="28"/>
      <c r="Y23235" s="30"/>
      <c r="Z23235" s="30"/>
      <c r="AB23235" s="6"/>
    </row>
    <row r="23236" spans="1:28">
      <c r="A23236" s="2"/>
      <c r="B23236" s="2"/>
      <c r="C23236" s="2"/>
      <c r="G23236" s="94"/>
      <c r="H23236" s="94"/>
      <c r="I23236" s="94"/>
      <c r="J23236" s="2"/>
      <c r="P23236" s="30"/>
      <c r="T23236" s="2"/>
      <c r="V23236" s="2"/>
      <c r="W23236" s="28"/>
      <c r="Y23236" s="30"/>
      <c r="Z23236" s="30"/>
      <c r="AB23236" s="6"/>
    </row>
    <row r="23237" spans="1:28">
      <c r="A23237" s="2"/>
      <c r="B23237" s="2"/>
      <c r="C23237" s="2"/>
      <c r="G23237" s="94"/>
      <c r="H23237" s="94"/>
      <c r="I23237" s="94"/>
      <c r="J23237" s="2"/>
      <c r="P23237" s="30"/>
      <c r="T23237" s="2"/>
      <c r="V23237" s="2"/>
      <c r="W23237" s="28"/>
      <c r="Y23237" s="30"/>
      <c r="Z23237" s="30"/>
      <c r="AB23237" s="6"/>
    </row>
    <row r="23238" spans="1:28">
      <c r="A23238" s="2"/>
      <c r="B23238" s="2"/>
      <c r="C23238" s="2"/>
      <c r="G23238" s="94"/>
      <c r="H23238" s="94"/>
      <c r="I23238" s="94"/>
      <c r="J23238" s="2"/>
      <c r="P23238" s="30"/>
      <c r="T23238" s="2"/>
      <c r="V23238" s="2"/>
      <c r="W23238" s="28"/>
      <c r="Y23238" s="30"/>
      <c r="Z23238" s="30"/>
      <c r="AB23238" s="6"/>
    </row>
    <row r="23239" spans="1:28">
      <c r="A23239" s="2"/>
      <c r="B23239" s="2"/>
      <c r="C23239" s="2"/>
      <c r="G23239" s="94"/>
      <c r="H23239" s="94"/>
      <c r="I23239" s="94"/>
      <c r="J23239" s="2"/>
      <c r="P23239" s="30"/>
      <c r="T23239" s="2"/>
      <c r="V23239" s="2"/>
      <c r="W23239" s="28"/>
      <c r="Y23239" s="30"/>
      <c r="Z23239" s="30"/>
      <c r="AB23239" s="6"/>
    </row>
    <row r="23240" spans="1:28">
      <c r="A23240" s="2"/>
      <c r="B23240" s="2"/>
      <c r="C23240" s="2"/>
      <c r="G23240" s="94"/>
      <c r="H23240" s="94"/>
      <c r="I23240" s="94"/>
      <c r="J23240" s="2"/>
      <c r="P23240" s="30"/>
      <c r="T23240" s="2"/>
      <c r="V23240" s="2"/>
      <c r="W23240" s="28"/>
      <c r="Y23240" s="30"/>
      <c r="Z23240" s="30"/>
      <c r="AB23240" s="6"/>
    </row>
    <row r="23241" spans="1:28">
      <c r="A23241" s="2"/>
      <c r="B23241" s="2"/>
      <c r="C23241" s="2"/>
      <c r="G23241" s="94"/>
      <c r="H23241" s="94"/>
      <c r="I23241" s="94"/>
      <c r="J23241" s="2"/>
      <c r="P23241" s="30"/>
      <c r="T23241" s="2"/>
      <c r="V23241" s="2"/>
      <c r="W23241" s="28"/>
      <c r="Y23241" s="30"/>
      <c r="Z23241" s="30"/>
      <c r="AB23241" s="6"/>
    </row>
    <row r="23242" spans="1:28">
      <c r="A23242" s="2"/>
      <c r="B23242" s="2"/>
      <c r="C23242" s="2"/>
      <c r="G23242" s="94"/>
      <c r="H23242" s="94"/>
      <c r="I23242" s="94"/>
      <c r="J23242" s="2"/>
      <c r="P23242" s="30"/>
      <c r="T23242" s="2"/>
      <c r="V23242" s="2"/>
      <c r="W23242" s="28"/>
      <c r="Y23242" s="30"/>
      <c r="Z23242" s="30"/>
      <c r="AB23242" s="6"/>
    </row>
    <row r="23243" spans="1:28">
      <c r="A23243" s="2"/>
      <c r="B23243" s="2"/>
      <c r="C23243" s="2"/>
      <c r="G23243" s="94"/>
      <c r="H23243" s="94"/>
      <c r="I23243" s="94"/>
      <c r="J23243" s="2"/>
      <c r="P23243" s="30"/>
      <c r="T23243" s="2"/>
      <c r="V23243" s="2"/>
      <c r="W23243" s="28"/>
      <c r="Y23243" s="30"/>
      <c r="Z23243" s="30"/>
      <c r="AB23243" s="6"/>
    </row>
    <row r="23244" spans="1:28">
      <c r="A23244" s="2"/>
      <c r="B23244" s="2"/>
      <c r="C23244" s="2"/>
      <c r="G23244" s="94"/>
      <c r="H23244" s="94"/>
      <c r="I23244" s="94"/>
      <c r="J23244" s="2"/>
      <c r="P23244" s="30"/>
      <c r="T23244" s="2"/>
      <c r="V23244" s="2"/>
      <c r="W23244" s="28"/>
      <c r="Y23244" s="30"/>
      <c r="Z23244" s="30"/>
      <c r="AB23244" s="6"/>
    </row>
    <row r="23245" spans="1:28">
      <c r="A23245" s="2"/>
      <c r="B23245" s="2"/>
      <c r="C23245" s="2"/>
      <c r="G23245" s="94"/>
      <c r="H23245" s="94"/>
      <c r="I23245" s="94"/>
      <c r="J23245" s="2"/>
      <c r="P23245" s="30"/>
      <c r="T23245" s="2"/>
      <c r="V23245" s="2"/>
      <c r="W23245" s="28"/>
      <c r="Y23245" s="30"/>
      <c r="Z23245" s="30"/>
      <c r="AB23245" s="6"/>
    </row>
    <row r="23246" spans="1:28">
      <c r="A23246" s="2"/>
      <c r="B23246" s="2"/>
      <c r="C23246" s="2"/>
      <c r="G23246" s="94"/>
      <c r="H23246" s="94"/>
      <c r="I23246" s="94"/>
      <c r="J23246" s="2"/>
      <c r="P23246" s="30"/>
      <c r="T23246" s="2"/>
      <c r="V23246" s="2"/>
      <c r="W23246" s="28"/>
      <c r="Y23246" s="30"/>
      <c r="Z23246" s="30"/>
      <c r="AB23246" s="6"/>
    </row>
    <row r="23247" spans="1:28">
      <c r="A23247" s="2"/>
      <c r="B23247" s="2"/>
      <c r="C23247" s="2"/>
      <c r="G23247" s="94"/>
      <c r="H23247" s="94"/>
      <c r="I23247" s="94"/>
      <c r="J23247" s="2"/>
      <c r="P23247" s="30"/>
      <c r="T23247" s="2"/>
      <c r="V23247" s="2"/>
      <c r="W23247" s="28"/>
      <c r="Y23247" s="30"/>
      <c r="Z23247" s="30"/>
      <c r="AB23247" s="6"/>
    </row>
    <row r="23248" spans="1:28">
      <c r="A23248" s="2"/>
      <c r="B23248" s="2"/>
      <c r="C23248" s="2"/>
      <c r="G23248" s="94"/>
      <c r="H23248" s="94"/>
      <c r="I23248" s="94"/>
      <c r="J23248" s="2"/>
      <c r="P23248" s="30"/>
      <c r="T23248" s="2"/>
      <c r="V23248" s="2"/>
      <c r="W23248" s="28"/>
      <c r="Y23248" s="30"/>
      <c r="Z23248" s="30"/>
      <c r="AB23248" s="6"/>
    </row>
    <row r="23249" spans="1:28">
      <c r="A23249" s="2"/>
      <c r="B23249" s="2"/>
      <c r="C23249" s="2"/>
      <c r="G23249" s="94"/>
      <c r="H23249" s="94"/>
      <c r="I23249" s="94"/>
      <c r="J23249" s="2"/>
      <c r="P23249" s="30"/>
      <c r="T23249" s="2"/>
      <c r="V23249" s="2"/>
      <c r="W23249" s="28"/>
      <c r="Y23249" s="30"/>
      <c r="Z23249" s="30"/>
      <c r="AB23249" s="6"/>
    </row>
    <row r="23250" spans="1:28">
      <c r="A23250" s="2"/>
      <c r="B23250" s="2"/>
      <c r="C23250" s="2"/>
      <c r="G23250" s="94"/>
      <c r="H23250" s="94"/>
      <c r="I23250" s="94"/>
      <c r="J23250" s="2"/>
      <c r="P23250" s="30"/>
      <c r="T23250" s="2"/>
      <c r="V23250" s="2"/>
      <c r="W23250" s="28"/>
      <c r="Y23250" s="30"/>
      <c r="Z23250" s="30"/>
      <c r="AB23250" s="6"/>
    </row>
    <row r="23251" spans="1:28">
      <c r="A23251" s="2"/>
      <c r="B23251" s="2"/>
      <c r="C23251" s="2"/>
      <c r="G23251" s="94"/>
      <c r="H23251" s="94"/>
      <c r="I23251" s="94"/>
      <c r="J23251" s="2"/>
      <c r="P23251" s="30"/>
      <c r="T23251" s="2"/>
      <c r="V23251" s="2"/>
      <c r="W23251" s="28"/>
      <c r="Y23251" s="30"/>
      <c r="Z23251" s="30"/>
      <c r="AB23251" s="6"/>
    </row>
    <row r="23252" spans="1:28">
      <c r="A23252" s="2"/>
      <c r="B23252" s="2"/>
      <c r="C23252" s="2"/>
      <c r="G23252" s="94"/>
      <c r="H23252" s="94"/>
      <c r="I23252" s="94"/>
      <c r="J23252" s="2"/>
      <c r="P23252" s="30"/>
      <c r="T23252" s="2"/>
      <c r="V23252" s="2"/>
      <c r="W23252" s="28"/>
      <c r="Y23252" s="30"/>
      <c r="Z23252" s="30"/>
      <c r="AB23252" s="6"/>
    </row>
    <row r="23253" spans="1:28">
      <c r="A23253" s="2"/>
      <c r="B23253" s="2"/>
      <c r="C23253" s="2"/>
      <c r="G23253" s="94"/>
      <c r="H23253" s="94"/>
      <c r="I23253" s="94"/>
      <c r="J23253" s="2"/>
      <c r="P23253" s="30"/>
      <c r="T23253" s="2"/>
      <c r="V23253" s="2"/>
      <c r="W23253" s="28"/>
      <c r="Y23253" s="30"/>
      <c r="Z23253" s="30"/>
      <c r="AB23253" s="6"/>
    </row>
    <row r="23254" spans="1:28">
      <c r="A23254" s="2"/>
      <c r="B23254" s="2"/>
      <c r="C23254" s="2"/>
      <c r="G23254" s="94"/>
      <c r="H23254" s="94"/>
      <c r="I23254" s="94"/>
      <c r="J23254" s="2"/>
      <c r="P23254" s="30"/>
      <c r="T23254" s="2"/>
      <c r="V23254" s="2"/>
      <c r="W23254" s="28"/>
      <c r="Y23254" s="30"/>
      <c r="Z23254" s="30"/>
      <c r="AB23254" s="6"/>
    </row>
    <row r="23255" spans="1:28">
      <c r="A23255" s="2"/>
      <c r="B23255" s="2"/>
      <c r="C23255" s="2"/>
      <c r="G23255" s="94"/>
      <c r="H23255" s="94"/>
      <c r="I23255" s="94"/>
      <c r="J23255" s="2"/>
      <c r="P23255" s="30"/>
      <c r="T23255" s="2"/>
      <c r="V23255" s="2"/>
      <c r="W23255" s="28"/>
      <c r="Y23255" s="30"/>
      <c r="Z23255" s="30"/>
      <c r="AB23255" s="6"/>
    </row>
    <row r="23256" spans="1:28">
      <c r="A23256" s="2"/>
      <c r="B23256" s="2"/>
      <c r="C23256" s="2"/>
      <c r="G23256" s="94"/>
      <c r="H23256" s="94"/>
      <c r="I23256" s="94"/>
      <c r="J23256" s="2"/>
      <c r="P23256" s="30"/>
      <c r="T23256" s="2"/>
      <c r="V23256" s="2"/>
      <c r="W23256" s="28"/>
      <c r="Y23256" s="30"/>
      <c r="Z23256" s="30"/>
      <c r="AB23256" s="6"/>
    </row>
    <row r="23257" spans="1:28">
      <c r="A23257" s="2"/>
      <c r="B23257" s="2"/>
      <c r="C23257" s="2"/>
      <c r="G23257" s="94"/>
      <c r="H23257" s="94"/>
      <c r="I23257" s="94"/>
      <c r="J23257" s="2"/>
      <c r="P23257" s="30"/>
      <c r="T23257" s="2"/>
      <c r="V23257" s="2"/>
      <c r="W23257" s="28"/>
      <c r="Y23257" s="30"/>
      <c r="Z23257" s="30"/>
      <c r="AB23257" s="6"/>
    </row>
    <row r="23258" spans="1:28">
      <c r="A23258" s="2"/>
      <c r="B23258" s="2"/>
      <c r="C23258" s="2"/>
      <c r="G23258" s="94"/>
      <c r="H23258" s="94"/>
      <c r="I23258" s="94"/>
      <c r="J23258" s="2"/>
      <c r="P23258" s="30"/>
      <c r="T23258" s="2"/>
      <c r="V23258" s="2"/>
      <c r="W23258" s="28"/>
      <c r="Y23258" s="30"/>
      <c r="Z23258" s="30"/>
      <c r="AB23258" s="6"/>
    </row>
    <row r="23259" spans="1:28">
      <c r="A23259" s="2"/>
      <c r="B23259" s="2"/>
      <c r="C23259" s="2"/>
      <c r="G23259" s="94"/>
      <c r="H23259" s="94"/>
      <c r="I23259" s="94"/>
      <c r="J23259" s="2"/>
      <c r="P23259" s="30"/>
      <c r="T23259" s="2"/>
      <c r="V23259" s="2"/>
      <c r="W23259" s="28"/>
      <c r="Y23259" s="30"/>
      <c r="Z23259" s="30"/>
      <c r="AB23259" s="6"/>
    </row>
    <row r="23260" spans="1:28">
      <c r="A23260" s="2"/>
      <c r="B23260" s="2"/>
      <c r="C23260" s="2"/>
      <c r="G23260" s="94"/>
      <c r="H23260" s="94"/>
      <c r="I23260" s="94"/>
      <c r="J23260" s="2"/>
      <c r="P23260" s="30"/>
      <c r="T23260" s="2"/>
      <c r="V23260" s="2"/>
      <c r="W23260" s="28"/>
      <c r="Y23260" s="30"/>
      <c r="Z23260" s="30"/>
      <c r="AB23260" s="6"/>
    </row>
    <row r="23261" spans="1:28">
      <c r="A23261" s="2"/>
      <c r="B23261" s="2"/>
      <c r="C23261" s="2"/>
      <c r="G23261" s="94"/>
      <c r="H23261" s="94"/>
      <c r="I23261" s="94"/>
      <c r="J23261" s="2"/>
      <c r="P23261" s="30"/>
      <c r="T23261" s="2"/>
      <c r="V23261" s="2"/>
      <c r="W23261" s="28"/>
      <c r="Y23261" s="30"/>
      <c r="Z23261" s="30"/>
      <c r="AB23261" s="6"/>
    </row>
    <row r="23262" spans="1:28">
      <c r="A23262" s="2"/>
      <c r="B23262" s="2"/>
      <c r="C23262" s="2"/>
      <c r="G23262" s="94"/>
      <c r="H23262" s="94"/>
      <c r="I23262" s="94"/>
      <c r="J23262" s="2"/>
      <c r="P23262" s="30"/>
      <c r="T23262" s="2"/>
      <c r="V23262" s="2"/>
      <c r="W23262" s="28"/>
      <c r="Y23262" s="30"/>
      <c r="Z23262" s="30"/>
      <c r="AB23262" s="6"/>
    </row>
    <row r="23263" spans="1:28">
      <c r="A23263" s="2"/>
      <c r="B23263" s="2"/>
      <c r="C23263" s="2"/>
      <c r="G23263" s="94"/>
      <c r="H23263" s="94"/>
      <c r="I23263" s="94"/>
      <c r="J23263" s="2"/>
      <c r="P23263" s="30"/>
      <c r="T23263" s="2"/>
      <c r="V23263" s="2"/>
      <c r="W23263" s="28"/>
      <c r="Y23263" s="30"/>
      <c r="Z23263" s="30"/>
      <c r="AB23263" s="6"/>
    </row>
    <row r="23264" spans="1:28">
      <c r="A23264" s="2"/>
      <c r="B23264" s="2"/>
      <c r="C23264" s="2"/>
      <c r="G23264" s="94"/>
      <c r="H23264" s="94"/>
      <c r="I23264" s="94"/>
      <c r="J23264" s="2"/>
      <c r="P23264" s="30"/>
      <c r="T23264" s="2"/>
      <c r="V23264" s="2"/>
      <c r="W23264" s="28"/>
      <c r="Y23264" s="30"/>
      <c r="Z23264" s="30"/>
      <c r="AB23264" s="6"/>
    </row>
    <row r="23265" spans="1:28">
      <c r="A23265" s="2"/>
      <c r="B23265" s="2"/>
      <c r="C23265" s="2"/>
      <c r="G23265" s="94"/>
      <c r="H23265" s="94"/>
      <c r="I23265" s="94"/>
      <c r="J23265" s="2"/>
      <c r="P23265" s="30"/>
      <c r="T23265" s="2"/>
      <c r="V23265" s="2"/>
      <c r="W23265" s="28"/>
      <c r="Y23265" s="30"/>
      <c r="Z23265" s="30"/>
      <c r="AB23265" s="6"/>
    </row>
    <row r="23266" spans="1:28">
      <c r="A23266" s="2"/>
      <c r="B23266" s="2"/>
      <c r="C23266" s="2"/>
      <c r="G23266" s="94"/>
      <c r="H23266" s="94"/>
      <c r="I23266" s="94"/>
      <c r="J23266" s="2"/>
      <c r="P23266" s="30"/>
      <c r="T23266" s="2"/>
      <c r="V23266" s="2"/>
      <c r="W23266" s="28"/>
      <c r="Y23266" s="30"/>
      <c r="Z23266" s="30"/>
      <c r="AB23266" s="6"/>
    </row>
    <row r="23267" spans="1:28">
      <c r="A23267" s="2"/>
      <c r="B23267" s="2"/>
      <c r="C23267" s="2"/>
      <c r="G23267" s="94"/>
      <c r="H23267" s="94"/>
      <c r="I23267" s="94"/>
      <c r="J23267" s="2"/>
      <c r="P23267" s="30"/>
      <c r="T23267" s="2"/>
      <c r="V23267" s="2"/>
      <c r="W23267" s="28"/>
      <c r="Y23267" s="30"/>
      <c r="Z23267" s="30"/>
      <c r="AB23267" s="6"/>
    </row>
    <row r="23268" spans="1:28">
      <c r="A23268" s="2"/>
      <c r="B23268" s="2"/>
      <c r="C23268" s="2"/>
      <c r="G23268" s="94"/>
      <c r="H23268" s="94"/>
      <c r="I23268" s="94"/>
      <c r="J23268" s="2"/>
      <c r="P23268" s="30"/>
      <c r="T23268" s="2"/>
      <c r="V23268" s="2"/>
      <c r="W23268" s="28"/>
      <c r="Y23268" s="30"/>
      <c r="Z23268" s="30"/>
      <c r="AB23268" s="6"/>
    </row>
    <row r="23269" spans="1:28">
      <c r="A23269" s="2"/>
      <c r="B23269" s="2"/>
      <c r="C23269" s="2"/>
      <c r="G23269" s="94"/>
      <c r="H23269" s="94"/>
      <c r="I23269" s="94"/>
      <c r="J23269" s="2"/>
      <c r="P23269" s="30"/>
      <c r="T23269" s="2"/>
      <c r="V23269" s="2"/>
      <c r="W23269" s="28"/>
      <c r="Y23269" s="30"/>
      <c r="Z23269" s="30"/>
      <c r="AB23269" s="6"/>
    </row>
    <row r="23270" spans="1:28">
      <c r="A23270" s="2"/>
      <c r="B23270" s="2"/>
      <c r="C23270" s="2"/>
      <c r="G23270" s="94"/>
      <c r="H23270" s="94"/>
      <c r="I23270" s="94"/>
      <c r="J23270" s="2"/>
      <c r="P23270" s="30"/>
      <c r="T23270" s="2"/>
      <c r="V23270" s="2"/>
      <c r="W23270" s="28"/>
      <c r="Y23270" s="30"/>
      <c r="Z23270" s="30"/>
      <c r="AB23270" s="6"/>
    </row>
    <row r="23271" spans="1:28">
      <c r="A23271" s="2"/>
      <c r="B23271" s="2"/>
      <c r="C23271" s="2"/>
      <c r="G23271" s="94"/>
      <c r="H23271" s="94"/>
      <c r="I23271" s="94"/>
      <c r="J23271" s="2"/>
      <c r="P23271" s="30"/>
      <c r="T23271" s="2"/>
      <c r="V23271" s="2"/>
      <c r="W23271" s="28"/>
      <c r="Y23271" s="30"/>
      <c r="Z23271" s="30"/>
      <c r="AB23271" s="6"/>
    </row>
    <row r="23272" spans="1:28">
      <c r="A23272" s="2"/>
      <c r="B23272" s="2"/>
      <c r="C23272" s="2"/>
      <c r="G23272" s="94"/>
      <c r="H23272" s="94"/>
      <c r="I23272" s="94"/>
      <c r="J23272" s="2"/>
      <c r="P23272" s="30"/>
      <c r="T23272" s="2"/>
      <c r="V23272" s="2"/>
      <c r="W23272" s="28"/>
      <c r="Y23272" s="30"/>
      <c r="Z23272" s="30"/>
      <c r="AB23272" s="6"/>
    </row>
    <row r="23273" spans="1:28">
      <c r="A23273" s="2"/>
      <c r="B23273" s="2"/>
      <c r="C23273" s="2"/>
      <c r="G23273" s="94"/>
      <c r="H23273" s="94"/>
      <c r="I23273" s="94"/>
      <c r="J23273" s="2"/>
      <c r="P23273" s="30"/>
      <c r="T23273" s="2"/>
      <c r="V23273" s="2"/>
      <c r="W23273" s="28"/>
      <c r="Y23273" s="30"/>
      <c r="Z23273" s="30"/>
      <c r="AB23273" s="6"/>
    </row>
    <row r="23274" spans="1:28">
      <c r="A23274" s="2"/>
      <c r="B23274" s="2"/>
      <c r="C23274" s="2"/>
      <c r="G23274" s="94"/>
      <c r="H23274" s="94"/>
      <c r="I23274" s="94"/>
      <c r="J23274" s="2"/>
      <c r="P23274" s="30"/>
      <c r="T23274" s="2"/>
      <c r="V23274" s="2"/>
      <c r="W23274" s="28"/>
      <c r="Y23274" s="30"/>
      <c r="Z23274" s="30"/>
      <c r="AB23274" s="6"/>
    </row>
    <row r="23275" spans="1:28">
      <c r="A23275" s="2"/>
      <c r="B23275" s="2"/>
      <c r="C23275" s="2"/>
      <c r="G23275" s="94"/>
      <c r="H23275" s="94"/>
      <c r="I23275" s="94"/>
      <c r="J23275" s="2"/>
      <c r="P23275" s="30"/>
      <c r="T23275" s="2"/>
      <c r="V23275" s="2"/>
      <c r="W23275" s="28"/>
      <c r="Y23275" s="30"/>
      <c r="Z23275" s="30"/>
      <c r="AB23275" s="6"/>
    </row>
    <row r="23276" spans="1:28">
      <c r="A23276" s="2"/>
      <c r="B23276" s="2"/>
      <c r="C23276" s="2"/>
      <c r="G23276" s="94"/>
      <c r="H23276" s="94"/>
      <c r="I23276" s="94"/>
      <c r="J23276" s="2"/>
      <c r="P23276" s="30"/>
      <c r="T23276" s="2"/>
      <c r="V23276" s="2"/>
      <c r="W23276" s="28"/>
      <c r="Y23276" s="30"/>
      <c r="Z23276" s="30"/>
      <c r="AB23276" s="6"/>
    </row>
    <row r="23277" spans="1:28">
      <c r="A23277" s="2"/>
      <c r="B23277" s="2"/>
      <c r="C23277" s="2"/>
      <c r="G23277" s="94"/>
      <c r="H23277" s="94"/>
      <c r="I23277" s="94"/>
      <c r="J23277" s="2"/>
      <c r="P23277" s="30"/>
      <c r="T23277" s="2"/>
      <c r="V23277" s="2"/>
      <c r="W23277" s="28"/>
      <c r="Y23277" s="30"/>
      <c r="Z23277" s="30"/>
      <c r="AB23277" s="6"/>
    </row>
    <row r="23278" spans="1:28">
      <c r="A23278" s="2"/>
      <c r="B23278" s="2"/>
      <c r="C23278" s="2"/>
      <c r="G23278" s="94"/>
      <c r="H23278" s="94"/>
      <c r="I23278" s="94"/>
      <c r="J23278" s="2"/>
      <c r="P23278" s="30"/>
      <c r="T23278" s="2"/>
      <c r="V23278" s="2"/>
      <c r="W23278" s="28"/>
      <c r="Y23278" s="30"/>
      <c r="Z23278" s="30"/>
      <c r="AB23278" s="6"/>
    </row>
    <row r="23279" spans="1:28">
      <c r="A23279" s="2"/>
      <c r="B23279" s="2"/>
      <c r="C23279" s="2"/>
      <c r="G23279" s="94"/>
      <c r="H23279" s="94"/>
      <c r="I23279" s="94"/>
      <c r="J23279" s="2"/>
      <c r="P23279" s="30"/>
      <c r="T23279" s="2"/>
      <c r="V23279" s="2"/>
      <c r="W23279" s="28"/>
      <c r="Y23279" s="30"/>
      <c r="Z23279" s="30"/>
      <c r="AB23279" s="6"/>
    </row>
    <row r="23280" spans="1:28">
      <c r="A23280" s="2"/>
      <c r="B23280" s="2"/>
      <c r="C23280" s="2"/>
      <c r="G23280" s="94"/>
      <c r="H23280" s="94"/>
      <c r="I23280" s="94"/>
      <c r="J23280" s="2"/>
      <c r="P23280" s="30"/>
      <c r="T23280" s="2"/>
      <c r="V23280" s="2"/>
      <c r="W23280" s="28"/>
      <c r="Y23280" s="30"/>
      <c r="Z23280" s="30"/>
      <c r="AB23280" s="6"/>
    </row>
    <row r="23281" spans="1:28">
      <c r="A23281" s="2"/>
      <c r="B23281" s="2"/>
      <c r="C23281" s="2"/>
      <c r="G23281" s="94"/>
      <c r="H23281" s="94"/>
      <c r="I23281" s="94"/>
      <c r="J23281" s="2"/>
      <c r="P23281" s="30"/>
      <c r="T23281" s="2"/>
      <c r="V23281" s="2"/>
      <c r="W23281" s="28"/>
      <c r="Y23281" s="30"/>
      <c r="Z23281" s="30"/>
      <c r="AB23281" s="6"/>
    </row>
    <row r="23282" spans="1:28">
      <c r="A23282" s="2"/>
      <c r="B23282" s="2"/>
      <c r="C23282" s="2"/>
      <c r="G23282" s="94"/>
      <c r="H23282" s="94"/>
      <c r="I23282" s="94"/>
      <c r="J23282" s="2"/>
      <c r="P23282" s="30"/>
      <c r="T23282" s="2"/>
      <c r="V23282" s="2"/>
      <c r="W23282" s="28"/>
      <c r="Y23282" s="30"/>
      <c r="Z23282" s="30"/>
      <c r="AB23282" s="6"/>
    </row>
    <row r="23283" spans="1:28">
      <c r="A23283" s="2"/>
      <c r="B23283" s="2"/>
      <c r="C23283" s="2"/>
      <c r="G23283" s="94"/>
      <c r="H23283" s="94"/>
      <c r="I23283" s="94"/>
      <c r="J23283" s="2"/>
      <c r="P23283" s="30"/>
      <c r="T23283" s="2"/>
      <c r="V23283" s="2"/>
      <c r="W23283" s="28"/>
      <c r="Y23283" s="30"/>
      <c r="Z23283" s="30"/>
      <c r="AB23283" s="6"/>
    </row>
    <row r="23284" spans="1:28">
      <c r="A23284" s="2"/>
      <c r="B23284" s="2"/>
      <c r="C23284" s="2"/>
      <c r="G23284" s="94"/>
      <c r="H23284" s="94"/>
      <c r="I23284" s="94"/>
      <c r="J23284" s="2"/>
      <c r="P23284" s="30"/>
      <c r="T23284" s="2"/>
      <c r="V23284" s="2"/>
      <c r="W23284" s="28"/>
      <c r="Y23284" s="30"/>
      <c r="Z23284" s="30"/>
      <c r="AB23284" s="6"/>
    </row>
    <row r="23285" spans="1:28">
      <c r="A23285" s="2"/>
      <c r="B23285" s="2"/>
      <c r="C23285" s="2"/>
      <c r="G23285" s="94"/>
      <c r="H23285" s="94"/>
      <c r="I23285" s="94"/>
      <c r="J23285" s="2"/>
      <c r="P23285" s="30"/>
      <c r="T23285" s="2"/>
      <c r="V23285" s="2"/>
      <c r="W23285" s="28"/>
      <c r="Y23285" s="30"/>
      <c r="Z23285" s="30"/>
      <c r="AB23285" s="6"/>
    </row>
    <row r="23286" spans="1:28">
      <c r="A23286" s="2"/>
      <c r="B23286" s="2"/>
      <c r="C23286" s="2"/>
      <c r="G23286" s="94"/>
      <c r="H23286" s="94"/>
      <c r="I23286" s="94"/>
      <c r="J23286" s="2"/>
      <c r="P23286" s="30"/>
      <c r="T23286" s="2"/>
      <c r="V23286" s="2"/>
      <c r="W23286" s="28"/>
      <c r="Y23286" s="30"/>
      <c r="Z23286" s="30"/>
      <c r="AB23286" s="6"/>
    </row>
    <row r="23287" spans="1:28">
      <c r="A23287" s="2"/>
      <c r="B23287" s="2"/>
      <c r="C23287" s="2"/>
      <c r="G23287" s="94"/>
      <c r="H23287" s="94"/>
      <c r="I23287" s="94"/>
      <c r="J23287" s="2"/>
      <c r="P23287" s="30"/>
      <c r="T23287" s="2"/>
      <c r="V23287" s="2"/>
      <c r="W23287" s="28"/>
      <c r="Y23287" s="30"/>
      <c r="Z23287" s="30"/>
      <c r="AB23287" s="6"/>
    </row>
    <row r="23288" spans="1:28">
      <c r="A23288" s="2"/>
      <c r="B23288" s="2"/>
      <c r="C23288" s="2"/>
      <c r="G23288" s="94"/>
      <c r="H23288" s="94"/>
      <c r="I23288" s="94"/>
      <c r="J23288" s="2"/>
      <c r="P23288" s="30"/>
      <c r="T23288" s="2"/>
      <c r="V23288" s="2"/>
      <c r="W23288" s="28"/>
      <c r="Y23288" s="30"/>
      <c r="Z23288" s="30"/>
      <c r="AB23288" s="6"/>
    </row>
    <row r="23289" spans="1:28">
      <c r="A23289" s="2"/>
      <c r="B23289" s="2"/>
      <c r="C23289" s="2"/>
      <c r="G23289" s="94"/>
      <c r="H23289" s="94"/>
      <c r="I23289" s="94"/>
      <c r="J23289" s="2"/>
      <c r="P23289" s="30"/>
      <c r="T23289" s="2"/>
      <c r="V23289" s="2"/>
      <c r="W23289" s="28"/>
      <c r="Y23289" s="30"/>
      <c r="Z23289" s="30"/>
      <c r="AB23289" s="6"/>
    </row>
    <row r="23290" spans="1:28">
      <c r="A23290" s="2"/>
      <c r="B23290" s="2"/>
      <c r="C23290" s="2"/>
      <c r="G23290" s="94"/>
      <c r="H23290" s="94"/>
      <c r="I23290" s="94"/>
      <c r="J23290" s="2"/>
      <c r="P23290" s="30"/>
      <c r="T23290" s="2"/>
      <c r="V23290" s="2"/>
      <c r="W23290" s="28"/>
      <c r="Y23290" s="30"/>
      <c r="Z23290" s="30"/>
      <c r="AB23290" s="6"/>
    </row>
    <row r="23291" spans="1:28">
      <c r="A23291" s="2"/>
      <c r="B23291" s="2"/>
      <c r="C23291" s="2"/>
      <c r="G23291" s="94"/>
      <c r="H23291" s="94"/>
      <c r="I23291" s="94"/>
      <c r="J23291" s="2"/>
      <c r="P23291" s="30"/>
      <c r="T23291" s="2"/>
      <c r="V23291" s="2"/>
      <c r="W23291" s="28"/>
      <c r="Y23291" s="30"/>
      <c r="Z23291" s="30"/>
      <c r="AB23291" s="6"/>
    </row>
    <row r="23292" spans="1:28">
      <c r="A23292" s="2"/>
      <c r="B23292" s="2"/>
      <c r="C23292" s="2"/>
      <c r="G23292" s="94"/>
      <c r="H23292" s="94"/>
      <c r="I23292" s="94"/>
      <c r="J23292" s="2"/>
      <c r="P23292" s="30"/>
      <c r="T23292" s="2"/>
      <c r="V23292" s="2"/>
      <c r="W23292" s="28"/>
      <c r="Y23292" s="30"/>
      <c r="Z23292" s="30"/>
      <c r="AB23292" s="6"/>
    </row>
    <row r="23293" spans="1:28">
      <c r="A23293" s="2"/>
      <c r="B23293" s="2"/>
      <c r="C23293" s="2"/>
      <c r="G23293" s="94"/>
      <c r="H23293" s="94"/>
      <c r="I23293" s="94"/>
      <c r="J23293" s="2"/>
      <c r="P23293" s="30"/>
      <c r="T23293" s="2"/>
      <c r="V23293" s="2"/>
      <c r="W23293" s="28"/>
      <c r="Y23293" s="30"/>
      <c r="Z23293" s="30"/>
      <c r="AB23293" s="6"/>
    </row>
    <row r="23294" spans="1:28">
      <c r="A23294" s="2"/>
      <c r="B23294" s="2"/>
      <c r="C23294" s="2"/>
      <c r="G23294" s="94"/>
      <c r="H23294" s="94"/>
      <c r="I23294" s="94"/>
      <c r="J23294" s="2"/>
      <c r="P23294" s="30"/>
      <c r="T23294" s="2"/>
      <c r="V23294" s="2"/>
      <c r="W23294" s="28"/>
      <c r="Y23294" s="30"/>
      <c r="Z23294" s="30"/>
      <c r="AB23294" s="6"/>
    </row>
    <row r="23295" spans="1:28">
      <c r="A23295" s="2"/>
      <c r="B23295" s="2"/>
      <c r="C23295" s="2"/>
      <c r="G23295" s="94"/>
      <c r="H23295" s="94"/>
      <c r="I23295" s="94"/>
      <c r="J23295" s="2"/>
      <c r="P23295" s="30"/>
      <c r="T23295" s="2"/>
      <c r="V23295" s="2"/>
      <c r="W23295" s="28"/>
      <c r="Y23295" s="30"/>
      <c r="Z23295" s="30"/>
      <c r="AB23295" s="6"/>
    </row>
    <row r="23296" spans="1:28">
      <c r="A23296" s="2"/>
      <c r="B23296" s="2"/>
      <c r="C23296" s="2"/>
      <c r="G23296" s="94"/>
      <c r="H23296" s="94"/>
      <c r="I23296" s="94"/>
      <c r="J23296" s="2"/>
      <c r="P23296" s="30"/>
      <c r="T23296" s="2"/>
      <c r="V23296" s="2"/>
      <c r="W23296" s="28"/>
      <c r="Y23296" s="30"/>
      <c r="Z23296" s="30"/>
      <c r="AB23296" s="6"/>
    </row>
    <row r="23297" spans="1:28">
      <c r="A23297" s="2"/>
      <c r="B23297" s="2"/>
      <c r="C23297" s="2"/>
      <c r="G23297" s="94"/>
      <c r="H23297" s="94"/>
      <c r="I23297" s="94"/>
      <c r="J23297" s="2"/>
      <c r="P23297" s="30"/>
      <c r="T23297" s="2"/>
      <c r="V23297" s="2"/>
      <c r="W23297" s="28"/>
      <c r="Y23297" s="30"/>
      <c r="Z23297" s="30"/>
      <c r="AB23297" s="6"/>
    </row>
    <row r="23298" spans="1:28">
      <c r="A23298" s="2"/>
      <c r="B23298" s="2"/>
      <c r="C23298" s="2"/>
      <c r="G23298" s="94"/>
      <c r="H23298" s="94"/>
      <c r="I23298" s="94"/>
      <c r="J23298" s="2"/>
      <c r="P23298" s="30"/>
      <c r="T23298" s="2"/>
      <c r="V23298" s="2"/>
      <c r="W23298" s="28"/>
      <c r="Y23298" s="30"/>
      <c r="Z23298" s="30"/>
      <c r="AB23298" s="6"/>
    </row>
    <row r="23299" spans="1:28">
      <c r="A23299" s="2"/>
      <c r="B23299" s="2"/>
      <c r="C23299" s="2"/>
      <c r="G23299" s="94"/>
      <c r="H23299" s="94"/>
      <c r="I23299" s="94"/>
      <c r="J23299" s="2"/>
      <c r="P23299" s="30"/>
      <c r="T23299" s="2"/>
      <c r="V23299" s="2"/>
      <c r="W23299" s="28"/>
      <c r="Y23299" s="30"/>
      <c r="Z23299" s="30"/>
      <c r="AB23299" s="6"/>
    </row>
    <row r="23300" spans="1:28">
      <c r="A23300" s="2"/>
      <c r="B23300" s="2"/>
      <c r="C23300" s="2"/>
      <c r="G23300" s="94"/>
      <c r="H23300" s="94"/>
      <c r="I23300" s="94"/>
      <c r="J23300" s="2"/>
      <c r="P23300" s="30"/>
      <c r="T23300" s="2"/>
      <c r="V23300" s="2"/>
      <c r="W23300" s="28"/>
      <c r="Y23300" s="30"/>
      <c r="Z23300" s="30"/>
      <c r="AB23300" s="6"/>
    </row>
    <row r="23301" spans="1:28">
      <c r="A23301" s="2"/>
      <c r="B23301" s="2"/>
      <c r="C23301" s="2"/>
      <c r="G23301" s="94"/>
      <c r="H23301" s="94"/>
      <c r="I23301" s="94"/>
      <c r="J23301" s="2"/>
      <c r="P23301" s="30"/>
      <c r="T23301" s="2"/>
      <c r="V23301" s="2"/>
      <c r="W23301" s="28"/>
      <c r="Y23301" s="30"/>
      <c r="Z23301" s="30"/>
      <c r="AB23301" s="6"/>
    </row>
    <row r="23302" spans="1:28">
      <c r="A23302" s="2"/>
      <c r="B23302" s="2"/>
      <c r="C23302" s="2"/>
      <c r="G23302" s="94"/>
      <c r="H23302" s="94"/>
      <c r="I23302" s="94"/>
      <c r="J23302" s="2"/>
      <c r="P23302" s="30"/>
      <c r="T23302" s="2"/>
      <c r="V23302" s="2"/>
      <c r="W23302" s="28"/>
      <c r="Y23302" s="30"/>
      <c r="Z23302" s="30"/>
      <c r="AB23302" s="6"/>
    </row>
    <row r="23303" spans="1:28">
      <c r="A23303" s="2"/>
      <c r="B23303" s="2"/>
      <c r="C23303" s="2"/>
      <c r="G23303" s="94"/>
      <c r="H23303" s="94"/>
      <c r="I23303" s="94"/>
      <c r="J23303" s="2"/>
      <c r="P23303" s="30"/>
      <c r="T23303" s="2"/>
      <c r="V23303" s="2"/>
      <c r="W23303" s="28"/>
      <c r="Y23303" s="30"/>
      <c r="Z23303" s="30"/>
      <c r="AB23303" s="6"/>
    </row>
    <row r="23304" spans="1:28">
      <c r="A23304" s="2"/>
      <c r="B23304" s="2"/>
      <c r="C23304" s="2"/>
      <c r="G23304" s="94"/>
      <c r="H23304" s="94"/>
      <c r="I23304" s="94"/>
      <c r="J23304" s="2"/>
      <c r="P23304" s="30"/>
      <c r="T23304" s="2"/>
      <c r="V23304" s="2"/>
      <c r="W23304" s="28"/>
      <c r="Y23304" s="30"/>
      <c r="Z23304" s="30"/>
      <c r="AB23304" s="6"/>
    </row>
    <row r="23305" spans="1:28">
      <c r="A23305" s="2"/>
      <c r="B23305" s="2"/>
      <c r="C23305" s="2"/>
      <c r="G23305" s="94"/>
      <c r="H23305" s="94"/>
      <c r="I23305" s="94"/>
      <c r="J23305" s="2"/>
      <c r="P23305" s="30"/>
      <c r="T23305" s="2"/>
      <c r="V23305" s="2"/>
      <c r="W23305" s="28"/>
      <c r="Y23305" s="30"/>
      <c r="Z23305" s="30"/>
      <c r="AB23305" s="6"/>
    </row>
    <row r="23306" spans="1:28">
      <c r="A23306" s="2"/>
      <c r="B23306" s="2"/>
      <c r="C23306" s="2"/>
      <c r="G23306" s="94"/>
      <c r="H23306" s="94"/>
      <c r="I23306" s="94"/>
      <c r="J23306" s="2"/>
      <c r="P23306" s="30"/>
      <c r="T23306" s="2"/>
      <c r="V23306" s="2"/>
      <c r="W23306" s="28"/>
      <c r="Y23306" s="30"/>
      <c r="Z23306" s="30"/>
      <c r="AB23306" s="6"/>
    </row>
    <row r="23307" spans="1:28">
      <c r="A23307" s="2"/>
      <c r="B23307" s="2"/>
      <c r="C23307" s="2"/>
      <c r="G23307" s="94"/>
      <c r="H23307" s="94"/>
      <c r="I23307" s="94"/>
      <c r="J23307" s="2"/>
      <c r="P23307" s="30"/>
      <c r="T23307" s="2"/>
      <c r="V23307" s="2"/>
      <c r="W23307" s="28"/>
      <c r="Y23307" s="30"/>
      <c r="Z23307" s="30"/>
      <c r="AB23307" s="6"/>
    </row>
    <row r="23308" spans="1:28">
      <c r="A23308" s="2"/>
      <c r="B23308" s="2"/>
      <c r="C23308" s="2"/>
      <c r="G23308" s="94"/>
      <c r="H23308" s="94"/>
      <c r="I23308" s="94"/>
      <c r="J23308" s="2"/>
      <c r="P23308" s="30"/>
      <c r="T23308" s="2"/>
      <c r="V23308" s="2"/>
      <c r="W23308" s="28"/>
      <c r="Y23308" s="30"/>
      <c r="Z23308" s="30"/>
      <c r="AB23308" s="6"/>
    </row>
    <row r="23309" spans="1:28">
      <c r="A23309" s="2"/>
      <c r="B23309" s="2"/>
      <c r="C23309" s="2"/>
      <c r="G23309" s="94"/>
      <c r="H23309" s="94"/>
      <c r="I23309" s="94"/>
      <c r="J23309" s="2"/>
      <c r="P23309" s="30"/>
      <c r="T23309" s="2"/>
      <c r="V23309" s="2"/>
      <c r="W23309" s="28"/>
      <c r="Y23309" s="30"/>
      <c r="Z23309" s="30"/>
      <c r="AB23309" s="6"/>
    </row>
    <row r="23310" spans="1:28">
      <c r="A23310" s="2"/>
      <c r="B23310" s="2"/>
      <c r="C23310" s="2"/>
      <c r="G23310" s="94"/>
      <c r="H23310" s="94"/>
      <c r="I23310" s="94"/>
      <c r="J23310" s="2"/>
      <c r="P23310" s="30"/>
      <c r="T23310" s="2"/>
      <c r="V23310" s="2"/>
      <c r="W23310" s="28"/>
      <c r="Y23310" s="30"/>
      <c r="Z23310" s="30"/>
      <c r="AB23310" s="6"/>
    </row>
    <row r="23311" spans="1:28">
      <c r="A23311" s="2"/>
      <c r="B23311" s="2"/>
      <c r="C23311" s="2"/>
      <c r="G23311" s="94"/>
      <c r="H23311" s="94"/>
      <c r="I23311" s="94"/>
      <c r="J23311" s="2"/>
      <c r="P23311" s="30"/>
      <c r="T23311" s="2"/>
      <c r="V23311" s="2"/>
      <c r="W23311" s="28"/>
      <c r="Y23311" s="30"/>
      <c r="Z23311" s="30"/>
      <c r="AB23311" s="6"/>
    </row>
    <row r="23312" spans="1:28">
      <c r="A23312" s="2"/>
      <c r="B23312" s="2"/>
      <c r="C23312" s="2"/>
      <c r="G23312" s="94"/>
      <c r="H23312" s="94"/>
      <c r="I23312" s="94"/>
      <c r="J23312" s="2"/>
      <c r="P23312" s="30"/>
      <c r="T23312" s="2"/>
      <c r="V23312" s="2"/>
      <c r="W23312" s="28"/>
      <c r="Y23312" s="30"/>
      <c r="Z23312" s="30"/>
      <c r="AB23312" s="6"/>
    </row>
    <row r="23313" spans="1:28">
      <c r="A23313" s="2"/>
      <c r="B23313" s="2"/>
      <c r="C23313" s="2"/>
      <c r="G23313" s="94"/>
      <c r="H23313" s="94"/>
      <c r="I23313" s="94"/>
      <c r="J23313" s="2"/>
      <c r="P23313" s="30"/>
      <c r="T23313" s="2"/>
      <c r="V23313" s="2"/>
      <c r="W23313" s="28"/>
      <c r="Y23313" s="30"/>
      <c r="Z23313" s="30"/>
      <c r="AB23313" s="6"/>
    </row>
    <row r="23314" spans="1:28">
      <c r="A23314" s="2"/>
      <c r="B23314" s="2"/>
      <c r="C23314" s="2"/>
      <c r="G23314" s="94"/>
      <c r="H23314" s="94"/>
      <c r="I23314" s="94"/>
      <c r="J23314" s="2"/>
      <c r="P23314" s="30"/>
      <c r="T23314" s="2"/>
      <c r="V23314" s="2"/>
      <c r="W23314" s="28"/>
      <c r="Y23314" s="30"/>
      <c r="Z23314" s="30"/>
      <c r="AB23314" s="6"/>
    </row>
    <row r="23315" spans="1:28">
      <c r="A23315" s="2"/>
      <c r="B23315" s="2"/>
      <c r="C23315" s="2"/>
      <c r="G23315" s="94"/>
      <c r="H23315" s="94"/>
      <c r="I23315" s="94"/>
      <c r="J23315" s="2"/>
      <c r="P23315" s="30"/>
      <c r="T23315" s="2"/>
      <c r="V23315" s="2"/>
      <c r="W23315" s="28"/>
      <c r="Y23315" s="30"/>
      <c r="Z23315" s="30"/>
      <c r="AB23315" s="6"/>
    </row>
    <row r="23316" spans="1:28">
      <c r="A23316" s="2"/>
      <c r="B23316" s="2"/>
      <c r="C23316" s="2"/>
      <c r="G23316" s="94"/>
      <c r="H23316" s="94"/>
      <c r="I23316" s="94"/>
      <c r="J23316" s="2"/>
      <c r="P23316" s="30"/>
      <c r="T23316" s="2"/>
      <c r="V23316" s="2"/>
      <c r="W23316" s="28"/>
      <c r="Y23316" s="30"/>
      <c r="Z23316" s="30"/>
      <c r="AB23316" s="6"/>
    </row>
    <row r="23317" spans="1:28">
      <c r="A23317" s="2"/>
      <c r="B23317" s="2"/>
      <c r="C23317" s="2"/>
      <c r="G23317" s="94"/>
      <c r="H23317" s="94"/>
      <c r="I23317" s="94"/>
      <c r="J23317" s="2"/>
      <c r="P23317" s="30"/>
      <c r="T23317" s="2"/>
      <c r="V23317" s="2"/>
      <c r="W23317" s="28"/>
      <c r="Y23317" s="30"/>
      <c r="Z23317" s="30"/>
      <c r="AB23317" s="6"/>
    </row>
    <row r="23318" spans="1:28">
      <c r="A23318" s="2"/>
      <c r="B23318" s="2"/>
      <c r="C23318" s="2"/>
      <c r="G23318" s="94"/>
      <c r="H23318" s="94"/>
      <c r="I23318" s="94"/>
      <c r="J23318" s="2"/>
      <c r="P23318" s="30"/>
      <c r="T23318" s="2"/>
      <c r="V23318" s="2"/>
      <c r="W23318" s="28"/>
      <c r="Y23318" s="30"/>
      <c r="Z23318" s="30"/>
      <c r="AB23318" s="6"/>
    </row>
    <row r="23319" spans="1:28">
      <c r="A23319" s="2"/>
      <c r="B23319" s="2"/>
      <c r="C23319" s="2"/>
      <c r="G23319" s="94"/>
      <c r="H23319" s="94"/>
      <c r="I23319" s="94"/>
      <c r="J23319" s="2"/>
      <c r="P23319" s="30"/>
      <c r="T23319" s="2"/>
      <c r="V23319" s="2"/>
      <c r="W23319" s="28"/>
      <c r="Y23319" s="30"/>
      <c r="Z23319" s="30"/>
      <c r="AB23319" s="6"/>
    </row>
    <row r="23320" spans="1:28">
      <c r="A23320" s="2"/>
      <c r="B23320" s="2"/>
      <c r="C23320" s="2"/>
      <c r="G23320" s="94"/>
      <c r="H23320" s="94"/>
      <c r="I23320" s="94"/>
      <c r="J23320" s="2"/>
      <c r="P23320" s="30"/>
      <c r="T23320" s="2"/>
      <c r="V23320" s="2"/>
      <c r="W23320" s="28"/>
      <c r="Y23320" s="30"/>
      <c r="Z23320" s="30"/>
      <c r="AB23320" s="6"/>
    </row>
    <row r="23321" spans="1:28">
      <c r="A23321" s="2"/>
      <c r="B23321" s="2"/>
      <c r="C23321" s="2"/>
      <c r="G23321" s="94"/>
      <c r="H23321" s="94"/>
      <c r="I23321" s="94"/>
      <c r="J23321" s="2"/>
      <c r="P23321" s="30"/>
      <c r="T23321" s="2"/>
      <c r="V23321" s="2"/>
      <c r="W23321" s="28"/>
      <c r="Y23321" s="30"/>
      <c r="Z23321" s="30"/>
      <c r="AB23321" s="6"/>
    </row>
    <row r="23322" spans="1:28">
      <c r="A23322" s="2"/>
      <c r="B23322" s="2"/>
      <c r="C23322" s="2"/>
      <c r="G23322" s="94"/>
      <c r="H23322" s="94"/>
      <c r="I23322" s="94"/>
      <c r="J23322" s="2"/>
      <c r="P23322" s="30"/>
      <c r="T23322" s="2"/>
      <c r="V23322" s="2"/>
      <c r="W23322" s="28"/>
      <c r="Y23322" s="30"/>
      <c r="Z23322" s="30"/>
      <c r="AB23322" s="6"/>
    </row>
    <row r="23323" spans="1:28">
      <c r="A23323" s="2"/>
      <c r="B23323" s="2"/>
      <c r="C23323" s="2"/>
      <c r="G23323" s="94"/>
      <c r="H23323" s="94"/>
      <c r="I23323" s="94"/>
      <c r="J23323" s="2"/>
      <c r="P23323" s="30"/>
      <c r="T23323" s="2"/>
      <c r="V23323" s="2"/>
      <c r="W23323" s="28"/>
      <c r="Y23323" s="30"/>
      <c r="Z23323" s="30"/>
      <c r="AB23323" s="6"/>
    </row>
    <row r="23324" spans="1:28">
      <c r="A23324" s="2"/>
      <c r="B23324" s="2"/>
      <c r="C23324" s="2"/>
      <c r="G23324" s="94"/>
      <c r="H23324" s="94"/>
      <c r="I23324" s="94"/>
      <c r="J23324" s="2"/>
      <c r="P23324" s="30"/>
      <c r="T23324" s="2"/>
      <c r="V23324" s="2"/>
      <c r="W23324" s="28"/>
      <c r="Y23324" s="30"/>
      <c r="Z23324" s="30"/>
      <c r="AB23324" s="6"/>
    </row>
    <row r="23325" spans="1:28">
      <c r="A23325" s="2"/>
      <c r="B23325" s="2"/>
      <c r="C23325" s="2"/>
      <c r="G23325" s="94"/>
      <c r="H23325" s="94"/>
      <c r="I23325" s="94"/>
      <c r="J23325" s="2"/>
      <c r="P23325" s="30"/>
      <c r="T23325" s="2"/>
      <c r="V23325" s="2"/>
      <c r="W23325" s="28"/>
      <c r="Y23325" s="30"/>
      <c r="Z23325" s="30"/>
      <c r="AB23325" s="6"/>
    </row>
    <row r="23326" spans="1:28">
      <c r="A23326" s="2"/>
      <c r="B23326" s="2"/>
      <c r="C23326" s="2"/>
      <c r="G23326" s="94"/>
      <c r="H23326" s="94"/>
      <c r="I23326" s="94"/>
      <c r="J23326" s="2"/>
      <c r="P23326" s="30"/>
      <c r="T23326" s="2"/>
      <c r="V23326" s="2"/>
      <c r="W23326" s="28"/>
      <c r="Y23326" s="30"/>
      <c r="Z23326" s="30"/>
      <c r="AB23326" s="6"/>
    </row>
    <row r="23327" spans="1:28">
      <c r="A23327" s="2"/>
      <c r="B23327" s="2"/>
      <c r="C23327" s="2"/>
      <c r="G23327" s="94"/>
      <c r="H23327" s="94"/>
      <c r="I23327" s="94"/>
      <c r="J23327" s="2"/>
      <c r="P23327" s="30"/>
      <c r="T23327" s="2"/>
      <c r="V23327" s="2"/>
      <c r="W23327" s="28"/>
      <c r="Y23327" s="30"/>
      <c r="Z23327" s="30"/>
      <c r="AB23327" s="6"/>
    </row>
    <row r="23328" spans="1:28">
      <c r="A23328" s="2"/>
      <c r="B23328" s="2"/>
      <c r="C23328" s="2"/>
      <c r="G23328" s="94"/>
      <c r="H23328" s="94"/>
      <c r="I23328" s="94"/>
      <c r="J23328" s="2"/>
      <c r="P23328" s="30"/>
      <c r="T23328" s="2"/>
      <c r="V23328" s="2"/>
      <c r="W23328" s="28"/>
      <c r="Y23328" s="30"/>
      <c r="Z23328" s="30"/>
      <c r="AB23328" s="6"/>
    </row>
    <row r="23329" spans="1:28">
      <c r="A23329" s="2"/>
      <c r="B23329" s="2"/>
      <c r="C23329" s="2"/>
      <c r="G23329" s="94"/>
      <c r="H23329" s="94"/>
      <c r="I23329" s="94"/>
      <c r="J23329" s="2"/>
      <c r="P23329" s="30"/>
      <c r="T23329" s="2"/>
      <c r="V23329" s="2"/>
      <c r="W23329" s="28"/>
      <c r="Y23329" s="30"/>
      <c r="Z23329" s="30"/>
      <c r="AB23329" s="6"/>
    </row>
    <row r="23330" spans="1:28">
      <c r="A23330" s="2"/>
      <c r="B23330" s="2"/>
      <c r="C23330" s="2"/>
      <c r="G23330" s="94"/>
      <c r="H23330" s="94"/>
      <c r="I23330" s="94"/>
      <c r="J23330" s="2"/>
      <c r="P23330" s="30"/>
      <c r="T23330" s="2"/>
      <c r="V23330" s="2"/>
      <c r="W23330" s="28"/>
      <c r="Y23330" s="30"/>
      <c r="Z23330" s="30"/>
      <c r="AB23330" s="6"/>
    </row>
    <row r="23331" spans="1:28">
      <c r="A23331" s="2"/>
      <c r="B23331" s="2"/>
      <c r="C23331" s="2"/>
      <c r="G23331" s="94"/>
      <c r="H23331" s="94"/>
      <c r="I23331" s="94"/>
      <c r="J23331" s="2"/>
      <c r="P23331" s="30"/>
      <c r="T23331" s="2"/>
      <c r="V23331" s="2"/>
      <c r="W23331" s="28"/>
      <c r="Y23331" s="30"/>
      <c r="Z23331" s="30"/>
      <c r="AB23331" s="6"/>
    </row>
    <row r="23332" spans="1:28">
      <c r="A23332" s="2"/>
      <c r="B23332" s="2"/>
      <c r="C23332" s="2"/>
      <c r="G23332" s="94"/>
      <c r="H23332" s="94"/>
      <c r="I23332" s="94"/>
      <c r="J23332" s="2"/>
      <c r="P23332" s="30"/>
      <c r="T23332" s="2"/>
      <c r="V23332" s="2"/>
      <c r="W23332" s="28"/>
      <c r="Y23332" s="30"/>
      <c r="Z23332" s="30"/>
      <c r="AB23332" s="6"/>
    </row>
    <row r="23333" spans="1:28">
      <c r="A23333" s="2"/>
      <c r="B23333" s="2"/>
      <c r="C23333" s="2"/>
      <c r="G23333" s="94"/>
      <c r="H23333" s="94"/>
      <c r="I23333" s="94"/>
      <c r="J23333" s="2"/>
      <c r="P23333" s="30"/>
      <c r="T23333" s="2"/>
      <c r="V23333" s="2"/>
      <c r="W23333" s="28"/>
      <c r="Y23333" s="30"/>
      <c r="Z23333" s="30"/>
      <c r="AB23333" s="6"/>
    </row>
    <row r="23334" spans="1:28">
      <c r="A23334" s="2"/>
      <c r="B23334" s="2"/>
      <c r="C23334" s="2"/>
      <c r="G23334" s="94"/>
      <c r="H23334" s="94"/>
      <c r="I23334" s="94"/>
      <c r="J23334" s="2"/>
      <c r="P23334" s="30"/>
      <c r="T23334" s="2"/>
      <c r="V23334" s="2"/>
      <c r="W23334" s="28"/>
      <c r="Y23334" s="30"/>
      <c r="Z23334" s="30"/>
      <c r="AB23334" s="6"/>
    </row>
    <row r="23335" spans="1:28">
      <c r="A23335" s="2"/>
      <c r="B23335" s="2"/>
      <c r="C23335" s="2"/>
      <c r="G23335" s="94"/>
      <c r="H23335" s="94"/>
      <c r="I23335" s="94"/>
      <c r="J23335" s="2"/>
      <c r="P23335" s="30"/>
      <c r="T23335" s="2"/>
      <c r="V23335" s="2"/>
      <c r="W23335" s="28"/>
      <c r="Y23335" s="30"/>
      <c r="Z23335" s="30"/>
      <c r="AB23335" s="6"/>
    </row>
    <row r="23336" spans="1:28">
      <c r="A23336" s="2"/>
      <c r="B23336" s="2"/>
      <c r="C23336" s="2"/>
      <c r="G23336" s="94"/>
      <c r="H23336" s="94"/>
      <c r="I23336" s="94"/>
      <c r="J23336" s="2"/>
      <c r="P23336" s="30"/>
      <c r="T23336" s="2"/>
      <c r="V23336" s="2"/>
      <c r="W23336" s="28"/>
      <c r="Y23336" s="30"/>
      <c r="Z23336" s="30"/>
      <c r="AB23336" s="6"/>
    </row>
    <row r="23337" spans="1:28">
      <c r="A23337" s="2"/>
      <c r="B23337" s="2"/>
      <c r="C23337" s="2"/>
      <c r="G23337" s="94"/>
      <c r="H23337" s="94"/>
      <c r="I23337" s="94"/>
      <c r="J23337" s="2"/>
      <c r="P23337" s="30"/>
      <c r="T23337" s="2"/>
      <c r="V23337" s="2"/>
      <c r="W23337" s="28"/>
      <c r="Y23337" s="30"/>
      <c r="Z23337" s="30"/>
      <c r="AB23337" s="6"/>
    </row>
    <row r="23338" spans="1:28">
      <c r="A23338" s="2"/>
      <c r="B23338" s="2"/>
      <c r="C23338" s="2"/>
      <c r="G23338" s="94"/>
      <c r="H23338" s="94"/>
      <c r="I23338" s="94"/>
      <c r="J23338" s="2"/>
      <c r="P23338" s="30"/>
      <c r="T23338" s="2"/>
      <c r="V23338" s="2"/>
      <c r="W23338" s="28"/>
      <c r="Y23338" s="30"/>
      <c r="Z23338" s="30"/>
      <c r="AB23338" s="6"/>
    </row>
    <row r="23339" spans="1:28">
      <c r="A23339" s="2"/>
      <c r="B23339" s="2"/>
      <c r="C23339" s="2"/>
      <c r="G23339" s="94"/>
      <c r="H23339" s="94"/>
      <c r="I23339" s="94"/>
      <c r="J23339" s="2"/>
      <c r="P23339" s="30"/>
      <c r="T23339" s="2"/>
      <c r="V23339" s="2"/>
      <c r="W23339" s="28"/>
      <c r="Y23339" s="30"/>
      <c r="Z23339" s="30"/>
      <c r="AB23339" s="6"/>
    </row>
    <row r="23340" spans="1:28">
      <c r="A23340" s="2"/>
      <c r="B23340" s="2"/>
      <c r="C23340" s="2"/>
      <c r="G23340" s="94"/>
      <c r="H23340" s="94"/>
      <c r="I23340" s="94"/>
      <c r="J23340" s="2"/>
      <c r="P23340" s="30"/>
      <c r="T23340" s="2"/>
      <c r="V23340" s="2"/>
      <c r="W23340" s="28"/>
      <c r="Y23340" s="30"/>
      <c r="Z23340" s="30"/>
      <c r="AB23340" s="6"/>
    </row>
    <row r="23341" spans="1:28">
      <c r="A23341" s="2"/>
      <c r="B23341" s="2"/>
      <c r="C23341" s="2"/>
      <c r="G23341" s="94"/>
      <c r="H23341" s="94"/>
      <c r="I23341" s="94"/>
      <c r="J23341" s="2"/>
      <c r="P23341" s="30"/>
      <c r="T23341" s="2"/>
      <c r="V23341" s="2"/>
      <c r="W23341" s="28"/>
      <c r="Y23341" s="30"/>
      <c r="Z23341" s="30"/>
      <c r="AB23341" s="6"/>
    </row>
    <row r="23342" spans="1:28">
      <c r="A23342" s="2"/>
      <c r="B23342" s="2"/>
      <c r="C23342" s="2"/>
      <c r="G23342" s="94"/>
      <c r="H23342" s="94"/>
      <c r="I23342" s="94"/>
      <c r="J23342" s="2"/>
      <c r="P23342" s="30"/>
      <c r="T23342" s="2"/>
      <c r="V23342" s="2"/>
      <c r="W23342" s="28"/>
      <c r="Y23342" s="30"/>
      <c r="Z23342" s="30"/>
      <c r="AB23342" s="6"/>
    </row>
    <row r="23343" spans="1:28">
      <c r="A23343" s="2"/>
      <c r="B23343" s="2"/>
      <c r="C23343" s="2"/>
      <c r="G23343" s="94"/>
      <c r="H23343" s="94"/>
      <c r="I23343" s="94"/>
      <c r="J23343" s="2"/>
      <c r="P23343" s="30"/>
      <c r="T23343" s="2"/>
      <c r="V23343" s="2"/>
      <c r="W23343" s="28"/>
      <c r="Y23343" s="30"/>
      <c r="Z23343" s="30"/>
      <c r="AB23343" s="6"/>
    </row>
    <row r="23344" spans="1:28">
      <c r="A23344" s="2"/>
      <c r="B23344" s="2"/>
      <c r="C23344" s="2"/>
      <c r="G23344" s="94"/>
      <c r="H23344" s="94"/>
      <c r="I23344" s="94"/>
      <c r="J23344" s="2"/>
      <c r="P23344" s="30"/>
      <c r="T23344" s="2"/>
      <c r="V23344" s="2"/>
      <c r="W23344" s="28"/>
      <c r="Y23344" s="30"/>
      <c r="Z23344" s="30"/>
      <c r="AB23344" s="6"/>
    </row>
    <row r="23345" spans="1:28">
      <c r="A23345" s="2"/>
      <c r="B23345" s="2"/>
      <c r="C23345" s="2"/>
      <c r="G23345" s="94"/>
      <c r="H23345" s="94"/>
      <c r="I23345" s="94"/>
      <c r="J23345" s="2"/>
      <c r="P23345" s="30"/>
      <c r="T23345" s="2"/>
      <c r="V23345" s="2"/>
      <c r="W23345" s="28"/>
      <c r="Y23345" s="30"/>
      <c r="Z23345" s="30"/>
      <c r="AB23345" s="6"/>
    </row>
    <row r="23346" spans="1:28">
      <c r="A23346" s="2"/>
      <c r="B23346" s="2"/>
      <c r="C23346" s="2"/>
      <c r="G23346" s="94"/>
      <c r="H23346" s="94"/>
      <c r="I23346" s="94"/>
      <c r="J23346" s="2"/>
      <c r="P23346" s="30"/>
      <c r="T23346" s="2"/>
      <c r="V23346" s="2"/>
      <c r="W23346" s="28"/>
      <c r="Y23346" s="30"/>
      <c r="Z23346" s="30"/>
      <c r="AB23346" s="6"/>
    </row>
    <row r="23347" spans="1:28">
      <c r="A23347" s="2"/>
      <c r="B23347" s="2"/>
      <c r="C23347" s="2"/>
      <c r="G23347" s="94"/>
      <c r="H23347" s="94"/>
      <c r="I23347" s="94"/>
      <c r="J23347" s="2"/>
      <c r="P23347" s="30"/>
      <c r="T23347" s="2"/>
      <c r="V23347" s="2"/>
      <c r="W23347" s="28"/>
      <c r="Y23347" s="30"/>
      <c r="Z23347" s="30"/>
      <c r="AB23347" s="6"/>
    </row>
    <row r="23348" spans="1:28">
      <c r="A23348" s="2"/>
      <c r="B23348" s="2"/>
      <c r="C23348" s="2"/>
      <c r="G23348" s="94"/>
      <c r="H23348" s="94"/>
      <c r="I23348" s="94"/>
      <c r="J23348" s="2"/>
      <c r="P23348" s="30"/>
      <c r="T23348" s="2"/>
      <c r="V23348" s="2"/>
      <c r="W23348" s="28"/>
      <c r="Y23348" s="30"/>
      <c r="Z23348" s="30"/>
      <c r="AB23348" s="6"/>
    </row>
    <row r="23349" spans="1:28">
      <c r="A23349" s="2"/>
      <c r="B23349" s="2"/>
      <c r="C23349" s="2"/>
      <c r="G23349" s="94"/>
      <c r="H23349" s="94"/>
      <c r="I23349" s="94"/>
      <c r="J23349" s="2"/>
      <c r="P23349" s="30"/>
      <c r="T23349" s="2"/>
      <c r="V23349" s="2"/>
      <c r="W23349" s="28"/>
      <c r="Y23349" s="30"/>
      <c r="Z23349" s="30"/>
      <c r="AB23349" s="6"/>
    </row>
    <row r="23350" spans="1:28">
      <c r="A23350" s="2"/>
      <c r="B23350" s="2"/>
      <c r="C23350" s="2"/>
      <c r="G23350" s="94"/>
      <c r="H23350" s="94"/>
      <c r="I23350" s="94"/>
      <c r="J23350" s="2"/>
      <c r="P23350" s="30"/>
      <c r="T23350" s="2"/>
      <c r="V23350" s="2"/>
      <c r="W23350" s="28"/>
      <c r="Y23350" s="30"/>
      <c r="Z23350" s="30"/>
      <c r="AB23350" s="6"/>
    </row>
    <row r="23351" spans="1:28">
      <c r="A23351" s="2"/>
      <c r="B23351" s="2"/>
      <c r="C23351" s="2"/>
      <c r="G23351" s="94"/>
      <c r="H23351" s="94"/>
      <c r="I23351" s="94"/>
      <c r="J23351" s="2"/>
      <c r="P23351" s="30"/>
      <c r="T23351" s="2"/>
      <c r="V23351" s="2"/>
      <c r="W23351" s="28"/>
      <c r="Y23351" s="30"/>
      <c r="Z23351" s="30"/>
      <c r="AB23351" s="6"/>
    </row>
    <row r="23352" spans="1:28">
      <c r="A23352" s="2"/>
      <c r="B23352" s="2"/>
      <c r="C23352" s="2"/>
      <c r="G23352" s="94"/>
      <c r="H23352" s="94"/>
      <c r="I23352" s="94"/>
      <c r="J23352" s="2"/>
      <c r="P23352" s="30"/>
      <c r="T23352" s="2"/>
      <c r="V23352" s="2"/>
      <c r="W23352" s="28"/>
      <c r="Y23352" s="30"/>
      <c r="Z23352" s="30"/>
      <c r="AB23352" s="6"/>
    </row>
    <row r="23353" spans="1:28">
      <c r="A23353" s="2"/>
      <c r="B23353" s="2"/>
      <c r="C23353" s="2"/>
      <c r="G23353" s="94"/>
      <c r="H23353" s="94"/>
      <c r="I23353" s="94"/>
      <c r="J23353" s="2"/>
      <c r="P23353" s="30"/>
      <c r="T23353" s="2"/>
      <c r="V23353" s="2"/>
      <c r="W23353" s="28"/>
      <c r="Y23353" s="30"/>
      <c r="Z23353" s="30"/>
      <c r="AB23353" s="6"/>
    </row>
    <row r="23354" spans="1:28">
      <c r="A23354" s="2"/>
      <c r="B23354" s="2"/>
      <c r="C23354" s="2"/>
      <c r="G23354" s="94"/>
      <c r="H23354" s="94"/>
      <c r="I23354" s="94"/>
      <c r="J23354" s="2"/>
      <c r="P23354" s="30"/>
      <c r="T23354" s="2"/>
      <c r="V23354" s="2"/>
      <c r="W23354" s="28"/>
      <c r="Y23354" s="30"/>
      <c r="Z23354" s="30"/>
      <c r="AB23354" s="6"/>
    </row>
    <row r="23355" spans="1:28">
      <c r="A23355" s="2"/>
      <c r="B23355" s="2"/>
      <c r="C23355" s="2"/>
      <c r="G23355" s="94"/>
      <c r="H23355" s="94"/>
      <c r="I23355" s="94"/>
      <c r="J23355" s="2"/>
      <c r="P23355" s="30"/>
      <c r="T23355" s="2"/>
      <c r="V23355" s="2"/>
      <c r="W23355" s="28"/>
      <c r="Y23355" s="30"/>
      <c r="Z23355" s="30"/>
      <c r="AB23355" s="6"/>
    </row>
    <row r="23356" spans="1:28">
      <c r="A23356" s="2"/>
      <c r="B23356" s="2"/>
      <c r="C23356" s="2"/>
      <c r="G23356" s="94"/>
      <c r="H23356" s="94"/>
      <c r="I23356" s="94"/>
      <c r="J23356" s="2"/>
      <c r="P23356" s="30"/>
      <c r="T23356" s="2"/>
      <c r="V23356" s="2"/>
      <c r="W23356" s="28"/>
      <c r="Y23356" s="30"/>
      <c r="Z23356" s="30"/>
      <c r="AB23356" s="6"/>
    </row>
    <row r="23357" spans="1:28">
      <c r="A23357" s="2"/>
      <c r="B23357" s="2"/>
      <c r="C23357" s="2"/>
      <c r="G23357" s="94"/>
      <c r="H23357" s="94"/>
      <c r="I23357" s="94"/>
      <c r="J23357" s="2"/>
      <c r="P23357" s="30"/>
      <c r="T23357" s="2"/>
      <c r="V23357" s="2"/>
      <c r="W23357" s="28"/>
      <c r="Y23357" s="30"/>
      <c r="Z23357" s="30"/>
      <c r="AB23357" s="6"/>
    </row>
    <row r="23358" spans="1:28">
      <c r="A23358" s="2"/>
      <c r="B23358" s="2"/>
      <c r="C23358" s="2"/>
      <c r="G23358" s="94"/>
      <c r="H23358" s="94"/>
      <c r="I23358" s="94"/>
      <c r="J23358" s="2"/>
      <c r="P23358" s="30"/>
      <c r="T23358" s="2"/>
      <c r="V23358" s="2"/>
      <c r="W23358" s="28"/>
      <c r="Y23358" s="30"/>
      <c r="Z23358" s="30"/>
      <c r="AB23358" s="6"/>
    </row>
    <row r="23359" spans="1:28">
      <c r="A23359" s="2"/>
      <c r="B23359" s="2"/>
      <c r="C23359" s="2"/>
      <c r="G23359" s="94"/>
      <c r="H23359" s="94"/>
      <c r="I23359" s="94"/>
      <c r="J23359" s="2"/>
      <c r="P23359" s="30"/>
      <c r="T23359" s="2"/>
      <c r="V23359" s="2"/>
      <c r="W23359" s="28"/>
      <c r="Y23359" s="30"/>
      <c r="Z23359" s="30"/>
      <c r="AB23359" s="6"/>
    </row>
    <row r="23360" spans="1:28">
      <c r="A23360" s="2"/>
      <c r="B23360" s="2"/>
      <c r="C23360" s="2"/>
      <c r="G23360" s="94"/>
      <c r="H23360" s="94"/>
      <c r="I23360" s="94"/>
      <c r="J23360" s="2"/>
      <c r="P23360" s="30"/>
      <c r="T23360" s="2"/>
      <c r="V23360" s="2"/>
      <c r="W23360" s="28"/>
      <c r="Y23360" s="30"/>
      <c r="Z23360" s="30"/>
      <c r="AB23360" s="6"/>
    </row>
    <row r="23361" spans="1:28">
      <c r="A23361" s="2"/>
      <c r="B23361" s="2"/>
      <c r="C23361" s="2"/>
      <c r="G23361" s="94"/>
      <c r="H23361" s="94"/>
      <c r="I23361" s="94"/>
      <c r="J23361" s="2"/>
      <c r="P23361" s="30"/>
      <c r="T23361" s="2"/>
      <c r="V23361" s="2"/>
      <c r="W23361" s="28"/>
      <c r="Y23361" s="30"/>
      <c r="Z23361" s="30"/>
      <c r="AB23361" s="6"/>
    </row>
    <row r="23362" spans="1:28">
      <c r="A23362" s="2"/>
      <c r="B23362" s="2"/>
      <c r="C23362" s="2"/>
      <c r="G23362" s="94"/>
      <c r="H23362" s="94"/>
      <c r="I23362" s="94"/>
      <c r="J23362" s="2"/>
      <c r="P23362" s="30"/>
      <c r="T23362" s="2"/>
      <c r="V23362" s="2"/>
      <c r="W23362" s="28"/>
      <c r="Y23362" s="30"/>
      <c r="Z23362" s="30"/>
      <c r="AB23362" s="6"/>
    </row>
    <row r="23363" spans="1:28">
      <c r="A23363" s="2"/>
      <c r="B23363" s="2"/>
      <c r="C23363" s="2"/>
      <c r="G23363" s="94"/>
      <c r="H23363" s="94"/>
      <c r="I23363" s="94"/>
      <c r="J23363" s="2"/>
      <c r="P23363" s="30"/>
      <c r="T23363" s="2"/>
      <c r="V23363" s="2"/>
      <c r="W23363" s="28"/>
      <c r="Y23363" s="30"/>
      <c r="Z23363" s="30"/>
      <c r="AB23363" s="6"/>
    </row>
    <row r="23364" spans="1:28">
      <c r="A23364" s="2"/>
      <c r="B23364" s="2"/>
      <c r="C23364" s="2"/>
      <c r="G23364" s="94"/>
      <c r="H23364" s="94"/>
      <c r="I23364" s="94"/>
      <c r="J23364" s="2"/>
      <c r="P23364" s="30"/>
      <c r="T23364" s="2"/>
      <c r="V23364" s="2"/>
      <c r="W23364" s="28"/>
      <c r="Y23364" s="30"/>
      <c r="Z23364" s="30"/>
      <c r="AB23364" s="6"/>
    </row>
    <row r="23365" spans="1:28">
      <c r="A23365" s="2"/>
      <c r="B23365" s="2"/>
      <c r="C23365" s="2"/>
      <c r="G23365" s="94"/>
      <c r="H23365" s="94"/>
      <c r="I23365" s="94"/>
      <c r="J23365" s="2"/>
      <c r="P23365" s="30"/>
      <c r="T23365" s="2"/>
      <c r="V23365" s="2"/>
      <c r="W23365" s="28"/>
      <c r="Y23365" s="30"/>
      <c r="Z23365" s="30"/>
      <c r="AB23365" s="6"/>
    </row>
    <row r="23366" spans="1:28">
      <c r="A23366" s="2"/>
      <c r="B23366" s="2"/>
      <c r="C23366" s="2"/>
      <c r="G23366" s="94"/>
      <c r="H23366" s="94"/>
      <c r="I23366" s="94"/>
      <c r="J23366" s="2"/>
      <c r="P23366" s="30"/>
      <c r="T23366" s="2"/>
      <c r="V23366" s="2"/>
      <c r="W23366" s="28"/>
      <c r="Y23366" s="30"/>
      <c r="Z23366" s="30"/>
      <c r="AB23366" s="6"/>
    </row>
    <row r="23367" spans="1:28">
      <c r="A23367" s="2"/>
      <c r="B23367" s="2"/>
      <c r="C23367" s="2"/>
      <c r="G23367" s="94"/>
      <c r="H23367" s="94"/>
      <c r="I23367" s="94"/>
      <c r="J23367" s="2"/>
      <c r="P23367" s="30"/>
      <c r="T23367" s="2"/>
      <c r="V23367" s="2"/>
      <c r="W23367" s="28"/>
      <c r="Y23367" s="30"/>
      <c r="Z23367" s="30"/>
      <c r="AB23367" s="6"/>
    </row>
    <row r="23368" spans="1:28">
      <c r="A23368" s="2"/>
      <c r="B23368" s="2"/>
      <c r="C23368" s="2"/>
      <c r="G23368" s="94"/>
      <c r="H23368" s="94"/>
      <c r="I23368" s="94"/>
      <c r="J23368" s="2"/>
      <c r="P23368" s="30"/>
      <c r="T23368" s="2"/>
      <c r="V23368" s="2"/>
      <c r="W23368" s="28"/>
      <c r="Y23368" s="30"/>
      <c r="Z23368" s="30"/>
      <c r="AB23368" s="6"/>
    </row>
    <row r="23369" spans="1:28">
      <c r="A23369" s="2"/>
      <c r="B23369" s="2"/>
      <c r="C23369" s="2"/>
      <c r="G23369" s="94"/>
      <c r="H23369" s="94"/>
      <c r="I23369" s="94"/>
      <c r="J23369" s="2"/>
      <c r="P23369" s="30"/>
      <c r="T23369" s="2"/>
      <c r="V23369" s="2"/>
      <c r="W23369" s="28"/>
      <c r="Y23369" s="30"/>
      <c r="Z23369" s="30"/>
      <c r="AB23369" s="6"/>
    </row>
    <row r="23370" spans="1:28">
      <c r="A23370" s="2"/>
      <c r="B23370" s="2"/>
      <c r="C23370" s="2"/>
      <c r="G23370" s="94"/>
      <c r="H23370" s="94"/>
      <c r="I23370" s="94"/>
      <c r="J23370" s="2"/>
      <c r="P23370" s="30"/>
      <c r="T23370" s="2"/>
      <c r="V23370" s="2"/>
      <c r="W23370" s="28"/>
      <c r="Y23370" s="30"/>
      <c r="Z23370" s="30"/>
      <c r="AB23370" s="6"/>
    </row>
    <row r="23371" spans="1:28">
      <c r="A23371" s="2"/>
      <c r="B23371" s="2"/>
      <c r="C23371" s="2"/>
      <c r="G23371" s="94"/>
      <c r="H23371" s="94"/>
      <c r="I23371" s="94"/>
      <c r="J23371" s="2"/>
      <c r="P23371" s="30"/>
      <c r="T23371" s="2"/>
      <c r="V23371" s="2"/>
      <c r="W23371" s="28"/>
      <c r="Y23371" s="30"/>
      <c r="Z23371" s="30"/>
      <c r="AB23371" s="6"/>
    </row>
    <row r="23372" spans="1:28">
      <c r="A23372" s="2"/>
      <c r="B23372" s="2"/>
      <c r="C23372" s="2"/>
      <c r="G23372" s="94"/>
      <c r="H23372" s="94"/>
      <c r="I23372" s="94"/>
      <c r="J23372" s="2"/>
      <c r="P23372" s="30"/>
      <c r="T23372" s="2"/>
      <c r="V23372" s="2"/>
      <c r="W23372" s="28"/>
      <c r="Y23372" s="30"/>
      <c r="Z23372" s="30"/>
      <c r="AB23372" s="6"/>
    </row>
    <row r="23373" spans="1:28">
      <c r="A23373" s="2"/>
      <c r="B23373" s="2"/>
      <c r="C23373" s="2"/>
      <c r="G23373" s="94"/>
      <c r="H23373" s="94"/>
      <c r="I23373" s="94"/>
      <c r="J23373" s="2"/>
      <c r="P23373" s="30"/>
      <c r="T23373" s="2"/>
      <c r="V23373" s="2"/>
      <c r="W23373" s="28"/>
      <c r="Y23373" s="30"/>
      <c r="Z23373" s="30"/>
      <c r="AB23373" s="6"/>
    </row>
    <row r="23374" spans="1:28">
      <c r="A23374" s="2"/>
      <c r="B23374" s="2"/>
      <c r="C23374" s="2"/>
      <c r="G23374" s="94"/>
      <c r="H23374" s="94"/>
      <c r="I23374" s="94"/>
      <c r="J23374" s="2"/>
      <c r="P23374" s="30"/>
      <c r="T23374" s="2"/>
      <c r="V23374" s="2"/>
      <c r="W23374" s="28"/>
      <c r="Y23374" s="30"/>
      <c r="Z23374" s="30"/>
      <c r="AB23374" s="6"/>
    </row>
    <row r="23375" spans="1:28">
      <c r="A23375" s="2"/>
      <c r="B23375" s="2"/>
      <c r="C23375" s="2"/>
      <c r="G23375" s="94"/>
      <c r="H23375" s="94"/>
      <c r="I23375" s="94"/>
      <c r="J23375" s="2"/>
      <c r="P23375" s="30"/>
      <c r="T23375" s="2"/>
      <c r="V23375" s="2"/>
      <c r="W23375" s="28"/>
      <c r="Y23375" s="30"/>
      <c r="Z23375" s="30"/>
      <c r="AB23375" s="6"/>
    </row>
    <row r="23376" spans="1:28">
      <c r="A23376" s="2"/>
      <c r="B23376" s="2"/>
      <c r="C23376" s="2"/>
      <c r="G23376" s="94"/>
      <c r="H23376" s="94"/>
      <c r="I23376" s="94"/>
      <c r="J23376" s="2"/>
      <c r="P23376" s="30"/>
      <c r="T23376" s="2"/>
      <c r="V23376" s="2"/>
      <c r="W23376" s="28"/>
      <c r="Y23376" s="30"/>
      <c r="Z23376" s="30"/>
      <c r="AB23376" s="6"/>
    </row>
    <row r="23377" spans="1:28">
      <c r="A23377" s="2"/>
      <c r="B23377" s="2"/>
      <c r="C23377" s="2"/>
      <c r="G23377" s="94"/>
      <c r="H23377" s="94"/>
      <c r="I23377" s="94"/>
      <c r="J23377" s="2"/>
      <c r="P23377" s="30"/>
      <c r="T23377" s="2"/>
      <c r="V23377" s="2"/>
      <c r="W23377" s="28"/>
      <c r="Y23377" s="30"/>
      <c r="Z23377" s="30"/>
      <c r="AB23377" s="6"/>
    </row>
    <row r="23378" spans="1:28">
      <c r="A23378" s="2"/>
      <c r="B23378" s="2"/>
      <c r="C23378" s="2"/>
      <c r="G23378" s="94"/>
      <c r="H23378" s="94"/>
      <c r="I23378" s="94"/>
      <c r="J23378" s="2"/>
      <c r="P23378" s="30"/>
      <c r="T23378" s="2"/>
      <c r="V23378" s="2"/>
      <c r="W23378" s="28"/>
      <c r="Y23378" s="30"/>
      <c r="Z23378" s="30"/>
      <c r="AB23378" s="6"/>
    </row>
    <row r="23379" spans="1:28">
      <c r="A23379" s="2"/>
      <c r="B23379" s="2"/>
      <c r="C23379" s="2"/>
      <c r="G23379" s="94"/>
      <c r="H23379" s="94"/>
      <c r="I23379" s="94"/>
      <c r="J23379" s="2"/>
      <c r="P23379" s="30"/>
      <c r="T23379" s="2"/>
      <c r="V23379" s="2"/>
      <c r="W23379" s="28"/>
      <c r="Y23379" s="30"/>
      <c r="Z23379" s="30"/>
      <c r="AB23379" s="6"/>
    </row>
    <row r="23380" spans="1:28">
      <c r="A23380" s="2"/>
      <c r="B23380" s="2"/>
      <c r="C23380" s="2"/>
      <c r="G23380" s="94"/>
      <c r="H23380" s="94"/>
      <c r="I23380" s="94"/>
      <c r="J23380" s="2"/>
      <c r="P23380" s="30"/>
      <c r="T23380" s="2"/>
      <c r="V23380" s="2"/>
      <c r="W23380" s="28"/>
      <c r="Y23380" s="30"/>
      <c r="Z23380" s="30"/>
      <c r="AB23380" s="6"/>
    </row>
    <row r="23381" spans="1:28">
      <c r="A23381" s="2"/>
      <c r="B23381" s="2"/>
      <c r="C23381" s="2"/>
      <c r="G23381" s="94"/>
      <c r="H23381" s="94"/>
      <c r="I23381" s="94"/>
      <c r="J23381" s="2"/>
      <c r="P23381" s="30"/>
      <c r="T23381" s="2"/>
      <c r="V23381" s="2"/>
      <c r="W23381" s="28"/>
      <c r="Y23381" s="30"/>
      <c r="Z23381" s="30"/>
      <c r="AB23381" s="6"/>
    </row>
    <row r="23382" spans="1:28">
      <c r="A23382" s="2"/>
      <c r="B23382" s="2"/>
      <c r="C23382" s="2"/>
      <c r="G23382" s="94"/>
      <c r="H23382" s="94"/>
      <c r="I23382" s="94"/>
      <c r="J23382" s="2"/>
      <c r="P23382" s="30"/>
      <c r="T23382" s="2"/>
      <c r="V23382" s="2"/>
      <c r="W23382" s="28"/>
      <c r="Y23382" s="30"/>
      <c r="Z23382" s="30"/>
      <c r="AB23382" s="6"/>
    </row>
    <row r="23383" spans="1:28">
      <c r="A23383" s="2"/>
      <c r="B23383" s="2"/>
      <c r="C23383" s="2"/>
      <c r="G23383" s="94"/>
      <c r="H23383" s="94"/>
      <c r="I23383" s="94"/>
      <c r="J23383" s="2"/>
      <c r="P23383" s="30"/>
      <c r="T23383" s="2"/>
      <c r="V23383" s="2"/>
      <c r="W23383" s="28"/>
      <c r="Y23383" s="30"/>
      <c r="Z23383" s="30"/>
      <c r="AB23383" s="6"/>
    </row>
    <row r="23384" spans="1:28">
      <c r="A23384" s="2"/>
      <c r="B23384" s="2"/>
      <c r="C23384" s="2"/>
      <c r="G23384" s="94"/>
      <c r="H23384" s="94"/>
      <c r="I23384" s="94"/>
      <c r="J23384" s="2"/>
      <c r="P23384" s="30"/>
      <c r="T23384" s="2"/>
      <c r="V23384" s="2"/>
      <c r="W23384" s="28"/>
      <c r="Y23384" s="30"/>
      <c r="Z23384" s="30"/>
      <c r="AB23384" s="6"/>
    </row>
    <row r="23385" spans="1:28">
      <c r="A23385" s="2"/>
      <c r="B23385" s="2"/>
      <c r="C23385" s="2"/>
      <c r="G23385" s="94"/>
      <c r="H23385" s="94"/>
      <c r="I23385" s="94"/>
      <c r="J23385" s="2"/>
      <c r="P23385" s="30"/>
      <c r="T23385" s="2"/>
      <c r="V23385" s="2"/>
      <c r="W23385" s="28"/>
      <c r="Y23385" s="30"/>
      <c r="Z23385" s="30"/>
      <c r="AB23385" s="6"/>
    </row>
    <row r="23386" spans="1:28">
      <c r="A23386" s="2"/>
      <c r="B23386" s="2"/>
      <c r="C23386" s="2"/>
      <c r="G23386" s="94"/>
      <c r="H23386" s="94"/>
      <c r="I23386" s="94"/>
      <c r="J23386" s="2"/>
      <c r="P23386" s="30"/>
      <c r="T23386" s="2"/>
      <c r="V23386" s="2"/>
      <c r="W23386" s="28"/>
      <c r="Y23386" s="30"/>
      <c r="Z23386" s="30"/>
      <c r="AB23386" s="6"/>
    </row>
    <row r="23387" spans="1:28">
      <c r="A23387" s="2"/>
      <c r="B23387" s="2"/>
      <c r="C23387" s="2"/>
      <c r="G23387" s="94"/>
      <c r="H23387" s="94"/>
      <c r="I23387" s="94"/>
      <c r="J23387" s="2"/>
      <c r="P23387" s="30"/>
      <c r="T23387" s="2"/>
      <c r="V23387" s="2"/>
      <c r="W23387" s="28"/>
      <c r="Y23387" s="30"/>
      <c r="Z23387" s="30"/>
      <c r="AB23387" s="6"/>
    </row>
    <row r="23388" spans="1:28">
      <c r="A23388" s="2"/>
      <c r="B23388" s="2"/>
      <c r="C23388" s="2"/>
      <c r="G23388" s="94"/>
      <c r="H23388" s="94"/>
      <c r="I23388" s="94"/>
      <c r="J23388" s="2"/>
      <c r="P23388" s="30"/>
      <c r="T23388" s="2"/>
      <c r="V23388" s="2"/>
      <c r="W23388" s="28"/>
      <c r="Y23388" s="30"/>
      <c r="Z23388" s="30"/>
      <c r="AB23388" s="6"/>
    </row>
    <row r="23389" spans="1:28">
      <c r="A23389" s="2"/>
      <c r="B23389" s="2"/>
      <c r="C23389" s="2"/>
      <c r="G23389" s="94"/>
      <c r="H23389" s="94"/>
      <c r="I23389" s="94"/>
      <c r="J23389" s="2"/>
      <c r="P23389" s="30"/>
      <c r="T23389" s="2"/>
      <c r="V23389" s="2"/>
      <c r="W23389" s="28"/>
      <c r="Y23389" s="30"/>
      <c r="Z23389" s="30"/>
      <c r="AB23389" s="6"/>
    </row>
    <row r="23390" spans="1:28">
      <c r="A23390" s="2"/>
      <c r="B23390" s="2"/>
      <c r="C23390" s="2"/>
      <c r="G23390" s="94"/>
      <c r="H23390" s="94"/>
      <c r="I23390" s="94"/>
      <c r="J23390" s="2"/>
      <c r="P23390" s="30"/>
      <c r="T23390" s="2"/>
      <c r="V23390" s="2"/>
      <c r="W23390" s="28"/>
      <c r="Y23390" s="30"/>
      <c r="Z23390" s="30"/>
      <c r="AB23390" s="6"/>
    </row>
    <row r="23391" spans="1:28">
      <c r="A23391" s="2"/>
      <c r="B23391" s="2"/>
      <c r="C23391" s="2"/>
      <c r="G23391" s="94"/>
      <c r="H23391" s="94"/>
      <c r="I23391" s="94"/>
      <c r="J23391" s="2"/>
      <c r="P23391" s="30"/>
      <c r="T23391" s="2"/>
      <c r="V23391" s="2"/>
      <c r="W23391" s="28"/>
      <c r="Y23391" s="30"/>
      <c r="Z23391" s="30"/>
      <c r="AB23391" s="6"/>
    </row>
    <row r="23392" spans="1:28">
      <c r="A23392" s="2"/>
      <c r="B23392" s="2"/>
      <c r="C23392" s="2"/>
      <c r="G23392" s="94"/>
      <c r="H23392" s="94"/>
      <c r="I23392" s="94"/>
      <c r="J23392" s="2"/>
      <c r="P23392" s="30"/>
      <c r="T23392" s="2"/>
      <c r="V23392" s="2"/>
      <c r="W23392" s="28"/>
      <c r="Y23392" s="30"/>
      <c r="Z23392" s="30"/>
      <c r="AB23392" s="6"/>
    </row>
    <row r="23393" spans="1:28">
      <c r="A23393" s="2"/>
      <c r="B23393" s="2"/>
      <c r="C23393" s="2"/>
      <c r="G23393" s="94"/>
      <c r="H23393" s="94"/>
      <c r="I23393" s="94"/>
      <c r="J23393" s="2"/>
      <c r="P23393" s="30"/>
      <c r="T23393" s="2"/>
      <c r="V23393" s="2"/>
      <c r="W23393" s="28"/>
      <c r="Y23393" s="30"/>
      <c r="Z23393" s="30"/>
      <c r="AB23393" s="6"/>
    </row>
    <row r="23394" spans="1:28">
      <c r="A23394" s="2"/>
      <c r="B23394" s="2"/>
      <c r="C23394" s="2"/>
      <c r="G23394" s="94"/>
      <c r="H23394" s="94"/>
      <c r="I23394" s="94"/>
      <c r="J23394" s="2"/>
      <c r="P23394" s="30"/>
      <c r="T23394" s="2"/>
      <c r="V23394" s="2"/>
      <c r="W23394" s="28"/>
      <c r="Y23394" s="30"/>
      <c r="Z23394" s="30"/>
      <c r="AB23394" s="6"/>
    </row>
    <row r="23395" spans="1:28">
      <c r="A23395" s="2"/>
      <c r="B23395" s="2"/>
      <c r="C23395" s="2"/>
      <c r="G23395" s="94"/>
      <c r="H23395" s="94"/>
      <c r="I23395" s="94"/>
      <c r="J23395" s="2"/>
      <c r="P23395" s="30"/>
      <c r="T23395" s="2"/>
      <c r="V23395" s="2"/>
      <c r="W23395" s="28"/>
      <c r="Y23395" s="30"/>
      <c r="Z23395" s="30"/>
      <c r="AB23395" s="6"/>
    </row>
    <row r="23396" spans="1:28">
      <c r="A23396" s="2"/>
      <c r="B23396" s="2"/>
      <c r="C23396" s="2"/>
      <c r="G23396" s="94"/>
      <c r="H23396" s="94"/>
      <c r="I23396" s="94"/>
      <c r="J23396" s="2"/>
      <c r="P23396" s="30"/>
      <c r="T23396" s="2"/>
      <c r="V23396" s="2"/>
      <c r="W23396" s="28"/>
      <c r="Y23396" s="30"/>
      <c r="Z23396" s="30"/>
      <c r="AB23396" s="6"/>
    </row>
    <row r="23397" spans="1:28">
      <c r="A23397" s="2"/>
      <c r="B23397" s="2"/>
      <c r="C23397" s="2"/>
      <c r="G23397" s="94"/>
      <c r="H23397" s="94"/>
      <c r="I23397" s="94"/>
      <c r="J23397" s="2"/>
      <c r="P23397" s="30"/>
      <c r="T23397" s="2"/>
      <c r="V23397" s="2"/>
      <c r="W23397" s="28"/>
      <c r="Y23397" s="30"/>
      <c r="Z23397" s="30"/>
      <c r="AB23397" s="6"/>
    </row>
    <row r="23398" spans="1:28">
      <c r="A23398" s="2"/>
      <c r="B23398" s="2"/>
      <c r="C23398" s="2"/>
      <c r="G23398" s="94"/>
      <c r="H23398" s="94"/>
      <c r="I23398" s="94"/>
      <c r="J23398" s="2"/>
      <c r="P23398" s="30"/>
      <c r="T23398" s="2"/>
      <c r="V23398" s="2"/>
      <c r="W23398" s="28"/>
      <c r="Y23398" s="30"/>
      <c r="Z23398" s="30"/>
      <c r="AB23398" s="6"/>
    </row>
    <row r="23399" spans="1:28">
      <c r="A23399" s="2"/>
      <c r="B23399" s="2"/>
      <c r="C23399" s="2"/>
      <c r="G23399" s="94"/>
      <c r="H23399" s="94"/>
      <c r="I23399" s="94"/>
      <c r="J23399" s="2"/>
      <c r="P23399" s="30"/>
      <c r="T23399" s="2"/>
      <c r="V23399" s="2"/>
      <c r="W23399" s="28"/>
      <c r="Y23399" s="30"/>
      <c r="Z23399" s="30"/>
      <c r="AB23399" s="6"/>
    </row>
    <row r="23400" spans="1:28">
      <c r="A23400" s="2"/>
      <c r="B23400" s="2"/>
      <c r="C23400" s="2"/>
      <c r="G23400" s="94"/>
      <c r="H23400" s="94"/>
      <c r="I23400" s="94"/>
      <c r="J23400" s="2"/>
      <c r="P23400" s="30"/>
      <c r="T23400" s="2"/>
      <c r="V23400" s="2"/>
      <c r="W23400" s="28"/>
      <c r="Y23400" s="30"/>
      <c r="Z23400" s="30"/>
      <c r="AB23400" s="6"/>
    </row>
    <row r="23401" spans="1:28">
      <c r="A23401" s="2"/>
      <c r="B23401" s="2"/>
      <c r="C23401" s="2"/>
      <c r="G23401" s="94"/>
      <c r="H23401" s="94"/>
      <c r="I23401" s="94"/>
      <c r="J23401" s="2"/>
      <c r="P23401" s="30"/>
      <c r="T23401" s="2"/>
      <c r="V23401" s="2"/>
      <c r="W23401" s="28"/>
      <c r="Y23401" s="30"/>
      <c r="Z23401" s="30"/>
      <c r="AB23401" s="6"/>
    </row>
    <row r="23402" spans="1:28">
      <c r="A23402" s="2"/>
      <c r="B23402" s="2"/>
      <c r="C23402" s="2"/>
      <c r="G23402" s="94"/>
      <c r="H23402" s="94"/>
      <c r="I23402" s="94"/>
      <c r="J23402" s="2"/>
      <c r="P23402" s="30"/>
      <c r="T23402" s="2"/>
      <c r="V23402" s="2"/>
      <c r="W23402" s="28"/>
      <c r="Y23402" s="30"/>
      <c r="Z23402" s="30"/>
      <c r="AB23402" s="6"/>
    </row>
    <row r="23403" spans="1:28">
      <c r="A23403" s="2"/>
      <c r="B23403" s="2"/>
      <c r="C23403" s="2"/>
      <c r="G23403" s="94"/>
      <c r="H23403" s="94"/>
      <c r="I23403" s="94"/>
      <c r="J23403" s="2"/>
      <c r="P23403" s="30"/>
      <c r="T23403" s="2"/>
      <c r="V23403" s="2"/>
      <c r="W23403" s="28"/>
      <c r="Y23403" s="30"/>
      <c r="Z23403" s="30"/>
      <c r="AB23403" s="6"/>
    </row>
    <row r="23404" spans="1:28">
      <c r="A23404" s="2"/>
      <c r="B23404" s="2"/>
      <c r="C23404" s="2"/>
      <c r="G23404" s="94"/>
      <c r="H23404" s="94"/>
      <c r="I23404" s="94"/>
      <c r="J23404" s="2"/>
      <c r="P23404" s="30"/>
      <c r="T23404" s="2"/>
      <c r="V23404" s="2"/>
      <c r="W23404" s="28"/>
      <c r="Y23404" s="30"/>
      <c r="Z23404" s="30"/>
      <c r="AB23404" s="6"/>
    </row>
    <row r="23405" spans="1:28">
      <c r="A23405" s="2"/>
      <c r="B23405" s="2"/>
      <c r="C23405" s="2"/>
      <c r="G23405" s="94"/>
      <c r="H23405" s="94"/>
      <c r="I23405" s="94"/>
      <c r="J23405" s="2"/>
      <c r="P23405" s="30"/>
      <c r="T23405" s="2"/>
      <c r="V23405" s="2"/>
      <c r="W23405" s="28"/>
      <c r="Y23405" s="30"/>
      <c r="Z23405" s="30"/>
      <c r="AB23405" s="6"/>
    </row>
    <row r="23406" spans="1:28">
      <c r="A23406" s="2"/>
      <c r="B23406" s="2"/>
      <c r="C23406" s="2"/>
      <c r="G23406" s="94"/>
      <c r="H23406" s="94"/>
      <c r="I23406" s="94"/>
      <c r="J23406" s="2"/>
      <c r="P23406" s="30"/>
      <c r="T23406" s="2"/>
      <c r="V23406" s="2"/>
      <c r="W23406" s="28"/>
      <c r="Y23406" s="30"/>
      <c r="Z23406" s="30"/>
      <c r="AB23406" s="6"/>
    </row>
    <row r="23407" spans="1:28">
      <c r="A23407" s="2"/>
      <c r="B23407" s="2"/>
      <c r="C23407" s="2"/>
      <c r="G23407" s="94"/>
      <c r="H23407" s="94"/>
      <c r="I23407" s="94"/>
      <c r="J23407" s="2"/>
      <c r="P23407" s="30"/>
      <c r="T23407" s="2"/>
      <c r="V23407" s="2"/>
      <c r="W23407" s="28"/>
      <c r="Y23407" s="30"/>
      <c r="Z23407" s="30"/>
      <c r="AB23407" s="6"/>
    </row>
    <row r="23408" spans="1:28">
      <c r="A23408" s="2"/>
      <c r="B23408" s="2"/>
      <c r="C23408" s="2"/>
      <c r="G23408" s="94"/>
      <c r="H23408" s="94"/>
      <c r="I23408" s="94"/>
      <c r="J23408" s="2"/>
      <c r="P23408" s="30"/>
      <c r="T23408" s="2"/>
      <c r="V23408" s="2"/>
      <c r="W23408" s="28"/>
      <c r="Y23408" s="30"/>
      <c r="Z23408" s="30"/>
      <c r="AB23408" s="6"/>
    </row>
    <row r="23409" spans="1:28">
      <c r="A23409" s="2"/>
      <c r="B23409" s="2"/>
      <c r="C23409" s="2"/>
      <c r="G23409" s="94"/>
      <c r="H23409" s="94"/>
      <c r="I23409" s="94"/>
      <c r="J23409" s="2"/>
      <c r="P23409" s="30"/>
      <c r="T23409" s="2"/>
      <c r="V23409" s="2"/>
      <c r="W23409" s="28"/>
      <c r="Y23409" s="30"/>
      <c r="Z23409" s="30"/>
      <c r="AB23409" s="6"/>
    </row>
    <row r="23410" spans="1:28">
      <c r="A23410" s="2"/>
      <c r="B23410" s="2"/>
      <c r="C23410" s="2"/>
      <c r="G23410" s="94"/>
      <c r="H23410" s="94"/>
      <c r="I23410" s="94"/>
      <c r="J23410" s="2"/>
      <c r="P23410" s="30"/>
      <c r="T23410" s="2"/>
      <c r="V23410" s="2"/>
      <c r="W23410" s="28"/>
      <c r="Y23410" s="30"/>
      <c r="Z23410" s="30"/>
      <c r="AB23410" s="6"/>
    </row>
    <row r="23411" spans="1:28">
      <c r="A23411" s="2"/>
      <c r="B23411" s="2"/>
      <c r="C23411" s="2"/>
      <c r="G23411" s="94"/>
      <c r="H23411" s="94"/>
      <c r="I23411" s="94"/>
      <c r="J23411" s="2"/>
      <c r="P23411" s="30"/>
      <c r="T23411" s="2"/>
      <c r="V23411" s="2"/>
      <c r="W23411" s="28"/>
      <c r="Y23411" s="30"/>
      <c r="Z23411" s="30"/>
      <c r="AB23411" s="6"/>
    </row>
    <row r="23412" spans="1:28">
      <c r="A23412" s="2"/>
      <c r="B23412" s="2"/>
      <c r="C23412" s="2"/>
      <c r="G23412" s="94"/>
      <c r="H23412" s="94"/>
      <c r="I23412" s="94"/>
      <c r="J23412" s="2"/>
      <c r="P23412" s="30"/>
      <c r="T23412" s="2"/>
      <c r="V23412" s="2"/>
      <c r="W23412" s="28"/>
      <c r="Y23412" s="30"/>
      <c r="Z23412" s="30"/>
      <c r="AB23412" s="6"/>
    </row>
    <row r="23413" spans="1:28">
      <c r="A23413" s="2"/>
      <c r="B23413" s="2"/>
      <c r="C23413" s="2"/>
      <c r="G23413" s="94"/>
      <c r="H23413" s="94"/>
      <c r="I23413" s="94"/>
      <c r="J23413" s="2"/>
      <c r="P23413" s="30"/>
      <c r="T23413" s="2"/>
      <c r="V23413" s="2"/>
      <c r="W23413" s="28"/>
      <c r="Y23413" s="30"/>
      <c r="Z23413" s="30"/>
      <c r="AB23413" s="6"/>
    </row>
    <row r="23414" spans="1:28">
      <c r="A23414" s="2"/>
      <c r="B23414" s="2"/>
      <c r="C23414" s="2"/>
      <c r="G23414" s="94"/>
      <c r="H23414" s="94"/>
      <c r="I23414" s="94"/>
      <c r="J23414" s="2"/>
      <c r="P23414" s="30"/>
      <c r="T23414" s="2"/>
      <c r="V23414" s="2"/>
      <c r="W23414" s="28"/>
      <c r="Y23414" s="30"/>
      <c r="Z23414" s="30"/>
      <c r="AB23414" s="6"/>
    </row>
    <row r="23415" spans="1:28">
      <c r="A23415" s="2"/>
      <c r="B23415" s="2"/>
      <c r="C23415" s="2"/>
      <c r="G23415" s="94"/>
      <c r="H23415" s="94"/>
      <c r="I23415" s="94"/>
      <c r="J23415" s="2"/>
      <c r="P23415" s="30"/>
      <c r="T23415" s="2"/>
      <c r="V23415" s="2"/>
      <c r="W23415" s="28"/>
      <c r="Y23415" s="30"/>
      <c r="Z23415" s="30"/>
      <c r="AB23415" s="6"/>
    </row>
    <row r="23416" spans="1:28">
      <c r="A23416" s="2"/>
      <c r="B23416" s="2"/>
      <c r="C23416" s="2"/>
      <c r="G23416" s="94"/>
      <c r="H23416" s="94"/>
      <c r="I23416" s="94"/>
      <c r="J23416" s="2"/>
      <c r="P23416" s="30"/>
      <c r="T23416" s="2"/>
      <c r="V23416" s="2"/>
      <c r="W23416" s="28"/>
      <c r="Y23416" s="30"/>
      <c r="Z23416" s="30"/>
      <c r="AB23416" s="6"/>
    </row>
    <row r="23417" spans="1:28">
      <c r="A23417" s="2"/>
      <c r="B23417" s="2"/>
      <c r="C23417" s="2"/>
      <c r="G23417" s="94"/>
      <c r="H23417" s="94"/>
      <c r="I23417" s="94"/>
      <c r="J23417" s="2"/>
      <c r="P23417" s="30"/>
      <c r="T23417" s="2"/>
      <c r="V23417" s="2"/>
      <c r="W23417" s="28"/>
      <c r="Y23417" s="30"/>
      <c r="Z23417" s="30"/>
      <c r="AB23417" s="6"/>
    </row>
    <row r="23418" spans="1:28">
      <c r="A23418" s="2"/>
      <c r="B23418" s="2"/>
      <c r="C23418" s="2"/>
      <c r="G23418" s="94"/>
      <c r="H23418" s="94"/>
      <c r="I23418" s="94"/>
      <c r="J23418" s="2"/>
      <c r="P23418" s="30"/>
      <c r="T23418" s="2"/>
      <c r="V23418" s="2"/>
      <c r="W23418" s="28"/>
      <c r="Y23418" s="30"/>
      <c r="Z23418" s="30"/>
      <c r="AB23418" s="6"/>
    </row>
    <row r="23419" spans="1:28">
      <c r="A23419" s="2"/>
      <c r="B23419" s="2"/>
      <c r="C23419" s="2"/>
      <c r="G23419" s="94"/>
      <c r="H23419" s="94"/>
      <c r="I23419" s="94"/>
      <c r="J23419" s="2"/>
      <c r="P23419" s="30"/>
      <c r="T23419" s="2"/>
      <c r="V23419" s="2"/>
      <c r="W23419" s="28"/>
      <c r="Y23419" s="30"/>
      <c r="Z23419" s="30"/>
      <c r="AB23419" s="6"/>
    </row>
    <row r="23420" spans="1:28">
      <c r="A23420" s="2"/>
      <c r="B23420" s="2"/>
      <c r="C23420" s="2"/>
      <c r="G23420" s="94"/>
      <c r="H23420" s="94"/>
      <c r="I23420" s="94"/>
      <c r="J23420" s="2"/>
      <c r="P23420" s="30"/>
      <c r="T23420" s="2"/>
      <c r="V23420" s="2"/>
      <c r="W23420" s="28"/>
      <c r="Y23420" s="30"/>
      <c r="Z23420" s="30"/>
      <c r="AB23420" s="6"/>
    </row>
    <row r="23421" spans="1:28">
      <c r="A23421" s="2"/>
      <c r="B23421" s="2"/>
      <c r="C23421" s="2"/>
      <c r="G23421" s="94"/>
      <c r="H23421" s="94"/>
      <c r="I23421" s="94"/>
      <c r="J23421" s="2"/>
      <c r="P23421" s="30"/>
      <c r="T23421" s="2"/>
      <c r="V23421" s="2"/>
      <c r="W23421" s="28"/>
      <c r="Y23421" s="30"/>
      <c r="Z23421" s="30"/>
      <c r="AB23421" s="6"/>
    </row>
    <row r="23422" spans="1:28">
      <c r="A23422" s="2"/>
      <c r="B23422" s="2"/>
      <c r="C23422" s="2"/>
      <c r="G23422" s="94"/>
      <c r="H23422" s="94"/>
      <c r="I23422" s="94"/>
      <c r="J23422" s="2"/>
      <c r="P23422" s="30"/>
      <c r="T23422" s="2"/>
      <c r="V23422" s="2"/>
      <c r="W23422" s="28"/>
      <c r="Y23422" s="30"/>
      <c r="Z23422" s="30"/>
      <c r="AB23422" s="6"/>
    </row>
    <row r="23423" spans="1:28">
      <c r="A23423" s="2"/>
      <c r="B23423" s="2"/>
      <c r="C23423" s="2"/>
      <c r="G23423" s="94"/>
      <c r="H23423" s="94"/>
      <c r="I23423" s="94"/>
      <c r="J23423" s="2"/>
      <c r="P23423" s="30"/>
      <c r="T23423" s="2"/>
      <c r="V23423" s="2"/>
      <c r="W23423" s="28"/>
      <c r="Y23423" s="30"/>
      <c r="Z23423" s="30"/>
      <c r="AB23423" s="6"/>
    </row>
    <row r="23424" spans="1:28">
      <c r="A23424" s="2"/>
      <c r="B23424" s="2"/>
      <c r="C23424" s="2"/>
      <c r="G23424" s="94"/>
      <c r="H23424" s="94"/>
      <c r="I23424" s="94"/>
      <c r="J23424" s="2"/>
      <c r="P23424" s="30"/>
      <c r="T23424" s="2"/>
      <c r="V23424" s="2"/>
      <c r="W23424" s="28"/>
      <c r="Y23424" s="30"/>
      <c r="Z23424" s="30"/>
      <c r="AB23424" s="6"/>
    </row>
    <row r="23425" spans="1:28">
      <c r="A23425" s="2"/>
      <c r="B23425" s="2"/>
      <c r="C23425" s="2"/>
      <c r="G23425" s="94"/>
      <c r="H23425" s="94"/>
      <c r="I23425" s="94"/>
      <c r="J23425" s="2"/>
      <c r="P23425" s="30"/>
      <c r="T23425" s="2"/>
      <c r="V23425" s="2"/>
      <c r="W23425" s="28"/>
      <c r="Y23425" s="30"/>
      <c r="Z23425" s="30"/>
      <c r="AB23425" s="6"/>
    </row>
    <row r="23426" spans="1:28">
      <c r="A23426" s="2"/>
      <c r="B23426" s="2"/>
      <c r="C23426" s="2"/>
      <c r="G23426" s="94"/>
      <c r="H23426" s="94"/>
      <c r="I23426" s="94"/>
      <c r="J23426" s="2"/>
      <c r="P23426" s="30"/>
      <c r="T23426" s="2"/>
      <c r="V23426" s="2"/>
      <c r="W23426" s="28"/>
      <c r="Y23426" s="30"/>
      <c r="Z23426" s="30"/>
      <c r="AB23426" s="6"/>
    </row>
    <row r="23427" spans="1:28">
      <c r="A23427" s="2"/>
      <c r="B23427" s="2"/>
      <c r="C23427" s="2"/>
      <c r="G23427" s="94"/>
      <c r="H23427" s="94"/>
      <c r="I23427" s="94"/>
      <c r="J23427" s="2"/>
      <c r="P23427" s="30"/>
      <c r="T23427" s="2"/>
      <c r="V23427" s="2"/>
      <c r="W23427" s="28"/>
      <c r="Y23427" s="30"/>
      <c r="Z23427" s="30"/>
      <c r="AB23427" s="6"/>
    </row>
    <row r="23428" spans="1:28">
      <c r="A23428" s="2"/>
      <c r="B23428" s="2"/>
      <c r="C23428" s="2"/>
      <c r="G23428" s="94"/>
      <c r="H23428" s="94"/>
      <c r="I23428" s="94"/>
      <c r="J23428" s="2"/>
      <c r="P23428" s="30"/>
      <c r="T23428" s="2"/>
      <c r="V23428" s="2"/>
      <c r="W23428" s="28"/>
      <c r="Y23428" s="30"/>
      <c r="Z23428" s="30"/>
      <c r="AB23428" s="6"/>
    </row>
    <row r="23429" spans="1:28">
      <c r="A23429" s="2"/>
      <c r="B23429" s="2"/>
      <c r="C23429" s="2"/>
      <c r="G23429" s="94"/>
      <c r="H23429" s="94"/>
      <c r="I23429" s="94"/>
      <c r="J23429" s="2"/>
      <c r="P23429" s="30"/>
      <c r="T23429" s="2"/>
      <c r="V23429" s="2"/>
      <c r="W23429" s="28"/>
      <c r="Y23429" s="30"/>
      <c r="Z23429" s="30"/>
      <c r="AB23429" s="6"/>
    </row>
    <row r="23430" spans="1:28">
      <c r="A23430" s="2"/>
      <c r="B23430" s="2"/>
      <c r="C23430" s="2"/>
      <c r="G23430" s="94"/>
      <c r="H23430" s="94"/>
      <c r="I23430" s="94"/>
      <c r="J23430" s="2"/>
      <c r="P23430" s="30"/>
      <c r="T23430" s="2"/>
      <c r="V23430" s="2"/>
      <c r="W23430" s="28"/>
      <c r="Y23430" s="30"/>
      <c r="Z23430" s="30"/>
      <c r="AB23430" s="6"/>
    </row>
    <row r="23431" spans="1:28">
      <c r="A23431" s="2"/>
      <c r="B23431" s="2"/>
      <c r="C23431" s="2"/>
      <c r="G23431" s="94"/>
      <c r="H23431" s="94"/>
      <c r="I23431" s="94"/>
      <c r="J23431" s="2"/>
      <c r="P23431" s="30"/>
      <c r="T23431" s="2"/>
      <c r="V23431" s="2"/>
      <c r="W23431" s="28"/>
      <c r="Y23431" s="30"/>
      <c r="Z23431" s="30"/>
      <c r="AB23431" s="6"/>
    </row>
    <row r="23432" spans="1:28">
      <c r="A23432" s="2"/>
      <c r="B23432" s="2"/>
      <c r="C23432" s="2"/>
      <c r="G23432" s="94"/>
      <c r="H23432" s="94"/>
      <c r="I23432" s="94"/>
      <c r="J23432" s="2"/>
      <c r="P23432" s="30"/>
      <c r="T23432" s="2"/>
      <c r="V23432" s="2"/>
      <c r="W23432" s="28"/>
      <c r="Y23432" s="30"/>
      <c r="Z23432" s="30"/>
      <c r="AB23432" s="6"/>
    </row>
    <row r="23433" spans="1:28">
      <c r="A23433" s="2"/>
      <c r="B23433" s="2"/>
      <c r="C23433" s="2"/>
      <c r="G23433" s="94"/>
      <c r="H23433" s="94"/>
      <c r="I23433" s="94"/>
      <c r="J23433" s="2"/>
      <c r="P23433" s="30"/>
      <c r="T23433" s="2"/>
      <c r="V23433" s="2"/>
      <c r="W23433" s="28"/>
      <c r="Y23433" s="30"/>
      <c r="Z23433" s="30"/>
      <c r="AB23433" s="6"/>
    </row>
    <row r="23434" spans="1:28">
      <c r="A23434" s="2"/>
      <c r="B23434" s="2"/>
      <c r="C23434" s="2"/>
      <c r="G23434" s="94"/>
      <c r="H23434" s="94"/>
      <c r="I23434" s="94"/>
      <c r="J23434" s="2"/>
      <c r="P23434" s="30"/>
      <c r="T23434" s="2"/>
      <c r="V23434" s="2"/>
      <c r="W23434" s="28"/>
      <c r="Y23434" s="30"/>
      <c r="Z23434" s="30"/>
      <c r="AB23434" s="6"/>
    </row>
    <row r="23435" spans="1:28">
      <c r="A23435" s="2"/>
      <c r="B23435" s="2"/>
      <c r="C23435" s="2"/>
      <c r="G23435" s="94"/>
      <c r="H23435" s="94"/>
      <c r="I23435" s="94"/>
      <c r="J23435" s="2"/>
      <c r="P23435" s="30"/>
      <c r="T23435" s="2"/>
      <c r="V23435" s="2"/>
      <c r="W23435" s="28"/>
      <c r="Y23435" s="30"/>
      <c r="Z23435" s="30"/>
      <c r="AB23435" s="6"/>
    </row>
    <row r="23436" spans="1:28">
      <c r="A23436" s="2"/>
      <c r="B23436" s="2"/>
      <c r="C23436" s="2"/>
      <c r="G23436" s="94"/>
      <c r="H23436" s="94"/>
      <c r="I23436" s="94"/>
      <c r="J23436" s="2"/>
      <c r="P23436" s="30"/>
      <c r="T23436" s="2"/>
      <c r="V23436" s="2"/>
      <c r="W23436" s="28"/>
      <c r="Y23436" s="30"/>
      <c r="Z23436" s="30"/>
      <c r="AB23436" s="6"/>
    </row>
    <row r="23437" spans="1:28">
      <c r="A23437" s="2"/>
      <c r="B23437" s="2"/>
      <c r="C23437" s="2"/>
      <c r="G23437" s="94"/>
      <c r="H23437" s="94"/>
      <c r="I23437" s="94"/>
      <c r="J23437" s="2"/>
      <c r="P23437" s="30"/>
      <c r="T23437" s="2"/>
      <c r="V23437" s="2"/>
      <c r="W23437" s="28"/>
      <c r="Y23437" s="30"/>
      <c r="Z23437" s="30"/>
      <c r="AB23437" s="6"/>
    </row>
    <row r="23438" spans="1:28">
      <c r="A23438" s="2"/>
      <c r="B23438" s="2"/>
      <c r="C23438" s="2"/>
      <c r="G23438" s="94"/>
      <c r="H23438" s="94"/>
      <c r="I23438" s="94"/>
      <c r="J23438" s="2"/>
      <c r="P23438" s="30"/>
      <c r="T23438" s="2"/>
      <c r="V23438" s="2"/>
      <c r="W23438" s="28"/>
      <c r="Y23438" s="30"/>
      <c r="Z23438" s="30"/>
      <c r="AB23438" s="6"/>
    </row>
    <row r="23439" spans="1:28">
      <c r="A23439" s="2"/>
      <c r="B23439" s="2"/>
      <c r="C23439" s="2"/>
      <c r="G23439" s="94"/>
      <c r="H23439" s="94"/>
      <c r="I23439" s="94"/>
      <c r="J23439" s="2"/>
      <c r="P23439" s="30"/>
      <c r="T23439" s="2"/>
      <c r="V23439" s="2"/>
      <c r="W23439" s="28"/>
      <c r="Y23439" s="30"/>
      <c r="Z23439" s="30"/>
      <c r="AB23439" s="6"/>
    </row>
    <row r="23440" spans="1:28">
      <c r="A23440" s="2"/>
      <c r="B23440" s="2"/>
      <c r="C23440" s="2"/>
      <c r="G23440" s="94"/>
      <c r="H23440" s="94"/>
      <c r="I23440" s="94"/>
      <c r="J23440" s="2"/>
      <c r="P23440" s="30"/>
      <c r="T23440" s="2"/>
      <c r="V23440" s="2"/>
      <c r="W23440" s="28"/>
      <c r="Y23440" s="30"/>
      <c r="Z23440" s="30"/>
      <c r="AB23440" s="6"/>
    </row>
    <row r="23441" spans="1:28">
      <c r="A23441" s="2"/>
      <c r="B23441" s="2"/>
      <c r="C23441" s="2"/>
      <c r="G23441" s="94"/>
      <c r="H23441" s="94"/>
      <c r="I23441" s="94"/>
      <c r="J23441" s="2"/>
      <c r="P23441" s="30"/>
      <c r="T23441" s="2"/>
      <c r="V23441" s="2"/>
      <c r="W23441" s="28"/>
      <c r="Y23441" s="30"/>
      <c r="Z23441" s="30"/>
      <c r="AB23441" s="6"/>
    </row>
    <row r="23442" spans="1:28">
      <c r="A23442" s="2"/>
      <c r="B23442" s="2"/>
      <c r="C23442" s="2"/>
      <c r="G23442" s="94"/>
      <c r="H23442" s="94"/>
      <c r="I23442" s="94"/>
      <c r="J23442" s="2"/>
      <c r="P23442" s="30"/>
      <c r="T23442" s="2"/>
      <c r="V23442" s="2"/>
      <c r="W23442" s="28"/>
      <c r="Y23442" s="30"/>
      <c r="Z23442" s="30"/>
      <c r="AB23442" s="6"/>
    </row>
    <row r="23443" spans="1:28">
      <c r="A23443" s="2"/>
      <c r="B23443" s="2"/>
      <c r="C23443" s="2"/>
      <c r="G23443" s="94"/>
      <c r="H23443" s="94"/>
      <c r="I23443" s="94"/>
      <c r="J23443" s="2"/>
      <c r="P23443" s="30"/>
      <c r="T23443" s="2"/>
      <c r="V23443" s="2"/>
      <c r="W23443" s="28"/>
      <c r="Y23443" s="30"/>
      <c r="Z23443" s="30"/>
      <c r="AB23443" s="6"/>
    </row>
    <row r="23444" spans="1:28">
      <c r="A23444" s="2"/>
      <c r="B23444" s="2"/>
      <c r="C23444" s="2"/>
      <c r="G23444" s="94"/>
      <c r="H23444" s="94"/>
      <c r="I23444" s="94"/>
      <c r="J23444" s="2"/>
      <c r="P23444" s="30"/>
      <c r="T23444" s="2"/>
      <c r="V23444" s="2"/>
      <c r="W23444" s="28"/>
      <c r="Y23444" s="30"/>
      <c r="Z23444" s="30"/>
      <c r="AB23444" s="6"/>
    </row>
    <row r="23445" spans="1:28">
      <c r="A23445" s="2"/>
      <c r="B23445" s="2"/>
      <c r="C23445" s="2"/>
      <c r="G23445" s="94"/>
      <c r="H23445" s="94"/>
      <c r="I23445" s="94"/>
      <c r="J23445" s="2"/>
      <c r="P23445" s="30"/>
      <c r="T23445" s="2"/>
      <c r="V23445" s="2"/>
      <c r="W23445" s="28"/>
      <c r="Y23445" s="30"/>
      <c r="Z23445" s="30"/>
      <c r="AB23445" s="6"/>
    </row>
    <row r="23446" spans="1:28">
      <c r="A23446" s="2"/>
      <c r="B23446" s="2"/>
      <c r="C23446" s="2"/>
      <c r="G23446" s="94"/>
      <c r="H23446" s="94"/>
      <c r="I23446" s="94"/>
      <c r="J23446" s="2"/>
      <c r="P23446" s="30"/>
      <c r="T23446" s="2"/>
      <c r="V23446" s="2"/>
      <c r="W23446" s="28"/>
      <c r="Y23446" s="30"/>
      <c r="Z23446" s="30"/>
      <c r="AB23446" s="6"/>
    </row>
    <row r="23447" spans="1:28">
      <c r="A23447" s="2"/>
      <c r="B23447" s="2"/>
      <c r="C23447" s="2"/>
      <c r="G23447" s="94"/>
      <c r="H23447" s="94"/>
      <c r="I23447" s="94"/>
      <c r="J23447" s="2"/>
      <c r="P23447" s="30"/>
      <c r="T23447" s="2"/>
      <c r="V23447" s="2"/>
      <c r="W23447" s="28"/>
      <c r="Y23447" s="30"/>
      <c r="Z23447" s="30"/>
      <c r="AB23447" s="6"/>
    </row>
    <row r="23448" spans="1:28">
      <c r="A23448" s="2"/>
      <c r="B23448" s="2"/>
      <c r="C23448" s="2"/>
      <c r="G23448" s="94"/>
      <c r="H23448" s="94"/>
      <c r="I23448" s="94"/>
      <c r="J23448" s="2"/>
      <c r="P23448" s="30"/>
      <c r="T23448" s="2"/>
      <c r="V23448" s="2"/>
      <c r="W23448" s="28"/>
      <c r="Y23448" s="30"/>
      <c r="Z23448" s="30"/>
      <c r="AB23448" s="6"/>
    </row>
    <row r="23449" spans="1:28">
      <c r="A23449" s="2"/>
      <c r="B23449" s="2"/>
      <c r="C23449" s="2"/>
      <c r="G23449" s="94"/>
      <c r="H23449" s="94"/>
      <c r="I23449" s="94"/>
      <c r="J23449" s="2"/>
      <c r="P23449" s="30"/>
      <c r="T23449" s="2"/>
      <c r="V23449" s="2"/>
      <c r="W23449" s="28"/>
      <c r="Y23449" s="30"/>
      <c r="Z23449" s="30"/>
      <c r="AB23449" s="6"/>
    </row>
    <row r="23450" spans="1:28">
      <c r="A23450" s="2"/>
      <c r="B23450" s="2"/>
      <c r="C23450" s="2"/>
      <c r="G23450" s="94"/>
      <c r="H23450" s="94"/>
      <c r="I23450" s="94"/>
      <c r="J23450" s="2"/>
      <c r="P23450" s="30"/>
      <c r="T23450" s="2"/>
      <c r="V23450" s="2"/>
      <c r="W23450" s="28"/>
      <c r="Y23450" s="30"/>
      <c r="Z23450" s="30"/>
      <c r="AB23450" s="6"/>
    </row>
    <row r="23451" spans="1:28">
      <c r="A23451" s="2"/>
      <c r="B23451" s="2"/>
      <c r="C23451" s="2"/>
      <c r="G23451" s="94"/>
      <c r="H23451" s="94"/>
      <c r="I23451" s="94"/>
      <c r="J23451" s="2"/>
      <c r="P23451" s="30"/>
      <c r="T23451" s="2"/>
      <c r="V23451" s="2"/>
      <c r="W23451" s="28"/>
      <c r="Y23451" s="30"/>
      <c r="Z23451" s="30"/>
      <c r="AB23451" s="6"/>
    </row>
    <row r="23452" spans="1:28">
      <c r="A23452" s="2"/>
      <c r="B23452" s="2"/>
      <c r="C23452" s="2"/>
      <c r="G23452" s="94"/>
      <c r="H23452" s="94"/>
      <c r="I23452" s="94"/>
      <c r="J23452" s="2"/>
      <c r="P23452" s="30"/>
      <c r="T23452" s="2"/>
      <c r="V23452" s="2"/>
      <c r="W23452" s="28"/>
      <c r="Y23452" s="30"/>
      <c r="Z23452" s="30"/>
      <c r="AB23452" s="6"/>
    </row>
    <row r="23453" spans="1:28">
      <c r="A23453" s="2"/>
      <c r="B23453" s="2"/>
      <c r="C23453" s="2"/>
      <c r="G23453" s="94"/>
      <c r="H23453" s="94"/>
      <c r="I23453" s="94"/>
      <c r="J23453" s="2"/>
      <c r="P23453" s="30"/>
      <c r="T23453" s="2"/>
      <c r="V23453" s="2"/>
      <c r="W23453" s="28"/>
      <c r="Y23453" s="30"/>
      <c r="Z23453" s="30"/>
      <c r="AB23453" s="6"/>
    </row>
    <row r="23454" spans="1:28">
      <c r="A23454" s="2"/>
      <c r="B23454" s="2"/>
      <c r="C23454" s="2"/>
      <c r="G23454" s="94"/>
      <c r="H23454" s="94"/>
      <c r="I23454" s="94"/>
      <c r="J23454" s="2"/>
      <c r="P23454" s="30"/>
      <c r="T23454" s="2"/>
      <c r="V23454" s="2"/>
      <c r="W23454" s="28"/>
      <c r="Y23454" s="30"/>
      <c r="Z23454" s="30"/>
      <c r="AB23454" s="6"/>
    </row>
    <row r="23455" spans="1:28">
      <c r="A23455" s="2"/>
      <c r="B23455" s="2"/>
      <c r="C23455" s="2"/>
      <c r="G23455" s="94"/>
      <c r="H23455" s="94"/>
      <c r="I23455" s="94"/>
      <c r="J23455" s="2"/>
      <c r="P23455" s="30"/>
      <c r="T23455" s="2"/>
      <c r="V23455" s="2"/>
      <c r="W23455" s="28"/>
      <c r="Y23455" s="30"/>
      <c r="Z23455" s="30"/>
      <c r="AB23455" s="6"/>
    </row>
    <row r="23456" spans="1:28">
      <c r="A23456" s="2"/>
      <c r="B23456" s="2"/>
      <c r="C23456" s="2"/>
      <c r="G23456" s="94"/>
      <c r="H23456" s="94"/>
      <c r="I23456" s="94"/>
      <c r="J23456" s="2"/>
      <c r="P23456" s="30"/>
      <c r="T23456" s="2"/>
      <c r="V23456" s="2"/>
      <c r="W23456" s="28"/>
      <c r="Y23456" s="30"/>
      <c r="Z23456" s="30"/>
      <c r="AB23456" s="6"/>
    </row>
    <row r="23457" spans="1:28">
      <c r="A23457" s="2"/>
      <c r="B23457" s="2"/>
      <c r="C23457" s="2"/>
      <c r="G23457" s="94"/>
      <c r="H23457" s="94"/>
      <c r="I23457" s="94"/>
      <c r="J23457" s="2"/>
      <c r="P23457" s="30"/>
      <c r="T23457" s="2"/>
      <c r="V23457" s="2"/>
      <c r="W23457" s="28"/>
      <c r="Y23457" s="30"/>
      <c r="Z23457" s="30"/>
      <c r="AB23457" s="6"/>
    </row>
    <row r="23458" spans="1:28">
      <c r="A23458" s="2"/>
      <c r="B23458" s="2"/>
      <c r="C23458" s="2"/>
      <c r="G23458" s="94"/>
      <c r="H23458" s="94"/>
      <c r="I23458" s="94"/>
      <c r="J23458" s="2"/>
      <c r="P23458" s="30"/>
      <c r="T23458" s="2"/>
      <c r="V23458" s="2"/>
      <c r="W23458" s="28"/>
      <c r="Y23458" s="30"/>
      <c r="Z23458" s="30"/>
      <c r="AB23458" s="6"/>
    </row>
    <row r="23459" spans="1:28">
      <c r="A23459" s="2"/>
      <c r="B23459" s="2"/>
      <c r="C23459" s="2"/>
      <c r="G23459" s="94"/>
      <c r="H23459" s="94"/>
      <c r="I23459" s="94"/>
      <c r="J23459" s="2"/>
      <c r="P23459" s="30"/>
      <c r="T23459" s="2"/>
      <c r="V23459" s="2"/>
      <c r="W23459" s="28"/>
      <c r="Y23459" s="30"/>
      <c r="Z23459" s="30"/>
      <c r="AB23459" s="6"/>
    </row>
    <row r="23460" spans="1:28">
      <c r="A23460" s="2"/>
      <c r="B23460" s="2"/>
      <c r="C23460" s="2"/>
      <c r="G23460" s="94"/>
      <c r="H23460" s="94"/>
      <c r="I23460" s="94"/>
      <c r="J23460" s="2"/>
      <c r="P23460" s="30"/>
      <c r="T23460" s="2"/>
      <c r="V23460" s="2"/>
      <c r="W23460" s="28"/>
      <c r="Y23460" s="30"/>
      <c r="Z23460" s="30"/>
      <c r="AB23460" s="6"/>
    </row>
    <row r="23461" spans="1:28">
      <c r="A23461" s="2"/>
      <c r="B23461" s="2"/>
      <c r="C23461" s="2"/>
      <c r="G23461" s="94"/>
      <c r="H23461" s="94"/>
      <c r="I23461" s="94"/>
      <c r="J23461" s="2"/>
      <c r="P23461" s="30"/>
      <c r="T23461" s="2"/>
      <c r="V23461" s="2"/>
      <c r="W23461" s="28"/>
      <c r="Y23461" s="30"/>
      <c r="Z23461" s="30"/>
      <c r="AB23461" s="6"/>
    </row>
    <row r="23462" spans="1:28">
      <c r="A23462" s="2"/>
      <c r="B23462" s="2"/>
      <c r="C23462" s="2"/>
      <c r="G23462" s="94"/>
      <c r="H23462" s="94"/>
      <c r="I23462" s="94"/>
      <c r="J23462" s="2"/>
      <c r="P23462" s="30"/>
      <c r="T23462" s="2"/>
      <c r="V23462" s="2"/>
      <c r="W23462" s="28"/>
      <c r="Y23462" s="30"/>
      <c r="Z23462" s="30"/>
      <c r="AB23462" s="6"/>
    </row>
    <row r="23463" spans="1:28">
      <c r="A23463" s="2"/>
      <c r="B23463" s="2"/>
      <c r="C23463" s="2"/>
      <c r="G23463" s="94"/>
      <c r="H23463" s="94"/>
      <c r="I23463" s="94"/>
      <c r="J23463" s="2"/>
      <c r="P23463" s="30"/>
      <c r="T23463" s="2"/>
      <c r="V23463" s="2"/>
      <c r="W23463" s="28"/>
      <c r="Y23463" s="30"/>
      <c r="Z23463" s="30"/>
      <c r="AB23463" s="6"/>
    </row>
    <row r="23464" spans="1:28">
      <c r="A23464" s="2"/>
      <c r="B23464" s="2"/>
      <c r="C23464" s="2"/>
      <c r="G23464" s="94"/>
      <c r="H23464" s="94"/>
      <c r="I23464" s="94"/>
      <c r="J23464" s="2"/>
      <c r="P23464" s="30"/>
      <c r="T23464" s="2"/>
      <c r="V23464" s="2"/>
      <c r="W23464" s="28"/>
      <c r="Y23464" s="30"/>
      <c r="Z23464" s="30"/>
      <c r="AB23464" s="6"/>
    </row>
    <row r="23465" spans="1:28">
      <c r="A23465" s="2"/>
      <c r="B23465" s="2"/>
      <c r="C23465" s="2"/>
      <c r="G23465" s="94"/>
      <c r="H23465" s="94"/>
      <c r="I23465" s="94"/>
      <c r="J23465" s="2"/>
      <c r="P23465" s="30"/>
      <c r="T23465" s="2"/>
      <c r="V23465" s="2"/>
      <c r="W23465" s="28"/>
      <c r="Y23465" s="30"/>
      <c r="Z23465" s="30"/>
      <c r="AB23465" s="6"/>
    </row>
    <row r="23466" spans="1:28">
      <c r="A23466" s="2"/>
      <c r="B23466" s="2"/>
      <c r="C23466" s="2"/>
      <c r="G23466" s="94"/>
      <c r="H23466" s="94"/>
      <c r="I23466" s="94"/>
      <c r="J23466" s="2"/>
      <c r="P23466" s="30"/>
      <c r="T23466" s="2"/>
      <c r="V23466" s="2"/>
      <c r="W23466" s="28"/>
      <c r="Y23466" s="30"/>
      <c r="Z23466" s="30"/>
      <c r="AB23466" s="6"/>
    </row>
    <row r="23467" spans="1:28">
      <c r="A23467" s="2"/>
      <c r="B23467" s="2"/>
      <c r="C23467" s="2"/>
      <c r="G23467" s="94"/>
      <c r="H23467" s="94"/>
      <c r="I23467" s="94"/>
      <c r="J23467" s="2"/>
      <c r="P23467" s="30"/>
      <c r="T23467" s="2"/>
      <c r="V23467" s="2"/>
      <c r="W23467" s="28"/>
      <c r="Y23467" s="30"/>
      <c r="Z23467" s="30"/>
      <c r="AB23467" s="6"/>
    </row>
    <row r="23468" spans="1:28">
      <c r="A23468" s="2"/>
      <c r="B23468" s="2"/>
      <c r="C23468" s="2"/>
      <c r="G23468" s="94"/>
      <c r="H23468" s="94"/>
      <c r="I23468" s="94"/>
      <c r="J23468" s="2"/>
      <c r="P23468" s="30"/>
      <c r="T23468" s="2"/>
      <c r="V23468" s="2"/>
      <c r="W23468" s="28"/>
      <c r="Y23468" s="30"/>
      <c r="Z23468" s="30"/>
      <c r="AB23468" s="6"/>
    </row>
    <row r="23469" spans="1:28">
      <c r="A23469" s="2"/>
      <c r="B23469" s="2"/>
      <c r="C23469" s="2"/>
      <c r="G23469" s="94"/>
      <c r="H23469" s="94"/>
      <c r="I23469" s="94"/>
      <c r="J23469" s="2"/>
      <c r="P23469" s="30"/>
      <c r="T23469" s="2"/>
      <c r="V23469" s="2"/>
      <c r="W23469" s="28"/>
      <c r="Y23469" s="30"/>
      <c r="Z23469" s="30"/>
      <c r="AB23469" s="6"/>
    </row>
    <row r="23470" spans="1:28">
      <c r="A23470" s="2"/>
      <c r="B23470" s="2"/>
      <c r="C23470" s="2"/>
      <c r="G23470" s="94"/>
      <c r="H23470" s="94"/>
      <c r="I23470" s="94"/>
      <c r="J23470" s="2"/>
      <c r="P23470" s="30"/>
      <c r="T23470" s="2"/>
      <c r="V23470" s="2"/>
      <c r="W23470" s="28"/>
      <c r="Y23470" s="30"/>
      <c r="Z23470" s="30"/>
      <c r="AB23470" s="6"/>
    </row>
    <row r="23471" spans="1:28">
      <c r="A23471" s="2"/>
      <c r="B23471" s="2"/>
      <c r="C23471" s="2"/>
      <c r="G23471" s="94"/>
      <c r="H23471" s="94"/>
      <c r="I23471" s="94"/>
      <c r="J23471" s="2"/>
      <c r="P23471" s="30"/>
      <c r="T23471" s="2"/>
      <c r="V23471" s="2"/>
      <c r="W23471" s="28"/>
      <c r="Y23471" s="30"/>
      <c r="Z23471" s="30"/>
      <c r="AB23471" s="6"/>
    </row>
    <row r="23472" spans="1:28">
      <c r="A23472" s="2"/>
      <c r="B23472" s="2"/>
      <c r="C23472" s="2"/>
      <c r="G23472" s="94"/>
      <c r="H23472" s="94"/>
      <c r="I23472" s="94"/>
      <c r="J23472" s="2"/>
      <c r="P23472" s="30"/>
      <c r="T23472" s="2"/>
      <c r="V23472" s="2"/>
      <c r="W23472" s="28"/>
      <c r="Y23472" s="30"/>
      <c r="Z23472" s="30"/>
      <c r="AB23472" s="6"/>
    </row>
    <row r="23473" spans="1:28">
      <c r="A23473" s="2"/>
      <c r="B23473" s="2"/>
      <c r="C23473" s="2"/>
      <c r="G23473" s="94"/>
      <c r="H23473" s="94"/>
      <c r="I23473" s="94"/>
      <c r="J23473" s="2"/>
      <c r="P23473" s="30"/>
      <c r="T23473" s="2"/>
      <c r="V23473" s="2"/>
      <c r="W23473" s="28"/>
      <c r="Y23473" s="30"/>
      <c r="Z23473" s="30"/>
      <c r="AB23473" s="6"/>
    </row>
    <row r="23474" spans="1:28">
      <c r="A23474" s="2"/>
      <c r="B23474" s="2"/>
      <c r="C23474" s="2"/>
      <c r="G23474" s="94"/>
      <c r="H23474" s="94"/>
      <c r="I23474" s="94"/>
      <c r="J23474" s="2"/>
      <c r="P23474" s="30"/>
      <c r="T23474" s="2"/>
      <c r="V23474" s="2"/>
      <c r="W23474" s="28"/>
      <c r="Y23474" s="30"/>
      <c r="Z23474" s="30"/>
      <c r="AB23474" s="6"/>
    </row>
    <row r="23475" spans="1:28">
      <c r="A23475" s="2"/>
      <c r="B23475" s="2"/>
      <c r="C23475" s="2"/>
      <c r="G23475" s="94"/>
      <c r="H23475" s="94"/>
      <c r="I23475" s="94"/>
      <c r="J23475" s="2"/>
      <c r="P23475" s="30"/>
      <c r="T23475" s="2"/>
      <c r="V23475" s="2"/>
      <c r="W23475" s="28"/>
      <c r="Y23475" s="30"/>
      <c r="Z23475" s="30"/>
      <c r="AB23475" s="6"/>
    </row>
    <row r="23476" spans="1:28">
      <c r="A23476" s="2"/>
      <c r="B23476" s="2"/>
      <c r="C23476" s="2"/>
      <c r="G23476" s="94"/>
      <c r="H23476" s="94"/>
      <c r="I23476" s="94"/>
      <c r="J23476" s="2"/>
      <c r="P23476" s="30"/>
      <c r="T23476" s="2"/>
      <c r="V23476" s="2"/>
      <c r="W23476" s="28"/>
      <c r="Y23476" s="30"/>
      <c r="Z23476" s="30"/>
      <c r="AB23476" s="6"/>
    </row>
    <row r="23477" spans="1:28">
      <c r="A23477" s="2"/>
      <c r="B23477" s="2"/>
      <c r="C23477" s="2"/>
      <c r="G23477" s="94"/>
      <c r="H23477" s="94"/>
      <c r="I23477" s="94"/>
      <c r="J23477" s="2"/>
      <c r="P23477" s="30"/>
      <c r="T23477" s="2"/>
      <c r="V23477" s="2"/>
      <c r="W23477" s="28"/>
      <c r="Y23477" s="30"/>
      <c r="Z23477" s="30"/>
      <c r="AB23477" s="6"/>
    </row>
    <row r="23478" spans="1:28">
      <c r="A23478" s="2"/>
      <c r="B23478" s="2"/>
      <c r="C23478" s="2"/>
      <c r="G23478" s="94"/>
      <c r="H23478" s="94"/>
      <c r="I23478" s="94"/>
      <c r="J23478" s="2"/>
      <c r="P23478" s="30"/>
      <c r="T23478" s="2"/>
      <c r="V23478" s="2"/>
      <c r="W23478" s="28"/>
      <c r="Y23478" s="30"/>
      <c r="Z23478" s="30"/>
      <c r="AB23478" s="6"/>
    </row>
    <row r="23479" spans="1:28">
      <c r="A23479" s="2"/>
      <c r="B23479" s="2"/>
      <c r="C23479" s="2"/>
      <c r="G23479" s="94"/>
      <c r="H23479" s="94"/>
      <c r="I23479" s="94"/>
      <c r="J23479" s="2"/>
      <c r="P23479" s="30"/>
      <c r="T23479" s="2"/>
      <c r="V23479" s="2"/>
      <c r="W23479" s="28"/>
      <c r="Y23479" s="30"/>
      <c r="Z23479" s="30"/>
      <c r="AB23479" s="6"/>
    </row>
    <row r="23480" spans="1:28">
      <c r="A23480" s="2"/>
      <c r="B23480" s="2"/>
      <c r="C23480" s="2"/>
      <c r="G23480" s="94"/>
      <c r="H23480" s="94"/>
      <c r="I23480" s="94"/>
      <c r="J23480" s="2"/>
      <c r="P23480" s="30"/>
      <c r="T23480" s="2"/>
      <c r="V23480" s="2"/>
      <c r="W23480" s="28"/>
      <c r="Y23480" s="30"/>
      <c r="Z23480" s="30"/>
      <c r="AB23480" s="6"/>
    </row>
    <row r="23481" spans="1:28">
      <c r="A23481" s="2"/>
      <c r="B23481" s="2"/>
      <c r="C23481" s="2"/>
      <c r="G23481" s="94"/>
      <c r="H23481" s="94"/>
      <c r="I23481" s="94"/>
      <c r="J23481" s="2"/>
      <c r="P23481" s="30"/>
      <c r="T23481" s="2"/>
      <c r="V23481" s="2"/>
      <c r="W23481" s="28"/>
      <c r="Y23481" s="30"/>
      <c r="Z23481" s="30"/>
      <c r="AB23481" s="6"/>
    </row>
    <row r="23482" spans="1:28">
      <c r="A23482" s="2"/>
      <c r="B23482" s="2"/>
      <c r="C23482" s="2"/>
      <c r="G23482" s="94"/>
      <c r="H23482" s="94"/>
      <c r="I23482" s="94"/>
      <c r="J23482" s="2"/>
      <c r="P23482" s="30"/>
      <c r="T23482" s="2"/>
      <c r="V23482" s="2"/>
      <c r="W23482" s="28"/>
      <c r="Y23482" s="30"/>
      <c r="Z23482" s="30"/>
      <c r="AB23482" s="6"/>
    </row>
    <row r="23483" spans="1:28">
      <c r="A23483" s="2"/>
      <c r="B23483" s="2"/>
      <c r="C23483" s="2"/>
      <c r="G23483" s="94"/>
      <c r="H23483" s="94"/>
      <c r="I23483" s="94"/>
      <c r="J23483" s="2"/>
      <c r="P23483" s="30"/>
      <c r="T23483" s="2"/>
      <c r="V23483" s="2"/>
      <c r="W23483" s="28"/>
      <c r="Y23483" s="30"/>
      <c r="Z23483" s="30"/>
      <c r="AB23483" s="6"/>
    </row>
    <row r="23484" spans="1:28">
      <c r="A23484" s="2"/>
      <c r="B23484" s="2"/>
      <c r="C23484" s="2"/>
      <c r="G23484" s="94"/>
      <c r="H23484" s="94"/>
      <c r="I23484" s="94"/>
      <c r="J23484" s="2"/>
      <c r="P23484" s="30"/>
      <c r="T23484" s="2"/>
      <c r="V23484" s="2"/>
      <c r="W23484" s="28"/>
      <c r="Y23484" s="30"/>
      <c r="Z23484" s="30"/>
      <c r="AB23484" s="6"/>
    </row>
    <row r="23485" spans="1:28">
      <c r="A23485" s="2"/>
      <c r="B23485" s="2"/>
      <c r="C23485" s="2"/>
      <c r="G23485" s="94"/>
      <c r="H23485" s="94"/>
      <c r="I23485" s="94"/>
      <c r="J23485" s="2"/>
      <c r="P23485" s="30"/>
      <c r="T23485" s="2"/>
      <c r="V23485" s="2"/>
      <c r="W23485" s="28"/>
      <c r="Y23485" s="30"/>
      <c r="Z23485" s="30"/>
      <c r="AB23485" s="6"/>
    </row>
    <row r="23486" spans="1:28">
      <c r="A23486" s="2"/>
      <c r="B23486" s="2"/>
      <c r="C23486" s="2"/>
      <c r="G23486" s="94"/>
      <c r="H23486" s="94"/>
      <c r="I23486" s="94"/>
      <c r="J23486" s="2"/>
      <c r="P23486" s="30"/>
      <c r="T23486" s="2"/>
      <c r="V23486" s="2"/>
      <c r="W23486" s="28"/>
      <c r="Y23486" s="30"/>
      <c r="Z23486" s="30"/>
      <c r="AB23486" s="6"/>
    </row>
    <row r="23487" spans="1:28">
      <c r="A23487" s="2"/>
      <c r="B23487" s="2"/>
      <c r="C23487" s="2"/>
      <c r="G23487" s="94"/>
      <c r="H23487" s="94"/>
      <c r="I23487" s="94"/>
      <c r="J23487" s="2"/>
      <c r="P23487" s="30"/>
      <c r="T23487" s="2"/>
      <c r="V23487" s="2"/>
      <c r="W23487" s="28"/>
      <c r="Y23487" s="30"/>
      <c r="Z23487" s="30"/>
      <c r="AB23487" s="6"/>
    </row>
    <row r="23488" spans="1:28">
      <c r="A23488" s="2"/>
      <c r="B23488" s="2"/>
      <c r="C23488" s="2"/>
      <c r="G23488" s="94"/>
      <c r="H23488" s="94"/>
      <c r="I23488" s="94"/>
      <c r="J23488" s="2"/>
      <c r="P23488" s="30"/>
      <c r="T23488" s="2"/>
      <c r="V23488" s="2"/>
      <c r="W23488" s="28"/>
      <c r="Y23488" s="30"/>
      <c r="Z23488" s="30"/>
      <c r="AB23488" s="6"/>
    </row>
    <row r="23489" spans="1:28">
      <c r="A23489" s="2"/>
      <c r="B23489" s="2"/>
      <c r="C23489" s="2"/>
      <c r="G23489" s="94"/>
      <c r="H23489" s="94"/>
      <c r="I23489" s="94"/>
      <c r="J23489" s="2"/>
      <c r="P23489" s="30"/>
      <c r="T23489" s="2"/>
      <c r="V23489" s="2"/>
      <c r="W23489" s="28"/>
      <c r="Y23489" s="30"/>
      <c r="Z23489" s="30"/>
      <c r="AB23489" s="6"/>
    </row>
    <row r="23490" spans="1:28">
      <c r="A23490" s="2"/>
      <c r="B23490" s="2"/>
      <c r="C23490" s="2"/>
      <c r="G23490" s="94"/>
      <c r="H23490" s="94"/>
      <c r="I23490" s="94"/>
      <c r="J23490" s="2"/>
      <c r="P23490" s="30"/>
      <c r="T23490" s="2"/>
      <c r="V23490" s="2"/>
      <c r="W23490" s="28"/>
      <c r="Y23490" s="30"/>
      <c r="Z23490" s="30"/>
      <c r="AB23490" s="6"/>
    </row>
    <row r="23491" spans="1:28">
      <c r="A23491" s="2"/>
      <c r="B23491" s="2"/>
      <c r="C23491" s="2"/>
      <c r="G23491" s="94"/>
      <c r="H23491" s="94"/>
      <c r="I23491" s="94"/>
      <c r="J23491" s="2"/>
      <c r="P23491" s="30"/>
      <c r="T23491" s="2"/>
      <c r="V23491" s="2"/>
      <c r="W23491" s="28"/>
      <c r="Y23491" s="30"/>
      <c r="Z23491" s="30"/>
      <c r="AB23491" s="6"/>
    </row>
    <row r="23492" spans="1:28">
      <c r="A23492" s="2"/>
      <c r="B23492" s="2"/>
      <c r="C23492" s="2"/>
      <c r="G23492" s="94"/>
      <c r="H23492" s="94"/>
      <c r="I23492" s="94"/>
      <c r="J23492" s="2"/>
      <c r="P23492" s="30"/>
      <c r="T23492" s="2"/>
      <c r="V23492" s="2"/>
      <c r="W23492" s="28"/>
      <c r="Y23492" s="30"/>
      <c r="Z23492" s="30"/>
      <c r="AB23492" s="6"/>
    </row>
    <row r="23493" spans="1:28">
      <c r="A23493" s="2"/>
      <c r="B23493" s="2"/>
      <c r="C23493" s="2"/>
      <c r="G23493" s="94"/>
      <c r="H23493" s="94"/>
      <c r="I23493" s="94"/>
      <c r="J23493" s="2"/>
      <c r="P23493" s="30"/>
      <c r="T23493" s="2"/>
      <c r="V23493" s="2"/>
      <c r="W23493" s="28"/>
      <c r="Y23493" s="30"/>
      <c r="Z23493" s="30"/>
      <c r="AB23493" s="6"/>
    </row>
    <row r="23494" spans="1:28">
      <c r="A23494" s="2"/>
      <c r="B23494" s="2"/>
      <c r="C23494" s="2"/>
      <c r="G23494" s="94"/>
      <c r="H23494" s="94"/>
      <c r="I23494" s="94"/>
      <c r="J23494" s="2"/>
      <c r="P23494" s="30"/>
      <c r="T23494" s="2"/>
      <c r="V23494" s="2"/>
      <c r="W23494" s="28"/>
      <c r="Y23494" s="30"/>
      <c r="Z23494" s="30"/>
      <c r="AB23494" s="6"/>
    </row>
    <row r="23495" spans="1:28">
      <c r="A23495" s="2"/>
      <c r="B23495" s="2"/>
      <c r="C23495" s="2"/>
      <c r="G23495" s="94"/>
      <c r="H23495" s="94"/>
      <c r="I23495" s="94"/>
      <c r="J23495" s="2"/>
      <c r="P23495" s="30"/>
      <c r="T23495" s="2"/>
      <c r="V23495" s="2"/>
      <c r="W23495" s="28"/>
      <c r="Y23495" s="30"/>
      <c r="Z23495" s="30"/>
      <c r="AB23495" s="6"/>
    </row>
    <row r="23496" spans="1:28">
      <c r="A23496" s="2"/>
      <c r="B23496" s="2"/>
      <c r="C23496" s="2"/>
      <c r="G23496" s="94"/>
      <c r="H23496" s="94"/>
      <c r="I23496" s="94"/>
      <c r="J23496" s="2"/>
      <c r="P23496" s="30"/>
      <c r="T23496" s="2"/>
      <c r="V23496" s="2"/>
      <c r="W23496" s="28"/>
      <c r="Y23496" s="30"/>
      <c r="Z23496" s="30"/>
      <c r="AB23496" s="6"/>
    </row>
    <row r="23497" spans="1:28">
      <c r="A23497" s="2"/>
      <c r="B23497" s="2"/>
      <c r="C23497" s="2"/>
      <c r="G23497" s="94"/>
      <c r="H23497" s="94"/>
      <c r="I23497" s="94"/>
      <c r="J23497" s="2"/>
      <c r="P23497" s="30"/>
      <c r="T23497" s="2"/>
      <c r="V23497" s="2"/>
      <c r="W23497" s="28"/>
      <c r="Y23497" s="30"/>
      <c r="Z23497" s="30"/>
      <c r="AB23497" s="6"/>
    </row>
    <row r="23498" spans="1:28">
      <c r="A23498" s="2"/>
      <c r="B23498" s="2"/>
      <c r="C23498" s="2"/>
      <c r="G23498" s="94"/>
      <c r="H23498" s="94"/>
      <c r="I23498" s="94"/>
      <c r="J23498" s="2"/>
      <c r="P23498" s="30"/>
      <c r="T23498" s="2"/>
      <c r="V23498" s="2"/>
      <c r="W23498" s="28"/>
      <c r="Y23498" s="30"/>
      <c r="Z23498" s="30"/>
      <c r="AB23498" s="6"/>
    </row>
    <row r="23499" spans="1:28">
      <c r="A23499" s="2"/>
      <c r="B23499" s="2"/>
      <c r="C23499" s="2"/>
      <c r="G23499" s="94"/>
      <c r="H23499" s="94"/>
      <c r="I23499" s="94"/>
      <c r="J23499" s="2"/>
      <c r="P23499" s="30"/>
      <c r="T23499" s="2"/>
      <c r="V23499" s="2"/>
      <c r="W23499" s="28"/>
      <c r="Y23499" s="30"/>
      <c r="Z23499" s="30"/>
      <c r="AB23499" s="6"/>
    </row>
    <row r="23500" spans="1:28">
      <c r="A23500" s="2"/>
      <c r="B23500" s="2"/>
      <c r="C23500" s="2"/>
      <c r="G23500" s="94"/>
      <c r="H23500" s="94"/>
      <c r="I23500" s="94"/>
      <c r="J23500" s="2"/>
      <c r="P23500" s="30"/>
      <c r="T23500" s="2"/>
      <c r="V23500" s="2"/>
      <c r="W23500" s="28"/>
      <c r="Y23500" s="30"/>
      <c r="Z23500" s="30"/>
      <c r="AB23500" s="6"/>
    </row>
    <row r="23501" spans="1:28">
      <c r="A23501" s="2"/>
      <c r="B23501" s="2"/>
      <c r="C23501" s="2"/>
      <c r="G23501" s="94"/>
      <c r="H23501" s="94"/>
      <c r="I23501" s="94"/>
      <c r="J23501" s="2"/>
      <c r="P23501" s="30"/>
      <c r="T23501" s="2"/>
      <c r="V23501" s="2"/>
      <c r="W23501" s="28"/>
      <c r="Y23501" s="30"/>
      <c r="Z23501" s="30"/>
      <c r="AB23501" s="6"/>
    </row>
    <row r="23502" spans="1:28">
      <c r="A23502" s="2"/>
      <c r="B23502" s="2"/>
      <c r="C23502" s="2"/>
      <c r="G23502" s="94"/>
      <c r="H23502" s="94"/>
      <c r="I23502" s="94"/>
      <c r="J23502" s="2"/>
      <c r="P23502" s="30"/>
      <c r="T23502" s="2"/>
      <c r="V23502" s="2"/>
      <c r="W23502" s="28"/>
      <c r="Y23502" s="30"/>
      <c r="Z23502" s="30"/>
      <c r="AB23502" s="6"/>
    </row>
    <row r="23503" spans="1:28">
      <c r="A23503" s="2"/>
      <c r="B23503" s="2"/>
      <c r="C23503" s="2"/>
      <c r="G23503" s="94"/>
      <c r="H23503" s="94"/>
      <c r="I23503" s="94"/>
      <c r="J23503" s="2"/>
      <c r="P23503" s="30"/>
      <c r="T23503" s="2"/>
      <c r="V23503" s="2"/>
      <c r="W23503" s="28"/>
      <c r="Y23503" s="30"/>
      <c r="Z23503" s="30"/>
      <c r="AB23503" s="6"/>
    </row>
    <row r="23504" spans="1:28">
      <c r="A23504" s="2"/>
      <c r="B23504" s="2"/>
      <c r="C23504" s="2"/>
      <c r="G23504" s="94"/>
      <c r="H23504" s="94"/>
      <c r="I23504" s="94"/>
      <c r="J23504" s="2"/>
      <c r="P23504" s="30"/>
      <c r="T23504" s="2"/>
      <c r="V23504" s="2"/>
      <c r="W23504" s="28"/>
      <c r="Y23504" s="30"/>
      <c r="Z23504" s="30"/>
      <c r="AB23504" s="6"/>
    </row>
    <row r="23505" spans="1:28">
      <c r="A23505" s="2"/>
      <c r="B23505" s="2"/>
      <c r="C23505" s="2"/>
      <c r="G23505" s="94"/>
      <c r="H23505" s="94"/>
      <c r="I23505" s="94"/>
      <c r="J23505" s="2"/>
      <c r="P23505" s="30"/>
      <c r="T23505" s="2"/>
      <c r="V23505" s="2"/>
      <c r="W23505" s="28"/>
      <c r="Y23505" s="30"/>
      <c r="Z23505" s="30"/>
      <c r="AB23505" s="6"/>
    </row>
    <row r="23506" spans="1:28">
      <c r="A23506" s="2"/>
      <c r="B23506" s="2"/>
      <c r="C23506" s="2"/>
      <c r="G23506" s="94"/>
      <c r="H23506" s="94"/>
      <c r="I23506" s="94"/>
      <c r="J23506" s="2"/>
      <c r="P23506" s="30"/>
      <c r="T23506" s="2"/>
      <c r="V23506" s="2"/>
      <c r="W23506" s="28"/>
      <c r="Y23506" s="30"/>
      <c r="Z23506" s="30"/>
      <c r="AB23506" s="6"/>
    </row>
    <row r="23507" spans="1:28">
      <c r="A23507" s="2"/>
      <c r="B23507" s="2"/>
      <c r="C23507" s="2"/>
      <c r="G23507" s="94"/>
      <c r="H23507" s="94"/>
      <c r="I23507" s="94"/>
      <c r="J23507" s="2"/>
      <c r="P23507" s="30"/>
      <c r="T23507" s="2"/>
      <c r="V23507" s="2"/>
      <c r="W23507" s="28"/>
      <c r="Y23507" s="30"/>
      <c r="Z23507" s="30"/>
      <c r="AB23507" s="6"/>
    </row>
    <row r="23508" spans="1:28">
      <c r="A23508" s="2"/>
      <c r="B23508" s="2"/>
      <c r="C23508" s="2"/>
      <c r="G23508" s="94"/>
      <c r="H23508" s="94"/>
      <c r="I23508" s="94"/>
      <c r="J23508" s="2"/>
      <c r="P23508" s="30"/>
      <c r="T23508" s="2"/>
      <c r="V23508" s="2"/>
      <c r="W23508" s="28"/>
      <c r="Y23508" s="30"/>
      <c r="Z23508" s="30"/>
      <c r="AB23508" s="6"/>
    </row>
    <row r="23509" spans="1:28">
      <c r="A23509" s="2"/>
      <c r="B23509" s="2"/>
      <c r="C23509" s="2"/>
      <c r="G23509" s="94"/>
      <c r="H23509" s="94"/>
      <c r="I23509" s="94"/>
      <c r="J23509" s="2"/>
      <c r="P23509" s="30"/>
      <c r="T23509" s="2"/>
      <c r="V23509" s="2"/>
      <c r="W23509" s="28"/>
      <c r="Y23509" s="30"/>
      <c r="Z23509" s="30"/>
      <c r="AB23509" s="6"/>
    </row>
    <row r="23510" spans="1:28">
      <c r="A23510" s="2"/>
      <c r="B23510" s="2"/>
      <c r="C23510" s="2"/>
      <c r="G23510" s="94"/>
      <c r="H23510" s="94"/>
      <c r="I23510" s="94"/>
      <c r="J23510" s="2"/>
      <c r="P23510" s="30"/>
      <c r="T23510" s="2"/>
      <c r="V23510" s="2"/>
      <c r="W23510" s="28"/>
      <c r="Y23510" s="30"/>
      <c r="Z23510" s="30"/>
      <c r="AB23510" s="6"/>
    </row>
    <row r="23511" spans="1:28">
      <c r="A23511" s="2"/>
      <c r="B23511" s="2"/>
      <c r="C23511" s="2"/>
      <c r="G23511" s="94"/>
      <c r="H23511" s="94"/>
      <c r="I23511" s="94"/>
      <c r="J23511" s="2"/>
      <c r="P23511" s="30"/>
      <c r="T23511" s="2"/>
      <c r="V23511" s="2"/>
      <c r="W23511" s="28"/>
      <c r="Y23511" s="30"/>
      <c r="Z23511" s="30"/>
      <c r="AB23511" s="6"/>
    </row>
    <row r="23512" spans="1:28">
      <c r="A23512" s="2"/>
      <c r="B23512" s="2"/>
      <c r="C23512" s="2"/>
      <c r="G23512" s="94"/>
      <c r="H23512" s="94"/>
      <c r="I23512" s="94"/>
      <c r="J23512" s="2"/>
      <c r="P23512" s="30"/>
      <c r="T23512" s="2"/>
      <c r="V23512" s="2"/>
      <c r="W23512" s="28"/>
      <c r="Y23512" s="30"/>
      <c r="Z23512" s="30"/>
      <c r="AB23512" s="6"/>
    </row>
    <row r="23513" spans="1:28">
      <c r="A23513" s="2"/>
      <c r="B23513" s="2"/>
      <c r="C23513" s="2"/>
      <c r="G23513" s="94"/>
      <c r="H23513" s="94"/>
      <c r="I23513" s="94"/>
      <c r="J23513" s="2"/>
      <c r="P23513" s="30"/>
      <c r="T23513" s="2"/>
      <c r="V23513" s="2"/>
      <c r="W23513" s="28"/>
      <c r="Y23513" s="30"/>
      <c r="Z23513" s="30"/>
      <c r="AB23513" s="6"/>
    </row>
    <row r="23514" spans="1:28">
      <c r="A23514" s="2"/>
      <c r="B23514" s="2"/>
      <c r="C23514" s="2"/>
      <c r="G23514" s="94"/>
      <c r="H23514" s="94"/>
      <c r="I23514" s="94"/>
      <c r="J23514" s="2"/>
      <c r="P23514" s="30"/>
      <c r="T23514" s="2"/>
      <c r="V23514" s="2"/>
      <c r="W23514" s="28"/>
      <c r="Y23514" s="30"/>
      <c r="Z23514" s="30"/>
      <c r="AB23514" s="6"/>
    </row>
    <row r="23515" spans="1:28">
      <c r="A23515" s="2"/>
      <c r="B23515" s="2"/>
      <c r="C23515" s="2"/>
      <c r="G23515" s="94"/>
      <c r="H23515" s="94"/>
      <c r="I23515" s="94"/>
      <c r="J23515" s="2"/>
      <c r="P23515" s="30"/>
      <c r="T23515" s="2"/>
      <c r="V23515" s="2"/>
      <c r="W23515" s="28"/>
      <c r="Y23515" s="30"/>
      <c r="Z23515" s="30"/>
      <c r="AB23515" s="6"/>
    </row>
    <row r="23516" spans="1:28">
      <c r="A23516" s="2"/>
      <c r="B23516" s="2"/>
      <c r="C23516" s="2"/>
      <c r="G23516" s="94"/>
      <c r="H23516" s="94"/>
      <c r="I23516" s="94"/>
      <c r="J23516" s="2"/>
      <c r="P23516" s="30"/>
      <c r="T23516" s="2"/>
      <c r="V23516" s="2"/>
      <c r="W23516" s="28"/>
      <c r="Y23516" s="30"/>
      <c r="Z23516" s="30"/>
      <c r="AB23516" s="6"/>
    </row>
    <row r="23517" spans="1:28">
      <c r="A23517" s="2"/>
      <c r="B23517" s="2"/>
      <c r="C23517" s="2"/>
      <c r="G23517" s="94"/>
      <c r="H23517" s="94"/>
      <c r="I23517" s="94"/>
      <c r="J23517" s="2"/>
      <c r="P23517" s="30"/>
      <c r="T23517" s="2"/>
      <c r="V23517" s="2"/>
      <c r="W23517" s="28"/>
      <c r="Y23517" s="30"/>
      <c r="Z23517" s="30"/>
      <c r="AB23517" s="6"/>
    </row>
    <row r="23518" spans="1:28">
      <c r="A23518" s="2"/>
      <c r="B23518" s="2"/>
      <c r="C23518" s="2"/>
      <c r="G23518" s="94"/>
      <c r="H23518" s="94"/>
      <c r="I23518" s="94"/>
      <c r="J23518" s="2"/>
      <c r="P23518" s="30"/>
      <c r="T23518" s="2"/>
      <c r="V23518" s="2"/>
      <c r="W23518" s="28"/>
      <c r="Y23518" s="30"/>
      <c r="Z23518" s="30"/>
      <c r="AB23518" s="6"/>
    </row>
    <row r="23519" spans="1:28">
      <c r="A23519" s="2"/>
      <c r="B23519" s="2"/>
      <c r="C23519" s="2"/>
      <c r="G23519" s="94"/>
      <c r="H23519" s="94"/>
      <c r="I23519" s="94"/>
      <c r="J23519" s="2"/>
      <c r="P23519" s="30"/>
      <c r="T23519" s="2"/>
      <c r="V23519" s="2"/>
      <c r="W23519" s="28"/>
      <c r="Y23519" s="30"/>
      <c r="Z23519" s="30"/>
      <c r="AB23519" s="6"/>
    </row>
    <row r="23520" spans="1:28">
      <c r="A23520" s="2"/>
      <c r="B23520" s="2"/>
      <c r="C23520" s="2"/>
      <c r="G23520" s="94"/>
      <c r="H23520" s="94"/>
      <c r="I23520" s="94"/>
      <c r="J23520" s="2"/>
      <c r="P23520" s="30"/>
      <c r="T23520" s="2"/>
      <c r="V23520" s="2"/>
      <c r="W23520" s="28"/>
      <c r="Y23520" s="30"/>
      <c r="Z23520" s="30"/>
      <c r="AB23520" s="6"/>
    </row>
    <row r="23521" spans="1:28">
      <c r="A23521" s="2"/>
      <c r="B23521" s="2"/>
      <c r="C23521" s="2"/>
      <c r="G23521" s="94"/>
      <c r="H23521" s="94"/>
      <c r="I23521" s="94"/>
      <c r="J23521" s="2"/>
      <c r="P23521" s="30"/>
      <c r="T23521" s="2"/>
      <c r="V23521" s="2"/>
      <c r="W23521" s="28"/>
      <c r="Y23521" s="30"/>
      <c r="Z23521" s="30"/>
      <c r="AB23521" s="6"/>
    </row>
    <row r="23522" spans="1:28">
      <c r="A23522" s="2"/>
      <c r="B23522" s="2"/>
      <c r="C23522" s="2"/>
      <c r="G23522" s="94"/>
      <c r="H23522" s="94"/>
      <c r="I23522" s="94"/>
      <c r="J23522" s="2"/>
      <c r="P23522" s="30"/>
      <c r="T23522" s="2"/>
      <c r="V23522" s="2"/>
      <c r="W23522" s="28"/>
      <c r="Y23522" s="30"/>
      <c r="Z23522" s="30"/>
      <c r="AB23522" s="6"/>
    </row>
    <row r="23523" spans="1:28">
      <c r="A23523" s="2"/>
      <c r="B23523" s="2"/>
      <c r="C23523" s="2"/>
      <c r="G23523" s="94"/>
      <c r="H23523" s="94"/>
      <c r="I23523" s="94"/>
      <c r="J23523" s="2"/>
      <c r="P23523" s="30"/>
      <c r="T23523" s="2"/>
      <c r="V23523" s="2"/>
      <c r="W23523" s="28"/>
      <c r="Y23523" s="30"/>
      <c r="Z23523" s="30"/>
      <c r="AB23523" s="6"/>
    </row>
    <row r="23524" spans="1:28">
      <c r="A23524" s="2"/>
      <c r="B23524" s="2"/>
      <c r="C23524" s="2"/>
      <c r="G23524" s="94"/>
      <c r="H23524" s="94"/>
      <c r="I23524" s="94"/>
      <c r="J23524" s="2"/>
      <c r="P23524" s="30"/>
      <c r="T23524" s="2"/>
      <c r="V23524" s="2"/>
      <c r="W23524" s="28"/>
      <c r="Y23524" s="30"/>
      <c r="Z23524" s="30"/>
      <c r="AB23524" s="6"/>
    </row>
    <row r="23525" spans="1:28">
      <c r="A23525" s="2"/>
      <c r="B23525" s="2"/>
      <c r="C23525" s="2"/>
      <c r="G23525" s="94"/>
      <c r="H23525" s="94"/>
      <c r="I23525" s="94"/>
      <c r="J23525" s="2"/>
      <c r="P23525" s="30"/>
      <c r="T23525" s="2"/>
      <c r="V23525" s="2"/>
      <c r="W23525" s="28"/>
      <c r="Y23525" s="30"/>
      <c r="Z23525" s="30"/>
      <c r="AB23525" s="6"/>
    </row>
    <row r="23526" spans="1:28">
      <c r="A23526" s="2"/>
      <c r="B23526" s="2"/>
      <c r="C23526" s="2"/>
      <c r="G23526" s="94"/>
      <c r="H23526" s="94"/>
      <c r="I23526" s="94"/>
      <c r="J23526" s="2"/>
      <c r="P23526" s="30"/>
      <c r="T23526" s="2"/>
      <c r="V23526" s="2"/>
      <c r="W23526" s="28"/>
      <c r="Y23526" s="30"/>
      <c r="Z23526" s="30"/>
      <c r="AB23526" s="6"/>
    </row>
    <row r="23527" spans="1:28">
      <c r="A23527" s="2"/>
      <c r="B23527" s="2"/>
      <c r="C23527" s="2"/>
      <c r="G23527" s="94"/>
      <c r="H23527" s="94"/>
      <c r="I23527" s="94"/>
      <c r="J23527" s="2"/>
      <c r="P23527" s="30"/>
      <c r="T23527" s="2"/>
      <c r="V23527" s="2"/>
      <c r="W23527" s="28"/>
      <c r="Y23527" s="30"/>
      <c r="Z23527" s="30"/>
      <c r="AB23527" s="6"/>
    </row>
    <row r="23528" spans="1:28">
      <c r="A23528" s="2"/>
      <c r="B23528" s="2"/>
      <c r="C23528" s="2"/>
      <c r="G23528" s="94"/>
      <c r="H23528" s="94"/>
      <c r="I23528" s="94"/>
      <c r="J23528" s="2"/>
      <c r="P23528" s="30"/>
      <c r="T23528" s="2"/>
      <c r="V23528" s="2"/>
      <c r="W23528" s="28"/>
      <c r="Y23528" s="30"/>
      <c r="Z23528" s="30"/>
      <c r="AB23528" s="6"/>
    </row>
    <row r="23529" spans="1:28">
      <c r="A23529" s="2"/>
      <c r="B23529" s="2"/>
      <c r="C23529" s="2"/>
      <c r="G23529" s="94"/>
      <c r="H23529" s="94"/>
      <c r="I23529" s="94"/>
      <c r="J23529" s="2"/>
      <c r="P23529" s="30"/>
      <c r="T23529" s="2"/>
      <c r="V23529" s="2"/>
      <c r="W23529" s="28"/>
      <c r="Y23529" s="30"/>
      <c r="Z23529" s="30"/>
      <c r="AB23529" s="6"/>
    </row>
    <row r="23530" spans="1:28">
      <c r="A23530" s="2"/>
      <c r="B23530" s="2"/>
      <c r="C23530" s="2"/>
      <c r="G23530" s="94"/>
      <c r="H23530" s="94"/>
      <c r="I23530" s="94"/>
      <c r="J23530" s="2"/>
      <c r="P23530" s="30"/>
      <c r="T23530" s="2"/>
      <c r="V23530" s="2"/>
      <c r="W23530" s="28"/>
      <c r="Y23530" s="30"/>
      <c r="Z23530" s="30"/>
      <c r="AB23530" s="6"/>
    </row>
    <row r="23531" spans="1:28">
      <c r="A23531" s="2"/>
      <c r="B23531" s="2"/>
      <c r="C23531" s="2"/>
      <c r="G23531" s="94"/>
      <c r="H23531" s="94"/>
      <c r="I23531" s="94"/>
      <c r="J23531" s="2"/>
      <c r="P23531" s="30"/>
      <c r="T23531" s="2"/>
      <c r="V23531" s="2"/>
      <c r="W23531" s="28"/>
      <c r="Y23531" s="30"/>
      <c r="Z23531" s="30"/>
      <c r="AB23531" s="6"/>
    </row>
    <row r="23532" spans="1:28">
      <c r="A23532" s="2"/>
      <c r="B23532" s="2"/>
      <c r="C23532" s="2"/>
      <c r="G23532" s="94"/>
      <c r="H23532" s="94"/>
      <c r="I23532" s="94"/>
      <c r="J23532" s="2"/>
      <c r="P23532" s="30"/>
      <c r="T23532" s="2"/>
      <c r="V23532" s="2"/>
      <c r="W23532" s="28"/>
      <c r="Y23532" s="30"/>
      <c r="Z23532" s="30"/>
      <c r="AB23532" s="6"/>
    </row>
    <row r="23533" spans="1:28">
      <c r="A23533" s="2"/>
      <c r="B23533" s="2"/>
      <c r="C23533" s="2"/>
      <c r="G23533" s="94"/>
      <c r="H23533" s="94"/>
      <c r="I23533" s="94"/>
      <c r="J23533" s="2"/>
      <c r="P23533" s="30"/>
      <c r="T23533" s="2"/>
      <c r="V23533" s="2"/>
      <c r="W23533" s="28"/>
      <c r="Y23533" s="30"/>
      <c r="Z23533" s="30"/>
      <c r="AB23533" s="6"/>
    </row>
    <row r="23534" spans="1:28">
      <c r="A23534" s="2"/>
      <c r="B23534" s="2"/>
      <c r="C23534" s="2"/>
      <c r="G23534" s="94"/>
      <c r="H23534" s="94"/>
      <c r="I23534" s="94"/>
      <c r="J23534" s="2"/>
      <c r="P23534" s="30"/>
      <c r="T23534" s="2"/>
      <c r="V23534" s="2"/>
      <c r="W23534" s="28"/>
      <c r="Y23534" s="30"/>
      <c r="Z23534" s="30"/>
      <c r="AB23534" s="6"/>
    </row>
    <row r="23535" spans="1:28">
      <c r="A23535" s="2"/>
      <c r="B23535" s="2"/>
      <c r="C23535" s="2"/>
      <c r="G23535" s="94"/>
      <c r="H23535" s="94"/>
      <c r="I23535" s="94"/>
      <c r="J23535" s="2"/>
      <c r="P23535" s="30"/>
      <c r="T23535" s="2"/>
      <c r="V23535" s="2"/>
      <c r="W23535" s="28"/>
      <c r="Y23535" s="30"/>
      <c r="Z23535" s="30"/>
      <c r="AB23535" s="6"/>
    </row>
    <row r="23536" spans="1:28">
      <c r="A23536" s="2"/>
      <c r="B23536" s="2"/>
      <c r="C23536" s="2"/>
      <c r="G23536" s="94"/>
      <c r="H23536" s="94"/>
      <c r="I23536" s="94"/>
      <c r="J23536" s="2"/>
      <c r="P23536" s="30"/>
      <c r="T23536" s="2"/>
      <c r="V23536" s="2"/>
      <c r="W23536" s="28"/>
      <c r="Y23536" s="30"/>
      <c r="Z23536" s="30"/>
      <c r="AB23536" s="6"/>
    </row>
    <row r="23537" spans="1:28">
      <c r="A23537" s="2"/>
      <c r="B23537" s="2"/>
      <c r="C23537" s="2"/>
      <c r="G23537" s="94"/>
      <c r="H23537" s="94"/>
      <c r="I23537" s="94"/>
      <c r="J23537" s="2"/>
      <c r="P23537" s="30"/>
      <c r="T23537" s="2"/>
      <c r="V23537" s="2"/>
      <c r="W23537" s="28"/>
      <c r="Y23537" s="30"/>
      <c r="Z23537" s="30"/>
      <c r="AB23537" s="6"/>
    </row>
    <row r="23538" spans="1:28">
      <c r="A23538" s="2"/>
      <c r="B23538" s="2"/>
      <c r="C23538" s="2"/>
      <c r="G23538" s="94"/>
      <c r="H23538" s="94"/>
      <c r="I23538" s="94"/>
      <c r="J23538" s="2"/>
      <c r="P23538" s="30"/>
      <c r="T23538" s="2"/>
      <c r="V23538" s="2"/>
      <c r="W23538" s="28"/>
      <c r="Y23538" s="30"/>
      <c r="Z23538" s="30"/>
      <c r="AB23538" s="6"/>
    </row>
    <row r="23539" spans="1:28">
      <c r="A23539" s="2"/>
      <c r="B23539" s="2"/>
      <c r="C23539" s="2"/>
      <c r="G23539" s="94"/>
      <c r="H23539" s="94"/>
      <c r="I23539" s="94"/>
      <c r="J23539" s="2"/>
      <c r="P23539" s="30"/>
      <c r="T23539" s="2"/>
      <c r="V23539" s="2"/>
      <c r="W23539" s="28"/>
      <c r="Y23539" s="30"/>
      <c r="Z23539" s="30"/>
      <c r="AB23539" s="6"/>
    </row>
    <row r="23540" spans="1:28">
      <c r="A23540" s="2"/>
      <c r="B23540" s="2"/>
      <c r="C23540" s="2"/>
      <c r="G23540" s="94"/>
      <c r="H23540" s="94"/>
      <c r="I23540" s="94"/>
      <c r="J23540" s="2"/>
      <c r="P23540" s="30"/>
      <c r="T23540" s="2"/>
      <c r="V23540" s="2"/>
      <c r="W23540" s="28"/>
      <c r="Y23540" s="30"/>
      <c r="Z23540" s="30"/>
      <c r="AB23540" s="6"/>
    </row>
    <row r="23541" spans="1:28">
      <c r="A23541" s="2"/>
      <c r="B23541" s="2"/>
      <c r="C23541" s="2"/>
      <c r="G23541" s="94"/>
      <c r="H23541" s="94"/>
      <c r="I23541" s="94"/>
      <c r="J23541" s="2"/>
      <c r="P23541" s="30"/>
      <c r="T23541" s="2"/>
      <c r="V23541" s="2"/>
      <c r="W23541" s="28"/>
      <c r="Y23541" s="30"/>
      <c r="Z23541" s="30"/>
      <c r="AB23541" s="6"/>
    </row>
    <row r="23542" spans="1:28">
      <c r="A23542" s="2"/>
      <c r="B23542" s="2"/>
      <c r="C23542" s="2"/>
      <c r="G23542" s="94"/>
      <c r="H23542" s="94"/>
      <c r="I23542" s="94"/>
      <c r="J23542" s="2"/>
      <c r="P23542" s="30"/>
      <c r="T23542" s="2"/>
      <c r="V23542" s="2"/>
      <c r="W23542" s="28"/>
      <c r="Y23542" s="30"/>
      <c r="Z23542" s="30"/>
      <c r="AB23542" s="6"/>
    </row>
    <row r="23543" spans="1:28">
      <c r="A23543" s="2"/>
      <c r="B23543" s="2"/>
      <c r="C23543" s="2"/>
      <c r="G23543" s="94"/>
      <c r="H23543" s="94"/>
      <c r="I23543" s="94"/>
      <c r="J23543" s="2"/>
      <c r="P23543" s="30"/>
      <c r="T23543" s="2"/>
      <c r="V23543" s="2"/>
      <c r="W23543" s="28"/>
      <c r="Y23543" s="30"/>
      <c r="Z23543" s="30"/>
      <c r="AB23543" s="6"/>
    </row>
    <row r="23544" spans="1:28">
      <c r="A23544" s="2"/>
      <c r="B23544" s="2"/>
      <c r="C23544" s="2"/>
      <c r="G23544" s="94"/>
      <c r="H23544" s="94"/>
      <c r="I23544" s="94"/>
      <c r="J23544" s="2"/>
      <c r="P23544" s="30"/>
      <c r="T23544" s="2"/>
      <c r="V23544" s="2"/>
      <c r="W23544" s="28"/>
      <c r="Y23544" s="30"/>
      <c r="Z23544" s="30"/>
      <c r="AB23544" s="6"/>
    </row>
    <row r="23545" spans="1:28">
      <c r="A23545" s="2"/>
      <c r="B23545" s="2"/>
      <c r="C23545" s="2"/>
      <c r="G23545" s="94"/>
      <c r="H23545" s="94"/>
      <c r="I23545" s="94"/>
      <c r="J23545" s="2"/>
      <c r="P23545" s="30"/>
      <c r="T23545" s="2"/>
      <c r="V23545" s="2"/>
      <c r="W23545" s="28"/>
      <c r="Y23545" s="30"/>
      <c r="Z23545" s="30"/>
      <c r="AB23545" s="6"/>
    </row>
    <row r="23546" spans="1:28">
      <c r="A23546" s="2"/>
      <c r="B23546" s="2"/>
      <c r="C23546" s="2"/>
      <c r="G23546" s="94"/>
      <c r="H23546" s="94"/>
      <c r="I23546" s="94"/>
      <c r="J23546" s="2"/>
      <c r="P23546" s="30"/>
      <c r="T23546" s="2"/>
      <c r="V23546" s="2"/>
      <c r="W23546" s="28"/>
      <c r="Y23546" s="30"/>
      <c r="Z23546" s="30"/>
      <c r="AB23546" s="6"/>
    </row>
    <row r="23547" spans="1:28">
      <c r="A23547" s="2"/>
      <c r="B23547" s="2"/>
      <c r="C23547" s="2"/>
      <c r="G23547" s="94"/>
      <c r="H23547" s="94"/>
      <c r="I23547" s="94"/>
      <c r="J23547" s="2"/>
      <c r="P23547" s="30"/>
      <c r="T23547" s="2"/>
      <c r="V23547" s="2"/>
      <c r="W23547" s="28"/>
      <c r="Y23547" s="30"/>
      <c r="Z23547" s="30"/>
      <c r="AB23547" s="6"/>
    </row>
    <row r="23548" spans="1:28">
      <c r="A23548" s="2"/>
      <c r="B23548" s="2"/>
      <c r="C23548" s="2"/>
      <c r="G23548" s="94"/>
      <c r="H23548" s="94"/>
      <c r="I23548" s="94"/>
      <c r="J23548" s="2"/>
      <c r="P23548" s="30"/>
      <c r="T23548" s="2"/>
      <c r="V23548" s="2"/>
      <c r="W23548" s="28"/>
      <c r="Y23548" s="30"/>
      <c r="Z23548" s="30"/>
      <c r="AB23548" s="6"/>
    </row>
    <row r="23549" spans="1:28">
      <c r="A23549" s="2"/>
      <c r="B23549" s="2"/>
      <c r="C23549" s="2"/>
      <c r="G23549" s="94"/>
      <c r="H23549" s="94"/>
      <c r="I23549" s="94"/>
      <c r="J23549" s="2"/>
      <c r="P23549" s="30"/>
      <c r="T23549" s="2"/>
      <c r="V23549" s="2"/>
      <c r="W23549" s="28"/>
      <c r="Y23549" s="30"/>
      <c r="Z23549" s="30"/>
      <c r="AB23549" s="6"/>
    </row>
    <row r="23550" spans="1:28">
      <c r="A23550" s="2"/>
      <c r="B23550" s="2"/>
      <c r="C23550" s="2"/>
      <c r="G23550" s="94"/>
      <c r="H23550" s="94"/>
      <c r="I23550" s="94"/>
      <c r="J23550" s="2"/>
      <c r="P23550" s="30"/>
      <c r="T23550" s="2"/>
      <c r="V23550" s="2"/>
      <c r="W23550" s="28"/>
      <c r="Y23550" s="30"/>
      <c r="Z23550" s="30"/>
      <c r="AB23550" s="6"/>
    </row>
    <row r="23551" spans="1:28">
      <c r="A23551" s="2"/>
      <c r="B23551" s="2"/>
      <c r="C23551" s="2"/>
      <c r="G23551" s="94"/>
      <c r="H23551" s="94"/>
      <c r="I23551" s="94"/>
      <c r="J23551" s="2"/>
      <c r="P23551" s="30"/>
      <c r="T23551" s="2"/>
      <c r="V23551" s="2"/>
      <c r="W23551" s="28"/>
      <c r="Y23551" s="30"/>
      <c r="Z23551" s="30"/>
      <c r="AB23551" s="6"/>
    </row>
    <row r="23552" spans="1:28">
      <c r="A23552" s="2"/>
      <c r="B23552" s="2"/>
      <c r="C23552" s="2"/>
      <c r="G23552" s="94"/>
      <c r="H23552" s="94"/>
      <c r="I23552" s="94"/>
      <c r="J23552" s="2"/>
      <c r="P23552" s="30"/>
      <c r="T23552" s="2"/>
      <c r="V23552" s="2"/>
      <c r="W23552" s="28"/>
      <c r="Y23552" s="30"/>
      <c r="Z23552" s="30"/>
      <c r="AB23552" s="6"/>
    </row>
    <row r="23553" spans="1:28">
      <c r="A23553" s="2"/>
      <c r="B23553" s="2"/>
      <c r="C23553" s="2"/>
      <c r="G23553" s="94"/>
      <c r="H23553" s="94"/>
      <c r="I23553" s="94"/>
      <c r="J23553" s="2"/>
      <c r="P23553" s="30"/>
      <c r="T23553" s="2"/>
      <c r="V23553" s="2"/>
      <c r="W23553" s="28"/>
      <c r="Y23553" s="30"/>
      <c r="Z23553" s="30"/>
      <c r="AB23553" s="6"/>
    </row>
    <row r="23554" spans="1:28">
      <c r="A23554" s="2"/>
      <c r="B23554" s="2"/>
      <c r="C23554" s="2"/>
      <c r="G23554" s="94"/>
      <c r="H23554" s="94"/>
      <c r="I23554" s="94"/>
      <c r="J23554" s="2"/>
      <c r="P23554" s="30"/>
      <c r="T23554" s="2"/>
      <c r="V23554" s="2"/>
      <c r="W23554" s="28"/>
      <c r="Y23554" s="30"/>
      <c r="Z23554" s="30"/>
      <c r="AB23554" s="6"/>
    </row>
    <row r="23555" spans="1:28">
      <c r="A23555" s="2"/>
      <c r="B23555" s="2"/>
      <c r="C23555" s="2"/>
      <c r="G23555" s="94"/>
      <c r="H23555" s="94"/>
      <c r="I23555" s="94"/>
      <c r="J23555" s="2"/>
      <c r="P23555" s="30"/>
      <c r="T23555" s="2"/>
      <c r="V23555" s="2"/>
      <c r="W23555" s="28"/>
      <c r="Y23555" s="30"/>
      <c r="Z23555" s="30"/>
      <c r="AB23555" s="6"/>
    </row>
    <row r="23556" spans="1:28">
      <c r="A23556" s="2"/>
      <c r="B23556" s="2"/>
      <c r="C23556" s="2"/>
      <c r="G23556" s="94"/>
      <c r="H23556" s="94"/>
      <c r="I23556" s="94"/>
      <c r="J23556" s="2"/>
      <c r="P23556" s="30"/>
      <c r="T23556" s="2"/>
      <c r="V23556" s="2"/>
      <c r="W23556" s="28"/>
      <c r="Y23556" s="30"/>
      <c r="Z23556" s="30"/>
      <c r="AB23556" s="6"/>
    </row>
    <row r="23557" spans="1:28">
      <c r="A23557" s="2"/>
      <c r="B23557" s="2"/>
      <c r="C23557" s="2"/>
      <c r="G23557" s="94"/>
      <c r="H23557" s="94"/>
      <c r="I23557" s="94"/>
      <c r="J23557" s="2"/>
      <c r="P23557" s="30"/>
      <c r="T23557" s="2"/>
      <c r="V23557" s="2"/>
      <c r="W23557" s="28"/>
      <c r="Y23557" s="30"/>
      <c r="Z23557" s="30"/>
      <c r="AB23557" s="6"/>
    </row>
    <row r="23558" spans="1:28">
      <c r="A23558" s="2"/>
      <c r="B23558" s="2"/>
      <c r="C23558" s="2"/>
      <c r="G23558" s="94"/>
      <c r="H23558" s="94"/>
      <c r="I23558" s="94"/>
      <c r="J23558" s="2"/>
      <c r="P23558" s="30"/>
      <c r="T23558" s="2"/>
      <c r="V23558" s="2"/>
      <c r="W23558" s="28"/>
      <c r="Y23558" s="30"/>
      <c r="Z23558" s="30"/>
      <c r="AB23558" s="6"/>
    </row>
    <row r="23559" spans="1:28">
      <c r="A23559" s="2"/>
      <c r="B23559" s="2"/>
      <c r="C23559" s="2"/>
      <c r="G23559" s="94"/>
      <c r="H23559" s="94"/>
      <c r="I23559" s="94"/>
      <c r="J23559" s="2"/>
      <c r="P23559" s="30"/>
      <c r="T23559" s="2"/>
      <c r="V23559" s="2"/>
      <c r="W23559" s="28"/>
      <c r="Y23559" s="30"/>
      <c r="Z23559" s="30"/>
      <c r="AB23559" s="6"/>
    </row>
    <row r="23560" spans="1:28">
      <c r="A23560" s="2"/>
      <c r="B23560" s="2"/>
      <c r="C23560" s="2"/>
      <c r="G23560" s="94"/>
      <c r="H23560" s="94"/>
      <c r="I23560" s="94"/>
      <c r="J23560" s="2"/>
      <c r="P23560" s="30"/>
      <c r="T23560" s="2"/>
      <c r="V23560" s="2"/>
      <c r="W23560" s="28"/>
      <c r="Y23560" s="30"/>
      <c r="Z23560" s="30"/>
      <c r="AB23560" s="6"/>
    </row>
    <row r="23561" spans="1:28">
      <c r="A23561" s="2"/>
      <c r="B23561" s="2"/>
      <c r="C23561" s="2"/>
      <c r="G23561" s="94"/>
      <c r="H23561" s="94"/>
      <c r="I23561" s="94"/>
      <c r="J23561" s="2"/>
      <c r="P23561" s="30"/>
      <c r="T23561" s="2"/>
      <c r="V23561" s="2"/>
      <c r="W23561" s="28"/>
      <c r="Y23561" s="30"/>
      <c r="Z23561" s="30"/>
      <c r="AB23561" s="6"/>
    </row>
    <row r="23562" spans="1:28">
      <c r="A23562" s="2"/>
      <c r="B23562" s="2"/>
      <c r="C23562" s="2"/>
      <c r="G23562" s="94"/>
      <c r="H23562" s="94"/>
      <c r="I23562" s="94"/>
      <c r="J23562" s="2"/>
      <c r="P23562" s="30"/>
      <c r="T23562" s="2"/>
      <c r="V23562" s="2"/>
      <c r="W23562" s="28"/>
      <c r="Y23562" s="30"/>
      <c r="Z23562" s="30"/>
      <c r="AB23562" s="6"/>
    </row>
    <row r="23563" spans="1:28">
      <c r="A23563" s="2"/>
      <c r="B23563" s="2"/>
      <c r="C23563" s="2"/>
      <c r="G23563" s="94"/>
      <c r="H23563" s="94"/>
      <c r="I23563" s="94"/>
      <c r="J23563" s="2"/>
      <c r="P23563" s="30"/>
      <c r="T23563" s="2"/>
      <c r="V23563" s="2"/>
      <c r="W23563" s="28"/>
      <c r="Y23563" s="30"/>
      <c r="Z23563" s="30"/>
      <c r="AB23563" s="6"/>
    </row>
    <row r="23564" spans="1:28">
      <c r="A23564" s="2"/>
      <c r="B23564" s="2"/>
      <c r="C23564" s="2"/>
      <c r="G23564" s="94"/>
      <c r="H23564" s="94"/>
      <c r="I23564" s="94"/>
      <c r="J23564" s="2"/>
      <c r="P23564" s="30"/>
      <c r="T23564" s="2"/>
      <c r="V23564" s="2"/>
      <c r="W23564" s="28"/>
      <c r="Y23564" s="30"/>
      <c r="Z23564" s="30"/>
      <c r="AB23564" s="6"/>
    </row>
    <row r="23565" spans="1:28">
      <c r="A23565" s="2"/>
      <c r="B23565" s="2"/>
      <c r="C23565" s="2"/>
      <c r="G23565" s="94"/>
      <c r="H23565" s="94"/>
      <c r="I23565" s="94"/>
      <c r="J23565" s="2"/>
      <c r="P23565" s="30"/>
      <c r="T23565" s="2"/>
      <c r="V23565" s="2"/>
      <c r="W23565" s="28"/>
      <c r="Y23565" s="30"/>
      <c r="Z23565" s="30"/>
      <c r="AB23565" s="6"/>
    </row>
    <row r="23566" spans="1:28">
      <c r="A23566" s="2"/>
      <c r="B23566" s="2"/>
      <c r="C23566" s="2"/>
      <c r="G23566" s="94"/>
      <c r="H23566" s="94"/>
      <c r="I23566" s="94"/>
      <c r="J23566" s="2"/>
      <c r="P23566" s="30"/>
      <c r="T23566" s="2"/>
      <c r="V23566" s="2"/>
      <c r="W23566" s="28"/>
      <c r="Y23566" s="30"/>
      <c r="Z23566" s="30"/>
      <c r="AB23566" s="6"/>
    </row>
    <row r="23567" spans="1:28">
      <c r="A23567" s="2"/>
      <c r="B23567" s="2"/>
      <c r="C23567" s="2"/>
      <c r="G23567" s="94"/>
      <c r="H23567" s="94"/>
      <c r="I23567" s="94"/>
      <c r="J23567" s="2"/>
      <c r="P23567" s="30"/>
      <c r="T23567" s="2"/>
      <c r="V23567" s="2"/>
      <c r="W23567" s="28"/>
      <c r="Y23567" s="30"/>
      <c r="Z23567" s="30"/>
      <c r="AB23567" s="6"/>
    </row>
    <row r="23568" spans="1:28">
      <c r="A23568" s="2"/>
      <c r="B23568" s="2"/>
      <c r="C23568" s="2"/>
      <c r="G23568" s="94"/>
      <c r="H23568" s="94"/>
      <c r="I23568" s="94"/>
      <c r="J23568" s="2"/>
      <c r="P23568" s="30"/>
      <c r="T23568" s="2"/>
      <c r="V23568" s="2"/>
      <c r="W23568" s="28"/>
      <c r="Y23568" s="30"/>
      <c r="Z23568" s="30"/>
      <c r="AB23568" s="6"/>
    </row>
    <row r="23569" spans="1:28">
      <c r="A23569" s="2"/>
      <c r="B23569" s="2"/>
      <c r="C23569" s="2"/>
      <c r="G23569" s="94"/>
      <c r="H23569" s="94"/>
      <c r="I23569" s="94"/>
      <c r="J23569" s="2"/>
      <c r="P23569" s="30"/>
      <c r="T23569" s="2"/>
      <c r="V23569" s="2"/>
      <c r="W23569" s="28"/>
      <c r="Y23569" s="30"/>
      <c r="Z23569" s="30"/>
      <c r="AB23569" s="6"/>
    </row>
    <row r="23570" spans="1:28">
      <c r="A23570" s="2"/>
      <c r="B23570" s="2"/>
      <c r="C23570" s="2"/>
      <c r="G23570" s="94"/>
      <c r="H23570" s="94"/>
      <c r="I23570" s="94"/>
      <c r="J23570" s="2"/>
      <c r="P23570" s="30"/>
      <c r="T23570" s="2"/>
      <c r="V23570" s="2"/>
      <c r="W23570" s="28"/>
      <c r="Y23570" s="30"/>
      <c r="Z23570" s="30"/>
      <c r="AB23570" s="6"/>
    </row>
    <row r="23571" spans="1:28">
      <c r="A23571" s="2"/>
      <c r="B23571" s="2"/>
      <c r="C23571" s="2"/>
      <c r="G23571" s="94"/>
      <c r="H23571" s="94"/>
      <c r="I23571" s="94"/>
      <c r="J23571" s="2"/>
      <c r="P23571" s="30"/>
      <c r="T23571" s="2"/>
      <c r="V23571" s="2"/>
      <c r="W23571" s="28"/>
      <c r="Y23571" s="30"/>
      <c r="Z23571" s="30"/>
      <c r="AB23571" s="6"/>
    </row>
    <row r="23572" spans="1:28">
      <c r="A23572" s="2"/>
      <c r="B23572" s="2"/>
      <c r="C23572" s="2"/>
      <c r="G23572" s="94"/>
      <c r="H23572" s="94"/>
      <c r="I23572" s="94"/>
      <c r="J23572" s="2"/>
      <c r="P23572" s="30"/>
      <c r="T23572" s="2"/>
      <c r="V23572" s="2"/>
      <c r="W23572" s="28"/>
      <c r="Y23572" s="30"/>
      <c r="Z23572" s="30"/>
      <c r="AB23572" s="6"/>
    </row>
    <row r="23573" spans="1:28">
      <c r="A23573" s="2"/>
      <c r="B23573" s="2"/>
      <c r="C23573" s="2"/>
      <c r="G23573" s="94"/>
      <c r="H23573" s="94"/>
      <c r="I23573" s="94"/>
      <c r="J23573" s="2"/>
      <c r="P23573" s="30"/>
      <c r="T23573" s="2"/>
      <c r="V23573" s="2"/>
      <c r="W23573" s="28"/>
      <c r="Y23573" s="30"/>
      <c r="Z23573" s="30"/>
      <c r="AB23573" s="6"/>
    </row>
    <row r="23574" spans="1:28">
      <c r="A23574" s="2"/>
      <c r="B23574" s="2"/>
      <c r="C23574" s="2"/>
      <c r="G23574" s="94"/>
      <c r="H23574" s="94"/>
      <c r="I23574" s="94"/>
      <c r="J23574" s="2"/>
      <c r="P23574" s="30"/>
      <c r="T23574" s="2"/>
      <c r="V23574" s="2"/>
      <c r="W23574" s="28"/>
      <c r="Y23574" s="30"/>
      <c r="Z23574" s="30"/>
      <c r="AB23574" s="6"/>
    </row>
    <row r="23575" spans="1:28">
      <c r="A23575" s="2"/>
      <c r="B23575" s="2"/>
      <c r="C23575" s="2"/>
      <c r="G23575" s="94"/>
      <c r="H23575" s="94"/>
      <c r="I23575" s="94"/>
      <c r="J23575" s="2"/>
      <c r="P23575" s="30"/>
      <c r="T23575" s="2"/>
      <c r="V23575" s="2"/>
      <c r="W23575" s="28"/>
      <c r="Y23575" s="30"/>
      <c r="Z23575" s="30"/>
      <c r="AB23575" s="6"/>
    </row>
    <row r="23576" spans="1:28">
      <c r="A23576" s="2"/>
      <c r="B23576" s="2"/>
      <c r="C23576" s="2"/>
      <c r="G23576" s="94"/>
      <c r="H23576" s="94"/>
      <c r="I23576" s="94"/>
      <c r="J23576" s="2"/>
      <c r="P23576" s="30"/>
      <c r="T23576" s="2"/>
      <c r="V23576" s="2"/>
      <c r="W23576" s="28"/>
      <c r="Y23576" s="30"/>
      <c r="Z23576" s="30"/>
      <c r="AB23576" s="6"/>
    </row>
    <row r="23577" spans="1:28">
      <c r="A23577" s="2"/>
      <c r="B23577" s="2"/>
      <c r="C23577" s="2"/>
      <c r="G23577" s="94"/>
      <c r="H23577" s="94"/>
      <c r="I23577" s="94"/>
      <c r="J23577" s="2"/>
      <c r="P23577" s="30"/>
      <c r="T23577" s="2"/>
      <c r="V23577" s="2"/>
      <c r="W23577" s="28"/>
      <c r="Y23577" s="30"/>
      <c r="Z23577" s="30"/>
      <c r="AB23577" s="6"/>
    </row>
    <row r="23578" spans="1:28">
      <c r="A23578" s="2"/>
      <c r="B23578" s="2"/>
      <c r="C23578" s="2"/>
      <c r="G23578" s="94"/>
      <c r="H23578" s="94"/>
      <c r="I23578" s="94"/>
      <c r="J23578" s="2"/>
      <c r="P23578" s="30"/>
      <c r="T23578" s="2"/>
      <c r="V23578" s="2"/>
      <c r="W23578" s="28"/>
      <c r="Y23578" s="30"/>
      <c r="Z23578" s="30"/>
      <c r="AB23578" s="6"/>
    </row>
    <row r="23579" spans="1:28">
      <c r="A23579" s="2"/>
      <c r="B23579" s="2"/>
      <c r="C23579" s="2"/>
      <c r="G23579" s="94"/>
      <c r="H23579" s="94"/>
      <c r="I23579" s="94"/>
      <c r="J23579" s="2"/>
      <c r="P23579" s="30"/>
      <c r="T23579" s="2"/>
      <c r="V23579" s="2"/>
      <c r="W23579" s="28"/>
      <c r="Y23579" s="30"/>
      <c r="Z23579" s="30"/>
      <c r="AB23579" s="6"/>
    </row>
    <row r="23580" spans="1:28">
      <c r="A23580" s="2"/>
      <c r="B23580" s="2"/>
      <c r="C23580" s="2"/>
      <c r="G23580" s="94"/>
      <c r="H23580" s="94"/>
      <c r="I23580" s="94"/>
      <c r="J23580" s="2"/>
      <c r="P23580" s="30"/>
      <c r="T23580" s="2"/>
      <c r="V23580" s="2"/>
      <c r="W23580" s="28"/>
      <c r="Y23580" s="30"/>
      <c r="Z23580" s="30"/>
      <c r="AB23580" s="6"/>
    </row>
    <row r="23581" spans="1:28">
      <c r="A23581" s="2"/>
      <c r="B23581" s="2"/>
      <c r="C23581" s="2"/>
      <c r="G23581" s="94"/>
      <c r="H23581" s="94"/>
      <c r="I23581" s="94"/>
      <c r="J23581" s="2"/>
      <c r="P23581" s="30"/>
      <c r="T23581" s="2"/>
      <c r="V23581" s="2"/>
      <c r="W23581" s="28"/>
      <c r="Y23581" s="30"/>
      <c r="Z23581" s="30"/>
      <c r="AB23581" s="6"/>
    </row>
    <row r="23582" spans="1:28">
      <c r="A23582" s="2"/>
      <c r="B23582" s="2"/>
      <c r="C23582" s="2"/>
      <c r="G23582" s="94"/>
      <c r="H23582" s="94"/>
      <c r="I23582" s="94"/>
      <c r="J23582" s="2"/>
      <c r="P23582" s="30"/>
      <c r="T23582" s="2"/>
      <c r="V23582" s="2"/>
      <c r="W23582" s="28"/>
      <c r="Y23582" s="30"/>
      <c r="Z23582" s="30"/>
      <c r="AB23582" s="6"/>
    </row>
    <row r="23583" spans="1:28">
      <c r="A23583" s="2"/>
      <c r="B23583" s="2"/>
      <c r="C23583" s="2"/>
      <c r="G23583" s="94"/>
      <c r="H23583" s="94"/>
      <c r="I23583" s="94"/>
      <c r="J23583" s="2"/>
      <c r="P23583" s="30"/>
      <c r="T23583" s="2"/>
      <c r="V23583" s="2"/>
      <c r="W23583" s="28"/>
      <c r="Y23583" s="30"/>
      <c r="Z23583" s="30"/>
      <c r="AB23583" s="6"/>
    </row>
    <row r="23584" spans="1:28">
      <c r="A23584" s="2"/>
      <c r="B23584" s="2"/>
      <c r="C23584" s="2"/>
      <c r="G23584" s="94"/>
      <c r="H23584" s="94"/>
      <c r="I23584" s="94"/>
      <c r="J23584" s="2"/>
      <c r="P23584" s="30"/>
      <c r="T23584" s="2"/>
      <c r="V23584" s="2"/>
      <c r="W23584" s="28"/>
      <c r="Y23584" s="30"/>
      <c r="Z23584" s="30"/>
      <c r="AB23584" s="6"/>
    </row>
    <row r="23585" spans="1:28">
      <c r="A23585" s="2"/>
      <c r="B23585" s="2"/>
      <c r="C23585" s="2"/>
      <c r="G23585" s="94"/>
      <c r="H23585" s="94"/>
      <c r="I23585" s="94"/>
      <c r="J23585" s="2"/>
      <c r="P23585" s="30"/>
      <c r="T23585" s="2"/>
      <c r="V23585" s="2"/>
      <c r="W23585" s="28"/>
      <c r="Y23585" s="30"/>
      <c r="Z23585" s="30"/>
      <c r="AB23585" s="6"/>
    </row>
    <row r="23586" spans="1:28">
      <c r="A23586" s="2"/>
      <c r="B23586" s="2"/>
      <c r="C23586" s="2"/>
      <c r="G23586" s="94"/>
      <c r="H23586" s="94"/>
      <c r="I23586" s="94"/>
      <c r="J23586" s="2"/>
      <c r="P23586" s="30"/>
      <c r="T23586" s="2"/>
      <c r="V23586" s="2"/>
      <c r="W23586" s="28"/>
      <c r="Y23586" s="30"/>
      <c r="Z23586" s="30"/>
      <c r="AB23586" s="6"/>
    </row>
    <row r="23587" spans="1:28">
      <c r="A23587" s="2"/>
      <c r="B23587" s="2"/>
      <c r="C23587" s="2"/>
      <c r="G23587" s="94"/>
      <c r="H23587" s="94"/>
      <c r="I23587" s="94"/>
      <c r="J23587" s="2"/>
      <c r="P23587" s="30"/>
      <c r="T23587" s="2"/>
      <c r="V23587" s="2"/>
      <c r="W23587" s="28"/>
      <c r="Y23587" s="30"/>
      <c r="Z23587" s="30"/>
      <c r="AB23587" s="6"/>
    </row>
    <row r="23588" spans="1:28">
      <c r="A23588" s="2"/>
      <c r="B23588" s="2"/>
      <c r="C23588" s="2"/>
      <c r="G23588" s="94"/>
      <c r="H23588" s="94"/>
      <c r="I23588" s="94"/>
      <c r="J23588" s="2"/>
      <c r="P23588" s="30"/>
      <c r="T23588" s="2"/>
      <c r="V23588" s="2"/>
      <c r="W23588" s="28"/>
      <c r="Y23588" s="30"/>
      <c r="Z23588" s="30"/>
      <c r="AB23588" s="6"/>
    </row>
    <row r="23589" spans="1:28">
      <c r="A23589" s="2"/>
      <c r="B23589" s="2"/>
      <c r="C23589" s="2"/>
      <c r="G23589" s="94"/>
      <c r="H23589" s="94"/>
      <c r="I23589" s="94"/>
      <c r="J23589" s="2"/>
      <c r="P23589" s="30"/>
      <c r="T23589" s="2"/>
      <c r="V23589" s="2"/>
      <c r="W23589" s="28"/>
      <c r="Y23589" s="30"/>
      <c r="Z23589" s="30"/>
      <c r="AB23589" s="6"/>
    </row>
    <row r="23590" spans="1:28">
      <c r="A23590" s="2"/>
      <c r="B23590" s="2"/>
      <c r="C23590" s="2"/>
      <c r="G23590" s="94"/>
      <c r="H23590" s="94"/>
      <c r="I23590" s="94"/>
      <c r="J23590" s="2"/>
      <c r="P23590" s="30"/>
      <c r="T23590" s="2"/>
      <c r="V23590" s="2"/>
      <c r="W23590" s="28"/>
      <c r="Y23590" s="30"/>
      <c r="Z23590" s="30"/>
      <c r="AB23590" s="6"/>
    </row>
    <row r="23591" spans="1:28">
      <c r="A23591" s="2"/>
      <c r="B23591" s="2"/>
      <c r="C23591" s="2"/>
      <c r="G23591" s="94"/>
      <c r="H23591" s="94"/>
      <c r="I23591" s="94"/>
      <c r="J23591" s="2"/>
      <c r="P23591" s="30"/>
      <c r="T23591" s="2"/>
      <c r="V23591" s="2"/>
      <c r="W23591" s="28"/>
      <c r="Y23591" s="30"/>
      <c r="Z23591" s="30"/>
      <c r="AB23591" s="6"/>
    </row>
    <row r="23592" spans="1:28">
      <c r="A23592" s="2"/>
      <c r="B23592" s="2"/>
      <c r="C23592" s="2"/>
      <c r="G23592" s="94"/>
      <c r="H23592" s="94"/>
      <c r="I23592" s="94"/>
      <c r="J23592" s="2"/>
      <c r="P23592" s="30"/>
      <c r="T23592" s="2"/>
      <c r="V23592" s="2"/>
      <c r="W23592" s="28"/>
      <c r="Y23592" s="30"/>
      <c r="Z23592" s="30"/>
      <c r="AB23592" s="6"/>
    </row>
    <row r="23593" spans="1:28">
      <c r="A23593" s="2"/>
      <c r="B23593" s="2"/>
      <c r="C23593" s="2"/>
      <c r="G23593" s="94"/>
      <c r="H23593" s="94"/>
      <c r="I23593" s="94"/>
      <c r="J23593" s="2"/>
      <c r="P23593" s="30"/>
      <c r="T23593" s="2"/>
      <c r="V23593" s="2"/>
      <c r="W23593" s="28"/>
      <c r="Y23593" s="30"/>
      <c r="Z23593" s="30"/>
      <c r="AB23593" s="6"/>
    </row>
    <row r="23594" spans="1:28">
      <c r="A23594" s="2"/>
      <c r="B23594" s="2"/>
      <c r="C23594" s="2"/>
      <c r="G23594" s="94"/>
      <c r="H23594" s="94"/>
      <c r="I23594" s="94"/>
      <c r="J23594" s="2"/>
      <c r="P23594" s="30"/>
      <c r="T23594" s="2"/>
      <c r="V23594" s="2"/>
      <c r="W23594" s="28"/>
      <c r="Y23594" s="30"/>
      <c r="Z23594" s="30"/>
      <c r="AB23594" s="6"/>
    </row>
    <row r="23595" spans="1:28">
      <c r="A23595" s="2"/>
      <c r="B23595" s="2"/>
      <c r="C23595" s="2"/>
      <c r="G23595" s="94"/>
      <c r="H23595" s="94"/>
      <c r="I23595" s="94"/>
      <c r="J23595" s="2"/>
      <c r="P23595" s="30"/>
      <c r="T23595" s="2"/>
      <c r="V23595" s="2"/>
      <c r="W23595" s="28"/>
      <c r="Y23595" s="30"/>
      <c r="Z23595" s="30"/>
      <c r="AB23595" s="6"/>
    </row>
    <row r="23596" spans="1:28">
      <c r="A23596" s="2"/>
      <c r="B23596" s="2"/>
      <c r="C23596" s="2"/>
      <c r="G23596" s="94"/>
      <c r="H23596" s="94"/>
      <c r="I23596" s="94"/>
      <c r="J23596" s="2"/>
      <c r="P23596" s="30"/>
      <c r="T23596" s="2"/>
      <c r="V23596" s="2"/>
      <c r="W23596" s="28"/>
      <c r="Y23596" s="30"/>
      <c r="Z23596" s="30"/>
      <c r="AB23596" s="6"/>
    </row>
    <row r="23597" spans="1:28">
      <c r="A23597" s="2"/>
      <c r="B23597" s="2"/>
      <c r="C23597" s="2"/>
      <c r="G23597" s="94"/>
      <c r="H23597" s="94"/>
      <c r="I23597" s="94"/>
      <c r="J23597" s="2"/>
      <c r="P23597" s="30"/>
      <c r="T23597" s="2"/>
      <c r="V23597" s="2"/>
      <c r="W23597" s="28"/>
      <c r="Y23597" s="30"/>
      <c r="Z23597" s="30"/>
      <c r="AB23597" s="6"/>
    </row>
    <row r="23598" spans="1:28">
      <c r="A23598" s="2"/>
      <c r="B23598" s="2"/>
      <c r="C23598" s="2"/>
      <c r="G23598" s="94"/>
      <c r="H23598" s="94"/>
      <c r="I23598" s="94"/>
      <c r="J23598" s="2"/>
      <c r="P23598" s="30"/>
      <c r="T23598" s="2"/>
      <c r="V23598" s="2"/>
      <c r="W23598" s="28"/>
      <c r="Y23598" s="30"/>
      <c r="Z23598" s="30"/>
      <c r="AB23598" s="6"/>
    </row>
    <row r="23599" spans="1:28">
      <c r="A23599" s="2"/>
      <c r="B23599" s="2"/>
      <c r="C23599" s="2"/>
      <c r="G23599" s="94"/>
      <c r="H23599" s="94"/>
      <c r="I23599" s="94"/>
      <c r="J23599" s="2"/>
      <c r="P23599" s="30"/>
      <c r="T23599" s="2"/>
      <c r="V23599" s="2"/>
      <c r="W23599" s="28"/>
      <c r="Y23599" s="30"/>
      <c r="Z23599" s="30"/>
      <c r="AB23599" s="6"/>
    </row>
    <row r="23600" spans="1:28">
      <c r="A23600" s="2"/>
      <c r="B23600" s="2"/>
      <c r="C23600" s="2"/>
      <c r="G23600" s="94"/>
      <c r="H23600" s="94"/>
      <c r="I23600" s="94"/>
      <c r="J23600" s="2"/>
      <c r="P23600" s="30"/>
      <c r="T23600" s="2"/>
      <c r="V23600" s="2"/>
      <c r="W23600" s="28"/>
      <c r="Y23600" s="30"/>
      <c r="Z23600" s="30"/>
      <c r="AB23600" s="6"/>
    </row>
    <row r="23601" spans="1:28">
      <c r="A23601" s="2"/>
      <c r="B23601" s="2"/>
      <c r="C23601" s="2"/>
      <c r="G23601" s="94"/>
      <c r="H23601" s="94"/>
      <c r="I23601" s="94"/>
      <c r="J23601" s="2"/>
      <c r="P23601" s="30"/>
      <c r="T23601" s="2"/>
      <c r="V23601" s="2"/>
      <c r="W23601" s="28"/>
      <c r="Y23601" s="30"/>
      <c r="Z23601" s="30"/>
      <c r="AB23601" s="6"/>
    </row>
    <row r="23602" spans="1:28">
      <c r="A23602" s="2"/>
      <c r="B23602" s="2"/>
      <c r="C23602" s="2"/>
      <c r="G23602" s="94"/>
      <c r="H23602" s="94"/>
      <c r="I23602" s="94"/>
      <c r="J23602" s="2"/>
      <c r="P23602" s="30"/>
      <c r="T23602" s="2"/>
      <c r="V23602" s="2"/>
      <c r="W23602" s="28"/>
      <c r="Y23602" s="30"/>
      <c r="Z23602" s="30"/>
      <c r="AB23602" s="6"/>
    </row>
    <row r="23603" spans="1:28">
      <c r="A23603" s="2"/>
      <c r="B23603" s="2"/>
      <c r="C23603" s="2"/>
      <c r="G23603" s="94"/>
      <c r="H23603" s="94"/>
      <c r="I23603" s="94"/>
      <c r="J23603" s="2"/>
      <c r="P23603" s="30"/>
      <c r="T23603" s="2"/>
      <c r="V23603" s="2"/>
      <c r="W23603" s="28"/>
      <c r="Y23603" s="30"/>
      <c r="Z23603" s="30"/>
      <c r="AB23603" s="6"/>
    </row>
    <row r="23604" spans="1:28">
      <c r="A23604" s="2"/>
      <c r="B23604" s="2"/>
      <c r="C23604" s="2"/>
      <c r="G23604" s="94"/>
      <c r="H23604" s="94"/>
      <c r="I23604" s="94"/>
      <c r="J23604" s="2"/>
      <c r="P23604" s="30"/>
      <c r="T23604" s="2"/>
      <c r="V23604" s="2"/>
      <c r="W23604" s="28"/>
      <c r="Y23604" s="30"/>
      <c r="Z23604" s="30"/>
      <c r="AB23604" s="6"/>
    </row>
    <row r="23605" spans="1:28">
      <c r="A23605" s="2"/>
      <c r="B23605" s="2"/>
      <c r="C23605" s="2"/>
      <c r="G23605" s="94"/>
      <c r="H23605" s="94"/>
      <c r="I23605" s="94"/>
      <c r="J23605" s="2"/>
      <c r="P23605" s="30"/>
      <c r="T23605" s="2"/>
      <c r="V23605" s="2"/>
      <c r="W23605" s="28"/>
      <c r="Y23605" s="30"/>
      <c r="Z23605" s="30"/>
      <c r="AB23605" s="6"/>
    </row>
    <row r="23606" spans="1:28">
      <c r="A23606" s="2"/>
      <c r="B23606" s="2"/>
      <c r="C23606" s="2"/>
      <c r="G23606" s="94"/>
      <c r="H23606" s="94"/>
      <c r="I23606" s="94"/>
      <c r="J23606" s="2"/>
      <c r="P23606" s="30"/>
      <c r="T23606" s="2"/>
      <c r="V23606" s="2"/>
      <c r="W23606" s="28"/>
      <c r="Y23606" s="30"/>
      <c r="Z23606" s="30"/>
      <c r="AB23606" s="6"/>
    </row>
    <row r="23607" spans="1:28">
      <c r="A23607" s="2"/>
      <c r="B23607" s="2"/>
      <c r="C23607" s="2"/>
      <c r="G23607" s="94"/>
      <c r="H23607" s="94"/>
      <c r="I23607" s="94"/>
      <c r="J23607" s="2"/>
      <c r="P23607" s="30"/>
      <c r="T23607" s="2"/>
      <c r="V23607" s="2"/>
      <c r="W23607" s="28"/>
      <c r="Y23607" s="30"/>
      <c r="Z23607" s="30"/>
      <c r="AB23607" s="6"/>
    </row>
    <row r="23608" spans="1:28">
      <c r="A23608" s="2"/>
      <c r="B23608" s="2"/>
      <c r="C23608" s="2"/>
      <c r="G23608" s="94"/>
      <c r="H23608" s="94"/>
      <c r="I23608" s="94"/>
      <c r="J23608" s="2"/>
      <c r="P23608" s="30"/>
      <c r="T23608" s="2"/>
      <c r="V23608" s="2"/>
      <c r="W23608" s="28"/>
      <c r="Y23608" s="30"/>
      <c r="Z23608" s="30"/>
      <c r="AB23608" s="6"/>
    </row>
    <row r="23609" spans="1:28">
      <c r="A23609" s="2"/>
      <c r="B23609" s="2"/>
      <c r="C23609" s="2"/>
      <c r="G23609" s="94"/>
      <c r="H23609" s="94"/>
      <c r="I23609" s="94"/>
      <c r="J23609" s="2"/>
      <c r="P23609" s="30"/>
      <c r="T23609" s="2"/>
      <c r="V23609" s="2"/>
      <c r="W23609" s="28"/>
      <c r="Y23609" s="30"/>
      <c r="Z23609" s="30"/>
      <c r="AB23609" s="6"/>
    </row>
    <row r="23610" spans="1:28">
      <c r="A23610" s="2"/>
      <c r="B23610" s="2"/>
      <c r="C23610" s="2"/>
      <c r="G23610" s="94"/>
      <c r="H23610" s="94"/>
      <c r="I23610" s="94"/>
      <c r="J23610" s="2"/>
      <c r="P23610" s="30"/>
      <c r="T23610" s="2"/>
      <c r="V23610" s="2"/>
      <c r="W23610" s="28"/>
      <c r="Y23610" s="30"/>
      <c r="Z23610" s="30"/>
      <c r="AB23610" s="6"/>
    </row>
    <row r="23611" spans="1:28">
      <c r="A23611" s="2"/>
      <c r="B23611" s="2"/>
      <c r="C23611" s="2"/>
      <c r="G23611" s="94"/>
      <c r="H23611" s="94"/>
      <c r="I23611" s="94"/>
      <c r="J23611" s="2"/>
      <c r="P23611" s="30"/>
      <c r="T23611" s="2"/>
      <c r="V23611" s="2"/>
      <c r="W23611" s="28"/>
      <c r="Y23611" s="30"/>
      <c r="Z23611" s="30"/>
      <c r="AB23611" s="6"/>
    </row>
    <row r="23612" spans="1:28">
      <c r="A23612" s="2"/>
      <c r="B23612" s="2"/>
      <c r="C23612" s="2"/>
      <c r="G23612" s="94"/>
      <c r="H23612" s="94"/>
      <c r="I23612" s="94"/>
      <c r="J23612" s="2"/>
      <c r="P23612" s="30"/>
      <c r="T23612" s="2"/>
      <c r="V23612" s="2"/>
      <c r="W23612" s="28"/>
      <c r="Y23612" s="30"/>
      <c r="Z23612" s="30"/>
      <c r="AB23612" s="6"/>
    </row>
    <row r="23613" spans="1:28">
      <c r="A23613" s="2"/>
      <c r="B23613" s="2"/>
      <c r="C23613" s="2"/>
      <c r="G23613" s="94"/>
      <c r="H23613" s="94"/>
      <c r="I23613" s="94"/>
      <c r="J23613" s="2"/>
      <c r="P23613" s="30"/>
      <c r="T23613" s="2"/>
      <c r="V23613" s="2"/>
      <c r="W23613" s="28"/>
      <c r="Y23613" s="30"/>
      <c r="Z23613" s="30"/>
      <c r="AB23613" s="6"/>
    </row>
    <row r="23614" spans="1:28">
      <c r="A23614" s="2"/>
      <c r="B23614" s="2"/>
      <c r="C23614" s="2"/>
      <c r="G23614" s="94"/>
      <c r="H23614" s="94"/>
      <c r="I23614" s="94"/>
      <c r="J23614" s="2"/>
      <c r="P23614" s="30"/>
      <c r="T23614" s="2"/>
      <c r="V23614" s="2"/>
      <c r="W23614" s="28"/>
      <c r="Y23614" s="30"/>
      <c r="Z23614" s="30"/>
      <c r="AB23614" s="6"/>
    </row>
    <row r="23615" spans="1:28">
      <c r="A23615" s="2"/>
      <c r="B23615" s="2"/>
      <c r="C23615" s="2"/>
      <c r="G23615" s="94"/>
      <c r="H23615" s="94"/>
      <c r="I23615" s="94"/>
      <c r="J23615" s="2"/>
      <c r="P23615" s="30"/>
      <c r="T23615" s="2"/>
      <c r="V23615" s="2"/>
      <c r="W23615" s="28"/>
      <c r="Y23615" s="30"/>
      <c r="Z23615" s="30"/>
      <c r="AB23615" s="6"/>
    </row>
    <row r="23616" spans="1:28">
      <c r="A23616" s="2"/>
      <c r="B23616" s="2"/>
      <c r="C23616" s="2"/>
      <c r="G23616" s="94"/>
      <c r="H23616" s="94"/>
      <c r="I23616" s="94"/>
      <c r="J23616" s="2"/>
      <c r="P23616" s="30"/>
      <c r="T23616" s="2"/>
      <c r="V23616" s="2"/>
      <c r="W23616" s="28"/>
      <c r="Y23616" s="30"/>
      <c r="Z23616" s="30"/>
      <c r="AB23616" s="6"/>
    </row>
    <row r="23617" spans="1:28">
      <c r="A23617" s="2"/>
      <c r="B23617" s="2"/>
      <c r="C23617" s="2"/>
      <c r="G23617" s="94"/>
      <c r="H23617" s="94"/>
      <c r="I23617" s="94"/>
      <c r="J23617" s="2"/>
      <c r="P23617" s="30"/>
      <c r="T23617" s="2"/>
      <c r="V23617" s="2"/>
      <c r="W23617" s="28"/>
      <c r="Y23617" s="30"/>
      <c r="Z23617" s="30"/>
      <c r="AB23617" s="6"/>
    </row>
    <row r="23618" spans="1:28">
      <c r="A23618" s="2"/>
      <c r="B23618" s="2"/>
      <c r="C23618" s="2"/>
      <c r="G23618" s="94"/>
      <c r="H23618" s="94"/>
      <c r="I23618" s="94"/>
      <c r="J23618" s="2"/>
      <c r="P23618" s="30"/>
      <c r="T23618" s="2"/>
      <c r="V23618" s="2"/>
      <c r="W23618" s="28"/>
      <c r="Y23618" s="30"/>
      <c r="Z23618" s="30"/>
      <c r="AB23618" s="6"/>
    </row>
    <row r="23619" spans="1:28">
      <c r="A23619" s="2"/>
      <c r="B23619" s="2"/>
      <c r="C23619" s="2"/>
      <c r="G23619" s="94"/>
      <c r="H23619" s="94"/>
      <c r="I23619" s="94"/>
      <c r="J23619" s="2"/>
      <c r="P23619" s="30"/>
      <c r="T23619" s="2"/>
      <c r="V23619" s="2"/>
      <c r="W23619" s="28"/>
      <c r="Y23619" s="30"/>
      <c r="Z23619" s="30"/>
      <c r="AB23619" s="6"/>
    </row>
    <row r="23620" spans="1:28">
      <c r="A23620" s="2"/>
      <c r="B23620" s="2"/>
      <c r="C23620" s="2"/>
      <c r="G23620" s="94"/>
      <c r="H23620" s="94"/>
      <c r="I23620" s="94"/>
      <c r="J23620" s="2"/>
      <c r="P23620" s="30"/>
      <c r="T23620" s="2"/>
      <c r="V23620" s="2"/>
      <c r="W23620" s="28"/>
      <c r="Y23620" s="30"/>
      <c r="Z23620" s="30"/>
      <c r="AB23620" s="6"/>
    </row>
    <row r="23621" spans="1:28">
      <c r="A23621" s="2"/>
      <c r="B23621" s="2"/>
      <c r="C23621" s="2"/>
      <c r="G23621" s="94"/>
      <c r="H23621" s="94"/>
      <c r="I23621" s="94"/>
      <c r="J23621" s="2"/>
      <c r="P23621" s="30"/>
      <c r="T23621" s="2"/>
      <c r="V23621" s="2"/>
      <c r="W23621" s="28"/>
      <c r="Y23621" s="30"/>
      <c r="Z23621" s="30"/>
      <c r="AB23621" s="6"/>
    </row>
    <row r="23622" spans="1:28">
      <c r="A23622" s="2"/>
      <c r="B23622" s="2"/>
      <c r="C23622" s="2"/>
      <c r="G23622" s="94"/>
      <c r="H23622" s="94"/>
      <c r="I23622" s="94"/>
      <c r="J23622" s="2"/>
      <c r="P23622" s="30"/>
      <c r="T23622" s="2"/>
      <c r="V23622" s="2"/>
      <c r="W23622" s="28"/>
      <c r="Y23622" s="30"/>
      <c r="Z23622" s="30"/>
      <c r="AB23622" s="6"/>
    </row>
    <row r="23623" spans="1:28">
      <c r="A23623" s="2"/>
      <c r="B23623" s="2"/>
      <c r="C23623" s="2"/>
      <c r="G23623" s="94"/>
      <c r="H23623" s="94"/>
      <c r="I23623" s="94"/>
      <c r="J23623" s="2"/>
      <c r="P23623" s="30"/>
      <c r="T23623" s="2"/>
      <c r="V23623" s="2"/>
      <c r="W23623" s="28"/>
      <c r="Y23623" s="30"/>
      <c r="Z23623" s="30"/>
      <c r="AB23623" s="6"/>
    </row>
    <row r="23624" spans="1:28">
      <c r="A23624" s="2"/>
      <c r="B23624" s="2"/>
      <c r="C23624" s="2"/>
      <c r="G23624" s="94"/>
      <c r="H23624" s="94"/>
      <c r="I23624" s="94"/>
      <c r="J23624" s="2"/>
      <c r="P23624" s="30"/>
      <c r="T23624" s="2"/>
      <c r="V23624" s="2"/>
      <c r="W23624" s="28"/>
      <c r="Y23624" s="30"/>
      <c r="Z23624" s="30"/>
      <c r="AB23624" s="6"/>
    </row>
    <row r="23625" spans="1:28">
      <c r="A23625" s="2"/>
      <c r="B23625" s="2"/>
      <c r="C23625" s="2"/>
      <c r="G23625" s="94"/>
      <c r="H23625" s="94"/>
      <c r="I23625" s="94"/>
      <c r="J23625" s="2"/>
      <c r="P23625" s="30"/>
      <c r="T23625" s="2"/>
      <c r="V23625" s="2"/>
      <c r="W23625" s="28"/>
      <c r="Y23625" s="30"/>
      <c r="Z23625" s="30"/>
      <c r="AB23625" s="6"/>
    </row>
    <row r="23626" spans="1:28">
      <c r="A23626" s="2"/>
      <c r="B23626" s="2"/>
      <c r="C23626" s="2"/>
      <c r="G23626" s="94"/>
      <c r="H23626" s="94"/>
      <c r="I23626" s="94"/>
      <c r="J23626" s="2"/>
      <c r="P23626" s="30"/>
      <c r="T23626" s="2"/>
      <c r="V23626" s="2"/>
      <c r="W23626" s="28"/>
      <c r="Y23626" s="30"/>
      <c r="Z23626" s="30"/>
      <c r="AB23626" s="6"/>
    </row>
    <row r="23627" spans="1:28">
      <c r="A23627" s="2"/>
      <c r="B23627" s="2"/>
      <c r="C23627" s="2"/>
      <c r="G23627" s="94"/>
      <c r="H23627" s="94"/>
      <c r="I23627" s="94"/>
      <c r="J23627" s="2"/>
      <c r="P23627" s="30"/>
      <c r="T23627" s="2"/>
      <c r="V23627" s="2"/>
      <c r="W23627" s="28"/>
      <c r="Y23627" s="30"/>
      <c r="Z23627" s="30"/>
      <c r="AB23627" s="6"/>
    </row>
    <row r="23628" spans="1:28">
      <c r="A23628" s="2"/>
      <c r="B23628" s="2"/>
      <c r="C23628" s="2"/>
      <c r="G23628" s="94"/>
      <c r="H23628" s="94"/>
      <c r="I23628" s="94"/>
      <c r="J23628" s="2"/>
      <c r="P23628" s="30"/>
      <c r="T23628" s="2"/>
      <c r="V23628" s="2"/>
      <c r="W23628" s="28"/>
      <c r="Y23628" s="30"/>
      <c r="Z23628" s="30"/>
      <c r="AB23628" s="6"/>
    </row>
    <row r="23629" spans="1:28">
      <c r="A23629" s="2"/>
      <c r="B23629" s="2"/>
      <c r="C23629" s="2"/>
      <c r="G23629" s="94"/>
      <c r="H23629" s="94"/>
      <c r="I23629" s="94"/>
      <c r="J23629" s="2"/>
      <c r="P23629" s="30"/>
      <c r="T23629" s="2"/>
      <c r="V23629" s="2"/>
      <c r="W23629" s="28"/>
      <c r="Y23629" s="30"/>
      <c r="Z23629" s="30"/>
      <c r="AB23629" s="6"/>
    </row>
    <row r="23630" spans="1:28">
      <c r="A23630" s="2"/>
      <c r="B23630" s="2"/>
      <c r="C23630" s="2"/>
      <c r="G23630" s="94"/>
      <c r="H23630" s="94"/>
      <c r="I23630" s="94"/>
      <c r="J23630" s="2"/>
      <c r="P23630" s="30"/>
      <c r="T23630" s="2"/>
      <c r="V23630" s="2"/>
      <c r="W23630" s="28"/>
      <c r="Y23630" s="30"/>
      <c r="Z23630" s="30"/>
      <c r="AB23630" s="6"/>
    </row>
    <row r="23631" spans="1:28">
      <c r="A23631" s="2"/>
      <c r="B23631" s="2"/>
      <c r="C23631" s="2"/>
      <c r="G23631" s="94"/>
      <c r="H23631" s="94"/>
      <c r="I23631" s="94"/>
      <c r="J23631" s="2"/>
      <c r="P23631" s="30"/>
      <c r="T23631" s="2"/>
      <c r="V23631" s="2"/>
      <c r="W23631" s="28"/>
      <c r="Y23631" s="30"/>
      <c r="Z23631" s="30"/>
      <c r="AB23631" s="6"/>
    </row>
    <row r="23632" spans="1:28">
      <c r="A23632" s="2"/>
      <c r="B23632" s="2"/>
      <c r="C23632" s="2"/>
      <c r="G23632" s="94"/>
      <c r="H23632" s="94"/>
      <c r="I23632" s="94"/>
      <c r="J23632" s="2"/>
      <c r="P23632" s="30"/>
      <c r="T23632" s="2"/>
      <c r="V23632" s="2"/>
      <c r="W23632" s="28"/>
      <c r="Y23632" s="30"/>
      <c r="Z23632" s="30"/>
      <c r="AB23632" s="6"/>
    </row>
    <row r="23633" spans="1:28">
      <c r="A23633" s="2"/>
      <c r="B23633" s="2"/>
      <c r="C23633" s="2"/>
      <c r="G23633" s="94"/>
      <c r="H23633" s="94"/>
      <c r="I23633" s="94"/>
      <c r="J23633" s="2"/>
      <c r="P23633" s="30"/>
      <c r="T23633" s="2"/>
      <c r="V23633" s="2"/>
      <c r="W23633" s="28"/>
      <c r="Y23633" s="30"/>
      <c r="Z23633" s="30"/>
      <c r="AB23633" s="6"/>
    </row>
    <row r="23634" spans="1:28">
      <c r="A23634" s="2"/>
      <c r="B23634" s="2"/>
      <c r="C23634" s="2"/>
      <c r="G23634" s="94"/>
      <c r="H23634" s="94"/>
      <c r="I23634" s="94"/>
      <c r="J23634" s="2"/>
      <c r="P23634" s="30"/>
      <c r="T23634" s="2"/>
      <c r="V23634" s="2"/>
      <c r="W23634" s="28"/>
      <c r="Y23634" s="30"/>
      <c r="Z23634" s="30"/>
      <c r="AB23634" s="6"/>
    </row>
    <row r="23635" spans="1:28">
      <c r="A23635" s="2"/>
      <c r="B23635" s="2"/>
      <c r="C23635" s="2"/>
      <c r="G23635" s="94"/>
      <c r="H23635" s="94"/>
      <c r="I23635" s="94"/>
      <c r="J23635" s="2"/>
      <c r="P23635" s="30"/>
      <c r="T23635" s="2"/>
      <c r="V23635" s="2"/>
      <c r="W23635" s="28"/>
      <c r="Y23635" s="30"/>
      <c r="Z23635" s="30"/>
      <c r="AB23635" s="6"/>
    </row>
    <row r="23636" spans="1:28">
      <c r="A23636" s="2"/>
      <c r="B23636" s="2"/>
      <c r="C23636" s="2"/>
      <c r="G23636" s="94"/>
      <c r="H23636" s="94"/>
      <c r="I23636" s="94"/>
      <c r="J23636" s="2"/>
      <c r="P23636" s="30"/>
      <c r="T23636" s="2"/>
      <c r="V23636" s="2"/>
      <c r="W23636" s="28"/>
      <c r="Y23636" s="30"/>
      <c r="Z23636" s="30"/>
      <c r="AB23636" s="6"/>
    </row>
    <row r="23637" spans="1:28">
      <c r="A23637" s="2"/>
      <c r="B23637" s="2"/>
      <c r="C23637" s="2"/>
      <c r="G23637" s="94"/>
      <c r="H23637" s="94"/>
      <c r="I23637" s="94"/>
      <c r="J23637" s="2"/>
      <c r="P23637" s="30"/>
      <c r="T23637" s="2"/>
      <c r="V23637" s="2"/>
      <c r="W23637" s="28"/>
      <c r="Y23637" s="30"/>
      <c r="Z23637" s="30"/>
      <c r="AB23637" s="6"/>
    </row>
    <row r="23638" spans="1:28">
      <c r="A23638" s="2"/>
      <c r="B23638" s="2"/>
      <c r="C23638" s="2"/>
      <c r="G23638" s="94"/>
      <c r="H23638" s="94"/>
      <c r="I23638" s="94"/>
      <c r="J23638" s="2"/>
      <c r="P23638" s="30"/>
      <c r="T23638" s="2"/>
      <c r="V23638" s="2"/>
      <c r="W23638" s="28"/>
      <c r="Y23638" s="30"/>
      <c r="Z23638" s="30"/>
      <c r="AB23638" s="6"/>
    </row>
    <row r="23639" spans="1:28">
      <c r="A23639" s="2"/>
      <c r="B23639" s="2"/>
      <c r="C23639" s="2"/>
      <c r="G23639" s="94"/>
      <c r="H23639" s="94"/>
      <c r="I23639" s="94"/>
      <c r="J23639" s="2"/>
      <c r="P23639" s="30"/>
      <c r="T23639" s="2"/>
      <c r="V23639" s="2"/>
      <c r="W23639" s="28"/>
      <c r="Y23639" s="30"/>
      <c r="Z23639" s="30"/>
      <c r="AB23639" s="6"/>
    </row>
    <row r="23640" spans="1:28">
      <c r="A23640" s="2"/>
      <c r="B23640" s="2"/>
      <c r="C23640" s="2"/>
      <c r="G23640" s="94"/>
      <c r="H23640" s="94"/>
      <c r="I23640" s="94"/>
      <c r="J23640" s="2"/>
      <c r="P23640" s="30"/>
      <c r="T23640" s="2"/>
      <c r="V23640" s="2"/>
      <c r="W23640" s="28"/>
      <c r="Y23640" s="30"/>
      <c r="Z23640" s="30"/>
      <c r="AB23640" s="6"/>
    </row>
    <row r="23641" spans="1:28">
      <c r="A23641" s="2"/>
      <c r="B23641" s="2"/>
      <c r="C23641" s="2"/>
      <c r="G23641" s="94"/>
      <c r="H23641" s="94"/>
      <c r="I23641" s="94"/>
      <c r="J23641" s="2"/>
      <c r="P23641" s="30"/>
      <c r="T23641" s="2"/>
      <c r="V23641" s="2"/>
      <c r="W23641" s="28"/>
      <c r="Y23641" s="30"/>
      <c r="Z23641" s="30"/>
      <c r="AB23641" s="6"/>
    </row>
    <row r="23642" spans="1:28">
      <c r="A23642" s="2"/>
      <c r="B23642" s="2"/>
      <c r="C23642" s="2"/>
      <c r="G23642" s="94"/>
      <c r="H23642" s="94"/>
      <c r="I23642" s="94"/>
      <c r="J23642" s="2"/>
      <c r="P23642" s="30"/>
      <c r="T23642" s="2"/>
      <c r="V23642" s="2"/>
      <c r="W23642" s="28"/>
      <c r="Y23642" s="30"/>
      <c r="Z23642" s="30"/>
      <c r="AB23642" s="6"/>
    </row>
    <row r="23643" spans="1:28">
      <c r="A23643" s="2"/>
      <c r="B23643" s="2"/>
      <c r="C23643" s="2"/>
      <c r="G23643" s="94"/>
      <c r="H23643" s="94"/>
      <c r="I23643" s="94"/>
      <c r="J23643" s="2"/>
      <c r="P23643" s="30"/>
      <c r="T23643" s="2"/>
      <c r="V23643" s="2"/>
      <c r="W23643" s="28"/>
      <c r="Y23643" s="30"/>
      <c r="Z23643" s="30"/>
      <c r="AB23643" s="6"/>
    </row>
    <row r="23644" spans="1:28">
      <c r="A23644" s="2"/>
      <c r="B23644" s="2"/>
      <c r="C23644" s="2"/>
      <c r="G23644" s="94"/>
      <c r="H23644" s="94"/>
      <c r="I23644" s="94"/>
      <c r="J23644" s="2"/>
      <c r="P23644" s="30"/>
      <c r="T23644" s="2"/>
      <c r="V23644" s="2"/>
      <c r="W23644" s="28"/>
      <c r="Y23644" s="30"/>
      <c r="Z23644" s="30"/>
      <c r="AB23644" s="6"/>
    </row>
    <row r="23645" spans="1:28">
      <c r="A23645" s="2"/>
      <c r="B23645" s="2"/>
      <c r="C23645" s="2"/>
      <c r="G23645" s="94"/>
      <c r="H23645" s="94"/>
      <c r="I23645" s="94"/>
      <c r="J23645" s="2"/>
      <c r="P23645" s="30"/>
      <c r="T23645" s="2"/>
      <c r="V23645" s="2"/>
      <c r="W23645" s="28"/>
      <c r="Y23645" s="30"/>
      <c r="Z23645" s="30"/>
      <c r="AB23645" s="6"/>
    </row>
    <row r="23646" spans="1:28">
      <c r="A23646" s="2"/>
      <c r="B23646" s="2"/>
      <c r="C23646" s="2"/>
      <c r="G23646" s="94"/>
      <c r="H23646" s="94"/>
      <c r="I23646" s="94"/>
      <c r="J23646" s="2"/>
      <c r="P23646" s="30"/>
      <c r="T23646" s="2"/>
      <c r="V23646" s="2"/>
      <c r="W23646" s="28"/>
      <c r="Y23646" s="30"/>
      <c r="Z23646" s="30"/>
      <c r="AB23646" s="6"/>
    </row>
    <row r="23647" spans="1:28">
      <c r="A23647" s="2"/>
      <c r="B23647" s="2"/>
      <c r="C23647" s="2"/>
      <c r="G23647" s="94"/>
      <c r="H23647" s="94"/>
      <c r="I23647" s="94"/>
      <c r="J23647" s="2"/>
      <c r="P23647" s="30"/>
      <c r="T23647" s="2"/>
      <c r="V23647" s="2"/>
      <c r="W23647" s="28"/>
      <c r="Y23647" s="30"/>
      <c r="Z23647" s="30"/>
      <c r="AB23647" s="6"/>
    </row>
    <row r="23648" spans="1:28">
      <c r="A23648" s="2"/>
      <c r="B23648" s="2"/>
      <c r="C23648" s="2"/>
      <c r="G23648" s="94"/>
      <c r="H23648" s="94"/>
      <c r="I23648" s="94"/>
      <c r="J23648" s="2"/>
      <c r="P23648" s="30"/>
      <c r="T23648" s="2"/>
      <c r="V23648" s="2"/>
      <c r="W23648" s="28"/>
      <c r="Y23648" s="30"/>
      <c r="Z23648" s="30"/>
      <c r="AB23648" s="6"/>
    </row>
    <row r="23649" spans="1:28">
      <c r="A23649" s="2"/>
      <c r="B23649" s="2"/>
      <c r="C23649" s="2"/>
      <c r="G23649" s="94"/>
      <c r="H23649" s="94"/>
      <c r="I23649" s="94"/>
      <c r="J23649" s="2"/>
      <c r="P23649" s="30"/>
      <c r="T23649" s="2"/>
      <c r="V23649" s="2"/>
      <c r="W23649" s="28"/>
      <c r="Y23649" s="30"/>
      <c r="Z23649" s="30"/>
      <c r="AB23649" s="6"/>
    </row>
    <row r="23650" spans="1:28">
      <c r="A23650" s="2"/>
      <c r="B23650" s="2"/>
      <c r="C23650" s="2"/>
      <c r="G23650" s="94"/>
      <c r="H23650" s="94"/>
      <c r="I23650" s="94"/>
      <c r="J23650" s="2"/>
      <c r="P23650" s="30"/>
      <c r="T23650" s="2"/>
      <c r="V23650" s="2"/>
      <c r="W23650" s="28"/>
      <c r="Y23650" s="30"/>
      <c r="Z23650" s="30"/>
      <c r="AB23650" s="6"/>
    </row>
    <row r="23651" spans="1:28">
      <c r="A23651" s="2"/>
      <c r="B23651" s="2"/>
      <c r="C23651" s="2"/>
      <c r="G23651" s="94"/>
      <c r="H23651" s="94"/>
      <c r="I23651" s="94"/>
      <c r="J23651" s="2"/>
      <c r="P23651" s="30"/>
      <c r="T23651" s="2"/>
      <c r="V23651" s="2"/>
      <c r="W23651" s="28"/>
      <c r="Y23651" s="30"/>
      <c r="Z23651" s="30"/>
      <c r="AB23651" s="6"/>
    </row>
    <row r="23652" spans="1:28">
      <c r="A23652" s="2"/>
      <c r="B23652" s="2"/>
      <c r="C23652" s="2"/>
      <c r="G23652" s="94"/>
      <c r="H23652" s="94"/>
      <c r="I23652" s="94"/>
      <c r="J23652" s="2"/>
      <c r="P23652" s="30"/>
      <c r="T23652" s="2"/>
      <c r="V23652" s="2"/>
      <c r="W23652" s="28"/>
      <c r="Y23652" s="30"/>
      <c r="Z23652" s="30"/>
      <c r="AB23652" s="6"/>
    </row>
    <row r="23653" spans="1:28">
      <c r="A23653" s="2"/>
      <c r="B23653" s="2"/>
      <c r="C23653" s="2"/>
      <c r="G23653" s="94"/>
      <c r="H23653" s="94"/>
      <c r="I23653" s="94"/>
      <c r="J23653" s="2"/>
      <c r="P23653" s="30"/>
      <c r="T23653" s="2"/>
      <c r="V23653" s="2"/>
      <c r="W23653" s="28"/>
      <c r="Y23653" s="30"/>
      <c r="Z23653" s="30"/>
      <c r="AB23653" s="6"/>
    </row>
    <row r="23654" spans="1:28">
      <c r="A23654" s="2"/>
      <c r="B23654" s="2"/>
      <c r="C23654" s="2"/>
      <c r="G23654" s="94"/>
      <c r="H23654" s="94"/>
      <c r="I23654" s="94"/>
      <c r="J23654" s="2"/>
      <c r="P23654" s="30"/>
      <c r="T23654" s="2"/>
      <c r="V23654" s="2"/>
      <c r="W23654" s="28"/>
      <c r="Y23654" s="30"/>
      <c r="Z23654" s="30"/>
      <c r="AB23654" s="6"/>
    </row>
    <row r="23655" spans="1:28">
      <c r="A23655" s="2"/>
      <c r="B23655" s="2"/>
      <c r="C23655" s="2"/>
      <c r="G23655" s="94"/>
      <c r="H23655" s="94"/>
      <c r="I23655" s="94"/>
      <c r="J23655" s="2"/>
      <c r="P23655" s="30"/>
      <c r="T23655" s="2"/>
      <c r="V23655" s="2"/>
      <c r="W23655" s="28"/>
      <c r="Y23655" s="30"/>
      <c r="Z23655" s="30"/>
      <c r="AB23655" s="6"/>
    </row>
    <row r="23656" spans="1:28">
      <c r="A23656" s="2"/>
      <c r="B23656" s="2"/>
      <c r="C23656" s="2"/>
      <c r="G23656" s="94"/>
      <c r="H23656" s="94"/>
      <c r="I23656" s="94"/>
      <c r="J23656" s="2"/>
      <c r="P23656" s="30"/>
      <c r="T23656" s="2"/>
      <c r="V23656" s="2"/>
      <c r="W23656" s="28"/>
      <c r="Y23656" s="30"/>
      <c r="Z23656" s="30"/>
      <c r="AB23656" s="6"/>
    </row>
    <row r="23657" spans="1:28">
      <c r="A23657" s="2"/>
      <c r="B23657" s="2"/>
      <c r="C23657" s="2"/>
      <c r="G23657" s="94"/>
      <c r="H23657" s="94"/>
      <c r="I23657" s="94"/>
      <c r="J23657" s="2"/>
      <c r="P23657" s="30"/>
      <c r="T23657" s="2"/>
      <c r="V23657" s="2"/>
      <c r="W23657" s="28"/>
      <c r="Y23657" s="30"/>
      <c r="Z23657" s="30"/>
      <c r="AB23657" s="6"/>
    </row>
    <row r="23658" spans="1:28">
      <c r="A23658" s="2"/>
      <c r="B23658" s="2"/>
      <c r="C23658" s="2"/>
      <c r="G23658" s="94"/>
      <c r="H23658" s="94"/>
      <c r="I23658" s="94"/>
      <c r="J23658" s="2"/>
      <c r="P23658" s="30"/>
      <c r="T23658" s="2"/>
      <c r="V23658" s="2"/>
      <c r="W23658" s="28"/>
      <c r="Y23658" s="30"/>
      <c r="Z23658" s="30"/>
      <c r="AB23658" s="6"/>
    </row>
    <row r="23659" spans="1:28">
      <c r="A23659" s="2"/>
      <c r="B23659" s="2"/>
      <c r="C23659" s="2"/>
      <c r="G23659" s="94"/>
      <c r="H23659" s="94"/>
      <c r="I23659" s="94"/>
      <c r="J23659" s="2"/>
      <c r="P23659" s="30"/>
      <c r="T23659" s="2"/>
      <c r="V23659" s="2"/>
      <c r="W23659" s="28"/>
      <c r="Y23659" s="30"/>
      <c r="Z23659" s="30"/>
      <c r="AB23659" s="6"/>
    </row>
    <row r="23660" spans="1:28">
      <c r="A23660" s="2"/>
      <c r="B23660" s="2"/>
      <c r="C23660" s="2"/>
      <c r="G23660" s="94"/>
      <c r="H23660" s="94"/>
      <c r="I23660" s="94"/>
      <c r="J23660" s="2"/>
      <c r="P23660" s="30"/>
      <c r="T23660" s="2"/>
      <c r="V23660" s="2"/>
      <c r="W23660" s="28"/>
      <c r="Y23660" s="30"/>
      <c r="Z23660" s="30"/>
      <c r="AB23660" s="6"/>
    </row>
    <row r="23661" spans="1:28">
      <c r="A23661" s="2"/>
      <c r="B23661" s="2"/>
      <c r="C23661" s="2"/>
      <c r="G23661" s="94"/>
      <c r="H23661" s="94"/>
      <c r="I23661" s="94"/>
      <c r="J23661" s="2"/>
      <c r="P23661" s="30"/>
      <c r="T23661" s="2"/>
      <c r="V23661" s="2"/>
      <c r="W23661" s="28"/>
      <c r="Y23661" s="30"/>
      <c r="Z23661" s="30"/>
      <c r="AB23661" s="6"/>
    </row>
    <row r="23662" spans="1:28">
      <c r="A23662" s="2"/>
      <c r="B23662" s="2"/>
      <c r="C23662" s="2"/>
      <c r="G23662" s="94"/>
      <c r="H23662" s="94"/>
      <c r="I23662" s="94"/>
      <c r="J23662" s="2"/>
      <c r="P23662" s="30"/>
      <c r="T23662" s="2"/>
      <c r="V23662" s="2"/>
      <c r="W23662" s="28"/>
      <c r="Y23662" s="30"/>
      <c r="Z23662" s="30"/>
      <c r="AB23662" s="6"/>
    </row>
    <row r="23663" spans="1:28">
      <c r="A23663" s="2"/>
      <c r="B23663" s="2"/>
      <c r="C23663" s="2"/>
      <c r="G23663" s="94"/>
      <c r="H23663" s="94"/>
      <c r="I23663" s="94"/>
      <c r="J23663" s="2"/>
      <c r="P23663" s="30"/>
      <c r="T23663" s="2"/>
      <c r="V23663" s="2"/>
      <c r="W23663" s="28"/>
      <c r="Y23663" s="30"/>
      <c r="Z23663" s="30"/>
      <c r="AB23663" s="6"/>
    </row>
    <row r="23664" spans="1:28">
      <c r="A23664" s="2"/>
      <c r="B23664" s="2"/>
      <c r="C23664" s="2"/>
      <c r="G23664" s="94"/>
      <c r="H23664" s="94"/>
      <c r="I23664" s="94"/>
      <c r="J23664" s="2"/>
      <c r="P23664" s="30"/>
      <c r="T23664" s="2"/>
      <c r="V23664" s="2"/>
      <c r="W23664" s="28"/>
      <c r="Y23664" s="30"/>
      <c r="Z23664" s="30"/>
      <c r="AB23664" s="6"/>
    </row>
    <row r="23665" spans="1:28">
      <c r="A23665" s="2"/>
      <c r="B23665" s="2"/>
      <c r="C23665" s="2"/>
      <c r="G23665" s="94"/>
      <c r="H23665" s="94"/>
      <c r="I23665" s="94"/>
      <c r="J23665" s="2"/>
      <c r="P23665" s="30"/>
      <c r="T23665" s="2"/>
      <c r="V23665" s="2"/>
      <c r="W23665" s="28"/>
      <c r="Y23665" s="30"/>
      <c r="Z23665" s="30"/>
      <c r="AB23665" s="6"/>
    </row>
    <row r="23666" spans="1:28">
      <c r="A23666" s="2"/>
      <c r="B23666" s="2"/>
      <c r="C23666" s="2"/>
      <c r="G23666" s="94"/>
      <c r="H23666" s="94"/>
      <c r="I23666" s="94"/>
      <c r="J23666" s="2"/>
      <c r="P23666" s="30"/>
      <c r="T23666" s="2"/>
      <c r="V23666" s="2"/>
      <c r="W23666" s="28"/>
      <c r="Y23666" s="30"/>
      <c r="Z23666" s="30"/>
      <c r="AB23666" s="6"/>
    </row>
    <row r="23667" spans="1:28">
      <c r="A23667" s="2"/>
      <c r="B23667" s="2"/>
      <c r="C23667" s="2"/>
      <c r="G23667" s="94"/>
      <c r="H23667" s="94"/>
      <c r="I23667" s="94"/>
      <c r="J23667" s="2"/>
      <c r="P23667" s="30"/>
      <c r="T23667" s="2"/>
      <c r="V23667" s="2"/>
      <c r="W23667" s="28"/>
      <c r="Y23667" s="30"/>
      <c r="Z23667" s="30"/>
      <c r="AB23667" s="6"/>
    </row>
    <row r="23668" spans="1:28">
      <c r="A23668" s="2"/>
      <c r="B23668" s="2"/>
      <c r="C23668" s="2"/>
      <c r="G23668" s="94"/>
      <c r="H23668" s="94"/>
      <c r="I23668" s="94"/>
      <c r="J23668" s="2"/>
      <c r="P23668" s="30"/>
      <c r="T23668" s="2"/>
      <c r="V23668" s="2"/>
      <c r="W23668" s="28"/>
      <c r="Y23668" s="30"/>
      <c r="Z23668" s="30"/>
      <c r="AB23668" s="6"/>
    </row>
    <row r="23669" spans="1:28">
      <c r="A23669" s="2"/>
      <c r="B23669" s="2"/>
      <c r="C23669" s="2"/>
      <c r="G23669" s="94"/>
      <c r="H23669" s="94"/>
      <c r="I23669" s="94"/>
      <c r="J23669" s="2"/>
      <c r="P23669" s="30"/>
      <c r="T23669" s="2"/>
      <c r="V23669" s="2"/>
      <c r="W23669" s="28"/>
      <c r="Y23669" s="30"/>
      <c r="Z23669" s="30"/>
      <c r="AB23669" s="6"/>
    </row>
    <row r="23670" spans="1:28">
      <c r="A23670" s="2"/>
      <c r="B23670" s="2"/>
      <c r="C23670" s="2"/>
      <c r="G23670" s="94"/>
      <c r="H23670" s="94"/>
      <c r="I23670" s="94"/>
      <c r="J23670" s="2"/>
      <c r="P23670" s="30"/>
      <c r="T23670" s="2"/>
      <c r="V23670" s="2"/>
      <c r="W23670" s="28"/>
      <c r="Y23670" s="30"/>
      <c r="Z23670" s="30"/>
      <c r="AB23670" s="6"/>
    </row>
    <row r="23671" spans="1:28">
      <c r="A23671" s="2"/>
      <c r="B23671" s="2"/>
      <c r="C23671" s="2"/>
      <c r="G23671" s="94"/>
      <c r="H23671" s="94"/>
      <c r="I23671" s="94"/>
      <c r="J23671" s="2"/>
      <c r="P23671" s="30"/>
      <c r="T23671" s="2"/>
      <c r="V23671" s="2"/>
      <c r="W23671" s="28"/>
      <c r="Y23671" s="30"/>
      <c r="Z23671" s="30"/>
      <c r="AB23671" s="6"/>
    </row>
    <row r="23672" spans="1:28">
      <c r="A23672" s="2"/>
      <c r="B23672" s="2"/>
      <c r="C23672" s="2"/>
      <c r="G23672" s="94"/>
      <c r="H23672" s="94"/>
      <c r="I23672" s="94"/>
      <c r="J23672" s="2"/>
      <c r="P23672" s="30"/>
      <c r="T23672" s="2"/>
      <c r="V23672" s="2"/>
      <c r="W23672" s="28"/>
      <c r="Y23672" s="30"/>
      <c r="Z23672" s="30"/>
      <c r="AB23672" s="6"/>
    </row>
    <row r="23673" spans="1:28">
      <c r="A23673" s="2"/>
      <c r="B23673" s="2"/>
      <c r="C23673" s="2"/>
      <c r="G23673" s="94"/>
      <c r="H23673" s="94"/>
      <c r="I23673" s="94"/>
      <c r="J23673" s="2"/>
      <c r="P23673" s="30"/>
      <c r="T23673" s="2"/>
      <c r="V23673" s="2"/>
      <c r="W23673" s="28"/>
      <c r="Y23673" s="30"/>
      <c r="Z23673" s="30"/>
      <c r="AB23673" s="6"/>
    </row>
    <row r="23674" spans="1:28">
      <c r="A23674" s="2"/>
      <c r="B23674" s="2"/>
      <c r="C23674" s="2"/>
      <c r="G23674" s="94"/>
      <c r="H23674" s="94"/>
      <c r="I23674" s="94"/>
      <c r="J23674" s="2"/>
      <c r="P23674" s="30"/>
      <c r="T23674" s="2"/>
      <c r="V23674" s="2"/>
      <c r="W23674" s="28"/>
      <c r="Y23674" s="30"/>
      <c r="Z23674" s="30"/>
      <c r="AB23674" s="6"/>
    </row>
    <row r="23675" spans="1:28">
      <c r="A23675" s="2"/>
      <c r="B23675" s="2"/>
      <c r="C23675" s="2"/>
      <c r="G23675" s="94"/>
      <c r="H23675" s="94"/>
      <c r="I23675" s="94"/>
      <c r="J23675" s="2"/>
      <c r="P23675" s="30"/>
      <c r="T23675" s="2"/>
      <c r="V23675" s="2"/>
      <c r="W23675" s="28"/>
      <c r="Y23675" s="30"/>
      <c r="Z23675" s="30"/>
      <c r="AB23675" s="6"/>
    </row>
    <row r="23676" spans="1:28">
      <c r="A23676" s="2"/>
      <c r="B23676" s="2"/>
      <c r="C23676" s="2"/>
      <c r="G23676" s="94"/>
      <c r="H23676" s="94"/>
      <c r="I23676" s="94"/>
      <c r="J23676" s="2"/>
      <c r="P23676" s="30"/>
      <c r="T23676" s="2"/>
      <c r="V23676" s="2"/>
      <c r="W23676" s="28"/>
      <c r="Y23676" s="30"/>
      <c r="Z23676" s="30"/>
      <c r="AB23676" s="6"/>
    </row>
    <row r="23677" spans="1:28">
      <c r="A23677" s="2"/>
      <c r="B23677" s="2"/>
      <c r="C23677" s="2"/>
      <c r="G23677" s="94"/>
      <c r="H23677" s="94"/>
      <c r="I23677" s="94"/>
      <c r="J23677" s="2"/>
      <c r="P23677" s="30"/>
      <c r="T23677" s="2"/>
      <c r="V23677" s="2"/>
      <c r="W23677" s="28"/>
      <c r="Y23677" s="30"/>
      <c r="Z23677" s="30"/>
      <c r="AB23677" s="6"/>
    </row>
    <row r="23678" spans="1:28">
      <c r="A23678" s="2"/>
      <c r="B23678" s="2"/>
      <c r="C23678" s="2"/>
      <c r="G23678" s="94"/>
      <c r="H23678" s="94"/>
      <c r="I23678" s="94"/>
      <c r="J23678" s="2"/>
      <c r="P23678" s="30"/>
      <c r="T23678" s="2"/>
      <c r="V23678" s="2"/>
      <c r="W23678" s="28"/>
      <c r="Y23678" s="30"/>
      <c r="Z23678" s="30"/>
      <c r="AB23678" s="6"/>
    </row>
    <row r="23679" spans="1:28">
      <c r="A23679" s="2"/>
      <c r="B23679" s="2"/>
      <c r="C23679" s="2"/>
      <c r="G23679" s="94"/>
      <c r="H23679" s="94"/>
      <c r="I23679" s="94"/>
      <c r="J23679" s="2"/>
      <c r="P23679" s="30"/>
      <c r="T23679" s="2"/>
      <c r="V23679" s="2"/>
      <c r="W23679" s="28"/>
      <c r="Y23679" s="30"/>
      <c r="Z23679" s="30"/>
      <c r="AB23679" s="6"/>
    </row>
    <row r="23680" spans="1:28">
      <c r="A23680" s="2"/>
      <c r="B23680" s="2"/>
      <c r="C23680" s="2"/>
      <c r="G23680" s="94"/>
      <c r="H23680" s="94"/>
      <c r="I23680" s="94"/>
      <c r="J23680" s="2"/>
      <c r="P23680" s="30"/>
      <c r="T23680" s="2"/>
      <c r="V23680" s="2"/>
      <c r="W23680" s="28"/>
      <c r="Y23680" s="30"/>
      <c r="Z23680" s="30"/>
      <c r="AB23680" s="6"/>
    </row>
    <row r="23681" spans="1:28">
      <c r="A23681" s="2"/>
      <c r="B23681" s="2"/>
      <c r="C23681" s="2"/>
      <c r="G23681" s="94"/>
      <c r="H23681" s="94"/>
      <c r="I23681" s="94"/>
      <c r="J23681" s="2"/>
      <c r="P23681" s="30"/>
      <c r="T23681" s="2"/>
      <c r="V23681" s="2"/>
      <c r="W23681" s="28"/>
      <c r="Y23681" s="30"/>
      <c r="Z23681" s="30"/>
      <c r="AB23681" s="6"/>
    </row>
    <row r="23682" spans="1:28">
      <c r="A23682" s="2"/>
      <c r="B23682" s="2"/>
      <c r="C23682" s="2"/>
      <c r="G23682" s="94"/>
      <c r="H23682" s="94"/>
      <c r="I23682" s="94"/>
      <c r="J23682" s="2"/>
      <c r="P23682" s="30"/>
      <c r="T23682" s="2"/>
      <c r="V23682" s="2"/>
      <c r="W23682" s="28"/>
      <c r="Y23682" s="30"/>
      <c r="Z23682" s="30"/>
      <c r="AB23682" s="6"/>
    </row>
    <row r="23683" spans="1:28">
      <c r="A23683" s="2"/>
      <c r="B23683" s="2"/>
      <c r="C23683" s="2"/>
      <c r="G23683" s="94"/>
      <c r="H23683" s="94"/>
      <c r="I23683" s="94"/>
      <c r="J23683" s="2"/>
      <c r="P23683" s="30"/>
      <c r="T23683" s="2"/>
      <c r="V23683" s="2"/>
      <c r="W23683" s="28"/>
      <c r="Y23683" s="30"/>
      <c r="Z23683" s="30"/>
      <c r="AB23683" s="6"/>
    </row>
    <row r="23684" spans="1:28">
      <c r="A23684" s="2"/>
      <c r="B23684" s="2"/>
      <c r="C23684" s="2"/>
      <c r="G23684" s="94"/>
      <c r="H23684" s="94"/>
      <c r="I23684" s="94"/>
      <c r="J23684" s="2"/>
      <c r="P23684" s="30"/>
      <c r="T23684" s="2"/>
      <c r="V23684" s="2"/>
      <c r="W23684" s="28"/>
      <c r="Y23684" s="30"/>
      <c r="Z23684" s="30"/>
      <c r="AB23684" s="6"/>
    </row>
    <row r="23685" spans="1:28">
      <c r="A23685" s="2"/>
      <c r="B23685" s="2"/>
      <c r="C23685" s="2"/>
      <c r="G23685" s="94"/>
      <c r="H23685" s="94"/>
      <c r="I23685" s="94"/>
      <c r="J23685" s="2"/>
      <c r="P23685" s="30"/>
      <c r="T23685" s="2"/>
      <c r="V23685" s="2"/>
      <c r="W23685" s="28"/>
      <c r="Y23685" s="30"/>
      <c r="Z23685" s="30"/>
      <c r="AB23685" s="6"/>
    </row>
    <row r="23686" spans="1:28">
      <c r="A23686" s="2"/>
      <c r="B23686" s="2"/>
      <c r="C23686" s="2"/>
      <c r="G23686" s="94"/>
      <c r="H23686" s="94"/>
      <c r="I23686" s="94"/>
      <c r="J23686" s="2"/>
      <c r="P23686" s="30"/>
      <c r="T23686" s="2"/>
      <c r="V23686" s="2"/>
      <c r="W23686" s="28"/>
      <c r="Y23686" s="30"/>
      <c r="Z23686" s="30"/>
      <c r="AB23686" s="6"/>
    </row>
    <row r="23687" spans="1:28">
      <c r="A23687" s="2"/>
      <c r="B23687" s="2"/>
      <c r="C23687" s="2"/>
      <c r="G23687" s="94"/>
      <c r="H23687" s="94"/>
      <c r="I23687" s="94"/>
      <c r="J23687" s="2"/>
      <c r="P23687" s="30"/>
      <c r="T23687" s="2"/>
      <c r="V23687" s="2"/>
      <c r="W23687" s="28"/>
      <c r="Y23687" s="30"/>
      <c r="Z23687" s="30"/>
      <c r="AB23687" s="6"/>
    </row>
    <row r="23688" spans="1:28">
      <c r="A23688" s="2"/>
      <c r="B23688" s="2"/>
      <c r="C23688" s="2"/>
      <c r="G23688" s="94"/>
      <c r="H23688" s="94"/>
      <c r="I23688" s="94"/>
      <c r="J23688" s="2"/>
      <c r="P23688" s="30"/>
      <c r="T23688" s="2"/>
      <c r="V23688" s="2"/>
      <c r="W23688" s="28"/>
      <c r="Y23688" s="30"/>
      <c r="Z23688" s="30"/>
      <c r="AB23688" s="6"/>
    </row>
    <row r="23689" spans="1:28">
      <c r="A23689" s="2"/>
      <c r="B23689" s="2"/>
      <c r="C23689" s="2"/>
      <c r="G23689" s="94"/>
      <c r="H23689" s="94"/>
      <c r="I23689" s="94"/>
      <c r="J23689" s="2"/>
      <c r="P23689" s="30"/>
      <c r="T23689" s="2"/>
      <c r="V23689" s="2"/>
      <c r="W23689" s="28"/>
      <c r="Y23689" s="30"/>
      <c r="Z23689" s="30"/>
      <c r="AB23689" s="6"/>
    </row>
    <row r="23690" spans="1:28">
      <c r="A23690" s="2"/>
      <c r="B23690" s="2"/>
      <c r="C23690" s="2"/>
      <c r="G23690" s="94"/>
      <c r="H23690" s="94"/>
      <c r="I23690" s="94"/>
      <c r="J23690" s="2"/>
      <c r="P23690" s="30"/>
      <c r="T23690" s="2"/>
      <c r="V23690" s="2"/>
      <c r="W23690" s="28"/>
      <c r="Y23690" s="30"/>
      <c r="Z23690" s="30"/>
      <c r="AB23690" s="6"/>
    </row>
    <row r="23691" spans="1:28">
      <c r="A23691" s="2"/>
      <c r="B23691" s="2"/>
      <c r="C23691" s="2"/>
      <c r="G23691" s="94"/>
      <c r="H23691" s="94"/>
      <c r="I23691" s="94"/>
      <c r="J23691" s="2"/>
      <c r="P23691" s="30"/>
      <c r="T23691" s="2"/>
      <c r="V23691" s="2"/>
      <c r="W23691" s="28"/>
      <c r="Y23691" s="30"/>
      <c r="Z23691" s="30"/>
      <c r="AB23691" s="6"/>
    </row>
    <row r="23692" spans="1:28">
      <c r="A23692" s="2"/>
      <c r="B23692" s="2"/>
      <c r="C23692" s="2"/>
      <c r="G23692" s="94"/>
      <c r="H23692" s="94"/>
      <c r="I23692" s="94"/>
      <c r="J23692" s="2"/>
      <c r="P23692" s="30"/>
      <c r="T23692" s="2"/>
      <c r="V23692" s="2"/>
      <c r="W23692" s="28"/>
      <c r="Y23692" s="30"/>
      <c r="Z23692" s="30"/>
      <c r="AB23692" s="6"/>
    </row>
    <row r="23693" spans="1:28">
      <c r="A23693" s="2"/>
      <c r="B23693" s="2"/>
      <c r="C23693" s="2"/>
      <c r="G23693" s="94"/>
      <c r="H23693" s="94"/>
      <c r="I23693" s="94"/>
      <c r="J23693" s="2"/>
      <c r="P23693" s="30"/>
      <c r="T23693" s="2"/>
      <c r="V23693" s="2"/>
      <c r="W23693" s="28"/>
      <c r="Y23693" s="30"/>
      <c r="Z23693" s="30"/>
      <c r="AB23693" s="6"/>
    </row>
    <row r="23694" spans="1:28">
      <c r="A23694" s="2"/>
      <c r="B23694" s="2"/>
      <c r="C23694" s="2"/>
      <c r="G23694" s="94"/>
      <c r="H23694" s="94"/>
      <c r="I23694" s="94"/>
      <c r="J23694" s="2"/>
      <c r="P23694" s="30"/>
      <c r="T23694" s="2"/>
      <c r="V23694" s="2"/>
      <c r="W23694" s="28"/>
      <c r="Y23694" s="30"/>
      <c r="Z23694" s="30"/>
      <c r="AB23694" s="6"/>
    </row>
    <row r="23695" spans="1:28">
      <c r="A23695" s="2"/>
      <c r="B23695" s="2"/>
      <c r="C23695" s="2"/>
      <c r="G23695" s="94"/>
      <c r="H23695" s="94"/>
      <c r="I23695" s="94"/>
      <c r="J23695" s="2"/>
      <c r="P23695" s="30"/>
      <c r="T23695" s="2"/>
      <c r="V23695" s="2"/>
      <c r="W23695" s="28"/>
      <c r="Y23695" s="30"/>
      <c r="Z23695" s="30"/>
      <c r="AB23695" s="6"/>
    </row>
    <row r="23696" spans="1:28">
      <c r="A23696" s="2"/>
      <c r="B23696" s="2"/>
      <c r="C23696" s="2"/>
      <c r="G23696" s="94"/>
      <c r="H23696" s="94"/>
      <c r="I23696" s="94"/>
      <c r="J23696" s="2"/>
      <c r="P23696" s="30"/>
      <c r="T23696" s="2"/>
      <c r="V23696" s="2"/>
      <c r="W23696" s="28"/>
      <c r="Y23696" s="30"/>
      <c r="Z23696" s="30"/>
      <c r="AB23696" s="6"/>
    </row>
    <row r="23697" spans="1:28">
      <c r="A23697" s="2"/>
      <c r="B23697" s="2"/>
      <c r="C23697" s="2"/>
      <c r="G23697" s="94"/>
      <c r="H23697" s="94"/>
      <c r="I23697" s="94"/>
      <c r="J23697" s="2"/>
      <c r="P23697" s="30"/>
      <c r="T23697" s="2"/>
      <c r="V23697" s="2"/>
      <c r="W23697" s="28"/>
      <c r="Y23697" s="30"/>
      <c r="Z23697" s="30"/>
      <c r="AB23697" s="6"/>
    </row>
    <row r="23698" spans="1:28">
      <c r="A23698" s="2"/>
      <c r="B23698" s="2"/>
      <c r="C23698" s="2"/>
      <c r="G23698" s="94"/>
      <c r="H23698" s="94"/>
      <c r="I23698" s="94"/>
      <c r="J23698" s="2"/>
      <c r="P23698" s="30"/>
      <c r="T23698" s="2"/>
      <c r="V23698" s="2"/>
      <c r="W23698" s="28"/>
      <c r="Y23698" s="30"/>
      <c r="Z23698" s="30"/>
      <c r="AB23698" s="6"/>
    </row>
    <row r="23699" spans="1:28">
      <c r="A23699" s="2"/>
      <c r="B23699" s="2"/>
      <c r="C23699" s="2"/>
      <c r="G23699" s="94"/>
      <c r="H23699" s="94"/>
      <c r="I23699" s="94"/>
      <c r="J23699" s="2"/>
      <c r="P23699" s="30"/>
      <c r="T23699" s="2"/>
      <c r="V23699" s="2"/>
      <c r="W23699" s="28"/>
      <c r="Y23699" s="30"/>
      <c r="Z23699" s="30"/>
      <c r="AB23699" s="6"/>
    </row>
    <row r="23700" spans="1:28">
      <c r="A23700" s="2"/>
      <c r="B23700" s="2"/>
      <c r="C23700" s="2"/>
      <c r="G23700" s="94"/>
      <c r="H23700" s="94"/>
      <c r="I23700" s="94"/>
      <c r="J23700" s="2"/>
      <c r="P23700" s="30"/>
      <c r="T23700" s="2"/>
      <c r="V23700" s="2"/>
      <c r="W23700" s="28"/>
      <c r="Y23700" s="30"/>
      <c r="Z23700" s="30"/>
      <c r="AB23700" s="6"/>
    </row>
    <row r="23701" spans="1:28">
      <c r="A23701" s="2"/>
      <c r="B23701" s="2"/>
      <c r="C23701" s="2"/>
      <c r="G23701" s="94"/>
      <c r="H23701" s="94"/>
      <c r="I23701" s="94"/>
      <c r="J23701" s="2"/>
      <c r="P23701" s="30"/>
      <c r="T23701" s="2"/>
      <c r="V23701" s="2"/>
      <c r="W23701" s="28"/>
      <c r="Y23701" s="30"/>
      <c r="Z23701" s="30"/>
      <c r="AB23701" s="6"/>
    </row>
    <row r="23702" spans="1:28">
      <c r="A23702" s="2"/>
      <c r="B23702" s="2"/>
      <c r="C23702" s="2"/>
      <c r="G23702" s="94"/>
      <c r="H23702" s="94"/>
      <c r="I23702" s="94"/>
      <c r="J23702" s="2"/>
      <c r="P23702" s="30"/>
      <c r="T23702" s="2"/>
      <c r="V23702" s="2"/>
      <c r="W23702" s="28"/>
      <c r="Y23702" s="30"/>
      <c r="Z23702" s="30"/>
      <c r="AB23702" s="6"/>
    </row>
    <row r="23703" spans="1:28">
      <c r="A23703" s="2"/>
      <c r="B23703" s="2"/>
      <c r="C23703" s="2"/>
      <c r="G23703" s="94"/>
      <c r="H23703" s="94"/>
      <c r="I23703" s="94"/>
      <c r="J23703" s="2"/>
      <c r="P23703" s="30"/>
      <c r="T23703" s="2"/>
      <c r="V23703" s="2"/>
      <c r="W23703" s="28"/>
      <c r="Y23703" s="30"/>
      <c r="Z23703" s="30"/>
      <c r="AB23703" s="6"/>
    </row>
    <row r="23704" spans="1:28">
      <c r="A23704" s="2"/>
      <c r="B23704" s="2"/>
      <c r="C23704" s="2"/>
      <c r="G23704" s="94"/>
      <c r="H23704" s="94"/>
      <c r="I23704" s="94"/>
      <c r="J23704" s="2"/>
      <c r="P23704" s="30"/>
      <c r="T23704" s="2"/>
      <c r="V23704" s="2"/>
      <c r="W23704" s="28"/>
      <c r="Y23704" s="30"/>
      <c r="Z23704" s="30"/>
      <c r="AB23704" s="6"/>
    </row>
    <row r="23705" spans="1:28">
      <c r="A23705" s="2"/>
      <c r="B23705" s="2"/>
      <c r="C23705" s="2"/>
      <c r="G23705" s="94"/>
      <c r="H23705" s="94"/>
      <c r="I23705" s="94"/>
      <c r="J23705" s="2"/>
      <c r="P23705" s="30"/>
      <c r="T23705" s="2"/>
      <c r="V23705" s="2"/>
      <c r="W23705" s="28"/>
      <c r="Y23705" s="30"/>
      <c r="Z23705" s="30"/>
      <c r="AB23705" s="6"/>
    </row>
    <row r="23706" spans="1:28">
      <c r="A23706" s="2"/>
      <c r="B23706" s="2"/>
      <c r="C23706" s="2"/>
      <c r="G23706" s="94"/>
      <c r="H23706" s="94"/>
      <c r="I23706" s="94"/>
      <c r="J23706" s="2"/>
      <c r="P23706" s="30"/>
      <c r="T23706" s="2"/>
      <c r="V23706" s="2"/>
      <c r="W23706" s="28"/>
      <c r="Y23706" s="30"/>
      <c r="Z23706" s="30"/>
      <c r="AB23706" s="6"/>
    </row>
    <row r="23707" spans="1:28">
      <c r="A23707" s="2"/>
      <c r="B23707" s="2"/>
      <c r="C23707" s="2"/>
      <c r="G23707" s="94"/>
      <c r="H23707" s="94"/>
      <c r="I23707" s="94"/>
      <c r="J23707" s="2"/>
      <c r="P23707" s="30"/>
      <c r="T23707" s="2"/>
      <c r="V23707" s="2"/>
      <c r="W23707" s="28"/>
      <c r="Y23707" s="30"/>
      <c r="Z23707" s="30"/>
      <c r="AB23707" s="6"/>
    </row>
    <row r="23708" spans="1:28">
      <c r="A23708" s="2"/>
      <c r="B23708" s="2"/>
      <c r="C23708" s="2"/>
      <c r="G23708" s="94"/>
      <c r="H23708" s="94"/>
      <c r="I23708" s="94"/>
      <c r="J23708" s="2"/>
      <c r="P23708" s="30"/>
      <c r="T23708" s="2"/>
      <c r="V23708" s="2"/>
      <c r="W23708" s="28"/>
      <c r="Y23708" s="30"/>
      <c r="Z23708" s="30"/>
      <c r="AB23708" s="6"/>
    </row>
    <row r="23709" spans="1:28">
      <c r="A23709" s="2"/>
      <c r="B23709" s="2"/>
      <c r="C23709" s="2"/>
      <c r="G23709" s="94"/>
      <c r="H23709" s="94"/>
      <c r="I23709" s="94"/>
      <c r="J23709" s="2"/>
      <c r="P23709" s="30"/>
      <c r="T23709" s="2"/>
      <c r="V23709" s="2"/>
      <c r="W23709" s="28"/>
      <c r="Y23709" s="30"/>
      <c r="Z23709" s="30"/>
      <c r="AB23709" s="6"/>
    </row>
    <row r="23710" spans="1:28">
      <c r="A23710" s="2"/>
      <c r="B23710" s="2"/>
      <c r="C23710" s="2"/>
      <c r="G23710" s="94"/>
      <c r="H23710" s="94"/>
      <c r="I23710" s="94"/>
      <c r="J23710" s="2"/>
      <c r="P23710" s="30"/>
      <c r="T23710" s="2"/>
      <c r="V23710" s="2"/>
      <c r="W23710" s="28"/>
      <c r="Y23710" s="30"/>
      <c r="Z23710" s="30"/>
      <c r="AB23710" s="6"/>
    </row>
    <row r="23711" spans="1:28">
      <c r="A23711" s="2"/>
      <c r="B23711" s="2"/>
      <c r="C23711" s="2"/>
      <c r="G23711" s="94"/>
      <c r="H23711" s="94"/>
      <c r="I23711" s="94"/>
      <c r="J23711" s="2"/>
      <c r="P23711" s="30"/>
      <c r="T23711" s="2"/>
      <c r="V23711" s="2"/>
      <c r="W23711" s="28"/>
      <c r="Y23711" s="30"/>
      <c r="Z23711" s="30"/>
      <c r="AB23711" s="6"/>
    </row>
    <row r="23712" spans="1:28">
      <c r="A23712" s="2"/>
      <c r="B23712" s="2"/>
      <c r="C23712" s="2"/>
      <c r="G23712" s="94"/>
      <c r="H23712" s="94"/>
      <c r="I23712" s="94"/>
      <c r="J23712" s="2"/>
      <c r="P23712" s="30"/>
      <c r="T23712" s="2"/>
      <c r="V23712" s="2"/>
      <c r="W23712" s="28"/>
      <c r="Y23712" s="30"/>
      <c r="Z23712" s="30"/>
      <c r="AB23712" s="6"/>
    </row>
    <row r="23713" spans="1:28">
      <c r="A23713" s="2"/>
      <c r="B23713" s="2"/>
      <c r="C23713" s="2"/>
      <c r="G23713" s="94"/>
      <c r="H23713" s="94"/>
      <c r="I23713" s="94"/>
      <c r="J23713" s="2"/>
      <c r="P23713" s="30"/>
      <c r="T23713" s="2"/>
      <c r="V23713" s="2"/>
      <c r="W23713" s="28"/>
      <c r="Y23713" s="30"/>
      <c r="Z23713" s="30"/>
      <c r="AB23713" s="6"/>
    </row>
    <row r="23714" spans="1:28">
      <c r="A23714" s="2"/>
      <c r="B23714" s="2"/>
      <c r="C23714" s="2"/>
      <c r="G23714" s="94"/>
      <c r="H23714" s="94"/>
      <c r="I23714" s="94"/>
      <c r="J23714" s="2"/>
      <c r="P23714" s="30"/>
      <c r="T23714" s="2"/>
      <c r="V23714" s="2"/>
      <c r="W23714" s="28"/>
      <c r="Y23714" s="30"/>
      <c r="Z23714" s="30"/>
      <c r="AB23714" s="6"/>
    </row>
    <row r="23715" spans="1:28">
      <c r="A23715" s="2"/>
      <c r="B23715" s="2"/>
      <c r="C23715" s="2"/>
      <c r="G23715" s="94"/>
      <c r="H23715" s="94"/>
      <c r="I23715" s="94"/>
      <c r="J23715" s="2"/>
      <c r="P23715" s="30"/>
      <c r="T23715" s="2"/>
      <c r="V23715" s="2"/>
      <c r="W23715" s="28"/>
      <c r="Y23715" s="30"/>
      <c r="Z23715" s="30"/>
      <c r="AB23715" s="6"/>
    </row>
    <row r="23716" spans="1:28">
      <c r="A23716" s="2"/>
      <c r="B23716" s="2"/>
      <c r="C23716" s="2"/>
      <c r="G23716" s="94"/>
      <c r="H23716" s="94"/>
      <c r="I23716" s="94"/>
      <c r="J23716" s="2"/>
      <c r="P23716" s="30"/>
      <c r="T23716" s="2"/>
      <c r="V23716" s="2"/>
      <c r="W23716" s="28"/>
      <c r="Y23716" s="30"/>
      <c r="Z23716" s="30"/>
      <c r="AB23716" s="6"/>
    </row>
    <row r="23717" spans="1:28">
      <c r="A23717" s="2"/>
      <c r="B23717" s="2"/>
      <c r="C23717" s="2"/>
      <c r="G23717" s="94"/>
      <c r="H23717" s="94"/>
      <c r="I23717" s="94"/>
      <c r="J23717" s="2"/>
      <c r="P23717" s="30"/>
      <c r="T23717" s="2"/>
      <c r="V23717" s="2"/>
      <c r="W23717" s="28"/>
      <c r="Y23717" s="30"/>
      <c r="Z23717" s="30"/>
      <c r="AB23717" s="6"/>
    </row>
    <row r="23718" spans="1:28">
      <c r="A23718" s="2"/>
      <c r="B23718" s="2"/>
      <c r="C23718" s="2"/>
      <c r="G23718" s="94"/>
      <c r="H23718" s="94"/>
      <c r="I23718" s="94"/>
      <c r="J23718" s="2"/>
      <c r="P23718" s="30"/>
      <c r="T23718" s="2"/>
      <c r="V23718" s="2"/>
      <c r="W23718" s="28"/>
      <c r="Y23718" s="30"/>
      <c r="Z23718" s="30"/>
      <c r="AB23718" s="6"/>
    </row>
    <row r="23719" spans="1:28">
      <c r="A23719" s="2"/>
      <c r="B23719" s="2"/>
      <c r="C23719" s="2"/>
      <c r="G23719" s="94"/>
      <c r="H23719" s="94"/>
      <c r="I23719" s="94"/>
      <c r="J23719" s="2"/>
      <c r="P23719" s="30"/>
      <c r="T23719" s="2"/>
      <c r="V23719" s="2"/>
      <c r="W23719" s="28"/>
      <c r="Y23719" s="30"/>
      <c r="Z23719" s="30"/>
      <c r="AB23719" s="6"/>
    </row>
    <row r="23720" spans="1:28">
      <c r="A23720" s="2"/>
      <c r="B23720" s="2"/>
      <c r="C23720" s="2"/>
      <c r="G23720" s="94"/>
      <c r="H23720" s="94"/>
      <c r="I23720" s="94"/>
      <c r="J23720" s="2"/>
      <c r="P23720" s="30"/>
      <c r="T23720" s="2"/>
      <c r="V23720" s="2"/>
      <c r="W23720" s="28"/>
      <c r="Y23720" s="30"/>
      <c r="Z23720" s="30"/>
      <c r="AB23720" s="6"/>
    </row>
    <row r="23721" spans="1:28">
      <c r="A23721" s="2"/>
      <c r="B23721" s="2"/>
      <c r="C23721" s="2"/>
      <c r="G23721" s="94"/>
      <c r="H23721" s="94"/>
      <c r="I23721" s="94"/>
      <c r="J23721" s="2"/>
      <c r="P23721" s="30"/>
      <c r="T23721" s="2"/>
      <c r="V23721" s="2"/>
      <c r="W23721" s="28"/>
      <c r="Y23721" s="30"/>
      <c r="Z23721" s="30"/>
      <c r="AB23721" s="6"/>
    </row>
    <row r="23722" spans="1:28">
      <c r="A23722" s="2"/>
      <c r="B23722" s="2"/>
      <c r="C23722" s="2"/>
      <c r="G23722" s="94"/>
      <c r="H23722" s="94"/>
      <c r="I23722" s="94"/>
      <c r="J23722" s="2"/>
      <c r="P23722" s="30"/>
      <c r="T23722" s="2"/>
      <c r="V23722" s="2"/>
      <c r="W23722" s="28"/>
      <c r="Y23722" s="30"/>
      <c r="Z23722" s="30"/>
      <c r="AB23722" s="6"/>
    </row>
    <row r="23723" spans="1:28">
      <c r="A23723" s="2"/>
      <c r="B23723" s="2"/>
      <c r="C23723" s="2"/>
      <c r="G23723" s="94"/>
      <c r="H23723" s="94"/>
      <c r="I23723" s="94"/>
      <c r="J23723" s="2"/>
      <c r="P23723" s="30"/>
      <c r="T23723" s="2"/>
      <c r="V23723" s="2"/>
      <c r="W23723" s="28"/>
      <c r="Y23723" s="30"/>
      <c r="Z23723" s="30"/>
      <c r="AB23723" s="6"/>
    </row>
    <row r="23724" spans="1:28">
      <c r="A23724" s="2"/>
      <c r="B23724" s="2"/>
      <c r="C23724" s="2"/>
      <c r="G23724" s="94"/>
      <c r="H23724" s="94"/>
      <c r="I23724" s="94"/>
      <c r="J23724" s="2"/>
      <c r="P23724" s="30"/>
      <c r="T23724" s="2"/>
      <c r="V23724" s="2"/>
      <c r="W23724" s="28"/>
      <c r="Y23724" s="30"/>
      <c r="Z23724" s="30"/>
      <c r="AB23724" s="6"/>
    </row>
    <row r="23725" spans="1:28">
      <c r="A23725" s="2"/>
      <c r="B23725" s="2"/>
      <c r="C23725" s="2"/>
      <c r="G23725" s="94"/>
      <c r="H23725" s="94"/>
      <c r="I23725" s="94"/>
      <c r="J23725" s="2"/>
      <c r="P23725" s="30"/>
      <c r="T23725" s="2"/>
      <c r="V23725" s="2"/>
      <c r="W23725" s="28"/>
      <c r="Y23725" s="30"/>
      <c r="Z23725" s="30"/>
      <c r="AB23725" s="6"/>
    </row>
    <row r="23726" spans="1:28">
      <c r="A23726" s="2"/>
      <c r="B23726" s="2"/>
      <c r="C23726" s="2"/>
      <c r="G23726" s="94"/>
      <c r="H23726" s="94"/>
      <c r="I23726" s="94"/>
      <c r="J23726" s="2"/>
      <c r="P23726" s="30"/>
      <c r="T23726" s="2"/>
      <c r="V23726" s="2"/>
      <c r="W23726" s="28"/>
      <c r="Y23726" s="30"/>
      <c r="Z23726" s="30"/>
      <c r="AB23726" s="6"/>
    </row>
    <row r="23727" spans="1:28">
      <c r="A23727" s="2"/>
      <c r="B23727" s="2"/>
      <c r="C23727" s="2"/>
      <c r="G23727" s="94"/>
      <c r="H23727" s="94"/>
      <c r="I23727" s="94"/>
      <c r="J23727" s="2"/>
      <c r="P23727" s="30"/>
      <c r="T23727" s="2"/>
      <c r="V23727" s="2"/>
      <c r="W23727" s="28"/>
      <c r="Y23727" s="30"/>
      <c r="Z23727" s="30"/>
      <c r="AB23727" s="6"/>
    </row>
    <row r="23728" spans="1:28">
      <c r="A23728" s="2"/>
      <c r="B23728" s="2"/>
      <c r="C23728" s="2"/>
      <c r="G23728" s="94"/>
      <c r="H23728" s="94"/>
      <c r="I23728" s="94"/>
      <c r="J23728" s="2"/>
      <c r="P23728" s="30"/>
      <c r="T23728" s="2"/>
      <c r="V23728" s="2"/>
      <c r="W23728" s="28"/>
      <c r="Y23728" s="30"/>
      <c r="Z23728" s="30"/>
      <c r="AB23728" s="6"/>
    </row>
    <row r="23729" spans="1:28">
      <c r="A23729" s="2"/>
      <c r="B23729" s="2"/>
      <c r="C23729" s="2"/>
      <c r="G23729" s="94"/>
      <c r="H23729" s="94"/>
      <c r="I23729" s="94"/>
      <c r="J23729" s="2"/>
      <c r="P23729" s="30"/>
      <c r="T23729" s="2"/>
      <c r="V23729" s="2"/>
      <c r="W23729" s="28"/>
      <c r="Y23729" s="30"/>
      <c r="Z23729" s="30"/>
      <c r="AB23729" s="6"/>
    </row>
    <row r="23730" spans="1:28">
      <c r="A23730" s="2"/>
      <c r="B23730" s="2"/>
      <c r="C23730" s="2"/>
      <c r="G23730" s="94"/>
      <c r="H23730" s="94"/>
      <c r="I23730" s="94"/>
      <c r="J23730" s="2"/>
      <c r="P23730" s="30"/>
      <c r="T23730" s="2"/>
      <c r="V23730" s="2"/>
      <c r="W23730" s="28"/>
      <c r="Y23730" s="30"/>
      <c r="Z23730" s="30"/>
      <c r="AB23730" s="6"/>
    </row>
    <row r="23731" spans="1:28">
      <c r="A23731" s="2"/>
      <c r="B23731" s="2"/>
      <c r="C23731" s="2"/>
      <c r="G23731" s="94"/>
      <c r="H23731" s="94"/>
      <c r="I23731" s="94"/>
      <c r="J23731" s="2"/>
      <c r="P23731" s="30"/>
      <c r="T23731" s="2"/>
      <c r="V23731" s="2"/>
      <c r="W23731" s="28"/>
      <c r="Y23731" s="30"/>
      <c r="Z23731" s="30"/>
      <c r="AB23731" s="6"/>
    </row>
    <row r="23732" spans="1:28">
      <c r="A23732" s="2"/>
      <c r="B23732" s="2"/>
      <c r="C23732" s="2"/>
      <c r="G23732" s="94"/>
      <c r="H23732" s="94"/>
      <c r="I23732" s="94"/>
      <c r="J23732" s="2"/>
      <c r="P23732" s="30"/>
      <c r="T23732" s="2"/>
      <c r="V23732" s="2"/>
      <c r="W23732" s="28"/>
      <c r="Y23732" s="30"/>
      <c r="Z23732" s="30"/>
      <c r="AB23732" s="6"/>
    </row>
    <row r="23733" spans="1:28">
      <c r="A23733" s="2"/>
      <c r="B23733" s="2"/>
      <c r="C23733" s="2"/>
      <c r="G23733" s="94"/>
      <c r="H23733" s="94"/>
      <c r="I23733" s="94"/>
      <c r="J23733" s="2"/>
      <c r="P23733" s="30"/>
      <c r="T23733" s="2"/>
      <c r="V23733" s="2"/>
      <c r="W23733" s="28"/>
      <c r="Y23733" s="30"/>
      <c r="Z23733" s="30"/>
      <c r="AB23733" s="6"/>
    </row>
    <row r="23734" spans="1:28">
      <c r="A23734" s="2"/>
      <c r="B23734" s="2"/>
      <c r="C23734" s="2"/>
      <c r="G23734" s="94"/>
      <c r="H23734" s="94"/>
      <c r="I23734" s="94"/>
      <c r="J23734" s="2"/>
      <c r="P23734" s="30"/>
      <c r="T23734" s="2"/>
      <c r="V23734" s="2"/>
      <c r="W23734" s="28"/>
      <c r="Y23734" s="30"/>
      <c r="Z23734" s="30"/>
      <c r="AB23734" s="6"/>
    </row>
    <row r="23735" spans="1:28">
      <c r="A23735" s="2"/>
      <c r="B23735" s="2"/>
      <c r="C23735" s="2"/>
      <c r="G23735" s="94"/>
      <c r="H23735" s="94"/>
      <c r="I23735" s="94"/>
      <c r="J23735" s="2"/>
      <c r="P23735" s="30"/>
      <c r="T23735" s="2"/>
      <c r="V23735" s="2"/>
      <c r="W23735" s="28"/>
      <c r="Y23735" s="30"/>
      <c r="Z23735" s="30"/>
      <c r="AB23735" s="6"/>
    </row>
    <row r="23736" spans="1:28">
      <c r="A23736" s="2"/>
      <c r="B23736" s="2"/>
      <c r="C23736" s="2"/>
      <c r="G23736" s="94"/>
      <c r="H23736" s="94"/>
      <c r="I23736" s="94"/>
      <c r="J23736" s="2"/>
      <c r="P23736" s="30"/>
      <c r="T23736" s="2"/>
      <c r="V23736" s="2"/>
      <c r="W23736" s="28"/>
      <c r="Y23736" s="30"/>
      <c r="Z23736" s="30"/>
      <c r="AB23736" s="6"/>
    </row>
    <row r="23737" spans="1:28">
      <c r="A23737" s="2"/>
      <c r="B23737" s="2"/>
      <c r="C23737" s="2"/>
      <c r="G23737" s="94"/>
      <c r="H23737" s="94"/>
      <c r="I23737" s="94"/>
      <c r="J23737" s="2"/>
      <c r="P23737" s="30"/>
      <c r="T23737" s="2"/>
      <c r="V23737" s="2"/>
      <c r="W23737" s="28"/>
      <c r="Y23737" s="30"/>
      <c r="Z23737" s="30"/>
      <c r="AB23737" s="6"/>
    </row>
    <row r="23738" spans="1:28">
      <c r="A23738" s="2"/>
      <c r="B23738" s="2"/>
      <c r="C23738" s="2"/>
      <c r="G23738" s="94"/>
      <c r="H23738" s="94"/>
      <c r="I23738" s="94"/>
      <c r="J23738" s="2"/>
      <c r="P23738" s="30"/>
      <c r="T23738" s="2"/>
      <c r="V23738" s="2"/>
      <c r="W23738" s="28"/>
      <c r="Y23738" s="30"/>
      <c r="Z23738" s="30"/>
      <c r="AB23738" s="6"/>
    </row>
    <row r="23739" spans="1:28">
      <c r="A23739" s="2"/>
      <c r="B23739" s="2"/>
      <c r="C23739" s="2"/>
      <c r="G23739" s="94"/>
      <c r="H23739" s="94"/>
      <c r="I23739" s="94"/>
      <c r="J23739" s="2"/>
      <c r="P23739" s="30"/>
      <c r="T23739" s="2"/>
      <c r="V23739" s="2"/>
      <c r="W23739" s="28"/>
      <c r="Y23739" s="30"/>
      <c r="Z23739" s="30"/>
      <c r="AB23739" s="6"/>
    </row>
    <row r="23740" spans="1:28">
      <c r="A23740" s="2"/>
      <c r="B23740" s="2"/>
      <c r="C23740" s="2"/>
      <c r="G23740" s="94"/>
      <c r="H23740" s="94"/>
      <c r="I23740" s="94"/>
      <c r="J23740" s="2"/>
      <c r="P23740" s="30"/>
      <c r="T23740" s="2"/>
      <c r="V23740" s="2"/>
      <c r="W23740" s="28"/>
      <c r="Y23740" s="30"/>
      <c r="Z23740" s="30"/>
      <c r="AB23740" s="6"/>
    </row>
    <row r="23741" spans="1:28">
      <c r="A23741" s="2"/>
      <c r="B23741" s="2"/>
      <c r="C23741" s="2"/>
      <c r="G23741" s="94"/>
      <c r="H23741" s="94"/>
      <c r="I23741" s="94"/>
      <c r="J23741" s="2"/>
      <c r="P23741" s="30"/>
      <c r="T23741" s="2"/>
      <c r="V23741" s="2"/>
      <c r="W23741" s="28"/>
      <c r="Y23741" s="30"/>
      <c r="Z23741" s="30"/>
      <c r="AB23741" s="6"/>
    </row>
    <row r="23742" spans="1:28">
      <c r="A23742" s="2"/>
      <c r="B23742" s="2"/>
      <c r="C23742" s="2"/>
      <c r="G23742" s="94"/>
      <c r="H23742" s="94"/>
      <c r="I23742" s="94"/>
      <c r="J23742" s="2"/>
      <c r="P23742" s="30"/>
      <c r="T23742" s="2"/>
      <c r="V23742" s="2"/>
      <c r="W23742" s="28"/>
      <c r="Y23742" s="30"/>
      <c r="Z23742" s="30"/>
      <c r="AB23742" s="6"/>
    </row>
    <row r="23743" spans="1:28">
      <c r="A23743" s="2"/>
      <c r="B23743" s="2"/>
      <c r="C23743" s="2"/>
      <c r="G23743" s="94"/>
      <c r="H23743" s="94"/>
      <c r="I23743" s="94"/>
      <c r="J23743" s="2"/>
      <c r="P23743" s="30"/>
      <c r="T23743" s="2"/>
      <c r="V23743" s="2"/>
      <c r="W23743" s="28"/>
      <c r="Y23743" s="30"/>
      <c r="Z23743" s="30"/>
      <c r="AB23743" s="6"/>
    </row>
    <row r="23744" spans="1:28">
      <c r="A23744" s="2"/>
      <c r="B23744" s="2"/>
      <c r="C23744" s="2"/>
      <c r="G23744" s="94"/>
      <c r="H23744" s="94"/>
      <c r="I23744" s="94"/>
      <c r="J23744" s="2"/>
      <c r="P23744" s="30"/>
      <c r="T23744" s="2"/>
      <c r="V23744" s="2"/>
      <c r="W23744" s="28"/>
      <c r="Y23744" s="30"/>
      <c r="Z23744" s="30"/>
      <c r="AB23744" s="6"/>
    </row>
    <row r="23745" spans="1:28">
      <c r="A23745" s="2"/>
      <c r="B23745" s="2"/>
      <c r="C23745" s="2"/>
      <c r="G23745" s="94"/>
      <c r="H23745" s="94"/>
      <c r="I23745" s="94"/>
      <c r="J23745" s="2"/>
      <c r="P23745" s="30"/>
      <c r="T23745" s="2"/>
      <c r="V23745" s="2"/>
      <c r="W23745" s="28"/>
      <c r="Y23745" s="30"/>
      <c r="Z23745" s="30"/>
      <c r="AB23745" s="6"/>
    </row>
    <row r="23746" spans="1:28">
      <c r="A23746" s="2"/>
      <c r="B23746" s="2"/>
      <c r="C23746" s="2"/>
      <c r="G23746" s="94"/>
      <c r="H23746" s="94"/>
      <c r="I23746" s="94"/>
      <c r="J23746" s="2"/>
      <c r="P23746" s="30"/>
      <c r="T23746" s="2"/>
      <c r="V23746" s="2"/>
      <c r="W23746" s="28"/>
      <c r="Y23746" s="30"/>
      <c r="Z23746" s="30"/>
      <c r="AB23746" s="6"/>
    </row>
    <row r="23747" spans="1:28">
      <c r="A23747" s="2"/>
      <c r="B23747" s="2"/>
      <c r="C23747" s="2"/>
      <c r="G23747" s="94"/>
      <c r="H23747" s="94"/>
      <c r="I23747" s="94"/>
      <c r="J23747" s="2"/>
      <c r="P23747" s="30"/>
      <c r="T23747" s="2"/>
      <c r="V23747" s="2"/>
      <c r="W23747" s="28"/>
      <c r="Y23747" s="30"/>
      <c r="Z23747" s="30"/>
      <c r="AB23747" s="6"/>
    </row>
    <row r="23748" spans="1:28">
      <c r="A23748" s="2"/>
      <c r="B23748" s="2"/>
      <c r="C23748" s="2"/>
      <c r="G23748" s="94"/>
      <c r="H23748" s="94"/>
      <c r="I23748" s="94"/>
      <c r="J23748" s="2"/>
      <c r="P23748" s="30"/>
      <c r="T23748" s="2"/>
      <c r="V23748" s="2"/>
      <c r="W23748" s="28"/>
      <c r="Y23748" s="30"/>
      <c r="Z23748" s="30"/>
      <c r="AB23748" s="6"/>
    </row>
    <row r="23749" spans="1:28">
      <c r="A23749" s="2"/>
      <c r="B23749" s="2"/>
      <c r="C23749" s="2"/>
      <c r="G23749" s="94"/>
      <c r="H23749" s="94"/>
      <c r="I23749" s="94"/>
      <c r="J23749" s="2"/>
      <c r="P23749" s="30"/>
      <c r="T23749" s="2"/>
      <c r="V23749" s="2"/>
      <c r="W23749" s="28"/>
      <c r="Y23749" s="30"/>
      <c r="Z23749" s="30"/>
      <c r="AB23749" s="6"/>
    </row>
    <row r="23750" spans="1:28">
      <c r="A23750" s="2"/>
      <c r="B23750" s="2"/>
      <c r="C23750" s="2"/>
      <c r="G23750" s="94"/>
      <c r="H23750" s="94"/>
      <c r="I23750" s="94"/>
      <c r="J23750" s="2"/>
      <c r="P23750" s="30"/>
      <c r="T23750" s="2"/>
      <c r="V23750" s="2"/>
      <c r="W23750" s="28"/>
      <c r="Y23750" s="30"/>
      <c r="Z23750" s="30"/>
      <c r="AB23750" s="6"/>
    </row>
    <row r="23751" spans="1:28">
      <c r="A23751" s="2"/>
      <c r="B23751" s="2"/>
      <c r="C23751" s="2"/>
      <c r="G23751" s="94"/>
      <c r="H23751" s="94"/>
      <c r="I23751" s="94"/>
      <c r="J23751" s="2"/>
      <c r="P23751" s="30"/>
      <c r="T23751" s="2"/>
      <c r="V23751" s="2"/>
      <c r="W23751" s="28"/>
      <c r="Y23751" s="30"/>
      <c r="Z23751" s="30"/>
      <c r="AB23751" s="6"/>
    </row>
    <row r="23752" spans="1:28">
      <c r="A23752" s="2"/>
      <c r="B23752" s="2"/>
      <c r="C23752" s="2"/>
      <c r="G23752" s="94"/>
      <c r="H23752" s="94"/>
      <c r="I23752" s="94"/>
      <c r="J23752" s="2"/>
      <c r="P23752" s="30"/>
      <c r="T23752" s="2"/>
      <c r="V23752" s="2"/>
      <c r="W23752" s="28"/>
      <c r="Y23752" s="30"/>
      <c r="Z23752" s="30"/>
      <c r="AB23752" s="6"/>
    </row>
    <row r="23753" spans="1:28">
      <c r="A23753" s="2"/>
      <c r="B23753" s="2"/>
      <c r="C23753" s="2"/>
      <c r="G23753" s="94"/>
      <c r="H23753" s="94"/>
      <c r="I23753" s="94"/>
      <c r="J23753" s="2"/>
      <c r="P23753" s="30"/>
      <c r="T23753" s="2"/>
      <c r="V23753" s="2"/>
      <c r="W23753" s="28"/>
      <c r="Y23753" s="30"/>
      <c r="Z23753" s="30"/>
      <c r="AB23753" s="6"/>
    </row>
    <row r="23754" spans="1:28">
      <c r="A23754" s="2"/>
      <c r="B23754" s="2"/>
      <c r="C23754" s="2"/>
      <c r="G23754" s="94"/>
      <c r="H23754" s="94"/>
      <c r="I23754" s="94"/>
      <c r="J23754" s="2"/>
      <c r="P23754" s="30"/>
      <c r="T23754" s="2"/>
      <c r="V23754" s="2"/>
      <c r="W23754" s="28"/>
      <c r="Y23754" s="30"/>
      <c r="Z23754" s="30"/>
      <c r="AB23754" s="6"/>
    </row>
    <row r="23755" spans="1:28">
      <c r="A23755" s="2"/>
      <c r="B23755" s="2"/>
      <c r="C23755" s="2"/>
      <c r="G23755" s="94"/>
      <c r="H23755" s="94"/>
      <c r="I23755" s="94"/>
      <c r="J23755" s="2"/>
      <c r="P23755" s="30"/>
      <c r="T23755" s="2"/>
      <c r="V23755" s="2"/>
      <c r="W23755" s="28"/>
      <c r="Y23755" s="30"/>
      <c r="Z23755" s="30"/>
      <c r="AB23755" s="6"/>
    </row>
    <row r="23756" spans="1:28">
      <c r="A23756" s="2"/>
      <c r="B23756" s="2"/>
      <c r="C23756" s="2"/>
      <c r="G23756" s="94"/>
      <c r="H23756" s="94"/>
      <c r="I23756" s="94"/>
      <c r="J23756" s="2"/>
      <c r="P23756" s="30"/>
      <c r="T23756" s="2"/>
      <c r="V23756" s="2"/>
      <c r="W23756" s="28"/>
      <c r="Y23756" s="30"/>
      <c r="Z23756" s="30"/>
      <c r="AB23756" s="6"/>
    </row>
    <row r="23757" spans="1:28">
      <c r="A23757" s="2"/>
      <c r="B23757" s="2"/>
      <c r="C23757" s="2"/>
      <c r="G23757" s="94"/>
      <c r="H23757" s="94"/>
      <c r="I23757" s="94"/>
      <c r="J23757" s="2"/>
      <c r="P23757" s="30"/>
      <c r="T23757" s="2"/>
      <c r="V23757" s="2"/>
      <c r="W23757" s="28"/>
      <c r="Y23757" s="30"/>
      <c r="Z23757" s="30"/>
      <c r="AB23757" s="6"/>
    </row>
    <row r="23758" spans="1:28">
      <c r="A23758" s="2"/>
      <c r="B23758" s="2"/>
      <c r="C23758" s="2"/>
      <c r="G23758" s="94"/>
      <c r="H23758" s="94"/>
      <c r="I23758" s="94"/>
      <c r="J23758" s="2"/>
      <c r="P23758" s="30"/>
      <c r="T23758" s="2"/>
      <c r="V23758" s="2"/>
      <c r="W23758" s="28"/>
      <c r="Y23758" s="30"/>
      <c r="Z23758" s="30"/>
      <c r="AB23758" s="6"/>
    </row>
    <row r="23759" spans="1:28">
      <c r="A23759" s="2"/>
      <c r="B23759" s="2"/>
      <c r="C23759" s="2"/>
      <c r="G23759" s="94"/>
      <c r="H23759" s="94"/>
      <c r="I23759" s="94"/>
      <c r="J23759" s="2"/>
      <c r="P23759" s="30"/>
      <c r="T23759" s="2"/>
      <c r="V23759" s="2"/>
      <c r="W23759" s="28"/>
      <c r="Y23759" s="30"/>
      <c r="Z23759" s="30"/>
      <c r="AB23759" s="6"/>
    </row>
    <row r="23760" spans="1:28">
      <c r="A23760" s="2"/>
      <c r="B23760" s="2"/>
      <c r="C23760" s="2"/>
      <c r="G23760" s="94"/>
      <c r="H23760" s="94"/>
      <c r="I23760" s="94"/>
      <c r="J23760" s="2"/>
      <c r="P23760" s="30"/>
      <c r="T23760" s="2"/>
      <c r="V23760" s="2"/>
      <c r="W23760" s="28"/>
      <c r="Y23760" s="30"/>
      <c r="Z23760" s="30"/>
      <c r="AB23760" s="6"/>
    </row>
    <row r="23761" spans="1:28">
      <c r="A23761" s="2"/>
      <c r="B23761" s="2"/>
      <c r="C23761" s="2"/>
      <c r="G23761" s="94"/>
      <c r="H23761" s="94"/>
      <c r="I23761" s="94"/>
      <c r="J23761" s="2"/>
      <c r="P23761" s="30"/>
      <c r="T23761" s="2"/>
      <c r="V23761" s="2"/>
      <c r="W23761" s="28"/>
      <c r="Y23761" s="30"/>
      <c r="Z23761" s="30"/>
      <c r="AB23761" s="6"/>
    </row>
    <row r="23762" spans="1:28">
      <c r="A23762" s="2"/>
      <c r="B23762" s="2"/>
      <c r="C23762" s="2"/>
      <c r="G23762" s="94"/>
      <c r="H23762" s="94"/>
      <c r="I23762" s="94"/>
      <c r="J23762" s="2"/>
      <c r="P23762" s="30"/>
      <c r="T23762" s="2"/>
      <c r="V23762" s="2"/>
      <c r="W23762" s="28"/>
      <c r="Y23762" s="30"/>
      <c r="Z23762" s="30"/>
      <c r="AB23762" s="6"/>
    </row>
    <row r="23763" spans="1:28">
      <c r="A23763" s="2"/>
      <c r="B23763" s="2"/>
      <c r="C23763" s="2"/>
      <c r="G23763" s="94"/>
      <c r="H23763" s="94"/>
      <c r="I23763" s="94"/>
      <c r="J23763" s="2"/>
      <c r="P23763" s="30"/>
      <c r="T23763" s="2"/>
      <c r="V23763" s="2"/>
      <c r="W23763" s="28"/>
      <c r="Y23763" s="30"/>
      <c r="Z23763" s="30"/>
      <c r="AB23763" s="6"/>
    </row>
    <row r="23764" spans="1:28">
      <c r="A23764" s="2"/>
      <c r="B23764" s="2"/>
      <c r="C23764" s="2"/>
      <c r="G23764" s="94"/>
      <c r="H23764" s="94"/>
      <c r="I23764" s="94"/>
      <c r="J23764" s="2"/>
      <c r="P23764" s="30"/>
      <c r="T23764" s="2"/>
      <c r="V23764" s="2"/>
      <c r="W23764" s="28"/>
      <c r="Y23764" s="30"/>
      <c r="Z23764" s="30"/>
      <c r="AB23764" s="6"/>
    </row>
    <row r="23765" spans="1:28">
      <c r="A23765" s="2"/>
      <c r="B23765" s="2"/>
      <c r="C23765" s="2"/>
      <c r="G23765" s="94"/>
      <c r="H23765" s="94"/>
      <c r="I23765" s="94"/>
      <c r="J23765" s="2"/>
      <c r="P23765" s="30"/>
      <c r="T23765" s="2"/>
      <c r="V23765" s="2"/>
      <c r="W23765" s="28"/>
      <c r="Y23765" s="30"/>
      <c r="Z23765" s="30"/>
      <c r="AB23765" s="6"/>
    </row>
    <row r="23766" spans="1:28">
      <c r="A23766" s="2"/>
      <c r="B23766" s="2"/>
      <c r="C23766" s="2"/>
      <c r="G23766" s="94"/>
      <c r="H23766" s="94"/>
      <c r="I23766" s="94"/>
      <c r="J23766" s="2"/>
      <c r="P23766" s="30"/>
      <c r="T23766" s="2"/>
      <c r="V23766" s="2"/>
      <c r="W23766" s="28"/>
      <c r="Y23766" s="30"/>
      <c r="Z23766" s="30"/>
      <c r="AB23766" s="6"/>
    </row>
    <row r="23767" spans="1:28">
      <c r="A23767" s="2"/>
      <c r="B23767" s="2"/>
      <c r="C23767" s="2"/>
      <c r="G23767" s="94"/>
      <c r="H23767" s="94"/>
      <c r="I23767" s="94"/>
      <c r="J23767" s="2"/>
      <c r="P23767" s="30"/>
      <c r="T23767" s="2"/>
      <c r="V23767" s="2"/>
      <c r="W23767" s="28"/>
      <c r="Y23767" s="30"/>
      <c r="Z23767" s="30"/>
      <c r="AB23767" s="6"/>
    </row>
    <row r="23768" spans="1:28">
      <c r="A23768" s="2"/>
      <c r="B23768" s="2"/>
      <c r="C23768" s="2"/>
      <c r="G23768" s="94"/>
      <c r="H23768" s="94"/>
      <c r="I23768" s="94"/>
      <c r="J23768" s="2"/>
      <c r="P23768" s="30"/>
      <c r="T23768" s="2"/>
      <c r="V23768" s="2"/>
      <c r="W23768" s="28"/>
      <c r="Y23768" s="30"/>
      <c r="Z23768" s="30"/>
      <c r="AB23768" s="6"/>
    </row>
    <row r="23769" spans="1:28">
      <c r="A23769" s="2"/>
      <c r="B23769" s="2"/>
      <c r="C23769" s="2"/>
      <c r="G23769" s="94"/>
      <c r="H23769" s="94"/>
      <c r="I23769" s="94"/>
      <c r="J23769" s="2"/>
      <c r="P23769" s="30"/>
      <c r="T23769" s="2"/>
      <c r="V23769" s="2"/>
      <c r="W23769" s="28"/>
      <c r="Y23769" s="30"/>
      <c r="Z23769" s="30"/>
      <c r="AB23769" s="6"/>
    </row>
    <row r="23770" spans="1:28">
      <c r="A23770" s="2"/>
      <c r="B23770" s="2"/>
      <c r="C23770" s="2"/>
      <c r="G23770" s="94"/>
      <c r="H23770" s="94"/>
      <c r="I23770" s="94"/>
      <c r="J23770" s="2"/>
      <c r="P23770" s="30"/>
      <c r="T23770" s="2"/>
      <c r="V23770" s="2"/>
      <c r="W23770" s="28"/>
      <c r="Y23770" s="30"/>
      <c r="Z23770" s="30"/>
      <c r="AB23770" s="6"/>
    </row>
    <row r="23771" spans="1:28">
      <c r="A23771" s="2"/>
      <c r="B23771" s="2"/>
      <c r="C23771" s="2"/>
      <c r="G23771" s="94"/>
      <c r="H23771" s="94"/>
      <c r="I23771" s="94"/>
      <c r="J23771" s="2"/>
      <c r="P23771" s="30"/>
      <c r="T23771" s="2"/>
      <c r="V23771" s="2"/>
      <c r="W23771" s="28"/>
      <c r="Y23771" s="30"/>
      <c r="Z23771" s="30"/>
      <c r="AB23771" s="6"/>
    </row>
    <row r="23772" spans="1:28">
      <c r="A23772" s="2"/>
      <c r="B23772" s="2"/>
      <c r="C23772" s="2"/>
      <c r="G23772" s="94"/>
      <c r="H23772" s="94"/>
      <c r="I23772" s="94"/>
      <c r="J23772" s="2"/>
      <c r="P23772" s="30"/>
      <c r="T23772" s="2"/>
      <c r="V23772" s="2"/>
      <c r="W23772" s="28"/>
      <c r="Y23772" s="30"/>
      <c r="Z23772" s="30"/>
      <c r="AB23772" s="6"/>
    </row>
    <row r="23773" spans="1:28">
      <c r="A23773" s="2"/>
      <c r="B23773" s="2"/>
      <c r="C23773" s="2"/>
      <c r="G23773" s="94"/>
      <c r="H23773" s="94"/>
      <c r="I23773" s="94"/>
      <c r="J23773" s="2"/>
      <c r="P23773" s="30"/>
      <c r="T23773" s="2"/>
      <c r="V23773" s="2"/>
      <c r="W23773" s="28"/>
      <c r="Y23773" s="30"/>
      <c r="Z23773" s="30"/>
      <c r="AB23773" s="6"/>
    </row>
    <row r="23774" spans="1:28">
      <c r="A23774" s="2"/>
      <c r="B23774" s="2"/>
      <c r="C23774" s="2"/>
      <c r="G23774" s="94"/>
      <c r="H23774" s="94"/>
      <c r="I23774" s="94"/>
      <c r="J23774" s="2"/>
      <c r="P23774" s="30"/>
      <c r="T23774" s="2"/>
      <c r="V23774" s="2"/>
      <c r="W23774" s="28"/>
      <c r="Y23774" s="30"/>
      <c r="Z23774" s="30"/>
      <c r="AB23774" s="6"/>
    </row>
    <row r="23775" spans="1:28">
      <c r="A23775" s="2"/>
      <c r="B23775" s="2"/>
      <c r="C23775" s="2"/>
      <c r="G23775" s="94"/>
      <c r="H23775" s="94"/>
      <c r="I23775" s="94"/>
      <c r="J23775" s="2"/>
      <c r="P23775" s="30"/>
      <c r="T23775" s="2"/>
      <c r="V23775" s="2"/>
      <c r="W23775" s="28"/>
      <c r="Y23775" s="30"/>
      <c r="Z23775" s="30"/>
      <c r="AB23775" s="6"/>
    </row>
    <row r="23776" spans="1:28">
      <c r="A23776" s="2"/>
      <c r="B23776" s="2"/>
      <c r="C23776" s="2"/>
      <c r="G23776" s="94"/>
      <c r="H23776" s="94"/>
      <c r="I23776" s="94"/>
      <c r="J23776" s="2"/>
      <c r="P23776" s="30"/>
      <c r="T23776" s="2"/>
      <c r="V23776" s="2"/>
      <c r="W23776" s="28"/>
      <c r="Y23776" s="30"/>
      <c r="Z23776" s="30"/>
      <c r="AB23776" s="6"/>
    </row>
    <row r="23777" spans="1:28">
      <c r="A23777" s="2"/>
      <c r="B23777" s="2"/>
      <c r="C23777" s="2"/>
      <c r="G23777" s="94"/>
      <c r="H23777" s="94"/>
      <c r="I23777" s="94"/>
      <c r="J23777" s="2"/>
      <c r="P23777" s="30"/>
      <c r="T23777" s="2"/>
      <c r="V23777" s="2"/>
      <c r="W23777" s="28"/>
      <c r="Y23777" s="30"/>
      <c r="Z23777" s="30"/>
      <c r="AB23777" s="6"/>
    </row>
    <row r="23778" spans="1:28">
      <c r="A23778" s="2"/>
      <c r="B23778" s="2"/>
      <c r="C23778" s="2"/>
      <c r="G23778" s="94"/>
      <c r="H23778" s="94"/>
      <c r="I23778" s="94"/>
      <c r="J23778" s="2"/>
      <c r="P23778" s="30"/>
      <c r="T23778" s="2"/>
      <c r="V23778" s="2"/>
      <c r="W23778" s="28"/>
      <c r="Y23778" s="30"/>
      <c r="Z23778" s="30"/>
      <c r="AB23778" s="6"/>
    </row>
    <row r="23779" spans="1:28">
      <c r="A23779" s="2"/>
      <c r="B23779" s="2"/>
      <c r="C23779" s="2"/>
      <c r="G23779" s="94"/>
      <c r="H23779" s="94"/>
      <c r="I23779" s="94"/>
      <c r="J23779" s="2"/>
      <c r="P23779" s="30"/>
      <c r="T23779" s="2"/>
      <c r="V23779" s="2"/>
      <c r="W23779" s="28"/>
      <c r="Y23779" s="30"/>
      <c r="Z23779" s="30"/>
      <c r="AB23779" s="6"/>
    </row>
    <row r="23780" spans="1:28">
      <c r="A23780" s="2"/>
      <c r="B23780" s="2"/>
      <c r="C23780" s="2"/>
      <c r="G23780" s="94"/>
      <c r="H23780" s="94"/>
      <c r="I23780" s="94"/>
      <c r="J23780" s="2"/>
      <c r="P23780" s="30"/>
      <c r="T23780" s="2"/>
      <c r="V23780" s="2"/>
      <c r="W23780" s="28"/>
      <c r="Y23780" s="30"/>
      <c r="Z23780" s="30"/>
      <c r="AB23780" s="6"/>
    </row>
    <row r="23781" spans="1:28">
      <c r="A23781" s="2"/>
      <c r="B23781" s="2"/>
      <c r="C23781" s="2"/>
      <c r="G23781" s="94"/>
      <c r="H23781" s="94"/>
      <c r="I23781" s="94"/>
      <c r="J23781" s="2"/>
      <c r="P23781" s="30"/>
      <c r="T23781" s="2"/>
      <c r="V23781" s="2"/>
      <c r="W23781" s="28"/>
      <c r="Y23781" s="30"/>
      <c r="Z23781" s="30"/>
      <c r="AB23781" s="6"/>
    </row>
    <row r="23782" spans="1:28">
      <c r="A23782" s="2"/>
      <c r="B23782" s="2"/>
      <c r="C23782" s="2"/>
      <c r="G23782" s="94"/>
      <c r="H23782" s="94"/>
      <c r="I23782" s="94"/>
      <c r="J23782" s="2"/>
      <c r="P23782" s="30"/>
      <c r="T23782" s="2"/>
      <c r="V23782" s="2"/>
      <c r="W23782" s="28"/>
      <c r="Y23782" s="30"/>
      <c r="Z23782" s="30"/>
      <c r="AB23782" s="6"/>
    </row>
    <row r="23783" spans="1:28">
      <c r="A23783" s="2"/>
      <c r="B23783" s="2"/>
      <c r="C23783" s="2"/>
      <c r="G23783" s="94"/>
      <c r="H23783" s="94"/>
      <c r="I23783" s="94"/>
      <c r="J23783" s="2"/>
      <c r="P23783" s="30"/>
      <c r="T23783" s="2"/>
      <c r="V23783" s="2"/>
      <c r="W23783" s="28"/>
      <c r="Y23783" s="30"/>
      <c r="Z23783" s="30"/>
      <c r="AB23783" s="6"/>
    </row>
    <row r="23784" spans="1:28">
      <c r="A23784" s="2"/>
      <c r="B23784" s="2"/>
      <c r="C23784" s="2"/>
      <c r="G23784" s="94"/>
      <c r="H23784" s="94"/>
      <c r="I23784" s="94"/>
      <c r="J23784" s="2"/>
      <c r="P23784" s="30"/>
      <c r="T23784" s="2"/>
      <c r="V23784" s="2"/>
      <c r="W23784" s="28"/>
      <c r="Y23784" s="30"/>
      <c r="Z23784" s="30"/>
      <c r="AB23784" s="6"/>
    </row>
    <row r="23785" spans="1:28">
      <c r="A23785" s="2"/>
      <c r="B23785" s="2"/>
      <c r="C23785" s="2"/>
      <c r="G23785" s="94"/>
      <c r="H23785" s="94"/>
      <c r="I23785" s="94"/>
      <c r="J23785" s="2"/>
      <c r="P23785" s="30"/>
      <c r="T23785" s="2"/>
      <c r="V23785" s="2"/>
      <c r="W23785" s="28"/>
      <c r="Y23785" s="30"/>
      <c r="Z23785" s="30"/>
      <c r="AB23785" s="6"/>
    </row>
    <row r="23786" spans="1:28">
      <c r="A23786" s="2"/>
      <c r="B23786" s="2"/>
      <c r="C23786" s="2"/>
      <c r="G23786" s="94"/>
      <c r="H23786" s="94"/>
      <c r="I23786" s="94"/>
      <c r="J23786" s="2"/>
      <c r="P23786" s="30"/>
      <c r="T23786" s="2"/>
      <c r="V23786" s="2"/>
      <c r="W23786" s="28"/>
      <c r="Y23786" s="30"/>
      <c r="Z23786" s="30"/>
      <c r="AB23786" s="6"/>
    </row>
    <row r="23787" spans="1:28">
      <c r="A23787" s="2"/>
      <c r="B23787" s="2"/>
      <c r="C23787" s="2"/>
      <c r="G23787" s="94"/>
      <c r="H23787" s="94"/>
      <c r="I23787" s="94"/>
      <c r="J23787" s="2"/>
      <c r="P23787" s="30"/>
      <c r="T23787" s="2"/>
      <c r="V23787" s="2"/>
      <c r="W23787" s="28"/>
      <c r="Y23787" s="30"/>
      <c r="Z23787" s="30"/>
      <c r="AB23787" s="6"/>
    </row>
    <row r="23788" spans="1:28">
      <c r="A23788" s="2"/>
      <c r="B23788" s="2"/>
      <c r="C23788" s="2"/>
      <c r="G23788" s="94"/>
      <c r="H23788" s="94"/>
      <c r="I23788" s="94"/>
      <c r="J23788" s="2"/>
      <c r="P23788" s="30"/>
      <c r="T23788" s="2"/>
      <c r="V23788" s="2"/>
      <c r="W23788" s="28"/>
      <c r="Y23788" s="30"/>
      <c r="Z23788" s="30"/>
      <c r="AB23788" s="6"/>
    </row>
    <row r="23789" spans="1:28">
      <c r="A23789" s="2"/>
      <c r="B23789" s="2"/>
      <c r="C23789" s="2"/>
      <c r="G23789" s="94"/>
      <c r="H23789" s="94"/>
      <c r="I23789" s="94"/>
      <c r="J23789" s="2"/>
      <c r="P23789" s="30"/>
      <c r="T23789" s="2"/>
      <c r="V23789" s="2"/>
      <c r="W23789" s="28"/>
      <c r="Y23789" s="30"/>
      <c r="Z23789" s="30"/>
      <c r="AB23789" s="6"/>
    </row>
    <row r="23790" spans="1:28">
      <c r="A23790" s="2"/>
      <c r="B23790" s="2"/>
      <c r="C23790" s="2"/>
      <c r="G23790" s="94"/>
      <c r="H23790" s="94"/>
      <c r="I23790" s="94"/>
      <c r="J23790" s="2"/>
      <c r="P23790" s="30"/>
      <c r="T23790" s="2"/>
      <c r="V23790" s="2"/>
      <c r="W23790" s="28"/>
      <c r="Y23790" s="30"/>
      <c r="Z23790" s="30"/>
      <c r="AB23790" s="6"/>
    </row>
    <row r="23791" spans="1:28">
      <c r="A23791" s="2"/>
      <c r="B23791" s="2"/>
      <c r="C23791" s="2"/>
      <c r="G23791" s="94"/>
      <c r="H23791" s="94"/>
      <c r="I23791" s="94"/>
      <c r="J23791" s="2"/>
      <c r="P23791" s="30"/>
      <c r="T23791" s="2"/>
      <c r="V23791" s="2"/>
      <c r="W23791" s="28"/>
      <c r="Y23791" s="30"/>
      <c r="Z23791" s="30"/>
      <c r="AB23791" s="6"/>
    </row>
    <row r="23792" spans="1:28">
      <c r="A23792" s="2"/>
      <c r="B23792" s="2"/>
      <c r="C23792" s="2"/>
      <c r="G23792" s="94"/>
      <c r="H23792" s="94"/>
      <c r="I23792" s="94"/>
      <c r="J23792" s="2"/>
      <c r="P23792" s="30"/>
      <c r="T23792" s="2"/>
      <c r="V23792" s="2"/>
      <c r="W23792" s="28"/>
      <c r="Y23792" s="30"/>
      <c r="Z23792" s="30"/>
      <c r="AB23792" s="6"/>
    </row>
    <row r="23793" spans="1:28">
      <c r="A23793" s="2"/>
      <c r="B23793" s="2"/>
      <c r="C23793" s="2"/>
      <c r="G23793" s="94"/>
      <c r="H23793" s="94"/>
      <c r="I23793" s="94"/>
      <c r="J23793" s="2"/>
      <c r="P23793" s="30"/>
      <c r="T23793" s="2"/>
      <c r="V23793" s="2"/>
      <c r="W23793" s="28"/>
      <c r="Y23793" s="30"/>
      <c r="Z23793" s="30"/>
      <c r="AB23793" s="6"/>
    </row>
    <row r="23794" spans="1:28">
      <c r="A23794" s="2"/>
      <c r="B23794" s="2"/>
      <c r="C23794" s="2"/>
      <c r="G23794" s="94"/>
      <c r="H23794" s="94"/>
      <c r="I23794" s="94"/>
      <c r="J23794" s="2"/>
      <c r="P23794" s="30"/>
      <c r="T23794" s="2"/>
      <c r="V23794" s="2"/>
      <c r="W23794" s="28"/>
      <c r="Y23794" s="30"/>
      <c r="Z23794" s="30"/>
      <c r="AB23794" s="6"/>
    </row>
    <row r="23795" spans="1:28">
      <c r="A23795" s="2"/>
      <c r="B23795" s="2"/>
      <c r="C23795" s="2"/>
      <c r="G23795" s="94"/>
      <c r="H23795" s="94"/>
      <c r="I23795" s="94"/>
      <c r="J23795" s="2"/>
      <c r="P23795" s="30"/>
      <c r="T23795" s="2"/>
      <c r="V23795" s="2"/>
      <c r="W23795" s="28"/>
      <c r="Y23795" s="30"/>
      <c r="Z23795" s="30"/>
      <c r="AB23795" s="6"/>
    </row>
    <row r="23796" spans="1:28">
      <c r="A23796" s="2"/>
      <c r="B23796" s="2"/>
      <c r="C23796" s="2"/>
      <c r="G23796" s="94"/>
      <c r="H23796" s="94"/>
      <c r="I23796" s="94"/>
      <c r="J23796" s="2"/>
      <c r="P23796" s="30"/>
      <c r="T23796" s="2"/>
      <c r="V23796" s="2"/>
      <c r="W23796" s="28"/>
      <c r="Y23796" s="30"/>
      <c r="Z23796" s="30"/>
      <c r="AB23796" s="6"/>
    </row>
    <row r="23797" spans="1:28">
      <c r="A23797" s="2"/>
      <c r="B23797" s="2"/>
      <c r="C23797" s="2"/>
      <c r="G23797" s="94"/>
      <c r="H23797" s="94"/>
      <c r="I23797" s="94"/>
      <c r="J23797" s="2"/>
      <c r="P23797" s="30"/>
      <c r="T23797" s="2"/>
      <c r="V23797" s="2"/>
      <c r="W23797" s="28"/>
      <c r="Y23797" s="30"/>
      <c r="Z23797" s="30"/>
      <c r="AB23797" s="6"/>
    </row>
    <row r="23798" spans="1:28">
      <c r="A23798" s="2"/>
      <c r="B23798" s="2"/>
      <c r="C23798" s="2"/>
      <c r="G23798" s="94"/>
      <c r="H23798" s="94"/>
      <c r="I23798" s="94"/>
      <c r="J23798" s="2"/>
      <c r="P23798" s="30"/>
      <c r="T23798" s="2"/>
      <c r="V23798" s="2"/>
      <c r="W23798" s="28"/>
      <c r="Y23798" s="30"/>
      <c r="Z23798" s="30"/>
      <c r="AB23798" s="6"/>
    </row>
    <row r="23799" spans="1:28">
      <c r="A23799" s="2"/>
      <c r="B23799" s="2"/>
      <c r="C23799" s="2"/>
      <c r="G23799" s="94"/>
      <c r="H23799" s="94"/>
      <c r="I23799" s="94"/>
      <c r="J23799" s="2"/>
      <c r="P23799" s="30"/>
      <c r="T23799" s="2"/>
      <c r="V23799" s="2"/>
      <c r="W23799" s="28"/>
      <c r="Y23799" s="30"/>
      <c r="Z23799" s="30"/>
      <c r="AB23799" s="6"/>
    </row>
    <row r="23800" spans="1:28">
      <c r="A23800" s="2"/>
      <c r="B23800" s="2"/>
      <c r="C23800" s="2"/>
      <c r="G23800" s="94"/>
      <c r="H23800" s="94"/>
      <c r="I23800" s="94"/>
      <c r="J23800" s="2"/>
      <c r="P23800" s="30"/>
      <c r="T23800" s="2"/>
      <c r="V23800" s="2"/>
      <c r="W23800" s="28"/>
      <c r="Y23800" s="30"/>
      <c r="Z23800" s="30"/>
      <c r="AB23800" s="6"/>
    </row>
    <row r="23801" spans="1:28">
      <c r="A23801" s="2"/>
      <c r="B23801" s="2"/>
      <c r="C23801" s="2"/>
      <c r="G23801" s="94"/>
      <c r="H23801" s="94"/>
      <c r="I23801" s="94"/>
      <c r="J23801" s="2"/>
      <c r="P23801" s="30"/>
      <c r="T23801" s="2"/>
      <c r="V23801" s="2"/>
      <c r="W23801" s="28"/>
      <c r="Y23801" s="30"/>
      <c r="Z23801" s="30"/>
      <c r="AB23801" s="6"/>
    </row>
    <row r="23802" spans="1:28">
      <c r="A23802" s="2"/>
      <c r="B23802" s="2"/>
      <c r="C23802" s="2"/>
      <c r="G23802" s="94"/>
      <c r="H23802" s="94"/>
      <c r="I23802" s="94"/>
      <c r="J23802" s="2"/>
      <c r="P23802" s="30"/>
      <c r="T23802" s="2"/>
      <c r="V23802" s="2"/>
      <c r="W23802" s="28"/>
      <c r="Y23802" s="30"/>
      <c r="Z23802" s="30"/>
      <c r="AB23802" s="6"/>
    </row>
    <row r="23803" spans="1:28">
      <c r="A23803" s="2"/>
      <c r="B23803" s="2"/>
      <c r="C23803" s="2"/>
      <c r="G23803" s="94"/>
      <c r="H23803" s="94"/>
      <c r="I23803" s="94"/>
      <c r="J23803" s="2"/>
      <c r="P23803" s="30"/>
      <c r="T23803" s="2"/>
      <c r="V23803" s="2"/>
      <c r="W23803" s="28"/>
      <c r="Y23803" s="30"/>
      <c r="Z23803" s="30"/>
      <c r="AB23803" s="6"/>
    </row>
    <row r="23804" spans="1:28">
      <c r="A23804" s="2"/>
      <c r="B23804" s="2"/>
      <c r="C23804" s="2"/>
      <c r="G23804" s="94"/>
      <c r="H23804" s="94"/>
      <c r="I23804" s="94"/>
      <c r="J23804" s="2"/>
      <c r="P23804" s="30"/>
      <c r="T23804" s="2"/>
      <c r="V23804" s="2"/>
      <c r="W23804" s="28"/>
      <c r="Y23804" s="30"/>
      <c r="Z23804" s="30"/>
      <c r="AB23804" s="6"/>
    </row>
    <row r="23805" spans="1:28">
      <c r="A23805" s="2"/>
      <c r="B23805" s="2"/>
      <c r="C23805" s="2"/>
      <c r="G23805" s="94"/>
      <c r="H23805" s="94"/>
      <c r="I23805" s="94"/>
      <c r="J23805" s="2"/>
      <c r="P23805" s="30"/>
      <c r="T23805" s="2"/>
      <c r="V23805" s="2"/>
      <c r="W23805" s="28"/>
      <c r="Y23805" s="30"/>
      <c r="Z23805" s="30"/>
      <c r="AB23805" s="6"/>
    </row>
    <row r="23806" spans="1:28">
      <c r="A23806" s="2"/>
      <c r="B23806" s="2"/>
      <c r="C23806" s="2"/>
      <c r="G23806" s="94"/>
      <c r="H23806" s="94"/>
      <c r="I23806" s="94"/>
      <c r="J23806" s="2"/>
      <c r="P23806" s="30"/>
      <c r="T23806" s="2"/>
      <c r="V23806" s="2"/>
      <c r="W23806" s="28"/>
      <c r="Y23806" s="30"/>
      <c r="Z23806" s="30"/>
      <c r="AB23806" s="6"/>
    </row>
    <row r="23807" spans="1:28">
      <c r="A23807" s="2"/>
      <c r="B23807" s="2"/>
      <c r="C23807" s="2"/>
      <c r="G23807" s="94"/>
      <c r="H23807" s="94"/>
      <c r="I23807" s="94"/>
      <c r="J23807" s="2"/>
      <c r="P23807" s="30"/>
      <c r="T23807" s="2"/>
      <c r="V23807" s="2"/>
      <c r="W23807" s="28"/>
      <c r="Y23807" s="30"/>
      <c r="Z23807" s="30"/>
      <c r="AB23807" s="6"/>
    </row>
    <row r="23808" spans="1:28">
      <c r="A23808" s="2"/>
      <c r="B23808" s="2"/>
      <c r="C23808" s="2"/>
      <c r="G23808" s="94"/>
      <c r="H23808" s="94"/>
      <c r="I23808" s="94"/>
      <c r="J23808" s="2"/>
      <c r="P23808" s="30"/>
      <c r="T23808" s="2"/>
      <c r="V23808" s="2"/>
      <c r="W23808" s="28"/>
      <c r="Y23808" s="30"/>
      <c r="Z23808" s="30"/>
      <c r="AB23808" s="6"/>
    </row>
    <row r="23809" spans="1:28">
      <c r="A23809" s="2"/>
      <c r="B23809" s="2"/>
      <c r="C23809" s="2"/>
      <c r="G23809" s="94"/>
      <c r="H23809" s="94"/>
      <c r="I23809" s="94"/>
      <c r="J23809" s="2"/>
      <c r="P23809" s="30"/>
      <c r="T23809" s="2"/>
      <c r="V23809" s="2"/>
      <c r="W23809" s="28"/>
      <c r="Y23809" s="30"/>
      <c r="Z23809" s="30"/>
      <c r="AB23809" s="6"/>
    </row>
    <row r="23810" spans="1:28">
      <c r="A23810" s="2"/>
      <c r="B23810" s="2"/>
      <c r="C23810" s="2"/>
      <c r="G23810" s="94"/>
      <c r="H23810" s="94"/>
      <c r="I23810" s="94"/>
      <c r="J23810" s="2"/>
      <c r="P23810" s="30"/>
      <c r="T23810" s="2"/>
      <c r="V23810" s="2"/>
      <c r="W23810" s="28"/>
      <c r="Y23810" s="30"/>
      <c r="Z23810" s="30"/>
      <c r="AB23810" s="6"/>
    </row>
    <row r="23811" spans="1:28">
      <c r="A23811" s="2"/>
      <c r="B23811" s="2"/>
      <c r="C23811" s="2"/>
      <c r="G23811" s="94"/>
      <c r="H23811" s="94"/>
      <c r="I23811" s="94"/>
      <c r="J23811" s="2"/>
      <c r="P23811" s="30"/>
      <c r="T23811" s="2"/>
      <c r="V23811" s="2"/>
      <c r="W23811" s="28"/>
      <c r="Y23811" s="30"/>
      <c r="Z23811" s="30"/>
      <c r="AB23811" s="6"/>
    </row>
    <row r="23812" spans="1:28">
      <c r="A23812" s="2"/>
      <c r="B23812" s="2"/>
      <c r="C23812" s="2"/>
      <c r="G23812" s="94"/>
      <c r="H23812" s="94"/>
      <c r="I23812" s="94"/>
      <c r="J23812" s="2"/>
      <c r="P23812" s="30"/>
      <c r="T23812" s="2"/>
      <c r="V23812" s="2"/>
      <c r="W23812" s="28"/>
      <c r="Y23812" s="30"/>
      <c r="Z23812" s="30"/>
      <c r="AB23812" s="6"/>
    </row>
    <row r="23813" spans="1:28">
      <c r="A23813" s="2"/>
      <c r="B23813" s="2"/>
      <c r="C23813" s="2"/>
      <c r="G23813" s="94"/>
      <c r="H23813" s="94"/>
      <c r="I23813" s="94"/>
      <c r="J23813" s="2"/>
      <c r="P23813" s="30"/>
      <c r="T23813" s="2"/>
      <c r="V23813" s="2"/>
      <c r="W23813" s="28"/>
      <c r="Y23813" s="30"/>
      <c r="Z23813" s="30"/>
      <c r="AB23813" s="6"/>
    </row>
    <row r="23814" spans="1:28">
      <c r="A23814" s="2"/>
      <c r="B23814" s="2"/>
      <c r="C23814" s="2"/>
      <c r="G23814" s="94"/>
      <c r="H23814" s="94"/>
      <c r="I23814" s="94"/>
      <c r="J23814" s="2"/>
      <c r="P23814" s="30"/>
      <c r="T23814" s="2"/>
      <c r="V23814" s="2"/>
      <c r="W23814" s="28"/>
      <c r="Y23814" s="30"/>
      <c r="Z23814" s="30"/>
      <c r="AB23814" s="6"/>
    </row>
    <row r="23815" spans="1:28">
      <c r="A23815" s="2"/>
      <c r="B23815" s="2"/>
      <c r="C23815" s="2"/>
      <c r="G23815" s="94"/>
      <c r="H23815" s="94"/>
      <c r="I23815" s="94"/>
      <c r="J23815" s="2"/>
      <c r="P23815" s="30"/>
      <c r="T23815" s="2"/>
      <c r="V23815" s="2"/>
      <c r="W23815" s="28"/>
      <c r="Y23815" s="30"/>
      <c r="Z23815" s="30"/>
      <c r="AB23815" s="6"/>
    </row>
    <row r="23816" spans="1:28">
      <c r="A23816" s="2"/>
      <c r="B23816" s="2"/>
      <c r="C23816" s="2"/>
      <c r="G23816" s="94"/>
      <c r="H23816" s="94"/>
      <c r="I23816" s="94"/>
      <c r="J23816" s="2"/>
      <c r="P23816" s="30"/>
      <c r="T23816" s="2"/>
      <c r="V23816" s="2"/>
      <c r="W23816" s="28"/>
      <c r="Y23816" s="30"/>
      <c r="Z23816" s="30"/>
      <c r="AB23816" s="6"/>
    </row>
    <row r="23817" spans="1:28">
      <c r="A23817" s="2"/>
      <c r="B23817" s="2"/>
      <c r="C23817" s="2"/>
      <c r="G23817" s="94"/>
      <c r="H23817" s="94"/>
      <c r="I23817" s="94"/>
      <c r="J23817" s="2"/>
      <c r="P23817" s="30"/>
      <c r="T23817" s="2"/>
      <c r="V23817" s="2"/>
      <c r="W23817" s="28"/>
      <c r="Y23817" s="30"/>
      <c r="Z23817" s="30"/>
      <c r="AB23817" s="6"/>
    </row>
    <row r="23818" spans="1:28">
      <c r="A23818" s="2"/>
      <c r="B23818" s="2"/>
      <c r="C23818" s="2"/>
      <c r="G23818" s="94"/>
      <c r="H23818" s="94"/>
      <c r="I23818" s="94"/>
      <c r="J23818" s="2"/>
      <c r="P23818" s="30"/>
      <c r="T23818" s="2"/>
      <c r="V23818" s="2"/>
      <c r="W23818" s="28"/>
      <c r="Y23818" s="30"/>
      <c r="Z23818" s="30"/>
      <c r="AB23818" s="6"/>
    </row>
    <row r="23819" spans="1:28">
      <c r="A23819" s="2"/>
      <c r="B23819" s="2"/>
      <c r="C23819" s="2"/>
      <c r="G23819" s="94"/>
      <c r="H23819" s="94"/>
      <c r="I23819" s="94"/>
      <c r="J23819" s="2"/>
      <c r="P23819" s="30"/>
      <c r="T23819" s="2"/>
      <c r="V23819" s="2"/>
      <c r="W23819" s="28"/>
      <c r="Y23819" s="30"/>
      <c r="Z23819" s="30"/>
      <c r="AB23819" s="6"/>
    </row>
    <row r="23820" spans="1:28">
      <c r="A23820" s="2"/>
      <c r="B23820" s="2"/>
      <c r="C23820" s="2"/>
      <c r="G23820" s="94"/>
      <c r="H23820" s="94"/>
      <c r="I23820" s="94"/>
      <c r="J23820" s="2"/>
      <c r="P23820" s="30"/>
      <c r="T23820" s="2"/>
      <c r="V23820" s="2"/>
      <c r="W23820" s="28"/>
      <c r="Y23820" s="30"/>
      <c r="Z23820" s="30"/>
      <c r="AB23820" s="6"/>
    </row>
    <row r="23821" spans="1:28">
      <c r="A23821" s="2"/>
      <c r="B23821" s="2"/>
      <c r="C23821" s="2"/>
      <c r="G23821" s="94"/>
      <c r="H23821" s="94"/>
      <c r="I23821" s="94"/>
      <c r="J23821" s="2"/>
      <c r="P23821" s="30"/>
      <c r="T23821" s="2"/>
      <c r="V23821" s="2"/>
      <c r="W23821" s="28"/>
      <c r="Y23821" s="30"/>
      <c r="Z23821" s="30"/>
      <c r="AB23821" s="6"/>
    </row>
    <row r="23822" spans="1:28">
      <c r="A23822" s="2"/>
      <c r="B23822" s="2"/>
      <c r="C23822" s="2"/>
      <c r="G23822" s="94"/>
      <c r="H23822" s="94"/>
      <c r="I23822" s="94"/>
      <c r="J23822" s="2"/>
      <c r="P23822" s="30"/>
      <c r="T23822" s="2"/>
      <c r="V23822" s="2"/>
      <c r="W23822" s="28"/>
      <c r="Y23822" s="30"/>
      <c r="Z23822" s="30"/>
      <c r="AB23822" s="6"/>
    </row>
    <row r="23823" spans="1:28">
      <c r="A23823" s="2"/>
      <c r="B23823" s="2"/>
      <c r="C23823" s="2"/>
      <c r="G23823" s="94"/>
      <c r="H23823" s="94"/>
      <c r="I23823" s="94"/>
      <c r="J23823" s="2"/>
      <c r="P23823" s="30"/>
      <c r="T23823" s="2"/>
      <c r="V23823" s="2"/>
      <c r="W23823" s="28"/>
      <c r="Y23823" s="30"/>
      <c r="Z23823" s="30"/>
      <c r="AB23823" s="6"/>
    </row>
    <row r="23824" spans="1:28">
      <c r="A23824" s="2"/>
      <c r="B23824" s="2"/>
      <c r="C23824" s="2"/>
      <c r="G23824" s="94"/>
      <c r="H23824" s="94"/>
      <c r="I23824" s="94"/>
      <c r="J23824" s="2"/>
      <c r="P23824" s="30"/>
      <c r="T23824" s="2"/>
      <c r="V23824" s="2"/>
      <c r="W23824" s="28"/>
      <c r="Y23824" s="30"/>
      <c r="Z23824" s="30"/>
      <c r="AB23824" s="6"/>
    </row>
    <row r="23825" spans="1:28">
      <c r="A23825" s="2"/>
      <c r="B23825" s="2"/>
      <c r="C23825" s="2"/>
      <c r="G23825" s="94"/>
      <c r="H23825" s="94"/>
      <c r="I23825" s="94"/>
      <c r="J23825" s="2"/>
      <c r="P23825" s="30"/>
      <c r="T23825" s="2"/>
      <c r="V23825" s="2"/>
      <c r="W23825" s="28"/>
      <c r="Y23825" s="30"/>
      <c r="Z23825" s="30"/>
      <c r="AB23825" s="6"/>
    </row>
    <row r="23826" spans="1:28">
      <c r="A23826" s="2"/>
      <c r="B23826" s="2"/>
      <c r="C23826" s="2"/>
      <c r="G23826" s="94"/>
      <c r="H23826" s="94"/>
      <c r="I23826" s="94"/>
      <c r="J23826" s="2"/>
      <c r="P23826" s="30"/>
      <c r="T23826" s="2"/>
      <c r="V23826" s="2"/>
      <c r="W23826" s="28"/>
      <c r="Y23826" s="30"/>
      <c r="Z23826" s="30"/>
      <c r="AB23826" s="6"/>
    </row>
    <row r="23827" spans="1:28">
      <c r="A23827" s="2"/>
      <c r="B23827" s="2"/>
      <c r="C23827" s="2"/>
      <c r="G23827" s="94"/>
      <c r="H23827" s="94"/>
      <c r="I23827" s="94"/>
      <c r="J23827" s="2"/>
      <c r="P23827" s="30"/>
      <c r="T23827" s="2"/>
      <c r="V23827" s="2"/>
      <c r="W23827" s="28"/>
      <c r="Y23827" s="30"/>
      <c r="Z23827" s="30"/>
      <c r="AB23827" s="6"/>
    </row>
    <row r="23828" spans="1:28">
      <c r="A23828" s="2"/>
      <c r="B23828" s="2"/>
      <c r="C23828" s="2"/>
      <c r="G23828" s="94"/>
      <c r="H23828" s="94"/>
      <c r="I23828" s="94"/>
      <c r="J23828" s="2"/>
      <c r="P23828" s="30"/>
      <c r="T23828" s="2"/>
      <c r="V23828" s="2"/>
      <c r="W23828" s="28"/>
      <c r="Y23828" s="30"/>
      <c r="Z23828" s="30"/>
      <c r="AB23828" s="6"/>
    </row>
    <row r="23829" spans="1:28">
      <c r="A23829" s="2"/>
      <c r="B23829" s="2"/>
      <c r="C23829" s="2"/>
      <c r="G23829" s="94"/>
      <c r="H23829" s="94"/>
      <c r="I23829" s="94"/>
      <c r="J23829" s="2"/>
      <c r="P23829" s="30"/>
      <c r="T23829" s="2"/>
      <c r="V23829" s="2"/>
      <c r="W23829" s="28"/>
      <c r="Y23829" s="30"/>
      <c r="Z23829" s="30"/>
      <c r="AB23829" s="6"/>
    </row>
    <row r="23830" spans="1:28">
      <c r="A23830" s="2"/>
      <c r="B23830" s="2"/>
      <c r="C23830" s="2"/>
      <c r="G23830" s="94"/>
      <c r="H23830" s="94"/>
      <c r="I23830" s="94"/>
      <c r="J23830" s="2"/>
      <c r="P23830" s="30"/>
      <c r="T23830" s="2"/>
      <c r="V23830" s="2"/>
      <c r="W23830" s="28"/>
      <c r="Y23830" s="30"/>
      <c r="Z23830" s="30"/>
      <c r="AB23830" s="6"/>
    </row>
    <row r="23831" spans="1:28">
      <c r="A23831" s="2"/>
      <c r="B23831" s="2"/>
      <c r="C23831" s="2"/>
      <c r="G23831" s="94"/>
      <c r="H23831" s="94"/>
      <c r="I23831" s="94"/>
      <c r="J23831" s="2"/>
      <c r="P23831" s="30"/>
      <c r="T23831" s="2"/>
      <c r="V23831" s="2"/>
      <c r="W23831" s="28"/>
      <c r="Y23831" s="30"/>
      <c r="Z23831" s="30"/>
      <c r="AB23831" s="6"/>
    </row>
    <row r="23832" spans="1:28">
      <c r="A23832" s="2"/>
      <c r="B23832" s="2"/>
      <c r="C23832" s="2"/>
      <c r="G23832" s="94"/>
      <c r="H23832" s="94"/>
      <c r="I23832" s="94"/>
      <c r="J23832" s="2"/>
      <c r="P23832" s="30"/>
      <c r="T23832" s="2"/>
      <c r="V23832" s="2"/>
      <c r="W23832" s="28"/>
      <c r="Y23832" s="30"/>
      <c r="Z23832" s="30"/>
      <c r="AB23832" s="6"/>
    </row>
    <row r="23833" spans="1:28">
      <c r="A23833" s="2"/>
      <c r="B23833" s="2"/>
      <c r="C23833" s="2"/>
      <c r="G23833" s="94"/>
      <c r="H23833" s="94"/>
      <c r="I23833" s="94"/>
      <c r="J23833" s="2"/>
      <c r="P23833" s="30"/>
      <c r="T23833" s="2"/>
      <c r="V23833" s="2"/>
      <c r="W23833" s="28"/>
      <c r="Y23833" s="30"/>
      <c r="Z23833" s="30"/>
      <c r="AB23833" s="6"/>
    </row>
    <row r="23834" spans="1:28">
      <c r="A23834" s="2"/>
      <c r="B23834" s="2"/>
      <c r="C23834" s="2"/>
      <c r="G23834" s="94"/>
      <c r="H23834" s="94"/>
      <c r="I23834" s="94"/>
      <c r="J23834" s="2"/>
      <c r="P23834" s="30"/>
      <c r="T23834" s="2"/>
      <c r="V23834" s="2"/>
      <c r="W23834" s="28"/>
      <c r="Y23834" s="30"/>
      <c r="Z23834" s="30"/>
      <c r="AB23834" s="6"/>
    </row>
    <row r="23835" spans="1:28">
      <c r="A23835" s="2"/>
      <c r="B23835" s="2"/>
      <c r="C23835" s="2"/>
      <c r="G23835" s="94"/>
      <c r="H23835" s="94"/>
      <c r="I23835" s="94"/>
      <c r="J23835" s="2"/>
      <c r="P23835" s="30"/>
      <c r="T23835" s="2"/>
      <c r="V23835" s="2"/>
      <c r="W23835" s="28"/>
      <c r="Y23835" s="30"/>
      <c r="Z23835" s="30"/>
      <c r="AB23835" s="6"/>
    </row>
    <row r="23836" spans="1:28">
      <c r="A23836" s="2"/>
      <c r="B23836" s="2"/>
      <c r="C23836" s="2"/>
      <c r="G23836" s="94"/>
      <c r="H23836" s="94"/>
      <c r="I23836" s="94"/>
      <c r="J23836" s="2"/>
      <c r="P23836" s="30"/>
      <c r="T23836" s="2"/>
      <c r="V23836" s="2"/>
      <c r="W23836" s="28"/>
      <c r="Y23836" s="30"/>
      <c r="Z23836" s="30"/>
      <c r="AB23836" s="6"/>
    </row>
    <row r="23837" spans="1:28">
      <c r="A23837" s="2"/>
      <c r="B23837" s="2"/>
      <c r="C23837" s="2"/>
      <c r="G23837" s="94"/>
      <c r="H23837" s="94"/>
      <c r="I23837" s="94"/>
      <c r="J23837" s="2"/>
      <c r="P23837" s="30"/>
      <c r="T23837" s="2"/>
      <c r="V23837" s="2"/>
      <c r="W23837" s="28"/>
      <c r="Y23837" s="30"/>
      <c r="Z23837" s="30"/>
      <c r="AB23837" s="6"/>
    </row>
    <row r="23838" spans="1:28">
      <c r="A23838" s="2"/>
      <c r="B23838" s="2"/>
      <c r="C23838" s="2"/>
      <c r="G23838" s="94"/>
      <c r="H23838" s="94"/>
      <c r="I23838" s="94"/>
      <c r="J23838" s="2"/>
      <c r="P23838" s="30"/>
      <c r="T23838" s="2"/>
      <c r="V23838" s="2"/>
      <c r="W23838" s="28"/>
      <c r="Y23838" s="30"/>
      <c r="Z23838" s="30"/>
      <c r="AB23838" s="6"/>
    </row>
    <row r="23839" spans="1:28">
      <c r="A23839" s="2"/>
      <c r="B23839" s="2"/>
      <c r="C23839" s="2"/>
      <c r="G23839" s="94"/>
      <c r="H23839" s="94"/>
      <c r="I23839" s="94"/>
      <c r="J23839" s="2"/>
      <c r="P23839" s="30"/>
      <c r="T23839" s="2"/>
      <c r="V23839" s="2"/>
      <c r="W23839" s="28"/>
      <c r="Y23839" s="30"/>
      <c r="Z23839" s="30"/>
      <c r="AB23839" s="6"/>
    </row>
    <row r="23840" spans="1:28">
      <c r="A23840" s="2"/>
      <c r="B23840" s="2"/>
      <c r="C23840" s="2"/>
      <c r="G23840" s="94"/>
      <c r="H23840" s="94"/>
      <c r="I23840" s="94"/>
      <c r="J23840" s="2"/>
      <c r="P23840" s="30"/>
      <c r="T23840" s="2"/>
      <c r="V23840" s="2"/>
      <c r="W23840" s="28"/>
      <c r="Y23840" s="30"/>
      <c r="Z23840" s="30"/>
      <c r="AB23840" s="6"/>
    </row>
    <row r="23841" spans="1:28">
      <c r="A23841" s="2"/>
      <c r="B23841" s="2"/>
      <c r="C23841" s="2"/>
      <c r="G23841" s="94"/>
      <c r="H23841" s="94"/>
      <c r="I23841" s="94"/>
      <c r="J23841" s="2"/>
      <c r="P23841" s="30"/>
      <c r="T23841" s="2"/>
      <c r="V23841" s="2"/>
      <c r="W23841" s="28"/>
      <c r="Y23841" s="30"/>
      <c r="Z23841" s="30"/>
      <c r="AB23841" s="6"/>
    </row>
    <row r="23842" spans="1:28">
      <c r="A23842" s="2"/>
      <c r="B23842" s="2"/>
      <c r="C23842" s="2"/>
      <c r="G23842" s="94"/>
      <c r="H23842" s="94"/>
      <c r="I23842" s="94"/>
      <c r="J23842" s="2"/>
      <c r="P23842" s="30"/>
      <c r="T23842" s="2"/>
      <c r="V23842" s="2"/>
      <c r="W23842" s="28"/>
      <c r="Y23842" s="30"/>
      <c r="Z23842" s="30"/>
      <c r="AB23842" s="6"/>
    </row>
    <row r="23843" spans="1:28">
      <c r="A23843" s="2"/>
      <c r="B23843" s="2"/>
      <c r="C23843" s="2"/>
      <c r="G23843" s="94"/>
      <c r="H23843" s="94"/>
      <c r="I23843" s="94"/>
      <c r="J23843" s="2"/>
      <c r="P23843" s="30"/>
      <c r="T23843" s="2"/>
      <c r="V23843" s="2"/>
      <c r="W23843" s="28"/>
      <c r="Y23843" s="30"/>
      <c r="Z23843" s="30"/>
      <c r="AB23843" s="6"/>
    </row>
    <row r="23844" spans="1:28">
      <c r="A23844" s="2"/>
      <c r="B23844" s="2"/>
      <c r="C23844" s="2"/>
      <c r="G23844" s="94"/>
      <c r="H23844" s="94"/>
      <c r="I23844" s="94"/>
      <c r="J23844" s="2"/>
      <c r="P23844" s="30"/>
      <c r="T23844" s="2"/>
      <c r="V23844" s="2"/>
      <c r="W23844" s="28"/>
      <c r="Y23844" s="30"/>
      <c r="Z23844" s="30"/>
      <c r="AB23844" s="6"/>
    </row>
    <row r="23845" spans="1:28">
      <c r="A23845" s="2"/>
      <c r="B23845" s="2"/>
      <c r="C23845" s="2"/>
      <c r="G23845" s="94"/>
      <c r="H23845" s="94"/>
      <c r="I23845" s="94"/>
      <c r="J23845" s="2"/>
      <c r="P23845" s="30"/>
      <c r="T23845" s="2"/>
      <c r="V23845" s="2"/>
      <c r="W23845" s="28"/>
      <c r="Y23845" s="30"/>
      <c r="Z23845" s="30"/>
      <c r="AB23845" s="6"/>
    </row>
    <row r="23846" spans="1:28">
      <c r="A23846" s="2"/>
      <c r="B23846" s="2"/>
      <c r="C23846" s="2"/>
      <c r="G23846" s="94"/>
      <c r="H23846" s="94"/>
      <c r="I23846" s="94"/>
      <c r="J23846" s="2"/>
      <c r="P23846" s="30"/>
      <c r="T23846" s="2"/>
      <c r="V23846" s="2"/>
      <c r="W23846" s="28"/>
      <c r="Y23846" s="30"/>
      <c r="Z23846" s="30"/>
      <c r="AB23846" s="6"/>
    </row>
    <row r="23847" spans="1:28">
      <c r="A23847" s="2"/>
      <c r="B23847" s="2"/>
      <c r="C23847" s="2"/>
      <c r="G23847" s="94"/>
      <c r="H23847" s="94"/>
      <c r="I23847" s="94"/>
      <c r="J23847" s="2"/>
      <c r="P23847" s="30"/>
      <c r="T23847" s="2"/>
      <c r="V23847" s="2"/>
      <c r="W23847" s="28"/>
      <c r="Y23847" s="30"/>
      <c r="Z23847" s="30"/>
      <c r="AB23847" s="6"/>
    </row>
    <row r="23848" spans="1:28">
      <c r="A23848" s="2"/>
      <c r="B23848" s="2"/>
      <c r="C23848" s="2"/>
      <c r="G23848" s="94"/>
      <c r="H23848" s="94"/>
      <c r="I23848" s="94"/>
      <c r="J23848" s="2"/>
      <c r="P23848" s="30"/>
      <c r="T23848" s="2"/>
      <c r="V23848" s="2"/>
      <c r="W23848" s="28"/>
      <c r="Y23848" s="30"/>
      <c r="Z23848" s="30"/>
      <c r="AB23848" s="6"/>
    </row>
    <row r="23849" spans="1:28">
      <c r="A23849" s="2"/>
      <c r="B23849" s="2"/>
      <c r="C23849" s="2"/>
      <c r="G23849" s="94"/>
      <c r="H23849" s="94"/>
      <c r="I23849" s="94"/>
      <c r="J23849" s="2"/>
      <c r="P23849" s="30"/>
      <c r="T23849" s="2"/>
      <c r="V23849" s="2"/>
      <c r="W23849" s="28"/>
      <c r="Y23849" s="30"/>
      <c r="Z23849" s="30"/>
      <c r="AB23849" s="6"/>
    </row>
    <row r="23850" spans="1:28">
      <c r="A23850" s="2"/>
      <c r="B23850" s="2"/>
      <c r="C23850" s="2"/>
      <c r="G23850" s="94"/>
      <c r="H23850" s="94"/>
      <c r="I23850" s="94"/>
      <c r="J23850" s="2"/>
      <c r="P23850" s="30"/>
      <c r="T23850" s="2"/>
      <c r="V23850" s="2"/>
      <c r="W23850" s="28"/>
      <c r="Y23850" s="30"/>
      <c r="Z23850" s="30"/>
      <c r="AB23850" s="6"/>
    </row>
    <row r="23851" spans="1:28">
      <c r="A23851" s="2"/>
      <c r="B23851" s="2"/>
      <c r="C23851" s="2"/>
      <c r="G23851" s="94"/>
      <c r="H23851" s="94"/>
      <c r="I23851" s="94"/>
      <c r="J23851" s="2"/>
      <c r="P23851" s="30"/>
      <c r="T23851" s="2"/>
      <c r="V23851" s="2"/>
      <c r="W23851" s="28"/>
      <c r="Y23851" s="30"/>
      <c r="Z23851" s="30"/>
      <c r="AB23851" s="6"/>
    </row>
    <row r="23852" spans="1:28">
      <c r="A23852" s="2"/>
      <c r="B23852" s="2"/>
      <c r="C23852" s="2"/>
      <c r="G23852" s="94"/>
      <c r="H23852" s="94"/>
      <c r="I23852" s="94"/>
      <c r="J23852" s="2"/>
      <c r="P23852" s="30"/>
      <c r="T23852" s="2"/>
      <c r="V23852" s="2"/>
      <c r="W23852" s="28"/>
      <c r="Y23852" s="30"/>
      <c r="Z23852" s="30"/>
      <c r="AB23852" s="6"/>
    </row>
    <row r="23853" spans="1:28">
      <c r="A23853" s="2"/>
      <c r="B23853" s="2"/>
      <c r="C23853" s="2"/>
      <c r="G23853" s="94"/>
      <c r="H23853" s="94"/>
      <c r="I23853" s="94"/>
      <c r="J23853" s="2"/>
      <c r="P23853" s="30"/>
      <c r="T23853" s="2"/>
      <c r="V23853" s="2"/>
      <c r="W23853" s="28"/>
      <c r="Y23853" s="30"/>
      <c r="Z23853" s="30"/>
      <c r="AB23853" s="6"/>
    </row>
    <row r="23854" spans="1:28">
      <c r="A23854" s="2"/>
      <c r="B23854" s="2"/>
      <c r="C23854" s="2"/>
      <c r="G23854" s="94"/>
      <c r="H23854" s="94"/>
      <c r="I23854" s="94"/>
      <c r="J23854" s="2"/>
      <c r="P23854" s="30"/>
      <c r="T23854" s="2"/>
      <c r="V23854" s="2"/>
      <c r="W23854" s="28"/>
      <c r="Y23854" s="30"/>
      <c r="Z23854" s="30"/>
      <c r="AB23854" s="6"/>
    </row>
    <row r="23855" spans="1:28">
      <c r="A23855" s="2"/>
      <c r="B23855" s="2"/>
      <c r="C23855" s="2"/>
      <c r="G23855" s="94"/>
      <c r="H23855" s="94"/>
      <c r="I23855" s="94"/>
      <c r="J23855" s="2"/>
      <c r="P23855" s="30"/>
      <c r="T23855" s="2"/>
      <c r="V23855" s="2"/>
      <c r="W23855" s="28"/>
      <c r="Y23855" s="30"/>
      <c r="Z23855" s="30"/>
      <c r="AB23855" s="6"/>
    </row>
    <row r="23856" spans="1:28">
      <c r="A23856" s="2"/>
      <c r="B23856" s="2"/>
      <c r="C23856" s="2"/>
      <c r="G23856" s="94"/>
      <c r="H23856" s="94"/>
      <c r="I23856" s="94"/>
      <c r="J23856" s="2"/>
      <c r="P23856" s="30"/>
      <c r="T23856" s="2"/>
      <c r="V23856" s="2"/>
      <c r="W23856" s="28"/>
      <c r="Y23856" s="30"/>
      <c r="Z23856" s="30"/>
      <c r="AB23856" s="6"/>
    </row>
    <row r="23857" spans="1:28">
      <c r="A23857" s="2"/>
      <c r="B23857" s="2"/>
      <c r="C23857" s="2"/>
      <c r="G23857" s="94"/>
      <c r="H23857" s="94"/>
      <c r="I23857" s="94"/>
      <c r="J23857" s="2"/>
      <c r="P23857" s="30"/>
      <c r="T23857" s="2"/>
      <c r="V23857" s="2"/>
      <c r="W23857" s="28"/>
      <c r="Y23857" s="30"/>
      <c r="Z23857" s="30"/>
      <c r="AB23857" s="6"/>
    </row>
    <row r="23858" spans="1:28">
      <c r="A23858" s="2"/>
      <c r="B23858" s="2"/>
      <c r="C23858" s="2"/>
      <c r="G23858" s="94"/>
      <c r="H23858" s="94"/>
      <c r="I23858" s="94"/>
      <c r="J23858" s="2"/>
      <c r="P23858" s="30"/>
      <c r="T23858" s="2"/>
      <c r="V23858" s="2"/>
      <c r="W23858" s="28"/>
      <c r="Y23858" s="30"/>
      <c r="Z23858" s="30"/>
      <c r="AB23858" s="6"/>
    </row>
    <row r="23859" spans="1:28">
      <c r="A23859" s="2"/>
      <c r="B23859" s="2"/>
      <c r="C23859" s="2"/>
      <c r="G23859" s="94"/>
      <c r="H23859" s="94"/>
      <c r="I23859" s="94"/>
      <c r="J23859" s="2"/>
      <c r="P23859" s="30"/>
      <c r="T23859" s="2"/>
      <c r="V23859" s="2"/>
      <c r="W23859" s="28"/>
      <c r="Y23859" s="30"/>
      <c r="Z23859" s="30"/>
      <c r="AB23859" s="6"/>
    </row>
    <row r="23860" spans="1:28">
      <c r="A23860" s="2"/>
      <c r="B23860" s="2"/>
      <c r="C23860" s="2"/>
      <c r="G23860" s="94"/>
      <c r="H23860" s="94"/>
      <c r="I23860" s="94"/>
      <c r="J23860" s="2"/>
      <c r="P23860" s="30"/>
      <c r="T23860" s="2"/>
      <c r="V23860" s="2"/>
      <c r="W23860" s="28"/>
      <c r="Y23860" s="30"/>
      <c r="Z23860" s="30"/>
      <c r="AB23860" s="6"/>
    </row>
    <row r="23861" spans="1:28">
      <c r="A23861" s="2"/>
      <c r="B23861" s="2"/>
      <c r="C23861" s="2"/>
      <c r="G23861" s="94"/>
      <c r="H23861" s="94"/>
      <c r="I23861" s="94"/>
      <c r="J23861" s="2"/>
      <c r="P23861" s="30"/>
      <c r="T23861" s="2"/>
      <c r="V23861" s="2"/>
      <c r="W23861" s="28"/>
      <c r="Y23861" s="30"/>
      <c r="Z23861" s="30"/>
      <c r="AB23861" s="6"/>
    </row>
    <row r="23862" spans="1:28">
      <c r="A23862" s="2"/>
      <c r="B23862" s="2"/>
      <c r="C23862" s="2"/>
      <c r="G23862" s="94"/>
      <c r="H23862" s="94"/>
      <c r="I23862" s="94"/>
      <c r="J23862" s="2"/>
      <c r="P23862" s="30"/>
      <c r="T23862" s="2"/>
      <c r="V23862" s="2"/>
      <c r="W23862" s="28"/>
      <c r="Y23862" s="30"/>
      <c r="Z23862" s="30"/>
      <c r="AB23862" s="6"/>
    </row>
    <row r="23863" spans="1:28">
      <c r="A23863" s="2"/>
      <c r="B23863" s="2"/>
      <c r="C23863" s="2"/>
      <c r="G23863" s="94"/>
      <c r="H23863" s="94"/>
      <c r="I23863" s="94"/>
      <c r="J23863" s="2"/>
      <c r="P23863" s="30"/>
      <c r="T23863" s="2"/>
      <c r="V23863" s="2"/>
      <c r="W23863" s="28"/>
      <c r="Y23863" s="30"/>
      <c r="Z23863" s="30"/>
      <c r="AB23863" s="6"/>
    </row>
    <row r="23864" spans="1:28">
      <c r="A23864" s="2"/>
      <c r="B23864" s="2"/>
      <c r="C23864" s="2"/>
      <c r="G23864" s="94"/>
      <c r="H23864" s="94"/>
      <c r="I23864" s="94"/>
      <c r="J23864" s="2"/>
      <c r="P23864" s="30"/>
      <c r="T23864" s="2"/>
      <c r="V23864" s="2"/>
      <c r="W23864" s="28"/>
      <c r="Y23864" s="30"/>
      <c r="Z23864" s="30"/>
      <c r="AB23864" s="6"/>
    </row>
    <row r="23865" spans="1:28">
      <c r="A23865" s="2"/>
      <c r="B23865" s="2"/>
      <c r="C23865" s="2"/>
      <c r="G23865" s="94"/>
      <c r="H23865" s="94"/>
      <c r="I23865" s="94"/>
      <c r="J23865" s="2"/>
      <c r="P23865" s="30"/>
      <c r="T23865" s="2"/>
      <c r="V23865" s="2"/>
      <c r="W23865" s="28"/>
      <c r="Y23865" s="30"/>
      <c r="Z23865" s="30"/>
      <c r="AB23865" s="6"/>
    </row>
    <row r="23866" spans="1:28">
      <c r="A23866" s="2"/>
      <c r="B23866" s="2"/>
      <c r="C23866" s="2"/>
      <c r="G23866" s="94"/>
      <c r="H23866" s="94"/>
      <c r="I23866" s="94"/>
      <c r="J23866" s="2"/>
      <c r="P23866" s="30"/>
      <c r="T23866" s="2"/>
      <c r="V23866" s="2"/>
      <c r="W23866" s="28"/>
      <c r="Y23866" s="30"/>
      <c r="Z23866" s="30"/>
      <c r="AB23866" s="6"/>
    </row>
    <row r="23867" spans="1:28">
      <c r="A23867" s="2"/>
      <c r="B23867" s="2"/>
      <c r="C23867" s="2"/>
      <c r="G23867" s="94"/>
      <c r="H23867" s="94"/>
      <c r="I23867" s="94"/>
      <c r="J23867" s="2"/>
      <c r="P23867" s="30"/>
      <c r="T23867" s="2"/>
      <c r="V23867" s="2"/>
      <c r="W23867" s="28"/>
      <c r="Y23867" s="30"/>
      <c r="Z23867" s="30"/>
      <c r="AB23867" s="6"/>
    </row>
    <row r="23868" spans="1:28">
      <c r="A23868" s="2"/>
      <c r="B23868" s="2"/>
      <c r="C23868" s="2"/>
      <c r="G23868" s="94"/>
      <c r="H23868" s="94"/>
      <c r="I23868" s="94"/>
      <c r="J23868" s="2"/>
      <c r="P23868" s="30"/>
      <c r="T23868" s="2"/>
      <c r="V23868" s="2"/>
      <c r="W23868" s="28"/>
      <c r="Y23868" s="30"/>
      <c r="Z23868" s="30"/>
      <c r="AB23868" s="6"/>
    </row>
    <row r="23869" spans="1:28">
      <c r="A23869" s="2"/>
      <c r="B23869" s="2"/>
      <c r="C23869" s="2"/>
      <c r="G23869" s="94"/>
      <c r="H23869" s="94"/>
      <c r="I23869" s="94"/>
      <c r="J23869" s="2"/>
      <c r="P23869" s="30"/>
      <c r="T23869" s="2"/>
      <c r="V23869" s="2"/>
      <c r="W23869" s="28"/>
      <c r="Y23869" s="30"/>
      <c r="Z23869" s="30"/>
      <c r="AB23869" s="6"/>
    </row>
    <row r="23870" spans="1:28">
      <c r="A23870" s="2"/>
      <c r="B23870" s="2"/>
      <c r="C23870" s="2"/>
      <c r="G23870" s="94"/>
      <c r="H23870" s="94"/>
      <c r="I23870" s="94"/>
      <c r="J23870" s="2"/>
      <c r="P23870" s="30"/>
      <c r="T23870" s="2"/>
      <c r="V23870" s="2"/>
      <c r="W23870" s="28"/>
      <c r="Y23870" s="30"/>
      <c r="Z23870" s="30"/>
      <c r="AB23870" s="6"/>
    </row>
    <row r="23871" spans="1:28">
      <c r="A23871" s="2"/>
      <c r="B23871" s="2"/>
      <c r="C23871" s="2"/>
      <c r="G23871" s="94"/>
      <c r="H23871" s="94"/>
      <c r="I23871" s="94"/>
      <c r="J23871" s="2"/>
      <c r="P23871" s="30"/>
      <c r="T23871" s="2"/>
      <c r="V23871" s="2"/>
      <c r="W23871" s="28"/>
      <c r="Y23871" s="30"/>
      <c r="Z23871" s="30"/>
      <c r="AB23871" s="6"/>
    </row>
    <row r="23872" spans="1:28">
      <c r="A23872" s="2"/>
      <c r="B23872" s="2"/>
      <c r="C23872" s="2"/>
      <c r="G23872" s="94"/>
      <c r="H23872" s="94"/>
      <c r="I23872" s="94"/>
      <c r="J23872" s="2"/>
      <c r="P23872" s="30"/>
      <c r="T23872" s="2"/>
      <c r="V23872" s="2"/>
      <c r="W23872" s="28"/>
      <c r="Y23872" s="30"/>
      <c r="Z23872" s="30"/>
      <c r="AB23872" s="6"/>
    </row>
    <row r="23873" spans="1:28">
      <c r="A23873" s="2"/>
      <c r="B23873" s="2"/>
      <c r="C23873" s="2"/>
      <c r="G23873" s="94"/>
      <c r="H23873" s="94"/>
      <c r="I23873" s="94"/>
      <c r="J23873" s="2"/>
      <c r="P23873" s="30"/>
      <c r="T23873" s="2"/>
      <c r="V23873" s="2"/>
      <c r="W23873" s="28"/>
      <c r="Y23873" s="30"/>
      <c r="Z23873" s="30"/>
      <c r="AB23873" s="6"/>
    </row>
    <row r="23874" spans="1:28">
      <c r="A23874" s="2"/>
      <c r="B23874" s="2"/>
      <c r="C23874" s="2"/>
      <c r="G23874" s="94"/>
      <c r="H23874" s="94"/>
      <c r="I23874" s="94"/>
      <c r="J23874" s="2"/>
      <c r="P23874" s="30"/>
      <c r="T23874" s="2"/>
      <c r="V23874" s="2"/>
      <c r="W23874" s="28"/>
      <c r="Y23874" s="30"/>
      <c r="Z23874" s="30"/>
      <c r="AB23874" s="6"/>
    </row>
    <row r="23875" spans="1:28">
      <c r="A23875" s="2"/>
      <c r="B23875" s="2"/>
      <c r="C23875" s="2"/>
      <c r="G23875" s="94"/>
      <c r="H23875" s="94"/>
      <c r="I23875" s="94"/>
      <c r="J23875" s="2"/>
      <c r="P23875" s="30"/>
      <c r="T23875" s="2"/>
      <c r="V23875" s="2"/>
      <c r="W23875" s="28"/>
      <c r="Y23875" s="30"/>
      <c r="Z23875" s="30"/>
      <c r="AB23875" s="6"/>
    </row>
    <row r="23876" spans="1:28">
      <c r="A23876" s="2"/>
      <c r="B23876" s="2"/>
      <c r="C23876" s="2"/>
      <c r="G23876" s="94"/>
      <c r="H23876" s="94"/>
      <c r="I23876" s="94"/>
      <c r="J23876" s="2"/>
      <c r="P23876" s="30"/>
      <c r="T23876" s="2"/>
      <c r="V23876" s="2"/>
      <c r="W23876" s="28"/>
      <c r="Y23876" s="30"/>
      <c r="Z23876" s="30"/>
      <c r="AB23876" s="6"/>
    </row>
    <row r="23877" spans="1:28">
      <c r="A23877" s="2"/>
      <c r="B23877" s="2"/>
      <c r="C23877" s="2"/>
      <c r="G23877" s="94"/>
      <c r="H23877" s="94"/>
      <c r="I23877" s="94"/>
      <c r="J23877" s="2"/>
      <c r="P23877" s="30"/>
      <c r="T23877" s="2"/>
      <c r="V23877" s="2"/>
      <c r="W23877" s="28"/>
      <c r="Y23877" s="30"/>
      <c r="Z23877" s="30"/>
      <c r="AB23877" s="6"/>
    </row>
    <row r="23878" spans="1:28">
      <c r="A23878" s="2"/>
      <c r="B23878" s="2"/>
      <c r="C23878" s="2"/>
      <c r="G23878" s="94"/>
      <c r="H23878" s="94"/>
      <c r="I23878" s="94"/>
      <c r="J23878" s="2"/>
      <c r="P23878" s="30"/>
      <c r="T23878" s="2"/>
      <c r="V23878" s="2"/>
      <c r="W23878" s="28"/>
      <c r="Y23878" s="30"/>
      <c r="Z23878" s="30"/>
      <c r="AB23878" s="6"/>
    </row>
    <row r="23879" spans="1:28">
      <c r="A23879" s="2"/>
      <c r="B23879" s="2"/>
      <c r="C23879" s="2"/>
      <c r="G23879" s="94"/>
      <c r="H23879" s="94"/>
      <c r="I23879" s="94"/>
      <c r="J23879" s="2"/>
      <c r="P23879" s="30"/>
      <c r="T23879" s="2"/>
      <c r="V23879" s="2"/>
      <c r="W23879" s="28"/>
      <c r="Y23879" s="30"/>
      <c r="Z23879" s="30"/>
      <c r="AB23879" s="6"/>
    </row>
    <row r="23880" spans="1:28">
      <c r="A23880" s="2"/>
      <c r="B23880" s="2"/>
      <c r="C23880" s="2"/>
      <c r="G23880" s="94"/>
      <c r="H23880" s="94"/>
      <c r="I23880" s="94"/>
      <c r="J23880" s="2"/>
      <c r="P23880" s="30"/>
      <c r="T23880" s="2"/>
      <c r="V23880" s="2"/>
      <c r="W23880" s="28"/>
      <c r="Y23880" s="30"/>
      <c r="Z23880" s="30"/>
      <c r="AB23880" s="6"/>
    </row>
    <row r="23881" spans="1:28">
      <c r="A23881" s="2"/>
      <c r="B23881" s="2"/>
      <c r="C23881" s="2"/>
      <c r="G23881" s="94"/>
      <c r="H23881" s="94"/>
      <c r="I23881" s="94"/>
      <c r="J23881" s="2"/>
      <c r="P23881" s="30"/>
      <c r="T23881" s="2"/>
      <c r="V23881" s="2"/>
      <c r="W23881" s="28"/>
      <c r="Y23881" s="30"/>
      <c r="Z23881" s="30"/>
      <c r="AB23881" s="6"/>
    </row>
    <row r="23882" spans="1:28">
      <c r="A23882" s="2"/>
      <c r="B23882" s="2"/>
      <c r="C23882" s="2"/>
      <c r="G23882" s="94"/>
      <c r="H23882" s="94"/>
      <c r="I23882" s="94"/>
      <c r="J23882" s="2"/>
      <c r="P23882" s="30"/>
      <c r="T23882" s="2"/>
      <c r="V23882" s="2"/>
      <c r="W23882" s="28"/>
      <c r="Y23882" s="30"/>
      <c r="Z23882" s="30"/>
      <c r="AB23882" s="6"/>
    </row>
    <row r="23883" spans="1:28">
      <c r="A23883" s="2"/>
      <c r="B23883" s="2"/>
      <c r="C23883" s="2"/>
      <c r="G23883" s="94"/>
      <c r="H23883" s="94"/>
      <c r="I23883" s="94"/>
      <c r="J23883" s="2"/>
      <c r="P23883" s="30"/>
      <c r="T23883" s="2"/>
      <c r="V23883" s="2"/>
      <c r="W23883" s="28"/>
      <c r="Y23883" s="30"/>
      <c r="Z23883" s="30"/>
      <c r="AB23883" s="6"/>
    </row>
    <row r="23884" spans="1:28">
      <c r="A23884" s="2"/>
      <c r="B23884" s="2"/>
      <c r="C23884" s="2"/>
      <c r="G23884" s="94"/>
      <c r="H23884" s="94"/>
      <c r="I23884" s="94"/>
      <c r="J23884" s="2"/>
      <c r="P23884" s="30"/>
      <c r="T23884" s="2"/>
      <c r="V23884" s="2"/>
      <c r="W23884" s="28"/>
      <c r="Y23884" s="30"/>
      <c r="Z23884" s="30"/>
      <c r="AB23884" s="6"/>
    </row>
    <row r="23885" spans="1:28">
      <c r="A23885" s="2"/>
      <c r="B23885" s="2"/>
      <c r="C23885" s="2"/>
      <c r="G23885" s="94"/>
      <c r="H23885" s="94"/>
      <c r="I23885" s="94"/>
      <c r="J23885" s="2"/>
      <c r="P23885" s="30"/>
      <c r="T23885" s="2"/>
      <c r="V23885" s="2"/>
      <c r="W23885" s="28"/>
      <c r="Y23885" s="30"/>
      <c r="Z23885" s="30"/>
      <c r="AB23885" s="6"/>
    </row>
    <row r="23886" spans="1:28">
      <c r="A23886" s="2"/>
      <c r="B23886" s="2"/>
      <c r="C23886" s="2"/>
      <c r="G23886" s="94"/>
      <c r="H23886" s="94"/>
      <c r="I23886" s="94"/>
      <c r="J23886" s="2"/>
      <c r="P23886" s="30"/>
      <c r="T23886" s="2"/>
      <c r="V23886" s="2"/>
      <c r="W23886" s="28"/>
      <c r="Y23886" s="30"/>
      <c r="Z23886" s="30"/>
      <c r="AB23886" s="6"/>
    </row>
    <row r="23887" spans="1:28">
      <c r="A23887" s="2"/>
      <c r="B23887" s="2"/>
      <c r="C23887" s="2"/>
      <c r="G23887" s="94"/>
      <c r="H23887" s="94"/>
      <c r="I23887" s="94"/>
      <c r="J23887" s="2"/>
      <c r="P23887" s="30"/>
      <c r="T23887" s="2"/>
      <c r="V23887" s="2"/>
      <c r="W23887" s="28"/>
      <c r="Y23887" s="30"/>
      <c r="Z23887" s="30"/>
      <c r="AB23887" s="6"/>
    </row>
    <row r="23888" spans="1:28">
      <c r="A23888" s="2"/>
      <c r="B23888" s="2"/>
      <c r="C23888" s="2"/>
      <c r="G23888" s="94"/>
      <c r="H23888" s="94"/>
      <c r="I23888" s="94"/>
      <c r="J23888" s="2"/>
      <c r="P23888" s="30"/>
      <c r="T23888" s="2"/>
      <c r="V23888" s="2"/>
      <c r="W23888" s="28"/>
      <c r="Y23888" s="30"/>
      <c r="Z23888" s="30"/>
      <c r="AB23888" s="6"/>
    </row>
    <row r="23889" spans="1:28">
      <c r="A23889" s="2"/>
      <c r="B23889" s="2"/>
      <c r="C23889" s="2"/>
      <c r="G23889" s="94"/>
      <c r="H23889" s="94"/>
      <c r="I23889" s="94"/>
      <c r="J23889" s="2"/>
      <c r="P23889" s="30"/>
      <c r="T23889" s="2"/>
      <c r="V23889" s="2"/>
      <c r="W23889" s="28"/>
      <c r="Y23889" s="30"/>
      <c r="Z23889" s="30"/>
      <c r="AB23889" s="6"/>
    </row>
    <row r="23890" spans="1:28">
      <c r="A23890" s="2"/>
      <c r="B23890" s="2"/>
      <c r="C23890" s="2"/>
      <c r="G23890" s="94"/>
      <c r="H23890" s="94"/>
      <c r="I23890" s="94"/>
      <c r="J23890" s="2"/>
      <c r="P23890" s="30"/>
      <c r="T23890" s="2"/>
      <c r="V23890" s="2"/>
      <c r="W23890" s="28"/>
      <c r="Y23890" s="30"/>
      <c r="Z23890" s="30"/>
      <c r="AB23890" s="6"/>
    </row>
    <row r="23891" spans="1:28">
      <c r="A23891" s="2"/>
      <c r="B23891" s="2"/>
      <c r="C23891" s="2"/>
      <c r="G23891" s="94"/>
      <c r="H23891" s="94"/>
      <c r="I23891" s="94"/>
      <c r="J23891" s="2"/>
      <c r="P23891" s="30"/>
      <c r="T23891" s="2"/>
      <c r="V23891" s="2"/>
      <c r="W23891" s="28"/>
      <c r="Y23891" s="30"/>
      <c r="Z23891" s="30"/>
      <c r="AB23891" s="6"/>
    </row>
    <row r="23892" spans="1:28">
      <c r="A23892" s="2"/>
      <c r="B23892" s="2"/>
      <c r="C23892" s="2"/>
      <c r="G23892" s="94"/>
      <c r="H23892" s="94"/>
      <c r="I23892" s="94"/>
      <c r="J23892" s="2"/>
      <c r="P23892" s="30"/>
      <c r="T23892" s="2"/>
      <c r="V23892" s="2"/>
      <c r="W23892" s="28"/>
      <c r="Y23892" s="30"/>
      <c r="Z23892" s="30"/>
      <c r="AB23892" s="6"/>
    </row>
    <row r="23893" spans="1:28">
      <c r="A23893" s="2"/>
      <c r="B23893" s="2"/>
      <c r="C23893" s="2"/>
      <c r="G23893" s="94"/>
      <c r="H23893" s="94"/>
      <c r="I23893" s="94"/>
      <c r="J23893" s="2"/>
      <c r="P23893" s="30"/>
      <c r="T23893" s="2"/>
      <c r="V23893" s="2"/>
      <c r="W23893" s="28"/>
      <c r="Y23893" s="30"/>
      <c r="Z23893" s="30"/>
      <c r="AB23893" s="6"/>
    </row>
    <row r="23894" spans="1:28">
      <c r="A23894" s="2"/>
      <c r="B23894" s="2"/>
      <c r="C23894" s="2"/>
      <c r="G23894" s="94"/>
      <c r="H23894" s="94"/>
      <c r="I23894" s="94"/>
      <c r="J23894" s="2"/>
      <c r="P23894" s="30"/>
      <c r="T23894" s="2"/>
      <c r="V23894" s="2"/>
      <c r="W23894" s="28"/>
      <c r="Y23894" s="30"/>
      <c r="Z23894" s="30"/>
      <c r="AB23894" s="6"/>
    </row>
    <row r="23895" spans="1:28">
      <c r="A23895" s="2"/>
      <c r="B23895" s="2"/>
      <c r="C23895" s="2"/>
      <c r="G23895" s="94"/>
      <c r="H23895" s="94"/>
      <c r="I23895" s="94"/>
      <c r="J23895" s="2"/>
      <c r="P23895" s="30"/>
      <c r="T23895" s="2"/>
      <c r="V23895" s="2"/>
      <c r="W23895" s="28"/>
      <c r="Y23895" s="30"/>
      <c r="Z23895" s="30"/>
      <c r="AB23895" s="6"/>
    </row>
    <row r="23896" spans="1:28">
      <c r="A23896" s="2"/>
      <c r="B23896" s="2"/>
      <c r="C23896" s="2"/>
      <c r="G23896" s="94"/>
      <c r="H23896" s="94"/>
      <c r="I23896" s="94"/>
      <c r="J23896" s="2"/>
      <c r="P23896" s="30"/>
      <c r="T23896" s="2"/>
      <c r="V23896" s="2"/>
      <c r="W23896" s="28"/>
      <c r="Y23896" s="30"/>
      <c r="Z23896" s="30"/>
      <c r="AB23896" s="6"/>
    </row>
    <row r="23897" spans="1:28">
      <c r="A23897" s="2"/>
      <c r="B23897" s="2"/>
      <c r="C23897" s="2"/>
      <c r="G23897" s="94"/>
      <c r="H23897" s="94"/>
      <c r="I23897" s="94"/>
      <c r="J23897" s="2"/>
      <c r="P23897" s="30"/>
      <c r="T23897" s="2"/>
      <c r="V23897" s="2"/>
      <c r="W23897" s="28"/>
      <c r="Y23897" s="30"/>
      <c r="Z23897" s="30"/>
      <c r="AB23897" s="6"/>
    </row>
    <row r="23898" spans="1:28">
      <c r="A23898" s="2"/>
      <c r="B23898" s="2"/>
      <c r="C23898" s="2"/>
      <c r="G23898" s="94"/>
      <c r="H23898" s="94"/>
      <c r="I23898" s="94"/>
      <c r="J23898" s="2"/>
      <c r="P23898" s="30"/>
      <c r="T23898" s="2"/>
      <c r="V23898" s="2"/>
      <c r="W23898" s="28"/>
      <c r="Y23898" s="30"/>
      <c r="Z23898" s="30"/>
      <c r="AB23898" s="6"/>
    </row>
    <row r="23899" spans="1:28">
      <c r="A23899" s="2"/>
      <c r="B23899" s="2"/>
      <c r="C23899" s="2"/>
      <c r="G23899" s="94"/>
      <c r="H23899" s="94"/>
      <c r="I23899" s="94"/>
      <c r="J23899" s="2"/>
      <c r="P23899" s="30"/>
      <c r="T23899" s="2"/>
      <c r="V23899" s="2"/>
      <c r="W23899" s="28"/>
      <c r="Y23899" s="30"/>
      <c r="Z23899" s="30"/>
      <c r="AB23899" s="6"/>
    </row>
    <row r="23900" spans="1:28">
      <c r="A23900" s="2"/>
      <c r="B23900" s="2"/>
      <c r="C23900" s="2"/>
      <c r="G23900" s="94"/>
      <c r="H23900" s="94"/>
      <c r="I23900" s="94"/>
      <c r="J23900" s="2"/>
      <c r="P23900" s="30"/>
      <c r="T23900" s="2"/>
      <c r="V23900" s="2"/>
      <c r="W23900" s="28"/>
      <c r="Y23900" s="30"/>
      <c r="Z23900" s="30"/>
      <c r="AB23900" s="6"/>
    </row>
    <row r="23901" spans="1:28">
      <c r="A23901" s="2"/>
      <c r="B23901" s="2"/>
      <c r="C23901" s="2"/>
      <c r="G23901" s="94"/>
      <c r="H23901" s="94"/>
      <c r="I23901" s="94"/>
      <c r="J23901" s="2"/>
      <c r="P23901" s="30"/>
      <c r="T23901" s="2"/>
      <c r="V23901" s="2"/>
      <c r="W23901" s="28"/>
      <c r="Y23901" s="30"/>
      <c r="Z23901" s="30"/>
      <c r="AB23901" s="6"/>
    </row>
    <row r="23902" spans="1:28">
      <c r="A23902" s="2"/>
      <c r="B23902" s="2"/>
      <c r="C23902" s="2"/>
      <c r="G23902" s="94"/>
      <c r="H23902" s="94"/>
      <c r="I23902" s="94"/>
      <c r="J23902" s="2"/>
      <c r="P23902" s="30"/>
      <c r="T23902" s="2"/>
      <c r="V23902" s="2"/>
      <c r="W23902" s="28"/>
      <c r="Y23902" s="30"/>
      <c r="Z23902" s="30"/>
      <c r="AB23902" s="6"/>
    </row>
    <row r="23903" spans="1:28">
      <c r="A23903" s="2"/>
      <c r="B23903" s="2"/>
      <c r="C23903" s="2"/>
      <c r="G23903" s="94"/>
      <c r="H23903" s="94"/>
      <c r="I23903" s="94"/>
      <c r="J23903" s="2"/>
      <c r="P23903" s="30"/>
      <c r="T23903" s="2"/>
      <c r="V23903" s="2"/>
      <c r="W23903" s="28"/>
      <c r="Y23903" s="30"/>
      <c r="Z23903" s="30"/>
      <c r="AB23903" s="6"/>
    </row>
    <row r="23904" spans="1:28">
      <c r="A23904" s="2"/>
      <c r="B23904" s="2"/>
      <c r="C23904" s="2"/>
      <c r="G23904" s="94"/>
      <c r="H23904" s="94"/>
      <c r="I23904" s="94"/>
      <c r="J23904" s="2"/>
      <c r="P23904" s="30"/>
      <c r="T23904" s="2"/>
      <c r="V23904" s="2"/>
      <c r="W23904" s="28"/>
      <c r="Y23904" s="30"/>
      <c r="Z23904" s="30"/>
      <c r="AB23904" s="6"/>
    </row>
    <row r="23905" spans="1:28">
      <c r="A23905" s="2"/>
      <c r="B23905" s="2"/>
      <c r="C23905" s="2"/>
      <c r="G23905" s="94"/>
      <c r="H23905" s="94"/>
      <c r="I23905" s="94"/>
      <c r="J23905" s="2"/>
      <c r="P23905" s="30"/>
      <c r="T23905" s="2"/>
      <c r="V23905" s="2"/>
      <c r="W23905" s="28"/>
      <c r="Y23905" s="30"/>
      <c r="Z23905" s="30"/>
      <c r="AB23905" s="6"/>
    </row>
    <row r="23906" spans="1:28">
      <c r="A23906" s="2"/>
      <c r="B23906" s="2"/>
      <c r="C23906" s="2"/>
      <c r="G23906" s="94"/>
      <c r="H23906" s="94"/>
      <c r="I23906" s="94"/>
      <c r="J23906" s="2"/>
      <c r="P23906" s="30"/>
      <c r="T23906" s="2"/>
      <c r="V23906" s="2"/>
      <c r="W23906" s="28"/>
      <c r="Y23906" s="30"/>
      <c r="Z23906" s="30"/>
      <c r="AB23906" s="6"/>
    </row>
    <row r="23907" spans="1:28">
      <c r="A23907" s="2"/>
      <c r="B23907" s="2"/>
      <c r="C23907" s="2"/>
      <c r="G23907" s="94"/>
      <c r="H23907" s="94"/>
      <c r="I23907" s="94"/>
      <c r="J23907" s="2"/>
      <c r="P23907" s="30"/>
      <c r="T23907" s="2"/>
      <c r="V23907" s="2"/>
      <c r="W23907" s="28"/>
      <c r="Y23907" s="30"/>
      <c r="Z23907" s="30"/>
      <c r="AB23907" s="6"/>
    </row>
    <row r="23908" spans="1:28">
      <c r="A23908" s="2"/>
      <c r="B23908" s="2"/>
      <c r="C23908" s="2"/>
      <c r="G23908" s="94"/>
      <c r="H23908" s="94"/>
      <c r="I23908" s="94"/>
      <c r="J23908" s="2"/>
      <c r="P23908" s="30"/>
      <c r="T23908" s="2"/>
      <c r="V23908" s="2"/>
      <c r="W23908" s="28"/>
      <c r="Y23908" s="30"/>
      <c r="Z23908" s="30"/>
      <c r="AB23908" s="6"/>
    </row>
    <row r="23909" spans="1:28">
      <c r="A23909" s="2"/>
      <c r="B23909" s="2"/>
      <c r="C23909" s="2"/>
      <c r="G23909" s="94"/>
      <c r="H23909" s="94"/>
      <c r="I23909" s="94"/>
      <c r="J23909" s="2"/>
      <c r="P23909" s="30"/>
      <c r="T23909" s="2"/>
      <c r="V23909" s="2"/>
      <c r="W23909" s="28"/>
      <c r="Y23909" s="30"/>
      <c r="Z23909" s="30"/>
      <c r="AB23909" s="6"/>
    </row>
    <row r="23910" spans="1:28">
      <c r="A23910" s="2"/>
      <c r="B23910" s="2"/>
      <c r="C23910" s="2"/>
      <c r="G23910" s="94"/>
      <c r="H23910" s="94"/>
      <c r="I23910" s="94"/>
      <c r="J23910" s="2"/>
      <c r="P23910" s="30"/>
      <c r="T23910" s="2"/>
      <c r="V23910" s="2"/>
      <c r="W23910" s="28"/>
      <c r="Y23910" s="30"/>
      <c r="Z23910" s="30"/>
      <c r="AB23910" s="6"/>
    </row>
    <row r="23911" spans="1:28">
      <c r="A23911" s="2"/>
      <c r="B23911" s="2"/>
      <c r="C23911" s="2"/>
      <c r="G23911" s="94"/>
      <c r="H23911" s="94"/>
      <c r="I23911" s="94"/>
      <c r="J23911" s="2"/>
      <c r="P23911" s="30"/>
      <c r="T23911" s="2"/>
      <c r="V23911" s="2"/>
      <c r="W23911" s="28"/>
      <c r="Y23911" s="30"/>
      <c r="Z23911" s="30"/>
      <c r="AB23911" s="6"/>
    </row>
    <row r="23912" spans="1:28">
      <c r="A23912" s="2"/>
      <c r="B23912" s="2"/>
      <c r="C23912" s="2"/>
      <c r="G23912" s="94"/>
      <c r="H23912" s="94"/>
      <c r="I23912" s="94"/>
      <c r="J23912" s="2"/>
      <c r="P23912" s="30"/>
      <c r="T23912" s="2"/>
      <c r="V23912" s="2"/>
      <c r="W23912" s="28"/>
      <c r="Y23912" s="30"/>
      <c r="Z23912" s="30"/>
      <c r="AB23912" s="6"/>
    </row>
    <row r="23913" spans="1:28">
      <c r="A23913" s="2"/>
      <c r="B23913" s="2"/>
      <c r="C23913" s="2"/>
      <c r="G23913" s="94"/>
      <c r="H23913" s="94"/>
      <c r="I23913" s="94"/>
      <c r="J23913" s="2"/>
      <c r="P23913" s="30"/>
      <c r="T23913" s="2"/>
      <c r="V23913" s="2"/>
      <c r="W23913" s="28"/>
      <c r="Y23913" s="30"/>
      <c r="Z23913" s="30"/>
      <c r="AB23913" s="6"/>
    </row>
    <row r="23914" spans="1:28">
      <c r="A23914" s="2"/>
      <c r="B23914" s="2"/>
      <c r="C23914" s="2"/>
      <c r="G23914" s="94"/>
      <c r="H23914" s="94"/>
      <c r="I23914" s="94"/>
      <c r="J23914" s="2"/>
      <c r="P23914" s="30"/>
      <c r="T23914" s="2"/>
      <c r="V23914" s="2"/>
      <c r="W23914" s="28"/>
      <c r="Y23914" s="30"/>
      <c r="Z23914" s="30"/>
      <c r="AB23914" s="6"/>
    </row>
    <row r="23915" spans="1:28">
      <c r="A23915" s="2"/>
      <c r="B23915" s="2"/>
      <c r="C23915" s="2"/>
      <c r="G23915" s="94"/>
      <c r="H23915" s="94"/>
      <c r="I23915" s="94"/>
      <c r="J23915" s="2"/>
      <c r="P23915" s="30"/>
      <c r="T23915" s="2"/>
      <c r="V23915" s="2"/>
      <c r="W23915" s="28"/>
      <c r="Y23915" s="30"/>
      <c r="Z23915" s="30"/>
      <c r="AB23915" s="6"/>
    </row>
    <row r="23916" spans="1:28">
      <c r="A23916" s="2"/>
      <c r="B23916" s="2"/>
      <c r="C23916" s="2"/>
      <c r="G23916" s="94"/>
      <c r="H23916" s="94"/>
      <c r="I23916" s="94"/>
      <c r="J23916" s="2"/>
      <c r="P23916" s="30"/>
      <c r="T23916" s="2"/>
      <c r="V23916" s="2"/>
      <c r="W23916" s="28"/>
      <c r="Y23916" s="30"/>
      <c r="Z23916" s="30"/>
      <c r="AB23916" s="6"/>
    </row>
    <row r="23917" spans="1:28">
      <c r="A23917" s="2"/>
      <c r="B23917" s="2"/>
      <c r="C23917" s="2"/>
      <c r="G23917" s="94"/>
      <c r="H23917" s="94"/>
      <c r="I23917" s="94"/>
      <c r="J23917" s="2"/>
      <c r="P23917" s="30"/>
      <c r="T23917" s="2"/>
      <c r="V23917" s="2"/>
      <c r="W23917" s="28"/>
      <c r="Y23917" s="30"/>
      <c r="Z23917" s="30"/>
      <c r="AB23917" s="6"/>
    </row>
    <row r="23918" spans="1:28">
      <c r="A23918" s="2"/>
      <c r="B23918" s="2"/>
      <c r="C23918" s="2"/>
      <c r="G23918" s="94"/>
      <c r="H23918" s="94"/>
      <c r="I23918" s="94"/>
      <c r="J23918" s="2"/>
      <c r="P23918" s="30"/>
      <c r="T23918" s="2"/>
      <c r="V23918" s="2"/>
      <c r="W23918" s="28"/>
      <c r="Y23918" s="30"/>
      <c r="Z23918" s="30"/>
      <c r="AB23918" s="6"/>
    </row>
    <row r="23919" spans="1:28">
      <c r="A23919" s="2"/>
      <c r="B23919" s="2"/>
      <c r="C23919" s="2"/>
      <c r="G23919" s="94"/>
      <c r="H23919" s="94"/>
      <c r="I23919" s="94"/>
      <c r="J23919" s="2"/>
      <c r="P23919" s="30"/>
      <c r="T23919" s="2"/>
      <c r="V23919" s="2"/>
      <c r="W23919" s="28"/>
      <c r="Y23919" s="30"/>
      <c r="Z23919" s="30"/>
      <c r="AB23919" s="6"/>
    </row>
    <row r="23920" spans="1:28">
      <c r="A23920" s="2"/>
      <c r="B23920" s="2"/>
      <c r="C23920" s="2"/>
      <c r="G23920" s="94"/>
      <c r="H23920" s="94"/>
      <c r="I23920" s="94"/>
      <c r="J23920" s="2"/>
      <c r="P23920" s="30"/>
      <c r="T23920" s="2"/>
      <c r="V23920" s="2"/>
      <c r="W23920" s="28"/>
      <c r="Y23920" s="30"/>
      <c r="Z23920" s="30"/>
      <c r="AB23920" s="6"/>
    </row>
    <row r="23921" spans="1:28">
      <c r="A23921" s="2"/>
      <c r="B23921" s="2"/>
      <c r="C23921" s="2"/>
      <c r="G23921" s="94"/>
      <c r="H23921" s="94"/>
      <c r="I23921" s="94"/>
      <c r="J23921" s="2"/>
      <c r="P23921" s="30"/>
      <c r="T23921" s="2"/>
      <c r="V23921" s="2"/>
      <c r="W23921" s="28"/>
      <c r="Y23921" s="30"/>
      <c r="Z23921" s="30"/>
      <c r="AB23921" s="6"/>
    </row>
    <row r="23922" spans="1:28">
      <c r="A23922" s="2"/>
      <c r="B23922" s="2"/>
      <c r="C23922" s="2"/>
      <c r="G23922" s="94"/>
      <c r="H23922" s="94"/>
      <c r="I23922" s="94"/>
      <c r="J23922" s="2"/>
      <c r="P23922" s="30"/>
      <c r="T23922" s="2"/>
      <c r="V23922" s="2"/>
      <c r="W23922" s="28"/>
      <c r="Y23922" s="30"/>
      <c r="Z23922" s="30"/>
      <c r="AB23922" s="6"/>
    </row>
    <row r="23923" spans="1:28">
      <c r="A23923" s="2"/>
      <c r="B23923" s="2"/>
      <c r="C23923" s="2"/>
      <c r="G23923" s="94"/>
      <c r="H23923" s="94"/>
      <c r="I23923" s="94"/>
      <c r="J23923" s="2"/>
      <c r="P23923" s="30"/>
      <c r="T23923" s="2"/>
      <c r="V23923" s="2"/>
      <c r="W23923" s="28"/>
      <c r="Y23923" s="30"/>
      <c r="Z23923" s="30"/>
      <c r="AB23923" s="6"/>
    </row>
    <row r="23924" spans="1:28">
      <c r="A23924" s="2"/>
      <c r="B23924" s="2"/>
      <c r="C23924" s="2"/>
      <c r="G23924" s="94"/>
      <c r="H23924" s="94"/>
      <c r="I23924" s="94"/>
      <c r="J23924" s="2"/>
      <c r="P23924" s="30"/>
      <c r="T23924" s="2"/>
      <c r="V23924" s="2"/>
      <c r="W23924" s="28"/>
      <c r="Y23924" s="30"/>
      <c r="Z23924" s="30"/>
      <c r="AB23924" s="6"/>
    </row>
    <row r="23925" spans="1:28">
      <c r="A23925" s="2"/>
      <c r="B23925" s="2"/>
      <c r="C23925" s="2"/>
      <c r="G23925" s="94"/>
      <c r="H23925" s="94"/>
      <c r="I23925" s="94"/>
      <c r="J23925" s="2"/>
      <c r="P23925" s="30"/>
      <c r="T23925" s="2"/>
      <c r="V23925" s="2"/>
      <c r="W23925" s="28"/>
      <c r="Y23925" s="30"/>
      <c r="Z23925" s="30"/>
      <c r="AB23925" s="6"/>
    </row>
    <row r="23926" spans="1:28">
      <c r="A23926" s="2"/>
      <c r="B23926" s="2"/>
      <c r="C23926" s="2"/>
      <c r="G23926" s="94"/>
      <c r="H23926" s="94"/>
      <c r="I23926" s="94"/>
      <c r="J23926" s="2"/>
      <c r="P23926" s="30"/>
      <c r="T23926" s="2"/>
      <c r="V23926" s="2"/>
      <c r="W23926" s="28"/>
      <c r="Y23926" s="30"/>
      <c r="Z23926" s="30"/>
      <c r="AB23926" s="6"/>
    </row>
    <row r="23927" spans="1:28">
      <c r="A23927" s="2"/>
      <c r="B23927" s="2"/>
      <c r="C23927" s="2"/>
      <c r="G23927" s="94"/>
      <c r="H23927" s="94"/>
      <c r="I23927" s="94"/>
      <c r="J23927" s="2"/>
      <c r="P23927" s="30"/>
      <c r="T23927" s="2"/>
      <c r="V23927" s="2"/>
      <c r="W23927" s="28"/>
      <c r="Y23927" s="30"/>
      <c r="Z23927" s="30"/>
      <c r="AB23927" s="6"/>
    </row>
    <row r="23928" spans="1:28">
      <c r="A23928" s="2"/>
      <c r="B23928" s="2"/>
      <c r="C23928" s="2"/>
      <c r="G23928" s="94"/>
      <c r="H23928" s="94"/>
      <c r="I23928" s="94"/>
      <c r="J23928" s="2"/>
      <c r="P23928" s="30"/>
      <c r="T23928" s="2"/>
      <c r="V23928" s="2"/>
      <c r="W23928" s="28"/>
      <c r="Y23928" s="30"/>
      <c r="Z23928" s="30"/>
      <c r="AB23928" s="6"/>
    </row>
    <row r="23929" spans="1:28">
      <c r="A23929" s="2"/>
      <c r="B23929" s="2"/>
      <c r="C23929" s="2"/>
      <c r="G23929" s="94"/>
      <c r="H23929" s="94"/>
      <c r="I23929" s="94"/>
      <c r="J23929" s="2"/>
      <c r="P23929" s="30"/>
      <c r="T23929" s="2"/>
      <c r="V23929" s="2"/>
      <c r="W23929" s="28"/>
      <c r="Y23929" s="30"/>
      <c r="Z23929" s="30"/>
      <c r="AB23929" s="6"/>
    </row>
    <row r="23930" spans="1:28">
      <c r="A23930" s="2"/>
      <c r="B23930" s="2"/>
      <c r="C23930" s="2"/>
      <c r="G23930" s="94"/>
      <c r="H23930" s="94"/>
      <c r="I23930" s="94"/>
      <c r="J23930" s="2"/>
      <c r="P23930" s="30"/>
      <c r="T23930" s="2"/>
      <c r="V23930" s="2"/>
      <c r="W23930" s="28"/>
      <c r="Y23930" s="30"/>
      <c r="Z23930" s="30"/>
      <c r="AB23930" s="6"/>
    </row>
    <row r="23931" spans="1:28">
      <c r="A23931" s="2"/>
      <c r="B23931" s="2"/>
      <c r="C23931" s="2"/>
      <c r="G23931" s="94"/>
      <c r="H23931" s="94"/>
      <c r="I23931" s="94"/>
      <c r="J23931" s="2"/>
      <c r="P23931" s="30"/>
      <c r="T23931" s="2"/>
      <c r="V23931" s="2"/>
      <c r="W23931" s="28"/>
      <c r="Y23931" s="30"/>
      <c r="Z23931" s="30"/>
      <c r="AB23931" s="6"/>
    </row>
    <row r="23932" spans="1:28">
      <c r="A23932" s="2"/>
      <c r="B23932" s="2"/>
      <c r="C23932" s="2"/>
      <c r="G23932" s="94"/>
      <c r="H23932" s="94"/>
      <c r="I23932" s="94"/>
      <c r="J23932" s="2"/>
      <c r="P23932" s="30"/>
      <c r="T23932" s="2"/>
      <c r="V23932" s="2"/>
      <c r="W23932" s="28"/>
      <c r="Y23932" s="30"/>
      <c r="Z23932" s="30"/>
      <c r="AB23932" s="6"/>
    </row>
    <row r="23933" spans="1:28">
      <c r="A23933" s="2"/>
      <c r="B23933" s="2"/>
      <c r="C23933" s="2"/>
      <c r="G23933" s="94"/>
      <c r="H23933" s="94"/>
      <c r="I23933" s="94"/>
      <c r="J23933" s="2"/>
      <c r="P23933" s="30"/>
      <c r="T23933" s="2"/>
      <c r="V23933" s="2"/>
      <c r="W23933" s="28"/>
      <c r="Y23933" s="30"/>
      <c r="Z23933" s="30"/>
      <c r="AB23933" s="6"/>
    </row>
    <row r="23934" spans="1:28">
      <c r="A23934" s="2"/>
      <c r="B23934" s="2"/>
      <c r="C23934" s="2"/>
      <c r="G23934" s="94"/>
      <c r="H23934" s="94"/>
      <c r="I23934" s="94"/>
      <c r="J23934" s="2"/>
      <c r="P23934" s="30"/>
      <c r="T23934" s="2"/>
      <c r="V23934" s="2"/>
      <c r="W23934" s="28"/>
      <c r="Y23934" s="30"/>
      <c r="Z23934" s="30"/>
      <c r="AB23934" s="6"/>
    </row>
    <row r="23935" spans="1:28">
      <c r="A23935" s="2"/>
      <c r="B23935" s="2"/>
      <c r="C23935" s="2"/>
      <c r="G23935" s="94"/>
      <c r="H23935" s="94"/>
      <c r="I23935" s="94"/>
      <c r="J23935" s="2"/>
      <c r="P23935" s="30"/>
      <c r="T23935" s="2"/>
      <c r="V23935" s="2"/>
      <c r="W23935" s="28"/>
      <c r="Y23935" s="30"/>
      <c r="Z23935" s="30"/>
      <c r="AB23935" s="6"/>
    </row>
    <row r="23936" spans="1:28">
      <c r="A23936" s="2"/>
      <c r="B23936" s="2"/>
      <c r="C23936" s="2"/>
      <c r="G23936" s="94"/>
      <c r="H23936" s="94"/>
      <c r="I23936" s="94"/>
      <c r="J23936" s="2"/>
      <c r="P23936" s="30"/>
      <c r="T23936" s="2"/>
      <c r="V23936" s="2"/>
      <c r="W23936" s="28"/>
      <c r="Y23936" s="30"/>
      <c r="Z23936" s="30"/>
      <c r="AB23936" s="6"/>
    </row>
    <row r="23937" spans="1:28">
      <c r="A23937" s="2"/>
      <c r="B23937" s="2"/>
      <c r="C23937" s="2"/>
      <c r="G23937" s="94"/>
      <c r="H23937" s="94"/>
      <c r="I23937" s="94"/>
      <c r="J23937" s="2"/>
      <c r="P23937" s="30"/>
      <c r="T23937" s="2"/>
      <c r="V23937" s="2"/>
      <c r="W23937" s="28"/>
      <c r="Y23937" s="30"/>
      <c r="Z23937" s="30"/>
      <c r="AB23937" s="6"/>
    </row>
    <row r="23938" spans="1:28">
      <c r="A23938" s="2"/>
      <c r="B23938" s="2"/>
      <c r="C23938" s="2"/>
      <c r="G23938" s="94"/>
      <c r="H23938" s="94"/>
      <c r="I23938" s="94"/>
      <c r="J23938" s="2"/>
      <c r="P23938" s="30"/>
      <c r="T23938" s="2"/>
      <c r="V23938" s="2"/>
      <c r="W23938" s="28"/>
      <c r="Y23938" s="30"/>
      <c r="Z23938" s="30"/>
      <c r="AB23938" s="6"/>
    </row>
    <row r="23939" spans="1:28">
      <c r="A23939" s="2"/>
      <c r="B23939" s="2"/>
      <c r="C23939" s="2"/>
      <c r="G23939" s="94"/>
      <c r="H23939" s="94"/>
      <c r="I23939" s="94"/>
      <c r="J23939" s="2"/>
      <c r="P23939" s="30"/>
      <c r="T23939" s="2"/>
      <c r="V23939" s="2"/>
      <c r="W23939" s="28"/>
      <c r="Y23939" s="30"/>
      <c r="Z23939" s="30"/>
      <c r="AB23939" s="6"/>
    </row>
    <row r="23940" spans="1:28">
      <c r="A23940" s="2"/>
      <c r="B23940" s="2"/>
      <c r="C23940" s="2"/>
      <c r="G23940" s="94"/>
      <c r="H23940" s="94"/>
      <c r="I23940" s="94"/>
      <c r="J23940" s="2"/>
      <c r="P23940" s="30"/>
      <c r="T23940" s="2"/>
      <c r="V23940" s="2"/>
      <c r="W23940" s="28"/>
      <c r="Y23940" s="30"/>
      <c r="Z23940" s="30"/>
      <c r="AB23940" s="6"/>
    </row>
    <row r="23941" spans="1:28">
      <c r="A23941" s="2"/>
      <c r="B23941" s="2"/>
      <c r="C23941" s="2"/>
      <c r="G23941" s="94"/>
      <c r="H23941" s="94"/>
      <c r="I23941" s="94"/>
      <c r="J23941" s="2"/>
      <c r="P23941" s="30"/>
      <c r="T23941" s="2"/>
      <c r="V23941" s="2"/>
      <c r="W23941" s="28"/>
      <c r="Y23941" s="30"/>
      <c r="Z23941" s="30"/>
      <c r="AB23941" s="6"/>
    </row>
    <row r="23942" spans="1:28">
      <c r="A23942" s="2"/>
      <c r="B23942" s="2"/>
      <c r="C23942" s="2"/>
      <c r="G23942" s="94"/>
      <c r="H23942" s="94"/>
      <c r="I23942" s="94"/>
      <c r="J23942" s="2"/>
      <c r="P23942" s="30"/>
      <c r="T23942" s="2"/>
      <c r="V23942" s="2"/>
      <c r="W23942" s="28"/>
      <c r="Y23942" s="30"/>
      <c r="Z23942" s="30"/>
      <c r="AB23942" s="6"/>
    </row>
    <row r="23943" spans="1:28">
      <c r="A23943" s="2"/>
      <c r="B23943" s="2"/>
      <c r="C23943" s="2"/>
      <c r="G23943" s="94"/>
      <c r="H23943" s="94"/>
      <c r="I23943" s="94"/>
      <c r="J23943" s="2"/>
      <c r="P23943" s="30"/>
      <c r="T23943" s="2"/>
      <c r="V23943" s="2"/>
      <c r="W23943" s="28"/>
      <c r="Y23943" s="30"/>
      <c r="Z23943" s="30"/>
      <c r="AB23943" s="6"/>
    </row>
    <row r="23944" spans="1:28">
      <c r="A23944" s="2"/>
      <c r="B23944" s="2"/>
      <c r="C23944" s="2"/>
      <c r="G23944" s="94"/>
      <c r="H23944" s="94"/>
      <c r="I23944" s="94"/>
      <c r="J23944" s="2"/>
      <c r="P23944" s="30"/>
      <c r="T23944" s="2"/>
      <c r="V23944" s="2"/>
      <c r="W23944" s="28"/>
      <c r="Y23944" s="30"/>
      <c r="Z23944" s="30"/>
      <c r="AB23944" s="6"/>
    </row>
    <row r="23945" spans="1:28">
      <c r="A23945" s="2"/>
      <c r="B23945" s="2"/>
      <c r="C23945" s="2"/>
      <c r="G23945" s="94"/>
      <c r="H23945" s="94"/>
      <c r="I23945" s="94"/>
      <c r="J23945" s="2"/>
      <c r="P23945" s="30"/>
      <c r="T23945" s="2"/>
      <c r="V23945" s="2"/>
      <c r="W23945" s="28"/>
      <c r="Y23945" s="30"/>
      <c r="Z23945" s="30"/>
      <c r="AB23945" s="6"/>
    </row>
    <row r="23946" spans="1:28">
      <c r="A23946" s="2"/>
      <c r="B23946" s="2"/>
      <c r="C23946" s="2"/>
      <c r="G23946" s="94"/>
      <c r="H23946" s="94"/>
      <c r="I23946" s="94"/>
      <c r="J23946" s="2"/>
      <c r="P23946" s="30"/>
      <c r="T23946" s="2"/>
      <c r="V23946" s="2"/>
      <c r="W23946" s="28"/>
      <c r="Y23946" s="30"/>
      <c r="Z23946" s="30"/>
      <c r="AB23946" s="6"/>
    </row>
    <row r="23947" spans="1:28">
      <c r="A23947" s="2"/>
      <c r="B23947" s="2"/>
      <c r="C23947" s="2"/>
      <c r="G23947" s="94"/>
      <c r="H23947" s="94"/>
      <c r="I23947" s="94"/>
      <c r="J23947" s="2"/>
      <c r="P23947" s="30"/>
      <c r="T23947" s="2"/>
      <c r="V23947" s="2"/>
      <c r="W23947" s="28"/>
      <c r="Y23947" s="30"/>
      <c r="Z23947" s="30"/>
      <c r="AB23947" s="6"/>
    </row>
    <row r="23948" spans="1:28">
      <c r="A23948" s="2"/>
      <c r="B23948" s="2"/>
      <c r="C23948" s="2"/>
      <c r="G23948" s="94"/>
      <c r="H23948" s="94"/>
      <c r="I23948" s="94"/>
      <c r="J23948" s="2"/>
      <c r="P23948" s="30"/>
      <c r="T23948" s="2"/>
      <c r="V23948" s="2"/>
      <c r="W23948" s="28"/>
      <c r="Y23948" s="30"/>
      <c r="Z23948" s="30"/>
      <c r="AB23948" s="6"/>
    </row>
    <row r="23949" spans="1:28">
      <c r="A23949" s="2"/>
      <c r="B23949" s="2"/>
      <c r="C23949" s="2"/>
      <c r="G23949" s="94"/>
      <c r="H23949" s="94"/>
      <c r="I23949" s="94"/>
      <c r="J23949" s="2"/>
      <c r="P23949" s="30"/>
      <c r="T23949" s="2"/>
      <c r="V23949" s="2"/>
      <c r="W23949" s="28"/>
      <c r="Y23949" s="30"/>
      <c r="Z23949" s="30"/>
      <c r="AB23949" s="6"/>
    </row>
    <row r="23950" spans="1:28">
      <c r="A23950" s="2"/>
      <c r="B23950" s="2"/>
      <c r="C23950" s="2"/>
      <c r="G23950" s="94"/>
      <c r="H23950" s="94"/>
      <c r="I23950" s="94"/>
      <c r="J23950" s="2"/>
      <c r="P23950" s="30"/>
      <c r="T23950" s="2"/>
      <c r="V23950" s="2"/>
      <c r="W23950" s="28"/>
      <c r="Y23950" s="30"/>
      <c r="Z23950" s="30"/>
      <c r="AB23950" s="6"/>
    </row>
    <row r="23951" spans="1:28">
      <c r="A23951" s="2"/>
      <c r="B23951" s="2"/>
      <c r="C23951" s="2"/>
      <c r="G23951" s="94"/>
      <c r="H23951" s="94"/>
      <c r="I23951" s="94"/>
      <c r="J23951" s="2"/>
      <c r="P23951" s="30"/>
      <c r="T23951" s="2"/>
      <c r="V23951" s="2"/>
      <c r="W23951" s="28"/>
      <c r="Y23951" s="30"/>
      <c r="Z23951" s="30"/>
      <c r="AB23951" s="6"/>
    </row>
    <row r="23952" spans="1:28">
      <c r="A23952" s="2"/>
      <c r="B23952" s="2"/>
      <c r="C23952" s="2"/>
      <c r="G23952" s="94"/>
      <c r="H23952" s="94"/>
      <c r="I23952" s="94"/>
      <c r="J23952" s="2"/>
      <c r="P23952" s="30"/>
      <c r="T23952" s="2"/>
      <c r="V23952" s="2"/>
      <c r="W23952" s="28"/>
      <c r="Y23952" s="30"/>
      <c r="Z23952" s="30"/>
      <c r="AB23952" s="6"/>
    </row>
    <row r="23953" spans="1:28">
      <c r="A23953" s="2"/>
      <c r="B23953" s="2"/>
      <c r="C23953" s="2"/>
      <c r="G23953" s="94"/>
      <c r="H23953" s="94"/>
      <c r="I23953" s="94"/>
      <c r="J23953" s="2"/>
      <c r="P23953" s="30"/>
      <c r="T23953" s="2"/>
      <c r="V23953" s="2"/>
      <c r="W23953" s="28"/>
      <c r="Y23953" s="30"/>
      <c r="Z23953" s="30"/>
      <c r="AB23953" s="6"/>
    </row>
    <row r="23954" spans="1:28">
      <c r="A23954" s="2"/>
      <c r="B23954" s="2"/>
      <c r="C23954" s="2"/>
      <c r="G23954" s="94"/>
      <c r="H23954" s="94"/>
      <c r="I23954" s="94"/>
      <c r="J23954" s="2"/>
      <c r="P23954" s="30"/>
      <c r="T23954" s="2"/>
      <c r="V23954" s="2"/>
      <c r="W23954" s="28"/>
      <c r="Y23954" s="30"/>
      <c r="Z23954" s="30"/>
      <c r="AB23954" s="6"/>
    </row>
    <row r="23955" spans="1:28">
      <c r="A23955" s="2"/>
      <c r="B23955" s="2"/>
      <c r="C23955" s="2"/>
      <c r="G23955" s="94"/>
      <c r="H23955" s="94"/>
      <c r="I23955" s="94"/>
      <c r="J23955" s="2"/>
      <c r="P23955" s="30"/>
      <c r="T23955" s="2"/>
      <c r="V23955" s="2"/>
      <c r="W23955" s="28"/>
      <c r="Y23955" s="30"/>
      <c r="Z23955" s="30"/>
      <c r="AB23955" s="6"/>
    </row>
    <row r="23956" spans="1:28">
      <c r="A23956" s="2"/>
      <c r="B23956" s="2"/>
      <c r="C23956" s="2"/>
      <c r="G23956" s="94"/>
      <c r="H23956" s="94"/>
      <c r="I23956" s="94"/>
      <c r="J23956" s="2"/>
      <c r="P23956" s="30"/>
      <c r="T23956" s="2"/>
      <c r="V23956" s="2"/>
      <c r="W23956" s="28"/>
      <c r="Y23956" s="30"/>
      <c r="Z23956" s="30"/>
      <c r="AB23956" s="6"/>
    </row>
    <row r="23957" spans="1:28">
      <c r="A23957" s="2"/>
      <c r="B23957" s="2"/>
      <c r="C23957" s="2"/>
      <c r="G23957" s="94"/>
      <c r="H23957" s="94"/>
      <c r="I23957" s="94"/>
      <c r="J23957" s="2"/>
      <c r="P23957" s="30"/>
      <c r="T23957" s="2"/>
      <c r="V23957" s="2"/>
      <c r="W23957" s="28"/>
      <c r="Y23957" s="30"/>
      <c r="Z23957" s="30"/>
      <c r="AB23957" s="6"/>
    </row>
    <row r="23958" spans="1:28">
      <c r="A23958" s="2"/>
      <c r="B23958" s="2"/>
      <c r="C23958" s="2"/>
      <c r="G23958" s="94"/>
      <c r="H23958" s="94"/>
      <c r="I23958" s="94"/>
      <c r="J23958" s="2"/>
      <c r="P23958" s="30"/>
      <c r="T23958" s="2"/>
      <c r="V23958" s="2"/>
      <c r="W23958" s="28"/>
      <c r="Y23958" s="30"/>
      <c r="Z23958" s="30"/>
      <c r="AB23958" s="6"/>
    </row>
    <row r="23959" spans="1:28">
      <c r="A23959" s="2"/>
      <c r="B23959" s="2"/>
      <c r="C23959" s="2"/>
      <c r="G23959" s="94"/>
      <c r="H23959" s="94"/>
      <c r="I23959" s="94"/>
      <c r="J23959" s="2"/>
      <c r="P23959" s="30"/>
      <c r="T23959" s="2"/>
      <c r="V23959" s="2"/>
      <c r="W23959" s="28"/>
      <c r="Y23959" s="30"/>
      <c r="Z23959" s="30"/>
      <c r="AB23959" s="6"/>
    </row>
    <row r="23960" spans="1:28">
      <c r="A23960" s="2"/>
      <c r="B23960" s="2"/>
      <c r="C23960" s="2"/>
      <c r="G23960" s="94"/>
      <c r="H23960" s="94"/>
      <c r="I23960" s="94"/>
      <c r="J23960" s="2"/>
      <c r="P23960" s="30"/>
      <c r="T23960" s="2"/>
      <c r="V23960" s="2"/>
      <c r="W23960" s="28"/>
      <c r="Y23960" s="30"/>
      <c r="Z23960" s="30"/>
      <c r="AB23960" s="6"/>
    </row>
    <row r="23961" spans="1:28">
      <c r="A23961" s="2"/>
      <c r="B23961" s="2"/>
      <c r="C23961" s="2"/>
      <c r="G23961" s="94"/>
      <c r="H23961" s="94"/>
      <c r="I23961" s="94"/>
      <c r="J23961" s="2"/>
      <c r="P23961" s="30"/>
      <c r="T23961" s="2"/>
      <c r="V23961" s="2"/>
      <c r="W23961" s="28"/>
      <c r="Y23961" s="30"/>
      <c r="Z23961" s="30"/>
      <c r="AB23961" s="6"/>
    </row>
    <row r="23962" spans="1:28">
      <c r="A23962" s="2"/>
      <c r="B23962" s="2"/>
      <c r="C23962" s="2"/>
      <c r="G23962" s="94"/>
      <c r="H23962" s="94"/>
      <c r="I23962" s="94"/>
      <c r="J23962" s="2"/>
      <c r="P23962" s="30"/>
      <c r="T23962" s="2"/>
      <c r="V23962" s="2"/>
      <c r="W23962" s="28"/>
      <c r="Y23962" s="30"/>
      <c r="Z23962" s="30"/>
      <c r="AB23962" s="6"/>
    </row>
    <row r="23963" spans="1:28">
      <c r="A23963" s="2"/>
      <c r="B23963" s="2"/>
      <c r="C23963" s="2"/>
      <c r="G23963" s="94"/>
      <c r="H23963" s="94"/>
      <c r="I23963" s="94"/>
      <c r="J23963" s="2"/>
      <c r="P23963" s="30"/>
      <c r="T23963" s="2"/>
      <c r="V23963" s="2"/>
      <c r="W23963" s="28"/>
      <c r="Y23963" s="30"/>
      <c r="Z23963" s="30"/>
      <c r="AB23963" s="6"/>
    </row>
    <row r="23964" spans="1:28">
      <c r="A23964" s="2"/>
      <c r="B23964" s="2"/>
      <c r="C23964" s="2"/>
      <c r="G23964" s="94"/>
      <c r="H23964" s="94"/>
      <c r="I23964" s="94"/>
      <c r="J23964" s="2"/>
      <c r="P23964" s="30"/>
      <c r="T23964" s="2"/>
      <c r="V23964" s="2"/>
      <c r="W23964" s="28"/>
      <c r="Y23964" s="30"/>
      <c r="Z23964" s="30"/>
      <c r="AB23964" s="6"/>
    </row>
    <row r="23965" spans="1:28">
      <c r="A23965" s="2"/>
      <c r="B23965" s="2"/>
      <c r="C23965" s="2"/>
      <c r="G23965" s="94"/>
      <c r="H23965" s="94"/>
      <c r="I23965" s="94"/>
      <c r="J23965" s="2"/>
      <c r="P23965" s="30"/>
      <c r="T23965" s="2"/>
      <c r="V23965" s="2"/>
      <c r="W23965" s="28"/>
      <c r="Y23965" s="30"/>
      <c r="Z23965" s="30"/>
      <c r="AB23965" s="6"/>
    </row>
    <row r="23966" spans="1:28">
      <c r="A23966" s="2"/>
      <c r="B23966" s="2"/>
      <c r="C23966" s="2"/>
      <c r="G23966" s="94"/>
      <c r="H23966" s="94"/>
      <c r="I23966" s="94"/>
      <c r="J23966" s="2"/>
      <c r="P23966" s="30"/>
      <c r="T23966" s="2"/>
      <c r="V23966" s="2"/>
      <c r="W23966" s="28"/>
      <c r="Y23966" s="30"/>
      <c r="Z23966" s="30"/>
      <c r="AB23966" s="6"/>
    </row>
    <row r="23967" spans="1:28">
      <c r="A23967" s="2"/>
      <c r="B23967" s="2"/>
      <c r="C23967" s="2"/>
      <c r="G23967" s="94"/>
      <c r="H23967" s="94"/>
      <c r="I23967" s="94"/>
      <c r="J23967" s="2"/>
      <c r="P23967" s="30"/>
      <c r="T23967" s="2"/>
      <c r="V23967" s="2"/>
      <c r="W23967" s="28"/>
      <c r="Y23967" s="30"/>
      <c r="Z23967" s="30"/>
      <c r="AB23967" s="6"/>
    </row>
    <row r="23968" spans="1:28">
      <c r="A23968" s="2"/>
      <c r="B23968" s="2"/>
      <c r="C23968" s="2"/>
      <c r="G23968" s="94"/>
      <c r="H23968" s="94"/>
      <c r="I23968" s="94"/>
      <c r="J23968" s="2"/>
      <c r="P23968" s="30"/>
      <c r="T23968" s="2"/>
      <c r="V23968" s="2"/>
      <c r="W23968" s="28"/>
      <c r="Y23968" s="30"/>
      <c r="Z23968" s="30"/>
      <c r="AB23968" s="6"/>
    </row>
    <row r="23969" spans="1:28">
      <c r="A23969" s="2"/>
      <c r="B23969" s="2"/>
      <c r="C23969" s="2"/>
      <c r="G23969" s="94"/>
      <c r="H23969" s="94"/>
      <c r="I23969" s="94"/>
      <c r="J23969" s="2"/>
      <c r="P23969" s="30"/>
      <c r="T23969" s="2"/>
      <c r="V23969" s="2"/>
      <c r="W23969" s="28"/>
      <c r="Y23969" s="30"/>
      <c r="Z23969" s="30"/>
      <c r="AB23969" s="6"/>
    </row>
    <row r="23970" spans="1:28">
      <c r="A23970" s="2"/>
      <c r="B23970" s="2"/>
      <c r="C23970" s="2"/>
      <c r="G23970" s="94"/>
      <c r="H23970" s="94"/>
      <c r="I23970" s="94"/>
      <c r="J23970" s="2"/>
      <c r="P23970" s="30"/>
      <c r="T23970" s="2"/>
      <c r="V23970" s="2"/>
      <c r="W23970" s="28"/>
      <c r="Y23970" s="30"/>
      <c r="Z23970" s="30"/>
      <c r="AB23970" s="6"/>
    </row>
    <row r="23971" spans="1:28">
      <c r="A23971" s="2"/>
      <c r="B23971" s="2"/>
      <c r="C23971" s="2"/>
      <c r="G23971" s="94"/>
      <c r="H23971" s="94"/>
      <c r="I23971" s="94"/>
      <c r="J23971" s="2"/>
      <c r="P23971" s="30"/>
      <c r="T23971" s="2"/>
      <c r="V23971" s="2"/>
      <c r="W23971" s="28"/>
      <c r="Y23971" s="30"/>
      <c r="Z23971" s="30"/>
      <c r="AB23971" s="6"/>
    </row>
    <row r="23972" spans="1:28">
      <c r="A23972" s="2"/>
      <c r="B23972" s="2"/>
      <c r="C23972" s="2"/>
      <c r="G23972" s="94"/>
      <c r="H23972" s="94"/>
      <c r="I23972" s="94"/>
      <c r="J23972" s="2"/>
      <c r="P23972" s="30"/>
      <c r="T23972" s="2"/>
      <c r="V23972" s="2"/>
      <c r="W23972" s="28"/>
      <c r="Y23972" s="30"/>
      <c r="Z23972" s="30"/>
      <c r="AB23972" s="6"/>
    </row>
    <row r="23973" spans="1:28">
      <c r="A23973" s="2"/>
      <c r="B23973" s="2"/>
      <c r="C23973" s="2"/>
      <c r="G23973" s="94"/>
      <c r="H23973" s="94"/>
      <c r="I23973" s="94"/>
      <c r="J23973" s="2"/>
      <c r="P23973" s="30"/>
      <c r="T23973" s="2"/>
      <c r="V23973" s="2"/>
      <c r="W23973" s="28"/>
      <c r="Y23973" s="30"/>
      <c r="Z23973" s="30"/>
      <c r="AB23973" s="6"/>
    </row>
    <row r="23974" spans="1:28">
      <c r="A23974" s="2"/>
      <c r="B23974" s="2"/>
      <c r="C23974" s="2"/>
      <c r="G23974" s="94"/>
      <c r="H23974" s="94"/>
      <c r="I23974" s="94"/>
      <c r="J23974" s="2"/>
      <c r="P23974" s="30"/>
      <c r="T23974" s="2"/>
      <c r="V23974" s="2"/>
      <c r="W23974" s="28"/>
      <c r="Y23974" s="30"/>
      <c r="Z23974" s="30"/>
      <c r="AB23974" s="6"/>
    </row>
    <row r="23975" spans="1:28">
      <c r="A23975" s="2"/>
      <c r="B23975" s="2"/>
      <c r="C23975" s="2"/>
      <c r="G23975" s="94"/>
      <c r="H23975" s="94"/>
      <c r="I23975" s="94"/>
      <c r="J23975" s="2"/>
      <c r="P23975" s="30"/>
      <c r="T23975" s="2"/>
      <c r="V23975" s="2"/>
      <c r="W23975" s="28"/>
      <c r="Y23975" s="30"/>
      <c r="Z23975" s="30"/>
      <c r="AB23975" s="6"/>
    </row>
    <row r="23976" spans="1:28">
      <c r="A23976" s="2"/>
      <c r="B23976" s="2"/>
      <c r="C23976" s="2"/>
      <c r="G23976" s="94"/>
      <c r="H23976" s="94"/>
      <c r="I23976" s="94"/>
      <c r="J23976" s="2"/>
      <c r="P23976" s="30"/>
      <c r="T23976" s="2"/>
      <c r="V23976" s="2"/>
      <c r="W23976" s="28"/>
      <c r="Y23976" s="30"/>
      <c r="Z23976" s="30"/>
      <c r="AB23976" s="6"/>
    </row>
    <row r="23977" spans="1:28">
      <c r="A23977" s="2"/>
      <c r="B23977" s="2"/>
      <c r="C23977" s="2"/>
      <c r="G23977" s="94"/>
      <c r="H23977" s="94"/>
      <c r="I23977" s="94"/>
      <c r="J23977" s="2"/>
      <c r="P23977" s="30"/>
      <c r="T23977" s="2"/>
      <c r="V23977" s="2"/>
      <c r="W23977" s="28"/>
      <c r="Y23977" s="30"/>
      <c r="Z23977" s="30"/>
      <c r="AB23977" s="6"/>
    </row>
    <row r="23978" spans="1:28">
      <c r="A23978" s="2"/>
      <c r="B23978" s="2"/>
      <c r="C23978" s="2"/>
      <c r="G23978" s="94"/>
      <c r="H23978" s="94"/>
      <c r="I23978" s="94"/>
      <c r="J23978" s="2"/>
      <c r="P23978" s="30"/>
      <c r="T23978" s="2"/>
      <c r="V23978" s="2"/>
      <c r="W23978" s="28"/>
      <c r="Y23978" s="30"/>
      <c r="Z23978" s="30"/>
      <c r="AB23978" s="6"/>
    </row>
    <row r="23979" spans="1:28">
      <c r="A23979" s="2"/>
      <c r="B23979" s="2"/>
      <c r="C23979" s="2"/>
      <c r="G23979" s="94"/>
      <c r="H23979" s="94"/>
      <c r="I23979" s="94"/>
      <c r="J23979" s="2"/>
      <c r="P23979" s="30"/>
      <c r="T23979" s="2"/>
      <c r="V23979" s="2"/>
      <c r="W23979" s="28"/>
      <c r="Y23979" s="30"/>
      <c r="Z23979" s="30"/>
      <c r="AB23979" s="6"/>
    </row>
    <row r="23980" spans="1:28">
      <c r="A23980" s="2"/>
      <c r="B23980" s="2"/>
      <c r="C23980" s="2"/>
      <c r="G23980" s="94"/>
      <c r="H23980" s="94"/>
      <c r="I23980" s="94"/>
      <c r="J23980" s="2"/>
      <c r="P23980" s="30"/>
      <c r="T23980" s="2"/>
      <c r="V23980" s="2"/>
      <c r="W23980" s="28"/>
      <c r="Y23980" s="30"/>
      <c r="Z23980" s="30"/>
      <c r="AB23980" s="6"/>
    </row>
    <row r="23981" spans="1:28">
      <c r="A23981" s="2"/>
      <c r="B23981" s="2"/>
      <c r="C23981" s="2"/>
      <c r="G23981" s="94"/>
      <c r="H23981" s="94"/>
      <c r="I23981" s="94"/>
      <c r="J23981" s="2"/>
      <c r="P23981" s="30"/>
      <c r="T23981" s="2"/>
      <c r="V23981" s="2"/>
      <c r="W23981" s="28"/>
      <c r="Y23981" s="30"/>
      <c r="Z23981" s="30"/>
      <c r="AB23981" s="6"/>
    </row>
    <row r="23982" spans="1:28">
      <c r="A23982" s="2"/>
      <c r="B23982" s="2"/>
      <c r="C23982" s="2"/>
      <c r="G23982" s="94"/>
      <c r="H23982" s="94"/>
      <c r="I23982" s="94"/>
      <c r="J23982" s="2"/>
      <c r="P23982" s="30"/>
      <c r="T23982" s="2"/>
      <c r="V23982" s="2"/>
      <c r="W23982" s="28"/>
      <c r="Y23982" s="30"/>
      <c r="Z23982" s="30"/>
      <c r="AB23982" s="6"/>
    </row>
    <row r="23983" spans="1:28">
      <c r="A23983" s="2"/>
      <c r="B23983" s="2"/>
      <c r="C23983" s="2"/>
      <c r="G23983" s="94"/>
      <c r="H23983" s="94"/>
      <c r="I23983" s="94"/>
      <c r="J23983" s="2"/>
      <c r="P23983" s="30"/>
      <c r="T23983" s="2"/>
      <c r="V23983" s="2"/>
      <c r="W23983" s="28"/>
      <c r="Y23983" s="30"/>
      <c r="Z23983" s="30"/>
      <c r="AB23983" s="6"/>
    </row>
    <row r="23984" spans="1:28">
      <c r="A23984" s="2"/>
      <c r="B23984" s="2"/>
      <c r="C23984" s="2"/>
      <c r="G23984" s="94"/>
      <c r="H23984" s="94"/>
      <c r="I23984" s="94"/>
      <c r="J23984" s="2"/>
      <c r="P23984" s="30"/>
      <c r="T23984" s="2"/>
      <c r="V23984" s="2"/>
      <c r="W23984" s="28"/>
      <c r="Y23984" s="30"/>
      <c r="Z23984" s="30"/>
      <c r="AB23984" s="6"/>
    </row>
    <row r="23985" spans="1:28">
      <c r="A23985" s="2"/>
      <c r="B23985" s="2"/>
      <c r="C23985" s="2"/>
      <c r="G23985" s="94"/>
      <c r="H23985" s="94"/>
      <c r="I23985" s="94"/>
      <c r="J23985" s="2"/>
      <c r="P23985" s="30"/>
      <c r="T23985" s="2"/>
      <c r="V23985" s="2"/>
      <c r="W23985" s="28"/>
      <c r="Y23985" s="30"/>
      <c r="Z23985" s="30"/>
      <c r="AB23985" s="6"/>
    </row>
    <row r="23986" spans="1:28">
      <c r="A23986" s="2"/>
      <c r="B23986" s="2"/>
      <c r="C23986" s="2"/>
      <c r="G23986" s="94"/>
      <c r="H23986" s="94"/>
      <c r="I23986" s="94"/>
      <c r="J23986" s="2"/>
      <c r="P23986" s="30"/>
      <c r="T23986" s="2"/>
      <c r="V23986" s="2"/>
      <c r="W23986" s="28"/>
      <c r="Y23986" s="30"/>
      <c r="Z23986" s="30"/>
      <c r="AB23986" s="6"/>
    </row>
    <row r="23987" spans="1:28">
      <c r="A23987" s="2"/>
      <c r="B23987" s="2"/>
      <c r="C23987" s="2"/>
      <c r="G23987" s="94"/>
      <c r="H23987" s="94"/>
      <c r="I23987" s="94"/>
      <c r="J23987" s="2"/>
      <c r="P23987" s="30"/>
      <c r="T23987" s="2"/>
      <c r="V23987" s="2"/>
      <c r="W23987" s="28"/>
      <c r="Y23987" s="30"/>
      <c r="Z23987" s="30"/>
      <c r="AB23987" s="6"/>
    </row>
    <row r="23988" spans="1:28">
      <c r="A23988" s="2"/>
      <c r="B23988" s="2"/>
      <c r="C23988" s="2"/>
      <c r="G23988" s="94"/>
      <c r="H23988" s="94"/>
      <c r="I23988" s="94"/>
      <c r="J23988" s="2"/>
      <c r="P23988" s="30"/>
      <c r="T23988" s="2"/>
      <c r="V23988" s="2"/>
      <c r="W23988" s="28"/>
      <c r="Y23988" s="30"/>
      <c r="Z23988" s="30"/>
      <c r="AB23988" s="6"/>
    </row>
    <row r="23989" spans="1:28">
      <c r="A23989" s="2"/>
      <c r="B23989" s="2"/>
      <c r="C23989" s="2"/>
      <c r="G23989" s="94"/>
      <c r="H23989" s="94"/>
      <c r="I23989" s="94"/>
      <c r="J23989" s="2"/>
      <c r="P23989" s="30"/>
      <c r="T23989" s="2"/>
      <c r="V23989" s="2"/>
      <c r="W23989" s="28"/>
      <c r="Y23989" s="30"/>
      <c r="Z23989" s="30"/>
      <c r="AB23989" s="6"/>
    </row>
    <row r="23990" spans="1:28">
      <c r="A23990" s="2"/>
      <c r="B23990" s="2"/>
      <c r="C23990" s="2"/>
      <c r="G23990" s="94"/>
      <c r="H23990" s="94"/>
      <c r="I23990" s="94"/>
      <c r="J23990" s="2"/>
      <c r="P23990" s="30"/>
      <c r="T23990" s="2"/>
      <c r="V23990" s="2"/>
      <c r="W23990" s="28"/>
      <c r="Y23990" s="30"/>
      <c r="Z23990" s="30"/>
      <c r="AB23990" s="6"/>
    </row>
    <row r="23991" spans="1:28">
      <c r="A23991" s="2"/>
      <c r="B23991" s="2"/>
      <c r="C23991" s="2"/>
      <c r="G23991" s="94"/>
      <c r="H23991" s="94"/>
      <c r="I23991" s="94"/>
      <c r="J23991" s="2"/>
      <c r="P23991" s="30"/>
      <c r="T23991" s="2"/>
      <c r="V23991" s="2"/>
      <c r="W23991" s="28"/>
      <c r="Y23991" s="30"/>
      <c r="Z23991" s="30"/>
      <c r="AB23991" s="6"/>
    </row>
    <row r="23992" spans="1:28">
      <c r="A23992" s="2"/>
      <c r="B23992" s="2"/>
      <c r="C23992" s="2"/>
      <c r="G23992" s="94"/>
      <c r="H23992" s="94"/>
      <c r="I23992" s="94"/>
      <c r="J23992" s="2"/>
      <c r="P23992" s="30"/>
      <c r="T23992" s="2"/>
      <c r="V23992" s="2"/>
      <c r="W23992" s="28"/>
      <c r="Y23992" s="30"/>
      <c r="Z23992" s="30"/>
      <c r="AB23992" s="6"/>
    </row>
    <row r="23993" spans="1:28">
      <c r="A23993" s="2"/>
      <c r="B23993" s="2"/>
      <c r="C23993" s="2"/>
      <c r="G23993" s="94"/>
      <c r="H23993" s="94"/>
      <c r="I23993" s="94"/>
      <c r="J23993" s="2"/>
      <c r="P23993" s="30"/>
      <c r="T23993" s="2"/>
      <c r="V23993" s="2"/>
      <c r="W23993" s="28"/>
      <c r="Y23993" s="30"/>
      <c r="Z23993" s="30"/>
      <c r="AB23993" s="6"/>
    </row>
    <row r="23994" spans="1:28">
      <c r="A23994" s="2"/>
      <c r="B23994" s="2"/>
      <c r="C23994" s="2"/>
      <c r="G23994" s="94"/>
      <c r="H23994" s="94"/>
      <c r="I23994" s="94"/>
      <c r="J23994" s="2"/>
      <c r="P23994" s="30"/>
      <c r="T23994" s="2"/>
      <c r="V23994" s="2"/>
      <c r="W23994" s="28"/>
      <c r="Y23994" s="30"/>
      <c r="Z23994" s="30"/>
      <c r="AB23994" s="6"/>
    </row>
    <row r="23995" spans="1:28">
      <c r="A23995" s="2"/>
      <c r="B23995" s="2"/>
      <c r="C23995" s="2"/>
      <c r="G23995" s="94"/>
      <c r="H23995" s="94"/>
      <c r="I23995" s="94"/>
      <c r="J23995" s="2"/>
      <c r="P23995" s="30"/>
      <c r="T23995" s="2"/>
      <c r="V23995" s="2"/>
      <c r="W23995" s="28"/>
      <c r="Y23995" s="30"/>
      <c r="Z23995" s="30"/>
      <c r="AB23995" s="6"/>
    </row>
    <row r="23996" spans="1:28">
      <c r="A23996" s="2"/>
      <c r="B23996" s="2"/>
      <c r="C23996" s="2"/>
      <c r="G23996" s="94"/>
      <c r="H23996" s="94"/>
      <c r="I23996" s="94"/>
      <c r="J23996" s="2"/>
      <c r="P23996" s="30"/>
      <c r="T23996" s="2"/>
      <c r="V23996" s="2"/>
      <c r="W23996" s="28"/>
      <c r="Y23996" s="30"/>
      <c r="Z23996" s="30"/>
      <c r="AB23996" s="6"/>
    </row>
    <row r="23997" spans="1:28">
      <c r="A23997" s="2"/>
      <c r="B23997" s="2"/>
      <c r="C23997" s="2"/>
      <c r="G23997" s="94"/>
      <c r="H23997" s="94"/>
      <c r="I23997" s="94"/>
      <c r="J23997" s="2"/>
      <c r="P23997" s="30"/>
      <c r="T23997" s="2"/>
      <c r="V23997" s="2"/>
      <c r="W23997" s="28"/>
      <c r="Y23997" s="30"/>
      <c r="Z23997" s="30"/>
      <c r="AB23997" s="6"/>
    </row>
    <row r="23998" spans="1:28">
      <c r="A23998" s="2"/>
      <c r="B23998" s="2"/>
      <c r="C23998" s="2"/>
      <c r="G23998" s="94"/>
      <c r="H23998" s="94"/>
      <c r="I23998" s="94"/>
      <c r="J23998" s="2"/>
      <c r="P23998" s="30"/>
      <c r="T23998" s="2"/>
      <c r="V23998" s="2"/>
      <c r="W23998" s="28"/>
      <c r="Y23998" s="30"/>
      <c r="Z23998" s="30"/>
      <c r="AB23998" s="6"/>
    </row>
    <row r="23999" spans="1:28">
      <c r="A23999" s="2"/>
      <c r="B23999" s="2"/>
      <c r="C23999" s="2"/>
      <c r="G23999" s="94"/>
      <c r="H23999" s="94"/>
      <c r="I23999" s="94"/>
      <c r="J23999" s="2"/>
      <c r="P23999" s="30"/>
      <c r="T23999" s="2"/>
      <c r="V23999" s="2"/>
      <c r="W23999" s="28"/>
      <c r="Y23999" s="30"/>
      <c r="Z23999" s="30"/>
      <c r="AB23999" s="6"/>
    </row>
    <row r="24000" spans="1:28">
      <c r="A24000" s="2"/>
      <c r="B24000" s="2"/>
      <c r="C24000" s="2"/>
      <c r="G24000" s="94"/>
      <c r="H24000" s="94"/>
      <c r="I24000" s="94"/>
      <c r="J24000" s="2"/>
      <c r="P24000" s="30"/>
      <c r="T24000" s="2"/>
      <c r="V24000" s="2"/>
      <c r="W24000" s="28"/>
      <c r="Y24000" s="30"/>
      <c r="Z24000" s="30"/>
      <c r="AB24000" s="6"/>
    </row>
    <row r="24001" spans="1:28">
      <c r="A24001" s="2"/>
      <c r="B24001" s="2"/>
      <c r="C24001" s="2"/>
      <c r="G24001" s="94"/>
      <c r="H24001" s="94"/>
      <c r="I24001" s="94"/>
      <c r="J24001" s="2"/>
      <c r="P24001" s="30"/>
      <c r="T24001" s="2"/>
      <c r="V24001" s="2"/>
      <c r="W24001" s="28"/>
      <c r="Y24001" s="30"/>
      <c r="Z24001" s="30"/>
      <c r="AB24001" s="6"/>
    </row>
    <row r="24002" spans="1:28">
      <c r="A24002" s="2"/>
      <c r="B24002" s="2"/>
      <c r="C24002" s="2"/>
      <c r="G24002" s="94"/>
      <c r="H24002" s="94"/>
      <c r="I24002" s="94"/>
      <c r="J24002" s="2"/>
      <c r="P24002" s="30"/>
      <c r="T24002" s="2"/>
      <c r="V24002" s="2"/>
      <c r="W24002" s="28"/>
      <c r="Y24002" s="30"/>
      <c r="Z24002" s="30"/>
      <c r="AB24002" s="6"/>
    </row>
    <row r="24003" spans="1:28">
      <c r="A24003" s="2"/>
      <c r="B24003" s="2"/>
      <c r="C24003" s="2"/>
      <c r="G24003" s="94"/>
      <c r="H24003" s="94"/>
      <c r="I24003" s="94"/>
      <c r="J24003" s="2"/>
      <c r="P24003" s="30"/>
      <c r="T24003" s="2"/>
      <c r="V24003" s="2"/>
      <c r="W24003" s="28"/>
      <c r="Y24003" s="30"/>
      <c r="Z24003" s="30"/>
      <c r="AB24003" s="6"/>
    </row>
    <row r="24004" spans="1:28">
      <c r="A24004" s="2"/>
      <c r="B24004" s="2"/>
      <c r="C24004" s="2"/>
      <c r="G24004" s="94"/>
      <c r="H24004" s="94"/>
      <c r="I24004" s="94"/>
      <c r="J24004" s="2"/>
      <c r="P24004" s="30"/>
      <c r="T24004" s="2"/>
      <c r="V24004" s="2"/>
      <c r="W24004" s="28"/>
      <c r="Y24004" s="30"/>
      <c r="Z24004" s="30"/>
      <c r="AB24004" s="6"/>
    </row>
    <row r="24005" spans="1:28">
      <c r="A24005" s="2"/>
      <c r="B24005" s="2"/>
      <c r="C24005" s="2"/>
      <c r="G24005" s="94"/>
      <c r="H24005" s="94"/>
      <c r="I24005" s="94"/>
      <c r="J24005" s="2"/>
      <c r="P24005" s="30"/>
      <c r="T24005" s="2"/>
      <c r="V24005" s="2"/>
      <c r="W24005" s="28"/>
      <c r="Y24005" s="30"/>
      <c r="Z24005" s="30"/>
      <c r="AB24005" s="6"/>
    </row>
    <row r="24006" spans="1:28">
      <c r="A24006" s="2"/>
      <c r="B24006" s="2"/>
      <c r="C24006" s="2"/>
      <c r="G24006" s="94"/>
      <c r="H24006" s="94"/>
      <c r="I24006" s="94"/>
      <c r="J24006" s="2"/>
      <c r="P24006" s="30"/>
      <c r="T24006" s="2"/>
      <c r="V24006" s="2"/>
      <c r="W24006" s="28"/>
      <c r="Y24006" s="30"/>
      <c r="Z24006" s="30"/>
      <c r="AB24006" s="6"/>
    </row>
    <row r="24007" spans="1:28">
      <c r="A24007" s="2"/>
      <c r="B24007" s="2"/>
      <c r="C24007" s="2"/>
      <c r="G24007" s="94"/>
      <c r="H24007" s="94"/>
      <c r="I24007" s="94"/>
      <c r="J24007" s="2"/>
      <c r="P24007" s="30"/>
      <c r="T24007" s="2"/>
      <c r="V24007" s="2"/>
      <c r="W24007" s="28"/>
      <c r="Y24007" s="30"/>
      <c r="Z24007" s="30"/>
      <c r="AB24007" s="6"/>
    </row>
    <row r="24008" spans="1:28">
      <c r="A24008" s="2"/>
      <c r="B24008" s="2"/>
      <c r="C24008" s="2"/>
      <c r="G24008" s="94"/>
      <c r="H24008" s="94"/>
      <c r="I24008" s="94"/>
      <c r="J24008" s="2"/>
      <c r="P24008" s="30"/>
      <c r="T24008" s="2"/>
      <c r="V24008" s="2"/>
      <c r="W24008" s="28"/>
      <c r="Y24008" s="30"/>
      <c r="Z24008" s="30"/>
      <c r="AB24008" s="6"/>
    </row>
    <row r="24009" spans="1:28">
      <c r="A24009" s="2"/>
      <c r="B24009" s="2"/>
      <c r="C24009" s="2"/>
      <c r="G24009" s="94"/>
      <c r="H24009" s="94"/>
      <c r="I24009" s="94"/>
      <c r="J24009" s="2"/>
      <c r="P24009" s="30"/>
      <c r="T24009" s="2"/>
      <c r="V24009" s="2"/>
      <c r="W24009" s="28"/>
      <c r="Y24009" s="30"/>
      <c r="Z24009" s="30"/>
      <c r="AB24009" s="6"/>
    </row>
    <row r="24010" spans="1:28">
      <c r="A24010" s="2"/>
      <c r="B24010" s="2"/>
      <c r="C24010" s="2"/>
      <c r="G24010" s="94"/>
      <c r="H24010" s="94"/>
      <c r="I24010" s="94"/>
      <c r="J24010" s="2"/>
      <c r="P24010" s="30"/>
      <c r="T24010" s="2"/>
      <c r="V24010" s="2"/>
      <c r="W24010" s="28"/>
      <c r="Y24010" s="30"/>
      <c r="Z24010" s="30"/>
      <c r="AB24010" s="6"/>
    </row>
    <row r="24011" spans="1:28">
      <c r="A24011" s="2"/>
      <c r="B24011" s="2"/>
      <c r="C24011" s="2"/>
      <c r="G24011" s="94"/>
      <c r="H24011" s="94"/>
      <c r="I24011" s="94"/>
      <c r="J24011" s="2"/>
      <c r="P24011" s="30"/>
      <c r="T24011" s="2"/>
      <c r="V24011" s="2"/>
      <c r="W24011" s="28"/>
      <c r="Y24011" s="30"/>
      <c r="Z24011" s="30"/>
      <c r="AB24011" s="6"/>
    </row>
    <row r="24012" spans="1:28">
      <c r="A24012" s="2"/>
      <c r="B24012" s="2"/>
      <c r="C24012" s="2"/>
      <c r="G24012" s="94"/>
      <c r="H24012" s="94"/>
      <c r="I24012" s="94"/>
      <c r="J24012" s="2"/>
      <c r="P24012" s="30"/>
      <c r="T24012" s="2"/>
      <c r="V24012" s="2"/>
      <c r="W24012" s="28"/>
      <c r="Y24012" s="30"/>
      <c r="Z24012" s="30"/>
      <c r="AB24012" s="6"/>
    </row>
    <row r="24013" spans="1:28">
      <c r="A24013" s="2"/>
      <c r="B24013" s="2"/>
      <c r="C24013" s="2"/>
      <c r="G24013" s="94"/>
      <c r="H24013" s="94"/>
      <c r="I24013" s="94"/>
      <c r="J24013" s="2"/>
      <c r="P24013" s="30"/>
      <c r="T24013" s="2"/>
      <c r="V24013" s="2"/>
      <c r="W24013" s="28"/>
      <c r="Y24013" s="30"/>
      <c r="Z24013" s="30"/>
      <c r="AB24013" s="6"/>
    </row>
    <row r="24014" spans="1:28">
      <c r="A24014" s="2"/>
      <c r="B24014" s="2"/>
      <c r="C24014" s="2"/>
      <c r="G24014" s="94"/>
      <c r="H24014" s="94"/>
      <c r="I24014" s="94"/>
      <c r="J24014" s="2"/>
      <c r="P24014" s="30"/>
      <c r="T24014" s="2"/>
      <c r="V24014" s="2"/>
      <c r="W24014" s="28"/>
      <c r="Y24014" s="30"/>
      <c r="Z24014" s="30"/>
      <c r="AB24014" s="6"/>
    </row>
    <row r="24015" spans="1:28">
      <c r="A24015" s="2"/>
      <c r="B24015" s="2"/>
      <c r="C24015" s="2"/>
      <c r="G24015" s="94"/>
      <c r="H24015" s="94"/>
      <c r="I24015" s="94"/>
      <c r="J24015" s="2"/>
      <c r="P24015" s="30"/>
      <c r="T24015" s="2"/>
      <c r="V24015" s="2"/>
      <c r="W24015" s="28"/>
      <c r="Y24015" s="30"/>
      <c r="Z24015" s="30"/>
      <c r="AB24015" s="6"/>
    </row>
    <row r="24016" spans="1:28">
      <c r="A24016" s="2"/>
      <c r="B24016" s="2"/>
      <c r="C24016" s="2"/>
      <c r="G24016" s="94"/>
      <c r="H24016" s="94"/>
      <c r="I24016" s="94"/>
      <c r="J24016" s="2"/>
      <c r="P24016" s="30"/>
      <c r="T24016" s="2"/>
      <c r="V24016" s="2"/>
      <c r="W24016" s="28"/>
      <c r="Y24016" s="30"/>
      <c r="Z24016" s="30"/>
      <c r="AB24016" s="6"/>
    </row>
    <row r="24017" spans="1:28">
      <c r="A24017" s="2"/>
      <c r="B24017" s="2"/>
      <c r="C24017" s="2"/>
      <c r="G24017" s="94"/>
      <c r="H24017" s="94"/>
      <c r="I24017" s="94"/>
      <c r="J24017" s="2"/>
      <c r="P24017" s="30"/>
      <c r="T24017" s="2"/>
      <c r="V24017" s="2"/>
      <c r="W24017" s="28"/>
      <c r="Y24017" s="30"/>
      <c r="Z24017" s="30"/>
      <c r="AB24017" s="6"/>
    </row>
    <row r="24018" spans="1:28">
      <c r="A24018" s="2"/>
      <c r="B24018" s="2"/>
      <c r="C24018" s="2"/>
      <c r="G24018" s="94"/>
      <c r="H24018" s="94"/>
      <c r="I24018" s="94"/>
      <c r="J24018" s="2"/>
      <c r="P24018" s="30"/>
      <c r="T24018" s="2"/>
      <c r="V24018" s="2"/>
      <c r="W24018" s="28"/>
      <c r="Y24018" s="30"/>
      <c r="Z24018" s="30"/>
      <c r="AB24018" s="6"/>
    </row>
    <row r="24019" spans="1:28">
      <c r="A24019" s="2"/>
      <c r="B24019" s="2"/>
      <c r="C24019" s="2"/>
      <c r="G24019" s="94"/>
      <c r="H24019" s="94"/>
      <c r="I24019" s="94"/>
      <c r="J24019" s="2"/>
      <c r="P24019" s="30"/>
      <c r="T24019" s="2"/>
      <c r="V24019" s="2"/>
      <c r="W24019" s="28"/>
      <c r="Y24019" s="30"/>
      <c r="Z24019" s="30"/>
      <c r="AB24019" s="6"/>
    </row>
    <row r="24020" spans="1:28">
      <c r="A24020" s="2"/>
      <c r="B24020" s="2"/>
      <c r="C24020" s="2"/>
      <c r="G24020" s="94"/>
      <c r="H24020" s="94"/>
      <c r="I24020" s="94"/>
      <c r="J24020" s="2"/>
      <c r="P24020" s="30"/>
      <c r="T24020" s="2"/>
      <c r="V24020" s="2"/>
      <c r="W24020" s="28"/>
      <c r="Y24020" s="30"/>
      <c r="Z24020" s="30"/>
      <c r="AB24020" s="6"/>
    </row>
    <row r="24021" spans="1:28">
      <c r="A24021" s="2"/>
      <c r="B24021" s="2"/>
      <c r="C24021" s="2"/>
      <c r="G24021" s="94"/>
      <c r="H24021" s="94"/>
      <c r="I24021" s="94"/>
      <c r="J24021" s="2"/>
      <c r="P24021" s="30"/>
      <c r="T24021" s="2"/>
      <c r="V24021" s="2"/>
      <c r="W24021" s="28"/>
      <c r="Y24021" s="30"/>
      <c r="Z24021" s="30"/>
      <c r="AB24021" s="6"/>
    </row>
    <row r="24022" spans="1:28">
      <c r="A24022" s="2"/>
      <c r="B24022" s="2"/>
      <c r="C24022" s="2"/>
      <c r="G24022" s="94"/>
      <c r="H24022" s="94"/>
      <c r="I24022" s="94"/>
      <c r="J24022" s="2"/>
      <c r="P24022" s="30"/>
      <c r="T24022" s="2"/>
      <c r="V24022" s="2"/>
      <c r="W24022" s="28"/>
      <c r="Y24022" s="30"/>
      <c r="Z24022" s="30"/>
      <c r="AB24022" s="6"/>
    </row>
    <row r="24023" spans="1:28">
      <c r="A24023" s="2"/>
      <c r="B24023" s="2"/>
      <c r="C24023" s="2"/>
      <c r="G24023" s="94"/>
      <c r="H24023" s="94"/>
      <c r="I24023" s="94"/>
      <c r="J24023" s="2"/>
      <c r="P24023" s="30"/>
      <c r="T24023" s="2"/>
      <c r="V24023" s="2"/>
      <c r="W24023" s="28"/>
      <c r="Y24023" s="30"/>
      <c r="Z24023" s="30"/>
      <c r="AB24023" s="6"/>
    </row>
    <row r="24024" spans="1:28">
      <c r="A24024" s="2"/>
      <c r="B24024" s="2"/>
      <c r="C24024" s="2"/>
      <c r="G24024" s="94"/>
      <c r="H24024" s="94"/>
      <c r="I24024" s="94"/>
      <c r="J24024" s="2"/>
      <c r="P24024" s="30"/>
      <c r="T24024" s="2"/>
      <c r="V24024" s="2"/>
      <c r="W24024" s="28"/>
      <c r="Y24024" s="30"/>
      <c r="Z24024" s="30"/>
      <c r="AB24024" s="6"/>
    </row>
    <row r="24025" spans="1:28">
      <c r="A24025" s="2"/>
      <c r="B24025" s="2"/>
      <c r="C24025" s="2"/>
      <c r="G24025" s="94"/>
      <c r="H24025" s="94"/>
      <c r="I24025" s="94"/>
      <c r="J24025" s="2"/>
      <c r="P24025" s="30"/>
      <c r="T24025" s="2"/>
      <c r="V24025" s="2"/>
      <c r="W24025" s="28"/>
      <c r="Y24025" s="30"/>
      <c r="Z24025" s="30"/>
      <c r="AB24025" s="6"/>
    </row>
    <row r="24026" spans="1:28">
      <c r="A24026" s="2"/>
      <c r="B24026" s="2"/>
      <c r="C24026" s="2"/>
      <c r="G24026" s="94"/>
      <c r="H24026" s="94"/>
      <c r="I24026" s="94"/>
      <c r="J24026" s="2"/>
      <c r="P24026" s="30"/>
      <c r="T24026" s="2"/>
      <c r="V24026" s="2"/>
      <c r="W24026" s="28"/>
      <c r="Y24026" s="30"/>
      <c r="Z24026" s="30"/>
      <c r="AB24026" s="6"/>
    </row>
    <row r="24027" spans="1:28">
      <c r="A24027" s="2"/>
      <c r="B24027" s="2"/>
      <c r="C24027" s="2"/>
      <c r="G24027" s="94"/>
      <c r="H24027" s="94"/>
      <c r="I24027" s="94"/>
      <c r="J24027" s="2"/>
      <c r="P24027" s="30"/>
      <c r="T24027" s="2"/>
      <c r="V24027" s="2"/>
      <c r="W24027" s="28"/>
      <c r="Y24027" s="30"/>
      <c r="Z24027" s="30"/>
      <c r="AB24027" s="6"/>
    </row>
    <row r="24028" spans="1:28">
      <c r="A24028" s="2"/>
      <c r="B24028" s="2"/>
      <c r="C24028" s="2"/>
      <c r="G24028" s="94"/>
      <c r="H24028" s="94"/>
      <c r="I24028" s="94"/>
      <c r="J24028" s="2"/>
      <c r="P24028" s="30"/>
      <c r="T24028" s="2"/>
      <c r="V24028" s="2"/>
      <c r="W24028" s="28"/>
      <c r="Y24028" s="30"/>
      <c r="Z24028" s="30"/>
      <c r="AB24028" s="6"/>
    </row>
    <row r="24029" spans="1:28">
      <c r="A24029" s="2"/>
      <c r="B24029" s="2"/>
      <c r="C24029" s="2"/>
      <c r="G24029" s="94"/>
      <c r="H24029" s="94"/>
      <c r="I24029" s="94"/>
      <c r="J24029" s="2"/>
      <c r="P24029" s="30"/>
      <c r="T24029" s="2"/>
      <c r="V24029" s="2"/>
      <c r="W24029" s="28"/>
      <c r="Y24029" s="30"/>
      <c r="Z24029" s="30"/>
      <c r="AB24029" s="6"/>
    </row>
    <row r="24030" spans="1:28">
      <c r="A24030" s="2"/>
      <c r="B24030" s="2"/>
      <c r="C24030" s="2"/>
      <c r="G24030" s="94"/>
      <c r="H24030" s="94"/>
      <c r="I24030" s="94"/>
      <c r="J24030" s="2"/>
      <c r="P24030" s="30"/>
      <c r="T24030" s="2"/>
      <c r="V24030" s="2"/>
      <c r="W24030" s="28"/>
      <c r="Y24030" s="30"/>
      <c r="Z24030" s="30"/>
      <c r="AB24030" s="6"/>
    </row>
    <row r="24031" spans="1:28">
      <c r="A24031" s="2"/>
      <c r="B24031" s="2"/>
      <c r="C24031" s="2"/>
      <c r="G24031" s="94"/>
      <c r="H24031" s="94"/>
      <c r="I24031" s="94"/>
      <c r="J24031" s="2"/>
      <c r="P24031" s="30"/>
      <c r="T24031" s="2"/>
      <c r="V24031" s="2"/>
      <c r="W24031" s="28"/>
      <c r="Y24031" s="30"/>
      <c r="Z24031" s="30"/>
      <c r="AB24031" s="6"/>
    </row>
    <row r="24032" spans="1:28">
      <c r="A24032" s="2"/>
      <c r="B24032" s="2"/>
      <c r="C24032" s="2"/>
      <c r="G24032" s="94"/>
      <c r="H24032" s="94"/>
      <c r="I24032" s="94"/>
      <c r="J24032" s="2"/>
      <c r="P24032" s="30"/>
      <c r="T24032" s="2"/>
      <c r="V24032" s="2"/>
      <c r="W24032" s="28"/>
      <c r="Y24032" s="30"/>
      <c r="Z24032" s="30"/>
      <c r="AB24032" s="6"/>
    </row>
    <row r="24033" spans="1:28">
      <c r="A24033" s="2"/>
      <c r="B24033" s="2"/>
      <c r="C24033" s="2"/>
      <c r="G24033" s="94"/>
      <c r="H24033" s="94"/>
      <c r="I24033" s="94"/>
      <c r="J24033" s="2"/>
      <c r="P24033" s="30"/>
      <c r="T24033" s="2"/>
      <c r="V24033" s="2"/>
      <c r="W24033" s="28"/>
      <c r="Y24033" s="30"/>
      <c r="Z24033" s="30"/>
      <c r="AB24033" s="6"/>
    </row>
    <row r="24034" spans="1:28">
      <c r="A24034" s="2"/>
      <c r="B24034" s="2"/>
      <c r="C24034" s="2"/>
      <c r="G24034" s="94"/>
      <c r="H24034" s="94"/>
      <c r="I24034" s="94"/>
      <c r="J24034" s="2"/>
      <c r="P24034" s="30"/>
      <c r="T24034" s="2"/>
      <c r="V24034" s="2"/>
      <c r="W24034" s="28"/>
      <c r="Y24034" s="30"/>
      <c r="Z24034" s="30"/>
      <c r="AB24034" s="6"/>
    </row>
    <row r="24035" spans="1:28">
      <c r="A24035" s="2"/>
      <c r="B24035" s="2"/>
      <c r="C24035" s="2"/>
      <c r="G24035" s="94"/>
      <c r="H24035" s="94"/>
      <c r="I24035" s="94"/>
      <c r="J24035" s="2"/>
      <c r="P24035" s="30"/>
      <c r="T24035" s="2"/>
      <c r="V24035" s="2"/>
      <c r="W24035" s="28"/>
      <c r="Y24035" s="30"/>
      <c r="Z24035" s="30"/>
      <c r="AB24035" s="6"/>
    </row>
    <row r="24036" spans="1:28">
      <c r="A24036" s="2"/>
      <c r="B24036" s="2"/>
      <c r="C24036" s="2"/>
      <c r="G24036" s="94"/>
      <c r="H24036" s="94"/>
      <c r="I24036" s="94"/>
      <c r="J24036" s="2"/>
      <c r="P24036" s="30"/>
      <c r="T24036" s="2"/>
      <c r="V24036" s="2"/>
      <c r="W24036" s="28"/>
      <c r="Y24036" s="30"/>
      <c r="Z24036" s="30"/>
      <c r="AB24036" s="6"/>
    </row>
    <row r="24037" spans="1:28">
      <c r="A24037" s="2"/>
      <c r="B24037" s="2"/>
      <c r="C24037" s="2"/>
      <c r="G24037" s="94"/>
      <c r="H24037" s="94"/>
      <c r="I24037" s="94"/>
      <c r="J24037" s="2"/>
      <c r="P24037" s="30"/>
      <c r="T24037" s="2"/>
      <c r="V24037" s="2"/>
      <c r="W24037" s="28"/>
      <c r="Y24037" s="30"/>
      <c r="Z24037" s="30"/>
      <c r="AB24037" s="6"/>
    </row>
    <row r="24038" spans="1:28">
      <c r="A24038" s="2"/>
      <c r="B24038" s="2"/>
      <c r="C24038" s="2"/>
      <c r="G24038" s="94"/>
      <c r="H24038" s="94"/>
      <c r="I24038" s="94"/>
      <c r="J24038" s="2"/>
      <c r="P24038" s="30"/>
      <c r="T24038" s="2"/>
      <c r="V24038" s="2"/>
      <c r="W24038" s="28"/>
      <c r="Y24038" s="30"/>
      <c r="Z24038" s="30"/>
      <c r="AB24038" s="6"/>
    </row>
    <row r="24039" spans="1:28">
      <c r="A24039" s="2"/>
      <c r="B24039" s="2"/>
      <c r="C24039" s="2"/>
      <c r="G24039" s="94"/>
      <c r="H24039" s="94"/>
      <c r="I24039" s="94"/>
      <c r="J24039" s="2"/>
      <c r="P24039" s="30"/>
      <c r="T24039" s="2"/>
      <c r="V24039" s="2"/>
      <c r="W24039" s="28"/>
      <c r="Y24039" s="30"/>
      <c r="Z24039" s="30"/>
      <c r="AB24039" s="6"/>
    </row>
    <row r="24040" spans="1:28">
      <c r="A24040" s="2"/>
      <c r="B24040" s="2"/>
      <c r="C24040" s="2"/>
      <c r="G24040" s="94"/>
      <c r="H24040" s="94"/>
      <c r="I24040" s="94"/>
      <c r="J24040" s="2"/>
      <c r="P24040" s="30"/>
      <c r="T24040" s="2"/>
      <c r="V24040" s="2"/>
      <c r="W24040" s="28"/>
      <c r="Y24040" s="30"/>
      <c r="Z24040" s="30"/>
      <c r="AB24040" s="6"/>
    </row>
    <row r="24041" spans="1:28">
      <c r="A24041" s="2"/>
      <c r="B24041" s="2"/>
      <c r="C24041" s="2"/>
      <c r="G24041" s="94"/>
      <c r="H24041" s="94"/>
      <c r="I24041" s="94"/>
      <c r="J24041" s="2"/>
      <c r="P24041" s="30"/>
      <c r="T24041" s="2"/>
      <c r="V24041" s="2"/>
      <c r="W24041" s="28"/>
      <c r="Y24041" s="30"/>
      <c r="Z24041" s="30"/>
      <c r="AB24041" s="6"/>
    </row>
    <row r="24042" spans="1:28">
      <c r="A24042" s="2"/>
      <c r="B24042" s="2"/>
      <c r="C24042" s="2"/>
      <c r="G24042" s="94"/>
      <c r="H24042" s="94"/>
      <c r="I24042" s="94"/>
      <c r="J24042" s="2"/>
      <c r="P24042" s="30"/>
      <c r="T24042" s="2"/>
      <c r="V24042" s="2"/>
      <c r="W24042" s="28"/>
      <c r="Y24042" s="30"/>
      <c r="Z24042" s="30"/>
      <c r="AB24042" s="6"/>
    </row>
    <row r="24043" spans="1:28">
      <c r="A24043" s="2"/>
      <c r="B24043" s="2"/>
      <c r="C24043" s="2"/>
      <c r="G24043" s="94"/>
      <c r="H24043" s="94"/>
      <c r="I24043" s="94"/>
      <c r="J24043" s="2"/>
      <c r="P24043" s="30"/>
      <c r="T24043" s="2"/>
      <c r="V24043" s="2"/>
      <c r="W24043" s="28"/>
      <c r="Y24043" s="30"/>
      <c r="Z24043" s="30"/>
      <c r="AB24043" s="6"/>
    </row>
    <row r="24044" spans="1:28">
      <c r="A24044" s="2"/>
      <c r="B24044" s="2"/>
      <c r="C24044" s="2"/>
      <c r="G24044" s="94"/>
      <c r="H24044" s="94"/>
      <c r="I24044" s="94"/>
      <c r="J24044" s="2"/>
      <c r="P24044" s="30"/>
      <c r="T24044" s="2"/>
      <c r="V24044" s="2"/>
      <c r="W24044" s="28"/>
      <c r="Y24044" s="30"/>
      <c r="Z24044" s="30"/>
      <c r="AB24044" s="6"/>
    </row>
    <row r="24045" spans="1:28">
      <c r="A24045" s="2"/>
      <c r="B24045" s="2"/>
      <c r="C24045" s="2"/>
      <c r="G24045" s="94"/>
      <c r="H24045" s="94"/>
      <c r="I24045" s="94"/>
      <c r="J24045" s="2"/>
      <c r="P24045" s="30"/>
      <c r="T24045" s="2"/>
      <c r="V24045" s="2"/>
      <c r="W24045" s="28"/>
      <c r="Y24045" s="30"/>
      <c r="Z24045" s="30"/>
      <c r="AB24045" s="6"/>
    </row>
    <row r="24046" spans="1:28">
      <c r="A24046" s="2"/>
      <c r="B24046" s="2"/>
      <c r="C24046" s="2"/>
      <c r="G24046" s="94"/>
      <c r="H24046" s="94"/>
      <c r="I24046" s="94"/>
      <c r="J24046" s="2"/>
      <c r="P24046" s="30"/>
      <c r="T24046" s="2"/>
      <c r="V24046" s="2"/>
      <c r="W24046" s="28"/>
      <c r="Y24046" s="30"/>
      <c r="Z24046" s="30"/>
      <c r="AB24046" s="6"/>
    </row>
    <row r="24047" spans="1:28">
      <c r="A24047" s="2"/>
      <c r="B24047" s="2"/>
      <c r="C24047" s="2"/>
      <c r="G24047" s="94"/>
      <c r="H24047" s="94"/>
      <c r="I24047" s="94"/>
      <c r="J24047" s="2"/>
      <c r="P24047" s="30"/>
      <c r="T24047" s="2"/>
      <c r="V24047" s="2"/>
      <c r="W24047" s="28"/>
      <c r="Y24047" s="30"/>
      <c r="Z24047" s="30"/>
      <c r="AB24047" s="6"/>
    </row>
    <row r="24048" spans="1:28">
      <c r="A24048" s="2"/>
      <c r="B24048" s="2"/>
      <c r="C24048" s="2"/>
      <c r="G24048" s="94"/>
      <c r="H24048" s="94"/>
      <c r="I24048" s="94"/>
      <c r="J24048" s="2"/>
      <c r="P24048" s="30"/>
      <c r="T24048" s="2"/>
      <c r="V24048" s="2"/>
      <c r="W24048" s="28"/>
      <c r="Y24048" s="30"/>
      <c r="Z24048" s="30"/>
      <c r="AB24048" s="6"/>
    </row>
    <row r="24049" spans="1:28">
      <c r="A24049" s="2"/>
      <c r="B24049" s="2"/>
      <c r="C24049" s="2"/>
      <c r="G24049" s="94"/>
      <c r="H24049" s="94"/>
      <c r="I24049" s="94"/>
      <c r="J24049" s="2"/>
      <c r="P24049" s="30"/>
      <c r="T24049" s="2"/>
      <c r="V24049" s="2"/>
      <c r="W24049" s="28"/>
      <c r="Y24049" s="30"/>
      <c r="Z24049" s="30"/>
      <c r="AB24049" s="6"/>
    </row>
    <row r="24050" spans="1:28">
      <c r="A24050" s="2"/>
      <c r="B24050" s="2"/>
      <c r="C24050" s="2"/>
      <c r="G24050" s="94"/>
      <c r="H24050" s="94"/>
      <c r="I24050" s="94"/>
      <c r="J24050" s="2"/>
      <c r="P24050" s="30"/>
      <c r="T24050" s="2"/>
      <c r="V24050" s="2"/>
      <c r="W24050" s="28"/>
      <c r="Y24050" s="30"/>
      <c r="Z24050" s="30"/>
      <c r="AB24050" s="6"/>
    </row>
    <row r="24051" spans="1:28">
      <c r="A24051" s="2"/>
      <c r="B24051" s="2"/>
      <c r="C24051" s="2"/>
      <c r="G24051" s="94"/>
      <c r="H24051" s="94"/>
      <c r="I24051" s="94"/>
      <c r="J24051" s="2"/>
      <c r="P24051" s="30"/>
      <c r="T24051" s="2"/>
      <c r="V24051" s="2"/>
      <c r="W24051" s="28"/>
      <c r="Y24051" s="30"/>
      <c r="Z24051" s="30"/>
      <c r="AB24051" s="6"/>
    </row>
    <row r="24052" spans="1:28">
      <c r="A24052" s="2"/>
      <c r="B24052" s="2"/>
      <c r="C24052" s="2"/>
      <c r="G24052" s="94"/>
      <c r="H24052" s="94"/>
      <c r="I24052" s="94"/>
      <c r="J24052" s="2"/>
      <c r="P24052" s="30"/>
      <c r="T24052" s="2"/>
      <c r="V24052" s="2"/>
      <c r="W24052" s="28"/>
      <c r="Y24052" s="30"/>
      <c r="Z24052" s="30"/>
      <c r="AB24052" s="6"/>
    </row>
    <row r="24053" spans="1:28">
      <c r="A24053" s="2"/>
      <c r="B24053" s="2"/>
      <c r="C24053" s="2"/>
      <c r="G24053" s="94"/>
      <c r="H24053" s="94"/>
      <c r="I24053" s="94"/>
      <c r="J24053" s="2"/>
      <c r="P24053" s="30"/>
      <c r="T24053" s="2"/>
      <c r="V24053" s="2"/>
      <c r="W24053" s="28"/>
      <c r="Y24053" s="30"/>
      <c r="Z24053" s="30"/>
      <c r="AB24053" s="6"/>
    </row>
    <row r="24054" spans="1:28">
      <c r="A24054" s="2"/>
      <c r="B24054" s="2"/>
      <c r="C24054" s="2"/>
      <c r="G24054" s="94"/>
      <c r="H24054" s="94"/>
      <c r="I24054" s="94"/>
      <c r="J24054" s="2"/>
      <c r="P24054" s="30"/>
      <c r="T24054" s="2"/>
      <c r="V24054" s="2"/>
      <c r="W24054" s="28"/>
      <c r="Y24054" s="30"/>
      <c r="Z24054" s="30"/>
      <c r="AB24054" s="6"/>
    </row>
    <row r="24055" spans="1:28">
      <c r="A24055" s="2"/>
      <c r="B24055" s="2"/>
      <c r="C24055" s="2"/>
      <c r="G24055" s="94"/>
      <c r="H24055" s="94"/>
      <c r="I24055" s="94"/>
      <c r="J24055" s="2"/>
      <c r="P24055" s="30"/>
      <c r="T24055" s="2"/>
      <c r="V24055" s="2"/>
      <c r="W24055" s="28"/>
      <c r="Y24055" s="30"/>
      <c r="Z24055" s="30"/>
      <c r="AB24055" s="6"/>
    </row>
    <row r="24056" spans="1:28">
      <c r="A24056" s="2"/>
      <c r="B24056" s="2"/>
      <c r="C24056" s="2"/>
      <c r="G24056" s="94"/>
      <c r="H24056" s="94"/>
      <c r="I24056" s="94"/>
      <c r="J24056" s="2"/>
      <c r="P24056" s="30"/>
      <c r="T24056" s="2"/>
      <c r="V24056" s="2"/>
      <c r="W24056" s="28"/>
      <c r="Y24056" s="30"/>
      <c r="Z24056" s="30"/>
      <c r="AB24056" s="6"/>
    </row>
    <row r="24057" spans="1:28">
      <c r="A24057" s="2"/>
      <c r="B24057" s="2"/>
      <c r="C24057" s="2"/>
      <c r="G24057" s="94"/>
      <c r="H24057" s="94"/>
      <c r="I24057" s="94"/>
      <c r="J24057" s="2"/>
      <c r="P24057" s="30"/>
      <c r="T24057" s="2"/>
      <c r="V24057" s="2"/>
      <c r="W24057" s="28"/>
      <c r="Y24057" s="30"/>
      <c r="Z24057" s="30"/>
      <c r="AB24057" s="6"/>
    </row>
    <row r="24058" spans="1:28">
      <c r="A24058" s="2"/>
      <c r="B24058" s="2"/>
      <c r="C24058" s="2"/>
      <c r="G24058" s="94"/>
      <c r="H24058" s="94"/>
      <c r="I24058" s="94"/>
      <c r="J24058" s="2"/>
      <c r="P24058" s="30"/>
      <c r="T24058" s="2"/>
      <c r="V24058" s="2"/>
      <c r="W24058" s="28"/>
      <c r="Y24058" s="30"/>
      <c r="Z24058" s="30"/>
      <c r="AB24058" s="6"/>
    </row>
    <row r="24059" spans="1:28">
      <c r="A24059" s="2"/>
      <c r="B24059" s="2"/>
      <c r="C24059" s="2"/>
      <c r="G24059" s="94"/>
      <c r="H24059" s="94"/>
      <c r="I24059" s="94"/>
      <c r="J24059" s="2"/>
      <c r="P24059" s="30"/>
      <c r="T24059" s="2"/>
      <c r="V24059" s="2"/>
      <c r="W24059" s="28"/>
      <c r="Y24059" s="30"/>
      <c r="Z24059" s="30"/>
      <c r="AB24059" s="6"/>
    </row>
    <row r="24060" spans="1:28">
      <c r="A24060" s="2"/>
      <c r="B24060" s="2"/>
      <c r="C24060" s="2"/>
      <c r="G24060" s="94"/>
      <c r="H24060" s="94"/>
      <c r="I24060" s="94"/>
      <c r="J24060" s="2"/>
      <c r="P24060" s="30"/>
      <c r="T24060" s="2"/>
      <c r="V24060" s="2"/>
      <c r="W24060" s="28"/>
      <c r="Y24060" s="30"/>
      <c r="Z24060" s="30"/>
      <c r="AB24060" s="6"/>
    </row>
    <row r="24061" spans="1:28">
      <c r="A24061" s="2"/>
      <c r="B24061" s="2"/>
      <c r="C24061" s="2"/>
      <c r="G24061" s="94"/>
      <c r="H24061" s="94"/>
      <c r="I24061" s="94"/>
      <c r="J24061" s="2"/>
      <c r="P24061" s="30"/>
      <c r="T24061" s="2"/>
      <c r="V24061" s="2"/>
      <c r="W24061" s="28"/>
      <c r="Y24061" s="30"/>
      <c r="Z24061" s="30"/>
      <c r="AB24061" s="6"/>
    </row>
    <row r="24062" spans="1:28">
      <c r="A24062" s="2"/>
      <c r="B24062" s="2"/>
      <c r="C24062" s="2"/>
      <c r="G24062" s="94"/>
      <c r="H24062" s="94"/>
      <c r="I24062" s="94"/>
      <c r="J24062" s="2"/>
      <c r="P24062" s="30"/>
      <c r="T24062" s="2"/>
      <c r="V24062" s="2"/>
      <c r="W24062" s="28"/>
      <c r="Y24062" s="30"/>
      <c r="Z24062" s="30"/>
      <c r="AB24062" s="6"/>
    </row>
    <row r="24063" spans="1:28">
      <c r="A24063" s="2"/>
      <c r="B24063" s="2"/>
      <c r="C24063" s="2"/>
      <c r="G24063" s="94"/>
      <c r="H24063" s="94"/>
      <c r="I24063" s="94"/>
      <c r="J24063" s="2"/>
      <c r="P24063" s="30"/>
      <c r="T24063" s="2"/>
      <c r="V24063" s="2"/>
      <c r="W24063" s="28"/>
      <c r="Y24063" s="30"/>
      <c r="Z24063" s="30"/>
      <c r="AB24063" s="6"/>
    </row>
    <row r="24064" spans="1:28">
      <c r="A24064" s="2"/>
      <c r="B24064" s="2"/>
      <c r="C24064" s="2"/>
      <c r="G24064" s="94"/>
      <c r="H24064" s="94"/>
      <c r="I24064" s="94"/>
      <c r="J24064" s="2"/>
      <c r="P24064" s="30"/>
      <c r="T24064" s="2"/>
      <c r="V24064" s="2"/>
      <c r="W24064" s="28"/>
      <c r="Y24064" s="30"/>
      <c r="Z24064" s="30"/>
      <c r="AB24064" s="6"/>
    </row>
    <row r="24065" spans="1:28">
      <c r="A24065" s="2"/>
      <c r="B24065" s="2"/>
      <c r="C24065" s="2"/>
      <c r="G24065" s="94"/>
      <c r="H24065" s="94"/>
      <c r="I24065" s="94"/>
      <c r="J24065" s="2"/>
      <c r="P24065" s="30"/>
      <c r="T24065" s="2"/>
      <c r="V24065" s="2"/>
      <c r="W24065" s="28"/>
      <c r="Y24065" s="30"/>
      <c r="Z24065" s="30"/>
      <c r="AB24065" s="6"/>
    </row>
    <row r="24066" spans="1:28">
      <c r="A24066" s="2"/>
      <c r="B24066" s="2"/>
      <c r="C24066" s="2"/>
      <c r="G24066" s="94"/>
      <c r="H24066" s="94"/>
      <c r="I24066" s="94"/>
      <c r="J24066" s="2"/>
      <c r="P24066" s="30"/>
      <c r="T24066" s="2"/>
      <c r="V24066" s="2"/>
      <c r="W24066" s="28"/>
      <c r="Y24066" s="30"/>
      <c r="Z24066" s="30"/>
      <c r="AB24066" s="6"/>
    </row>
    <row r="24067" spans="1:28">
      <c r="A24067" s="2"/>
      <c r="B24067" s="2"/>
      <c r="C24067" s="2"/>
      <c r="G24067" s="94"/>
      <c r="H24067" s="94"/>
      <c r="I24067" s="94"/>
      <c r="J24067" s="2"/>
      <c r="P24067" s="30"/>
      <c r="T24067" s="2"/>
      <c r="V24067" s="2"/>
      <c r="W24067" s="28"/>
      <c r="Y24067" s="30"/>
      <c r="Z24067" s="30"/>
      <c r="AB24067" s="6"/>
    </row>
    <row r="24068" spans="1:28">
      <c r="A24068" s="2"/>
      <c r="B24068" s="2"/>
      <c r="C24068" s="2"/>
      <c r="G24068" s="94"/>
      <c r="H24068" s="94"/>
      <c r="I24068" s="94"/>
      <c r="J24068" s="2"/>
      <c r="P24068" s="30"/>
      <c r="T24068" s="2"/>
      <c r="V24068" s="2"/>
      <c r="W24068" s="28"/>
      <c r="Y24068" s="30"/>
      <c r="Z24068" s="30"/>
      <c r="AB24068" s="6"/>
    </row>
    <row r="24069" spans="1:28">
      <c r="A24069" s="2"/>
      <c r="B24069" s="2"/>
      <c r="C24069" s="2"/>
      <c r="G24069" s="94"/>
      <c r="H24069" s="94"/>
      <c r="I24069" s="94"/>
      <c r="J24069" s="2"/>
      <c r="P24069" s="30"/>
      <c r="T24069" s="2"/>
      <c r="V24069" s="2"/>
      <c r="W24069" s="28"/>
      <c r="Y24069" s="30"/>
      <c r="Z24069" s="30"/>
      <c r="AB24069" s="6"/>
    </row>
    <row r="24070" spans="1:28">
      <c r="A24070" s="2"/>
      <c r="B24070" s="2"/>
      <c r="C24070" s="2"/>
      <c r="G24070" s="94"/>
      <c r="H24070" s="94"/>
      <c r="I24070" s="94"/>
      <c r="J24070" s="2"/>
      <c r="P24070" s="30"/>
      <c r="T24070" s="2"/>
      <c r="V24070" s="2"/>
      <c r="W24070" s="28"/>
      <c r="Y24070" s="30"/>
      <c r="Z24070" s="30"/>
      <c r="AB24070" s="6"/>
    </row>
    <row r="24071" spans="1:28">
      <c r="A24071" s="2"/>
      <c r="B24071" s="2"/>
      <c r="C24071" s="2"/>
      <c r="G24071" s="94"/>
      <c r="H24071" s="94"/>
      <c r="I24071" s="94"/>
      <c r="J24071" s="2"/>
      <c r="P24071" s="30"/>
      <c r="T24071" s="2"/>
      <c r="V24071" s="2"/>
      <c r="W24071" s="28"/>
      <c r="Y24071" s="30"/>
      <c r="Z24071" s="30"/>
      <c r="AB24071" s="6"/>
    </row>
    <row r="24072" spans="1:28">
      <c r="A24072" s="2"/>
      <c r="B24072" s="2"/>
      <c r="C24072" s="2"/>
      <c r="G24072" s="94"/>
      <c r="H24072" s="94"/>
      <c r="I24072" s="94"/>
      <c r="J24072" s="2"/>
      <c r="P24072" s="30"/>
      <c r="T24072" s="2"/>
      <c r="V24072" s="2"/>
      <c r="W24072" s="28"/>
      <c r="Y24072" s="30"/>
      <c r="Z24072" s="30"/>
      <c r="AB24072" s="6"/>
    </row>
    <row r="24073" spans="1:28">
      <c r="A24073" s="2"/>
      <c r="B24073" s="2"/>
      <c r="C24073" s="2"/>
      <c r="G24073" s="94"/>
      <c r="H24073" s="94"/>
      <c r="I24073" s="94"/>
      <c r="J24073" s="2"/>
      <c r="P24073" s="30"/>
      <c r="T24073" s="2"/>
      <c r="V24073" s="2"/>
      <c r="W24073" s="28"/>
      <c r="Y24073" s="30"/>
      <c r="Z24073" s="30"/>
      <c r="AB24073" s="6"/>
    </row>
    <row r="24074" spans="1:28">
      <c r="A24074" s="2"/>
      <c r="B24074" s="2"/>
      <c r="C24074" s="2"/>
      <c r="G24074" s="94"/>
      <c r="H24074" s="94"/>
      <c r="I24074" s="94"/>
      <c r="J24074" s="2"/>
      <c r="P24074" s="30"/>
      <c r="T24074" s="2"/>
      <c r="V24074" s="2"/>
      <c r="W24074" s="28"/>
      <c r="Y24074" s="30"/>
      <c r="Z24074" s="30"/>
      <c r="AB24074" s="6"/>
    </row>
    <row r="24075" spans="1:28">
      <c r="A24075" s="2"/>
      <c r="B24075" s="2"/>
      <c r="C24075" s="2"/>
      <c r="G24075" s="94"/>
      <c r="H24075" s="94"/>
      <c r="I24075" s="94"/>
      <c r="J24075" s="2"/>
      <c r="P24075" s="30"/>
      <c r="T24075" s="2"/>
      <c r="V24075" s="2"/>
      <c r="W24075" s="28"/>
      <c r="Y24075" s="30"/>
      <c r="Z24075" s="30"/>
      <c r="AB24075" s="6"/>
    </row>
    <row r="24076" spans="1:28">
      <c r="A24076" s="2"/>
      <c r="B24076" s="2"/>
      <c r="C24076" s="2"/>
      <c r="G24076" s="94"/>
      <c r="H24076" s="94"/>
      <c r="I24076" s="94"/>
      <c r="J24076" s="2"/>
      <c r="P24076" s="30"/>
      <c r="T24076" s="2"/>
      <c r="V24076" s="2"/>
      <c r="W24076" s="28"/>
      <c r="Y24076" s="30"/>
      <c r="Z24076" s="30"/>
      <c r="AB24076" s="6"/>
    </row>
    <row r="24077" spans="1:28">
      <c r="A24077" s="2"/>
      <c r="B24077" s="2"/>
      <c r="C24077" s="2"/>
      <c r="G24077" s="94"/>
      <c r="H24077" s="94"/>
      <c r="I24077" s="94"/>
      <c r="J24077" s="2"/>
      <c r="P24077" s="30"/>
      <c r="T24077" s="2"/>
      <c r="V24077" s="2"/>
      <c r="W24077" s="28"/>
      <c r="Y24077" s="30"/>
      <c r="Z24077" s="30"/>
      <c r="AB24077" s="6"/>
    </row>
    <row r="24078" spans="1:28">
      <c r="A24078" s="2"/>
      <c r="B24078" s="2"/>
      <c r="C24078" s="2"/>
      <c r="G24078" s="94"/>
      <c r="H24078" s="94"/>
      <c r="I24078" s="94"/>
      <c r="J24078" s="2"/>
      <c r="P24078" s="30"/>
      <c r="T24078" s="2"/>
      <c r="V24078" s="2"/>
      <c r="W24078" s="28"/>
      <c r="Y24078" s="30"/>
      <c r="Z24078" s="30"/>
      <c r="AB24078" s="6"/>
    </row>
    <row r="24079" spans="1:28">
      <c r="A24079" s="2"/>
      <c r="B24079" s="2"/>
      <c r="C24079" s="2"/>
      <c r="G24079" s="94"/>
      <c r="H24079" s="94"/>
      <c r="I24079" s="94"/>
      <c r="J24079" s="2"/>
      <c r="P24079" s="30"/>
      <c r="T24079" s="2"/>
      <c r="V24079" s="2"/>
      <c r="W24079" s="28"/>
      <c r="Y24079" s="30"/>
      <c r="Z24079" s="30"/>
      <c r="AB24079" s="6"/>
    </row>
    <row r="24080" spans="1:28">
      <c r="A24080" s="2"/>
      <c r="B24080" s="2"/>
      <c r="C24080" s="2"/>
      <c r="G24080" s="94"/>
      <c r="H24080" s="94"/>
      <c r="I24080" s="94"/>
      <c r="J24080" s="2"/>
      <c r="P24080" s="30"/>
      <c r="T24080" s="2"/>
      <c r="V24080" s="2"/>
      <c r="W24080" s="28"/>
      <c r="Y24080" s="30"/>
      <c r="Z24080" s="30"/>
      <c r="AB24080" s="6"/>
    </row>
    <row r="24081" spans="1:28">
      <c r="A24081" s="2"/>
      <c r="B24081" s="2"/>
      <c r="C24081" s="2"/>
      <c r="G24081" s="94"/>
      <c r="H24081" s="94"/>
      <c r="I24081" s="94"/>
      <c r="J24081" s="2"/>
      <c r="P24081" s="30"/>
      <c r="T24081" s="2"/>
      <c r="V24081" s="2"/>
      <c r="W24081" s="28"/>
      <c r="Y24081" s="30"/>
      <c r="Z24081" s="30"/>
      <c r="AB24081" s="6"/>
    </row>
    <row r="24082" spans="1:28">
      <c r="A24082" s="2"/>
      <c r="B24082" s="2"/>
      <c r="C24082" s="2"/>
      <c r="G24082" s="94"/>
      <c r="H24082" s="94"/>
      <c r="I24082" s="94"/>
      <c r="J24082" s="2"/>
      <c r="P24082" s="30"/>
      <c r="T24082" s="2"/>
      <c r="V24082" s="2"/>
      <c r="W24082" s="28"/>
      <c r="Y24082" s="30"/>
      <c r="Z24082" s="30"/>
      <c r="AB24082" s="6"/>
    </row>
    <row r="24083" spans="1:28">
      <c r="A24083" s="2"/>
      <c r="B24083" s="2"/>
      <c r="C24083" s="2"/>
      <c r="G24083" s="94"/>
      <c r="H24083" s="94"/>
      <c r="I24083" s="94"/>
      <c r="J24083" s="2"/>
      <c r="P24083" s="30"/>
      <c r="T24083" s="2"/>
      <c r="V24083" s="2"/>
      <c r="W24083" s="28"/>
      <c r="Y24083" s="30"/>
      <c r="Z24083" s="30"/>
      <c r="AB24083" s="6"/>
    </row>
    <row r="24084" spans="1:28">
      <c r="A24084" s="2"/>
      <c r="B24084" s="2"/>
      <c r="C24084" s="2"/>
      <c r="G24084" s="94"/>
      <c r="H24084" s="94"/>
      <c r="I24084" s="94"/>
      <c r="J24084" s="2"/>
      <c r="P24084" s="30"/>
      <c r="T24084" s="2"/>
      <c r="V24084" s="2"/>
      <c r="W24084" s="28"/>
      <c r="Y24084" s="30"/>
      <c r="Z24084" s="30"/>
      <c r="AB24084" s="6"/>
    </row>
    <row r="24085" spans="1:28">
      <c r="A24085" s="2"/>
      <c r="B24085" s="2"/>
      <c r="C24085" s="2"/>
      <c r="G24085" s="94"/>
      <c r="H24085" s="94"/>
      <c r="I24085" s="94"/>
      <c r="J24085" s="2"/>
      <c r="P24085" s="30"/>
      <c r="T24085" s="2"/>
      <c r="V24085" s="2"/>
      <c r="W24085" s="28"/>
      <c r="Y24085" s="30"/>
      <c r="Z24085" s="30"/>
      <c r="AB24085" s="6"/>
    </row>
    <row r="24086" spans="1:28">
      <c r="A24086" s="2"/>
      <c r="B24086" s="2"/>
      <c r="C24086" s="2"/>
      <c r="G24086" s="94"/>
      <c r="H24086" s="94"/>
      <c r="I24086" s="94"/>
      <c r="J24086" s="2"/>
      <c r="P24086" s="30"/>
      <c r="T24086" s="2"/>
      <c r="V24086" s="2"/>
      <c r="W24086" s="28"/>
      <c r="Y24086" s="30"/>
      <c r="Z24086" s="30"/>
      <c r="AB24086" s="6"/>
    </row>
    <row r="24087" spans="1:28">
      <c r="A24087" s="2"/>
      <c r="B24087" s="2"/>
      <c r="C24087" s="2"/>
      <c r="G24087" s="94"/>
      <c r="H24087" s="94"/>
      <c r="I24087" s="94"/>
      <c r="J24087" s="2"/>
      <c r="P24087" s="30"/>
      <c r="T24087" s="2"/>
      <c r="V24087" s="2"/>
      <c r="W24087" s="28"/>
      <c r="Y24087" s="30"/>
      <c r="Z24087" s="30"/>
      <c r="AB24087" s="6"/>
    </row>
    <row r="24088" spans="1:28">
      <c r="A24088" s="2"/>
      <c r="B24088" s="2"/>
      <c r="C24088" s="2"/>
      <c r="G24088" s="94"/>
      <c r="H24088" s="94"/>
      <c r="I24088" s="94"/>
      <c r="J24088" s="2"/>
      <c r="P24088" s="30"/>
      <c r="T24088" s="2"/>
      <c r="V24088" s="2"/>
      <c r="W24088" s="28"/>
      <c r="Y24088" s="30"/>
      <c r="Z24088" s="30"/>
      <c r="AB24088" s="6"/>
    </row>
    <row r="24089" spans="1:28">
      <c r="A24089" s="2"/>
      <c r="B24089" s="2"/>
      <c r="C24089" s="2"/>
      <c r="G24089" s="94"/>
      <c r="H24089" s="94"/>
      <c r="I24089" s="94"/>
      <c r="J24089" s="2"/>
      <c r="P24089" s="30"/>
      <c r="T24089" s="2"/>
      <c r="V24089" s="2"/>
      <c r="W24089" s="28"/>
      <c r="Y24089" s="30"/>
      <c r="Z24089" s="30"/>
      <c r="AB24089" s="6"/>
    </row>
    <row r="24090" spans="1:28">
      <c r="A24090" s="2"/>
      <c r="B24090" s="2"/>
      <c r="C24090" s="2"/>
      <c r="G24090" s="94"/>
      <c r="H24090" s="94"/>
      <c r="I24090" s="94"/>
      <c r="J24090" s="2"/>
      <c r="P24090" s="30"/>
      <c r="T24090" s="2"/>
      <c r="V24090" s="2"/>
      <c r="W24090" s="28"/>
      <c r="Y24090" s="30"/>
      <c r="Z24090" s="30"/>
      <c r="AB24090" s="6"/>
    </row>
    <row r="24091" spans="1:28">
      <c r="A24091" s="2"/>
      <c r="B24091" s="2"/>
      <c r="C24091" s="2"/>
      <c r="G24091" s="94"/>
      <c r="H24091" s="94"/>
      <c r="I24091" s="94"/>
      <c r="J24091" s="2"/>
      <c r="P24091" s="30"/>
      <c r="T24091" s="2"/>
      <c r="V24091" s="2"/>
      <c r="W24091" s="28"/>
      <c r="Y24091" s="30"/>
      <c r="Z24091" s="30"/>
      <c r="AB24091" s="6"/>
    </row>
    <row r="24092" spans="1:28">
      <c r="A24092" s="2"/>
      <c r="B24092" s="2"/>
      <c r="C24092" s="2"/>
      <c r="G24092" s="94"/>
      <c r="H24092" s="94"/>
      <c r="I24092" s="94"/>
      <c r="J24092" s="2"/>
      <c r="P24092" s="30"/>
      <c r="T24092" s="2"/>
      <c r="V24092" s="2"/>
      <c r="W24092" s="28"/>
      <c r="Y24092" s="30"/>
      <c r="Z24092" s="30"/>
      <c r="AB24092" s="6"/>
    </row>
    <row r="24093" spans="1:28">
      <c r="A24093" s="2"/>
      <c r="B24093" s="2"/>
      <c r="C24093" s="2"/>
      <c r="G24093" s="94"/>
      <c r="H24093" s="94"/>
      <c r="I24093" s="94"/>
      <c r="J24093" s="2"/>
      <c r="P24093" s="30"/>
      <c r="T24093" s="2"/>
      <c r="V24093" s="2"/>
      <c r="W24093" s="28"/>
      <c r="Y24093" s="30"/>
      <c r="Z24093" s="30"/>
      <c r="AB24093" s="6"/>
    </row>
    <row r="24094" spans="1:28">
      <c r="A24094" s="2"/>
      <c r="B24094" s="2"/>
      <c r="C24094" s="2"/>
      <c r="G24094" s="94"/>
      <c r="H24094" s="94"/>
      <c r="I24094" s="94"/>
      <c r="J24094" s="2"/>
      <c r="P24094" s="30"/>
      <c r="T24094" s="2"/>
      <c r="V24094" s="2"/>
      <c r="W24094" s="28"/>
      <c r="Y24094" s="30"/>
      <c r="Z24094" s="30"/>
      <c r="AB24094" s="6"/>
    </row>
    <row r="24095" spans="1:28">
      <c r="A24095" s="2"/>
      <c r="B24095" s="2"/>
      <c r="C24095" s="2"/>
      <c r="G24095" s="94"/>
      <c r="H24095" s="94"/>
      <c r="I24095" s="94"/>
      <c r="J24095" s="2"/>
      <c r="P24095" s="30"/>
      <c r="T24095" s="2"/>
      <c r="V24095" s="2"/>
      <c r="W24095" s="28"/>
      <c r="Y24095" s="30"/>
      <c r="Z24095" s="30"/>
      <c r="AB24095" s="6"/>
    </row>
    <row r="24096" spans="1:28">
      <c r="A24096" s="2"/>
      <c r="B24096" s="2"/>
      <c r="C24096" s="2"/>
      <c r="G24096" s="94"/>
      <c r="H24096" s="94"/>
      <c r="I24096" s="94"/>
      <c r="J24096" s="2"/>
      <c r="P24096" s="30"/>
      <c r="T24096" s="2"/>
      <c r="V24096" s="2"/>
      <c r="W24096" s="28"/>
      <c r="Y24096" s="30"/>
      <c r="Z24096" s="30"/>
      <c r="AB24096" s="6"/>
    </row>
    <row r="24097" spans="1:28">
      <c r="A24097" s="2"/>
      <c r="B24097" s="2"/>
      <c r="C24097" s="2"/>
      <c r="G24097" s="94"/>
      <c r="H24097" s="94"/>
      <c r="I24097" s="94"/>
      <c r="J24097" s="2"/>
      <c r="P24097" s="30"/>
      <c r="T24097" s="2"/>
      <c r="V24097" s="2"/>
      <c r="W24097" s="28"/>
      <c r="Y24097" s="30"/>
      <c r="Z24097" s="30"/>
      <c r="AB24097" s="6"/>
    </row>
    <row r="24098" spans="1:28">
      <c r="A24098" s="2"/>
      <c r="B24098" s="2"/>
      <c r="C24098" s="2"/>
      <c r="G24098" s="94"/>
      <c r="H24098" s="94"/>
      <c r="I24098" s="94"/>
      <c r="J24098" s="2"/>
      <c r="P24098" s="30"/>
      <c r="T24098" s="2"/>
      <c r="V24098" s="2"/>
      <c r="W24098" s="28"/>
      <c r="Y24098" s="30"/>
      <c r="Z24098" s="30"/>
      <c r="AB24098" s="6"/>
    </row>
    <row r="24099" spans="1:28">
      <c r="A24099" s="2"/>
      <c r="B24099" s="2"/>
      <c r="C24099" s="2"/>
      <c r="G24099" s="94"/>
      <c r="H24099" s="94"/>
      <c r="I24099" s="94"/>
      <c r="J24099" s="2"/>
      <c r="P24099" s="30"/>
      <c r="T24099" s="2"/>
      <c r="V24099" s="2"/>
      <c r="W24099" s="28"/>
      <c r="Y24099" s="30"/>
      <c r="Z24099" s="30"/>
      <c r="AB24099" s="6"/>
    </row>
    <row r="24100" spans="1:28">
      <c r="A24100" s="2"/>
      <c r="B24100" s="2"/>
      <c r="C24100" s="2"/>
      <c r="G24100" s="94"/>
      <c r="H24100" s="94"/>
      <c r="I24100" s="94"/>
      <c r="J24100" s="2"/>
      <c r="P24100" s="30"/>
      <c r="T24100" s="2"/>
      <c r="V24100" s="2"/>
      <c r="W24100" s="28"/>
      <c r="Y24100" s="30"/>
      <c r="Z24100" s="30"/>
      <c r="AB24100" s="6"/>
    </row>
    <row r="24101" spans="1:28">
      <c r="A24101" s="2"/>
      <c r="B24101" s="2"/>
      <c r="C24101" s="2"/>
      <c r="G24101" s="94"/>
      <c r="H24101" s="94"/>
      <c r="I24101" s="94"/>
      <c r="J24101" s="2"/>
      <c r="P24101" s="30"/>
      <c r="T24101" s="2"/>
      <c r="V24101" s="2"/>
      <c r="W24101" s="28"/>
      <c r="Y24101" s="30"/>
      <c r="Z24101" s="30"/>
      <c r="AB24101" s="6"/>
    </row>
    <row r="24102" spans="1:28">
      <c r="A24102" s="2"/>
      <c r="B24102" s="2"/>
      <c r="C24102" s="2"/>
      <c r="G24102" s="94"/>
      <c r="H24102" s="94"/>
      <c r="I24102" s="94"/>
      <c r="J24102" s="2"/>
      <c r="P24102" s="30"/>
      <c r="T24102" s="2"/>
      <c r="V24102" s="2"/>
      <c r="W24102" s="28"/>
      <c r="Y24102" s="30"/>
      <c r="Z24102" s="30"/>
      <c r="AB24102" s="6"/>
    </row>
    <row r="24103" spans="1:28">
      <c r="A24103" s="2"/>
      <c r="B24103" s="2"/>
      <c r="C24103" s="2"/>
      <c r="G24103" s="94"/>
      <c r="H24103" s="94"/>
      <c r="I24103" s="94"/>
      <c r="J24103" s="2"/>
      <c r="P24103" s="30"/>
      <c r="T24103" s="2"/>
      <c r="V24103" s="2"/>
      <c r="W24103" s="28"/>
      <c r="Y24103" s="30"/>
      <c r="Z24103" s="30"/>
      <c r="AB24103" s="6"/>
    </row>
    <row r="24104" spans="1:28">
      <c r="A24104" s="2"/>
      <c r="B24104" s="2"/>
      <c r="C24104" s="2"/>
      <c r="G24104" s="94"/>
      <c r="H24104" s="94"/>
      <c r="I24104" s="94"/>
      <c r="J24104" s="2"/>
      <c r="P24104" s="30"/>
      <c r="T24104" s="2"/>
      <c r="V24104" s="2"/>
      <c r="W24104" s="28"/>
      <c r="Y24104" s="30"/>
      <c r="Z24104" s="30"/>
      <c r="AB24104" s="6"/>
    </row>
    <row r="24105" spans="1:28">
      <c r="A24105" s="2"/>
      <c r="B24105" s="2"/>
      <c r="C24105" s="2"/>
      <c r="G24105" s="94"/>
      <c r="H24105" s="94"/>
      <c r="I24105" s="94"/>
      <c r="J24105" s="2"/>
      <c r="P24105" s="30"/>
      <c r="T24105" s="2"/>
      <c r="V24105" s="2"/>
      <c r="W24105" s="28"/>
      <c r="Y24105" s="30"/>
      <c r="Z24105" s="30"/>
      <c r="AB24105" s="6"/>
    </row>
    <row r="24106" spans="1:28">
      <c r="A24106" s="2"/>
      <c r="B24106" s="2"/>
      <c r="C24106" s="2"/>
      <c r="G24106" s="94"/>
      <c r="H24106" s="94"/>
      <c r="I24106" s="94"/>
      <c r="J24106" s="2"/>
      <c r="P24106" s="30"/>
      <c r="T24106" s="2"/>
      <c r="V24106" s="2"/>
      <c r="W24106" s="28"/>
      <c r="Y24106" s="30"/>
      <c r="Z24106" s="30"/>
      <c r="AB24106" s="6"/>
    </row>
    <row r="24107" spans="1:28">
      <c r="A24107" s="2"/>
      <c r="B24107" s="2"/>
      <c r="C24107" s="2"/>
      <c r="G24107" s="94"/>
      <c r="H24107" s="94"/>
      <c r="I24107" s="94"/>
      <c r="J24107" s="2"/>
      <c r="P24107" s="30"/>
      <c r="T24107" s="2"/>
      <c r="V24107" s="2"/>
      <c r="W24107" s="28"/>
      <c r="Y24107" s="30"/>
      <c r="Z24107" s="30"/>
      <c r="AB24107" s="6"/>
    </row>
    <row r="24108" spans="1:28">
      <c r="A24108" s="2"/>
      <c r="B24108" s="2"/>
      <c r="C24108" s="2"/>
      <c r="G24108" s="94"/>
      <c r="H24108" s="94"/>
      <c r="I24108" s="94"/>
      <c r="J24108" s="2"/>
      <c r="P24108" s="30"/>
      <c r="T24108" s="2"/>
      <c r="V24108" s="2"/>
      <c r="W24108" s="28"/>
      <c r="Y24108" s="30"/>
      <c r="Z24108" s="30"/>
      <c r="AB24108" s="6"/>
    </row>
    <row r="24109" spans="1:28">
      <c r="A24109" s="2"/>
      <c r="B24109" s="2"/>
      <c r="C24109" s="2"/>
      <c r="G24109" s="94"/>
      <c r="H24109" s="94"/>
      <c r="I24109" s="94"/>
      <c r="J24109" s="2"/>
      <c r="P24109" s="30"/>
      <c r="T24109" s="2"/>
      <c r="V24109" s="2"/>
      <c r="W24109" s="28"/>
      <c r="Y24109" s="30"/>
      <c r="Z24109" s="30"/>
      <c r="AB24109" s="6"/>
    </row>
    <row r="24110" spans="1:28">
      <c r="A24110" s="2"/>
      <c r="B24110" s="2"/>
      <c r="C24110" s="2"/>
      <c r="G24110" s="94"/>
      <c r="H24110" s="94"/>
      <c r="I24110" s="94"/>
      <c r="J24110" s="2"/>
      <c r="P24110" s="30"/>
      <c r="T24110" s="2"/>
      <c r="V24110" s="2"/>
      <c r="W24110" s="28"/>
      <c r="Y24110" s="30"/>
      <c r="Z24110" s="30"/>
      <c r="AB24110" s="6"/>
    </row>
    <row r="24111" spans="1:28">
      <c r="A24111" s="2"/>
      <c r="B24111" s="2"/>
      <c r="C24111" s="2"/>
      <c r="G24111" s="94"/>
      <c r="H24111" s="94"/>
      <c r="I24111" s="94"/>
      <c r="J24111" s="2"/>
      <c r="P24111" s="30"/>
      <c r="T24111" s="2"/>
      <c r="V24111" s="2"/>
      <c r="W24111" s="28"/>
      <c r="Y24111" s="30"/>
      <c r="Z24111" s="30"/>
      <c r="AB24111" s="6"/>
    </row>
    <row r="24112" spans="1:28">
      <c r="A24112" s="2"/>
      <c r="B24112" s="2"/>
      <c r="C24112" s="2"/>
      <c r="G24112" s="94"/>
      <c r="H24112" s="94"/>
      <c r="I24112" s="94"/>
      <c r="J24112" s="2"/>
      <c r="P24112" s="30"/>
      <c r="T24112" s="2"/>
      <c r="V24112" s="2"/>
      <c r="W24112" s="28"/>
      <c r="Y24112" s="30"/>
      <c r="Z24112" s="30"/>
      <c r="AB24112" s="6"/>
    </row>
    <row r="24113" spans="1:28">
      <c r="A24113" s="2"/>
      <c r="B24113" s="2"/>
      <c r="C24113" s="2"/>
      <c r="G24113" s="94"/>
      <c r="H24113" s="94"/>
      <c r="I24113" s="94"/>
      <c r="J24113" s="2"/>
      <c r="P24113" s="30"/>
      <c r="T24113" s="2"/>
      <c r="V24113" s="2"/>
      <c r="W24113" s="28"/>
      <c r="Y24113" s="30"/>
      <c r="Z24113" s="30"/>
      <c r="AB24113" s="6"/>
    </row>
    <row r="24114" spans="1:28">
      <c r="A24114" s="2"/>
      <c r="B24114" s="2"/>
      <c r="C24114" s="2"/>
      <c r="G24114" s="94"/>
      <c r="H24114" s="94"/>
      <c r="I24114" s="94"/>
      <c r="J24114" s="2"/>
      <c r="P24114" s="30"/>
      <c r="T24114" s="2"/>
      <c r="V24114" s="2"/>
      <c r="W24114" s="28"/>
      <c r="Y24114" s="30"/>
      <c r="Z24114" s="30"/>
      <c r="AB24114" s="6"/>
    </row>
    <row r="24115" spans="1:28">
      <c r="A24115" s="2"/>
      <c r="B24115" s="2"/>
      <c r="C24115" s="2"/>
      <c r="G24115" s="94"/>
      <c r="H24115" s="94"/>
      <c r="I24115" s="94"/>
      <c r="J24115" s="2"/>
      <c r="P24115" s="30"/>
      <c r="T24115" s="2"/>
      <c r="V24115" s="2"/>
      <c r="W24115" s="28"/>
      <c r="Y24115" s="30"/>
      <c r="Z24115" s="30"/>
      <c r="AB24115" s="6"/>
    </row>
    <row r="24116" spans="1:28">
      <c r="A24116" s="2"/>
      <c r="B24116" s="2"/>
      <c r="C24116" s="2"/>
      <c r="G24116" s="94"/>
      <c r="H24116" s="94"/>
      <c r="I24116" s="94"/>
      <c r="J24116" s="2"/>
      <c r="P24116" s="30"/>
      <c r="T24116" s="2"/>
      <c r="V24116" s="2"/>
      <c r="W24116" s="28"/>
      <c r="Y24116" s="30"/>
      <c r="Z24116" s="30"/>
      <c r="AB24116" s="6"/>
    </row>
    <row r="24117" spans="1:28">
      <c r="A24117" s="2"/>
      <c r="B24117" s="2"/>
      <c r="C24117" s="2"/>
      <c r="G24117" s="94"/>
      <c r="H24117" s="94"/>
      <c r="I24117" s="94"/>
      <c r="J24117" s="2"/>
      <c r="P24117" s="30"/>
      <c r="T24117" s="2"/>
      <c r="V24117" s="2"/>
      <c r="W24117" s="28"/>
      <c r="Y24117" s="30"/>
      <c r="Z24117" s="30"/>
      <c r="AB24117" s="6"/>
    </row>
    <row r="24118" spans="1:28">
      <c r="A24118" s="2"/>
      <c r="B24118" s="2"/>
      <c r="C24118" s="2"/>
      <c r="G24118" s="94"/>
      <c r="H24118" s="94"/>
      <c r="I24118" s="94"/>
      <c r="J24118" s="2"/>
      <c r="P24118" s="30"/>
      <c r="T24118" s="2"/>
      <c r="V24118" s="2"/>
      <c r="W24118" s="28"/>
      <c r="Y24118" s="30"/>
      <c r="Z24118" s="30"/>
      <c r="AB24118" s="6"/>
    </row>
    <row r="24119" spans="1:28">
      <c r="A24119" s="2"/>
      <c r="B24119" s="2"/>
      <c r="C24119" s="2"/>
      <c r="G24119" s="94"/>
      <c r="H24119" s="94"/>
      <c r="I24119" s="94"/>
      <c r="J24119" s="2"/>
      <c r="P24119" s="30"/>
      <c r="T24119" s="2"/>
      <c r="V24119" s="2"/>
      <c r="W24119" s="28"/>
      <c r="Y24119" s="30"/>
      <c r="Z24119" s="30"/>
      <c r="AB24119" s="6"/>
    </row>
    <row r="24120" spans="1:28">
      <c r="A24120" s="2"/>
      <c r="B24120" s="2"/>
      <c r="C24120" s="2"/>
      <c r="G24120" s="94"/>
      <c r="H24120" s="94"/>
      <c r="I24120" s="94"/>
      <c r="J24120" s="2"/>
      <c r="P24120" s="30"/>
      <c r="T24120" s="2"/>
      <c r="V24120" s="2"/>
      <c r="W24120" s="28"/>
      <c r="Y24120" s="30"/>
      <c r="Z24120" s="30"/>
      <c r="AB24120" s="6"/>
    </row>
    <row r="24121" spans="1:28">
      <c r="A24121" s="2"/>
      <c r="B24121" s="2"/>
      <c r="C24121" s="2"/>
      <c r="G24121" s="94"/>
      <c r="H24121" s="94"/>
      <c r="I24121" s="94"/>
      <c r="J24121" s="2"/>
      <c r="P24121" s="30"/>
      <c r="T24121" s="2"/>
      <c r="V24121" s="2"/>
      <c r="W24121" s="28"/>
      <c r="Y24121" s="30"/>
      <c r="Z24121" s="30"/>
      <c r="AB24121" s="6"/>
    </row>
    <row r="24122" spans="1:28">
      <c r="A24122" s="2"/>
      <c r="B24122" s="2"/>
      <c r="C24122" s="2"/>
      <c r="G24122" s="94"/>
      <c r="H24122" s="94"/>
      <c r="I24122" s="94"/>
      <c r="J24122" s="2"/>
      <c r="P24122" s="30"/>
      <c r="T24122" s="2"/>
      <c r="V24122" s="2"/>
      <c r="W24122" s="28"/>
      <c r="Y24122" s="30"/>
      <c r="Z24122" s="30"/>
      <c r="AB24122" s="6"/>
    </row>
    <row r="24123" spans="1:28">
      <c r="A24123" s="2"/>
      <c r="B24123" s="2"/>
      <c r="C24123" s="2"/>
      <c r="G24123" s="94"/>
      <c r="H24123" s="94"/>
      <c r="I24123" s="94"/>
      <c r="J24123" s="2"/>
      <c r="P24123" s="30"/>
      <c r="T24123" s="2"/>
      <c r="V24123" s="2"/>
      <c r="W24123" s="28"/>
      <c r="Y24123" s="30"/>
      <c r="Z24123" s="30"/>
      <c r="AB24123" s="6"/>
    </row>
    <row r="24124" spans="1:28">
      <c r="A24124" s="2"/>
      <c r="B24124" s="2"/>
      <c r="C24124" s="2"/>
      <c r="G24124" s="94"/>
      <c r="H24124" s="94"/>
      <c r="I24124" s="94"/>
      <c r="J24124" s="2"/>
      <c r="P24124" s="30"/>
      <c r="T24124" s="2"/>
      <c r="V24124" s="2"/>
      <c r="W24124" s="28"/>
      <c r="Y24124" s="30"/>
      <c r="Z24124" s="30"/>
      <c r="AB24124" s="6"/>
    </row>
    <row r="24125" spans="1:28">
      <c r="A24125" s="2"/>
      <c r="B24125" s="2"/>
      <c r="C24125" s="2"/>
      <c r="G24125" s="94"/>
      <c r="H24125" s="94"/>
      <c r="I24125" s="94"/>
      <c r="J24125" s="2"/>
      <c r="P24125" s="30"/>
      <c r="T24125" s="2"/>
      <c r="V24125" s="2"/>
      <c r="W24125" s="28"/>
      <c r="Y24125" s="30"/>
      <c r="Z24125" s="30"/>
      <c r="AB24125" s="6"/>
    </row>
    <row r="24126" spans="1:28">
      <c r="A24126" s="2"/>
      <c r="B24126" s="2"/>
      <c r="C24126" s="2"/>
      <c r="G24126" s="94"/>
      <c r="H24126" s="94"/>
      <c r="I24126" s="94"/>
      <c r="J24126" s="2"/>
      <c r="P24126" s="30"/>
      <c r="T24126" s="2"/>
      <c r="V24126" s="2"/>
      <c r="W24126" s="28"/>
      <c r="Y24126" s="30"/>
      <c r="Z24126" s="30"/>
      <c r="AB24126" s="6"/>
    </row>
    <row r="24127" spans="1:28">
      <c r="A24127" s="2"/>
      <c r="B24127" s="2"/>
      <c r="C24127" s="2"/>
      <c r="G24127" s="94"/>
      <c r="H24127" s="94"/>
      <c r="I24127" s="94"/>
      <c r="J24127" s="2"/>
      <c r="P24127" s="30"/>
      <c r="T24127" s="2"/>
      <c r="V24127" s="2"/>
      <c r="W24127" s="28"/>
      <c r="Y24127" s="30"/>
      <c r="Z24127" s="30"/>
      <c r="AB24127" s="6"/>
    </row>
    <row r="24128" spans="1:28">
      <c r="A24128" s="2"/>
      <c r="B24128" s="2"/>
      <c r="C24128" s="2"/>
      <c r="G24128" s="94"/>
      <c r="H24128" s="94"/>
      <c r="I24128" s="94"/>
      <c r="J24128" s="2"/>
      <c r="P24128" s="30"/>
      <c r="T24128" s="2"/>
      <c r="V24128" s="2"/>
      <c r="W24128" s="28"/>
      <c r="Y24128" s="30"/>
      <c r="Z24128" s="30"/>
      <c r="AB24128" s="6"/>
    </row>
    <row r="24129" spans="1:28">
      <c r="A24129" s="2"/>
      <c r="B24129" s="2"/>
      <c r="C24129" s="2"/>
      <c r="G24129" s="94"/>
      <c r="H24129" s="94"/>
      <c r="I24129" s="94"/>
      <c r="J24129" s="2"/>
      <c r="P24129" s="30"/>
      <c r="T24129" s="2"/>
      <c r="V24129" s="2"/>
      <c r="W24129" s="28"/>
      <c r="Y24129" s="30"/>
      <c r="Z24129" s="30"/>
      <c r="AB24129" s="6"/>
    </row>
    <row r="24130" spans="1:28">
      <c r="A24130" s="2"/>
      <c r="B24130" s="2"/>
      <c r="C24130" s="2"/>
      <c r="G24130" s="94"/>
      <c r="H24130" s="94"/>
      <c r="I24130" s="94"/>
      <c r="J24130" s="2"/>
      <c r="P24130" s="30"/>
      <c r="T24130" s="2"/>
      <c r="V24130" s="2"/>
      <c r="W24130" s="28"/>
      <c r="Y24130" s="30"/>
      <c r="Z24130" s="30"/>
      <c r="AB24130" s="6"/>
    </row>
    <row r="24131" spans="1:28">
      <c r="A24131" s="2"/>
      <c r="B24131" s="2"/>
      <c r="C24131" s="2"/>
      <c r="G24131" s="94"/>
      <c r="H24131" s="94"/>
      <c r="I24131" s="94"/>
      <c r="J24131" s="2"/>
      <c r="P24131" s="30"/>
      <c r="T24131" s="2"/>
      <c r="V24131" s="2"/>
      <c r="W24131" s="28"/>
      <c r="Y24131" s="30"/>
      <c r="Z24131" s="30"/>
      <c r="AB24131" s="6"/>
    </row>
    <row r="24132" spans="1:28">
      <c r="A24132" s="2"/>
      <c r="B24132" s="2"/>
      <c r="C24132" s="2"/>
      <c r="G24132" s="94"/>
      <c r="H24132" s="94"/>
      <c r="I24132" s="94"/>
      <c r="J24132" s="2"/>
      <c r="P24132" s="30"/>
      <c r="T24132" s="2"/>
      <c r="V24132" s="2"/>
      <c r="W24132" s="28"/>
      <c r="Y24132" s="30"/>
      <c r="Z24132" s="30"/>
      <c r="AB24132" s="6"/>
    </row>
    <row r="24133" spans="1:28">
      <c r="A24133" s="2"/>
      <c r="B24133" s="2"/>
      <c r="C24133" s="2"/>
      <c r="G24133" s="94"/>
      <c r="H24133" s="94"/>
      <c r="I24133" s="94"/>
      <c r="J24133" s="2"/>
      <c r="P24133" s="30"/>
      <c r="T24133" s="2"/>
      <c r="V24133" s="2"/>
      <c r="W24133" s="28"/>
      <c r="Y24133" s="30"/>
      <c r="Z24133" s="30"/>
      <c r="AB24133" s="6"/>
    </row>
    <row r="24134" spans="1:28">
      <c r="A24134" s="2"/>
      <c r="B24134" s="2"/>
      <c r="C24134" s="2"/>
      <c r="G24134" s="94"/>
      <c r="H24134" s="94"/>
      <c r="I24134" s="94"/>
      <c r="J24134" s="2"/>
      <c r="P24134" s="30"/>
      <c r="T24134" s="2"/>
      <c r="V24134" s="2"/>
      <c r="W24134" s="28"/>
      <c r="Y24134" s="30"/>
      <c r="Z24134" s="30"/>
      <c r="AB24134" s="6"/>
    </row>
    <row r="24135" spans="1:28">
      <c r="A24135" s="2"/>
      <c r="B24135" s="2"/>
      <c r="C24135" s="2"/>
      <c r="G24135" s="94"/>
      <c r="H24135" s="94"/>
      <c r="I24135" s="94"/>
      <c r="J24135" s="2"/>
      <c r="P24135" s="30"/>
      <c r="T24135" s="2"/>
      <c r="V24135" s="2"/>
      <c r="W24135" s="28"/>
      <c r="Y24135" s="30"/>
      <c r="Z24135" s="30"/>
      <c r="AB24135" s="6"/>
    </row>
    <row r="24136" spans="1:28">
      <c r="A24136" s="2"/>
      <c r="B24136" s="2"/>
      <c r="C24136" s="2"/>
      <c r="G24136" s="94"/>
      <c r="H24136" s="94"/>
      <c r="I24136" s="94"/>
      <c r="J24136" s="2"/>
      <c r="P24136" s="30"/>
      <c r="T24136" s="2"/>
      <c r="V24136" s="2"/>
      <c r="W24136" s="28"/>
      <c r="Y24136" s="30"/>
      <c r="Z24136" s="30"/>
      <c r="AB24136" s="6"/>
    </row>
    <row r="24137" spans="1:28">
      <c r="A24137" s="2"/>
      <c r="B24137" s="2"/>
      <c r="C24137" s="2"/>
      <c r="G24137" s="94"/>
      <c r="H24137" s="94"/>
      <c r="I24137" s="94"/>
      <c r="J24137" s="2"/>
      <c r="P24137" s="30"/>
      <c r="T24137" s="2"/>
      <c r="V24137" s="2"/>
      <c r="W24137" s="28"/>
      <c r="Y24137" s="30"/>
      <c r="Z24137" s="30"/>
      <c r="AB24137" s="6"/>
    </row>
    <row r="24138" spans="1:28">
      <c r="A24138" s="2"/>
      <c r="B24138" s="2"/>
      <c r="C24138" s="2"/>
      <c r="G24138" s="94"/>
      <c r="H24138" s="94"/>
      <c r="I24138" s="94"/>
      <c r="J24138" s="2"/>
      <c r="P24138" s="30"/>
      <c r="T24138" s="2"/>
      <c r="V24138" s="2"/>
      <c r="W24138" s="28"/>
      <c r="Y24138" s="30"/>
      <c r="Z24138" s="30"/>
      <c r="AB24138" s="6"/>
    </row>
    <row r="24139" spans="1:28">
      <c r="A24139" s="2"/>
      <c r="B24139" s="2"/>
      <c r="C24139" s="2"/>
      <c r="G24139" s="94"/>
      <c r="H24139" s="94"/>
      <c r="I24139" s="94"/>
      <c r="J24139" s="2"/>
      <c r="P24139" s="30"/>
      <c r="T24139" s="2"/>
      <c r="V24139" s="2"/>
      <c r="W24139" s="28"/>
      <c r="Y24139" s="30"/>
      <c r="Z24139" s="30"/>
      <c r="AB24139" s="6"/>
    </row>
    <row r="24140" spans="1:28">
      <c r="A24140" s="2"/>
      <c r="B24140" s="2"/>
      <c r="C24140" s="2"/>
      <c r="G24140" s="94"/>
      <c r="H24140" s="94"/>
      <c r="I24140" s="94"/>
      <c r="J24140" s="2"/>
      <c r="P24140" s="30"/>
      <c r="T24140" s="2"/>
      <c r="V24140" s="2"/>
      <c r="W24140" s="28"/>
      <c r="Y24140" s="30"/>
      <c r="Z24140" s="30"/>
      <c r="AB24140" s="6"/>
    </row>
    <row r="24141" spans="1:28">
      <c r="A24141" s="2"/>
      <c r="B24141" s="2"/>
      <c r="C24141" s="2"/>
      <c r="G24141" s="94"/>
      <c r="H24141" s="94"/>
      <c r="I24141" s="94"/>
      <c r="J24141" s="2"/>
      <c r="P24141" s="30"/>
      <c r="T24141" s="2"/>
      <c r="V24141" s="2"/>
      <c r="W24141" s="28"/>
      <c r="Y24141" s="30"/>
      <c r="Z24141" s="30"/>
      <c r="AB24141" s="6"/>
    </row>
    <row r="24142" spans="1:28">
      <c r="A24142" s="2"/>
      <c r="B24142" s="2"/>
      <c r="C24142" s="2"/>
      <c r="G24142" s="94"/>
      <c r="H24142" s="94"/>
      <c r="I24142" s="94"/>
      <c r="J24142" s="2"/>
      <c r="P24142" s="30"/>
      <c r="T24142" s="2"/>
      <c r="V24142" s="2"/>
      <c r="W24142" s="28"/>
      <c r="Y24142" s="30"/>
      <c r="Z24142" s="30"/>
      <c r="AB24142" s="6"/>
    </row>
    <row r="24143" spans="1:28">
      <c r="A24143" s="2"/>
      <c r="B24143" s="2"/>
      <c r="C24143" s="2"/>
      <c r="G24143" s="94"/>
      <c r="H24143" s="94"/>
      <c r="I24143" s="94"/>
      <c r="J24143" s="2"/>
      <c r="P24143" s="30"/>
      <c r="T24143" s="2"/>
      <c r="V24143" s="2"/>
      <c r="W24143" s="28"/>
      <c r="Y24143" s="30"/>
      <c r="Z24143" s="30"/>
      <c r="AB24143" s="6"/>
    </row>
    <row r="24144" spans="1:28">
      <c r="A24144" s="2"/>
      <c r="B24144" s="2"/>
      <c r="C24144" s="2"/>
      <c r="G24144" s="94"/>
      <c r="H24144" s="94"/>
      <c r="I24144" s="94"/>
      <c r="J24144" s="2"/>
      <c r="P24144" s="30"/>
      <c r="T24144" s="2"/>
      <c r="V24144" s="2"/>
      <c r="W24144" s="28"/>
      <c r="Y24144" s="30"/>
      <c r="Z24144" s="30"/>
      <c r="AB24144" s="6"/>
    </row>
    <row r="24145" spans="1:28">
      <c r="A24145" s="2"/>
      <c r="B24145" s="2"/>
      <c r="C24145" s="2"/>
      <c r="G24145" s="94"/>
      <c r="H24145" s="94"/>
      <c r="I24145" s="94"/>
      <c r="J24145" s="2"/>
      <c r="P24145" s="30"/>
      <c r="T24145" s="2"/>
      <c r="V24145" s="2"/>
      <c r="W24145" s="28"/>
      <c r="Y24145" s="30"/>
      <c r="Z24145" s="30"/>
      <c r="AB24145" s="6"/>
    </row>
    <row r="24146" spans="1:28">
      <c r="A24146" s="2"/>
      <c r="B24146" s="2"/>
      <c r="C24146" s="2"/>
      <c r="G24146" s="94"/>
      <c r="H24146" s="94"/>
      <c r="I24146" s="94"/>
      <c r="J24146" s="2"/>
      <c r="P24146" s="30"/>
      <c r="T24146" s="2"/>
      <c r="V24146" s="2"/>
      <c r="W24146" s="28"/>
      <c r="Y24146" s="30"/>
      <c r="Z24146" s="30"/>
      <c r="AB24146" s="6"/>
    </row>
    <row r="24147" spans="1:28">
      <c r="A24147" s="2"/>
      <c r="B24147" s="2"/>
      <c r="C24147" s="2"/>
      <c r="G24147" s="94"/>
      <c r="H24147" s="94"/>
      <c r="I24147" s="94"/>
      <c r="J24147" s="2"/>
      <c r="P24147" s="30"/>
      <c r="T24147" s="2"/>
      <c r="V24147" s="2"/>
      <c r="W24147" s="28"/>
      <c r="Y24147" s="30"/>
      <c r="Z24147" s="30"/>
      <c r="AB24147" s="6"/>
    </row>
    <row r="24148" spans="1:28">
      <c r="A24148" s="2"/>
      <c r="B24148" s="2"/>
      <c r="C24148" s="2"/>
      <c r="G24148" s="94"/>
      <c r="H24148" s="94"/>
      <c r="I24148" s="94"/>
      <c r="J24148" s="2"/>
      <c r="P24148" s="30"/>
      <c r="T24148" s="2"/>
      <c r="V24148" s="2"/>
      <c r="W24148" s="28"/>
      <c r="Y24148" s="30"/>
      <c r="Z24148" s="30"/>
      <c r="AB24148" s="6"/>
    </row>
    <row r="24149" spans="1:28">
      <c r="A24149" s="2"/>
      <c r="B24149" s="2"/>
      <c r="C24149" s="2"/>
      <c r="G24149" s="94"/>
      <c r="H24149" s="94"/>
      <c r="I24149" s="94"/>
      <c r="J24149" s="2"/>
      <c r="P24149" s="30"/>
      <c r="T24149" s="2"/>
      <c r="V24149" s="2"/>
      <c r="W24149" s="28"/>
      <c r="Y24149" s="30"/>
      <c r="Z24149" s="30"/>
      <c r="AB24149" s="6"/>
    </row>
    <row r="24150" spans="1:28">
      <c r="A24150" s="2"/>
      <c r="B24150" s="2"/>
      <c r="C24150" s="2"/>
      <c r="G24150" s="94"/>
      <c r="H24150" s="94"/>
      <c r="I24150" s="94"/>
      <c r="J24150" s="2"/>
      <c r="P24150" s="30"/>
      <c r="T24150" s="2"/>
      <c r="V24150" s="2"/>
      <c r="W24150" s="28"/>
      <c r="Y24150" s="30"/>
      <c r="Z24150" s="30"/>
      <c r="AB24150" s="6"/>
    </row>
    <row r="24151" spans="1:28">
      <c r="A24151" s="2"/>
      <c r="B24151" s="2"/>
      <c r="C24151" s="2"/>
      <c r="G24151" s="94"/>
      <c r="H24151" s="94"/>
      <c r="I24151" s="94"/>
      <c r="J24151" s="2"/>
      <c r="P24151" s="30"/>
      <c r="T24151" s="2"/>
      <c r="V24151" s="2"/>
      <c r="W24151" s="28"/>
      <c r="Y24151" s="30"/>
      <c r="Z24151" s="30"/>
      <c r="AB24151" s="6"/>
    </row>
    <row r="24152" spans="1:28">
      <c r="A24152" s="2"/>
      <c r="B24152" s="2"/>
      <c r="C24152" s="2"/>
      <c r="G24152" s="94"/>
      <c r="H24152" s="94"/>
      <c r="I24152" s="94"/>
      <c r="J24152" s="2"/>
      <c r="P24152" s="30"/>
      <c r="T24152" s="2"/>
      <c r="V24152" s="2"/>
      <c r="W24152" s="28"/>
      <c r="Y24152" s="30"/>
      <c r="Z24152" s="30"/>
      <c r="AB24152" s="6"/>
    </row>
    <row r="24153" spans="1:28">
      <c r="A24153" s="2"/>
      <c r="B24153" s="2"/>
      <c r="C24153" s="2"/>
      <c r="G24153" s="94"/>
      <c r="H24153" s="94"/>
      <c r="I24153" s="94"/>
      <c r="J24153" s="2"/>
      <c r="P24153" s="30"/>
      <c r="T24153" s="2"/>
      <c r="V24153" s="2"/>
      <c r="W24153" s="28"/>
      <c r="Y24153" s="30"/>
      <c r="Z24153" s="30"/>
      <c r="AB24153" s="6"/>
    </row>
    <row r="24154" spans="1:28">
      <c r="A24154" s="2"/>
      <c r="B24154" s="2"/>
      <c r="C24154" s="2"/>
      <c r="G24154" s="94"/>
      <c r="H24154" s="94"/>
      <c r="I24154" s="94"/>
      <c r="J24154" s="2"/>
      <c r="P24154" s="30"/>
      <c r="T24154" s="2"/>
      <c r="V24154" s="2"/>
      <c r="W24154" s="28"/>
      <c r="Y24154" s="30"/>
      <c r="Z24154" s="30"/>
      <c r="AB24154" s="6"/>
    </row>
    <row r="24155" spans="1:28">
      <c r="A24155" s="2"/>
      <c r="B24155" s="2"/>
      <c r="C24155" s="2"/>
      <c r="G24155" s="94"/>
      <c r="H24155" s="94"/>
      <c r="I24155" s="94"/>
      <c r="J24155" s="2"/>
      <c r="P24155" s="30"/>
      <c r="T24155" s="2"/>
      <c r="V24155" s="2"/>
      <c r="W24155" s="28"/>
      <c r="Y24155" s="30"/>
      <c r="Z24155" s="30"/>
      <c r="AB24155" s="6"/>
    </row>
    <row r="24156" spans="1:28">
      <c r="A24156" s="2"/>
      <c r="B24156" s="2"/>
      <c r="C24156" s="2"/>
      <c r="G24156" s="94"/>
      <c r="H24156" s="94"/>
      <c r="I24156" s="94"/>
      <c r="J24156" s="2"/>
      <c r="P24156" s="30"/>
      <c r="T24156" s="2"/>
      <c r="V24156" s="2"/>
      <c r="W24156" s="28"/>
      <c r="Y24156" s="30"/>
      <c r="Z24156" s="30"/>
      <c r="AB24156" s="6"/>
    </row>
    <row r="24157" spans="1:28">
      <c r="A24157" s="2"/>
      <c r="B24157" s="2"/>
      <c r="C24157" s="2"/>
      <c r="G24157" s="94"/>
      <c r="H24157" s="94"/>
      <c r="I24157" s="94"/>
      <c r="J24157" s="2"/>
      <c r="P24157" s="30"/>
      <c r="T24157" s="2"/>
      <c r="V24157" s="2"/>
      <c r="W24157" s="28"/>
      <c r="Y24157" s="30"/>
      <c r="Z24157" s="30"/>
      <c r="AB24157" s="6"/>
    </row>
    <row r="24158" spans="1:28">
      <c r="A24158" s="2"/>
      <c r="B24158" s="2"/>
      <c r="C24158" s="2"/>
      <c r="G24158" s="94"/>
      <c r="H24158" s="94"/>
      <c r="I24158" s="94"/>
      <c r="J24158" s="2"/>
      <c r="P24158" s="30"/>
      <c r="T24158" s="2"/>
      <c r="V24158" s="2"/>
      <c r="W24158" s="28"/>
      <c r="Y24158" s="30"/>
      <c r="Z24158" s="30"/>
      <c r="AB24158" s="6"/>
    </row>
    <row r="24159" spans="1:28">
      <c r="A24159" s="2"/>
      <c r="B24159" s="2"/>
      <c r="C24159" s="2"/>
      <c r="G24159" s="94"/>
      <c r="H24159" s="94"/>
      <c r="I24159" s="94"/>
      <c r="J24159" s="2"/>
      <c r="P24159" s="30"/>
      <c r="T24159" s="2"/>
      <c r="V24159" s="2"/>
      <c r="W24159" s="28"/>
      <c r="Y24159" s="30"/>
      <c r="Z24159" s="30"/>
      <c r="AB24159" s="6"/>
    </row>
    <row r="24160" spans="1:28">
      <c r="A24160" s="2"/>
      <c r="B24160" s="2"/>
      <c r="C24160" s="2"/>
      <c r="G24160" s="94"/>
      <c r="H24160" s="94"/>
      <c r="I24160" s="94"/>
      <c r="J24160" s="2"/>
      <c r="P24160" s="30"/>
      <c r="T24160" s="2"/>
      <c r="V24160" s="2"/>
      <c r="W24160" s="28"/>
      <c r="Y24160" s="30"/>
      <c r="Z24160" s="30"/>
      <c r="AB24160" s="6"/>
    </row>
    <row r="24161" spans="1:28">
      <c r="A24161" s="2"/>
      <c r="B24161" s="2"/>
      <c r="C24161" s="2"/>
      <c r="G24161" s="94"/>
      <c r="H24161" s="94"/>
      <c r="I24161" s="94"/>
      <c r="J24161" s="2"/>
      <c r="P24161" s="30"/>
      <c r="T24161" s="2"/>
      <c r="V24161" s="2"/>
      <c r="W24161" s="28"/>
      <c r="Y24161" s="30"/>
      <c r="Z24161" s="30"/>
      <c r="AB24161" s="6"/>
    </row>
    <row r="24162" spans="1:28">
      <c r="A24162" s="2"/>
      <c r="B24162" s="2"/>
      <c r="C24162" s="2"/>
      <c r="G24162" s="94"/>
      <c r="H24162" s="94"/>
      <c r="I24162" s="94"/>
      <c r="J24162" s="2"/>
      <c r="P24162" s="30"/>
      <c r="T24162" s="2"/>
      <c r="V24162" s="2"/>
      <c r="W24162" s="28"/>
      <c r="Y24162" s="30"/>
      <c r="Z24162" s="30"/>
      <c r="AB24162" s="6"/>
    </row>
    <row r="24163" spans="1:28">
      <c r="A24163" s="2"/>
      <c r="B24163" s="2"/>
      <c r="C24163" s="2"/>
      <c r="G24163" s="94"/>
      <c r="H24163" s="94"/>
      <c r="I24163" s="94"/>
      <c r="J24163" s="2"/>
      <c r="P24163" s="30"/>
      <c r="T24163" s="2"/>
      <c r="V24163" s="2"/>
      <c r="W24163" s="28"/>
      <c r="Y24163" s="30"/>
      <c r="Z24163" s="30"/>
      <c r="AB24163" s="6"/>
    </row>
    <row r="24164" spans="1:28">
      <c r="A24164" s="2"/>
      <c r="B24164" s="2"/>
      <c r="C24164" s="2"/>
      <c r="G24164" s="94"/>
      <c r="H24164" s="94"/>
      <c r="I24164" s="94"/>
      <c r="J24164" s="2"/>
      <c r="P24164" s="30"/>
      <c r="T24164" s="2"/>
      <c r="V24164" s="2"/>
      <c r="W24164" s="28"/>
      <c r="Y24164" s="30"/>
      <c r="Z24164" s="30"/>
      <c r="AB24164" s="6"/>
    </row>
    <row r="24165" spans="1:28">
      <c r="A24165" s="2"/>
      <c r="B24165" s="2"/>
      <c r="C24165" s="2"/>
      <c r="G24165" s="94"/>
      <c r="H24165" s="94"/>
      <c r="I24165" s="94"/>
      <c r="J24165" s="2"/>
      <c r="P24165" s="30"/>
      <c r="T24165" s="2"/>
      <c r="V24165" s="2"/>
      <c r="W24165" s="28"/>
      <c r="Y24165" s="30"/>
      <c r="Z24165" s="30"/>
      <c r="AB24165" s="6"/>
    </row>
    <row r="24166" spans="1:28">
      <c r="A24166" s="2"/>
      <c r="B24166" s="2"/>
      <c r="C24166" s="2"/>
      <c r="G24166" s="94"/>
      <c r="H24166" s="94"/>
      <c r="I24166" s="94"/>
      <c r="J24166" s="2"/>
      <c r="P24166" s="30"/>
      <c r="T24166" s="2"/>
      <c r="V24166" s="2"/>
      <c r="W24166" s="28"/>
      <c r="Y24166" s="30"/>
      <c r="Z24166" s="30"/>
      <c r="AB24166" s="6"/>
    </row>
    <row r="24167" spans="1:28">
      <c r="A24167" s="2"/>
      <c r="B24167" s="2"/>
      <c r="C24167" s="2"/>
      <c r="G24167" s="94"/>
      <c r="H24167" s="94"/>
      <c r="I24167" s="94"/>
      <c r="J24167" s="2"/>
      <c r="P24167" s="30"/>
      <c r="T24167" s="2"/>
      <c r="V24167" s="2"/>
      <c r="W24167" s="28"/>
      <c r="Y24167" s="30"/>
      <c r="Z24167" s="30"/>
      <c r="AB24167" s="6"/>
    </row>
    <row r="24168" spans="1:28">
      <c r="A24168" s="2"/>
      <c r="B24168" s="2"/>
      <c r="C24168" s="2"/>
      <c r="G24168" s="94"/>
      <c r="H24168" s="94"/>
      <c r="I24168" s="94"/>
      <c r="J24168" s="2"/>
      <c r="P24168" s="30"/>
      <c r="T24168" s="2"/>
      <c r="V24168" s="2"/>
      <c r="W24168" s="28"/>
      <c r="Y24168" s="30"/>
      <c r="Z24168" s="30"/>
      <c r="AB24168" s="6"/>
    </row>
    <row r="24169" spans="1:28">
      <c r="A24169" s="2"/>
      <c r="B24169" s="2"/>
      <c r="C24169" s="2"/>
      <c r="G24169" s="94"/>
      <c r="H24169" s="94"/>
      <c r="I24169" s="94"/>
      <c r="J24169" s="2"/>
      <c r="P24169" s="30"/>
      <c r="T24169" s="2"/>
      <c r="V24169" s="2"/>
      <c r="W24169" s="28"/>
      <c r="Y24169" s="30"/>
      <c r="Z24169" s="30"/>
      <c r="AB24169" s="6"/>
    </row>
    <row r="24170" spans="1:28">
      <c r="A24170" s="2"/>
      <c r="B24170" s="2"/>
      <c r="C24170" s="2"/>
      <c r="G24170" s="94"/>
      <c r="H24170" s="94"/>
      <c r="I24170" s="94"/>
      <c r="J24170" s="2"/>
      <c r="P24170" s="30"/>
      <c r="T24170" s="2"/>
      <c r="V24170" s="2"/>
      <c r="W24170" s="28"/>
      <c r="Y24170" s="30"/>
      <c r="Z24170" s="30"/>
      <c r="AB24170" s="6"/>
    </row>
    <row r="24171" spans="1:28">
      <c r="A24171" s="2"/>
      <c r="B24171" s="2"/>
      <c r="C24171" s="2"/>
      <c r="G24171" s="94"/>
      <c r="H24171" s="94"/>
      <c r="I24171" s="94"/>
      <c r="J24171" s="2"/>
      <c r="P24171" s="30"/>
      <c r="T24171" s="2"/>
      <c r="V24171" s="2"/>
      <c r="W24171" s="28"/>
      <c r="Y24171" s="30"/>
      <c r="Z24171" s="30"/>
      <c r="AB24171" s="6"/>
    </row>
    <row r="24172" spans="1:28">
      <c r="A24172" s="2"/>
      <c r="B24172" s="2"/>
      <c r="C24172" s="2"/>
      <c r="G24172" s="94"/>
      <c r="H24172" s="94"/>
      <c r="I24172" s="94"/>
      <c r="J24172" s="2"/>
      <c r="P24172" s="30"/>
      <c r="T24172" s="2"/>
      <c r="V24172" s="2"/>
      <c r="W24172" s="28"/>
      <c r="Y24172" s="30"/>
      <c r="Z24172" s="30"/>
      <c r="AB24172" s="6"/>
    </row>
    <row r="24173" spans="1:28">
      <c r="A24173" s="2"/>
      <c r="B24173" s="2"/>
      <c r="C24173" s="2"/>
      <c r="G24173" s="94"/>
      <c r="H24173" s="94"/>
      <c r="I24173" s="94"/>
      <c r="J24173" s="2"/>
      <c r="P24173" s="30"/>
      <c r="T24173" s="2"/>
      <c r="V24173" s="2"/>
      <c r="W24173" s="28"/>
      <c r="Y24173" s="30"/>
      <c r="Z24173" s="30"/>
      <c r="AB24173" s="6"/>
    </row>
    <row r="24174" spans="1:28">
      <c r="A24174" s="2"/>
      <c r="B24174" s="2"/>
      <c r="C24174" s="2"/>
      <c r="G24174" s="94"/>
      <c r="H24174" s="94"/>
      <c r="I24174" s="94"/>
      <c r="J24174" s="2"/>
      <c r="P24174" s="30"/>
      <c r="T24174" s="2"/>
      <c r="V24174" s="2"/>
      <c r="W24174" s="28"/>
      <c r="Y24174" s="30"/>
      <c r="Z24174" s="30"/>
      <c r="AB24174" s="6"/>
    </row>
    <row r="24175" spans="1:28">
      <c r="A24175" s="2"/>
      <c r="B24175" s="2"/>
      <c r="C24175" s="2"/>
      <c r="G24175" s="94"/>
      <c r="H24175" s="94"/>
      <c r="I24175" s="94"/>
      <c r="J24175" s="2"/>
      <c r="P24175" s="30"/>
      <c r="T24175" s="2"/>
      <c r="V24175" s="2"/>
      <c r="W24175" s="28"/>
      <c r="Y24175" s="30"/>
      <c r="Z24175" s="30"/>
      <c r="AB24175" s="6"/>
    </row>
    <row r="24176" spans="1:28">
      <c r="A24176" s="2"/>
      <c r="B24176" s="2"/>
      <c r="C24176" s="2"/>
      <c r="G24176" s="94"/>
      <c r="H24176" s="94"/>
      <c r="I24176" s="94"/>
      <c r="J24176" s="2"/>
      <c r="P24176" s="30"/>
      <c r="T24176" s="2"/>
      <c r="V24176" s="2"/>
      <c r="W24176" s="28"/>
      <c r="Y24176" s="30"/>
      <c r="Z24176" s="30"/>
      <c r="AB24176" s="6"/>
    </row>
    <row r="24177" spans="1:28">
      <c r="A24177" s="2"/>
      <c r="B24177" s="2"/>
      <c r="C24177" s="2"/>
      <c r="G24177" s="94"/>
      <c r="H24177" s="94"/>
      <c r="I24177" s="94"/>
      <c r="J24177" s="2"/>
      <c r="P24177" s="30"/>
      <c r="T24177" s="2"/>
      <c r="V24177" s="2"/>
      <c r="W24177" s="28"/>
      <c r="Y24177" s="30"/>
      <c r="Z24177" s="30"/>
      <c r="AB24177" s="6"/>
    </row>
    <row r="24178" spans="1:28">
      <c r="A24178" s="2"/>
      <c r="B24178" s="2"/>
      <c r="C24178" s="2"/>
      <c r="G24178" s="94"/>
      <c r="H24178" s="94"/>
      <c r="I24178" s="94"/>
      <c r="J24178" s="2"/>
      <c r="P24178" s="30"/>
      <c r="T24178" s="2"/>
      <c r="V24178" s="2"/>
      <c r="W24178" s="28"/>
      <c r="Y24178" s="30"/>
      <c r="Z24178" s="30"/>
      <c r="AB24178" s="6"/>
    </row>
    <row r="24179" spans="1:28">
      <c r="A24179" s="2"/>
      <c r="B24179" s="2"/>
      <c r="C24179" s="2"/>
      <c r="G24179" s="94"/>
      <c r="H24179" s="94"/>
      <c r="I24179" s="94"/>
      <c r="J24179" s="2"/>
      <c r="P24179" s="30"/>
      <c r="T24179" s="2"/>
      <c r="V24179" s="2"/>
      <c r="W24179" s="28"/>
      <c r="Y24179" s="30"/>
      <c r="Z24179" s="30"/>
      <c r="AB24179" s="6"/>
    </row>
    <row r="24180" spans="1:28">
      <c r="A24180" s="2"/>
      <c r="B24180" s="2"/>
      <c r="C24180" s="2"/>
      <c r="G24180" s="94"/>
      <c r="H24180" s="94"/>
      <c r="I24180" s="94"/>
      <c r="J24180" s="2"/>
      <c r="P24180" s="30"/>
      <c r="T24180" s="2"/>
      <c r="V24180" s="2"/>
      <c r="W24180" s="28"/>
      <c r="Y24180" s="30"/>
      <c r="Z24180" s="30"/>
      <c r="AB24180" s="6"/>
    </row>
    <row r="24181" spans="1:28">
      <c r="A24181" s="2"/>
      <c r="B24181" s="2"/>
      <c r="C24181" s="2"/>
      <c r="G24181" s="94"/>
      <c r="H24181" s="94"/>
      <c r="I24181" s="94"/>
      <c r="J24181" s="2"/>
      <c r="P24181" s="30"/>
      <c r="T24181" s="2"/>
      <c r="V24181" s="2"/>
      <c r="W24181" s="28"/>
      <c r="Y24181" s="30"/>
      <c r="Z24181" s="30"/>
      <c r="AB24181" s="6"/>
    </row>
    <row r="24182" spans="1:28">
      <c r="A24182" s="2"/>
      <c r="B24182" s="2"/>
      <c r="C24182" s="2"/>
      <c r="G24182" s="94"/>
      <c r="H24182" s="94"/>
      <c r="I24182" s="94"/>
      <c r="J24182" s="2"/>
      <c r="P24182" s="30"/>
      <c r="T24182" s="2"/>
      <c r="V24182" s="2"/>
      <c r="W24182" s="28"/>
      <c r="Y24182" s="30"/>
      <c r="Z24182" s="30"/>
      <c r="AB24182" s="6"/>
    </row>
    <row r="24183" spans="1:28">
      <c r="A24183" s="2"/>
      <c r="B24183" s="2"/>
      <c r="C24183" s="2"/>
      <c r="G24183" s="94"/>
      <c r="H24183" s="94"/>
      <c r="I24183" s="94"/>
      <c r="J24183" s="2"/>
      <c r="P24183" s="30"/>
      <c r="T24183" s="2"/>
      <c r="V24183" s="2"/>
      <c r="W24183" s="28"/>
      <c r="Y24183" s="30"/>
      <c r="Z24183" s="30"/>
      <c r="AB24183" s="6"/>
    </row>
    <row r="24184" spans="1:28">
      <c r="A24184" s="2"/>
      <c r="B24184" s="2"/>
      <c r="C24184" s="2"/>
      <c r="G24184" s="94"/>
      <c r="H24184" s="94"/>
      <c r="I24184" s="94"/>
      <c r="J24184" s="2"/>
      <c r="P24184" s="30"/>
      <c r="T24184" s="2"/>
      <c r="V24184" s="2"/>
      <c r="W24184" s="28"/>
      <c r="Y24184" s="30"/>
      <c r="Z24184" s="30"/>
      <c r="AB24184" s="6"/>
    </row>
    <row r="24185" spans="1:28">
      <c r="A24185" s="2"/>
      <c r="B24185" s="2"/>
      <c r="C24185" s="2"/>
      <c r="G24185" s="94"/>
      <c r="H24185" s="94"/>
      <c r="I24185" s="94"/>
      <c r="J24185" s="2"/>
      <c r="P24185" s="30"/>
      <c r="T24185" s="2"/>
      <c r="V24185" s="2"/>
      <c r="W24185" s="28"/>
      <c r="Y24185" s="30"/>
      <c r="Z24185" s="30"/>
      <c r="AB24185" s="6"/>
    </row>
    <row r="24186" spans="1:28">
      <c r="A24186" s="2"/>
      <c r="B24186" s="2"/>
      <c r="C24186" s="2"/>
      <c r="G24186" s="94"/>
      <c r="H24186" s="94"/>
      <c r="I24186" s="94"/>
      <c r="J24186" s="2"/>
      <c r="P24186" s="30"/>
      <c r="T24186" s="2"/>
      <c r="V24186" s="2"/>
      <c r="W24186" s="28"/>
      <c r="Y24186" s="30"/>
      <c r="Z24186" s="30"/>
      <c r="AB24186" s="6"/>
    </row>
    <row r="24187" spans="1:28">
      <c r="A24187" s="2"/>
      <c r="B24187" s="2"/>
      <c r="C24187" s="2"/>
      <c r="G24187" s="94"/>
      <c r="H24187" s="94"/>
      <c r="I24187" s="94"/>
      <c r="J24187" s="2"/>
      <c r="P24187" s="30"/>
      <c r="T24187" s="2"/>
      <c r="V24187" s="2"/>
      <c r="W24187" s="28"/>
      <c r="Y24187" s="30"/>
      <c r="Z24187" s="30"/>
      <c r="AB24187" s="6"/>
    </row>
    <row r="24188" spans="1:28">
      <c r="A24188" s="2"/>
      <c r="B24188" s="2"/>
      <c r="C24188" s="2"/>
      <c r="G24188" s="94"/>
      <c r="H24188" s="94"/>
      <c r="I24188" s="94"/>
      <c r="J24188" s="2"/>
      <c r="P24188" s="30"/>
      <c r="T24188" s="2"/>
      <c r="V24188" s="2"/>
      <c r="W24188" s="28"/>
      <c r="Y24188" s="30"/>
      <c r="Z24188" s="30"/>
      <c r="AB24188" s="6"/>
    </row>
    <row r="24189" spans="1:28">
      <c r="A24189" s="2"/>
      <c r="B24189" s="2"/>
      <c r="C24189" s="2"/>
      <c r="G24189" s="94"/>
      <c r="H24189" s="94"/>
      <c r="I24189" s="94"/>
      <c r="J24189" s="2"/>
      <c r="P24189" s="30"/>
      <c r="T24189" s="2"/>
      <c r="V24189" s="2"/>
      <c r="W24189" s="28"/>
      <c r="Y24189" s="30"/>
      <c r="Z24189" s="30"/>
      <c r="AB24189" s="6"/>
    </row>
    <row r="24190" spans="1:28">
      <c r="A24190" s="2"/>
      <c r="B24190" s="2"/>
      <c r="C24190" s="2"/>
      <c r="G24190" s="94"/>
      <c r="H24190" s="94"/>
      <c r="I24190" s="94"/>
      <c r="J24190" s="2"/>
      <c r="P24190" s="30"/>
      <c r="T24190" s="2"/>
      <c r="V24190" s="2"/>
      <c r="W24190" s="28"/>
      <c r="Y24190" s="30"/>
      <c r="Z24190" s="30"/>
      <c r="AB24190" s="6"/>
    </row>
    <row r="24191" spans="1:28">
      <c r="A24191" s="2"/>
      <c r="B24191" s="2"/>
      <c r="C24191" s="2"/>
      <c r="G24191" s="94"/>
      <c r="H24191" s="94"/>
      <c r="I24191" s="94"/>
      <c r="J24191" s="2"/>
      <c r="P24191" s="30"/>
      <c r="T24191" s="2"/>
      <c r="V24191" s="2"/>
      <c r="W24191" s="28"/>
      <c r="Y24191" s="30"/>
      <c r="Z24191" s="30"/>
      <c r="AB24191" s="6"/>
    </row>
    <row r="24192" spans="1:28">
      <c r="A24192" s="2"/>
      <c r="B24192" s="2"/>
      <c r="C24192" s="2"/>
      <c r="G24192" s="94"/>
      <c r="H24192" s="94"/>
      <c r="I24192" s="94"/>
      <c r="J24192" s="2"/>
      <c r="P24192" s="30"/>
      <c r="T24192" s="2"/>
      <c r="V24192" s="2"/>
      <c r="W24192" s="28"/>
      <c r="Y24192" s="30"/>
      <c r="Z24192" s="30"/>
      <c r="AB24192" s="6"/>
    </row>
    <row r="24193" spans="1:28">
      <c r="A24193" s="2"/>
      <c r="B24193" s="2"/>
      <c r="C24193" s="2"/>
      <c r="G24193" s="94"/>
      <c r="H24193" s="94"/>
      <c r="I24193" s="94"/>
      <c r="J24193" s="2"/>
      <c r="P24193" s="30"/>
      <c r="T24193" s="2"/>
      <c r="V24193" s="2"/>
      <c r="W24193" s="28"/>
      <c r="Y24193" s="30"/>
      <c r="Z24193" s="30"/>
      <c r="AB24193" s="6"/>
    </row>
    <row r="24194" spans="1:28">
      <c r="A24194" s="2"/>
      <c r="B24194" s="2"/>
      <c r="C24194" s="2"/>
      <c r="G24194" s="94"/>
      <c r="H24194" s="94"/>
      <c r="I24194" s="94"/>
      <c r="J24194" s="2"/>
      <c r="P24194" s="30"/>
      <c r="T24194" s="2"/>
      <c r="V24194" s="2"/>
      <c r="W24194" s="28"/>
      <c r="Y24194" s="30"/>
      <c r="Z24194" s="30"/>
      <c r="AB24194" s="6"/>
    </row>
    <row r="24195" spans="1:28">
      <c r="A24195" s="2"/>
      <c r="B24195" s="2"/>
      <c r="C24195" s="2"/>
      <c r="G24195" s="94"/>
      <c r="H24195" s="94"/>
      <c r="I24195" s="94"/>
      <c r="J24195" s="2"/>
      <c r="P24195" s="30"/>
      <c r="T24195" s="2"/>
      <c r="V24195" s="2"/>
      <c r="W24195" s="28"/>
      <c r="Y24195" s="30"/>
      <c r="Z24195" s="30"/>
      <c r="AB24195" s="6"/>
    </row>
    <row r="24196" spans="1:28">
      <c r="A24196" s="2"/>
      <c r="B24196" s="2"/>
      <c r="C24196" s="2"/>
      <c r="G24196" s="94"/>
      <c r="H24196" s="94"/>
      <c r="I24196" s="94"/>
      <c r="J24196" s="2"/>
      <c r="P24196" s="30"/>
      <c r="T24196" s="2"/>
      <c r="V24196" s="2"/>
      <c r="W24196" s="28"/>
      <c r="Y24196" s="30"/>
      <c r="Z24196" s="30"/>
      <c r="AB24196" s="6"/>
    </row>
    <row r="24197" spans="1:28">
      <c r="A24197" s="2"/>
      <c r="B24197" s="2"/>
      <c r="C24197" s="2"/>
      <c r="G24197" s="94"/>
      <c r="H24197" s="94"/>
      <c r="I24197" s="94"/>
      <c r="J24197" s="2"/>
      <c r="P24197" s="30"/>
      <c r="T24197" s="2"/>
      <c r="V24197" s="2"/>
      <c r="W24197" s="28"/>
      <c r="Y24197" s="30"/>
      <c r="Z24197" s="30"/>
      <c r="AB24197" s="6"/>
    </row>
    <row r="24198" spans="1:28">
      <c r="A24198" s="2"/>
      <c r="B24198" s="2"/>
      <c r="C24198" s="2"/>
      <c r="G24198" s="94"/>
      <c r="H24198" s="94"/>
      <c r="I24198" s="94"/>
      <c r="J24198" s="2"/>
      <c r="P24198" s="30"/>
      <c r="T24198" s="2"/>
      <c r="V24198" s="2"/>
      <c r="W24198" s="28"/>
      <c r="Y24198" s="30"/>
      <c r="Z24198" s="30"/>
      <c r="AB24198" s="6"/>
    </row>
    <row r="24199" spans="1:28">
      <c r="A24199" s="2"/>
      <c r="B24199" s="2"/>
      <c r="C24199" s="2"/>
      <c r="G24199" s="94"/>
      <c r="H24199" s="94"/>
      <c r="I24199" s="94"/>
      <c r="J24199" s="2"/>
      <c r="P24199" s="30"/>
      <c r="T24199" s="2"/>
      <c r="V24199" s="2"/>
      <c r="W24199" s="28"/>
      <c r="Y24199" s="30"/>
      <c r="Z24199" s="30"/>
      <c r="AB24199" s="6"/>
    </row>
    <row r="24200" spans="1:28">
      <c r="A24200" s="2"/>
      <c r="B24200" s="2"/>
      <c r="C24200" s="2"/>
      <c r="G24200" s="94"/>
      <c r="H24200" s="94"/>
      <c r="I24200" s="94"/>
      <c r="J24200" s="2"/>
      <c r="P24200" s="30"/>
      <c r="T24200" s="2"/>
      <c r="V24200" s="2"/>
      <c r="W24200" s="28"/>
      <c r="Y24200" s="30"/>
      <c r="Z24200" s="30"/>
      <c r="AB24200" s="6"/>
    </row>
    <row r="24201" spans="1:28">
      <c r="A24201" s="2"/>
      <c r="B24201" s="2"/>
      <c r="C24201" s="2"/>
      <c r="G24201" s="94"/>
      <c r="H24201" s="94"/>
      <c r="I24201" s="94"/>
      <c r="J24201" s="2"/>
      <c r="P24201" s="30"/>
      <c r="T24201" s="2"/>
      <c r="V24201" s="2"/>
      <c r="W24201" s="28"/>
      <c r="Y24201" s="30"/>
      <c r="Z24201" s="30"/>
      <c r="AB24201" s="6"/>
    </row>
    <row r="24202" spans="1:28">
      <c r="A24202" s="2"/>
      <c r="B24202" s="2"/>
      <c r="C24202" s="2"/>
      <c r="G24202" s="94"/>
      <c r="H24202" s="94"/>
      <c r="I24202" s="94"/>
      <c r="J24202" s="2"/>
      <c r="P24202" s="30"/>
      <c r="T24202" s="2"/>
      <c r="V24202" s="2"/>
      <c r="W24202" s="28"/>
      <c r="Y24202" s="30"/>
      <c r="Z24202" s="30"/>
      <c r="AB24202" s="6"/>
    </row>
    <row r="24203" spans="1:28">
      <c r="A24203" s="2"/>
      <c r="B24203" s="2"/>
      <c r="C24203" s="2"/>
      <c r="G24203" s="94"/>
      <c r="H24203" s="94"/>
      <c r="I24203" s="94"/>
      <c r="J24203" s="2"/>
      <c r="P24203" s="30"/>
      <c r="T24203" s="2"/>
      <c r="V24203" s="2"/>
      <c r="W24203" s="28"/>
      <c r="Y24203" s="30"/>
      <c r="Z24203" s="30"/>
      <c r="AB24203" s="6"/>
    </row>
    <row r="24204" spans="1:28">
      <c r="A24204" s="2"/>
      <c r="B24204" s="2"/>
      <c r="C24204" s="2"/>
      <c r="G24204" s="94"/>
      <c r="H24204" s="94"/>
      <c r="I24204" s="94"/>
      <c r="J24204" s="2"/>
      <c r="P24204" s="30"/>
      <c r="T24204" s="2"/>
      <c r="V24204" s="2"/>
      <c r="W24204" s="28"/>
      <c r="Y24204" s="30"/>
      <c r="Z24204" s="30"/>
      <c r="AB24204" s="6"/>
    </row>
    <row r="24205" spans="1:28">
      <c r="A24205" s="2"/>
      <c r="B24205" s="2"/>
      <c r="C24205" s="2"/>
      <c r="G24205" s="94"/>
      <c r="H24205" s="94"/>
      <c r="I24205" s="94"/>
      <c r="J24205" s="2"/>
      <c r="P24205" s="30"/>
      <c r="T24205" s="2"/>
      <c r="V24205" s="2"/>
      <c r="W24205" s="28"/>
      <c r="Y24205" s="30"/>
      <c r="Z24205" s="30"/>
      <c r="AB24205" s="6"/>
    </row>
    <row r="24206" spans="1:28">
      <c r="A24206" s="2"/>
      <c r="B24206" s="2"/>
      <c r="C24206" s="2"/>
      <c r="G24206" s="94"/>
      <c r="H24206" s="94"/>
      <c r="I24206" s="94"/>
      <c r="J24206" s="2"/>
      <c r="P24206" s="30"/>
      <c r="T24206" s="2"/>
      <c r="V24206" s="2"/>
      <c r="W24206" s="28"/>
      <c r="Y24206" s="30"/>
      <c r="Z24206" s="30"/>
      <c r="AB24206" s="6"/>
    </row>
    <row r="24207" spans="1:28">
      <c r="A24207" s="2"/>
      <c r="B24207" s="2"/>
      <c r="C24207" s="2"/>
      <c r="G24207" s="94"/>
      <c r="H24207" s="94"/>
      <c r="I24207" s="94"/>
      <c r="J24207" s="2"/>
      <c r="P24207" s="30"/>
      <c r="T24207" s="2"/>
      <c r="V24207" s="2"/>
      <c r="W24207" s="28"/>
      <c r="Y24207" s="30"/>
      <c r="Z24207" s="30"/>
      <c r="AB24207" s="6"/>
    </row>
    <row r="24208" spans="1:28">
      <c r="A24208" s="2"/>
      <c r="B24208" s="2"/>
      <c r="C24208" s="2"/>
      <c r="G24208" s="94"/>
      <c r="H24208" s="94"/>
      <c r="I24208" s="94"/>
      <c r="J24208" s="2"/>
      <c r="P24208" s="30"/>
      <c r="T24208" s="2"/>
      <c r="V24208" s="2"/>
      <c r="W24208" s="28"/>
      <c r="Y24208" s="30"/>
      <c r="Z24208" s="30"/>
      <c r="AB24208" s="6"/>
    </row>
    <row r="24209" spans="1:28">
      <c r="A24209" s="2"/>
      <c r="B24209" s="2"/>
      <c r="C24209" s="2"/>
      <c r="G24209" s="94"/>
      <c r="H24209" s="94"/>
      <c r="I24209" s="94"/>
      <c r="J24209" s="2"/>
      <c r="P24209" s="30"/>
      <c r="T24209" s="2"/>
      <c r="V24209" s="2"/>
      <c r="W24209" s="28"/>
      <c r="Y24209" s="30"/>
      <c r="Z24209" s="30"/>
      <c r="AB24209" s="6"/>
    </row>
    <row r="24210" spans="1:28">
      <c r="A24210" s="2"/>
      <c r="B24210" s="2"/>
      <c r="C24210" s="2"/>
      <c r="G24210" s="94"/>
      <c r="H24210" s="94"/>
      <c r="I24210" s="94"/>
      <c r="J24210" s="2"/>
      <c r="P24210" s="30"/>
      <c r="T24210" s="2"/>
      <c r="V24210" s="2"/>
      <c r="W24210" s="28"/>
      <c r="Y24210" s="30"/>
      <c r="Z24210" s="30"/>
      <c r="AB24210" s="6"/>
    </row>
    <row r="24211" spans="1:28">
      <c r="A24211" s="2"/>
      <c r="B24211" s="2"/>
      <c r="C24211" s="2"/>
      <c r="G24211" s="94"/>
      <c r="H24211" s="94"/>
      <c r="I24211" s="94"/>
      <c r="J24211" s="2"/>
      <c r="P24211" s="30"/>
      <c r="T24211" s="2"/>
      <c r="V24211" s="2"/>
      <c r="W24211" s="28"/>
      <c r="Y24211" s="30"/>
      <c r="Z24211" s="30"/>
      <c r="AB24211" s="6"/>
    </row>
    <row r="24212" spans="1:28">
      <c r="A24212" s="2"/>
      <c r="B24212" s="2"/>
      <c r="C24212" s="2"/>
      <c r="G24212" s="94"/>
      <c r="H24212" s="94"/>
      <c r="I24212" s="94"/>
      <c r="J24212" s="2"/>
      <c r="P24212" s="30"/>
      <c r="T24212" s="2"/>
      <c r="V24212" s="2"/>
      <c r="W24212" s="28"/>
      <c r="Y24212" s="30"/>
      <c r="Z24212" s="30"/>
      <c r="AB24212" s="6"/>
    </row>
    <row r="24213" spans="1:28">
      <c r="A24213" s="2"/>
      <c r="B24213" s="2"/>
      <c r="C24213" s="2"/>
      <c r="G24213" s="94"/>
      <c r="H24213" s="94"/>
      <c r="I24213" s="94"/>
      <c r="J24213" s="2"/>
      <c r="P24213" s="30"/>
      <c r="T24213" s="2"/>
      <c r="V24213" s="2"/>
      <c r="W24213" s="28"/>
      <c r="Y24213" s="30"/>
      <c r="Z24213" s="30"/>
      <c r="AB24213" s="6"/>
    </row>
    <row r="24214" spans="1:28">
      <c r="A24214" s="2"/>
      <c r="B24214" s="2"/>
      <c r="C24214" s="2"/>
      <c r="G24214" s="94"/>
      <c r="H24214" s="94"/>
      <c r="I24214" s="94"/>
      <c r="J24214" s="2"/>
      <c r="P24214" s="30"/>
      <c r="T24214" s="2"/>
      <c r="V24214" s="2"/>
      <c r="W24214" s="28"/>
      <c r="Y24214" s="30"/>
      <c r="Z24214" s="30"/>
      <c r="AB24214" s="6"/>
    </row>
    <row r="24215" spans="1:28">
      <c r="A24215" s="2"/>
      <c r="B24215" s="2"/>
      <c r="C24215" s="2"/>
      <c r="G24215" s="94"/>
      <c r="H24215" s="94"/>
      <c r="I24215" s="94"/>
      <c r="J24215" s="2"/>
      <c r="P24215" s="30"/>
      <c r="T24215" s="2"/>
      <c r="V24215" s="2"/>
      <c r="W24215" s="28"/>
      <c r="Y24215" s="30"/>
      <c r="Z24215" s="30"/>
      <c r="AB24215" s="6"/>
    </row>
    <row r="24216" spans="1:28">
      <c r="A24216" s="2"/>
      <c r="B24216" s="2"/>
      <c r="C24216" s="2"/>
      <c r="G24216" s="94"/>
      <c r="H24216" s="94"/>
      <c r="I24216" s="94"/>
      <c r="J24216" s="2"/>
      <c r="P24216" s="30"/>
      <c r="T24216" s="2"/>
      <c r="V24216" s="2"/>
      <c r="W24216" s="28"/>
      <c r="Y24216" s="30"/>
      <c r="Z24216" s="30"/>
      <c r="AB24216" s="6"/>
    </row>
    <row r="24217" spans="1:28">
      <c r="A24217" s="2"/>
      <c r="B24217" s="2"/>
      <c r="C24217" s="2"/>
      <c r="G24217" s="94"/>
      <c r="H24217" s="94"/>
      <c r="I24217" s="94"/>
      <c r="J24217" s="2"/>
      <c r="P24217" s="30"/>
      <c r="T24217" s="2"/>
      <c r="V24217" s="2"/>
      <c r="W24217" s="28"/>
      <c r="Y24217" s="30"/>
      <c r="Z24217" s="30"/>
      <c r="AB24217" s="6"/>
    </row>
    <row r="24218" spans="1:28">
      <c r="A24218" s="2"/>
      <c r="B24218" s="2"/>
      <c r="C24218" s="2"/>
      <c r="G24218" s="94"/>
      <c r="H24218" s="94"/>
      <c r="I24218" s="94"/>
      <c r="J24218" s="2"/>
      <c r="P24218" s="30"/>
      <c r="T24218" s="2"/>
      <c r="V24218" s="2"/>
      <c r="W24218" s="28"/>
      <c r="Y24218" s="30"/>
      <c r="Z24218" s="30"/>
      <c r="AB24218" s="6"/>
    </row>
    <row r="24219" spans="1:28">
      <c r="A24219" s="2"/>
      <c r="B24219" s="2"/>
      <c r="C24219" s="2"/>
      <c r="G24219" s="94"/>
      <c r="H24219" s="94"/>
      <c r="I24219" s="94"/>
      <c r="J24219" s="2"/>
      <c r="P24219" s="30"/>
      <c r="T24219" s="2"/>
      <c r="V24219" s="2"/>
      <c r="W24219" s="28"/>
      <c r="Y24219" s="30"/>
      <c r="Z24219" s="30"/>
      <c r="AB24219" s="6"/>
    </row>
    <row r="24220" spans="1:28">
      <c r="A24220" s="2"/>
      <c r="B24220" s="2"/>
      <c r="C24220" s="2"/>
      <c r="G24220" s="94"/>
      <c r="H24220" s="94"/>
      <c r="I24220" s="94"/>
      <c r="J24220" s="2"/>
      <c r="P24220" s="30"/>
      <c r="T24220" s="2"/>
      <c r="V24220" s="2"/>
      <c r="W24220" s="28"/>
      <c r="Y24220" s="30"/>
      <c r="Z24220" s="30"/>
      <c r="AB24220" s="6"/>
    </row>
    <row r="24221" spans="1:28">
      <c r="A24221" s="2"/>
      <c r="B24221" s="2"/>
      <c r="C24221" s="2"/>
      <c r="G24221" s="94"/>
      <c r="H24221" s="94"/>
      <c r="I24221" s="94"/>
      <c r="J24221" s="2"/>
      <c r="P24221" s="30"/>
      <c r="T24221" s="2"/>
      <c r="V24221" s="2"/>
      <c r="W24221" s="28"/>
      <c r="Y24221" s="30"/>
      <c r="Z24221" s="30"/>
      <c r="AB24221" s="6"/>
    </row>
    <row r="24222" spans="1:28">
      <c r="A24222" s="2"/>
      <c r="B24222" s="2"/>
      <c r="C24222" s="2"/>
      <c r="G24222" s="94"/>
      <c r="H24222" s="94"/>
      <c r="I24222" s="94"/>
      <c r="J24222" s="2"/>
      <c r="P24222" s="30"/>
      <c r="T24222" s="2"/>
      <c r="V24222" s="2"/>
      <c r="W24222" s="28"/>
      <c r="Y24222" s="30"/>
      <c r="Z24222" s="30"/>
      <c r="AB24222" s="6"/>
    </row>
    <row r="24223" spans="1:28">
      <c r="A24223" s="2"/>
      <c r="B24223" s="2"/>
      <c r="C24223" s="2"/>
      <c r="G24223" s="94"/>
      <c r="H24223" s="94"/>
      <c r="I24223" s="94"/>
      <c r="J24223" s="2"/>
      <c r="P24223" s="30"/>
      <c r="T24223" s="2"/>
      <c r="V24223" s="2"/>
      <c r="W24223" s="28"/>
      <c r="Y24223" s="30"/>
      <c r="Z24223" s="30"/>
      <c r="AB24223" s="6"/>
    </row>
    <row r="24224" spans="1:28">
      <c r="A24224" s="2"/>
      <c r="B24224" s="2"/>
      <c r="C24224" s="2"/>
      <c r="G24224" s="94"/>
      <c r="H24224" s="94"/>
      <c r="I24224" s="94"/>
      <c r="J24224" s="2"/>
      <c r="P24224" s="30"/>
      <c r="T24224" s="2"/>
      <c r="V24224" s="2"/>
      <c r="W24224" s="28"/>
      <c r="Y24224" s="30"/>
      <c r="Z24224" s="30"/>
      <c r="AB24224" s="6"/>
    </row>
    <row r="24225" spans="1:28">
      <c r="A24225" s="2"/>
      <c r="B24225" s="2"/>
      <c r="C24225" s="2"/>
      <c r="G24225" s="94"/>
      <c r="H24225" s="94"/>
      <c r="I24225" s="94"/>
      <c r="J24225" s="2"/>
      <c r="P24225" s="30"/>
      <c r="T24225" s="2"/>
      <c r="V24225" s="2"/>
      <c r="W24225" s="28"/>
      <c r="Y24225" s="30"/>
      <c r="Z24225" s="30"/>
      <c r="AB24225" s="6"/>
    </row>
    <row r="24226" spans="1:28">
      <c r="A24226" s="2"/>
      <c r="B24226" s="2"/>
      <c r="C24226" s="2"/>
      <c r="G24226" s="94"/>
      <c r="H24226" s="94"/>
      <c r="I24226" s="94"/>
      <c r="J24226" s="2"/>
      <c r="P24226" s="30"/>
      <c r="T24226" s="2"/>
      <c r="V24226" s="2"/>
      <c r="W24226" s="28"/>
      <c r="Y24226" s="30"/>
      <c r="Z24226" s="30"/>
      <c r="AB24226" s="6"/>
    </row>
    <row r="24227" spans="1:28">
      <c r="A24227" s="2"/>
      <c r="B24227" s="2"/>
      <c r="C24227" s="2"/>
      <c r="G24227" s="94"/>
      <c r="H24227" s="94"/>
      <c r="I24227" s="94"/>
      <c r="J24227" s="2"/>
      <c r="P24227" s="30"/>
      <c r="T24227" s="2"/>
      <c r="V24227" s="2"/>
      <c r="W24227" s="28"/>
      <c r="Y24227" s="30"/>
      <c r="Z24227" s="30"/>
      <c r="AB24227" s="6"/>
    </row>
    <row r="24228" spans="1:28">
      <c r="A24228" s="2"/>
      <c r="B24228" s="2"/>
      <c r="C24228" s="2"/>
      <c r="G24228" s="94"/>
      <c r="H24228" s="94"/>
      <c r="I24228" s="94"/>
      <c r="J24228" s="2"/>
      <c r="P24228" s="30"/>
      <c r="T24228" s="2"/>
      <c r="V24228" s="2"/>
      <c r="W24228" s="28"/>
      <c r="Y24228" s="30"/>
      <c r="Z24228" s="30"/>
      <c r="AB24228" s="6"/>
    </row>
    <row r="24229" spans="1:28">
      <c r="A24229" s="2"/>
      <c r="B24229" s="2"/>
      <c r="C24229" s="2"/>
      <c r="G24229" s="94"/>
      <c r="H24229" s="94"/>
      <c r="I24229" s="94"/>
      <c r="J24229" s="2"/>
      <c r="P24229" s="30"/>
      <c r="T24229" s="2"/>
      <c r="V24229" s="2"/>
      <c r="W24229" s="28"/>
      <c r="Y24229" s="30"/>
      <c r="Z24229" s="30"/>
      <c r="AB24229" s="6"/>
    </row>
    <row r="24230" spans="1:28">
      <c r="A24230" s="2"/>
      <c r="B24230" s="2"/>
      <c r="C24230" s="2"/>
      <c r="G24230" s="94"/>
      <c r="H24230" s="94"/>
      <c r="I24230" s="94"/>
      <c r="J24230" s="2"/>
      <c r="P24230" s="30"/>
      <c r="T24230" s="2"/>
      <c r="V24230" s="2"/>
      <c r="W24230" s="28"/>
      <c r="Y24230" s="30"/>
      <c r="Z24230" s="30"/>
      <c r="AB24230" s="6"/>
    </row>
    <row r="24231" spans="1:28">
      <c r="A24231" s="2"/>
      <c r="B24231" s="2"/>
      <c r="C24231" s="2"/>
      <c r="G24231" s="94"/>
      <c r="H24231" s="94"/>
      <c r="I24231" s="94"/>
      <c r="J24231" s="2"/>
      <c r="P24231" s="30"/>
      <c r="T24231" s="2"/>
      <c r="V24231" s="2"/>
      <c r="W24231" s="28"/>
      <c r="Y24231" s="30"/>
      <c r="Z24231" s="30"/>
      <c r="AB24231" s="6"/>
    </row>
    <row r="24232" spans="1:28">
      <c r="A24232" s="2"/>
      <c r="B24232" s="2"/>
      <c r="C24232" s="2"/>
      <c r="G24232" s="94"/>
      <c r="H24232" s="94"/>
      <c r="I24232" s="94"/>
      <c r="J24232" s="2"/>
      <c r="P24232" s="30"/>
      <c r="T24232" s="2"/>
      <c r="V24232" s="2"/>
      <c r="W24232" s="28"/>
      <c r="Y24232" s="30"/>
      <c r="Z24232" s="30"/>
      <c r="AB24232" s="6"/>
    </row>
    <row r="24233" spans="1:28">
      <c r="A24233" s="2"/>
      <c r="B24233" s="2"/>
      <c r="C24233" s="2"/>
      <c r="G24233" s="94"/>
      <c r="H24233" s="94"/>
      <c r="I24233" s="94"/>
      <c r="J24233" s="2"/>
      <c r="P24233" s="30"/>
      <c r="T24233" s="2"/>
      <c r="V24233" s="2"/>
      <c r="W24233" s="28"/>
      <c r="Y24233" s="30"/>
      <c r="Z24233" s="30"/>
      <c r="AB24233" s="6"/>
    </row>
    <row r="24234" spans="1:28">
      <c r="A24234" s="2"/>
      <c r="B24234" s="2"/>
      <c r="C24234" s="2"/>
      <c r="G24234" s="94"/>
      <c r="H24234" s="94"/>
      <c r="I24234" s="94"/>
      <c r="J24234" s="2"/>
      <c r="P24234" s="30"/>
      <c r="T24234" s="2"/>
      <c r="V24234" s="2"/>
      <c r="W24234" s="28"/>
      <c r="Y24234" s="30"/>
      <c r="Z24234" s="30"/>
      <c r="AB24234" s="6"/>
    </row>
    <row r="24235" spans="1:28">
      <c r="A24235" s="2"/>
      <c r="B24235" s="2"/>
      <c r="C24235" s="2"/>
      <c r="G24235" s="94"/>
      <c r="H24235" s="94"/>
      <c r="I24235" s="94"/>
      <c r="J24235" s="2"/>
      <c r="P24235" s="30"/>
      <c r="T24235" s="2"/>
      <c r="V24235" s="2"/>
      <c r="W24235" s="28"/>
      <c r="Y24235" s="30"/>
      <c r="Z24235" s="30"/>
      <c r="AB24235" s="6"/>
    </row>
    <row r="24236" spans="1:28">
      <c r="A24236" s="2"/>
      <c r="B24236" s="2"/>
      <c r="C24236" s="2"/>
      <c r="G24236" s="94"/>
      <c r="H24236" s="94"/>
      <c r="I24236" s="94"/>
      <c r="J24236" s="2"/>
      <c r="P24236" s="30"/>
      <c r="T24236" s="2"/>
      <c r="V24236" s="2"/>
      <c r="W24236" s="28"/>
      <c r="Y24236" s="30"/>
      <c r="Z24236" s="30"/>
      <c r="AB24236" s="6"/>
    </row>
    <row r="24237" spans="1:28">
      <c r="A24237" s="2"/>
      <c r="B24237" s="2"/>
      <c r="C24237" s="2"/>
      <c r="G24237" s="94"/>
      <c r="H24237" s="94"/>
      <c r="I24237" s="94"/>
      <c r="J24237" s="2"/>
      <c r="P24237" s="30"/>
      <c r="T24237" s="2"/>
      <c r="V24237" s="2"/>
      <c r="W24237" s="28"/>
      <c r="Y24237" s="30"/>
      <c r="Z24237" s="30"/>
      <c r="AB24237" s="6"/>
    </row>
    <row r="24238" spans="1:28">
      <c r="A24238" s="2"/>
      <c r="B24238" s="2"/>
      <c r="C24238" s="2"/>
      <c r="G24238" s="94"/>
      <c r="H24238" s="94"/>
      <c r="I24238" s="94"/>
      <c r="J24238" s="2"/>
      <c r="P24238" s="30"/>
      <c r="T24238" s="2"/>
      <c r="V24238" s="2"/>
      <c r="W24238" s="28"/>
      <c r="Y24238" s="30"/>
      <c r="Z24238" s="30"/>
      <c r="AB24238" s="6"/>
    </row>
    <row r="24239" spans="1:28">
      <c r="A24239" s="2"/>
      <c r="B24239" s="2"/>
      <c r="C24239" s="2"/>
      <c r="G24239" s="94"/>
      <c r="H24239" s="94"/>
      <c r="I24239" s="94"/>
      <c r="J24239" s="2"/>
      <c r="P24239" s="30"/>
      <c r="T24239" s="2"/>
      <c r="V24239" s="2"/>
      <c r="W24239" s="28"/>
      <c r="Y24239" s="30"/>
      <c r="Z24239" s="30"/>
      <c r="AB24239" s="6"/>
    </row>
    <row r="24240" spans="1:28">
      <c r="A24240" s="2"/>
      <c r="B24240" s="2"/>
      <c r="C24240" s="2"/>
      <c r="G24240" s="94"/>
      <c r="H24240" s="94"/>
      <c r="I24240" s="94"/>
      <c r="J24240" s="2"/>
      <c r="P24240" s="30"/>
      <c r="T24240" s="2"/>
      <c r="V24240" s="2"/>
      <c r="W24240" s="28"/>
      <c r="Y24240" s="30"/>
      <c r="Z24240" s="30"/>
      <c r="AB24240" s="6"/>
    </row>
    <row r="24241" spans="1:28">
      <c r="A24241" s="2"/>
      <c r="B24241" s="2"/>
      <c r="C24241" s="2"/>
      <c r="G24241" s="94"/>
      <c r="H24241" s="94"/>
      <c r="I24241" s="94"/>
      <c r="J24241" s="2"/>
      <c r="P24241" s="30"/>
      <c r="T24241" s="2"/>
      <c r="V24241" s="2"/>
      <c r="W24241" s="28"/>
      <c r="Y24241" s="30"/>
      <c r="Z24241" s="30"/>
      <c r="AB24241" s="6"/>
    </row>
    <row r="24242" spans="1:28">
      <c r="A24242" s="2"/>
      <c r="B24242" s="2"/>
      <c r="C24242" s="2"/>
      <c r="G24242" s="94"/>
      <c r="H24242" s="94"/>
      <c r="I24242" s="94"/>
      <c r="J24242" s="2"/>
      <c r="P24242" s="30"/>
      <c r="T24242" s="2"/>
      <c r="V24242" s="2"/>
      <c r="W24242" s="28"/>
      <c r="Y24242" s="30"/>
      <c r="Z24242" s="30"/>
      <c r="AB24242" s="6"/>
    </row>
    <row r="24243" spans="1:28">
      <c r="A24243" s="2"/>
      <c r="B24243" s="2"/>
      <c r="C24243" s="2"/>
      <c r="G24243" s="94"/>
      <c r="H24243" s="94"/>
      <c r="I24243" s="94"/>
      <c r="J24243" s="2"/>
      <c r="P24243" s="30"/>
      <c r="T24243" s="2"/>
      <c r="V24243" s="2"/>
      <c r="W24243" s="28"/>
      <c r="Y24243" s="30"/>
      <c r="Z24243" s="30"/>
      <c r="AB24243" s="6"/>
    </row>
    <row r="24244" spans="1:28">
      <c r="A24244" s="2"/>
      <c r="B24244" s="2"/>
      <c r="C24244" s="2"/>
      <c r="G24244" s="94"/>
      <c r="H24244" s="94"/>
      <c r="I24244" s="94"/>
      <c r="J24244" s="2"/>
      <c r="P24244" s="30"/>
      <c r="T24244" s="2"/>
      <c r="V24244" s="2"/>
      <c r="W24244" s="28"/>
      <c r="Y24244" s="30"/>
      <c r="Z24244" s="30"/>
      <c r="AB24244" s="6"/>
    </row>
    <row r="24245" spans="1:28">
      <c r="A24245" s="2"/>
      <c r="B24245" s="2"/>
      <c r="C24245" s="2"/>
      <c r="G24245" s="94"/>
      <c r="H24245" s="94"/>
      <c r="I24245" s="94"/>
      <c r="J24245" s="2"/>
      <c r="P24245" s="30"/>
      <c r="T24245" s="2"/>
      <c r="V24245" s="2"/>
      <c r="W24245" s="28"/>
      <c r="Y24245" s="30"/>
      <c r="Z24245" s="30"/>
      <c r="AB24245" s="6"/>
    </row>
    <row r="24246" spans="1:28">
      <c r="A24246" s="2"/>
      <c r="B24246" s="2"/>
      <c r="C24246" s="2"/>
      <c r="G24246" s="94"/>
      <c r="H24246" s="94"/>
      <c r="I24246" s="94"/>
      <c r="J24246" s="2"/>
      <c r="P24246" s="30"/>
      <c r="T24246" s="2"/>
      <c r="V24246" s="2"/>
      <c r="W24246" s="28"/>
      <c r="Y24246" s="30"/>
      <c r="Z24246" s="30"/>
      <c r="AB24246" s="6"/>
    </row>
    <row r="24247" spans="1:28">
      <c r="A24247" s="2"/>
      <c r="B24247" s="2"/>
      <c r="C24247" s="2"/>
      <c r="G24247" s="94"/>
      <c r="H24247" s="94"/>
      <c r="I24247" s="94"/>
      <c r="J24247" s="2"/>
      <c r="P24247" s="30"/>
      <c r="T24247" s="2"/>
      <c r="V24247" s="2"/>
      <c r="W24247" s="28"/>
      <c r="Y24247" s="30"/>
      <c r="Z24247" s="30"/>
      <c r="AB24247" s="6"/>
    </row>
    <row r="24248" spans="1:28">
      <c r="A24248" s="2"/>
      <c r="B24248" s="2"/>
      <c r="C24248" s="2"/>
      <c r="G24248" s="94"/>
      <c r="H24248" s="94"/>
      <c r="I24248" s="94"/>
      <c r="J24248" s="2"/>
      <c r="P24248" s="30"/>
      <c r="T24248" s="2"/>
      <c r="V24248" s="2"/>
      <c r="W24248" s="28"/>
      <c r="Y24248" s="30"/>
      <c r="Z24248" s="30"/>
      <c r="AB24248" s="6"/>
    </row>
    <row r="24249" spans="1:28">
      <c r="A24249" s="2"/>
      <c r="B24249" s="2"/>
      <c r="C24249" s="2"/>
      <c r="G24249" s="94"/>
      <c r="H24249" s="94"/>
      <c r="I24249" s="94"/>
      <c r="J24249" s="2"/>
      <c r="P24249" s="30"/>
      <c r="T24249" s="2"/>
      <c r="V24249" s="2"/>
      <c r="W24249" s="28"/>
      <c r="Y24249" s="30"/>
      <c r="Z24249" s="30"/>
      <c r="AB24249" s="6"/>
    </row>
    <row r="24250" spans="1:28">
      <c r="A24250" s="2"/>
      <c r="B24250" s="2"/>
      <c r="C24250" s="2"/>
      <c r="G24250" s="94"/>
      <c r="H24250" s="94"/>
      <c r="I24250" s="94"/>
      <c r="J24250" s="2"/>
      <c r="P24250" s="30"/>
      <c r="T24250" s="2"/>
      <c r="V24250" s="2"/>
      <c r="W24250" s="28"/>
      <c r="Y24250" s="30"/>
      <c r="Z24250" s="30"/>
      <c r="AB24250" s="6"/>
    </row>
    <row r="24251" spans="1:28">
      <c r="A24251" s="2"/>
      <c r="B24251" s="2"/>
      <c r="C24251" s="2"/>
      <c r="G24251" s="94"/>
      <c r="H24251" s="94"/>
      <c r="I24251" s="94"/>
      <c r="J24251" s="2"/>
      <c r="P24251" s="30"/>
      <c r="T24251" s="2"/>
      <c r="V24251" s="2"/>
      <c r="W24251" s="28"/>
      <c r="Y24251" s="30"/>
      <c r="Z24251" s="30"/>
      <c r="AB24251" s="6"/>
    </row>
    <row r="24252" spans="1:28">
      <c r="A24252" s="2"/>
      <c r="B24252" s="2"/>
      <c r="C24252" s="2"/>
      <c r="G24252" s="94"/>
      <c r="H24252" s="94"/>
      <c r="I24252" s="94"/>
      <c r="J24252" s="2"/>
      <c r="P24252" s="30"/>
      <c r="T24252" s="2"/>
      <c r="V24252" s="2"/>
      <c r="W24252" s="28"/>
      <c r="Y24252" s="30"/>
      <c r="Z24252" s="30"/>
      <c r="AB24252" s="6"/>
    </row>
    <row r="24253" spans="1:28">
      <c r="A24253" s="2"/>
      <c r="B24253" s="2"/>
      <c r="C24253" s="2"/>
      <c r="G24253" s="94"/>
      <c r="H24253" s="94"/>
      <c r="I24253" s="94"/>
      <c r="J24253" s="2"/>
      <c r="P24253" s="30"/>
      <c r="T24253" s="2"/>
      <c r="V24253" s="2"/>
      <c r="W24253" s="28"/>
      <c r="Y24253" s="30"/>
      <c r="Z24253" s="30"/>
      <c r="AB24253" s="6"/>
    </row>
    <row r="24254" spans="1:28">
      <c r="A24254" s="2"/>
      <c r="B24254" s="2"/>
      <c r="C24254" s="2"/>
      <c r="G24254" s="94"/>
      <c r="H24254" s="94"/>
      <c r="I24254" s="94"/>
      <c r="J24254" s="2"/>
      <c r="P24254" s="30"/>
      <c r="T24254" s="2"/>
      <c r="V24254" s="2"/>
      <c r="W24254" s="28"/>
      <c r="Y24254" s="30"/>
      <c r="Z24254" s="30"/>
      <c r="AB24254" s="6"/>
    </row>
    <row r="24255" spans="1:28">
      <c r="A24255" s="2"/>
      <c r="B24255" s="2"/>
      <c r="C24255" s="2"/>
      <c r="G24255" s="94"/>
      <c r="H24255" s="94"/>
      <c r="I24255" s="94"/>
      <c r="J24255" s="2"/>
      <c r="P24255" s="30"/>
      <c r="T24255" s="2"/>
      <c r="V24255" s="2"/>
      <c r="W24255" s="28"/>
      <c r="Y24255" s="30"/>
      <c r="Z24255" s="30"/>
      <c r="AB24255" s="6"/>
    </row>
    <row r="24256" spans="1:28">
      <c r="A24256" s="2"/>
      <c r="B24256" s="2"/>
      <c r="C24256" s="2"/>
      <c r="G24256" s="94"/>
      <c r="H24256" s="94"/>
      <c r="I24256" s="94"/>
      <c r="J24256" s="2"/>
      <c r="P24256" s="30"/>
      <c r="T24256" s="2"/>
      <c r="V24256" s="2"/>
      <c r="W24256" s="28"/>
      <c r="Y24256" s="30"/>
      <c r="Z24256" s="30"/>
      <c r="AB24256" s="6"/>
    </row>
    <row r="24257" spans="1:28">
      <c r="A24257" s="2"/>
      <c r="B24257" s="2"/>
      <c r="C24257" s="2"/>
      <c r="G24257" s="94"/>
      <c r="H24257" s="94"/>
      <c r="I24257" s="94"/>
      <c r="J24257" s="2"/>
      <c r="P24257" s="30"/>
      <c r="T24257" s="2"/>
      <c r="V24257" s="2"/>
      <c r="W24257" s="28"/>
      <c r="Y24257" s="30"/>
      <c r="Z24257" s="30"/>
      <c r="AB24257" s="6"/>
    </row>
    <row r="24258" spans="1:28">
      <c r="A24258" s="2"/>
      <c r="B24258" s="2"/>
      <c r="C24258" s="2"/>
      <c r="G24258" s="94"/>
      <c r="H24258" s="94"/>
      <c r="I24258" s="94"/>
      <c r="J24258" s="2"/>
      <c r="P24258" s="30"/>
      <c r="T24258" s="2"/>
      <c r="V24258" s="2"/>
      <c r="W24258" s="28"/>
      <c r="Y24258" s="30"/>
      <c r="Z24258" s="30"/>
      <c r="AB24258" s="6"/>
    </row>
    <row r="24259" spans="1:28">
      <c r="A24259" s="2"/>
      <c r="B24259" s="2"/>
      <c r="C24259" s="2"/>
      <c r="G24259" s="94"/>
      <c r="H24259" s="94"/>
      <c r="I24259" s="94"/>
      <c r="J24259" s="2"/>
      <c r="P24259" s="30"/>
      <c r="T24259" s="2"/>
      <c r="V24259" s="2"/>
      <c r="W24259" s="28"/>
      <c r="Y24259" s="30"/>
      <c r="Z24259" s="30"/>
      <c r="AB24259" s="6"/>
    </row>
    <row r="24260" spans="1:28">
      <c r="A24260" s="2"/>
      <c r="B24260" s="2"/>
      <c r="C24260" s="2"/>
      <c r="G24260" s="94"/>
      <c r="H24260" s="94"/>
      <c r="I24260" s="94"/>
      <c r="J24260" s="2"/>
      <c r="P24260" s="30"/>
      <c r="T24260" s="2"/>
      <c r="V24260" s="2"/>
      <c r="W24260" s="28"/>
      <c r="Y24260" s="30"/>
      <c r="Z24260" s="30"/>
      <c r="AB24260" s="6"/>
    </row>
    <row r="24261" spans="1:28">
      <c r="A24261" s="2"/>
      <c r="B24261" s="2"/>
      <c r="C24261" s="2"/>
      <c r="G24261" s="94"/>
      <c r="H24261" s="94"/>
      <c r="I24261" s="94"/>
      <c r="J24261" s="2"/>
      <c r="P24261" s="30"/>
      <c r="T24261" s="2"/>
      <c r="V24261" s="2"/>
      <c r="W24261" s="28"/>
      <c r="Y24261" s="30"/>
      <c r="Z24261" s="30"/>
      <c r="AB24261" s="6"/>
    </row>
    <row r="24262" spans="1:28">
      <c r="A24262" s="2"/>
      <c r="B24262" s="2"/>
      <c r="C24262" s="2"/>
      <c r="G24262" s="94"/>
      <c r="H24262" s="94"/>
      <c r="I24262" s="94"/>
      <c r="J24262" s="2"/>
      <c r="P24262" s="30"/>
      <c r="T24262" s="2"/>
      <c r="V24262" s="2"/>
      <c r="W24262" s="28"/>
      <c r="Y24262" s="30"/>
      <c r="Z24262" s="30"/>
      <c r="AB24262" s="6"/>
    </row>
    <row r="24263" spans="1:28">
      <c r="A24263" s="2"/>
      <c r="B24263" s="2"/>
      <c r="C24263" s="2"/>
      <c r="G24263" s="94"/>
      <c r="H24263" s="94"/>
      <c r="I24263" s="94"/>
      <c r="J24263" s="2"/>
      <c r="P24263" s="30"/>
      <c r="T24263" s="2"/>
      <c r="V24263" s="2"/>
      <c r="W24263" s="28"/>
      <c r="Y24263" s="30"/>
      <c r="Z24263" s="30"/>
      <c r="AB24263" s="6"/>
    </row>
    <row r="24264" spans="1:28">
      <c r="A24264" s="2"/>
      <c r="B24264" s="2"/>
      <c r="C24264" s="2"/>
      <c r="G24264" s="94"/>
      <c r="H24264" s="94"/>
      <c r="I24264" s="94"/>
      <c r="J24264" s="2"/>
      <c r="P24264" s="30"/>
      <c r="T24264" s="2"/>
      <c r="V24264" s="2"/>
      <c r="W24264" s="28"/>
      <c r="Y24264" s="30"/>
      <c r="Z24264" s="30"/>
      <c r="AB24264" s="6"/>
    </row>
    <row r="24265" spans="1:28">
      <c r="A24265" s="2"/>
      <c r="B24265" s="2"/>
      <c r="C24265" s="2"/>
      <c r="G24265" s="94"/>
      <c r="H24265" s="94"/>
      <c r="I24265" s="94"/>
      <c r="J24265" s="2"/>
      <c r="P24265" s="30"/>
      <c r="T24265" s="2"/>
      <c r="V24265" s="2"/>
      <c r="W24265" s="28"/>
      <c r="Y24265" s="30"/>
      <c r="Z24265" s="30"/>
      <c r="AB24265" s="6"/>
    </row>
    <row r="24266" spans="1:28">
      <c r="A24266" s="2"/>
      <c r="B24266" s="2"/>
      <c r="C24266" s="2"/>
      <c r="G24266" s="94"/>
      <c r="H24266" s="94"/>
      <c r="I24266" s="94"/>
      <c r="J24266" s="2"/>
      <c r="P24266" s="30"/>
      <c r="T24266" s="2"/>
      <c r="V24266" s="2"/>
      <c r="W24266" s="28"/>
      <c r="Y24266" s="30"/>
      <c r="Z24266" s="30"/>
      <c r="AB24266" s="6"/>
    </row>
    <row r="24267" spans="1:28">
      <c r="A24267" s="2"/>
      <c r="B24267" s="2"/>
      <c r="C24267" s="2"/>
      <c r="G24267" s="94"/>
      <c r="H24267" s="94"/>
      <c r="I24267" s="94"/>
      <c r="J24267" s="2"/>
      <c r="P24267" s="30"/>
      <c r="T24267" s="2"/>
      <c r="V24267" s="2"/>
      <c r="W24267" s="28"/>
      <c r="Y24267" s="30"/>
      <c r="Z24267" s="30"/>
      <c r="AB24267" s="6"/>
    </row>
    <row r="24268" spans="1:28">
      <c r="A24268" s="2"/>
      <c r="B24268" s="2"/>
      <c r="C24268" s="2"/>
      <c r="G24268" s="94"/>
      <c r="H24268" s="94"/>
      <c r="I24268" s="94"/>
      <c r="J24268" s="2"/>
      <c r="P24268" s="30"/>
      <c r="T24268" s="2"/>
      <c r="V24268" s="2"/>
      <c r="W24268" s="28"/>
      <c r="Y24268" s="30"/>
      <c r="Z24268" s="30"/>
      <c r="AB24268" s="6"/>
    </row>
    <row r="24269" spans="1:28">
      <c r="A24269" s="2"/>
      <c r="B24269" s="2"/>
      <c r="C24269" s="2"/>
      <c r="G24269" s="94"/>
      <c r="H24269" s="94"/>
      <c r="I24269" s="94"/>
      <c r="J24269" s="2"/>
      <c r="P24269" s="30"/>
      <c r="T24269" s="2"/>
      <c r="V24269" s="2"/>
      <c r="W24269" s="28"/>
      <c r="Y24269" s="30"/>
      <c r="Z24269" s="30"/>
      <c r="AB24269" s="6"/>
    </row>
    <row r="24270" spans="1:28">
      <c r="A24270" s="2"/>
      <c r="B24270" s="2"/>
      <c r="C24270" s="2"/>
      <c r="G24270" s="94"/>
      <c r="H24270" s="94"/>
      <c r="I24270" s="94"/>
      <c r="J24270" s="2"/>
      <c r="P24270" s="30"/>
      <c r="T24270" s="2"/>
      <c r="V24270" s="2"/>
      <c r="W24270" s="28"/>
      <c r="Y24270" s="30"/>
      <c r="Z24270" s="30"/>
      <c r="AB24270" s="6"/>
    </row>
    <row r="24271" spans="1:28">
      <c r="A24271" s="2"/>
      <c r="B24271" s="2"/>
      <c r="C24271" s="2"/>
      <c r="G24271" s="94"/>
      <c r="H24271" s="94"/>
      <c r="I24271" s="94"/>
      <c r="J24271" s="2"/>
      <c r="P24271" s="30"/>
      <c r="T24271" s="2"/>
      <c r="V24271" s="2"/>
      <c r="W24271" s="28"/>
      <c r="Y24271" s="30"/>
      <c r="Z24271" s="30"/>
      <c r="AB24271" s="6"/>
    </row>
    <row r="24272" spans="1:28">
      <c r="A24272" s="2"/>
      <c r="B24272" s="2"/>
      <c r="C24272" s="2"/>
      <c r="G24272" s="94"/>
      <c r="H24272" s="94"/>
      <c r="I24272" s="94"/>
      <c r="J24272" s="2"/>
      <c r="P24272" s="30"/>
      <c r="T24272" s="2"/>
      <c r="V24272" s="2"/>
      <c r="W24272" s="28"/>
      <c r="Y24272" s="30"/>
      <c r="Z24272" s="30"/>
      <c r="AB24272" s="6"/>
    </row>
    <row r="24273" spans="1:28">
      <c r="A24273" s="2"/>
      <c r="B24273" s="2"/>
      <c r="C24273" s="2"/>
      <c r="G24273" s="94"/>
      <c r="H24273" s="94"/>
      <c r="I24273" s="94"/>
      <c r="J24273" s="2"/>
      <c r="P24273" s="30"/>
      <c r="T24273" s="2"/>
      <c r="V24273" s="2"/>
      <c r="W24273" s="28"/>
      <c r="Y24273" s="30"/>
      <c r="Z24273" s="30"/>
      <c r="AB24273" s="6"/>
    </row>
    <row r="24274" spans="1:28">
      <c r="A24274" s="2"/>
      <c r="B24274" s="2"/>
      <c r="C24274" s="2"/>
      <c r="G24274" s="94"/>
      <c r="H24274" s="94"/>
      <c r="I24274" s="94"/>
      <c r="J24274" s="2"/>
      <c r="P24274" s="30"/>
      <c r="T24274" s="2"/>
      <c r="V24274" s="2"/>
      <c r="W24274" s="28"/>
      <c r="Y24274" s="30"/>
      <c r="Z24274" s="30"/>
      <c r="AB24274" s="6"/>
    </row>
    <row r="24275" spans="1:28">
      <c r="A24275" s="2"/>
      <c r="B24275" s="2"/>
      <c r="C24275" s="2"/>
      <c r="G24275" s="94"/>
      <c r="H24275" s="94"/>
      <c r="I24275" s="94"/>
      <c r="J24275" s="2"/>
      <c r="P24275" s="30"/>
      <c r="T24275" s="2"/>
      <c r="V24275" s="2"/>
      <c r="W24275" s="28"/>
      <c r="Y24275" s="30"/>
      <c r="Z24275" s="30"/>
      <c r="AB24275" s="6"/>
    </row>
    <row r="24276" spans="1:28">
      <c r="A24276" s="2"/>
      <c r="B24276" s="2"/>
      <c r="C24276" s="2"/>
      <c r="G24276" s="94"/>
      <c r="H24276" s="94"/>
      <c r="I24276" s="94"/>
      <c r="J24276" s="2"/>
      <c r="P24276" s="30"/>
      <c r="T24276" s="2"/>
      <c r="V24276" s="2"/>
      <c r="W24276" s="28"/>
      <c r="Y24276" s="30"/>
      <c r="Z24276" s="30"/>
      <c r="AB24276" s="6"/>
    </row>
    <row r="24277" spans="1:28">
      <c r="A24277" s="2"/>
      <c r="B24277" s="2"/>
      <c r="C24277" s="2"/>
      <c r="G24277" s="94"/>
      <c r="H24277" s="94"/>
      <c r="I24277" s="94"/>
      <c r="J24277" s="2"/>
      <c r="P24277" s="30"/>
      <c r="T24277" s="2"/>
      <c r="V24277" s="2"/>
      <c r="W24277" s="28"/>
      <c r="Y24277" s="30"/>
      <c r="Z24277" s="30"/>
      <c r="AB24277" s="6"/>
    </row>
    <row r="24278" spans="1:28">
      <c r="A24278" s="2"/>
      <c r="B24278" s="2"/>
      <c r="C24278" s="2"/>
      <c r="G24278" s="94"/>
      <c r="H24278" s="94"/>
      <c r="I24278" s="94"/>
      <c r="J24278" s="2"/>
      <c r="P24278" s="30"/>
      <c r="T24278" s="2"/>
      <c r="V24278" s="2"/>
      <c r="W24278" s="28"/>
      <c r="Y24278" s="30"/>
      <c r="Z24278" s="30"/>
      <c r="AB24278" s="6"/>
    </row>
    <row r="24279" spans="1:28">
      <c r="A24279" s="2"/>
      <c r="B24279" s="2"/>
      <c r="C24279" s="2"/>
      <c r="G24279" s="94"/>
      <c r="H24279" s="94"/>
      <c r="I24279" s="94"/>
      <c r="J24279" s="2"/>
      <c r="P24279" s="30"/>
      <c r="T24279" s="2"/>
      <c r="V24279" s="2"/>
      <c r="W24279" s="28"/>
      <c r="Y24279" s="30"/>
      <c r="Z24279" s="30"/>
      <c r="AB24279" s="6"/>
    </row>
    <row r="24280" spans="1:28">
      <c r="A24280" s="2"/>
      <c r="B24280" s="2"/>
      <c r="C24280" s="2"/>
      <c r="G24280" s="94"/>
      <c r="H24280" s="94"/>
      <c r="I24280" s="94"/>
      <c r="J24280" s="2"/>
      <c r="P24280" s="30"/>
      <c r="T24280" s="2"/>
      <c r="V24280" s="2"/>
      <c r="W24280" s="28"/>
      <c r="Y24280" s="30"/>
      <c r="Z24280" s="30"/>
      <c r="AB24280" s="6"/>
    </row>
    <row r="24281" spans="1:28">
      <c r="A24281" s="2"/>
      <c r="B24281" s="2"/>
      <c r="C24281" s="2"/>
      <c r="G24281" s="94"/>
      <c r="H24281" s="94"/>
      <c r="I24281" s="94"/>
      <c r="J24281" s="2"/>
      <c r="P24281" s="30"/>
      <c r="T24281" s="2"/>
      <c r="V24281" s="2"/>
      <c r="W24281" s="28"/>
      <c r="Y24281" s="30"/>
      <c r="Z24281" s="30"/>
      <c r="AB24281" s="6"/>
    </row>
    <row r="24282" spans="1:28">
      <c r="A24282" s="2"/>
      <c r="B24282" s="2"/>
      <c r="C24282" s="2"/>
      <c r="G24282" s="94"/>
      <c r="H24282" s="94"/>
      <c r="I24282" s="94"/>
      <c r="J24282" s="2"/>
      <c r="P24282" s="30"/>
      <c r="T24282" s="2"/>
      <c r="V24282" s="2"/>
      <c r="W24282" s="28"/>
      <c r="Y24282" s="30"/>
      <c r="Z24282" s="30"/>
      <c r="AB24282" s="6"/>
    </row>
    <row r="24283" spans="1:28">
      <c r="A24283" s="2"/>
      <c r="B24283" s="2"/>
      <c r="C24283" s="2"/>
      <c r="G24283" s="94"/>
      <c r="H24283" s="94"/>
      <c r="I24283" s="94"/>
      <c r="J24283" s="2"/>
      <c r="P24283" s="30"/>
      <c r="T24283" s="2"/>
      <c r="V24283" s="2"/>
      <c r="W24283" s="28"/>
      <c r="Y24283" s="30"/>
      <c r="Z24283" s="30"/>
      <c r="AB24283" s="6"/>
    </row>
    <row r="24284" spans="1:28">
      <c r="A24284" s="2"/>
      <c r="B24284" s="2"/>
      <c r="C24284" s="2"/>
      <c r="G24284" s="94"/>
      <c r="H24284" s="94"/>
      <c r="I24284" s="94"/>
      <c r="J24284" s="2"/>
      <c r="P24284" s="30"/>
      <c r="T24284" s="2"/>
      <c r="V24284" s="2"/>
      <c r="W24284" s="28"/>
      <c r="Y24284" s="30"/>
      <c r="Z24284" s="30"/>
      <c r="AB24284" s="6"/>
    </row>
    <row r="24285" spans="1:28">
      <c r="A24285" s="2"/>
      <c r="B24285" s="2"/>
      <c r="C24285" s="2"/>
      <c r="G24285" s="94"/>
      <c r="H24285" s="94"/>
      <c r="I24285" s="94"/>
      <c r="J24285" s="2"/>
      <c r="P24285" s="30"/>
      <c r="T24285" s="2"/>
      <c r="V24285" s="2"/>
      <c r="W24285" s="28"/>
      <c r="Y24285" s="30"/>
      <c r="Z24285" s="30"/>
      <c r="AB24285" s="6"/>
    </row>
    <row r="24286" spans="1:28">
      <c r="A24286" s="2"/>
      <c r="B24286" s="2"/>
      <c r="C24286" s="2"/>
      <c r="G24286" s="94"/>
      <c r="H24286" s="94"/>
      <c r="I24286" s="94"/>
      <c r="J24286" s="2"/>
      <c r="P24286" s="30"/>
      <c r="T24286" s="2"/>
      <c r="V24286" s="2"/>
      <c r="W24286" s="28"/>
      <c r="Y24286" s="30"/>
      <c r="Z24286" s="30"/>
      <c r="AB24286" s="6"/>
    </row>
    <row r="24287" spans="1:28">
      <c r="A24287" s="2"/>
      <c r="B24287" s="2"/>
      <c r="C24287" s="2"/>
      <c r="G24287" s="94"/>
      <c r="H24287" s="94"/>
      <c r="I24287" s="94"/>
      <c r="J24287" s="2"/>
      <c r="P24287" s="30"/>
      <c r="T24287" s="2"/>
      <c r="V24287" s="2"/>
      <c r="W24287" s="28"/>
      <c r="Y24287" s="30"/>
      <c r="Z24287" s="30"/>
      <c r="AB24287" s="6"/>
    </row>
    <row r="24288" spans="1:28">
      <c r="A24288" s="2"/>
      <c r="B24288" s="2"/>
      <c r="C24288" s="2"/>
      <c r="G24288" s="94"/>
      <c r="H24288" s="94"/>
      <c r="I24288" s="94"/>
      <c r="J24288" s="2"/>
      <c r="P24288" s="30"/>
      <c r="T24288" s="2"/>
      <c r="V24288" s="2"/>
      <c r="W24288" s="28"/>
      <c r="Y24288" s="30"/>
      <c r="Z24288" s="30"/>
      <c r="AB24288" s="6"/>
    </row>
    <row r="24289" spans="1:28">
      <c r="A24289" s="2"/>
      <c r="B24289" s="2"/>
      <c r="C24289" s="2"/>
      <c r="G24289" s="94"/>
      <c r="H24289" s="94"/>
      <c r="I24289" s="94"/>
      <c r="J24289" s="2"/>
      <c r="P24289" s="30"/>
      <c r="T24289" s="2"/>
      <c r="V24289" s="2"/>
      <c r="W24289" s="28"/>
      <c r="Y24289" s="30"/>
      <c r="Z24289" s="30"/>
      <c r="AB24289" s="6"/>
    </row>
    <row r="24290" spans="1:28">
      <c r="A24290" s="2"/>
      <c r="B24290" s="2"/>
      <c r="C24290" s="2"/>
      <c r="G24290" s="94"/>
      <c r="H24290" s="94"/>
      <c r="I24290" s="94"/>
      <c r="J24290" s="2"/>
      <c r="P24290" s="30"/>
      <c r="T24290" s="2"/>
      <c r="V24290" s="2"/>
      <c r="W24290" s="28"/>
      <c r="Y24290" s="30"/>
      <c r="Z24290" s="30"/>
      <c r="AB24290" s="6"/>
    </row>
    <row r="24291" spans="1:28">
      <c r="A24291" s="2"/>
      <c r="B24291" s="2"/>
      <c r="C24291" s="2"/>
      <c r="G24291" s="94"/>
      <c r="H24291" s="94"/>
      <c r="I24291" s="94"/>
      <c r="J24291" s="2"/>
      <c r="P24291" s="30"/>
      <c r="T24291" s="2"/>
      <c r="V24291" s="2"/>
      <c r="W24291" s="28"/>
      <c r="Y24291" s="30"/>
      <c r="Z24291" s="30"/>
      <c r="AB24291" s="6"/>
    </row>
    <row r="24292" spans="1:28">
      <c r="A24292" s="2"/>
      <c r="B24292" s="2"/>
      <c r="C24292" s="2"/>
      <c r="G24292" s="94"/>
      <c r="H24292" s="94"/>
      <c r="I24292" s="94"/>
      <c r="J24292" s="2"/>
      <c r="P24292" s="30"/>
      <c r="T24292" s="2"/>
      <c r="V24292" s="2"/>
      <c r="W24292" s="28"/>
      <c r="Y24292" s="30"/>
      <c r="Z24292" s="30"/>
      <c r="AB24292" s="6"/>
    </row>
    <row r="24293" spans="1:28">
      <c r="A24293" s="2"/>
      <c r="B24293" s="2"/>
      <c r="C24293" s="2"/>
      <c r="G24293" s="94"/>
      <c r="H24293" s="94"/>
      <c r="I24293" s="94"/>
      <c r="J24293" s="2"/>
      <c r="P24293" s="30"/>
      <c r="T24293" s="2"/>
      <c r="V24293" s="2"/>
      <c r="W24293" s="28"/>
      <c r="Y24293" s="30"/>
      <c r="Z24293" s="30"/>
      <c r="AB24293" s="6"/>
    </row>
    <row r="24294" spans="1:28">
      <c r="A24294" s="2"/>
      <c r="B24294" s="2"/>
      <c r="C24294" s="2"/>
      <c r="G24294" s="94"/>
      <c r="H24294" s="94"/>
      <c r="I24294" s="94"/>
      <c r="J24294" s="2"/>
      <c r="P24294" s="30"/>
      <c r="T24294" s="2"/>
      <c r="V24294" s="2"/>
      <c r="W24294" s="28"/>
      <c r="Y24294" s="30"/>
      <c r="Z24294" s="30"/>
      <c r="AB24294" s="6"/>
    </row>
    <row r="24295" spans="1:28">
      <c r="A24295" s="2"/>
      <c r="B24295" s="2"/>
      <c r="C24295" s="2"/>
      <c r="G24295" s="94"/>
      <c r="H24295" s="94"/>
      <c r="I24295" s="94"/>
      <c r="J24295" s="2"/>
      <c r="P24295" s="30"/>
      <c r="T24295" s="2"/>
      <c r="V24295" s="2"/>
      <c r="W24295" s="28"/>
      <c r="Y24295" s="30"/>
      <c r="Z24295" s="30"/>
      <c r="AB24295" s="6"/>
    </row>
    <row r="24296" spans="1:28">
      <c r="A24296" s="2"/>
      <c r="B24296" s="2"/>
      <c r="C24296" s="2"/>
      <c r="G24296" s="94"/>
      <c r="H24296" s="94"/>
      <c r="I24296" s="94"/>
      <c r="J24296" s="2"/>
      <c r="P24296" s="30"/>
      <c r="T24296" s="2"/>
      <c r="V24296" s="2"/>
      <c r="W24296" s="28"/>
      <c r="Y24296" s="30"/>
      <c r="Z24296" s="30"/>
      <c r="AB24296" s="6"/>
    </row>
    <row r="24297" spans="1:28">
      <c r="A24297" s="2"/>
      <c r="B24297" s="2"/>
      <c r="C24297" s="2"/>
      <c r="G24297" s="94"/>
      <c r="H24297" s="94"/>
      <c r="I24297" s="94"/>
      <c r="J24297" s="2"/>
      <c r="P24297" s="30"/>
      <c r="T24297" s="2"/>
      <c r="V24297" s="2"/>
      <c r="W24297" s="28"/>
      <c r="Y24297" s="30"/>
      <c r="Z24297" s="30"/>
      <c r="AB24297" s="6"/>
    </row>
    <row r="24298" spans="1:28">
      <c r="A24298" s="2"/>
      <c r="B24298" s="2"/>
      <c r="C24298" s="2"/>
      <c r="G24298" s="94"/>
      <c r="H24298" s="94"/>
      <c r="I24298" s="94"/>
      <c r="J24298" s="2"/>
      <c r="P24298" s="30"/>
      <c r="T24298" s="2"/>
      <c r="V24298" s="2"/>
      <c r="W24298" s="28"/>
      <c r="Y24298" s="30"/>
      <c r="Z24298" s="30"/>
      <c r="AB24298" s="6"/>
    </row>
    <row r="24299" spans="1:28">
      <c r="A24299" s="2"/>
      <c r="B24299" s="2"/>
      <c r="C24299" s="2"/>
      <c r="G24299" s="94"/>
      <c r="H24299" s="94"/>
      <c r="I24299" s="94"/>
      <c r="J24299" s="2"/>
      <c r="P24299" s="30"/>
      <c r="T24299" s="2"/>
      <c r="V24299" s="2"/>
      <c r="W24299" s="28"/>
      <c r="Y24299" s="30"/>
      <c r="Z24299" s="30"/>
      <c r="AB24299" s="6"/>
    </row>
    <row r="24300" spans="1:28">
      <c r="A24300" s="2"/>
      <c r="B24300" s="2"/>
      <c r="C24300" s="2"/>
      <c r="G24300" s="94"/>
      <c r="H24300" s="94"/>
      <c r="I24300" s="94"/>
      <c r="J24300" s="2"/>
      <c r="P24300" s="30"/>
      <c r="T24300" s="2"/>
      <c r="V24300" s="2"/>
      <c r="W24300" s="28"/>
      <c r="Y24300" s="30"/>
      <c r="Z24300" s="30"/>
      <c r="AB24300" s="6"/>
    </row>
    <row r="24301" spans="1:28">
      <c r="A24301" s="2"/>
      <c r="B24301" s="2"/>
      <c r="C24301" s="2"/>
      <c r="G24301" s="94"/>
      <c r="H24301" s="94"/>
      <c r="I24301" s="94"/>
      <c r="J24301" s="2"/>
      <c r="P24301" s="30"/>
      <c r="T24301" s="2"/>
      <c r="V24301" s="2"/>
      <c r="W24301" s="28"/>
      <c r="Y24301" s="30"/>
      <c r="Z24301" s="30"/>
      <c r="AB24301" s="6"/>
    </row>
    <row r="24302" spans="1:28">
      <c r="A24302" s="2"/>
      <c r="B24302" s="2"/>
      <c r="C24302" s="2"/>
      <c r="G24302" s="94"/>
      <c r="H24302" s="94"/>
      <c r="I24302" s="94"/>
      <c r="J24302" s="2"/>
      <c r="P24302" s="30"/>
      <c r="T24302" s="2"/>
      <c r="V24302" s="2"/>
      <c r="W24302" s="28"/>
      <c r="Y24302" s="30"/>
      <c r="Z24302" s="30"/>
      <c r="AB24302" s="6"/>
    </row>
    <row r="24303" spans="1:28">
      <c r="A24303" s="2"/>
      <c r="B24303" s="2"/>
      <c r="C24303" s="2"/>
      <c r="G24303" s="94"/>
      <c r="H24303" s="94"/>
      <c r="I24303" s="94"/>
      <c r="J24303" s="2"/>
      <c r="P24303" s="30"/>
      <c r="T24303" s="2"/>
      <c r="V24303" s="2"/>
      <c r="W24303" s="28"/>
      <c r="Y24303" s="30"/>
      <c r="Z24303" s="30"/>
      <c r="AB24303" s="6"/>
    </row>
    <row r="24304" spans="1:28">
      <c r="A24304" s="2"/>
      <c r="B24304" s="2"/>
      <c r="C24304" s="2"/>
      <c r="G24304" s="94"/>
      <c r="H24304" s="94"/>
      <c r="I24304" s="94"/>
      <c r="J24304" s="2"/>
      <c r="P24304" s="30"/>
      <c r="T24304" s="2"/>
      <c r="V24304" s="2"/>
      <c r="W24304" s="28"/>
      <c r="Y24304" s="30"/>
      <c r="Z24304" s="30"/>
      <c r="AB24304" s="6"/>
    </row>
    <row r="24305" spans="1:28">
      <c r="A24305" s="2"/>
      <c r="B24305" s="2"/>
      <c r="C24305" s="2"/>
      <c r="G24305" s="94"/>
      <c r="H24305" s="94"/>
      <c r="I24305" s="94"/>
      <c r="J24305" s="2"/>
      <c r="P24305" s="30"/>
      <c r="T24305" s="2"/>
      <c r="V24305" s="2"/>
      <c r="W24305" s="28"/>
      <c r="Y24305" s="30"/>
      <c r="Z24305" s="30"/>
      <c r="AB24305" s="6"/>
    </row>
    <row r="24306" spans="1:28">
      <c r="A24306" s="2"/>
      <c r="B24306" s="2"/>
      <c r="C24306" s="2"/>
      <c r="G24306" s="94"/>
      <c r="H24306" s="94"/>
      <c r="I24306" s="94"/>
      <c r="J24306" s="2"/>
      <c r="P24306" s="30"/>
      <c r="T24306" s="2"/>
      <c r="V24306" s="2"/>
      <c r="W24306" s="28"/>
      <c r="Y24306" s="30"/>
      <c r="Z24306" s="30"/>
      <c r="AB24306" s="6"/>
    </row>
    <row r="24307" spans="1:28">
      <c r="A24307" s="2"/>
      <c r="B24307" s="2"/>
      <c r="C24307" s="2"/>
      <c r="G24307" s="94"/>
      <c r="H24307" s="94"/>
      <c r="I24307" s="94"/>
      <c r="J24307" s="2"/>
      <c r="P24307" s="30"/>
      <c r="T24307" s="2"/>
      <c r="V24307" s="2"/>
      <c r="W24307" s="28"/>
      <c r="Y24307" s="30"/>
      <c r="Z24307" s="30"/>
      <c r="AB24307" s="6"/>
    </row>
    <row r="24308" spans="1:28">
      <c r="A24308" s="2"/>
      <c r="B24308" s="2"/>
      <c r="C24308" s="2"/>
      <c r="G24308" s="94"/>
      <c r="H24308" s="94"/>
      <c r="I24308" s="94"/>
      <c r="J24308" s="2"/>
      <c r="P24308" s="30"/>
      <c r="T24308" s="2"/>
      <c r="V24308" s="2"/>
      <c r="W24308" s="28"/>
      <c r="Y24308" s="30"/>
      <c r="Z24308" s="30"/>
      <c r="AB24308" s="6"/>
    </row>
    <row r="24309" spans="1:28">
      <c r="A24309" s="2"/>
      <c r="B24309" s="2"/>
      <c r="C24309" s="2"/>
      <c r="G24309" s="94"/>
      <c r="H24309" s="94"/>
      <c r="I24309" s="94"/>
      <c r="J24309" s="2"/>
      <c r="P24309" s="30"/>
      <c r="T24309" s="2"/>
      <c r="V24309" s="2"/>
      <c r="W24309" s="28"/>
      <c r="Y24309" s="30"/>
      <c r="Z24309" s="30"/>
      <c r="AB24309" s="6"/>
    </row>
    <row r="24310" spans="1:28">
      <c r="A24310" s="2"/>
      <c r="B24310" s="2"/>
      <c r="C24310" s="2"/>
      <c r="G24310" s="94"/>
      <c r="H24310" s="94"/>
      <c r="I24310" s="94"/>
      <c r="J24310" s="2"/>
      <c r="P24310" s="30"/>
      <c r="T24310" s="2"/>
      <c r="V24310" s="2"/>
      <c r="W24310" s="28"/>
      <c r="Y24310" s="30"/>
      <c r="Z24310" s="30"/>
      <c r="AB24310" s="6"/>
    </row>
    <row r="24311" spans="1:28">
      <c r="A24311" s="2"/>
      <c r="B24311" s="2"/>
      <c r="C24311" s="2"/>
      <c r="G24311" s="94"/>
      <c r="H24311" s="94"/>
      <c r="I24311" s="94"/>
      <c r="J24311" s="2"/>
      <c r="P24311" s="30"/>
      <c r="T24311" s="2"/>
      <c r="V24311" s="2"/>
      <c r="W24311" s="28"/>
      <c r="Y24311" s="30"/>
      <c r="Z24311" s="30"/>
      <c r="AB24311" s="6"/>
    </row>
    <row r="24312" spans="1:28">
      <c r="A24312" s="2"/>
      <c r="B24312" s="2"/>
      <c r="C24312" s="2"/>
      <c r="G24312" s="94"/>
      <c r="H24312" s="94"/>
      <c r="I24312" s="94"/>
      <c r="J24312" s="2"/>
      <c r="P24312" s="30"/>
      <c r="T24312" s="2"/>
      <c r="V24312" s="2"/>
      <c r="W24312" s="28"/>
      <c r="Y24312" s="30"/>
      <c r="Z24312" s="30"/>
      <c r="AB24312" s="6"/>
    </row>
    <row r="24313" spans="1:28">
      <c r="A24313" s="2"/>
      <c r="B24313" s="2"/>
      <c r="C24313" s="2"/>
      <c r="G24313" s="94"/>
      <c r="H24313" s="94"/>
      <c r="I24313" s="94"/>
      <c r="J24313" s="2"/>
      <c r="P24313" s="30"/>
      <c r="T24313" s="2"/>
      <c r="V24313" s="2"/>
      <c r="W24313" s="28"/>
      <c r="Y24313" s="30"/>
      <c r="Z24313" s="30"/>
      <c r="AB24313" s="6"/>
    </row>
    <row r="24314" spans="1:28">
      <c r="A24314" s="2"/>
      <c r="B24314" s="2"/>
      <c r="C24314" s="2"/>
      <c r="G24314" s="94"/>
      <c r="H24314" s="94"/>
      <c r="I24314" s="94"/>
      <c r="J24314" s="2"/>
      <c r="P24314" s="30"/>
      <c r="T24314" s="2"/>
      <c r="V24314" s="2"/>
      <c r="W24314" s="28"/>
      <c r="Y24314" s="30"/>
      <c r="Z24314" s="30"/>
      <c r="AB24314" s="6"/>
    </row>
    <row r="24315" spans="1:28">
      <c r="A24315" s="2"/>
      <c r="B24315" s="2"/>
      <c r="C24315" s="2"/>
      <c r="G24315" s="94"/>
      <c r="H24315" s="94"/>
      <c r="I24315" s="94"/>
      <c r="J24315" s="2"/>
      <c r="P24315" s="30"/>
      <c r="T24315" s="2"/>
      <c r="V24315" s="2"/>
      <c r="W24315" s="28"/>
      <c r="Y24315" s="30"/>
      <c r="Z24315" s="30"/>
      <c r="AB24315" s="6"/>
    </row>
    <row r="24316" spans="1:28">
      <c r="A24316" s="2"/>
      <c r="B24316" s="2"/>
      <c r="C24316" s="2"/>
      <c r="G24316" s="94"/>
      <c r="H24316" s="94"/>
      <c r="I24316" s="94"/>
      <c r="J24316" s="2"/>
      <c r="P24316" s="30"/>
      <c r="T24316" s="2"/>
      <c r="V24316" s="2"/>
      <c r="W24316" s="28"/>
      <c r="Y24316" s="30"/>
      <c r="Z24316" s="30"/>
      <c r="AB24316" s="6"/>
    </row>
    <row r="24317" spans="1:28">
      <c r="A24317" s="2"/>
      <c r="B24317" s="2"/>
      <c r="C24317" s="2"/>
      <c r="G24317" s="94"/>
      <c r="H24317" s="94"/>
      <c r="I24317" s="94"/>
      <c r="J24317" s="2"/>
      <c r="P24317" s="30"/>
      <c r="T24317" s="2"/>
      <c r="V24317" s="2"/>
      <c r="W24317" s="28"/>
      <c r="Y24317" s="30"/>
      <c r="Z24317" s="30"/>
      <c r="AB24317" s="6"/>
    </row>
    <row r="24318" spans="1:28">
      <c r="A24318" s="2"/>
      <c r="B24318" s="2"/>
      <c r="C24318" s="2"/>
      <c r="G24318" s="94"/>
      <c r="H24318" s="94"/>
      <c r="I24318" s="94"/>
      <c r="J24318" s="2"/>
      <c r="P24318" s="30"/>
      <c r="T24318" s="2"/>
      <c r="V24318" s="2"/>
      <c r="W24318" s="28"/>
      <c r="Y24318" s="30"/>
      <c r="Z24318" s="30"/>
      <c r="AB24318" s="6"/>
    </row>
    <row r="24319" spans="1:28">
      <c r="A24319" s="2"/>
      <c r="B24319" s="2"/>
      <c r="C24319" s="2"/>
      <c r="G24319" s="94"/>
      <c r="H24319" s="94"/>
      <c r="I24319" s="94"/>
      <c r="J24319" s="2"/>
      <c r="P24319" s="30"/>
      <c r="T24319" s="2"/>
      <c r="V24319" s="2"/>
      <c r="W24319" s="28"/>
      <c r="Y24319" s="30"/>
      <c r="Z24319" s="30"/>
      <c r="AB24319" s="6"/>
    </row>
    <row r="24320" spans="1:28">
      <c r="A24320" s="2"/>
      <c r="B24320" s="2"/>
      <c r="C24320" s="2"/>
      <c r="G24320" s="94"/>
      <c r="H24320" s="94"/>
      <c r="I24320" s="94"/>
      <c r="J24320" s="2"/>
      <c r="P24320" s="30"/>
      <c r="T24320" s="2"/>
      <c r="V24320" s="2"/>
      <c r="W24320" s="28"/>
      <c r="Y24320" s="30"/>
      <c r="Z24320" s="30"/>
      <c r="AB24320" s="6"/>
    </row>
    <row r="24321" spans="1:28">
      <c r="A24321" s="2"/>
      <c r="B24321" s="2"/>
      <c r="C24321" s="2"/>
      <c r="G24321" s="94"/>
      <c r="H24321" s="94"/>
      <c r="I24321" s="94"/>
      <c r="J24321" s="2"/>
      <c r="P24321" s="30"/>
      <c r="T24321" s="2"/>
      <c r="V24321" s="2"/>
      <c r="W24321" s="28"/>
      <c r="Y24321" s="30"/>
      <c r="Z24321" s="30"/>
      <c r="AB24321" s="6"/>
    </row>
    <row r="24322" spans="1:28">
      <c r="A24322" s="2"/>
      <c r="B24322" s="2"/>
      <c r="C24322" s="2"/>
      <c r="G24322" s="94"/>
      <c r="H24322" s="94"/>
      <c r="I24322" s="94"/>
      <c r="J24322" s="2"/>
      <c r="P24322" s="30"/>
      <c r="T24322" s="2"/>
      <c r="V24322" s="2"/>
      <c r="W24322" s="28"/>
      <c r="Y24322" s="30"/>
      <c r="Z24322" s="30"/>
      <c r="AB24322" s="6"/>
    </row>
    <row r="24323" spans="1:28">
      <c r="A24323" s="2"/>
      <c r="B24323" s="2"/>
      <c r="C24323" s="2"/>
      <c r="G24323" s="94"/>
      <c r="H24323" s="94"/>
      <c r="I24323" s="94"/>
      <c r="J24323" s="2"/>
      <c r="P24323" s="30"/>
      <c r="T24323" s="2"/>
      <c r="V24323" s="2"/>
      <c r="W24323" s="28"/>
      <c r="Y24323" s="30"/>
      <c r="Z24323" s="30"/>
      <c r="AB24323" s="6"/>
    </row>
    <row r="24324" spans="1:28">
      <c r="A24324" s="2"/>
      <c r="B24324" s="2"/>
      <c r="C24324" s="2"/>
      <c r="G24324" s="94"/>
      <c r="H24324" s="94"/>
      <c r="I24324" s="94"/>
      <c r="J24324" s="2"/>
      <c r="P24324" s="30"/>
      <c r="T24324" s="2"/>
      <c r="V24324" s="2"/>
      <c r="W24324" s="28"/>
      <c r="Y24324" s="30"/>
      <c r="Z24324" s="30"/>
      <c r="AB24324" s="6"/>
    </row>
    <row r="24325" spans="1:28">
      <c r="A24325" s="2"/>
      <c r="B24325" s="2"/>
      <c r="C24325" s="2"/>
      <c r="G24325" s="94"/>
      <c r="H24325" s="94"/>
      <c r="I24325" s="94"/>
      <c r="J24325" s="2"/>
      <c r="P24325" s="30"/>
      <c r="T24325" s="2"/>
      <c r="V24325" s="2"/>
      <c r="W24325" s="28"/>
      <c r="Y24325" s="30"/>
      <c r="Z24325" s="30"/>
      <c r="AB24325" s="6"/>
    </row>
    <row r="24326" spans="1:28">
      <c r="A24326" s="2"/>
      <c r="B24326" s="2"/>
      <c r="C24326" s="2"/>
      <c r="G24326" s="94"/>
      <c r="H24326" s="94"/>
      <c r="I24326" s="94"/>
      <c r="J24326" s="2"/>
      <c r="P24326" s="30"/>
      <c r="T24326" s="2"/>
      <c r="V24326" s="2"/>
      <c r="W24326" s="28"/>
      <c r="Y24326" s="30"/>
      <c r="Z24326" s="30"/>
      <c r="AB24326" s="6"/>
    </row>
    <row r="24327" spans="1:28">
      <c r="A24327" s="2"/>
      <c r="B24327" s="2"/>
      <c r="C24327" s="2"/>
      <c r="G24327" s="94"/>
      <c r="H24327" s="94"/>
      <c r="I24327" s="94"/>
      <c r="J24327" s="2"/>
      <c r="P24327" s="30"/>
      <c r="T24327" s="2"/>
      <c r="V24327" s="2"/>
      <c r="W24327" s="28"/>
      <c r="Y24327" s="30"/>
      <c r="Z24327" s="30"/>
      <c r="AB24327" s="6"/>
    </row>
    <row r="24328" spans="1:28">
      <c r="A24328" s="2"/>
      <c r="B24328" s="2"/>
      <c r="C24328" s="2"/>
      <c r="G24328" s="94"/>
      <c r="H24328" s="94"/>
      <c r="I24328" s="94"/>
      <c r="J24328" s="2"/>
      <c r="P24328" s="30"/>
      <c r="T24328" s="2"/>
      <c r="V24328" s="2"/>
      <c r="W24328" s="28"/>
      <c r="Y24328" s="30"/>
      <c r="Z24328" s="30"/>
      <c r="AB24328" s="6"/>
    </row>
    <row r="24329" spans="1:28">
      <c r="A24329" s="2"/>
      <c r="B24329" s="2"/>
      <c r="C24329" s="2"/>
      <c r="G24329" s="94"/>
      <c r="H24329" s="94"/>
      <c r="I24329" s="94"/>
      <c r="J24329" s="2"/>
      <c r="P24329" s="30"/>
      <c r="T24329" s="2"/>
      <c r="V24329" s="2"/>
      <c r="W24329" s="28"/>
      <c r="Y24329" s="30"/>
      <c r="Z24329" s="30"/>
      <c r="AB24329" s="6"/>
    </row>
    <row r="24330" spans="1:28">
      <c r="A24330" s="2"/>
      <c r="B24330" s="2"/>
      <c r="C24330" s="2"/>
      <c r="G24330" s="94"/>
      <c r="H24330" s="94"/>
      <c r="I24330" s="94"/>
      <c r="J24330" s="2"/>
      <c r="P24330" s="30"/>
      <c r="T24330" s="2"/>
      <c r="V24330" s="2"/>
      <c r="W24330" s="28"/>
      <c r="Y24330" s="30"/>
      <c r="Z24330" s="30"/>
      <c r="AB24330" s="6"/>
    </row>
    <row r="24331" spans="1:28">
      <c r="A24331" s="2"/>
      <c r="B24331" s="2"/>
      <c r="C24331" s="2"/>
      <c r="G24331" s="94"/>
      <c r="H24331" s="94"/>
      <c r="I24331" s="94"/>
      <c r="J24331" s="2"/>
      <c r="P24331" s="30"/>
      <c r="T24331" s="2"/>
      <c r="V24331" s="2"/>
      <c r="W24331" s="28"/>
      <c r="Y24331" s="30"/>
      <c r="Z24331" s="30"/>
      <c r="AB24331" s="6"/>
    </row>
    <row r="24332" spans="1:28">
      <c r="A24332" s="2"/>
      <c r="B24332" s="2"/>
      <c r="C24332" s="2"/>
      <c r="G24332" s="94"/>
      <c r="H24332" s="94"/>
      <c r="I24332" s="94"/>
      <c r="J24332" s="2"/>
      <c r="P24332" s="30"/>
      <c r="T24332" s="2"/>
      <c r="V24332" s="2"/>
      <c r="W24332" s="28"/>
      <c r="Y24332" s="30"/>
      <c r="Z24332" s="30"/>
      <c r="AB24332" s="6"/>
    </row>
    <row r="24333" spans="1:28">
      <c r="A24333" s="2"/>
      <c r="B24333" s="2"/>
      <c r="C24333" s="2"/>
      <c r="G24333" s="94"/>
      <c r="H24333" s="94"/>
      <c r="I24333" s="94"/>
      <c r="J24333" s="2"/>
      <c r="P24333" s="30"/>
      <c r="T24333" s="2"/>
      <c r="V24333" s="2"/>
      <c r="W24333" s="28"/>
      <c r="Y24333" s="30"/>
      <c r="Z24333" s="30"/>
      <c r="AB24333" s="6"/>
    </row>
    <row r="24334" spans="1:28">
      <c r="A24334" s="2"/>
      <c r="B24334" s="2"/>
      <c r="C24334" s="2"/>
      <c r="G24334" s="94"/>
      <c r="H24334" s="94"/>
      <c r="I24334" s="94"/>
      <c r="J24334" s="2"/>
      <c r="P24334" s="30"/>
      <c r="T24334" s="2"/>
      <c r="V24334" s="2"/>
      <c r="W24334" s="28"/>
      <c r="Y24334" s="30"/>
      <c r="Z24334" s="30"/>
      <c r="AB24334" s="6"/>
    </row>
    <row r="24335" spans="1:28">
      <c r="A24335" s="2"/>
      <c r="B24335" s="2"/>
      <c r="C24335" s="2"/>
      <c r="G24335" s="94"/>
      <c r="H24335" s="94"/>
      <c r="I24335" s="94"/>
      <c r="J24335" s="2"/>
      <c r="P24335" s="30"/>
      <c r="T24335" s="2"/>
      <c r="V24335" s="2"/>
      <c r="W24335" s="28"/>
      <c r="Y24335" s="30"/>
      <c r="Z24335" s="30"/>
      <c r="AB24335" s="6"/>
    </row>
    <row r="24336" spans="1:28">
      <c r="A24336" s="2"/>
      <c r="B24336" s="2"/>
      <c r="C24336" s="2"/>
      <c r="G24336" s="94"/>
      <c r="H24336" s="94"/>
      <c r="I24336" s="94"/>
      <c r="J24336" s="2"/>
      <c r="P24336" s="30"/>
      <c r="T24336" s="2"/>
      <c r="V24336" s="2"/>
      <c r="W24336" s="28"/>
      <c r="Y24336" s="30"/>
      <c r="Z24336" s="30"/>
      <c r="AB24336" s="6"/>
    </row>
    <row r="24337" spans="1:28">
      <c r="A24337" s="2"/>
      <c r="B24337" s="2"/>
      <c r="C24337" s="2"/>
      <c r="G24337" s="94"/>
      <c r="H24337" s="94"/>
      <c r="I24337" s="94"/>
      <c r="J24337" s="2"/>
      <c r="P24337" s="30"/>
      <c r="T24337" s="2"/>
      <c r="V24337" s="2"/>
      <c r="W24337" s="28"/>
      <c r="Y24337" s="30"/>
      <c r="Z24337" s="30"/>
      <c r="AB24337" s="6"/>
    </row>
    <row r="24338" spans="1:28">
      <c r="A24338" s="2"/>
      <c r="B24338" s="2"/>
      <c r="C24338" s="2"/>
      <c r="G24338" s="94"/>
      <c r="H24338" s="94"/>
      <c r="I24338" s="94"/>
      <c r="J24338" s="2"/>
      <c r="P24338" s="30"/>
      <c r="T24338" s="2"/>
      <c r="V24338" s="2"/>
      <c r="W24338" s="28"/>
      <c r="Y24338" s="30"/>
      <c r="Z24338" s="30"/>
      <c r="AB24338" s="6"/>
    </row>
    <row r="24339" spans="1:28">
      <c r="A24339" s="2"/>
      <c r="B24339" s="2"/>
      <c r="C24339" s="2"/>
      <c r="G24339" s="94"/>
      <c r="H24339" s="94"/>
      <c r="I24339" s="94"/>
      <c r="J24339" s="2"/>
      <c r="P24339" s="30"/>
      <c r="T24339" s="2"/>
      <c r="V24339" s="2"/>
      <c r="W24339" s="28"/>
      <c r="Y24339" s="30"/>
      <c r="Z24339" s="30"/>
      <c r="AB24339" s="6"/>
    </row>
    <row r="24340" spans="1:28">
      <c r="A24340" s="2"/>
      <c r="B24340" s="2"/>
      <c r="C24340" s="2"/>
      <c r="G24340" s="94"/>
      <c r="H24340" s="94"/>
      <c r="I24340" s="94"/>
      <c r="J24340" s="2"/>
      <c r="P24340" s="30"/>
      <c r="T24340" s="2"/>
      <c r="V24340" s="2"/>
      <c r="W24340" s="28"/>
      <c r="Y24340" s="30"/>
      <c r="Z24340" s="30"/>
      <c r="AB24340" s="6"/>
    </row>
    <row r="24341" spans="1:28">
      <c r="A24341" s="2"/>
      <c r="B24341" s="2"/>
      <c r="C24341" s="2"/>
      <c r="G24341" s="94"/>
      <c r="H24341" s="94"/>
      <c r="I24341" s="94"/>
      <c r="J24341" s="2"/>
      <c r="P24341" s="30"/>
      <c r="T24341" s="2"/>
      <c r="V24341" s="2"/>
      <c r="W24341" s="28"/>
      <c r="Y24341" s="30"/>
      <c r="Z24341" s="30"/>
      <c r="AB24341" s="6"/>
    </row>
    <row r="24342" spans="1:28">
      <c r="A24342" s="2"/>
      <c r="B24342" s="2"/>
      <c r="C24342" s="2"/>
      <c r="G24342" s="94"/>
      <c r="H24342" s="94"/>
      <c r="I24342" s="94"/>
      <c r="J24342" s="2"/>
      <c r="P24342" s="30"/>
      <c r="T24342" s="2"/>
      <c r="V24342" s="2"/>
      <c r="W24342" s="28"/>
      <c r="Y24342" s="30"/>
      <c r="Z24342" s="30"/>
      <c r="AB24342" s="6"/>
    </row>
    <row r="24343" spans="1:28">
      <c r="A24343" s="2"/>
      <c r="B24343" s="2"/>
      <c r="C24343" s="2"/>
      <c r="G24343" s="94"/>
      <c r="H24343" s="94"/>
      <c r="I24343" s="94"/>
      <c r="J24343" s="2"/>
      <c r="P24343" s="30"/>
      <c r="T24343" s="2"/>
      <c r="V24343" s="2"/>
      <c r="W24343" s="28"/>
      <c r="Y24343" s="30"/>
      <c r="Z24343" s="30"/>
      <c r="AB24343" s="6"/>
    </row>
    <row r="24344" spans="1:28">
      <c r="A24344" s="2"/>
      <c r="B24344" s="2"/>
      <c r="C24344" s="2"/>
      <c r="G24344" s="94"/>
      <c r="H24344" s="94"/>
      <c r="I24344" s="94"/>
      <c r="J24344" s="2"/>
      <c r="P24344" s="30"/>
      <c r="T24344" s="2"/>
      <c r="V24344" s="2"/>
      <c r="W24344" s="28"/>
      <c r="Y24344" s="30"/>
      <c r="Z24344" s="30"/>
      <c r="AB24344" s="6"/>
    </row>
    <row r="24345" spans="1:28">
      <c r="A24345" s="2"/>
      <c r="B24345" s="2"/>
      <c r="C24345" s="2"/>
      <c r="G24345" s="94"/>
      <c r="H24345" s="94"/>
      <c r="I24345" s="94"/>
      <c r="J24345" s="2"/>
      <c r="P24345" s="30"/>
      <c r="T24345" s="2"/>
      <c r="V24345" s="2"/>
      <c r="W24345" s="28"/>
      <c r="Y24345" s="30"/>
      <c r="Z24345" s="30"/>
      <c r="AB24345" s="6"/>
    </row>
    <row r="24346" spans="1:28">
      <c r="A24346" s="2"/>
      <c r="B24346" s="2"/>
      <c r="C24346" s="2"/>
      <c r="G24346" s="94"/>
      <c r="H24346" s="94"/>
      <c r="I24346" s="94"/>
      <c r="J24346" s="2"/>
      <c r="P24346" s="30"/>
      <c r="T24346" s="2"/>
      <c r="V24346" s="2"/>
      <c r="W24346" s="28"/>
      <c r="Y24346" s="30"/>
      <c r="Z24346" s="30"/>
      <c r="AB24346" s="6"/>
    </row>
    <row r="24347" spans="1:28">
      <c r="A24347" s="2"/>
      <c r="B24347" s="2"/>
      <c r="C24347" s="2"/>
      <c r="G24347" s="94"/>
      <c r="H24347" s="94"/>
      <c r="I24347" s="94"/>
      <c r="J24347" s="2"/>
      <c r="P24347" s="30"/>
      <c r="T24347" s="2"/>
      <c r="V24347" s="2"/>
      <c r="W24347" s="28"/>
      <c r="Y24347" s="30"/>
      <c r="Z24347" s="30"/>
      <c r="AB24347" s="6"/>
    </row>
    <row r="24348" spans="1:28">
      <c r="A24348" s="2"/>
      <c r="B24348" s="2"/>
      <c r="C24348" s="2"/>
      <c r="G24348" s="94"/>
      <c r="H24348" s="94"/>
      <c r="I24348" s="94"/>
      <c r="J24348" s="2"/>
      <c r="P24348" s="30"/>
      <c r="T24348" s="2"/>
      <c r="V24348" s="2"/>
      <c r="W24348" s="28"/>
      <c r="Y24348" s="30"/>
      <c r="Z24348" s="30"/>
      <c r="AB24348" s="6"/>
    </row>
    <row r="24349" spans="1:28">
      <c r="A24349" s="2"/>
      <c r="B24349" s="2"/>
      <c r="C24349" s="2"/>
      <c r="G24349" s="94"/>
      <c r="H24349" s="94"/>
      <c r="I24349" s="94"/>
      <c r="J24349" s="2"/>
      <c r="P24349" s="30"/>
      <c r="T24349" s="2"/>
      <c r="V24349" s="2"/>
      <c r="W24349" s="28"/>
      <c r="Y24349" s="30"/>
      <c r="Z24349" s="30"/>
      <c r="AB24349" s="6"/>
    </row>
    <row r="24350" spans="1:28">
      <c r="A24350" s="2"/>
      <c r="B24350" s="2"/>
      <c r="C24350" s="2"/>
      <c r="G24350" s="94"/>
      <c r="H24350" s="94"/>
      <c r="I24350" s="94"/>
      <c r="J24350" s="2"/>
      <c r="P24350" s="30"/>
      <c r="T24350" s="2"/>
      <c r="V24350" s="2"/>
      <c r="W24350" s="28"/>
      <c r="Y24350" s="30"/>
      <c r="Z24350" s="30"/>
      <c r="AB24350" s="6"/>
    </row>
    <row r="24351" spans="1:28">
      <c r="A24351" s="2"/>
      <c r="B24351" s="2"/>
      <c r="C24351" s="2"/>
      <c r="G24351" s="94"/>
      <c r="H24351" s="94"/>
      <c r="I24351" s="94"/>
      <c r="J24351" s="2"/>
      <c r="P24351" s="30"/>
      <c r="T24351" s="2"/>
      <c r="V24351" s="2"/>
      <c r="W24351" s="28"/>
      <c r="Y24351" s="30"/>
      <c r="Z24351" s="30"/>
      <c r="AB24351" s="6"/>
    </row>
    <row r="24352" spans="1:28">
      <c r="A24352" s="2"/>
      <c r="B24352" s="2"/>
      <c r="C24352" s="2"/>
      <c r="G24352" s="94"/>
      <c r="H24352" s="94"/>
      <c r="I24352" s="94"/>
      <c r="J24352" s="2"/>
      <c r="P24352" s="30"/>
      <c r="T24352" s="2"/>
      <c r="V24352" s="2"/>
      <c r="W24352" s="28"/>
      <c r="Y24352" s="30"/>
      <c r="Z24352" s="30"/>
      <c r="AB24352" s="6"/>
    </row>
    <row r="24353" spans="1:28">
      <c r="A24353" s="2"/>
      <c r="B24353" s="2"/>
      <c r="C24353" s="2"/>
      <c r="G24353" s="94"/>
      <c r="H24353" s="94"/>
      <c r="I24353" s="94"/>
      <c r="J24353" s="2"/>
      <c r="P24353" s="30"/>
      <c r="T24353" s="2"/>
      <c r="V24353" s="2"/>
      <c r="W24353" s="28"/>
      <c r="Y24353" s="30"/>
      <c r="Z24353" s="30"/>
      <c r="AB24353" s="6"/>
    </row>
    <row r="24354" spans="1:28">
      <c r="A24354" s="2"/>
      <c r="B24354" s="2"/>
      <c r="C24354" s="2"/>
      <c r="G24354" s="94"/>
      <c r="H24354" s="94"/>
      <c r="I24354" s="94"/>
      <c r="J24354" s="2"/>
      <c r="P24354" s="30"/>
      <c r="T24354" s="2"/>
      <c r="V24354" s="2"/>
      <c r="W24354" s="28"/>
      <c r="Y24354" s="30"/>
      <c r="Z24354" s="30"/>
      <c r="AB24354" s="6"/>
    </row>
    <row r="24355" spans="1:28">
      <c r="A24355" s="2"/>
      <c r="B24355" s="2"/>
      <c r="C24355" s="2"/>
      <c r="G24355" s="94"/>
      <c r="H24355" s="94"/>
      <c r="I24355" s="94"/>
      <c r="J24355" s="2"/>
      <c r="P24355" s="30"/>
      <c r="T24355" s="2"/>
      <c r="V24355" s="2"/>
      <c r="W24355" s="28"/>
      <c r="Y24355" s="30"/>
      <c r="Z24355" s="30"/>
      <c r="AB24355" s="6"/>
    </row>
    <row r="24356" spans="1:28">
      <c r="A24356" s="2"/>
      <c r="B24356" s="2"/>
      <c r="C24356" s="2"/>
      <c r="G24356" s="94"/>
      <c r="H24356" s="94"/>
      <c r="I24356" s="94"/>
      <c r="J24356" s="2"/>
      <c r="P24356" s="30"/>
      <c r="T24356" s="2"/>
      <c r="V24356" s="2"/>
      <c r="W24356" s="28"/>
      <c r="Y24356" s="30"/>
      <c r="Z24356" s="30"/>
      <c r="AB24356" s="6"/>
    </row>
    <row r="24357" spans="1:28">
      <c r="A24357" s="2"/>
      <c r="B24357" s="2"/>
      <c r="C24357" s="2"/>
      <c r="G24357" s="94"/>
      <c r="H24357" s="94"/>
      <c r="I24357" s="94"/>
      <c r="J24357" s="2"/>
      <c r="P24357" s="30"/>
      <c r="T24357" s="2"/>
      <c r="V24357" s="2"/>
      <c r="W24357" s="28"/>
      <c r="Y24357" s="30"/>
      <c r="Z24357" s="30"/>
      <c r="AB24357" s="6"/>
    </row>
    <row r="24358" spans="1:28">
      <c r="A24358" s="2"/>
      <c r="B24358" s="2"/>
      <c r="C24358" s="2"/>
      <c r="G24358" s="94"/>
      <c r="H24358" s="94"/>
      <c r="I24358" s="94"/>
      <c r="J24358" s="2"/>
      <c r="P24358" s="30"/>
      <c r="T24358" s="2"/>
      <c r="V24358" s="2"/>
      <c r="W24358" s="28"/>
      <c r="Y24358" s="30"/>
      <c r="Z24358" s="30"/>
      <c r="AB24358" s="6"/>
    </row>
    <row r="24359" spans="1:28">
      <c r="A24359" s="2"/>
      <c r="B24359" s="2"/>
      <c r="C24359" s="2"/>
      <c r="G24359" s="94"/>
      <c r="H24359" s="94"/>
      <c r="I24359" s="94"/>
      <c r="J24359" s="2"/>
      <c r="P24359" s="30"/>
      <c r="T24359" s="2"/>
      <c r="V24359" s="2"/>
      <c r="W24359" s="28"/>
      <c r="Y24359" s="30"/>
      <c r="Z24359" s="30"/>
      <c r="AB24359" s="6"/>
    </row>
    <row r="24360" spans="1:28">
      <c r="A24360" s="2"/>
      <c r="B24360" s="2"/>
      <c r="C24360" s="2"/>
      <c r="G24360" s="94"/>
      <c r="H24360" s="94"/>
      <c r="I24360" s="94"/>
      <c r="J24360" s="2"/>
      <c r="P24360" s="30"/>
      <c r="T24360" s="2"/>
      <c r="V24360" s="2"/>
      <c r="W24360" s="28"/>
      <c r="Y24360" s="30"/>
      <c r="Z24360" s="30"/>
      <c r="AB24360" s="6"/>
    </row>
    <row r="24361" spans="1:28">
      <c r="A24361" s="2"/>
      <c r="B24361" s="2"/>
      <c r="C24361" s="2"/>
      <c r="G24361" s="94"/>
      <c r="H24361" s="94"/>
      <c r="I24361" s="94"/>
      <c r="J24361" s="2"/>
      <c r="P24361" s="30"/>
      <c r="T24361" s="2"/>
      <c r="V24361" s="2"/>
      <c r="W24361" s="28"/>
      <c r="Y24361" s="30"/>
      <c r="Z24361" s="30"/>
      <c r="AB24361" s="6"/>
    </row>
    <row r="24362" spans="1:28">
      <c r="A24362" s="2"/>
      <c r="B24362" s="2"/>
      <c r="C24362" s="2"/>
      <c r="G24362" s="94"/>
      <c r="H24362" s="94"/>
      <c r="I24362" s="94"/>
      <c r="J24362" s="2"/>
      <c r="P24362" s="30"/>
      <c r="T24362" s="2"/>
      <c r="V24362" s="2"/>
      <c r="W24362" s="28"/>
      <c r="Y24362" s="30"/>
      <c r="Z24362" s="30"/>
      <c r="AB24362" s="6"/>
    </row>
    <row r="24363" spans="1:28">
      <c r="A24363" s="2"/>
      <c r="B24363" s="2"/>
      <c r="C24363" s="2"/>
      <c r="G24363" s="94"/>
      <c r="H24363" s="94"/>
      <c r="I24363" s="94"/>
      <c r="J24363" s="2"/>
      <c r="P24363" s="30"/>
      <c r="T24363" s="2"/>
      <c r="V24363" s="2"/>
      <c r="W24363" s="28"/>
      <c r="Y24363" s="30"/>
      <c r="Z24363" s="30"/>
      <c r="AB24363" s="6"/>
    </row>
    <row r="24364" spans="1:28">
      <c r="A24364" s="2"/>
      <c r="B24364" s="2"/>
      <c r="C24364" s="2"/>
      <c r="G24364" s="94"/>
      <c r="H24364" s="94"/>
      <c r="I24364" s="94"/>
      <c r="J24364" s="2"/>
      <c r="P24364" s="30"/>
      <c r="T24364" s="2"/>
      <c r="V24364" s="2"/>
      <c r="W24364" s="28"/>
      <c r="Y24364" s="30"/>
      <c r="Z24364" s="30"/>
      <c r="AB24364" s="6"/>
    </row>
    <row r="24365" spans="1:28">
      <c r="A24365" s="2"/>
      <c r="B24365" s="2"/>
      <c r="C24365" s="2"/>
      <c r="G24365" s="94"/>
      <c r="H24365" s="94"/>
      <c r="I24365" s="94"/>
      <c r="J24365" s="2"/>
      <c r="P24365" s="30"/>
      <c r="T24365" s="2"/>
      <c r="V24365" s="2"/>
      <c r="W24365" s="28"/>
      <c r="Y24365" s="30"/>
      <c r="Z24365" s="30"/>
      <c r="AB24365" s="6"/>
    </row>
    <row r="24366" spans="1:28">
      <c r="A24366" s="2"/>
      <c r="B24366" s="2"/>
      <c r="C24366" s="2"/>
      <c r="G24366" s="94"/>
      <c r="H24366" s="94"/>
      <c r="I24366" s="94"/>
      <c r="J24366" s="2"/>
      <c r="P24366" s="30"/>
      <c r="T24366" s="2"/>
      <c r="V24366" s="2"/>
      <c r="W24366" s="28"/>
      <c r="Y24366" s="30"/>
      <c r="Z24366" s="30"/>
      <c r="AB24366" s="6"/>
    </row>
    <row r="24367" spans="1:28">
      <c r="A24367" s="2"/>
      <c r="B24367" s="2"/>
      <c r="C24367" s="2"/>
      <c r="G24367" s="94"/>
      <c r="H24367" s="94"/>
      <c r="I24367" s="94"/>
      <c r="J24367" s="2"/>
      <c r="P24367" s="30"/>
      <c r="T24367" s="2"/>
      <c r="V24367" s="2"/>
      <c r="W24367" s="28"/>
      <c r="Y24367" s="30"/>
      <c r="Z24367" s="30"/>
      <c r="AB24367" s="6"/>
    </row>
    <row r="24368" spans="1:28">
      <c r="A24368" s="2"/>
      <c r="B24368" s="2"/>
      <c r="C24368" s="2"/>
      <c r="G24368" s="94"/>
      <c r="H24368" s="94"/>
      <c r="I24368" s="94"/>
      <c r="J24368" s="2"/>
      <c r="P24368" s="30"/>
      <c r="T24368" s="2"/>
      <c r="V24368" s="2"/>
      <c r="W24368" s="28"/>
      <c r="Y24368" s="30"/>
      <c r="Z24368" s="30"/>
      <c r="AB24368" s="6"/>
    </row>
    <row r="24369" spans="1:28">
      <c r="A24369" s="2"/>
      <c r="B24369" s="2"/>
      <c r="C24369" s="2"/>
      <c r="G24369" s="94"/>
      <c r="H24369" s="94"/>
      <c r="I24369" s="94"/>
      <c r="J24369" s="2"/>
      <c r="P24369" s="30"/>
      <c r="T24369" s="2"/>
      <c r="V24369" s="2"/>
      <c r="W24369" s="28"/>
      <c r="Y24369" s="30"/>
      <c r="Z24369" s="30"/>
      <c r="AB24369" s="6"/>
    </row>
    <row r="24370" spans="1:28">
      <c r="A24370" s="2"/>
      <c r="B24370" s="2"/>
      <c r="C24370" s="2"/>
      <c r="G24370" s="94"/>
      <c r="H24370" s="94"/>
      <c r="I24370" s="94"/>
      <c r="J24370" s="2"/>
      <c r="P24370" s="30"/>
      <c r="T24370" s="2"/>
      <c r="V24370" s="2"/>
      <c r="W24370" s="28"/>
      <c r="Y24370" s="30"/>
      <c r="Z24370" s="30"/>
      <c r="AB24370" s="6"/>
    </row>
    <row r="24371" spans="1:28">
      <c r="A24371" s="2"/>
      <c r="B24371" s="2"/>
      <c r="C24371" s="2"/>
      <c r="G24371" s="94"/>
      <c r="H24371" s="94"/>
      <c r="I24371" s="94"/>
      <c r="J24371" s="2"/>
      <c r="P24371" s="30"/>
      <c r="T24371" s="2"/>
      <c r="V24371" s="2"/>
      <c r="W24371" s="28"/>
      <c r="Y24371" s="30"/>
      <c r="Z24371" s="30"/>
      <c r="AB24371" s="6"/>
    </row>
    <row r="24372" spans="1:28">
      <c r="A24372" s="2"/>
      <c r="B24372" s="2"/>
      <c r="C24372" s="2"/>
      <c r="G24372" s="94"/>
      <c r="H24372" s="94"/>
      <c r="I24372" s="94"/>
      <c r="J24372" s="2"/>
      <c r="P24372" s="30"/>
      <c r="T24372" s="2"/>
      <c r="V24372" s="2"/>
      <c r="W24372" s="28"/>
      <c r="Y24372" s="30"/>
      <c r="Z24372" s="30"/>
      <c r="AB24372" s="6"/>
    </row>
    <row r="24373" spans="1:28">
      <c r="A24373" s="2"/>
      <c r="B24373" s="2"/>
      <c r="C24373" s="2"/>
      <c r="G24373" s="94"/>
      <c r="H24373" s="94"/>
      <c r="I24373" s="94"/>
      <c r="J24373" s="2"/>
      <c r="P24373" s="30"/>
      <c r="T24373" s="2"/>
      <c r="V24373" s="2"/>
      <c r="W24373" s="28"/>
      <c r="Y24373" s="30"/>
      <c r="Z24373" s="30"/>
      <c r="AB24373" s="6"/>
    </row>
    <row r="24374" spans="1:28">
      <c r="A24374" s="2"/>
      <c r="B24374" s="2"/>
      <c r="C24374" s="2"/>
      <c r="G24374" s="94"/>
      <c r="H24374" s="94"/>
      <c r="I24374" s="94"/>
      <c r="J24374" s="2"/>
      <c r="P24374" s="30"/>
      <c r="T24374" s="2"/>
      <c r="V24374" s="2"/>
      <c r="W24374" s="28"/>
      <c r="Y24374" s="30"/>
      <c r="Z24374" s="30"/>
      <c r="AB24374" s="6"/>
    </row>
    <row r="24375" spans="1:28">
      <c r="A24375" s="2"/>
      <c r="B24375" s="2"/>
      <c r="C24375" s="2"/>
      <c r="G24375" s="94"/>
      <c r="H24375" s="94"/>
      <c r="I24375" s="94"/>
      <c r="J24375" s="2"/>
      <c r="P24375" s="30"/>
      <c r="T24375" s="2"/>
      <c r="V24375" s="2"/>
      <c r="W24375" s="28"/>
      <c r="Y24375" s="30"/>
      <c r="Z24375" s="30"/>
      <c r="AB24375" s="6"/>
    </row>
    <row r="24376" spans="1:28">
      <c r="A24376" s="2"/>
      <c r="B24376" s="2"/>
      <c r="C24376" s="2"/>
      <c r="G24376" s="94"/>
      <c r="H24376" s="94"/>
      <c r="I24376" s="94"/>
      <c r="J24376" s="2"/>
      <c r="P24376" s="30"/>
      <c r="T24376" s="2"/>
      <c r="V24376" s="2"/>
      <c r="W24376" s="28"/>
      <c r="Y24376" s="30"/>
      <c r="Z24376" s="30"/>
      <c r="AB24376" s="6"/>
    </row>
    <row r="24377" spans="1:28">
      <c r="A24377" s="2"/>
      <c r="B24377" s="2"/>
      <c r="C24377" s="2"/>
      <c r="G24377" s="94"/>
      <c r="H24377" s="94"/>
      <c r="I24377" s="94"/>
      <c r="J24377" s="2"/>
      <c r="P24377" s="30"/>
      <c r="T24377" s="2"/>
      <c r="V24377" s="2"/>
      <c r="W24377" s="28"/>
      <c r="Y24377" s="30"/>
      <c r="Z24377" s="30"/>
      <c r="AB24377" s="6"/>
    </row>
    <row r="24378" spans="1:28">
      <c r="A24378" s="2"/>
      <c r="B24378" s="2"/>
      <c r="C24378" s="2"/>
      <c r="G24378" s="94"/>
      <c r="H24378" s="94"/>
      <c r="I24378" s="94"/>
      <c r="J24378" s="2"/>
      <c r="P24378" s="30"/>
      <c r="T24378" s="2"/>
      <c r="V24378" s="2"/>
      <c r="W24378" s="28"/>
      <c r="Y24378" s="30"/>
      <c r="Z24378" s="30"/>
      <c r="AB24378" s="6"/>
    </row>
    <row r="24379" spans="1:28">
      <c r="A24379" s="2"/>
      <c r="B24379" s="2"/>
      <c r="C24379" s="2"/>
      <c r="G24379" s="94"/>
      <c r="H24379" s="94"/>
      <c r="I24379" s="94"/>
      <c r="J24379" s="2"/>
      <c r="P24379" s="30"/>
      <c r="T24379" s="2"/>
      <c r="V24379" s="2"/>
      <c r="W24379" s="28"/>
      <c r="Y24379" s="30"/>
      <c r="Z24379" s="30"/>
      <c r="AB24379" s="6"/>
    </row>
    <row r="24380" spans="1:28">
      <c r="A24380" s="2"/>
      <c r="B24380" s="2"/>
      <c r="C24380" s="2"/>
      <c r="G24380" s="94"/>
      <c r="H24380" s="94"/>
      <c r="I24380" s="94"/>
      <c r="J24380" s="2"/>
      <c r="P24380" s="30"/>
      <c r="T24380" s="2"/>
      <c r="V24380" s="2"/>
      <c r="W24380" s="28"/>
      <c r="Y24380" s="30"/>
      <c r="Z24380" s="30"/>
      <c r="AB24380" s="6"/>
    </row>
    <row r="24381" spans="1:28">
      <c r="A24381" s="2"/>
      <c r="B24381" s="2"/>
      <c r="C24381" s="2"/>
      <c r="G24381" s="94"/>
      <c r="H24381" s="94"/>
      <c r="I24381" s="94"/>
      <c r="J24381" s="2"/>
      <c r="P24381" s="30"/>
      <c r="T24381" s="2"/>
      <c r="V24381" s="2"/>
      <c r="W24381" s="28"/>
      <c r="Y24381" s="30"/>
      <c r="Z24381" s="30"/>
      <c r="AB24381" s="6"/>
    </row>
    <row r="24382" spans="1:28">
      <c r="A24382" s="2"/>
      <c r="B24382" s="2"/>
      <c r="C24382" s="2"/>
      <c r="G24382" s="94"/>
      <c r="H24382" s="94"/>
      <c r="I24382" s="94"/>
      <c r="J24382" s="2"/>
      <c r="P24382" s="30"/>
      <c r="T24382" s="2"/>
      <c r="V24382" s="2"/>
      <c r="W24382" s="28"/>
      <c r="Y24382" s="30"/>
      <c r="Z24382" s="30"/>
      <c r="AB24382" s="6"/>
    </row>
    <row r="24383" spans="1:28">
      <c r="A24383" s="2"/>
      <c r="B24383" s="2"/>
      <c r="C24383" s="2"/>
      <c r="G24383" s="94"/>
      <c r="H24383" s="94"/>
      <c r="I24383" s="94"/>
      <c r="J24383" s="2"/>
      <c r="P24383" s="30"/>
      <c r="T24383" s="2"/>
      <c r="V24383" s="2"/>
      <c r="W24383" s="28"/>
      <c r="Y24383" s="30"/>
      <c r="Z24383" s="30"/>
      <c r="AB24383" s="6"/>
    </row>
    <row r="24384" spans="1:28">
      <c r="A24384" s="2"/>
      <c r="B24384" s="2"/>
      <c r="C24384" s="2"/>
      <c r="G24384" s="94"/>
      <c r="H24384" s="94"/>
      <c r="I24384" s="94"/>
      <c r="J24384" s="2"/>
      <c r="P24384" s="30"/>
      <c r="T24384" s="2"/>
      <c r="V24384" s="2"/>
      <c r="W24384" s="28"/>
      <c r="Y24384" s="30"/>
      <c r="Z24384" s="30"/>
      <c r="AB24384" s="6"/>
    </row>
    <row r="24385" spans="1:28">
      <c r="A24385" s="2"/>
      <c r="B24385" s="2"/>
      <c r="C24385" s="2"/>
      <c r="G24385" s="94"/>
      <c r="H24385" s="94"/>
      <c r="I24385" s="94"/>
      <c r="J24385" s="2"/>
      <c r="P24385" s="30"/>
      <c r="T24385" s="2"/>
      <c r="V24385" s="2"/>
      <c r="W24385" s="28"/>
      <c r="Y24385" s="30"/>
      <c r="Z24385" s="30"/>
      <c r="AB24385" s="6"/>
    </row>
    <row r="24386" spans="1:28">
      <c r="A24386" s="2"/>
      <c r="B24386" s="2"/>
      <c r="C24386" s="2"/>
      <c r="G24386" s="94"/>
      <c r="H24386" s="94"/>
      <c r="I24386" s="94"/>
      <c r="J24386" s="2"/>
      <c r="P24386" s="30"/>
      <c r="T24386" s="2"/>
      <c r="V24386" s="2"/>
      <c r="W24386" s="28"/>
      <c r="Y24386" s="30"/>
      <c r="Z24386" s="30"/>
      <c r="AB24386" s="6"/>
    </row>
    <row r="24387" spans="1:28">
      <c r="A24387" s="2"/>
      <c r="B24387" s="2"/>
      <c r="C24387" s="2"/>
      <c r="G24387" s="94"/>
      <c r="H24387" s="94"/>
      <c r="I24387" s="94"/>
      <c r="J24387" s="2"/>
      <c r="P24387" s="30"/>
      <c r="T24387" s="2"/>
      <c r="V24387" s="2"/>
      <c r="W24387" s="28"/>
      <c r="Y24387" s="30"/>
      <c r="Z24387" s="30"/>
      <c r="AB24387" s="6"/>
    </row>
    <row r="24388" spans="1:28">
      <c r="A24388" s="2"/>
      <c r="B24388" s="2"/>
      <c r="C24388" s="2"/>
      <c r="G24388" s="94"/>
      <c r="H24388" s="94"/>
      <c r="I24388" s="94"/>
      <c r="J24388" s="2"/>
      <c r="P24388" s="30"/>
      <c r="T24388" s="2"/>
      <c r="V24388" s="2"/>
      <c r="W24388" s="28"/>
      <c r="Y24388" s="30"/>
      <c r="Z24388" s="30"/>
      <c r="AB24388" s="6"/>
    </row>
    <row r="24389" spans="1:28">
      <c r="A24389" s="2"/>
      <c r="B24389" s="2"/>
      <c r="C24389" s="2"/>
      <c r="G24389" s="94"/>
      <c r="H24389" s="94"/>
      <c r="I24389" s="94"/>
      <c r="J24389" s="2"/>
      <c r="P24389" s="30"/>
      <c r="T24389" s="2"/>
      <c r="V24389" s="2"/>
      <c r="W24389" s="28"/>
      <c r="Y24389" s="30"/>
      <c r="Z24389" s="30"/>
      <c r="AB24389" s="6"/>
    </row>
    <row r="24390" spans="1:28">
      <c r="A24390" s="2"/>
      <c r="B24390" s="2"/>
      <c r="C24390" s="2"/>
      <c r="G24390" s="94"/>
      <c r="H24390" s="94"/>
      <c r="I24390" s="94"/>
      <c r="J24390" s="2"/>
      <c r="P24390" s="30"/>
      <c r="T24390" s="2"/>
      <c r="V24390" s="2"/>
      <c r="W24390" s="28"/>
      <c r="Y24390" s="30"/>
      <c r="Z24390" s="30"/>
      <c r="AB24390" s="6"/>
    </row>
    <row r="24391" spans="1:28">
      <c r="A24391" s="2"/>
      <c r="B24391" s="2"/>
      <c r="C24391" s="2"/>
      <c r="G24391" s="94"/>
      <c r="H24391" s="94"/>
      <c r="I24391" s="94"/>
      <c r="J24391" s="2"/>
      <c r="P24391" s="30"/>
      <c r="T24391" s="2"/>
      <c r="V24391" s="2"/>
      <c r="W24391" s="28"/>
      <c r="Y24391" s="30"/>
      <c r="Z24391" s="30"/>
      <c r="AB24391" s="6"/>
    </row>
    <row r="24392" spans="1:28">
      <c r="A24392" s="2"/>
      <c r="B24392" s="2"/>
      <c r="C24392" s="2"/>
      <c r="G24392" s="94"/>
      <c r="H24392" s="94"/>
      <c r="I24392" s="94"/>
      <c r="J24392" s="2"/>
      <c r="P24392" s="30"/>
      <c r="T24392" s="2"/>
      <c r="V24392" s="2"/>
      <c r="W24392" s="28"/>
      <c r="Y24392" s="30"/>
      <c r="Z24392" s="30"/>
      <c r="AB24392" s="6"/>
    </row>
    <row r="24393" spans="1:28">
      <c r="A24393" s="2"/>
      <c r="B24393" s="2"/>
      <c r="C24393" s="2"/>
      <c r="G24393" s="94"/>
      <c r="H24393" s="94"/>
      <c r="I24393" s="94"/>
      <c r="J24393" s="2"/>
      <c r="P24393" s="30"/>
      <c r="T24393" s="2"/>
      <c r="V24393" s="2"/>
      <c r="W24393" s="28"/>
      <c r="Y24393" s="30"/>
      <c r="Z24393" s="30"/>
      <c r="AB24393" s="6"/>
    </row>
    <row r="24394" spans="1:28">
      <c r="A24394" s="2"/>
      <c r="B24394" s="2"/>
      <c r="C24394" s="2"/>
      <c r="G24394" s="94"/>
      <c r="H24394" s="94"/>
      <c r="I24394" s="94"/>
      <c r="J24394" s="2"/>
      <c r="P24394" s="30"/>
      <c r="T24394" s="2"/>
      <c r="V24394" s="2"/>
      <c r="W24394" s="28"/>
      <c r="Y24394" s="30"/>
      <c r="Z24394" s="30"/>
      <c r="AB24394" s="6"/>
    </row>
    <row r="24395" spans="1:28">
      <c r="A24395" s="2"/>
      <c r="B24395" s="2"/>
      <c r="C24395" s="2"/>
      <c r="G24395" s="94"/>
      <c r="H24395" s="94"/>
      <c r="I24395" s="94"/>
      <c r="J24395" s="2"/>
      <c r="P24395" s="30"/>
      <c r="T24395" s="2"/>
      <c r="V24395" s="2"/>
      <c r="W24395" s="28"/>
      <c r="Y24395" s="30"/>
      <c r="Z24395" s="30"/>
      <c r="AB24395" s="6"/>
    </row>
    <row r="24396" spans="1:28">
      <c r="A24396" s="2"/>
      <c r="B24396" s="2"/>
      <c r="C24396" s="2"/>
      <c r="G24396" s="94"/>
      <c r="H24396" s="94"/>
      <c r="I24396" s="94"/>
      <c r="J24396" s="2"/>
      <c r="P24396" s="30"/>
      <c r="T24396" s="2"/>
      <c r="V24396" s="2"/>
      <c r="W24396" s="28"/>
      <c r="Y24396" s="30"/>
      <c r="Z24396" s="30"/>
      <c r="AB24396" s="6"/>
    </row>
    <row r="24397" spans="1:28">
      <c r="A24397" s="2"/>
      <c r="B24397" s="2"/>
      <c r="C24397" s="2"/>
      <c r="G24397" s="94"/>
      <c r="H24397" s="94"/>
      <c r="I24397" s="94"/>
      <c r="J24397" s="2"/>
      <c r="P24397" s="30"/>
      <c r="T24397" s="2"/>
      <c r="V24397" s="2"/>
      <c r="W24397" s="28"/>
      <c r="Y24397" s="30"/>
      <c r="Z24397" s="30"/>
      <c r="AB24397" s="6"/>
    </row>
    <row r="24398" spans="1:28">
      <c r="A24398" s="2"/>
      <c r="B24398" s="2"/>
      <c r="C24398" s="2"/>
      <c r="G24398" s="94"/>
      <c r="H24398" s="94"/>
      <c r="I24398" s="94"/>
      <c r="J24398" s="2"/>
      <c r="P24398" s="30"/>
      <c r="T24398" s="2"/>
      <c r="V24398" s="2"/>
      <c r="W24398" s="28"/>
      <c r="Y24398" s="30"/>
      <c r="Z24398" s="30"/>
      <c r="AB24398" s="6"/>
    </row>
    <row r="24399" spans="1:28">
      <c r="A24399" s="2"/>
      <c r="B24399" s="2"/>
      <c r="C24399" s="2"/>
      <c r="G24399" s="94"/>
      <c r="H24399" s="94"/>
      <c r="I24399" s="94"/>
      <c r="J24399" s="2"/>
      <c r="P24399" s="30"/>
      <c r="T24399" s="2"/>
      <c r="V24399" s="2"/>
      <c r="W24399" s="28"/>
      <c r="Y24399" s="30"/>
      <c r="Z24399" s="30"/>
      <c r="AB24399" s="6"/>
    </row>
    <row r="24400" spans="1:28">
      <c r="A24400" s="2"/>
      <c r="B24400" s="2"/>
      <c r="C24400" s="2"/>
      <c r="G24400" s="94"/>
      <c r="H24400" s="94"/>
      <c r="I24400" s="94"/>
      <c r="J24400" s="2"/>
      <c r="P24400" s="30"/>
      <c r="T24400" s="2"/>
      <c r="V24400" s="2"/>
      <c r="W24400" s="28"/>
      <c r="Y24400" s="30"/>
      <c r="Z24400" s="30"/>
      <c r="AB24400" s="6"/>
    </row>
    <row r="24401" spans="1:28">
      <c r="A24401" s="2"/>
      <c r="B24401" s="2"/>
      <c r="C24401" s="2"/>
      <c r="G24401" s="94"/>
      <c r="H24401" s="94"/>
      <c r="I24401" s="94"/>
      <c r="J24401" s="2"/>
      <c r="P24401" s="30"/>
      <c r="T24401" s="2"/>
      <c r="V24401" s="2"/>
      <c r="W24401" s="28"/>
      <c r="Y24401" s="30"/>
      <c r="Z24401" s="30"/>
      <c r="AB24401" s="6"/>
    </row>
    <row r="24402" spans="1:28">
      <c r="A24402" s="2"/>
      <c r="B24402" s="2"/>
      <c r="C24402" s="2"/>
      <c r="G24402" s="94"/>
      <c r="H24402" s="94"/>
      <c r="I24402" s="94"/>
      <c r="J24402" s="2"/>
      <c r="P24402" s="30"/>
      <c r="T24402" s="2"/>
      <c r="V24402" s="2"/>
      <c r="W24402" s="28"/>
      <c r="Y24402" s="30"/>
      <c r="Z24402" s="30"/>
      <c r="AB24402" s="6"/>
    </row>
    <row r="24403" spans="1:28">
      <c r="A24403" s="2"/>
      <c r="B24403" s="2"/>
      <c r="C24403" s="2"/>
      <c r="G24403" s="94"/>
      <c r="H24403" s="94"/>
      <c r="I24403" s="94"/>
      <c r="J24403" s="2"/>
      <c r="P24403" s="30"/>
      <c r="T24403" s="2"/>
      <c r="V24403" s="2"/>
      <c r="W24403" s="28"/>
      <c r="Y24403" s="30"/>
      <c r="Z24403" s="30"/>
      <c r="AB24403" s="6"/>
    </row>
    <row r="24404" spans="1:28">
      <c r="A24404" s="2"/>
      <c r="B24404" s="2"/>
      <c r="C24404" s="2"/>
      <c r="G24404" s="94"/>
      <c r="H24404" s="94"/>
      <c r="I24404" s="94"/>
      <c r="J24404" s="2"/>
      <c r="P24404" s="30"/>
      <c r="T24404" s="2"/>
      <c r="V24404" s="2"/>
      <c r="W24404" s="28"/>
      <c r="Y24404" s="30"/>
      <c r="Z24404" s="30"/>
      <c r="AB24404" s="6"/>
    </row>
    <row r="24405" spans="1:28">
      <c r="A24405" s="2"/>
      <c r="B24405" s="2"/>
      <c r="C24405" s="2"/>
      <c r="G24405" s="94"/>
      <c r="H24405" s="94"/>
      <c r="I24405" s="94"/>
      <c r="J24405" s="2"/>
      <c r="P24405" s="30"/>
      <c r="T24405" s="2"/>
      <c r="V24405" s="2"/>
      <c r="W24405" s="28"/>
      <c r="Y24405" s="30"/>
      <c r="Z24405" s="30"/>
      <c r="AB24405" s="6"/>
    </row>
    <row r="24406" spans="1:28">
      <c r="A24406" s="2"/>
      <c r="B24406" s="2"/>
      <c r="C24406" s="2"/>
      <c r="G24406" s="94"/>
      <c r="H24406" s="94"/>
      <c r="I24406" s="94"/>
      <c r="J24406" s="2"/>
      <c r="P24406" s="30"/>
      <c r="T24406" s="2"/>
      <c r="V24406" s="2"/>
      <c r="W24406" s="28"/>
      <c r="Y24406" s="30"/>
      <c r="Z24406" s="30"/>
      <c r="AB24406" s="6"/>
    </row>
    <row r="24407" spans="1:28">
      <c r="A24407" s="2"/>
      <c r="B24407" s="2"/>
      <c r="C24407" s="2"/>
      <c r="G24407" s="94"/>
      <c r="H24407" s="94"/>
      <c r="I24407" s="94"/>
      <c r="J24407" s="2"/>
      <c r="P24407" s="30"/>
      <c r="T24407" s="2"/>
      <c r="V24407" s="2"/>
      <c r="W24407" s="28"/>
      <c r="Y24407" s="30"/>
      <c r="Z24407" s="30"/>
      <c r="AB24407" s="6"/>
    </row>
    <row r="24408" spans="1:28">
      <c r="A24408" s="2"/>
      <c r="B24408" s="2"/>
      <c r="C24408" s="2"/>
      <c r="G24408" s="94"/>
      <c r="H24408" s="94"/>
      <c r="I24408" s="94"/>
      <c r="J24408" s="2"/>
      <c r="P24408" s="30"/>
      <c r="T24408" s="2"/>
      <c r="V24408" s="2"/>
      <c r="W24408" s="28"/>
      <c r="Y24408" s="30"/>
      <c r="Z24408" s="30"/>
      <c r="AB24408" s="6"/>
    </row>
    <row r="24409" spans="1:28">
      <c r="A24409" s="2"/>
      <c r="B24409" s="2"/>
      <c r="C24409" s="2"/>
      <c r="G24409" s="94"/>
      <c r="H24409" s="94"/>
      <c r="I24409" s="94"/>
      <c r="J24409" s="2"/>
      <c r="P24409" s="30"/>
      <c r="T24409" s="2"/>
      <c r="V24409" s="2"/>
      <c r="W24409" s="28"/>
      <c r="Y24409" s="30"/>
      <c r="Z24409" s="30"/>
      <c r="AB24409" s="6"/>
    </row>
    <row r="24410" spans="1:28">
      <c r="A24410" s="2"/>
      <c r="B24410" s="2"/>
      <c r="C24410" s="2"/>
      <c r="G24410" s="94"/>
      <c r="H24410" s="94"/>
      <c r="I24410" s="94"/>
      <c r="J24410" s="2"/>
      <c r="P24410" s="30"/>
      <c r="T24410" s="2"/>
      <c r="V24410" s="2"/>
      <c r="W24410" s="28"/>
      <c r="Y24410" s="30"/>
      <c r="Z24410" s="30"/>
      <c r="AB24410" s="6"/>
    </row>
    <row r="24411" spans="1:28">
      <c r="A24411" s="2"/>
      <c r="B24411" s="2"/>
      <c r="C24411" s="2"/>
      <c r="G24411" s="94"/>
      <c r="H24411" s="94"/>
      <c r="I24411" s="94"/>
      <c r="J24411" s="2"/>
      <c r="P24411" s="30"/>
      <c r="T24411" s="2"/>
      <c r="V24411" s="2"/>
      <c r="W24411" s="28"/>
      <c r="Y24411" s="30"/>
      <c r="Z24411" s="30"/>
      <c r="AB24411" s="6"/>
    </row>
    <row r="24412" spans="1:28">
      <c r="A24412" s="2"/>
      <c r="B24412" s="2"/>
      <c r="C24412" s="2"/>
      <c r="G24412" s="94"/>
      <c r="H24412" s="94"/>
      <c r="I24412" s="94"/>
      <c r="J24412" s="2"/>
      <c r="P24412" s="30"/>
      <c r="T24412" s="2"/>
      <c r="V24412" s="2"/>
      <c r="W24412" s="28"/>
      <c r="Y24412" s="30"/>
      <c r="Z24412" s="30"/>
      <c r="AB24412" s="6"/>
    </row>
    <row r="24413" spans="1:28">
      <c r="A24413" s="2"/>
      <c r="B24413" s="2"/>
      <c r="C24413" s="2"/>
      <c r="G24413" s="94"/>
      <c r="H24413" s="94"/>
      <c r="I24413" s="94"/>
      <c r="J24413" s="2"/>
      <c r="P24413" s="30"/>
      <c r="T24413" s="2"/>
      <c r="V24413" s="2"/>
      <c r="W24413" s="28"/>
      <c r="Y24413" s="30"/>
      <c r="Z24413" s="30"/>
      <c r="AB24413" s="6"/>
    </row>
    <row r="24414" spans="1:28">
      <c r="A24414" s="2"/>
      <c r="B24414" s="2"/>
      <c r="C24414" s="2"/>
      <c r="G24414" s="94"/>
      <c r="H24414" s="94"/>
      <c r="I24414" s="94"/>
      <c r="J24414" s="2"/>
      <c r="P24414" s="30"/>
      <c r="T24414" s="2"/>
      <c r="V24414" s="2"/>
      <c r="W24414" s="28"/>
      <c r="Y24414" s="30"/>
      <c r="Z24414" s="30"/>
      <c r="AB24414" s="6"/>
    </row>
    <row r="24415" spans="1:28">
      <c r="A24415" s="2"/>
      <c r="B24415" s="2"/>
      <c r="C24415" s="2"/>
      <c r="G24415" s="94"/>
      <c r="H24415" s="94"/>
      <c r="I24415" s="94"/>
      <c r="J24415" s="2"/>
      <c r="P24415" s="30"/>
      <c r="T24415" s="2"/>
      <c r="V24415" s="2"/>
      <c r="W24415" s="28"/>
      <c r="Y24415" s="30"/>
      <c r="Z24415" s="30"/>
      <c r="AB24415" s="6"/>
    </row>
    <row r="24416" spans="1:28">
      <c r="A24416" s="2"/>
      <c r="B24416" s="2"/>
      <c r="C24416" s="2"/>
      <c r="G24416" s="94"/>
      <c r="H24416" s="94"/>
      <c r="I24416" s="94"/>
      <c r="J24416" s="2"/>
      <c r="P24416" s="30"/>
      <c r="T24416" s="2"/>
      <c r="V24416" s="2"/>
      <c r="W24416" s="28"/>
      <c r="Y24416" s="30"/>
      <c r="Z24416" s="30"/>
      <c r="AB24416" s="6"/>
    </row>
    <row r="24417" spans="1:28">
      <c r="A24417" s="2"/>
      <c r="B24417" s="2"/>
      <c r="C24417" s="2"/>
      <c r="G24417" s="94"/>
      <c r="H24417" s="94"/>
      <c r="I24417" s="94"/>
      <c r="J24417" s="2"/>
      <c r="P24417" s="30"/>
      <c r="T24417" s="2"/>
      <c r="V24417" s="2"/>
      <c r="W24417" s="28"/>
      <c r="Y24417" s="30"/>
      <c r="Z24417" s="30"/>
      <c r="AB24417" s="6"/>
    </row>
    <row r="24418" spans="1:28">
      <c r="A24418" s="2"/>
      <c r="B24418" s="2"/>
      <c r="C24418" s="2"/>
      <c r="G24418" s="94"/>
      <c r="H24418" s="94"/>
      <c r="I24418" s="94"/>
      <c r="J24418" s="2"/>
      <c r="P24418" s="30"/>
      <c r="T24418" s="2"/>
      <c r="V24418" s="2"/>
      <c r="W24418" s="28"/>
      <c r="Y24418" s="30"/>
      <c r="Z24418" s="30"/>
      <c r="AB24418" s="6"/>
    </row>
    <row r="24419" spans="1:28">
      <c r="A24419" s="2"/>
      <c r="B24419" s="2"/>
      <c r="C24419" s="2"/>
      <c r="G24419" s="94"/>
      <c r="H24419" s="94"/>
      <c r="I24419" s="94"/>
      <c r="J24419" s="2"/>
      <c r="P24419" s="30"/>
      <c r="T24419" s="2"/>
      <c r="V24419" s="2"/>
      <c r="W24419" s="28"/>
      <c r="Y24419" s="30"/>
      <c r="Z24419" s="30"/>
      <c r="AB24419" s="6"/>
    </row>
    <row r="24420" spans="1:28">
      <c r="A24420" s="2"/>
      <c r="B24420" s="2"/>
      <c r="C24420" s="2"/>
      <c r="G24420" s="94"/>
      <c r="H24420" s="94"/>
      <c r="I24420" s="94"/>
      <c r="J24420" s="2"/>
      <c r="P24420" s="30"/>
      <c r="T24420" s="2"/>
      <c r="V24420" s="2"/>
      <c r="W24420" s="28"/>
      <c r="Y24420" s="30"/>
      <c r="Z24420" s="30"/>
      <c r="AB24420" s="6"/>
    </row>
    <row r="24421" spans="1:28">
      <c r="A24421" s="2"/>
      <c r="B24421" s="2"/>
      <c r="C24421" s="2"/>
      <c r="G24421" s="94"/>
      <c r="H24421" s="94"/>
      <c r="I24421" s="94"/>
      <c r="J24421" s="2"/>
      <c r="P24421" s="30"/>
      <c r="T24421" s="2"/>
      <c r="V24421" s="2"/>
      <c r="W24421" s="28"/>
      <c r="Y24421" s="30"/>
      <c r="Z24421" s="30"/>
      <c r="AB24421" s="6"/>
    </row>
    <row r="24422" spans="1:28">
      <c r="A24422" s="2"/>
      <c r="B24422" s="2"/>
      <c r="C24422" s="2"/>
      <c r="G24422" s="94"/>
      <c r="H24422" s="94"/>
      <c r="I24422" s="94"/>
      <c r="J24422" s="2"/>
      <c r="P24422" s="30"/>
      <c r="T24422" s="2"/>
      <c r="V24422" s="2"/>
      <c r="W24422" s="28"/>
      <c r="Y24422" s="30"/>
      <c r="Z24422" s="30"/>
      <c r="AB24422" s="6"/>
    </row>
    <row r="24423" spans="1:28">
      <c r="A24423" s="2"/>
      <c r="B24423" s="2"/>
      <c r="C24423" s="2"/>
      <c r="G24423" s="94"/>
      <c r="H24423" s="94"/>
      <c r="I24423" s="94"/>
      <c r="J24423" s="2"/>
      <c r="P24423" s="30"/>
      <c r="T24423" s="2"/>
      <c r="V24423" s="2"/>
      <c r="W24423" s="28"/>
      <c r="Y24423" s="30"/>
      <c r="Z24423" s="30"/>
      <c r="AB24423" s="6"/>
    </row>
    <row r="24424" spans="1:28">
      <c r="A24424" s="2"/>
      <c r="B24424" s="2"/>
      <c r="C24424" s="2"/>
      <c r="G24424" s="94"/>
      <c r="H24424" s="94"/>
      <c r="I24424" s="94"/>
      <c r="J24424" s="2"/>
      <c r="P24424" s="30"/>
      <c r="T24424" s="2"/>
      <c r="V24424" s="2"/>
      <c r="W24424" s="28"/>
      <c r="Y24424" s="30"/>
      <c r="Z24424" s="30"/>
      <c r="AB24424" s="6"/>
    </row>
    <row r="24425" spans="1:28">
      <c r="A24425" s="2"/>
      <c r="B24425" s="2"/>
      <c r="C24425" s="2"/>
      <c r="G24425" s="94"/>
      <c r="H24425" s="94"/>
      <c r="I24425" s="94"/>
      <c r="J24425" s="2"/>
      <c r="P24425" s="30"/>
      <c r="T24425" s="2"/>
      <c r="V24425" s="2"/>
      <c r="W24425" s="28"/>
      <c r="Y24425" s="30"/>
      <c r="Z24425" s="30"/>
      <c r="AB24425" s="6"/>
    </row>
    <row r="24426" spans="1:28">
      <c r="A24426" s="2"/>
      <c r="B24426" s="2"/>
      <c r="C24426" s="2"/>
      <c r="G24426" s="94"/>
      <c r="H24426" s="94"/>
      <c r="I24426" s="94"/>
      <c r="J24426" s="2"/>
      <c r="P24426" s="30"/>
      <c r="T24426" s="2"/>
      <c r="V24426" s="2"/>
      <c r="W24426" s="28"/>
      <c r="Y24426" s="30"/>
      <c r="Z24426" s="30"/>
      <c r="AB24426" s="6"/>
    </row>
    <row r="24427" spans="1:28">
      <c r="A24427" s="2"/>
      <c r="B24427" s="2"/>
      <c r="C24427" s="2"/>
      <c r="G24427" s="94"/>
      <c r="H24427" s="94"/>
      <c r="I24427" s="94"/>
      <c r="J24427" s="2"/>
      <c r="P24427" s="30"/>
      <c r="T24427" s="2"/>
      <c r="V24427" s="2"/>
      <c r="W24427" s="28"/>
      <c r="Y24427" s="30"/>
      <c r="Z24427" s="30"/>
      <c r="AB24427" s="6"/>
    </row>
    <row r="24428" spans="1:28">
      <c r="A24428" s="2"/>
      <c r="B24428" s="2"/>
      <c r="C24428" s="2"/>
      <c r="G24428" s="94"/>
      <c r="H24428" s="94"/>
      <c r="I24428" s="94"/>
      <c r="J24428" s="2"/>
      <c r="P24428" s="30"/>
      <c r="T24428" s="2"/>
      <c r="V24428" s="2"/>
      <c r="W24428" s="28"/>
      <c r="Y24428" s="30"/>
      <c r="Z24428" s="30"/>
      <c r="AB24428" s="6"/>
    </row>
    <row r="24429" spans="1:28">
      <c r="A24429" s="2"/>
      <c r="B24429" s="2"/>
      <c r="C24429" s="2"/>
      <c r="G24429" s="94"/>
      <c r="H24429" s="94"/>
      <c r="I24429" s="94"/>
      <c r="J24429" s="2"/>
      <c r="P24429" s="30"/>
      <c r="T24429" s="2"/>
      <c r="V24429" s="2"/>
      <c r="W24429" s="28"/>
      <c r="Y24429" s="30"/>
      <c r="Z24429" s="30"/>
      <c r="AB24429" s="6"/>
    </row>
    <row r="24430" spans="1:28">
      <c r="A24430" s="2"/>
      <c r="B24430" s="2"/>
      <c r="C24430" s="2"/>
      <c r="G24430" s="94"/>
      <c r="H24430" s="94"/>
      <c r="I24430" s="94"/>
      <c r="J24430" s="2"/>
      <c r="P24430" s="30"/>
      <c r="T24430" s="2"/>
      <c r="V24430" s="2"/>
      <c r="W24430" s="28"/>
      <c r="Y24430" s="30"/>
      <c r="Z24430" s="30"/>
      <c r="AB24430" s="6"/>
    </row>
    <row r="24431" spans="1:28">
      <c r="A24431" s="2"/>
      <c r="B24431" s="2"/>
      <c r="C24431" s="2"/>
      <c r="G24431" s="94"/>
      <c r="H24431" s="94"/>
      <c r="I24431" s="94"/>
      <c r="J24431" s="2"/>
      <c r="P24431" s="30"/>
      <c r="T24431" s="2"/>
      <c r="V24431" s="2"/>
      <c r="W24431" s="28"/>
      <c r="Y24431" s="30"/>
      <c r="Z24431" s="30"/>
      <c r="AB24431" s="6"/>
    </row>
    <row r="24432" spans="1:28">
      <c r="A24432" s="2"/>
      <c r="B24432" s="2"/>
      <c r="C24432" s="2"/>
      <c r="G24432" s="94"/>
      <c r="H24432" s="94"/>
      <c r="I24432" s="94"/>
      <c r="J24432" s="2"/>
      <c r="P24432" s="30"/>
      <c r="T24432" s="2"/>
      <c r="V24432" s="2"/>
      <c r="W24432" s="28"/>
      <c r="Y24432" s="30"/>
      <c r="Z24432" s="30"/>
      <c r="AB24432" s="6"/>
    </row>
    <row r="24433" spans="1:28">
      <c r="A24433" s="2"/>
      <c r="B24433" s="2"/>
      <c r="C24433" s="2"/>
      <c r="G24433" s="94"/>
      <c r="H24433" s="94"/>
      <c r="I24433" s="94"/>
      <c r="J24433" s="2"/>
      <c r="P24433" s="30"/>
      <c r="T24433" s="2"/>
      <c r="V24433" s="2"/>
      <c r="W24433" s="28"/>
      <c r="Y24433" s="30"/>
      <c r="Z24433" s="30"/>
      <c r="AB24433" s="6"/>
    </row>
    <row r="24434" spans="1:28">
      <c r="A24434" s="2"/>
      <c r="B24434" s="2"/>
      <c r="C24434" s="2"/>
      <c r="G24434" s="94"/>
      <c r="H24434" s="94"/>
      <c r="I24434" s="94"/>
      <c r="J24434" s="2"/>
      <c r="P24434" s="30"/>
      <c r="T24434" s="2"/>
      <c r="V24434" s="2"/>
      <c r="W24434" s="28"/>
      <c r="Y24434" s="30"/>
      <c r="Z24434" s="30"/>
      <c r="AB24434" s="6"/>
    </row>
    <row r="24435" spans="1:28">
      <c r="A24435" s="2"/>
      <c r="B24435" s="2"/>
      <c r="C24435" s="2"/>
      <c r="G24435" s="94"/>
      <c r="H24435" s="94"/>
      <c r="I24435" s="94"/>
      <c r="J24435" s="2"/>
      <c r="P24435" s="30"/>
      <c r="T24435" s="2"/>
      <c r="V24435" s="2"/>
      <c r="W24435" s="28"/>
      <c r="Y24435" s="30"/>
      <c r="Z24435" s="30"/>
      <c r="AB24435" s="6"/>
    </row>
    <row r="24436" spans="1:28">
      <c r="A24436" s="2"/>
      <c r="B24436" s="2"/>
      <c r="C24436" s="2"/>
      <c r="G24436" s="94"/>
      <c r="H24436" s="94"/>
      <c r="I24436" s="94"/>
      <c r="J24436" s="2"/>
      <c r="P24436" s="30"/>
      <c r="T24436" s="2"/>
      <c r="V24436" s="2"/>
      <c r="W24436" s="28"/>
      <c r="Y24436" s="30"/>
      <c r="Z24436" s="30"/>
      <c r="AB24436" s="6"/>
    </row>
    <row r="24437" spans="1:28">
      <c r="A24437" s="2"/>
      <c r="B24437" s="2"/>
      <c r="C24437" s="2"/>
      <c r="G24437" s="94"/>
      <c r="H24437" s="94"/>
      <c r="I24437" s="94"/>
      <c r="J24437" s="2"/>
      <c r="P24437" s="30"/>
      <c r="T24437" s="2"/>
      <c r="V24437" s="2"/>
      <c r="W24437" s="28"/>
      <c r="Y24437" s="30"/>
      <c r="Z24437" s="30"/>
      <c r="AB24437" s="6"/>
    </row>
    <row r="24438" spans="1:28">
      <c r="A24438" s="2"/>
      <c r="B24438" s="2"/>
      <c r="C24438" s="2"/>
      <c r="G24438" s="94"/>
      <c r="H24438" s="94"/>
      <c r="I24438" s="94"/>
      <c r="J24438" s="2"/>
      <c r="P24438" s="30"/>
      <c r="T24438" s="2"/>
      <c r="V24438" s="2"/>
      <c r="W24438" s="28"/>
      <c r="Y24438" s="30"/>
      <c r="Z24438" s="30"/>
      <c r="AB24438" s="6"/>
    </row>
    <row r="24439" spans="1:28">
      <c r="A24439" s="2"/>
      <c r="B24439" s="2"/>
      <c r="C24439" s="2"/>
      <c r="G24439" s="94"/>
      <c r="H24439" s="94"/>
      <c r="I24439" s="94"/>
      <c r="J24439" s="2"/>
      <c r="P24439" s="30"/>
      <c r="T24439" s="2"/>
      <c r="V24439" s="2"/>
      <c r="W24439" s="28"/>
      <c r="Y24439" s="30"/>
      <c r="Z24439" s="30"/>
      <c r="AB24439" s="6"/>
    </row>
    <row r="24440" spans="1:28">
      <c r="A24440" s="2"/>
      <c r="B24440" s="2"/>
      <c r="C24440" s="2"/>
      <c r="G24440" s="94"/>
      <c r="H24440" s="94"/>
      <c r="I24440" s="94"/>
      <c r="J24440" s="2"/>
      <c r="P24440" s="30"/>
      <c r="T24440" s="2"/>
      <c r="V24440" s="2"/>
      <c r="W24440" s="28"/>
      <c r="Y24440" s="30"/>
      <c r="Z24440" s="30"/>
      <c r="AB24440" s="6"/>
    </row>
    <row r="24441" spans="1:28">
      <c r="A24441" s="2"/>
      <c r="B24441" s="2"/>
      <c r="C24441" s="2"/>
      <c r="G24441" s="94"/>
      <c r="H24441" s="94"/>
      <c r="I24441" s="94"/>
      <c r="J24441" s="2"/>
      <c r="P24441" s="30"/>
      <c r="T24441" s="2"/>
      <c r="V24441" s="2"/>
      <c r="W24441" s="28"/>
      <c r="Y24441" s="30"/>
      <c r="Z24441" s="30"/>
      <c r="AB24441" s="6"/>
    </row>
    <row r="24442" spans="1:28">
      <c r="A24442" s="2"/>
      <c r="B24442" s="2"/>
      <c r="C24442" s="2"/>
      <c r="G24442" s="94"/>
      <c r="H24442" s="94"/>
      <c r="I24442" s="94"/>
      <c r="J24442" s="2"/>
      <c r="P24442" s="30"/>
      <c r="T24442" s="2"/>
      <c r="V24442" s="2"/>
      <c r="W24442" s="28"/>
      <c r="Y24442" s="30"/>
      <c r="Z24442" s="30"/>
      <c r="AB24442" s="6"/>
    </row>
    <row r="24443" spans="1:28">
      <c r="A24443" s="2"/>
      <c r="B24443" s="2"/>
      <c r="C24443" s="2"/>
      <c r="G24443" s="94"/>
      <c r="H24443" s="94"/>
      <c r="I24443" s="94"/>
      <c r="J24443" s="2"/>
      <c r="P24443" s="30"/>
      <c r="T24443" s="2"/>
      <c r="V24443" s="2"/>
      <c r="W24443" s="28"/>
      <c r="Y24443" s="30"/>
      <c r="Z24443" s="30"/>
      <c r="AB24443" s="6"/>
    </row>
    <row r="24444" spans="1:28">
      <c r="A24444" s="2"/>
      <c r="B24444" s="2"/>
      <c r="C24444" s="2"/>
      <c r="G24444" s="94"/>
      <c r="H24444" s="94"/>
      <c r="I24444" s="94"/>
      <c r="J24444" s="2"/>
      <c r="P24444" s="30"/>
      <c r="T24444" s="2"/>
      <c r="V24444" s="2"/>
      <c r="W24444" s="28"/>
      <c r="Y24444" s="30"/>
      <c r="Z24444" s="30"/>
      <c r="AB24444" s="6"/>
    </row>
    <row r="24445" spans="1:28">
      <c r="A24445" s="2"/>
      <c r="B24445" s="2"/>
      <c r="C24445" s="2"/>
      <c r="G24445" s="94"/>
      <c r="H24445" s="94"/>
      <c r="I24445" s="94"/>
      <c r="J24445" s="2"/>
      <c r="P24445" s="30"/>
      <c r="T24445" s="2"/>
      <c r="V24445" s="2"/>
      <c r="W24445" s="28"/>
      <c r="Y24445" s="30"/>
      <c r="Z24445" s="30"/>
      <c r="AB24445" s="6"/>
    </row>
    <row r="24446" spans="1:28">
      <c r="A24446" s="2"/>
      <c r="B24446" s="2"/>
      <c r="C24446" s="2"/>
      <c r="G24446" s="94"/>
      <c r="H24446" s="94"/>
      <c r="I24446" s="94"/>
      <c r="J24446" s="2"/>
      <c r="P24446" s="30"/>
      <c r="T24446" s="2"/>
      <c r="V24446" s="2"/>
      <c r="W24446" s="28"/>
      <c r="Y24446" s="30"/>
      <c r="Z24446" s="30"/>
      <c r="AB24446" s="6"/>
    </row>
    <row r="24447" spans="1:28">
      <c r="A24447" s="2"/>
      <c r="B24447" s="2"/>
      <c r="C24447" s="2"/>
      <c r="G24447" s="94"/>
      <c r="H24447" s="94"/>
      <c r="I24447" s="94"/>
      <c r="J24447" s="2"/>
      <c r="P24447" s="30"/>
      <c r="T24447" s="2"/>
      <c r="V24447" s="2"/>
      <c r="W24447" s="28"/>
      <c r="Y24447" s="30"/>
      <c r="Z24447" s="30"/>
      <c r="AB24447" s="6"/>
    </row>
    <row r="24448" spans="1:28">
      <c r="A24448" s="2"/>
      <c r="B24448" s="2"/>
      <c r="C24448" s="2"/>
      <c r="G24448" s="94"/>
      <c r="H24448" s="94"/>
      <c r="I24448" s="94"/>
      <c r="J24448" s="2"/>
      <c r="P24448" s="30"/>
      <c r="T24448" s="2"/>
      <c r="V24448" s="2"/>
      <c r="W24448" s="28"/>
      <c r="Y24448" s="30"/>
      <c r="Z24448" s="30"/>
      <c r="AB24448" s="6"/>
    </row>
    <row r="24449" spans="1:28">
      <c r="A24449" s="2"/>
      <c r="B24449" s="2"/>
      <c r="C24449" s="2"/>
      <c r="G24449" s="94"/>
      <c r="H24449" s="94"/>
      <c r="I24449" s="94"/>
      <c r="J24449" s="2"/>
      <c r="P24449" s="30"/>
      <c r="T24449" s="2"/>
      <c r="V24449" s="2"/>
      <c r="W24449" s="28"/>
      <c r="Y24449" s="30"/>
      <c r="Z24449" s="30"/>
      <c r="AB24449" s="6"/>
    </row>
    <row r="24450" spans="1:28">
      <c r="A24450" s="2"/>
      <c r="B24450" s="2"/>
      <c r="C24450" s="2"/>
      <c r="G24450" s="94"/>
      <c r="H24450" s="94"/>
      <c r="I24450" s="94"/>
      <c r="J24450" s="2"/>
      <c r="P24450" s="30"/>
      <c r="T24450" s="2"/>
      <c r="V24450" s="2"/>
      <c r="W24450" s="28"/>
      <c r="Y24450" s="30"/>
      <c r="Z24450" s="30"/>
      <c r="AB24450" s="6"/>
    </row>
    <row r="24451" spans="1:28">
      <c r="A24451" s="2"/>
      <c r="B24451" s="2"/>
      <c r="C24451" s="2"/>
      <c r="G24451" s="94"/>
      <c r="H24451" s="94"/>
      <c r="I24451" s="94"/>
      <c r="J24451" s="2"/>
      <c r="P24451" s="30"/>
      <c r="T24451" s="2"/>
      <c r="V24451" s="2"/>
      <c r="W24451" s="28"/>
      <c r="Y24451" s="30"/>
      <c r="Z24451" s="30"/>
      <c r="AB24451" s="6"/>
    </row>
    <row r="24452" spans="1:28">
      <c r="A24452" s="2"/>
      <c r="B24452" s="2"/>
      <c r="C24452" s="2"/>
      <c r="G24452" s="94"/>
      <c r="H24452" s="94"/>
      <c r="I24452" s="94"/>
      <c r="J24452" s="2"/>
      <c r="P24452" s="30"/>
      <c r="T24452" s="2"/>
      <c r="V24452" s="2"/>
      <c r="W24452" s="28"/>
      <c r="Y24452" s="30"/>
      <c r="Z24452" s="30"/>
      <c r="AB24452" s="6"/>
    </row>
    <row r="24453" spans="1:28">
      <c r="A24453" s="2"/>
      <c r="B24453" s="2"/>
      <c r="C24453" s="2"/>
      <c r="G24453" s="94"/>
      <c r="H24453" s="94"/>
      <c r="I24453" s="94"/>
      <c r="J24453" s="2"/>
      <c r="P24453" s="30"/>
      <c r="T24453" s="2"/>
      <c r="V24453" s="2"/>
      <c r="W24453" s="28"/>
      <c r="Y24453" s="30"/>
      <c r="Z24453" s="30"/>
      <c r="AB24453" s="6"/>
    </row>
    <row r="24454" spans="1:28">
      <c r="A24454" s="2"/>
      <c r="B24454" s="2"/>
      <c r="C24454" s="2"/>
      <c r="G24454" s="94"/>
      <c r="H24454" s="94"/>
      <c r="I24454" s="94"/>
      <c r="J24454" s="2"/>
      <c r="P24454" s="30"/>
      <c r="T24454" s="2"/>
      <c r="V24454" s="2"/>
      <c r="W24454" s="28"/>
      <c r="Y24454" s="30"/>
      <c r="Z24454" s="30"/>
      <c r="AB24454" s="6"/>
    </row>
    <row r="24455" spans="1:28">
      <c r="A24455" s="2"/>
      <c r="B24455" s="2"/>
      <c r="C24455" s="2"/>
      <c r="G24455" s="94"/>
      <c r="H24455" s="94"/>
      <c r="I24455" s="94"/>
      <c r="J24455" s="2"/>
      <c r="P24455" s="30"/>
      <c r="T24455" s="2"/>
      <c r="V24455" s="2"/>
      <c r="W24455" s="28"/>
      <c r="Y24455" s="30"/>
      <c r="Z24455" s="30"/>
      <c r="AB24455" s="6"/>
    </row>
    <row r="24456" spans="1:28">
      <c r="A24456" s="2"/>
      <c r="B24456" s="2"/>
      <c r="C24456" s="2"/>
      <c r="G24456" s="94"/>
      <c r="H24456" s="94"/>
      <c r="I24456" s="94"/>
      <c r="J24456" s="2"/>
      <c r="P24456" s="30"/>
      <c r="T24456" s="2"/>
      <c r="V24456" s="2"/>
      <c r="W24456" s="28"/>
      <c r="Y24456" s="30"/>
      <c r="Z24456" s="30"/>
      <c r="AB24456" s="6"/>
    </row>
    <row r="24457" spans="1:28">
      <c r="A24457" s="2"/>
      <c r="B24457" s="2"/>
      <c r="C24457" s="2"/>
      <c r="G24457" s="94"/>
      <c r="H24457" s="94"/>
      <c r="I24457" s="94"/>
      <c r="J24457" s="2"/>
      <c r="P24457" s="30"/>
      <c r="T24457" s="2"/>
      <c r="V24457" s="2"/>
      <c r="W24457" s="28"/>
      <c r="Y24457" s="30"/>
      <c r="Z24457" s="30"/>
      <c r="AB24457" s="6"/>
    </row>
    <row r="24458" spans="1:28">
      <c r="A24458" s="2"/>
      <c r="B24458" s="2"/>
      <c r="C24458" s="2"/>
      <c r="G24458" s="94"/>
      <c r="H24458" s="94"/>
      <c r="I24458" s="94"/>
      <c r="J24458" s="2"/>
      <c r="P24458" s="30"/>
      <c r="T24458" s="2"/>
      <c r="V24458" s="2"/>
      <c r="W24458" s="28"/>
      <c r="Y24458" s="30"/>
      <c r="Z24458" s="30"/>
      <c r="AB24458" s="6"/>
    </row>
    <row r="24459" spans="1:28">
      <c r="A24459" s="2"/>
      <c r="B24459" s="2"/>
      <c r="C24459" s="2"/>
      <c r="G24459" s="94"/>
      <c r="H24459" s="94"/>
      <c r="I24459" s="94"/>
      <c r="J24459" s="2"/>
      <c r="P24459" s="30"/>
      <c r="T24459" s="2"/>
      <c r="V24459" s="2"/>
      <c r="W24459" s="28"/>
      <c r="Y24459" s="30"/>
      <c r="Z24459" s="30"/>
      <c r="AB24459" s="6"/>
    </row>
    <row r="24460" spans="1:28">
      <c r="A24460" s="2"/>
      <c r="B24460" s="2"/>
      <c r="C24460" s="2"/>
      <c r="G24460" s="94"/>
      <c r="H24460" s="94"/>
      <c r="I24460" s="94"/>
      <c r="J24460" s="2"/>
      <c r="P24460" s="30"/>
      <c r="T24460" s="2"/>
      <c r="V24460" s="2"/>
      <c r="W24460" s="28"/>
      <c r="Y24460" s="30"/>
      <c r="Z24460" s="30"/>
      <c r="AB24460" s="6"/>
    </row>
    <row r="24461" spans="1:28">
      <c r="A24461" s="2"/>
      <c r="B24461" s="2"/>
      <c r="C24461" s="2"/>
      <c r="G24461" s="94"/>
      <c r="H24461" s="94"/>
      <c r="I24461" s="94"/>
      <c r="J24461" s="2"/>
      <c r="P24461" s="30"/>
      <c r="T24461" s="2"/>
      <c r="V24461" s="2"/>
      <c r="W24461" s="28"/>
      <c r="Y24461" s="30"/>
      <c r="Z24461" s="30"/>
      <c r="AB24461" s="6"/>
    </row>
    <row r="24462" spans="1:28">
      <c r="A24462" s="2"/>
      <c r="B24462" s="2"/>
      <c r="C24462" s="2"/>
      <c r="G24462" s="94"/>
      <c r="H24462" s="94"/>
      <c r="I24462" s="94"/>
      <c r="J24462" s="2"/>
      <c r="P24462" s="30"/>
      <c r="T24462" s="2"/>
      <c r="V24462" s="2"/>
      <c r="W24462" s="28"/>
      <c r="Y24462" s="30"/>
      <c r="Z24462" s="30"/>
      <c r="AB24462" s="6"/>
    </row>
    <row r="24463" spans="1:28">
      <c r="A24463" s="2"/>
      <c r="B24463" s="2"/>
      <c r="C24463" s="2"/>
      <c r="G24463" s="94"/>
      <c r="H24463" s="94"/>
      <c r="I24463" s="94"/>
      <c r="J24463" s="2"/>
      <c r="P24463" s="30"/>
      <c r="T24463" s="2"/>
      <c r="V24463" s="2"/>
      <c r="W24463" s="28"/>
      <c r="Y24463" s="30"/>
      <c r="Z24463" s="30"/>
      <c r="AB24463" s="6"/>
    </row>
    <row r="24464" spans="1:28">
      <c r="A24464" s="2"/>
      <c r="B24464" s="2"/>
      <c r="C24464" s="2"/>
      <c r="G24464" s="94"/>
      <c r="H24464" s="94"/>
      <c r="I24464" s="94"/>
      <c r="J24464" s="2"/>
      <c r="P24464" s="30"/>
      <c r="T24464" s="2"/>
      <c r="V24464" s="2"/>
      <c r="W24464" s="28"/>
      <c r="Y24464" s="30"/>
      <c r="Z24464" s="30"/>
      <c r="AB24464" s="6"/>
    </row>
    <row r="24465" spans="1:28">
      <c r="A24465" s="2"/>
      <c r="B24465" s="2"/>
      <c r="C24465" s="2"/>
      <c r="G24465" s="94"/>
      <c r="H24465" s="94"/>
      <c r="I24465" s="94"/>
      <c r="J24465" s="2"/>
      <c r="P24465" s="30"/>
      <c r="T24465" s="2"/>
      <c r="V24465" s="2"/>
      <c r="W24465" s="28"/>
      <c r="Y24465" s="30"/>
      <c r="Z24465" s="30"/>
      <c r="AB24465" s="6"/>
    </row>
    <row r="24466" spans="1:28">
      <c r="A24466" s="2"/>
      <c r="B24466" s="2"/>
      <c r="C24466" s="2"/>
      <c r="G24466" s="94"/>
      <c r="H24466" s="94"/>
      <c r="I24466" s="94"/>
      <c r="J24466" s="2"/>
      <c r="P24466" s="30"/>
      <c r="T24466" s="2"/>
      <c r="V24466" s="2"/>
      <c r="W24466" s="28"/>
      <c r="Y24466" s="30"/>
      <c r="Z24466" s="30"/>
      <c r="AB24466" s="6"/>
    </row>
    <row r="24467" spans="1:28">
      <c r="A24467" s="2"/>
      <c r="B24467" s="2"/>
      <c r="C24467" s="2"/>
      <c r="G24467" s="94"/>
      <c r="H24467" s="94"/>
      <c r="I24467" s="94"/>
      <c r="J24467" s="2"/>
      <c r="P24467" s="30"/>
      <c r="T24467" s="2"/>
      <c r="V24467" s="2"/>
      <c r="W24467" s="28"/>
      <c r="Y24467" s="30"/>
      <c r="Z24467" s="30"/>
      <c r="AB24467" s="6"/>
    </row>
    <row r="24468" spans="1:28">
      <c r="A24468" s="2"/>
      <c r="B24468" s="2"/>
      <c r="C24468" s="2"/>
      <c r="G24468" s="94"/>
      <c r="H24468" s="94"/>
      <c r="I24468" s="94"/>
      <c r="J24468" s="2"/>
      <c r="P24468" s="30"/>
      <c r="T24468" s="2"/>
      <c r="V24468" s="2"/>
      <c r="W24468" s="28"/>
      <c r="Y24468" s="30"/>
      <c r="Z24468" s="30"/>
      <c r="AB24468" s="6"/>
    </row>
    <row r="24469" spans="1:28">
      <c r="A24469" s="2"/>
      <c r="B24469" s="2"/>
      <c r="C24469" s="2"/>
      <c r="G24469" s="94"/>
      <c r="H24469" s="94"/>
      <c r="I24469" s="94"/>
      <c r="J24469" s="2"/>
      <c r="P24469" s="30"/>
      <c r="T24469" s="2"/>
      <c r="V24469" s="2"/>
      <c r="W24469" s="28"/>
      <c r="Y24469" s="30"/>
      <c r="Z24469" s="30"/>
      <c r="AB24469" s="6"/>
    </row>
    <row r="24470" spans="1:28">
      <c r="A24470" s="2"/>
      <c r="B24470" s="2"/>
      <c r="C24470" s="2"/>
      <c r="G24470" s="94"/>
      <c r="H24470" s="94"/>
      <c r="I24470" s="94"/>
      <c r="J24470" s="2"/>
      <c r="P24470" s="30"/>
      <c r="T24470" s="2"/>
      <c r="V24470" s="2"/>
      <c r="W24470" s="28"/>
      <c r="Y24470" s="30"/>
      <c r="Z24470" s="30"/>
      <c r="AB24470" s="6"/>
    </row>
    <row r="24471" spans="1:28">
      <c r="A24471" s="2"/>
      <c r="B24471" s="2"/>
      <c r="C24471" s="2"/>
      <c r="G24471" s="94"/>
      <c r="H24471" s="94"/>
      <c r="I24471" s="94"/>
      <c r="J24471" s="2"/>
      <c r="P24471" s="30"/>
      <c r="T24471" s="2"/>
      <c r="V24471" s="2"/>
      <c r="W24471" s="28"/>
      <c r="Y24471" s="30"/>
      <c r="Z24471" s="30"/>
      <c r="AB24471" s="6"/>
    </row>
    <row r="24472" spans="1:28">
      <c r="A24472" s="2"/>
      <c r="B24472" s="2"/>
      <c r="C24472" s="2"/>
      <c r="G24472" s="94"/>
      <c r="H24472" s="94"/>
      <c r="I24472" s="94"/>
      <c r="J24472" s="2"/>
      <c r="P24472" s="30"/>
      <c r="T24472" s="2"/>
      <c r="V24472" s="2"/>
      <c r="W24472" s="28"/>
      <c r="Y24472" s="30"/>
      <c r="Z24472" s="30"/>
      <c r="AB24472" s="6"/>
    </row>
    <row r="24473" spans="1:28">
      <c r="A24473" s="2"/>
      <c r="B24473" s="2"/>
      <c r="C24473" s="2"/>
      <c r="G24473" s="94"/>
      <c r="H24473" s="94"/>
      <c r="I24473" s="94"/>
      <c r="J24473" s="2"/>
      <c r="P24473" s="30"/>
      <c r="T24473" s="2"/>
      <c r="V24473" s="2"/>
      <c r="W24473" s="28"/>
      <c r="Y24473" s="30"/>
      <c r="Z24473" s="30"/>
      <c r="AB24473" s="6"/>
    </row>
    <row r="24474" spans="1:28">
      <c r="A24474" s="2"/>
      <c r="B24474" s="2"/>
      <c r="C24474" s="2"/>
      <c r="G24474" s="94"/>
      <c r="H24474" s="94"/>
      <c r="I24474" s="94"/>
      <c r="J24474" s="2"/>
      <c r="P24474" s="30"/>
      <c r="T24474" s="2"/>
      <c r="V24474" s="2"/>
      <c r="W24474" s="28"/>
      <c r="Y24474" s="30"/>
      <c r="Z24474" s="30"/>
      <c r="AB24474" s="6"/>
    </row>
    <row r="24475" spans="1:28">
      <c r="A24475" s="2"/>
      <c r="B24475" s="2"/>
      <c r="C24475" s="2"/>
      <c r="G24475" s="94"/>
      <c r="H24475" s="94"/>
      <c r="I24475" s="94"/>
      <c r="J24475" s="2"/>
      <c r="P24475" s="30"/>
      <c r="T24475" s="2"/>
      <c r="V24475" s="2"/>
      <c r="W24475" s="28"/>
      <c r="Y24475" s="30"/>
      <c r="Z24475" s="30"/>
      <c r="AB24475" s="6"/>
    </row>
    <row r="24476" spans="1:28">
      <c r="A24476" s="2"/>
      <c r="B24476" s="2"/>
      <c r="C24476" s="2"/>
      <c r="G24476" s="94"/>
      <c r="H24476" s="94"/>
      <c r="I24476" s="94"/>
      <c r="J24476" s="2"/>
      <c r="P24476" s="30"/>
      <c r="T24476" s="2"/>
      <c r="V24476" s="2"/>
      <c r="W24476" s="28"/>
      <c r="Y24476" s="30"/>
      <c r="Z24476" s="30"/>
      <c r="AB24476" s="6"/>
    </row>
    <row r="24477" spans="1:28">
      <c r="A24477" s="2"/>
      <c r="B24477" s="2"/>
      <c r="C24477" s="2"/>
      <c r="G24477" s="94"/>
      <c r="H24477" s="94"/>
      <c r="I24477" s="94"/>
      <c r="J24477" s="2"/>
      <c r="P24477" s="30"/>
      <c r="T24477" s="2"/>
      <c r="V24477" s="2"/>
      <c r="W24477" s="28"/>
      <c r="Y24477" s="30"/>
      <c r="Z24477" s="30"/>
      <c r="AB24477" s="6"/>
    </row>
    <row r="24478" spans="1:28">
      <c r="A24478" s="2"/>
      <c r="B24478" s="2"/>
      <c r="C24478" s="2"/>
      <c r="G24478" s="94"/>
      <c r="H24478" s="94"/>
      <c r="I24478" s="94"/>
      <c r="J24478" s="2"/>
      <c r="P24478" s="30"/>
      <c r="T24478" s="2"/>
      <c r="V24478" s="2"/>
      <c r="W24478" s="28"/>
      <c r="Y24478" s="30"/>
      <c r="Z24478" s="30"/>
      <c r="AB24478" s="6"/>
    </row>
    <row r="24479" spans="1:28">
      <c r="A24479" s="2"/>
      <c r="B24479" s="2"/>
      <c r="C24479" s="2"/>
      <c r="G24479" s="94"/>
      <c r="H24479" s="94"/>
      <c r="I24479" s="94"/>
      <c r="J24479" s="2"/>
      <c r="P24479" s="30"/>
      <c r="T24479" s="2"/>
      <c r="V24479" s="2"/>
      <c r="W24479" s="28"/>
      <c r="Y24479" s="30"/>
      <c r="Z24479" s="30"/>
      <c r="AB24479" s="6"/>
    </row>
    <row r="24480" spans="1:28">
      <c r="A24480" s="2"/>
      <c r="B24480" s="2"/>
      <c r="C24480" s="2"/>
      <c r="G24480" s="94"/>
      <c r="H24480" s="94"/>
      <c r="I24480" s="94"/>
      <c r="J24480" s="2"/>
      <c r="P24480" s="30"/>
      <c r="T24480" s="2"/>
      <c r="V24480" s="2"/>
      <c r="W24480" s="28"/>
      <c r="Y24480" s="30"/>
      <c r="Z24480" s="30"/>
      <c r="AB24480" s="6"/>
    </row>
    <row r="24481" spans="1:28">
      <c r="A24481" s="2"/>
      <c r="B24481" s="2"/>
      <c r="C24481" s="2"/>
      <c r="G24481" s="94"/>
      <c r="H24481" s="94"/>
      <c r="I24481" s="94"/>
      <c r="J24481" s="2"/>
      <c r="P24481" s="30"/>
      <c r="T24481" s="2"/>
      <c r="V24481" s="2"/>
      <c r="W24481" s="28"/>
      <c r="Y24481" s="30"/>
      <c r="Z24481" s="30"/>
      <c r="AB24481" s="6"/>
    </row>
    <row r="24482" spans="1:28">
      <c r="A24482" s="2"/>
      <c r="B24482" s="2"/>
      <c r="C24482" s="2"/>
      <c r="G24482" s="94"/>
      <c r="H24482" s="94"/>
      <c r="I24482" s="94"/>
      <c r="J24482" s="2"/>
      <c r="P24482" s="30"/>
      <c r="T24482" s="2"/>
      <c r="V24482" s="2"/>
      <c r="W24482" s="28"/>
      <c r="Y24482" s="30"/>
      <c r="Z24482" s="30"/>
      <c r="AB24482" s="6"/>
    </row>
    <row r="24483" spans="1:28">
      <c r="A24483" s="2"/>
      <c r="B24483" s="2"/>
      <c r="C24483" s="2"/>
      <c r="G24483" s="94"/>
      <c r="H24483" s="94"/>
      <c r="I24483" s="94"/>
      <c r="J24483" s="2"/>
      <c r="P24483" s="30"/>
      <c r="T24483" s="2"/>
      <c r="V24483" s="2"/>
      <c r="W24483" s="28"/>
      <c r="Y24483" s="30"/>
      <c r="Z24483" s="30"/>
      <c r="AB24483" s="6"/>
    </row>
    <row r="24484" spans="1:28">
      <c r="A24484" s="2"/>
      <c r="B24484" s="2"/>
      <c r="C24484" s="2"/>
      <c r="G24484" s="94"/>
      <c r="H24484" s="94"/>
      <c r="I24484" s="94"/>
      <c r="J24484" s="2"/>
      <c r="P24484" s="30"/>
      <c r="T24484" s="2"/>
      <c r="V24484" s="2"/>
      <c r="W24484" s="28"/>
      <c r="Y24484" s="30"/>
      <c r="Z24484" s="30"/>
      <c r="AB24484" s="6"/>
    </row>
    <row r="24485" spans="1:28">
      <c r="A24485" s="2"/>
      <c r="B24485" s="2"/>
      <c r="C24485" s="2"/>
      <c r="G24485" s="94"/>
      <c r="H24485" s="94"/>
      <c r="I24485" s="94"/>
      <c r="J24485" s="2"/>
      <c r="P24485" s="30"/>
      <c r="T24485" s="2"/>
      <c r="V24485" s="2"/>
      <c r="W24485" s="28"/>
      <c r="Y24485" s="30"/>
      <c r="Z24485" s="30"/>
      <c r="AB24485" s="6"/>
    </row>
    <row r="24486" spans="1:28">
      <c r="A24486" s="2"/>
      <c r="B24486" s="2"/>
      <c r="C24486" s="2"/>
      <c r="G24486" s="94"/>
      <c r="H24486" s="94"/>
      <c r="I24486" s="94"/>
      <c r="J24486" s="2"/>
      <c r="P24486" s="30"/>
      <c r="T24486" s="2"/>
      <c r="V24486" s="2"/>
      <c r="W24486" s="28"/>
      <c r="Y24486" s="30"/>
      <c r="Z24486" s="30"/>
      <c r="AB24486" s="6"/>
    </row>
    <row r="24487" spans="1:28">
      <c r="A24487" s="2"/>
      <c r="B24487" s="2"/>
      <c r="C24487" s="2"/>
      <c r="G24487" s="94"/>
      <c r="H24487" s="94"/>
      <c r="I24487" s="94"/>
      <c r="J24487" s="2"/>
      <c r="P24487" s="30"/>
      <c r="T24487" s="2"/>
      <c r="V24487" s="2"/>
      <c r="W24487" s="28"/>
      <c r="Y24487" s="30"/>
      <c r="Z24487" s="30"/>
      <c r="AB24487" s="6"/>
    </row>
    <row r="24488" spans="1:28">
      <c r="A24488" s="2"/>
      <c r="B24488" s="2"/>
      <c r="C24488" s="2"/>
      <c r="G24488" s="94"/>
      <c r="H24488" s="94"/>
      <c r="I24488" s="94"/>
      <c r="J24488" s="2"/>
      <c r="P24488" s="30"/>
      <c r="T24488" s="2"/>
      <c r="V24488" s="2"/>
      <c r="W24488" s="28"/>
      <c r="Y24488" s="30"/>
      <c r="Z24488" s="30"/>
      <c r="AB24488" s="6"/>
    </row>
    <row r="24489" spans="1:28">
      <c r="A24489" s="2"/>
      <c r="B24489" s="2"/>
      <c r="C24489" s="2"/>
      <c r="G24489" s="94"/>
      <c r="H24489" s="94"/>
      <c r="I24489" s="94"/>
      <c r="J24489" s="2"/>
      <c r="P24489" s="30"/>
      <c r="T24489" s="2"/>
      <c r="V24489" s="2"/>
      <c r="W24489" s="28"/>
      <c r="Y24489" s="30"/>
      <c r="Z24489" s="30"/>
      <c r="AB24489" s="6"/>
    </row>
    <row r="24490" spans="1:28">
      <c r="A24490" s="2"/>
      <c r="B24490" s="2"/>
      <c r="C24490" s="2"/>
      <c r="G24490" s="94"/>
      <c r="H24490" s="94"/>
      <c r="I24490" s="94"/>
      <c r="J24490" s="2"/>
      <c r="P24490" s="30"/>
      <c r="T24490" s="2"/>
      <c r="V24490" s="2"/>
      <c r="W24490" s="28"/>
      <c r="Y24490" s="30"/>
      <c r="Z24490" s="30"/>
      <c r="AB24490" s="6"/>
    </row>
    <row r="24491" spans="1:28">
      <c r="A24491" s="2"/>
      <c r="B24491" s="2"/>
      <c r="C24491" s="2"/>
      <c r="G24491" s="94"/>
      <c r="H24491" s="94"/>
      <c r="I24491" s="94"/>
      <c r="J24491" s="2"/>
      <c r="P24491" s="30"/>
      <c r="T24491" s="2"/>
      <c r="V24491" s="2"/>
      <c r="W24491" s="28"/>
      <c r="Y24491" s="30"/>
      <c r="Z24491" s="30"/>
      <c r="AB24491" s="6"/>
    </row>
    <row r="24492" spans="1:28">
      <c r="A24492" s="2"/>
      <c r="B24492" s="2"/>
      <c r="C24492" s="2"/>
      <c r="G24492" s="94"/>
      <c r="H24492" s="94"/>
      <c r="I24492" s="94"/>
      <c r="J24492" s="2"/>
      <c r="P24492" s="30"/>
      <c r="T24492" s="2"/>
      <c r="V24492" s="2"/>
      <c r="W24492" s="28"/>
      <c r="Y24492" s="30"/>
      <c r="Z24492" s="30"/>
      <c r="AB24492" s="6"/>
    </row>
    <row r="24493" spans="1:28">
      <c r="A24493" s="2"/>
      <c r="B24493" s="2"/>
      <c r="C24493" s="2"/>
      <c r="G24493" s="94"/>
      <c r="H24493" s="94"/>
      <c r="I24493" s="94"/>
      <c r="J24493" s="2"/>
      <c r="P24493" s="30"/>
      <c r="T24493" s="2"/>
      <c r="V24493" s="2"/>
      <c r="W24493" s="28"/>
      <c r="Y24493" s="30"/>
      <c r="Z24493" s="30"/>
      <c r="AB24493" s="6"/>
    </row>
    <row r="24494" spans="1:28">
      <c r="A24494" s="2"/>
      <c r="B24494" s="2"/>
      <c r="C24494" s="2"/>
      <c r="G24494" s="94"/>
      <c r="H24494" s="94"/>
      <c r="I24494" s="94"/>
      <c r="J24494" s="2"/>
      <c r="P24494" s="30"/>
      <c r="T24494" s="2"/>
      <c r="V24494" s="2"/>
      <c r="W24494" s="28"/>
      <c r="Y24494" s="30"/>
      <c r="Z24494" s="30"/>
      <c r="AB24494" s="6"/>
    </row>
    <row r="24495" spans="1:28">
      <c r="A24495" s="2"/>
      <c r="B24495" s="2"/>
      <c r="C24495" s="2"/>
      <c r="G24495" s="94"/>
      <c r="H24495" s="94"/>
      <c r="I24495" s="94"/>
      <c r="J24495" s="2"/>
      <c r="P24495" s="30"/>
      <c r="T24495" s="2"/>
      <c r="V24495" s="2"/>
      <c r="W24495" s="28"/>
      <c r="Y24495" s="30"/>
      <c r="Z24495" s="30"/>
      <c r="AB24495" s="6"/>
    </row>
    <row r="24496" spans="1:28">
      <c r="A24496" s="2"/>
      <c r="B24496" s="2"/>
      <c r="C24496" s="2"/>
      <c r="G24496" s="94"/>
      <c r="H24496" s="94"/>
      <c r="I24496" s="94"/>
      <c r="J24496" s="2"/>
      <c r="P24496" s="30"/>
      <c r="T24496" s="2"/>
      <c r="V24496" s="2"/>
      <c r="W24496" s="28"/>
      <c r="Y24496" s="30"/>
      <c r="Z24496" s="30"/>
      <c r="AB24496" s="6"/>
    </row>
    <row r="24497" spans="1:28">
      <c r="A24497" s="2"/>
      <c r="B24497" s="2"/>
      <c r="C24497" s="2"/>
      <c r="G24497" s="94"/>
      <c r="H24497" s="94"/>
      <c r="I24497" s="94"/>
      <c r="J24497" s="2"/>
      <c r="P24497" s="30"/>
      <c r="T24497" s="2"/>
      <c r="V24497" s="2"/>
      <c r="W24497" s="28"/>
      <c r="Y24497" s="30"/>
      <c r="Z24497" s="30"/>
      <c r="AB24497" s="6"/>
    </row>
    <row r="24498" spans="1:28">
      <c r="A24498" s="2"/>
      <c r="B24498" s="2"/>
      <c r="C24498" s="2"/>
      <c r="G24498" s="94"/>
      <c r="H24498" s="94"/>
      <c r="I24498" s="94"/>
      <c r="J24498" s="2"/>
      <c r="P24498" s="30"/>
      <c r="T24498" s="2"/>
      <c r="V24498" s="2"/>
      <c r="W24498" s="28"/>
      <c r="Y24498" s="30"/>
      <c r="Z24498" s="30"/>
      <c r="AB24498" s="6"/>
    </row>
    <row r="24499" spans="1:28">
      <c r="A24499" s="2"/>
      <c r="B24499" s="2"/>
      <c r="C24499" s="2"/>
      <c r="G24499" s="94"/>
      <c r="H24499" s="94"/>
      <c r="I24499" s="94"/>
      <c r="J24499" s="2"/>
      <c r="P24499" s="30"/>
      <c r="T24499" s="2"/>
      <c r="V24499" s="2"/>
      <c r="W24499" s="28"/>
      <c r="Y24499" s="30"/>
      <c r="Z24499" s="30"/>
      <c r="AB24499" s="6"/>
    </row>
    <row r="24500" spans="1:28">
      <c r="A24500" s="2"/>
      <c r="B24500" s="2"/>
      <c r="C24500" s="2"/>
      <c r="G24500" s="94"/>
      <c r="H24500" s="94"/>
      <c r="I24500" s="94"/>
      <c r="J24500" s="2"/>
      <c r="P24500" s="30"/>
      <c r="T24500" s="2"/>
      <c r="V24500" s="2"/>
      <c r="W24500" s="28"/>
      <c r="Y24500" s="30"/>
      <c r="Z24500" s="30"/>
      <c r="AB24500" s="6"/>
    </row>
    <row r="24501" spans="1:28">
      <c r="A24501" s="2"/>
      <c r="B24501" s="2"/>
      <c r="C24501" s="2"/>
      <c r="G24501" s="94"/>
      <c r="H24501" s="94"/>
      <c r="I24501" s="94"/>
      <c r="J24501" s="2"/>
      <c r="P24501" s="30"/>
      <c r="T24501" s="2"/>
      <c r="V24501" s="2"/>
      <c r="W24501" s="28"/>
      <c r="Y24501" s="30"/>
      <c r="Z24501" s="30"/>
      <c r="AB24501" s="6"/>
    </row>
    <row r="24502" spans="1:28">
      <c r="A24502" s="2"/>
      <c r="B24502" s="2"/>
      <c r="C24502" s="2"/>
      <c r="G24502" s="94"/>
      <c r="H24502" s="94"/>
      <c r="I24502" s="94"/>
      <c r="J24502" s="2"/>
      <c r="P24502" s="30"/>
      <c r="T24502" s="2"/>
      <c r="V24502" s="2"/>
      <c r="W24502" s="28"/>
      <c r="Y24502" s="30"/>
      <c r="Z24502" s="30"/>
      <c r="AB24502" s="6"/>
    </row>
    <row r="24503" spans="1:28">
      <c r="A24503" s="2"/>
      <c r="B24503" s="2"/>
      <c r="C24503" s="2"/>
      <c r="G24503" s="94"/>
      <c r="H24503" s="94"/>
      <c r="I24503" s="94"/>
      <c r="J24503" s="2"/>
      <c r="P24503" s="30"/>
      <c r="T24503" s="2"/>
      <c r="V24503" s="2"/>
      <c r="W24503" s="28"/>
      <c r="Y24503" s="30"/>
      <c r="Z24503" s="30"/>
      <c r="AB24503" s="6"/>
    </row>
    <row r="24504" spans="1:28">
      <c r="A24504" s="2"/>
      <c r="B24504" s="2"/>
      <c r="C24504" s="2"/>
      <c r="G24504" s="94"/>
      <c r="H24504" s="94"/>
      <c r="I24504" s="94"/>
      <c r="J24504" s="2"/>
      <c r="P24504" s="30"/>
      <c r="T24504" s="2"/>
      <c r="V24504" s="2"/>
      <c r="W24504" s="28"/>
      <c r="Y24504" s="30"/>
      <c r="Z24504" s="30"/>
      <c r="AB24504" s="6"/>
    </row>
    <row r="24505" spans="1:28">
      <c r="A24505" s="2"/>
      <c r="B24505" s="2"/>
      <c r="C24505" s="2"/>
      <c r="G24505" s="94"/>
      <c r="H24505" s="94"/>
      <c r="I24505" s="94"/>
      <c r="J24505" s="2"/>
      <c r="P24505" s="30"/>
      <c r="T24505" s="2"/>
      <c r="V24505" s="2"/>
      <c r="W24505" s="28"/>
      <c r="Y24505" s="30"/>
      <c r="Z24505" s="30"/>
      <c r="AB24505" s="6"/>
    </row>
    <row r="24506" spans="1:28">
      <c r="A24506" s="2"/>
      <c r="B24506" s="2"/>
      <c r="C24506" s="2"/>
      <c r="G24506" s="94"/>
      <c r="H24506" s="94"/>
      <c r="I24506" s="94"/>
      <c r="J24506" s="2"/>
      <c r="P24506" s="30"/>
      <c r="T24506" s="2"/>
      <c r="V24506" s="2"/>
      <c r="W24506" s="28"/>
      <c r="Y24506" s="30"/>
      <c r="Z24506" s="30"/>
      <c r="AB24506" s="6"/>
    </row>
    <row r="24507" spans="1:28">
      <c r="A24507" s="2"/>
      <c r="B24507" s="2"/>
      <c r="C24507" s="2"/>
      <c r="G24507" s="94"/>
      <c r="H24507" s="94"/>
      <c r="I24507" s="94"/>
      <c r="J24507" s="2"/>
      <c r="P24507" s="30"/>
      <c r="T24507" s="2"/>
      <c r="V24507" s="2"/>
      <c r="W24507" s="28"/>
      <c r="Y24507" s="30"/>
      <c r="Z24507" s="30"/>
      <c r="AB24507" s="6"/>
    </row>
    <row r="24508" spans="1:28">
      <c r="A24508" s="2"/>
      <c r="B24508" s="2"/>
      <c r="C24508" s="2"/>
      <c r="G24508" s="94"/>
      <c r="H24508" s="94"/>
      <c r="I24508" s="94"/>
      <c r="J24508" s="2"/>
      <c r="P24508" s="30"/>
      <c r="T24508" s="2"/>
      <c r="V24508" s="2"/>
      <c r="W24508" s="28"/>
      <c r="Y24508" s="30"/>
      <c r="Z24508" s="30"/>
      <c r="AB24508" s="6"/>
    </row>
    <row r="24509" spans="1:28">
      <c r="A24509" s="2"/>
      <c r="B24509" s="2"/>
      <c r="C24509" s="2"/>
      <c r="G24509" s="94"/>
      <c r="H24509" s="94"/>
      <c r="I24509" s="94"/>
      <c r="J24509" s="2"/>
      <c r="P24509" s="30"/>
      <c r="T24509" s="2"/>
      <c r="V24509" s="2"/>
      <c r="W24509" s="28"/>
      <c r="Y24509" s="30"/>
      <c r="Z24509" s="30"/>
      <c r="AB24509" s="6"/>
    </row>
    <row r="24510" spans="1:28">
      <c r="A24510" s="2"/>
      <c r="B24510" s="2"/>
      <c r="C24510" s="2"/>
      <c r="G24510" s="94"/>
      <c r="H24510" s="94"/>
      <c r="I24510" s="94"/>
      <c r="J24510" s="2"/>
      <c r="P24510" s="30"/>
      <c r="T24510" s="2"/>
      <c r="V24510" s="2"/>
      <c r="W24510" s="28"/>
      <c r="Y24510" s="30"/>
      <c r="Z24510" s="30"/>
      <c r="AB24510" s="6"/>
    </row>
    <row r="24511" spans="1:28">
      <c r="A24511" s="2"/>
      <c r="B24511" s="2"/>
      <c r="C24511" s="2"/>
      <c r="G24511" s="94"/>
      <c r="H24511" s="94"/>
      <c r="I24511" s="94"/>
      <c r="J24511" s="2"/>
      <c r="P24511" s="30"/>
      <c r="T24511" s="2"/>
      <c r="V24511" s="2"/>
      <c r="W24511" s="28"/>
      <c r="Y24511" s="30"/>
      <c r="Z24511" s="30"/>
      <c r="AB24511" s="6"/>
    </row>
    <row r="24512" spans="1:28">
      <c r="A24512" s="2"/>
      <c r="B24512" s="2"/>
      <c r="C24512" s="2"/>
      <c r="G24512" s="94"/>
      <c r="H24512" s="94"/>
      <c r="I24512" s="94"/>
      <c r="J24512" s="2"/>
      <c r="P24512" s="30"/>
      <c r="T24512" s="2"/>
      <c r="V24512" s="2"/>
      <c r="W24512" s="28"/>
      <c r="Y24512" s="30"/>
      <c r="Z24512" s="30"/>
      <c r="AB24512" s="6"/>
    </row>
    <row r="24513" spans="1:28">
      <c r="A24513" s="2"/>
      <c r="B24513" s="2"/>
      <c r="C24513" s="2"/>
      <c r="G24513" s="94"/>
      <c r="H24513" s="94"/>
      <c r="I24513" s="94"/>
      <c r="J24513" s="2"/>
      <c r="P24513" s="30"/>
      <c r="T24513" s="2"/>
      <c r="V24513" s="2"/>
      <c r="W24513" s="28"/>
      <c r="Y24513" s="30"/>
      <c r="Z24513" s="30"/>
      <c r="AB24513" s="6"/>
    </row>
    <row r="24514" spans="1:28">
      <c r="A24514" s="2"/>
      <c r="B24514" s="2"/>
      <c r="C24514" s="2"/>
      <c r="G24514" s="94"/>
      <c r="H24514" s="94"/>
      <c r="I24514" s="94"/>
      <c r="J24514" s="2"/>
      <c r="P24514" s="30"/>
      <c r="T24514" s="2"/>
      <c r="V24514" s="2"/>
      <c r="W24514" s="28"/>
      <c r="Y24514" s="30"/>
      <c r="Z24514" s="30"/>
      <c r="AB24514" s="6"/>
    </row>
    <row r="24515" spans="1:28">
      <c r="A24515" s="2"/>
      <c r="B24515" s="2"/>
      <c r="C24515" s="2"/>
      <c r="G24515" s="94"/>
      <c r="H24515" s="94"/>
      <c r="I24515" s="94"/>
      <c r="J24515" s="2"/>
      <c r="P24515" s="30"/>
      <c r="T24515" s="2"/>
      <c r="V24515" s="2"/>
      <c r="W24515" s="28"/>
      <c r="Y24515" s="30"/>
      <c r="Z24515" s="30"/>
      <c r="AB24515" s="6"/>
    </row>
    <row r="24516" spans="1:28">
      <c r="A24516" s="2"/>
      <c r="B24516" s="2"/>
      <c r="C24516" s="2"/>
      <c r="G24516" s="94"/>
      <c r="H24516" s="94"/>
      <c r="I24516" s="94"/>
      <c r="J24516" s="2"/>
      <c r="P24516" s="30"/>
      <c r="T24516" s="2"/>
      <c r="V24516" s="2"/>
      <c r="W24516" s="28"/>
      <c r="Y24516" s="30"/>
      <c r="Z24516" s="30"/>
      <c r="AB24516" s="6"/>
    </row>
    <row r="24517" spans="1:28">
      <c r="A24517" s="2"/>
      <c r="B24517" s="2"/>
      <c r="C24517" s="2"/>
      <c r="G24517" s="94"/>
      <c r="H24517" s="94"/>
      <c r="I24517" s="94"/>
      <c r="J24517" s="2"/>
      <c r="P24517" s="30"/>
      <c r="T24517" s="2"/>
      <c r="V24517" s="2"/>
      <c r="W24517" s="28"/>
      <c r="Y24517" s="30"/>
      <c r="Z24517" s="30"/>
      <c r="AB24517" s="6"/>
    </row>
    <row r="24518" spans="1:28">
      <c r="A24518" s="2"/>
      <c r="B24518" s="2"/>
      <c r="C24518" s="2"/>
      <c r="G24518" s="94"/>
      <c r="H24518" s="94"/>
      <c r="I24518" s="94"/>
      <c r="J24518" s="2"/>
      <c r="P24518" s="30"/>
      <c r="T24518" s="2"/>
      <c r="V24518" s="2"/>
      <c r="W24518" s="28"/>
      <c r="Y24518" s="30"/>
      <c r="Z24518" s="30"/>
      <c r="AB24518" s="6"/>
    </row>
    <row r="24519" spans="1:28">
      <c r="A24519" s="2"/>
      <c r="B24519" s="2"/>
      <c r="C24519" s="2"/>
      <c r="G24519" s="94"/>
      <c r="H24519" s="94"/>
      <c r="I24519" s="94"/>
      <c r="J24519" s="2"/>
      <c r="P24519" s="30"/>
      <c r="T24519" s="2"/>
      <c r="V24519" s="2"/>
      <c r="W24519" s="28"/>
      <c r="Y24519" s="30"/>
      <c r="Z24519" s="30"/>
      <c r="AB24519" s="6"/>
    </row>
    <row r="24520" spans="1:28">
      <c r="A24520" s="2"/>
      <c r="B24520" s="2"/>
      <c r="C24520" s="2"/>
      <c r="G24520" s="94"/>
      <c r="H24520" s="94"/>
      <c r="I24520" s="94"/>
      <c r="J24520" s="2"/>
      <c r="P24520" s="30"/>
      <c r="T24520" s="2"/>
      <c r="V24520" s="2"/>
      <c r="W24520" s="28"/>
      <c r="Y24520" s="30"/>
      <c r="Z24520" s="30"/>
      <c r="AB24520" s="6"/>
    </row>
    <row r="24521" spans="1:28">
      <c r="A24521" s="2"/>
      <c r="B24521" s="2"/>
      <c r="C24521" s="2"/>
      <c r="G24521" s="94"/>
      <c r="H24521" s="94"/>
      <c r="I24521" s="94"/>
      <c r="J24521" s="2"/>
      <c r="P24521" s="30"/>
      <c r="T24521" s="2"/>
      <c r="V24521" s="2"/>
      <c r="W24521" s="28"/>
      <c r="Y24521" s="30"/>
      <c r="Z24521" s="30"/>
      <c r="AB24521" s="6"/>
    </row>
    <row r="24522" spans="1:28">
      <c r="A24522" s="2"/>
      <c r="B24522" s="2"/>
      <c r="C24522" s="2"/>
      <c r="G24522" s="94"/>
      <c r="H24522" s="94"/>
      <c r="I24522" s="94"/>
      <c r="J24522" s="2"/>
      <c r="P24522" s="30"/>
      <c r="T24522" s="2"/>
      <c r="V24522" s="2"/>
      <c r="W24522" s="28"/>
      <c r="Y24522" s="30"/>
      <c r="Z24522" s="30"/>
      <c r="AB24522" s="6"/>
    </row>
    <row r="24523" spans="1:28">
      <c r="A24523" s="2"/>
      <c r="B24523" s="2"/>
      <c r="C24523" s="2"/>
      <c r="G24523" s="94"/>
      <c r="H24523" s="94"/>
      <c r="I24523" s="94"/>
      <c r="J24523" s="2"/>
      <c r="P24523" s="30"/>
      <c r="T24523" s="2"/>
      <c r="V24523" s="2"/>
      <c r="W24523" s="28"/>
      <c r="Y24523" s="30"/>
      <c r="Z24523" s="30"/>
      <c r="AB24523" s="6"/>
    </row>
    <row r="24524" spans="1:28">
      <c r="A24524" s="2"/>
      <c r="B24524" s="2"/>
      <c r="C24524" s="2"/>
      <c r="G24524" s="94"/>
      <c r="H24524" s="94"/>
      <c r="I24524" s="94"/>
      <c r="J24524" s="2"/>
      <c r="P24524" s="30"/>
      <c r="T24524" s="2"/>
      <c r="V24524" s="2"/>
      <c r="W24524" s="28"/>
      <c r="Y24524" s="30"/>
      <c r="Z24524" s="30"/>
      <c r="AB24524" s="6"/>
    </row>
    <row r="24525" spans="1:28">
      <c r="A24525" s="2"/>
      <c r="B24525" s="2"/>
      <c r="C24525" s="2"/>
      <c r="G24525" s="94"/>
      <c r="H24525" s="94"/>
      <c r="I24525" s="94"/>
      <c r="J24525" s="2"/>
      <c r="P24525" s="30"/>
      <c r="T24525" s="2"/>
      <c r="V24525" s="2"/>
      <c r="W24525" s="28"/>
      <c r="Y24525" s="30"/>
      <c r="Z24525" s="30"/>
      <c r="AB24525" s="6"/>
    </row>
    <row r="24526" spans="1:28">
      <c r="A24526" s="2"/>
      <c r="B24526" s="2"/>
      <c r="C24526" s="2"/>
      <c r="G24526" s="94"/>
      <c r="H24526" s="94"/>
      <c r="I24526" s="94"/>
      <c r="J24526" s="2"/>
      <c r="P24526" s="30"/>
      <c r="T24526" s="2"/>
      <c r="V24526" s="2"/>
      <c r="W24526" s="28"/>
      <c r="Y24526" s="30"/>
      <c r="Z24526" s="30"/>
      <c r="AB24526" s="6"/>
    </row>
    <row r="24527" spans="1:28">
      <c r="A24527" s="2"/>
      <c r="B24527" s="2"/>
      <c r="C24527" s="2"/>
      <c r="G24527" s="94"/>
      <c r="H24527" s="94"/>
      <c r="I24527" s="94"/>
      <c r="J24527" s="2"/>
      <c r="P24527" s="30"/>
      <c r="T24527" s="2"/>
      <c r="V24527" s="2"/>
      <c r="W24527" s="28"/>
      <c r="Y24527" s="30"/>
      <c r="Z24527" s="30"/>
      <c r="AB24527" s="6"/>
    </row>
    <row r="24528" spans="1:28">
      <c r="A24528" s="2"/>
      <c r="B24528" s="2"/>
      <c r="C24528" s="2"/>
      <c r="G24528" s="94"/>
      <c r="H24528" s="94"/>
      <c r="I24528" s="94"/>
      <c r="J24528" s="2"/>
      <c r="P24528" s="30"/>
      <c r="T24528" s="2"/>
      <c r="V24528" s="2"/>
      <c r="W24528" s="28"/>
      <c r="Y24528" s="30"/>
      <c r="Z24528" s="30"/>
      <c r="AB24528" s="6"/>
    </row>
    <row r="24529" spans="1:28">
      <c r="A24529" s="2"/>
      <c r="B24529" s="2"/>
      <c r="C24529" s="2"/>
      <c r="G24529" s="94"/>
      <c r="H24529" s="94"/>
      <c r="I24529" s="94"/>
      <c r="J24529" s="2"/>
      <c r="P24529" s="30"/>
      <c r="T24529" s="2"/>
      <c r="V24529" s="2"/>
      <c r="W24529" s="28"/>
      <c r="Y24529" s="30"/>
      <c r="Z24529" s="30"/>
      <c r="AB24529" s="6"/>
    </row>
    <row r="24530" spans="1:28">
      <c r="A24530" s="2"/>
      <c r="B24530" s="2"/>
      <c r="C24530" s="2"/>
      <c r="G24530" s="94"/>
      <c r="H24530" s="94"/>
      <c r="I24530" s="94"/>
      <c r="J24530" s="2"/>
      <c r="P24530" s="30"/>
      <c r="T24530" s="2"/>
      <c r="V24530" s="2"/>
      <c r="W24530" s="28"/>
      <c r="Y24530" s="30"/>
      <c r="Z24530" s="30"/>
      <c r="AB24530" s="6"/>
    </row>
    <row r="24531" spans="1:28">
      <c r="A24531" s="2"/>
      <c r="B24531" s="2"/>
      <c r="C24531" s="2"/>
      <c r="G24531" s="94"/>
      <c r="H24531" s="94"/>
      <c r="I24531" s="94"/>
      <c r="J24531" s="2"/>
      <c r="P24531" s="30"/>
      <c r="T24531" s="2"/>
      <c r="V24531" s="2"/>
      <c r="W24531" s="28"/>
      <c r="Y24531" s="30"/>
      <c r="Z24531" s="30"/>
      <c r="AB24531" s="6"/>
    </row>
    <row r="24532" spans="1:28">
      <c r="A24532" s="2"/>
      <c r="B24532" s="2"/>
      <c r="C24532" s="2"/>
      <c r="G24532" s="94"/>
      <c r="H24532" s="94"/>
      <c r="I24532" s="94"/>
      <c r="J24532" s="2"/>
      <c r="P24532" s="30"/>
      <c r="T24532" s="2"/>
      <c r="V24532" s="2"/>
      <c r="W24532" s="28"/>
      <c r="Y24532" s="30"/>
      <c r="Z24532" s="30"/>
      <c r="AB24532" s="6"/>
    </row>
    <row r="24533" spans="1:28">
      <c r="A24533" s="2"/>
      <c r="B24533" s="2"/>
      <c r="C24533" s="2"/>
      <c r="G24533" s="94"/>
      <c r="H24533" s="94"/>
      <c r="I24533" s="94"/>
      <c r="J24533" s="2"/>
      <c r="P24533" s="30"/>
      <c r="T24533" s="2"/>
      <c r="V24533" s="2"/>
      <c r="W24533" s="28"/>
      <c r="Y24533" s="30"/>
      <c r="Z24533" s="30"/>
      <c r="AB24533" s="6"/>
    </row>
    <row r="24534" spans="1:28">
      <c r="A24534" s="2"/>
      <c r="B24534" s="2"/>
      <c r="C24534" s="2"/>
      <c r="G24534" s="94"/>
      <c r="H24534" s="94"/>
      <c r="I24534" s="94"/>
      <c r="J24534" s="2"/>
      <c r="P24534" s="30"/>
      <c r="T24534" s="2"/>
      <c r="V24534" s="2"/>
      <c r="W24534" s="28"/>
      <c r="Y24534" s="30"/>
      <c r="Z24534" s="30"/>
      <c r="AB24534" s="6"/>
    </row>
    <row r="24535" spans="1:28">
      <c r="A24535" s="2"/>
      <c r="B24535" s="2"/>
      <c r="C24535" s="2"/>
      <c r="G24535" s="94"/>
      <c r="H24535" s="94"/>
      <c r="I24535" s="94"/>
      <c r="J24535" s="2"/>
      <c r="P24535" s="30"/>
      <c r="T24535" s="2"/>
      <c r="V24535" s="2"/>
      <c r="W24535" s="28"/>
      <c r="Y24535" s="30"/>
      <c r="Z24535" s="30"/>
      <c r="AB24535" s="6"/>
    </row>
    <row r="24536" spans="1:28">
      <c r="A24536" s="2"/>
      <c r="B24536" s="2"/>
      <c r="C24536" s="2"/>
      <c r="G24536" s="94"/>
      <c r="H24536" s="94"/>
      <c r="I24536" s="94"/>
      <c r="J24536" s="2"/>
      <c r="P24536" s="30"/>
      <c r="T24536" s="2"/>
      <c r="V24536" s="2"/>
      <c r="W24536" s="28"/>
      <c r="Y24536" s="30"/>
      <c r="Z24536" s="30"/>
      <c r="AB24536" s="6"/>
    </row>
    <row r="24537" spans="1:28">
      <c r="A24537" s="2"/>
      <c r="B24537" s="2"/>
      <c r="C24537" s="2"/>
      <c r="G24537" s="94"/>
      <c r="H24537" s="94"/>
      <c r="I24537" s="94"/>
      <c r="J24537" s="2"/>
      <c r="P24537" s="30"/>
      <c r="T24537" s="2"/>
      <c r="V24537" s="2"/>
      <c r="W24537" s="28"/>
      <c r="Y24537" s="30"/>
      <c r="Z24537" s="30"/>
      <c r="AB24537" s="6"/>
    </row>
    <row r="24538" spans="1:28">
      <c r="A24538" s="2"/>
      <c r="B24538" s="2"/>
      <c r="C24538" s="2"/>
      <c r="G24538" s="94"/>
      <c r="H24538" s="94"/>
      <c r="I24538" s="94"/>
      <c r="J24538" s="2"/>
      <c r="P24538" s="30"/>
      <c r="T24538" s="2"/>
      <c r="V24538" s="2"/>
      <c r="W24538" s="28"/>
      <c r="Y24538" s="30"/>
      <c r="Z24538" s="30"/>
      <c r="AB24538" s="6"/>
    </row>
    <row r="24539" spans="1:28">
      <c r="A24539" s="2"/>
      <c r="B24539" s="2"/>
      <c r="C24539" s="2"/>
      <c r="G24539" s="94"/>
      <c r="H24539" s="94"/>
      <c r="I24539" s="94"/>
      <c r="J24539" s="2"/>
      <c r="P24539" s="30"/>
      <c r="T24539" s="2"/>
      <c r="V24539" s="2"/>
      <c r="W24539" s="28"/>
      <c r="Y24539" s="30"/>
      <c r="Z24539" s="30"/>
      <c r="AB24539" s="6"/>
    </row>
    <row r="24540" spans="1:28">
      <c r="A24540" s="2"/>
      <c r="B24540" s="2"/>
      <c r="C24540" s="2"/>
      <c r="G24540" s="94"/>
      <c r="H24540" s="94"/>
      <c r="I24540" s="94"/>
      <c r="J24540" s="2"/>
      <c r="P24540" s="30"/>
      <c r="T24540" s="2"/>
      <c r="V24540" s="2"/>
      <c r="W24540" s="28"/>
      <c r="Y24540" s="30"/>
      <c r="Z24540" s="30"/>
      <c r="AB24540" s="6"/>
    </row>
    <row r="24541" spans="1:28">
      <c r="A24541" s="2"/>
      <c r="B24541" s="2"/>
      <c r="C24541" s="2"/>
      <c r="G24541" s="94"/>
      <c r="H24541" s="94"/>
      <c r="I24541" s="94"/>
      <c r="J24541" s="2"/>
      <c r="P24541" s="30"/>
      <c r="T24541" s="2"/>
      <c r="V24541" s="2"/>
      <c r="W24541" s="28"/>
      <c r="Y24541" s="30"/>
      <c r="Z24541" s="30"/>
      <c r="AB24541" s="6"/>
    </row>
    <row r="24542" spans="1:28">
      <c r="A24542" s="2"/>
      <c r="B24542" s="2"/>
      <c r="C24542" s="2"/>
      <c r="G24542" s="94"/>
      <c r="H24542" s="94"/>
      <c r="I24542" s="94"/>
      <c r="J24542" s="2"/>
      <c r="P24542" s="30"/>
      <c r="T24542" s="2"/>
      <c r="V24542" s="2"/>
      <c r="W24542" s="28"/>
      <c r="Y24542" s="30"/>
      <c r="Z24542" s="30"/>
      <c r="AB24542" s="6"/>
    </row>
    <row r="24543" spans="1:28">
      <c r="A24543" s="2"/>
      <c r="B24543" s="2"/>
      <c r="C24543" s="2"/>
      <c r="G24543" s="94"/>
      <c r="H24543" s="94"/>
      <c r="I24543" s="94"/>
      <c r="J24543" s="2"/>
      <c r="P24543" s="30"/>
      <c r="T24543" s="2"/>
      <c r="V24543" s="2"/>
      <c r="W24543" s="28"/>
      <c r="Y24543" s="30"/>
      <c r="Z24543" s="30"/>
      <c r="AB24543" s="6"/>
    </row>
    <row r="24544" spans="1:28">
      <c r="A24544" s="2"/>
      <c r="B24544" s="2"/>
      <c r="C24544" s="2"/>
      <c r="G24544" s="94"/>
      <c r="H24544" s="94"/>
      <c r="I24544" s="94"/>
      <c r="J24544" s="2"/>
      <c r="P24544" s="30"/>
      <c r="T24544" s="2"/>
      <c r="V24544" s="2"/>
      <c r="W24544" s="28"/>
      <c r="Y24544" s="30"/>
      <c r="Z24544" s="30"/>
      <c r="AB24544" s="6"/>
    </row>
    <row r="24545" spans="1:28">
      <c r="A24545" s="2"/>
      <c r="B24545" s="2"/>
      <c r="C24545" s="2"/>
      <c r="G24545" s="94"/>
      <c r="H24545" s="94"/>
      <c r="I24545" s="94"/>
      <c r="J24545" s="2"/>
      <c r="P24545" s="30"/>
      <c r="T24545" s="2"/>
      <c r="V24545" s="2"/>
      <c r="W24545" s="28"/>
      <c r="Y24545" s="30"/>
      <c r="Z24545" s="30"/>
      <c r="AB24545" s="6"/>
    </row>
    <row r="24546" spans="1:28">
      <c r="A24546" s="2"/>
      <c r="B24546" s="2"/>
      <c r="C24546" s="2"/>
      <c r="G24546" s="94"/>
      <c r="H24546" s="94"/>
      <c r="I24546" s="94"/>
      <c r="J24546" s="2"/>
      <c r="P24546" s="30"/>
      <c r="T24546" s="2"/>
      <c r="V24546" s="2"/>
      <c r="W24546" s="28"/>
      <c r="Y24546" s="30"/>
      <c r="Z24546" s="30"/>
      <c r="AB24546" s="6"/>
    </row>
    <row r="24547" spans="1:28">
      <c r="A24547" s="2"/>
      <c r="B24547" s="2"/>
      <c r="C24547" s="2"/>
      <c r="G24547" s="94"/>
      <c r="H24547" s="94"/>
      <c r="I24547" s="94"/>
      <c r="J24547" s="2"/>
      <c r="P24547" s="30"/>
      <c r="T24547" s="2"/>
      <c r="V24547" s="2"/>
      <c r="W24547" s="28"/>
      <c r="Y24547" s="30"/>
      <c r="Z24547" s="30"/>
      <c r="AB24547" s="6"/>
    </row>
    <row r="24548" spans="1:28">
      <c r="A24548" s="2"/>
      <c r="B24548" s="2"/>
      <c r="C24548" s="2"/>
      <c r="G24548" s="94"/>
      <c r="H24548" s="94"/>
      <c r="I24548" s="94"/>
      <c r="J24548" s="2"/>
      <c r="P24548" s="30"/>
      <c r="T24548" s="2"/>
      <c r="V24548" s="2"/>
      <c r="W24548" s="28"/>
      <c r="Y24548" s="30"/>
      <c r="Z24548" s="30"/>
      <c r="AB24548" s="6"/>
    </row>
    <row r="24549" spans="1:28">
      <c r="A24549" s="2"/>
      <c r="B24549" s="2"/>
      <c r="C24549" s="2"/>
      <c r="G24549" s="94"/>
      <c r="H24549" s="94"/>
      <c r="I24549" s="94"/>
      <c r="J24549" s="2"/>
      <c r="P24549" s="30"/>
      <c r="T24549" s="2"/>
      <c r="V24549" s="2"/>
      <c r="W24549" s="28"/>
      <c r="Y24549" s="30"/>
      <c r="Z24549" s="30"/>
      <c r="AB24549" s="6"/>
    </row>
    <row r="24550" spans="1:28">
      <c r="A24550" s="2"/>
      <c r="B24550" s="2"/>
      <c r="C24550" s="2"/>
      <c r="G24550" s="94"/>
      <c r="H24550" s="94"/>
      <c r="I24550" s="94"/>
      <c r="J24550" s="2"/>
      <c r="P24550" s="30"/>
      <c r="T24550" s="2"/>
      <c r="V24550" s="2"/>
      <c r="W24550" s="28"/>
      <c r="Y24550" s="30"/>
      <c r="Z24550" s="30"/>
      <c r="AB24550" s="6"/>
    </row>
    <row r="24551" spans="1:28">
      <c r="A24551" s="2"/>
      <c r="B24551" s="2"/>
      <c r="C24551" s="2"/>
      <c r="G24551" s="94"/>
      <c r="H24551" s="94"/>
      <c r="I24551" s="94"/>
      <c r="J24551" s="2"/>
      <c r="P24551" s="30"/>
      <c r="T24551" s="2"/>
      <c r="V24551" s="2"/>
      <c r="W24551" s="28"/>
      <c r="Y24551" s="30"/>
      <c r="Z24551" s="30"/>
      <c r="AB24551" s="6"/>
    </row>
    <row r="24552" spans="1:28">
      <c r="A24552" s="2"/>
      <c r="B24552" s="2"/>
      <c r="C24552" s="2"/>
      <c r="G24552" s="94"/>
      <c r="H24552" s="94"/>
      <c r="I24552" s="94"/>
      <c r="J24552" s="2"/>
      <c r="P24552" s="30"/>
      <c r="T24552" s="2"/>
      <c r="V24552" s="2"/>
      <c r="W24552" s="28"/>
      <c r="Y24552" s="30"/>
      <c r="Z24552" s="30"/>
      <c r="AB24552" s="6"/>
    </row>
    <row r="24553" spans="1:28">
      <c r="A24553" s="2"/>
      <c r="B24553" s="2"/>
      <c r="C24553" s="2"/>
      <c r="G24553" s="94"/>
      <c r="H24553" s="94"/>
      <c r="I24553" s="94"/>
      <c r="J24553" s="2"/>
      <c r="P24553" s="30"/>
      <c r="T24553" s="2"/>
      <c r="V24553" s="2"/>
      <c r="W24553" s="28"/>
      <c r="Y24553" s="30"/>
      <c r="Z24553" s="30"/>
      <c r="AB24553" s="6"/>
    </row>
    <row r="24554" spans="1:28">
      <c r="A24554" s="2"/>
      <c r="B24554" s="2"/>
      <c r="C24554" s="2"/>
      <c r="G24554" s="94"/>
      <c r="H24554" s="94"/>
      <c r="I24554" s="94"/>
      <c r="J24554" s="2"/>
      <c r="P24554" s="30"/>
      <c r="T24554" s="2"/>
      <c r="V24554" s="2"/>
      <c r="W24554" s="28"/>
      <c r="Y24554" s="30"/>
      <c r="Z24554" s="30"/>
      <c r="AB24554" s="6"/>
    </row>
    <row r="24555" spans="1:28">
      <c r="A24555" s="2"/>
      <c r="B24555" s="2"/>
      <c r="C24555" s="2"/>
      <c r="G24555" s="94"/>
      <c r="H24555" s="94"/>
      <c r="I24555" s="94"/>
      <c r="J24555" s="2"/>
      <c r="P24555" s="30"/>
      <c r="T24555" s="2"/>
      <c r="V24555" s="2"/>
      <c r="W24555" s="28"/>
      <c r="Y24555" s="30"/>
      <c r="Z24555" s="30"/>
      <c r="AB24555" s="6"/>
    </row>
    <row r="24556" spans="1:28">
      <c r="A24556" s="2"/>
      <c r="B24556" s="2"/>
      <c r="C24556" s="2"/>
      <c r="G24556" s="94"/>
      <c r="H24556" s="94"/>
      <c r="I24556" s="94"/>
      <c r="J24556" s="2"/>
      <c r="P24556" s="30"/>
      <c r="T24556" s="2"/>
      <c r="V24556" s="2"/>
      <c r="W24556" s="28"/>
      <c r="Y24556" s="30"/>
      <c r="Z24556" s="30"/>
      <c r="AB24556" s="6"/>
    </row>
    <row r="24557" spans="1:28">
      <c r="A24557" s="2"/>
      <c r="B24557" s="2"/>
      <c r="C24557" s="2"/>
      <c r="G24557" s="94"/>
      <c r="H24557" s="94"/>
      <c r="I24557" s="94"/>
      <c r="J24557" s="2"/>
      <c r="P24557" s="30"/>
      <c r="T24557" s="2"/>
      <c r="V24557" s="2"/>
      <c r="W24557" s="28"/>
      <c r="Y24557" s="30"/>
      <c r="Z24557" s="30"/>
      <c r="AB24557" s="6"/>
    </row>
    <row r="24558" spans="1:28">
      <c r="A24558" s="2"/>
      <c r="B24558" s="2"/>
      <c r="C24558" s="2"/>
      <c r="G24558" s="94"/>
      <c r="H24558" s="94"/>
      <c r="I24558" s="94"/>
      <c r="J24558" s="2"/>
      <c r="P24558" s="30"/>
      <c r="T24558" s="2"/>
      <c r="V24558" s="2"/>
      <c r="W24558" s="28"/>
      <c r="Y24558" s="30"/>
      <c r="Z24558" s="30"/>
      <c r="AB24558" s="6"/>
    </row>
    <row r="24559" spans="1:28">
      <c r="A24559" s="2"/>
      <c r="B24559" s="2"/>
      <c r="C24559" s="2"/>
      <c r="G24559" s="94"/>
      <c r="H24559" s="94"/>
      <c r="I24559" s="94"/>
      <c r="J24559" s="2"/>
      <c r="P24559" s="30"/>
      <c r="T24559" s="2"/>
      <c r="V24559" s="2"/>
      <c r="W24559" s="28"/>
      <c r="Y24559" s="30"/>
      <c r="Z24559" s="30"/>
      <c r="AB24559" s="6"/>
    </row>
    <row r="24560" spans="1:28">
      <c r="A24560" s="2"/>
      <c r="B24560" s="2"/>
      <c r="C24560" s="2"/>
      <c r="G24560" s="94"/>
      <c r="H24560" s="94"/>
      <c r="I24560" s="94"/>
      <c r="J24560" s="2"/>
      <c r="P24560" s="30"/>
      <c r="T24560" s="2"/>
      <c r="V24560" s="2"/>
      <c r="W24560" s="28"/>
      <c r="Y24560" s="30"/>
      <c r="Z24560" s="30"/>
      <c r="AB24560" s="6"/>
    </row>
    <row r="24561" spans="1:28">
      <c r="A24561" s="2"/>
      <c r="B24561" s="2"/>
      <c r="C24561" s="2"/>
      <c r="G24561" s="94"/>
      <c r="H24561" s="94"/>
      <c r="I24561" s="94"/>
      <c r="J24561" s="2"/>
      <c r="P24561" s="30"/>
      <c r="T24561" s="2"/>
      <c r="V24561" s="2"/>
      <c r="W24561" s="28"/>
      <c r="Y24561" s="30"/>
      <c r="Z24561" s="30"/>
      <c r="AB24561" s="6"/>
    </row>
    <row r="24562" spans="1:28">
      <c r="A24562" s="2"/>
      <c r="B24562" s="2"/>
      <c r="C24562" s="2"/>
      <c r="G24562" s="94"/>
      <c r="H24562" s="94"/>
      <c r="I24562" s="94"/>
      <c r="J24562" s="2"/>
      <c r="P24562" s="30"/>
      <c r="T24562" s="2"/>
      <c r="V24562" s="2"/>
      <c r="W24562" s="28"/>
      <c r="Y24562" s="30"/>
      <c r="Z24562" s="30"/>
      <c r="AB24562" s="6"/>
    </row>
    <row r="24563" spans="1:28">
      <c r="A24563" s="2"/>
      <c r="B24563" s="2"/>
      <c r="C24563" s="2"/>
      <c r="G24563" s="94"/>
      <c r="H24563" s="94"/>
      <c r="I24563" s="94"/>
      <c r="J24563" s="2"/>
      <c r="P24563" s="30"/>
      <c r="T24563" s="2"/>
      <c r="V24563" s="2"/>
      <c r="W24563" s="28"/>
      <c r="Y24563" s="30"/>
      <c r="Z24563" s="30"/>
      <c r="AB24563" s="6"/>
    </row>
    <row r="24564" spans="1:28">
      <c r="A24564" s="2"/>
      <c r="B24564" s="2"/>
      <c r="C24564" s="2"/>
      <c r="G24564" s="94"/>
      <c r="H24564" s="94"/>
      <c r="I24564" s="94"/>
      <c r="J24564" s="2"/>
      <c r="P24564" s="30"/>
      <c r="T24564" s="2"/>
      <c r="V24564" s="2"/>
      <c r="W24564" s="28"/>
      <c r="Y24564" s="30"/>
      <c r="Z24564" s="30"/>
      <c r="AB24564" s="6"/>
    </row>
    <row r="24565" spans="1:28">
      <c r="A24565" s="2"/>
      <c r="B24565" s="2"/>
      <c r="C24565" s="2"/>
      <c r="G24565" s="94"/>
      <c r="H24565" s="94"/>
      <c r="I24565" s="94"/>
      <c r="J24565" s="2"/>
      <c r="P24565" s="30"/>
      <c r="T24565" s="2"/>
      <c r="V24565" s="2"/>
      <c r="W24565" s="28"/>
      <c r="Y24565" s="30"/>
      <c r="Z24565" s="30"/>
      <c r="AB24565" s="6"/>
    </row>
    <row r="24566" spans="1:28">
      <c r="A24566" s="2"/>
      <c r="B24566" s="2"/>
      <c r="C24566" s="2"/>
      <c r="G24566" s="94"/>
      <c r="H24566" s="94"/>
      <c r="I24566" s="94"/>
      <c r="J24566" s="2"/>
      <c r="P24566" s="30"/>
      <c r="T24566" s="2"/>
      <c r="V24566" s="2"/>
      <c r="W24566" s="28"/>
      <c r="Y24566" s="30"/>
      <c r="Z24566" s="30"/>
      <c r="AB24566" s="6"/>
    </row>
    <row r="24567" spans="1:28">
      <c r="A24567" s="2"/>
      <c r="B24567" s="2"/>
      <c r="C24567" s="2"/>
      <c r="G24567" s="94"/>
      <c r="H24567" s="94"/>
      <c r="I24567" s="94"/>
      <c r="J24567" s="2"/>
      <c r="P24567" s="30"/>
      <c r="T24567" s="2"/>
      <c r="V24567" s="2"/>
      <c r="W24567" s="28"/>
      <c r="Y24567" s="30"/>
      <c r="Z24567" s="30"/>
      <c r="AB24567" s="6"/>
    </row>
    <row r="24568" spans="1:28">
      <c r="A24568" s="2"/>
      <c r="B24568" s="2"/>
      <c r="C24568" s="2"/>
      <c r="G24568" s="94"/>
      <c r="H24568" s="94"/>
      <c r="I24568" s="94"/>
      <c r="J24568" s="2"/>
      <c r="P24568" s="30"/>
      <c r="T24568" s="2"/>
      <c r="V24568" s="2"/>
      <c r="W24568" s="28"/>
      <c r="Y24568" s="30"/>
      <c r="Z24568" s="30"/>
      <c r="AB24568" s="6"/>
    </row>
    <row r="24569" spans="1:28">
      <c r="A24569" s="2"/>
      <c r="B24569" s="2"/>
      <c r="C24569" s="2"/>
      <c r="G24569" s="94"/>
      <c r="H24569" s="94"/>
      <c r="I24569" s="94"/>
      <c r="J24569" s="2"/>
      <c r="P24569" s="30"/>
      <c r="T24569" s="2"/>
      <c r="V24569" s="2"/>
      <c r="W24569" s="28"/>
      <c r="Y24569" s="30"/>
      <c r="Z24569" s="30"/>
      <c r="AB24569" s="6"/>
    </row>
    <row r="24570" spans="1:28">
      <c r="A24570" s="2"/>
      <c r="B24570" s="2"/>
      <c r="C24570" s="2"/>
      <c r="G24570" s="94"/>
      <c r="H24570" s="94"/>
      <c r="I24570" s="94"/>
      <c r="J24570" s="2"/>
      <c r="P24570" s="30"/>
      <c r="T24570" s="2"/>
      <c r="V24570" s="2"/>
      <c r="W24570" s="28"/>
      <c r="Y24570" s="30"/>
      <c r="Z24570" s="30"/>
      <c r="AB24570" s="6"/>
    </row>
    <row r="24571" spans="1:28">
      <c r="A24571" s="2"/>
      <c r="B24571" s="2"/>
      <c r="C24571" s="2"/>
      <c r="G24571" s="94"/>
      <c r="H24571" s="94"/>
      <c r="I24571" s="94"/>
      <c r="J24571" s="2"/>
      <c r="P24571" s="30"/>
      <c r="T24571" s="2"/>
      <c r="V24571" s="2"/>
      <c r="W24571" s="28"/>
      <c r="Y24571" s="30"/>
      <c r="Z24571" s="30"/>
      <c r="AB24571" s="6"/>
    </row>
    <row r="24572" spans="1:28">
      <c r="A24572" s="2"/>
      <c r="B24572" s="2"/>
      <c r="C24572" s="2"/>
      <c r="G24572" s="94"/>
      <c r="H24572" s="94"/>
      <c r="I24572" s="94"/>
      <c r="J24572" s="2"/>
      <c r="P24572" s="30"/>
      <c r="T24572" s="2"/>
      <c r="V24572" s="2"/>
      <c r="W24572" s="28"/>
      <c r="Y24572" s="30"/>
      <c r="Z24572" s="30"/>
      <c r="AB24572" s="6"/>
    </row>
    <row r="24573" spans="1:28">
      <c r="A24573" s="2"/>
      <c r="B24573" s="2"/>
      <c r="C24573" s="2"/>
      <c r="G24573" s="94"/>
      <c r="H24573" s="94"/>
      <c r="I24573" s="94"/>
      <c r="J24573" s="2"/>
      <c r="P24573" s="30"/>
      <c r="T24573" s="2"/>
      <c r="V24573" s="2"/>
      <c r="W24573" s="28"/>
      <c r="Y24573" s="30"/>
      <c r="Z24573" s="30"/>
      <c r="AB24573" s="6"/>
    </row>
    <row r="24574" spans="1:28">
      <c r="A24574" s="2"/>
      <c r="B24574" s="2"/>
      <c r="C24574" s="2"/>
      <c r="G24574" s="94"/>
      <c r="H24574" s="94"/>
      <c r="I24574" s="94"/>
      <c r="J24574" s="2"/>
      <c r="P24574" s="30"/>
      <c r="T24574" s="2"/>
      <c r="V24574" s="2"/>
      <c r="W24574" s="28"/>
      <c r="Y24574" s="30"/>
      <c r="Z24574" s="30"/>
      <c r="AB24574" s="6"/>
    </row>
    <row r="24575" spans="1:28">
      <c r="A24575" s="2"/>
      <c r="B24575" s="2"/>
      <c r="C24575" s="2"/>
      <c r="G24575" s="94"/>
      <c r="H24575" s="94"/>
      <c r="I24575" s="94"/>
      <c r="J24575" s="2"/>
      <c r="P24575" s="30"/>
      <c r="T24575" s="2"/>
      <c r="V24575" s="2"/>
      <c r="W24575" s="28"/>
      <c r="Y24575" s="30"/>
      <c r="Z24575" s="30"/>
      <c r="AB24575" s="6"/>
    </row>
    <row r="24576" spans="1:28">
      <c r="A24576" s="2"/>
      <c r="B24576" s="2"/>
      <c r="C24576" s="2"/>
      <c r="G24576" s="94"/>
      <c r="H24576" s="94"/>
      <c r="I24576" s="94"/>
      <c r="J24576" s="2"/>
      <c r="P24576" s="30"/>
      <c r="T24576" s="2"/>
      <c r="V24576" s="2"/>
      <c r="W24576" s="28"/>
      <c r="Y24576" s="30"/>
      <c r="Z24576" s="30"/>
      <c r="AB24576" s="6"/>
    </row>
    <row r="24577" spans="1:28">
      <c r="A24577" s="2"/>
      <c r="B24577" s="2"/>
      <c r="C24577" s="2"/>
      <c r="G24577" s="94"/>
      <c r="H24577" s="94"/>
      <c r="I24577" s="94"/>
      <c r="J24577" s="2"/>
      <c r="P24577" s="30"/>
      <c r="T24577" s="2"/>
      <c r="V24577" s="2"/>
      <c r="W24577" s="28"/>
      <c r="Y24577" s="30"/>
      <c r="Z24577" s="30"/>
      <c r="AB24577" s="6"/>
    </row>
    <row r="24578" spans="1:28">
      <c r="A24578" s="2"/>
      <c r="B24578" s="2"/>
      <c r="C24578" s="2"/>
      <c r="G24578" s="94"/>
      <c r="H24578" s="94"/>
      <c r="I24578" s="94"/>
      <c r="J24578" s="2"/>
      <c r="P24578" s="30"/>
      <c r="T24578" s="2"/>
      <c r="V24578" s="2"/>
      <c r="W24578" s="28"/>
      <c r="Y24578" s="30"/>
      <c r="Z24578" s="30"/>
      <c r="AB24578" s="6"/>
    </row>
    <row r="24579" spans="1:28">
      <c r="A24579" s="2"/>
      <c r="B24579" s="2"/>
      <c r="C24579" s="2"/>
      <c r="G24579" s="94"/>
      <c r="H24579" s="94"/>
      <c r="I24579" s="94"/>
      <c r="J24579" s="2"/>
      <c r="P24579" s="30"/>
      <c r="T24579" s="2"/>
      <c r="V24579" s="2"/>
      <c r="W24579" s="28"/>
      <c r="Y24579" s="30"/>
      <c r="Z24579" s="30"/>
      <c r="AB24579" s="6"/>
    </row>
    <row r="24580" spans="1:28">
      <c r="A24580" s="2"/>
      <c r="B24580" s="2"/>
      <c r="C24580" s="2"/>
      <c r="G24580" s="94"/>
      <c r="H24580" s="94"/>
      <c r="I24580" s="94"/>
      <c r="J24580" s="2"/>
      <c r="P24580" s="30"/>
      <c r="T24580" s="2"/>
      <c r="V24580" s="2"/>
      <c r="W24580" s="28"/>
      <c r="Y24580" s="30"/>
      <c r="Z24580" s="30"/>
      <c r="AB24580" s="6"/>
    </row>
    <row r="24581" spans="1:28">
      <c r="A24581" s="2"/>
      <c r="B24581" s="2"/>
      <c r="C24581" s="2"/>
      <c r="G24581" s="94"/>
      <c r="H24581" s="94"/>
      <c r="I24581" s="94"/>
      <c r="J24581" s="2"/>
      <c r="P24581" s="30"/>
      <c r="T24581" s="2"/>
      <c r="V24581" s="2"/>
      <c r="W24581" s="28"/>
      <c r="Y24581" s="30"/>
      <c r="Z24581" s="30"/>
      <c r="AB24581" s="6"/>
    </row>
    <row r="24582" spans="1:28">
      <c r="A24582" s="2"/>
      <c r="B24582" s="2"/>
      <c r="C24582" s="2"/>
      <c r="G24582" s="94"/>
      <c r="H24582" s="94"/>
      <c r="I24582" s="94"/>
      <c r="J24582" s="2"/>
      <c r="P24582" s="30"/>
      <c r="T24582" s="2"/>
      <c r="V24582" s="2"/>
      <c r="W24582" s="28"/>
      <c r="Y24582" s="30"/>
      <c r="Z24582" s="30"/>
      <c r="AB24582" s="6"/>
    </row>
    <row r="24583" spans="1:28">
      <c r="A24583" s="2"/>
      <c r="B24583" s="2"/>
      <c r="C24583" s="2"/>
      <c r="G24583" s="94"/>
      <c r="H24583" s="94"/>
      <c r="I24583" s="94"/>
      <c r="J24583" s="2"/>
      <c r="P24583" s="30"/>
      <c r="T24583" s="2"/>
      <c r="V24583" s="2"/>
      <c r="W24583" s="28"/>
      <c r="Y24583" s="30"/>
      <c r="Z24583" s="30"/>
      <c r="AB24583" s="6"/>
    </row>
    <row r="24584" spans="1:28">
      <c r="A24584" s="2"/>
      <c r="B24584" s="2"/>
      <c r="C24584" s="2"/>
      <c r="G24584" s="94"/>
      <c r="H24584" s="94"/>
      <c r="I24584" s="94"/>
      <c r="J24584" s="2"/>
      <c r="P24584" s="30"/>
      <c r="T24584" s="2"/>
      <c r="V24584" s="2"/>
      <c r="W24584" s="28"/>
      <c r="Y24584" s="30"/>
      <c r="Z24584" s="30"/>
      <c r="AB24584" s="6"/>
    </row>
    <row r="24585" spans="1:28">
      <c r="A24585" s="2"/>
      <c r="B24585" s="2"/>
      <c r="C24585" s="2"/>
      <c r="G24585" s="94"/>
      <c r="H24585" s="94"/>
      <c r="I24585" s="94"/>
      <c r="J24585" s="2"/>
      <c r="P24585" s="30"/>
      <c r="T24585" s="2"/>
      <c r="V24585" s="2"/>
      <c r="W24585" s="28"/>
      <c r="Y24585" s="30"/>
      <c r="Z24585" s="30"/>
      <c r="AB24585" s="6"/>
    </row>
    <row r="24586" spans="1:28">
      <c r="A24586" s="2"/>
      <c r="B24586" s="2"/>
      <c r="C24586" s="2"/>
      <c r="G24586" s="94"/>
      <c r="H24586" s="94"/>
      <c r="I24586" s="94"/>
      <c r="J24586" s="2"/>
      <c r="P24586" s="30"/>
      <c r="T24586" s="2"/>
      <c r="V24586" s="2"/>
      <c r="W24586" s="28"/>
      <c r="Y24586" s="30"/>
      <c r="Z24586" s="30"/>
      <c r="AB24586" s="6"/>
    </row>
    <row r="24587" spans="1:28">
      <c r="A24587" s="2"/>
      <c r="B24587" s="2"/>
      <c r="C24587" s="2"/>
      <c r="G24587" s="94"/>
      <c r="H24587" s="94"/>
      <c r="I24587" s="94"/>
      <c r="J24587" s="2"/>
      <c r="P24587" s="30"/>
      <c r="T24587" s="2"/>
      <c r="V24587" s="2"/>
      <c r="W24587" s="28"/>
      <c r="Y24587" s="30"/>
      <c r="Z24587" s="30"/>
      <c r="AB24587" s="6"/>
    </row>
    <row r="24588" spans="1:28">
      <c r="A24588" s="2"/>
      <c r="B24588" s="2"/>
      <c r="C24588" s="2"/>
      <c r="G24588" s="94"/>
      <c r="H24588" s="94"/>
      <c r="I24588" s="94"/>
      <c r="J24588" s="2"/>
      <c r="P24588" s="30"/>
      <c r="T24588" s="2"/>
      <c r="V24588" s="2"/>
      <c r="W24588" s="28"/>
      <c r="Y24588" s="30"/>
      <c r="Z24588" s="30"/>
      <c r="AB24588" s="6"/>
    </row>
    <row r="24589" spans="1:28">
      <c r="A24589" s="2"/>
      <c r="B24589" s="2"/>
      <c r="C24589" s="2"/>
      <c r="G24589" s="94"/>
      <c r="H24589" s="94"/>
      <c r="I24589" s="94"/>
      <c r="J24589" s="2"/>
      <c r="P24589" s="30"/>
      <c r="T24589" s="2"/>
      <c r="V24589" s="2"/>
      <c r="W24589" s="28"/>
      <c r="Y24589" s="30"/>
      <c r="Z24589" s="30"/>
      <c r="AB24589" s="6"/>
    </row>
    <row r="24590" spans="1:28">
      <c r="A24590" s="2"/>
      <c r="B24590" s="2"/>
      <c r="C24590" s="2"/>
      <c r="G24590" s="94"/>
      <c r="H24590" s="94"/>
      <c r="I24590" s="94"/>
      <c r="J24590" s="2"/>
      <c r="P24590" s="30"/>
      <c r="T24590" s="2"/>
      <c r="V24590" s="2"/>
      <c r="W24590" s="28"/>
      <c r="Y24590" s="30"/>
      <c r="Z24590" s="30"/>
      <c r="AB24590" s="6"/>
    </row>
    <row r="24591" spans="1:28">
      <c r="A24591" s="2"/>
      <c r="B24591" s="2"/>
      <c r="C24591" s="2"/>
      <c r="G24591" s="94"/>
      <c r="H24591" s="94"/>
      <c r="I24591" s="94"/>
      <c r="J24591" s="2"/>
      <c r="P24591" s="30"/>
      <c r="T24591" s="2"/>
      <c r="V24591" s="2"/>
      <c r="W24591" s="28"/>
      <c r="Y24591" s="30"/>
      <c r="Z24591" s="30"/>
      <c r="AB24591" s="6"/>
    </row>
    <row r="24592" spans="1:28">
      <c r="A24592" s="2"/>
      <c r="B24592" s="2"/>
      <c r="C24592" s="2"/>
      <c r="G24592" s="94"/>
      <c r="H24592" s="94"/>
      <c r="I24592" s="94"/>
      <c r="J24592" s="2"/>
      <c r="P24592" s="30"/>
      <c r="T24592" s="2"/>
      <c r="V24592" s="2"/>
      <c r="W24592" s="28"/>
      <c r="Y24592" s="30"/>
      <c r="Z24592" s="30"/>
      <c r="AB24592" s="6"/>
    </row>
    <row r="24593" spans="1:28">
      <c r="A24593" s="2"/>
      <c r="B24593" s="2"/>
      <c r="C24593" s="2"/>
      <c r="G24593" s="94"/>
      <c r="H24593" s="94"/>
      <c r="I24593" s="94"/>
      <c r="J24593" s="2"/>
      <c r="P24593" s="30"/>
      <c r="T24593" s="2"/>
      <c r="V24593" s="2"/>
      <c r="W24593" s="28"/>
      <c r="Y24593" s="30"/>
      <c r="Z24593" s="30"/>
      <c r="AB24593" s="6"/>
    </row>
    <row r="24594" spans="1:28">
      <c r="A24594" s="2"/>
      <c r="B24594" s="2"/>
      <c r="C24594" s="2"/>
      <c r="G24594" s="94"/>
      <c r="H24594" s="94"/>
      <c r="I24594" s="94"/>
      <c r="J24594" s="2"/>
      <c r="P24594" s="30"/>
      <c r="T24594" s="2"/>
      <c r="V24594" s="2"/>
      <c r="W24594" s="28"/>
      <c r="Y24594" s="30"/>
      <c r="Z24594" s="30"/>
      <c r="AB24594" s="6"/>
    </row>
    <row r="24595" spans="1:28">
      <c r="A24595" s="2"/>
      <c r="B24595" s="2"/>
      <c r="C24595" s="2"/>
      <c r="G24595" s="94"/>
      <c r="H24595" s="94"/>
      <c r="I24595" s="94"/>
      <c r="J24595" s="2"/>
      <c r="P24595" s="30"/>
      <c r="T24595" s="2"/>
      <c r="V24595" s="2"/>
      <c r="W24595" s="28"/>
      <c r="Y24595" s="30"/>
      <c r="Z24595" s="30"/>
      <c r="AB24595" s="6"/>
    </row>
    <row r="24596" spans="1:28">
      <c r="A24596" s="2"/>
      <c r="B24596" s="2"/>
      <c r="C24596" s="2"/>
      <c r="G24596" s="94"/>
      <c r="H24596" s="94"/>
      <c r="I24596" s="94"/>
      <c r="J24596" s="2"/>
      <c r="P24596" s="30"/>
      <c r="T24596" s="2"/>
      <c r="V24596" s="2"/>
      <c r="W24596" s="28"/>
      <c r="Y24596" s="30"/>
      <c r="Z24596" s="30"/>
      <c r="AB24596" s="6"/>
    </row>
    <row r="24597" spans="1:28">
      <c r="A24597" s="2"/>
      <c r="B24597" s="2"/>
      <c r="C24597" s="2"/>
      <c r="G24597" s="94"/>
      <c r="H24597" s="94"/>
      <c r="I24597" s="94"/>
      <c r="J24597" s="2"/>
      <c r="P24597" s="30"/>
      <c r="T24597" s="2"/>
      <c r="V24597" s="2"/>
      <c r="W24597" s="28"/>
      <c r="Y24597" s="30"/>
      <c r="Z24597" s="30"/>
      <c r="AB24597" s="6"/>
    </row>
    <row r="24598" spans="1:28">
      <c r="A24598" s="2"/>
      <c r="B24598" s="2"/>
      <c r="C24598" s="2"/>
      <c r="G24598" s="94"/>
      <c r="H24598" s="94"/>
      <c r="I24598" s="94"/>
      <c r="J24598" s="2"/>
      <c r="P24598" s="30"/>
      <c r="T24598" s="2"/>
      <c r="V24598" s="2"/>
      <c r="W24598" s="28"/>
      <c r="Y24598" s="30"/>
      <c r="Z24598" s="30"/>
      <c r="AB24598" s="6"/>
    </row>
    <row r="24599" spans="1:28">
      <c r="A24599" s="2"/>
      <c r="B24599" s="2"/>
      <c r="C24599" s="2"/>
      <c r="G24599" s="94"/>
      <c r="H24599" s="94"/>
      <c r="I24599" s="94"/>
      <c r="J24599" s="2"/>
      <c r="P24599" s="30"/>
      <c r="T24599" s="2"/>
      <c r="V24599" s="2"/>
      <c r="W24599" s="28"/>
      <c r="Y24599" s="30"/>
      <c r="Z24599" s="30"/>
      <c r="AB24599" s="6"/>
    </row>
    <row r="24600" spans="1:28">
      <c r="A24600" s="2"/>
      <c r="B24600" s="2"/>
      <c r="C24600" s="2"/>
      <c r="G24600" s="94"/>
      <c r="H24600" s="94"/>
      <c r="I24600" s="94"/>
      <c r="J24600" s="2"/>
      <c r="P24600" s="30"/>
      <c r="T24600" s="2"/>
      <c r="V24600" s="2"/>
      <c r="W24600" s="28"/>
      <c r="Y24600" s="30"/>
      <c r="Z24600" s="30"/>
      <c r="AB24600" s="6"/>
    </row>
    <row r="24601" spans="1:28">
      <c r="A24601" s="2"/>
      <c r="B24601" s="2"/>
      <c r="C24601" s="2"/>
      <c r="G24601" s="94"/>
      <c r="H24601" s="94"/>
      <c r="I24601" s="94"/>
      <c r="J24601" s="2"/>
      <c r="P24601" s="30"/>
      <c r="T24601" s="2"/>
      <c r="V24601" s="2"/>
      <c r="W24601" s="28"/>
      <c r="Y24601" s="30"/>
      <c r="Z24601" s="30"/>
      <c r="AB24601" s="6"/>
    </row>
    <row r="24602" spans="1:28">
      <c r="A24602" s="2"/>
      <c r="B24602" s="2"/>
      <c r="C24602" s="2"/>
      <c r="G24602" s="94"/>
      <c r="H24602" s="94"/>
      <c r="I24602" s="94"/>
      <c r="J24602" s="2"/>
      <c r="P24602" s="30"/>
      <c r="T24602" s="2"/>
      <c r="V24602" s="2"/>
      <c r="W24602" s="28"/>
      <c r="Y24602" s="30"/>
      <c r="Z24602" s="30"/>
      <c r="AB24602" s="6"/>
    </row>
    <row r="24603" spans="1:28">
      <c r="A24603" s="2"/>
      <c r="B24603" s="2"/>
      <c r="C24603" s="2"/>
      <c r="G24603" s="94"/>
      <c r="H24603" s="94"/>
      <c r="I24603" s="94"/>
      <c r="J24603" s="2"/>
      <c r="P24603" s="30"/>
      <c r="T24603" s="2"/>
      <c r="V24603" s="2"/>
      <c r="W24603" s="28"/>
      <c r="Y24603" s="30"/>
      <c r="Z24603" s="30"/>
      <c r="AB24603" s="6"/>
    </row>
    <row r="24604" spans="1:28">
      <c r="A24604" s="2"/>
      <c r="B24604" s="2"/>
      <c r="C24604" s="2"/>
      <c r="G24604" s="94"/>
      <c r="H24604" s="94"/>
      <c r="I24604" s="94"/>
      <c r="J24604" s="2"/>
      <c r="P24604" s="30"/>
      <c r="T24604" s="2"/>
      <c r="V24604" s="2"/>
      <c r="W24604" s="28"/>
      <c r="Y24604" s="30"/>
      <c r="Z24604" s="30"/>
      <c r="AB24604" s="6"/>
    </row>
    <row r="24605" spans="1:28">
      <c r="A24605" s="2"/>
      <c r="B24605" s="2"/>
      <c r="C24605" s="2"/>
      <c r="G24605" s="94"/>
      <c r="H24605" s="94"/>
      <c r="I24605" s="94"/>
      <c r="J24605" s="2"/>
      <c r="P24605" s="30"/>
      <c r="T24605" s="2"/>
      <c r="V24605" s="2"/>
      <c r="W24605" s="28"/>
      <c r="Y24605" s="30"/>
      <c r="Z24605" s="30"/>
      <c r="AB24605" s="6"/>
    </row>
    <row r="24606" spans="1:28">
      <c r="A24606" s="2"/>
      <c r="B24606" s="2"/>
      <c r="C24606" s="2"/>
      <c r="G24606" s="94"/>
      <c r="H24606" s="94"/>
      <c r="I24606" s="94"/>
      <c r="J24606" s="2"/>
      <c r="P24606" s="30"/>
      <c r="T24606" s="2"/>
      <c r="V24606" s="2"/>
      <c r="W24606" s="28"/>
      <c r="Y24606" s="30"/>
      <c r="Z24606" s="30"/>
      <c r="AB24606" s="6"/>
    </row>
    <row r="24607" spans="1:28">
      <c r="A24607" s="2"/>
      <c r="B24607" s="2"/>
      <c r="C24607" s="2"/>
      <c r="G24607" s="94"/>
      <c r="H24607" s="94"/>
      <c r="I24607" s="94"/>
      <c r="J24607" s="2"/>
      <c r="P24607" s="30"/>
      <c r="T24607" s="2"/>
      <c r="V24607" s="2"/>
      <c r="W24607" s="28"/>
      <c r="Y24607" s="30"/>
      <c r="Z24607" s="30"/>
      <c r="AB24607" s="6"/>
    </row>
    <row r="24608" spans="1:28">
      <c r="A24608" s="2"/>
      <c r="B24608" s="2"/>
      <c r="C24608" s="2"/>
      <c r="G24608" s="94"/>
      <c r="H24608" s="94"/>
      <c r="I24608" s="94"/>
      <c r="J24608" s="2"/>
      <c r="P24608" s="30"/>
      <c r="T24608" s="2"/>
      <c r="V24608" s="2"/>
      <c r="W24608" s="28"/>
      <c r="Y24608" s="30"/>
      <c r="Z24608" s="30"/>
      <c r="AB24608" s="6"/>
    </row>
    <row r="24609" spans="1:28">
      <c r="A24609" s="2"/>
      <c r="B24609" s="2"/>
      <c r="C24609" s="2"/>
      <c r="G24609" s="94"/>
      <c r="H24609" s="94"/>
      <c r="I24609" s="94"/>
      <c r="J24609" s="2"/>
      <c r="P24609" s="30"/>
      <c r="T24609" s="2"/>
      <c r="V24609" s="2"/>
      <c r="W24609" s="28"/>
      <c r="Y24609" s="30"/>
      <c r="Z24609" s="30"/>
      <c r="AB24609" s="6"/>
    </row>
    <row r="24610" spans="1:28">
      <c r="A24610" s="2"/>
      <c r="B24610" s="2"/>
      <c r="C24610" s="2"/>
      <c r="G24610" s="94"/>
      <c r="H24610" s="94"/>
      <c r="I24610" s="94"/>
      <c r="J24610" s="2"/>
      <c r="P24610" s="30"/>
      <c r="T24610" s="2"/>
      <c r="V24610" s="2"/>
      <c r="W24610" s="28"/>
      <c r="Y24610" s="30"/>
      <c r="Z24610" s="30"/>
      <c r="AB24610" s="6"/>
    </row>
    <row r="24611" spans="1:28">
      <c r="A24611" s="2"/>
      <c r="B24611" s="2"/>
      <c r="C24611" s="2"/>
      <c r="G24611" s="94"/>
      <c r="H24611" s="94"/>
      <c r="I24611" s="94"/>
      <c r="J24611" s="2"/>
      <c r="P24611" s="30"/>
      <c r="T24611" s="2"/>
      <c r="V24611" s="2"/>
      <c r="W24611" s="28"/>
      <c r="Y24611" s="30"/>
      <c r="Z24611" s="30"/>
      <c r="AB24611" s="6"/>
    </row>
    <row r="24612" spans="1:28">
      <c r="A24612" s="2"/>
      <c r="B24612" s="2"/>
      <c r="C24612" s="2"/>
      <c r="G24612" s="94"/>
      <c r="H24612" s="94"/>
      <c r="I24612" s="94"/>
      <c r="J24612" s="2"/>
      <c r="P24612" s="30"/>
      <c r="T24612" s="2"/>
      <c r="V24612" s="2"/>
      <c r="W24612" s="28"/>
      <c r="Y24612" s="30"/>
      <c r="Z24612" s="30"/>
      <c r="AB24612" s="6"/>
    </row>
    <row r="24613" spans="1:28">
      <c r="A24613" s="2"/>
      <c r="B24613" s="2"/>
      <c r="C24613" s="2"/>
      <c r="G24613" s="94"/>
      <c r="H24613" s="94"/>
      <c r="I24613" s="94"/>
      <c r="J24613" s="2"/>
      <c r="P24613" s="30"/>
      <c r="T24613" s="2"/>
      <c r="V24613" s="2"/>
      <c r="W24613" s="28"/>
      <c r="Y24613" s="30"/>
      <c r="Z24613" s="30"/>
      <c r="AB24613" s="6"/>
    </row>
    <row r="24614" spans="1:28">
      <c r="A24614" s="2"/>
      <c r="B24614" s="2"/>
      <c r="C24614" s="2"/>
      <c r="G24614" s="94"/>
      <c r="H24614" s="94"/>
      <c r="I24614" s="94"/>
      <c r="J24614" s="2"/>
      <c r="P24614" s="30"/>
      <c r="T24614" s="2"/>
      <c r="V24614" s="2"/>
      <c r="W24614" s="28"/>
      <c r="Y24614" s="30"/>
      <c r="Z24614" s="30"/>
      <c r="AB24614" s="6"/>
    </row>
    <row r="24615" spans="1:28">
      <c r="A24615" s="2"/>
      <c r="B24615" s="2"/>
      <c r="C24615" s="2"/>
      <c r="G24615" s="94"/>
      <c r="H24615" s="94"/>
      <c r="I24615" s="94"/>
      <c r="J24615" s="2"/>
      <c r="P24615" s="30"/>
      <c r="T24615" s="2"/>
      <c r="V24615" s="2"/>
      <c r="W24615" s="28"/>
      <c r="Y24615" s="30"/>
      <c r="Z24615" s="30"/>
      <c r="AB24615" s="6"/>
    </row>
    <row r="24616" spans="1:28">
      <c r="A24616" s="2"/>
      <c r="B24616" s="2"/>
      <c r="C24616" s="2"/>
      <c r="G24616" s="94"/>
      <c r="H24616" s="94"/>
      <c r="I24616" s="94"/>
      <c r="J24616" s="2"/>
      <c r="P24616" s="30"/>
      <c r="T24616" s="2"/>
      <c r="V24616" s="2"/>
      <c r="W24616" s="28"/>
      <c r="Y24616" s="30"/>
      <c r="Z24616" s="30"/>
      <c r="AB24616" s="6"/>
    </row>
    <row r="24617" spans="1:28">
      <c r="A24617" s="2"/>
      <c r="B24617" s="2"/>
      <c r="C24617" s="2"/>
      <c r="G24617" s="94"/>
      <c r="H24617" s="94"/>
      <c r="I24617" s="94"/>
      <c r="J24617" s="2"/>
      <c r="P24617" s="30"/>
      <c r="T24617" s="2"/>
      <c r="V24617" s="2"/>
      <c r="W24617" s="28"/>
      <c r="Y24617" s="30"/>
      <c r="Z24617" s="30"/>
      <c r="AB24617" s="6"/>
    </row>
    <row r="24618" spans="1:28">
      <c r="A24618" s="2"/>
      <c r="B24618" s="2"/>
      <c r="C24618" s="2"/>
      <c r="G24618" s="94"/>
      <c r="H24618" s="94"/>
      <c r="I24618" s="94"/>
      <c r="J24618" s="2"/>
      <c r="P24618" s="30"/>
      <c r="T24618" s="2"/>
      <c r="V24618" s="2"/>
      <c r="W24618" s="28"/>
      <c r="Y24618" s="30"/>
      <c r="Z24618" s="30"/>
      <c r="AB24618" s="6"/>
    </row>
    <row r="24619" spans="1:28">
      <c r="A24619" s="2"/>
      <c r="B24619" s="2"/>
      <c r="C24619" s="2"/>
      <c r="G24619" s="94"/>
      <c r="H24619" s="94"/>
      <c r="I24619" s="94"/>
      <c r="J24619" s="2"/>
      <c r="P24619" s="30"/>
      <c r="T24619" s="2"/>
      <c r="V24619" s="2"/>
      <c r="W24619" s="28"/>
      <c r="Y24619" s="30"/>
      <c r="Z24619" s="30"/>
      <c r="AB24619" s="6"/>
    </row>
    <row r="24620" spans="1:28">
      <c r="A24620" s="2"/>
      <c r="B24620" s="2"/>
      <c r="C24620" s="2"/>
      <c r="G24620" s="94"/>
      <c r="H24620" s="94"/>
      <c r="I24620" s="94"/>
      <c r="J24620" s="2"/>
      <c r="P24620" s="30"/>
      <c r="T24620" s="2"/>
      <c r="V24620" s="2"/>
      <c r="W24620" s="28"/>
      <c r="Y24620" s="30"/>
      <c r="Z24620" s="30"/>
      <c r="AB24620" s="6"/>
    </row>
    <row r="24621" spans="1:28">
      <c r="A24621" s="2"/>
      <c r="B24621" s="2"/>
      <c r="C24621" s="2"/>
      <c r="G24621" s="94"/>
      <c r="H24621" s="94"/>
      <c r="I24621" s="94"/>
      <c r="J24621" s="2"/>
      <c r="P24621" s="30"/>
      <c r="T24621" s="2"/>
      <c r="V24621" s="2"/>
      <c r="W24621" s="28"/>
      <c r="Y24621" s="30"/>
      <c r="Z24621" s="30"/>
      <c r="AB24621" s="6"/>
    </row>
    <row r="24622" spans="1:28">
      <c r="A24622" s="2"/>
      <c r="B24622" s="2"/>
      <c r="C24622" s="2"/>
      <c r="G24622" s="94"/>
      <c r="H24622" s="94"/>
      <c r="I24622" s="94"/>
      <c r="J24622" s="2"/>
      <c r="P24622" s="30"/>
      <c r="T24622" s="2"/>
      <c r="V24622" s="2"/>
      <c r="W24622" s="28"/>
      <c r="Y24622" s="30"/>
      <c r="Z24622" s="30"/>
      <c r="AB24622" s="6"/>
    </row>
    <row r="24623" spans="1:28">
      <c r="A24623" s="2"/>
      <c r="B24623" s="2"/>
      <c r="C24623" s="2"/>
      <c r="G24623" s="94"/>
      <c r="H24623" s="94"/>
      <c r="I24623" s="94"/>
      <c r="J24623" s="2"/>
      <c r="P24623" s="30"/>
      <c r="T24623" s="2"/>
      <c r="V24623" s="2"/>
      <c r="W24623" s="28"/>
      <c r="Y24623" s="30"/>
      <c r="Z24623" s="30"/>
      <c r="AB24623" s="6"/>
    </row>
    <row r="24624" spans="1:28">
      <c r="A24624" s="2"/>
      <c r="B24624" s="2"/>
      <c r="C24624" s="2"/>
      <c r="G24624" s="94"/>
      <c r="H24624" s="94"/>
      <c r="I24624" s="94"/>
      <c r="J24624" s="2"/>
      <c r="P24624" s="30"/>
      <c r="T24624" s="2"/>
      <c r="V24624" s="2"/>
      <c r="W24624" s="28"/>
      <c r="Y24624" s="30"/>
      <c r="Z24624" s="30"/>
      <c r="AB24624" s="6"/>
    </row>
    <row r="24625" spans="1:28">
      <c r="A24625" s="2"/>
      <c r="B24625" s="2"/>
      <c r="C24625" s="2"/>
      <c r="G24625" s="94"/>
      <c r="H24625" s="94"/>
      <c r="I24625" s="94"/>
      <c r="J24625" s="2"/>
      <c r="P24625" s="30"/>
      <c r="T24625" s="2"/>
      <c r="V24625" s="2"/>
      <c r="W24625" s="28"/>
      <c r="Y24625" s="30"/>
      <c r="Z24625" s="30"/>
      <c r="AB24625" s="6"/>
    </row>
    <row r="24626" spans="1:28">
      <c r="A24626" s="2"/>
      <c r="B24626" s="2"/>
      <c r="C24626" s="2"/>
      <c r="G24626" s="94"/>
      <c r="H24626" s="94"/>
      <c r="I24626" s="94"/>
      <c r="J24626" s="2"/>
      <c r="P24626" s="30"/>
      <c r="T24626" s="2"/>
      <c r="V24626" s="2"/>
      <c r="W24626" s="28"/>
      <c r="Y24626" s="30"/>
      <c r="Z24626" s="30"/>
      <c r="AB24626" s="6"/>
    </row>
    <row r="24627" spans="1:28">
      <c r="A24627" s="2"/>
      <c r="B24627" s="2"/>
      <c r="C24627" s="2"/>
      <c r="G24627" s="94"/>
      <c r="H24627" s="94"/>
      <c r="I24627" s="94"/>
      <c r="J24627" s="2"/>
      <c r="P24627" s="30"/>
      <c r="T24627" s="2"/>
      <c r="V24627" s="2"/>
      <c r="W24627" s="28"/>
      <c r="Y24627" s="30"/>
      <c r="Z24627" s="30"/>
      <c r="AB24627" s="6"/>
    </row>
    <row r="24628" spans="1:28">
      <c r="A24628" s="2"/>
      <c r="B24628" s="2"/>
      <c r="C24628" s="2"/>
      <c r="G24628" s="94"/>
      <c r="H24628" s="94"/>
      <c r="I24628" s="94"/>
      <c r="J24628" s="2"/>
      <c r="P24628" s="30"/>
      <c r="T24628" s="2"/>
      <c r="V24628" s="2"/>
      <c r="W24628" s="28"/>
      <c r="Y24628" s="30"/>
      <c r="Z24628" s="30"/>
      <c r="AB24628" s="6"/>
    </row>
    <row r="24629" spans="1:28">
      <c r="A24629" s="2"/>
      <c r="B24629" s="2"/>
      <c r="C24629" s="2"/>
      <c r="G24629" s="94"/>
      <c r="H24629" s="94"/>
      <c r="I24629" s="94"/>
      <c r="J24629" s="2"/>
      <c r="P24629" s="30"/>
      <c r="T24629" s="2"/>
      <c r="V24629" s="2"/>
      <c r="W24629" s="28"/>
      <c r="Y24629" s="30"/>
      <c r="Z24629" s="30"/>
      <c r="AB24629" s="6"/>
    </row>
    <row r="24630" spans="1:28">
      <c r="A24630" s="2"/>
      <c r="B24630" s="2"/>
      <c r="C24630" s="2"/>
      <c r="G24630" s="94"/>
      <c r="H24630" s="94"/>
      <c r="I24630" s="94"/>
      <c r="J24630" s="2"/>
      <c r="P24630" s="30"/>
      <c r="T24630" s="2"/>
      <c r="V24630" s="2"/>
      <c r="W24630" s="28"/>
      <c r="Y24630" s="30"/>
      <c r="Z24630" s="30"/>
      <c r="AB24630" s="6"/>
    </row>
    <row r="24631" spans="1:28">
      <c r="A24631" s="2"/>
      <c r="B24631" s="2"/>
      <c r="C24631" s="2"/>
      <c r="G24631" s="94"/>
      <c r="H24631" s="94"/>
      <c r="I24631" s="94"/>
      <c r="J24631" s="2"/>
      <c r="P24631" s="30"/>
      <c r="T24631" s="2"/>
      <c r="V24631" s="2"/>
      <c r="W24631" s="28"/>
      <c r="Y24631" s="30"/>
      <c r="Z24631" s="30"/>
      <c r="AB24631" s="6"/>
    </row>
    <row r="24632" spans="1:28">
      <c r="A24632" s="2"/>
      <c r="B24632" s="2"/>
      <c r="C24632" s="2"/>
      <c r="G24632" s="94"/>
      <c r="H24632" s="94"/>
      <c r="I24632" s="94"/>
      <c r="J24632" s="2"/>
      <c r="P24632" s="30"/>
      <c r="T24632" s="2"/>
      <c r="V24632" s="2"/>
      <c r="W24632" s="28"/>
      <c r="Y24632" s="30"/>
      <c r="Z24632" s="30"/>
      <c r="AB24632" s="6"/>
    </row>
    <row r="24633" spans="1:28">
      <c r="A24633" s="2"/>
      <c r="B24633" s="2"/>
      <c r="C24633" s="2"/>
      <c r="G24633" s="94"/>
      <c r="H24633" s="94"/>
      <c r="I24633" s="94"/>
      <c r="J24633" s="2"/>
      <c r="P24633" s="30"/>
      <c r="T24633" s="2"/>
      <c r="V24633" s="2"/>
      <c r="W24633" s="28"/>
      <c r="Y24633" s="30"/>
      <c r="Z24633" s="30"/>
      <c r="AB24633" s="6"/>
    </row>
    <row r="24634" spans="1:28">
      <c r="A24634" s="2"/>
      <c r="B24634" s="2"/>
      <c r="C24634" s="2"/>
      <c r="G24634" s="94"/>
      <c r="H24634" s="94"/>
      <c r="I24634" s="94"/>
      <c r="J24634" s="2"/>
      <c r="P24634" s="30"/>
      <c r="T24634" s="2"/>
      <c r="V24634" s="2"/>
      <c r="W24634" s="28"/>
      <c r="Y24634" s="30"/>
      <c r="Z24634" s="30"/>
      <c r="AB24634" s="6"/>
    </row>
    <row r="24635" spans="1:28">
      <c r="A24635" s="2"/>
      <c r="B24635" s="2"/>
      <c r="C24635" s="2"/>
      <c r="G24635" s="94"/>
      <c r="H24635" s="94"/>
      <c r="I24635" s="94"/>
      <c r="J24635" s="2"/>
      <c r="P24635" s="30"/>
      <c r="T24635" s="2"/>
      <c r="V24635" s="2"/>
      <c r="W24635" s="28"/>
      <c r="Y24635" s="30"/>
      <c r="Z24635" s="30"/>
      <c r="AB24635" s="6"/>
    </row>
    <row r="24636" spans="1:28">
      <c r="A24636" s="2"/>
      <c r="B24636" s="2"/>
      <c r="C24636" s="2"/>
      <c r="G24636" s="94"/>
      <c r="H24636" s="94"/>
      <c r="I24636" s="94"/>
      <c r="J24636" s="2"/>
      <c r="P24636" s="30"/>
      <c r="T24636" s="2"/>
      <c r="V24636" s="2"/>
      <c r="W24636" s="28"/>
      <c r="Y24636" s="30"/>
      <c r="Z24636" s="30"/>
      <c r="AB24636" s="6"/>
    </row>
    <row r="24637" spans="1:28">
      <c r="A24637" s="2"/>
      <c r="B24637" s="2"/>
      <c r="C24637" s="2"/>
      <c r="G24637" s="94"/>
      <c r="H24637" s="94"/>
      <c r="I24637" s="94"/>
      <c r="J24637" s="2"/>
      <c r="P24637" s="30"/>
      <c r="T24637" s="2"/>
      <c r="V24637" s="2"/>
      <c r="W24637" s="28"/>
      <c r="Y24637" s="30"/>
      <c r="Z24637" s="30"/>
      <c r="AB24637" s="6"/>
    </row>
    <row r="24638" spans="1:28">
      <c r="A24638" s="2"/>
      <c r="B24638" s="2"/>
      <c r="C24638" s="2"/>
      <c r="G24638" s="94"/>
      <c r="H24638" s="94"/>
      <c r="I24638" s="94"/>
      <c r="J24638" s="2"/>
      <c r="P24638" s="30"/>
      <c r="T24638" s="2"/>
      <c r="V24638" s="2"/>
      <c r="W24638" s="28"/>
      <c r="Y24638" s="30"/>
      <c r="Z24638" s="30"/>
      <c r="AB24638" s="6"/>
    </row>
    <row r="24639" spans="1:28">
      <c r="A24639" s="2"/>
      <c r="B24639" s="2"/>
      <c r="C24639" s="2"/>
      <c r="G24639" s="94"/>
      <c r="H24639" s="94"/>
      <c r="I24639" s="94"/>
      <c r="J24639" s="2"/>
      <c r="P24639" s="30"/>
      <c r="T24639" s="2"/>
      <c r="V24639" s="2"/>
      <c r="W24639" s="28"/>
      <c r="Y24639" s="30"/>
      <c r="Z24639" s="30"/>
      <c r="AB24639" s="6"/>
    </row>
    <row r="24640" spans="1:28">
      <c r="A24640" s="2"/>
      <c r="B24640" s="2"/>
      <c r="C24640" s="2"/>
      <c r="G24640" s="94"/>
      <c r="H24640" s="94"/>
      <c r="I24640" s="94"/>
      <c r="J24640" s="2"/>
      <c r="P24640" s="30"/>
      <c r="T24640" s="2"/>
      <c r="V24640" s="2"/>
      <c r="W24640" s="28"/>
      <c r="Y24640" s="30"/>
      <c r="Z24640" s="30"/>
      <c r="AB24640" s="6"/>
    </row>
    <row r="24641" spans="1:28">
      <c r="A24641" s="2"/>
      <c r="B24641" s="2"/>
      <c r="C24641" s="2"/>
      <c r="G24641" s="94"/>
      <c r="H24641" s="94"/>
      <c r="I24641" s="94"/>
      <c r="J24641" s="2"/>
      <c r="P24641" s="30"/>
      <c r="T24641" s="2"/>
      <c r="V24641" s="2"/>
      <c r="W24641" s="28"/>
      <c r="Y24641" s="30"/>
      <c r="Z24641" s="30"/>
      <c r="AB24641" s="6"/>
    </row>
    <row r="24642" spans="1:28">
      <c r="A24642" s="2"/>
      <c r="B24642" s="2"/>
      <c r="C24642" s="2"/>
      <c r="G24642" s="94"/>
      <c r="H24642" s="94"/>
      <c r="I24642" s="94"/>
      <c r="J24642" s="2"/>
      <c r="P24642" s="30"/>
      <c r="T24642" s="2"/>
      <c r="V24642" s="2"/>
      <c r="W24642" s="28"/>
      <c r="Y24642" s="30"/>
      <c r="Z24642" s="30"/>
      <c r="AB24642" s="6"/>
    </row>
    <row r="24643" spans="1:28">
      <c r="A24643" s="2"/>
      <c r="B24643" s="2"/>
      <c r="C24643" s="2"/>
      <c r="G24643" s="94"/>
      <c r="H24643" s="94"/>
      <c r="I24643" s="94"/>
      <c r="J24643" s="2"/>
      <c r="P24643" s="30"/>
      <c r="T24643" s="2"/>
      <c r="V24643" s="2"/>
      <c r="W24643" s="28"/>
      <c r="Y24643" s="30"/>
      <c r="Z24643" s="30"/>
      <c r="AB24643" s="6"/>
    </row>
    <row r="24644" spans="1:28">
      <c r="A24644" s="2"/>
      <c r="B24644" s="2"/>
      <c r="C24644" s="2"/>
      <c r="G24644" s="94"/>
      <c r="H24644" s="94"/>
      <c r="I24644" s="94"/>
      <c r="J24644" s="2"/>
      <c r="P24644" s="30"/>
      <c r="T24644" s="2"/>
      <c r="V24644" s="2"/>
      <c r="W24644" s="28"/>
      <c r="Y24644" s="30"/>
      <c r="Z24644" s="30"/>
      <c r="AB24644" s="6"/>
    </row>
    <row r="24645" spans="1:28">
      <c r="A24645" s="2"/>
      <c r="B24645" s="2"/>
      <c r="C24645" s="2"/>
      <c r="G24645" s="94"/>
      <c r="H24645" s="94"/>
      <c r="I24645" s="94"/>
      <c r="J24645" s="2"/>
      <c r="P24645" s="30"/>
      <c r="T24645" s="2"/>
      <c r="V24645" s="2"/>
      <c r="W24645" s="28"/>
      <c r="Y24645" s="30"/>
      <c r="Z24645" s="30"/>
      <c r="AB24645" s="6"/>
    </row>
    <row r="24646" spans="1:28">
      <c r="A24646" s="2"/>
      <c r="B24646" s="2"/>
      <c r="C24646" s="2"/>
      <c r="G24646" s="94"/>
      <c r="H24646" s="94"/>
      <c r="I24646" s="94"/>
      <c r="J24646" s="2"/>
      <c r="P24646" s="30"/>
      <c r="T24646" s="2"/>
      <c r="V24646" s="2"/>
      <c r="W24646" s="28"/>
      <c r="Y24646" s="30"/>
      <c r="Z24646" s="30"/>
      <c r="AB24646" s="6"/>
    </row>
    <row r="24647" spans="1:28">
      <c r="A24647" s="2"/>
      <c r="B24647" s="2"/>
      <c r="C24647" s="2"/>
      <c r="G24647" s="94"/>
      <c r="H24647" s="94"/>
      <c r="I24647" s="94"/>
      <c r="J24647" s="2"/>
      <c r="P24647" s="30"/>
      <c r="T24647" s="2"/>
      <c r="V24647" s="2"/>
      <c r="W24647" s="28"/>
      <c r="Y24647" s="30"/>
      <c r="Z24647" s="30"/>
      <c r="AB24647" s="6"/>
    </row>
    <row r="24648" spans="1:28">
      <c r="A24648" s="2"/>
      <c r="B24648" s="2"/>
      <c r="C24648" s="2"/>
      <c r="G24648" s="94"/>
      <c r="H24648" s="94"/>
      <c r="I24648" s="94"/>
      <c r="J24648" s="2"/>
      <c r="P24648" s="30"/>
      <c r="T24648" s="2"/>
      <c r="V24648" s="2"/>
      <c r="W24648" s="28"/>
      <c r="Y24648" s="30"/>
      <c r="Z24648" s="30"/>
      <c r="AB24648" s="6"/>
    </row>
    <row r="24649" spans="1:28">
      <c r="A24649" s="2"/>
      <c r="B24649" s="2"/>
      <c r="C24649" s="2"/>
      <c r="G24649" s="94"/>
      <c r="H24649" s="94"/>
      <c r="I24649" s="94"/>
      <c r="J24649" s="2"/>
      <c r="P24649" s="30"/>
      <c r="T24649" s="2"/>
      <c r="V24649" s="2"/>
      <c r="W24649" s="28"/>
      <c r="Y24649" s="30"/>
      <c r="Z24649" s="30"/>
      <c r="AB24649" s="6"/>
    </row>
    <row r="24650" spans="1:28">
      <c r="A24650" s="2"/>
      <c r="B24650" s="2"/>
      <c r="C24650" s="2"/>
      <c r="G24650" s="94"/>
      <c r="H24650" s="94"/>
      <c r="I24650" s="94"/>
      <c r="J24650" s="2"/>
      <c r="P24650" s="30"/>
      <c r="T24650" s="2"/>
      <c r="V24650" s="2"/>
      <c r="W24650" s="28"/>
      <c r="Y24650" s="30"/>
      <c r="Z24650" s="30"/>
      <c r="AB24650" s="6"/>
    </row>
    <row r="24651" spans="1:28">
      <c r="A24651" s="2"/>
      <c r="B24651" s="2"/>
      <c r="C24651" s="2"/>
      <c r="G24651" s="94"/>
      <c r="H24651" s="94"/>
      <c r="I24651" s="94"/>
      <c r="J24651" s="2"/>
      <c r="P24651" s="30"/>
      <c r="T24651" s="2"/>
      <c r="V24651" s="2"/>
      <c r="W24651" s="28"/>
      <c r="Y24651" s="30"/>
      <c r="Z24651" s="30"/>
      <c r="AB24651" s="6"/>
    </row>
    <row r="24652" spans="1:28">
      <c r="A24652" s="2"/>
      <c r="B24652" s="2"/>
      <c r="C24652" s="2"/>
      <c r="G24652" s="94"/>
      <c r="H24652" s="94"/>
      <c r="I24652" s="94"/>
      <c r="J24652" s="2"/>
      <c r="P24652" s="30"/>
      <c r="T24652" s="2"/>
      <c r="V24652" s="2"/>
      <c r="W24652" s="28"/>
      <c r="Y24652" s="30"/>
      <c r="Z24652" s="30"/>
      <c r="AB24652" s="6"/>
    </row>
    <row r="24653" spans="1:28">
      <c r="A24653" s="2"/>
      <c r="B24653" s="2"/>
      <c r="C24653" s="2"/>
      <c r="G24653" s="94"/>
      <c r="H24653" s="94"/>
      <c r="I24653" s="94"/>
      <c r="J24653" s="2"/>
      <c r="P24653" s="30"/>
      <c r="T24653" s="2"/>
      <c r="V24653" s="2"/>
      <c r="W24653" s="28"/>
      <c r="Y24653" s="30"/>
      <c r="Z24653" s="30"/>
      <c r="AB24653" s="6"/>
    </row>
    <row r="24654" spans="1:28">
      <c r="A24654" s="2"/>
      <c r="B24654" s="2"/>
      <c r="C24654" s="2"/>
      <c r="G24654" s="94"/>
      <c r="H24654" s="94"/>
      <c r="I24654" s="94"/>
      <c r="J24654" s="2"/>
      <c r="P24654" s="30"/>
      <c r="T24654" s="2"/>
      <c r="V24654" s="2"/>
      <c r="W24654" s="28"/>
      <c r="Y24654" s="30"/>
      <c r="Z24654" s="30"/>
      <c r="AB24654" s="6"/>
    </row>
    <row r="24655" spans="1:28">
      <c r="A24655" s="2"/>
      <c r="B24655" s="2"/>
      <c r="C24655" s="2"/>
      <c r="G24655" s="94"/>
      <c r="H24655" s="94"/>
      <c r="I24655" s="94"/>
      <c r="J24655" s="2"/>
      <c r="P24655" s="30"/>
      <c r="T24655" s="2"/>
      <c r="V24655" s="2"/>
      <c r="W24655" s="28"/>
      <c r="Y24655" s="30"/>
      <c r="Z24655" s="30"/>
      <c r="AB24655" s="6"/>
    </row>
    <row r="24656" spans="1:28">
      <c r="A24656" s="2"/>
      <c r="B24656" s="2"/>
      <c r="C24656" s="2"/>
      <c r="G24656" s="94"/>
      <c r="H24656" s="94"/>
      <c r="I24656" s="94"/>
      <c r="J24656" s="2"/>
      <c r="P24656" s="30"/>
      <c r="T24656" s="2"/>
      <c r="V24656" s="2"/>
      <c r="W24656" s="28"/>
      <c r="Y24656" s="30"/>
      <c r="Z24656" s="30"/>
      <c r="AB24656" s="6"/>
    </row>
    <row r="24657" spans="1:28">
      <c r="A24657" s="2"/>
      <c r="B24657" s="2"/>
      <c r="C24657" s="2"/>
      <c r="G24657" s="94"/>
      <c r="H24657" s="94"/>
      <c r="I24657" s="94"/>
      <c r="J24657" s="2"/>
      <c r="P24657" s="30"/>
      <c r="T24657" s="2"/>
      <c r="V24657" s="2"/>
      <c r="W24657" s="28"/>
      <c r="Y24657" s="30"/>
      <c r="Z24657" s="30"/>
      <c r="AB24657" s="6"/>
    </row>
    <row r="24658" spans="1:28">
      <c r="A24658" s="2"/>
      <c r="B24658" s="2"/>
      <c r="C24658" s="2"/>
      <c r="G24658" s="94"/>
      <c r="H24658" s="94"/>
      <c r="I24658" s="94"/>
      <c r="J24658" s="2"/>
      <c r="P24658" s="30"/>
      <c r="T24658" s="2"/>
      <c r="V24658" s="2"/>
      <c r="W24658" s="28"/>
      <c r="Y24658" s="30"/>
      <c r="Z24658" s="30"/>
      <c r="AB24658" s="6"/>
    </row>
    <row r="24659" spans="1:28">
      <c r="A24659" s="2"/>
      <c r="B24659" s="2"/>
      <c r="C24659" s="2"/>
      <c r="G24659" s="94"/>
      <c r="H24659" s="94"/>
      <c r="I24659" s="94"/>
      <c r="J24659" s="2"/>
      <c r="P24659" s="30"/>
      <c r="T24659" s="2"/>
      <c r="V24659" s="2"/>
      <c r="W24659" s="28"/>
      <c r="Y24659" s="30"/>
      <c r="Z24659" s="30"/>
      <c r="AB24659" s="6"/>
    </row>
    <row r="24660" spans="1:28">
      <c r="A24660" s="2"/>
      <c r="B24660" s="2"/>
      <c r="C24660" s="2"/>
      <c r="G24660" s="94"/>
      <c r="H24660" s="94"/>
      <c r="I24660" s="94"/>
      <c r="J24660" s="2"/>
      <c r="P24660" s="30"/>
      <c r="T24660" s="2"/>
      <c r="V24660" s="2"/>
      <c r="W24660" s="28"/>
      <c r="Y24660" s="30"/>
      <c r="Z24660" s="30"/>
      <c r="AB24660" s="6"/>
    </row>
    <row r="24661" spans="1:28">
      <c r="A24661" s="2"/>
      <c r="B24661" s="2"/>
      <c r="C24661" s="2"/>
      <c r="G24661" s="94"/>
      <c r="H24661" s="94"/>
      <c r="I24661" s="94"/>
      <c r="J24661" s="2"/>
      <c r="P24661" s="30"/>
      <c r="T24661" s="2"/>
      <c r="V24661" s="2"/>
      <c r="W24661" s="28"/>
      <c r="Y24661" s="30"/>
      <c r="Z24661" s="30"/>
      <c r="AB24661" s="6"/>
    </row>
    <row r="24662" spans="1:28">
      <c r="A24662" s="2"/>
      <c r="B24662" s="2"/>
      <c r="C24662" s="2"/>
      <c r="G24662" s="94"/>
      <c r="H24662" s="94"/>
      <c r="I24662" s="94"/>
      <c r="J24662" s="2"/>
      <c r="P24662" s="30"/>
      <c r="T24662" s="2"/>
      <c r="V24662" s="2"/>
      <c r="W24662" s="28"/>
      <c r="Y24662" s="30"/>
      <c r="Z24662" s="30"/>
      <c r="AB24662" s="6"/>
    </row>
    <row r="24663" spans="1:28">
      <c r="A24663" s="2"/>
      <c r="B24663" s="2"/>
      <c r="C24663" s="2"/>
      <c r="G24663" s="94"/>
      <c r="H24663" s="94"/>
      <c r="I24663" s="94"/>
      <c r="J24663" s="2"/>
      <c r="P24663" s="30"/>
      <c r="T24663" s="2"/>
      <c r="V24663" s="2"/>
      <c r="W24663" s="28"/>
      <c r="Y24663" s="30"/>
      <c r="Z24663" s="30"/>
      <c r="AB24663" s="6"/>
    </row>
    <row r="24664" spans="1:28">
      <c r="A24664" s="2"/>
      <c r="B24664" s="2"/>
      <c r="C24664" s="2"/>
      <c r="G24664" s="94"/>
      <c r="H24664" s="94"/>
      <c r="I24664" s="94"/>
      <c r="J24664" s="2"/>
      <c r="P24664" s="30"/>
      <c r="T24664" s="2"/>
      <c r="V24664" s="2"/>
      <c r="W24664" s="28"/>
      <c r="Y24664" s="30"/>
      <c r="Z24664" s="30"/>
      <c r="AB24664" s="6"/>
    </row>
    <row r="24665" spans="1:28">
      <c r="A24665" s="2"/>
      <c r="B24665" s="2"/>
      <c r="C24665" s="2"/>
      <c r="G24665" s="94"/>
      <c r="H24665" s="94"/>
      <c r="I24665" s="94"/>
      <c r="J24665" s="2"/>
      <c r="P24665" s="30"/>
      <c r="T24665" s="2"/>
      <c r="V24665" s="2"/>
      <c r="W24665" s="28"/>
      <c r="Y24665" s="30"/>
      <c r="Z24665" s="30"/>
      <c r="AB24665" s="6"/>
    </row>
    <row r="24666" spans="1:28">
      <c r="A24666" s="2"/>
      <c r="B24666" s="2"/>
      <c r="C24666" s="2"/>
      <c r="G24666" s="94"/>
      <c r="H24666" s="94"/>
      <c r="I24666" s="94"/>
      <c r="J24666" s="2"/>
      <c r="P24666" s="30"/>
      <c r="T24666" s="2"/>
      <c r="V24666" s="2"/>
      <c r="W24666" s="28"/>
      <c r="Y24666" s="30"/>
      <c r="Z24666" s="30"/>
      <c r="AB24666" s="6"/>
    </row>
    <row r="24667" spans="1:28">
      <c r="A24667" s="2"/>
      <c r="B24667" s="2"/>
      <c r="C24667" s="2"/>
      <c r="G24667" s="94"/>
      <c r="H24667" s="94"/>
      <c r="I24667" s="94"/>
      <c r="J24667" s="2"/>
      <c r="P24667" s="30"/>
      <c r="T24667" s="2"/>
      <c r="V24667" s="2"/>
      <c r="W24667" s="28"/>
      <c r="Y24667" s="30"/>
      <c r="Z24667" s="30"/>
      <c r="AB24667" s="6"/>
    </row>
    <row r="24668" spans="1:28">
      <c r="A24668" s="2"/>
      <c r="B24668" s="2"/>
      <c r="C24668" s="2"/>
      <c r="G24668" s="94"/>
      <c r="H24668" s="94"/>
      <c r="I24668" s="94"/>
      <c r="J24668" s="2"/>
      <c r="P24668" s="30"/>
      <c r="T24668" s="2"/>
      <c r="V24668" s="2"/>
      <c r="W24668" s="28"/>
      <c r="Y24668" s="30"/>
      <c r="Z24668" s="30"/>
      <c r="AB24668" s="6"/>
    </row>
    <row r="24669" spans="1:28">
      <c r="A24669" s="2"/>
      <c r="B24669" s="2"/>
      <c r="C24669" s="2"/>
      <c r="G24669" s="94"/>
      <c r="H24669" s="94"/>
      <c r="I24669" s="94"/>
      <c r="J24669" s="2"/>
      <c r="P24669" s="30"/>
      <c r="T24669" s="2"/>
      <c r="V24669" s="2"/>
      <c r="W24669" s="28"/>
      <c r="Y24669" s="30"/>
      <c r="Z24669" s="30"/>
      <c r="AB24669" s="6"/>
    </row>
    <row r="24670" spans="1:28">
      <c r="A24670" s="2"/>
      <c r="B24670" s="2"/>
      <c r="C24670" s="2"/>
      <c r="G24670" s="94"/>
      <c r="H24670" s="94"/>
      <c r="I24670" s="94"/>
      <c r="J24670" s="2"/>
      <c r="P24670" s="30"/>
      <c r="T24670" s="2"/>
      <c r="V24670" s="2"/>
      <c r="W24670" s="28"/>
      <c r="Y24670" s="30"/>
      <c r="Z24670" s="30"/>
      <c r="AB24670" s="6"/>
    </row>
    <row r="24671" spans="1:28">
      <c r="A24671" s="2"/>
      <c r="B24671" s="2"/>
      <c r="C24671" s="2"/>
      <c r="G24671" s="94"/>
      <c r="H24671" s="94"/>
      <c r="I24671" s="94"/>
      <c r="J24671" s="2"/>
      <c r="P24671" s="30"/>
      <c r="T24671" s="2"/>
      <c r="V24671" s="2"/>
      <c r="W24671" s="28"/>
      <c r="Y24671" s="30"/>
      <c r="Z24671" s="30"/>
      <c r="AB24671" s="6"/>
    </row>
    <row r="24672" spans="1:28">
      <c r="A24672" s="2"/>
      <c r="B24672" s="2"/>
      <c r="C24672" s="2"/>
      <c r="G24672" s="94"/>
      <c r="H24672" s="94"/>
      <c r="I24672" s="94"/>
      <c r="J24672" s="2"/>
      <c r="P24672" s="30"/>
      <c r="T24672" s="2"/>
      <c r="V24672" s="2"/>
      <c r="W24672" s="28"/>
      <c r="Y24672" s="30"/>
      <c r="Z24672" s="30"/>
      <c r="AB24672" s="6"/>
    </row>
    <row r="24673" spans="1:28">
      <c r="A24673" s="2"/>
      <c r="B24673" s="2"/>
      <c r="C24673" s="2"/>
      <c r="G24673" s="94"/>
      <c r="H24673" s="94"/>
      <c r="I24673" s="94"/>
      <c r="J24673" s="2"/>
      <c r="P24673" s="30"/>
      <c r="T24673" s="2"/>
      <c r="V24673" s="2"/>
      <c r="W24673" s="28"/>
      <c r="Y24673" s="30"/>
      <c r="Z24673" s="30"/>
      <c r="AB24673" s="6"/>
    </row>
    <row r="24674" spans="1:28">
      <c r="A24674" s="2"/>
      <c r="B24674" s="2"/>
      <c r="C24674" s="2"/>
      <c r="G24674" s="94"/>
      <c r="H24674" s="94"/>
      <c r="I24674" s="94"/>
      <c r="J24674" s="2"/>
      <c r="P24674" s="30"/>
      <c r="T24674" s="2"/>
      <c r="V24674" s="2"/>
      <c r="W24674" s="28"/>
      <c r="Y24674" s="30"/>
      <c r="Z24674" s="30"/>
      <c r="AB24674" s="6"/>
    </row>
    <row r="24675" spans="1:28">
      <c r="A24675" s="2"/>
      <c r="B24675" s="2"/>
      <c r="C24675" s="2"/>
      <c r="G24675" s="94"/>
      <c r="H24675" s="94"/>
      <c r="I24675" s="94"/>
      <c r="J24675" s="2"/>
      <c r="P24675" s="30"/>
      <c r="T24675" s="2"/>
      <c r="V24675" s="2"/>
      <c r="W24675" s="28"/>
      <c r="Y24675" s="30"/>
      <c r="Z24675" s="30"/>
      <c r="AB24675" s="6"/>
    </row>
    <row r="24676" spans="1:28">
      <c r="A24676" s="2"/>
      <c r="B24676" s="2"/>
      <c r="C24676" s="2"/>
      <c r="G24676" s="94"/>
      <c r="H24676" s="94"/>
      <c r="I24676" s="94"/>
      <c r="J24676" s="2"/>
      <c r="P24676" s="30"/>
      <c r="T24676" s="2"/>
      <c r="V24676" s="2"/>
      <c r="W24676" s="28"/>
      <c r="Y24676" s="30"/>
      <c r="Z24676" s="30"/>
      <c r="AB24676" s="6"/>
    </row>
    <row r="24677" spans="1:28">
      <c r="A24677" s="2"/>
      <c r="B24677" s="2"/>
      <c r="C24677" s="2"/>
      <c r="G24677" s="94"/>
      <c r="H24677" s="94"/>
      <c r="I24677" s="94"/>
      <c r="J24677" s="2"/>
      <c r="P24677" s="30"/>
      <c r="T24677" s="2"/>
      <c r="V24677" s="2"/>
      <c r="W24677" s="28"/>
      <c r="Y24677" s="30"/>
      <c r="Z24677" s="30"/>
      <c r="AB24677" s="6"/>
    </row>
    <row r="24678" spans="1:28">
      <c r="A24678" s="2"/>
      <c r="B24678" s="2"/>
      <c r="C24678" s="2"/>
      <c r="G24678" s="94"/>
      <c r="H24678" s="94"/>
      <c r="I24678" s="94"/>
      <c r="J24678" s="2"/>
      <c r="P24678" s="30"/>
      <c r="T24678" s="2"/>
      <c r="V24678" s="2"/>
      <c r="W24678" s="28"/>
      <c r="Y24678" s="30"/>
      <c r="Z24678" s="30"/>
      <c r="AB24678" s="6"/>
    </row>
    <row r="24679" spans="1:28">
      <c r="A24679" s="2"/>
      <c r="B24679" s="2"/>
      <c r="C24679" s="2"/>
      <c r="G24679" s="94"/>
      <c r="H24679" s="94"/>
      <c r="I24679" s="94"/>
      <c r="J24679" s="2"/>
      <c r="P24679" s="30"/>
      <c r="T24679" s="2"/>
      <c r="V24679" s="2"/>
      <c r="W24679" s="28"/>
      <c r="Y24679" s="30"/>
      <c r="Z24679" s="30"/>
      <c r="AB24679" s="6"/>
    </row>
    <row r="24680" spans="1:28">
      <c r="A24680" s="2"/>
      <c r="B24680" s="2"/>
      <c r="C24680" s="2"/>
      <c r="G24680" s="94"/>
      <c r="H24680" s="94"/>
      <c r="I24680" s="94"/>
      <c r="J24680" s="2"/>
      <c r="P24680" s="30"/>
      <c r="T24680" s="2"/>
      <c r="V24680" s="2"/>
      <c r="W24680" s="28"/>
      <c r="Y24680" s="30"/>
      <c r="Z24680" s="30"/>
      <c r="AB24680" s="6"/>
    </row>
    <row r="24681" spans="1:28">
      <c r="A24681" s="2"/>
      <c r="B24681" s="2"/>
      <c r="C24681" s="2"/>
      <c r="G24681" s="94"/>
      <c r="H24681" s="94"/>
      <c r="I24681" s="94"/>
      <c r="J24681" s="2"/>
      <c r="P24681" s="30"/>
      <c r="T24681" s="2"/>
      <c r="V24681" s="2"/>
      <c r="W24681" s="28"/>
      <c r="Y24681" s="30"/>
      <c r="Z24681" s="30"/>
      <c r="AB24681" s="6"/>
    </row>
    <row r="24682" spans="1:28">
      <c r="A24682" s="2"/>
      <c r="B24682" s="2"/>
      <c r="C24682" s="2"/>
      <c r="G24682" s="94"/>
      <c r="H24682" s="94"/>
      <c r="I24682" s="94"/>
      <c r="J24682" s="2"/>
      <c r="P24682" s="30"/>
      <c r="T24682" s="2"/>
      <c r="V24682" s="2"/>
      <c r="W24682" s="28"/>
      <c r="Y24682" s="30"/>
      <c r="Z24682" s="30"/>
      <c r="AB24682" s="6"/>
    </row>
    <row r="24683" spans="1:28">
      <c r="A24683" s="2"/>
      <c r="B24683" s="2"/>
      <c r="C24683" s="2"/>
      <c r="G24683" s="94"/>
      <c r="H24683" s="94"/>
      <c r="I24683" s="94"/>
      <c r="J24683" s="2"/>
      <c r="P24683" s="30"/>
      <c r="T24683" s="2"/>
      <c r="V24683" s="2"/>
      <c r="W24683" s="28"/>
      <c r="Y24683" s="30"/>
      <c r="Z24683" s="30"/>
      <c r="AB24683" s="6"/>
    </row>
    <row r="24684" spans="1:28">
      <c r="A24684" s="2"/>
      <c r="B24684" s="2"/>
      <c r="C24684" s="2"/>
      <c r="G24684" s="94"/>
      <c r="H24684" s="94"/>
      <c r="I24684" s="94"/>
      <c r="J24684" s="2"/>
      <c r="P24684" s="30"/>
      <c r="T24684" s="2"/>
      <c r="V24684" s="2"/>
      <c r="W24684" s="28"/>
      <c r="Y24684" s="30"/>
      <c r="Z24684" s="30"/>
      <c r="AB24684" s="6"/>
    </row>
    <row r="24685" spans="1:28">
      <c r="A24685" s="2"/>
      <c r="B24685" s="2"/>
      <c r="C24685" s="2"/>
      <c r="G24685" s="94"/>
      <c r="H24685" s="94"/>
      <c r="I24685" s="94"/>
      <c r="J24685" s="2"/>
      <c r="P24685" s="30"/>
      <c r="T24685" s="2"/>
      <c r="V24685" s="2"/>
      <c r="W24685" s="28"/>
      <c r="Y24685" s="30"/>
      <c r="Z24685" s="30"/>
      <c r="AB24685" s="6"/>
    </row>
    <row r="24686" spans="1:28">
      <c r="A24686" s="2"/>
      <c r="B24686" s="2"/>
      <c r="C24686" s="2"/>
      <c r="G24686" s="94"/>
      <c r="H24686" s="94"/>
      <c r="I24686" s="94"/>
      <c r="J24686" s="2"/>
      <c r="P24686" s="30"/>
      <c r="T24686" s="2"/>
      <c r="V24686" s="2"/>
      <c r="W24686" s="28"/>
      <c r="Y24686" s="30"/>
      <c r="Z24686" s="30"/>
      <c r="AB24686" s="6"/>
    </row>
    <row r="24687" spans="1:28">
      <c r="A24687" s="2"/>
      <c r="B24687" s="2"/>
      <c r="C24687" s="2"/>
      <c r="G24687" s="94"/>
      <c r="H24687" s="94"/>
      <c r="I24687" s="94"/>
      <c r="J24687" s="2"/>
      <c r="P24687" s="30"/>
      <c r="T24687" s="2"/>
      <c r="V24687" s="2"/>
      <c r="W24687" s="28"/>
      <c r="Y24687" s="30"/>
      <c r="Z24687" s="30"/>
      <c r="AB24687" s="6"/>
    </row>
    <row r="24688" spans="1:28">
      <c r="A24688" s="2"/>
      <c r="B24688" s="2"/>
      <c r="C24688" s="2"/>
      <c r="G24688" s="94"/>
      <c r="H24688" s="94"/>
      <c r="I24688" s="94"/>
      <c r="J24688" s="2"/>
      <c r="P24688" s="30"/>
      <c r="T24688" s="2"/>
      <c r="V24688" s="2"/>
      <c r="W24688" s="28"/>
      <c r="Y24688" s="30"/>
      <c r="Z24688" s="30"/>
      <c r="AB24688" s="6"/>
    </row>
    <row r="24689" spans="1:28">
      <c r="A24689" s="2"/>
      <c r="B24689" s="2"/>
      <c r="C24689" s="2"/>
      <c r="G24689" s="94"/>
      <c r="H24689" s="94"/>
      <c r="I24689" s="94"/>
      <c r="J24689" s="2"/>
      <c r="P24689" s="30"/>
      <c r="T24689" s="2"/>
      <c r="V24689" s="2"/>
      <c r="W24689" s="28"/>
      <c r="Y24689" s="30"/>
      <c r="Z24689" s="30"/>
      <c r="AB24689" s="6"/>
    </row>
    <row r="24690" spans="1:28">
      <c r="A24690" s="2"/>
      <c r="B24690" s="2"/>
      <c r="C24690" s="2"/>
      <c r="G24690" s="94"/>
      <c r="H24690" s="94"/>
      <c r="I24690" s="94"/>
      <c r="J24690" s="2"/>
      <c r="P24690" s="30"/>
      <c r="T24690" s="2"/>
      <c r="V24690" s="2"/>
      <c r="W24690" s="28"/>
      <c r="Y24690" s="30"/>
      <c r="Z24690" s="30"/>
      <c r="AB24690" s="6"/>
    </row>
    <row r="24691" spans="1:28">
      <c r="A24691" s="2"/>
      <c r="B24691" s="2"/>
      <c r="C24691" s="2"/>
      <c r="G24691" s="94"/>
      <c r="H24691" s="94"/>
      <c r="I24691" s="94"/>
      <c r="J24691" s="2"/>
      <c r="P24691" s="30"/>
      <c r="T24691" s="2"/>
      <c r="V24691" s="2"/>
      <c r="W24691" s="28"/>
      <c r="Y24691" s="30"/>
      <c r="Z24691" s="30"/>
      <c r="AB24691" s="6"/>
    </row>
    <row r="24692" spans="1:28">
      <c r="A24692" s="2"/>
      <c r="B24692" s="2"/>
      <c r="C24692" s="2"/>
      <c r="G24692" s="94"/>
      <c r="H24692" s="94"/>
      <c r="I24692" s="94"/>
      <c r="J24692" s="2"/>
      <c r="P24692" s="30"/>
      <c r="T24692" s="2"/>
      <c r="V24692" s="2"/>
      <c r="W24692" s="28"/>
      <c r="Y24692" s="30"/>
      <c r="Z24692" s="30"/>
      <c r="AB24692" s="6"/>
    </row>
    <row r="24693" spans="1:28">
      <c r="A24693" s="2"/>
      <c r="B24693" s="2"/>
      <c r="C24693" s="2"/>
      <c r="G24693" s="94"/>
      <c r="H24693" s="94"/>
      <c r="I24693" s="94"/>
      <c r="J24693" s="2"/>
      <c r="P24693" s="30"/>
      <c r="T24693" s="2"/>
      <c r="V24693" s="2"/>
      <c r="W24693" s="28"/>
      <c r="Y24693" s="30"/>
      <c r="Z24693" s="30"/>
      <c r="AB24693" s="6"/>
    </row>
    <row r="24694" spans="1:28">
      <c r="A24694" s="2"/>
      <c r="B24694" s="2"/>
      <c r="C24694" s="2"/>
      <c r="G24694" s="94"/>
      <c r="H24694" s="94"/>
      <c r="I24694" s="94"/>
      <c r="J24694" s="2"/>
      <c r="P24694" s="30"/>
      <c r="T24694" s="2"/>
      <c r="V24694" s="2"/>
      <c r="W24694" s="28"/>
      <c r="Y24694" s="30"/>
      <c r="Z24694" s="30"/>
      <c r="AB24694" s="6"/>
    </row>
    <row r="24695" spans="1:28">
      <c r="A24695" s="2"/>
      <c r="B24695" s="2"/>
      <c r="C24695" s="2"/>
      <c r="G24695" s="94"/>
      <c r="H24695" s="94"/>
      <c r="I24695" s="94"/>
      <c r="J24695" s="2"/>
      <c r="P24695" s="30"/>
      <c r="T24695" s="2"/>
      <c r="V24695" s="2"/>
      <c r="W24695" s="28"/>
      <c r="Y24695" s="30"/>
      <c r="Z24695" s="30"/>
      <c r="AB24695" s="6"/>
    </row>
    <row r="24696" spans="1:28">
      <c r="A24696" s="2"/>
      <c r="B24696" s="2"/>
      <c r="C24696" s="2"/>
      <c r="G24696" s="94"/>
      <c r="H24696" s="94"/>
      <c r="I24696" s="94"/>
      <c r="J24696" s="2"/>
      <c r="P24696" s="30"/>
      <c r="T24696" s="2"/>
      <c r="V24696" s="2"/>
      <c r="W24696" s="28"/>
      <c r="Y24696" s="30"/>
      <c r="Z24696" s="30"/>
      <c r="AB24696" s="6"/>
    </row>
    <row r="24697" spans="1:28">
      <c r="A24697" s="2"/>
      <c r="B24697" s="2"/>
      <c r="C24697" s="2"/>
      <c r="G24697" s="94"/>
      <c r="H24697" s="94"/>
      <c r="I24697" s="94"/>
      <c r="J24697" s="2"/>
      <c r="P24697" s="30"/>
      <c r="T24697" s="2"/>
      <c r="V24697" s="2"/>
      <c r="W24697" s="28"/>
      <c r="Y24697" s="30"/>
      <c r="Z24697" s="30"/>
      <c r="AB24697" s="6"/>
    </row>
    <row r="24698" spans="1:28">
      <c r="A24698" s="2"/>
      <c r="B24698" s="2"/>
      <c r="C24698" s="2"/>
      <c r="G24698" s="94"/>
      <c r="H24698" s="94"/>
      <c r="I24698" s="94"/>
      <c r="J24698" s="2"/>
      <c r="P24698" s="30"/>
      <c r="T24698" s="2"/>
      <c r="V24698" s="2"/>
      <c r="W24698" s="28"/>
      <c r="Y24698" s="30"/>
      <c r="Z24698" s="30"/>
      <c r="AB24698" s="6"/>
    </row>
    <row r="24699" spans="1:28">
      <c r="A24699" s="2"/>
      <c r="B24699" s="2"/>
      <c r="C24699" s="2"/>
      <c r="G24699" s="94"/>
      <c r="H24699" s="94"/>
      <c r="I24699" s="94"/>
      <c r="J24699" s="2"/>
      <c r="P24699" s="30"/>
      <c r="T24699" s="2"/>
      <c r="V24699" s="2"/>
      <c r="W24699" s="28"/>
      <c r="Y24699" s="30"/>
      <c r="Z24699" s="30"/>
      <c r="AB24699" s="6"/>
    </row>
    <row r="24700" spans="1:28">
      <c r="A24700" s="2"/>
      <c r="B24700" s="2"/>
      <c r="C24700" s="2"/>
      <c r="G24700" s="94"/>
      <c r="H24700" s="94"/>
      <c r="I24700" s="94"/>
      <c r="J24700" s="2"/>
      <c r="P24700" s="30"/>
      <c r="T24700" s="2"/>
      <c r="V24700" s="2"/>
      <c r="W24700" s="28"/>
      <c r="Y24700" s="30"/>
      <c r="Z24700" s="30"/>
      <c r="AB24700" s="6"/>
    </row>
    <row r="24701" spans="1:28">
      <c r="A24701" s="2"/>
      <c r="B24701" s="2"/>
      <c r="C24701" s="2"/>
      <c r="G24701" s="94"/>
      <c r="H24701" s="94"/>
      <c r="I24701" s="94"/>
      <c r="J24701" s="2"/>
      <c r="P24701" s="30"/>
      <c r="T24701" s="2"/>
      <c r="V24701" s="2"/>
      <c r="W24701" s="28"/>
      <c r="Y24701" s="30"/>
      <c r="Z24701" s="30"/>
      <c r="AB24701" s="6"/>
    </row>
    <row r="24702" spans="1:28">
      <c r="A24702" s="2"/>
      <c r="B24702" s="2"/>
      <c r="C24702" s="2"/>
      <c r="G24702" s="94"/>
      <c r="H24702" s="94"/>
      <c r="I24702" s="94"/>
      <c r="J24702" s="2"/>
      <c r="P24702" s="30"/>
      <c r="T24702" s="2"/>
      <c r="V24702" s="2"/>
      <c r="W24702" s="28"/>
      <c r="Y24702" s="30"/>
      <c r="Z24702" s="30"/>
      <c r="AB24702" s="6"/>
    </row>
    <row r="24703" spans="1:28">
      <c r="A24703" s="2"/>
      <c r="B24703" s="2"/>
      <c r="C24703" s="2"/>
      <c r="G24703" s="94"/>
      <c r="H24703" s="94"/>
      <c r="I24703" s="94"/>
      <c r="J24703" s="2"/>
      <c r="P24703" s="30"/>
      <c r="T24703" s="2"/>
      <c r="V24703" s="2"/>
      <c r="W24703" s="28"/>
      <c r="Y24703" s="30"/>
      <c r="Z24703" s="30"/>
      <c r="AB24703" s="6"/>
    </row>
    <row r="24704" spans="1:28">
      <c r="A24704" s="2"/>
      <c r="B24704" s="2"/>
      <c r="C24704" s="2"/>
      <c r="G24704" s="94"/>
      <c r="H24704" s="94"/>
      <c r="I24704" s="94"/>
      <c r="J24704" s="2"/>
      <c r="P24704" s="30"/>
      <c r="T24704" s="2"/>
      <c r="V24704" s="2"/>
      <c r="W24704" s="28"/>
      <c r="Y24704" s="30"/>
      <c r="Z24704" s="30"/>
      <c r="AB24704" s="6"/>
    </row>
    <row r="24705" spans="1:28">
      <c r="A24705" s="2"/>
      <c r="B24705" s="2"/>
      <c r="C24705" s="2"/>
      <c r="G24705" s="94"/>
      <c r="H24705" s="94"/>
      <c r="I24705" s="94"/>
      <c r="J24705" s="2"/>
      <c r="P24705" s="30"/>
      <c r="T24705" s="2"/>
      <c r="V24705" s="2"/>
      <c r="W24705" s="28"/>
      <c r="Y24705" s="30"/>
      <c r="Z24705" s="30"/>
      <c r="AB24705" s="6"/>
    </row>
    <row r="24706" spans="1:28">
      <c r="A24706" s="2"/>
      <c r="B24706" s="2"/>
      <c r="C24706" s="2"/>
      <c r="G24706" s="94"/>
      <c r="H24706" s="94"/>
      <c r="I24706" s="94"/>
      <c r="J24706" s="2"/>
      <c r="P24706" s="30"/>
      <c r="T24706" s="2"/>
      <c r="V24706" s="2"/>
      <c r="W24706" s="28"/>
      <c r="Y24706" s="30"/>
      <c r="Z24706" s="30"/>
      <c r="AB24706" s="6"/>
    </row>
    <row r="24707" spans="1:28">
      <c r="A24707" s="2"/>
      <c r="B24707" s="2"/>
      <c r="C24707" s="2"/>
      <c r="G24707" s="94"/>
      <c r="H24707" s="94"/>
      <c r="I24707" s="94"/>
      <c r="J24707" s="2"/>
      <c r="P24707" s="30"/>
      <c r="T24707" s="2"/>
      <c r="V24707" s="2"/>
      <c r="W24707" s="28"/>
      <c r="Y24707" s="30"/>
      <c r="Z24707" s="30"/>
      <c r="AB24707" s="6"/>
    </row>
    <row r="24708" spans="1:28">
      <c r="A24708" s="2"/>
      <c r="B24708" s="2"/>
      <c r="C24708" s="2"/>
      <c r="G24708" s="94"/>
      <c r="H24708" s="94"/>
      <c r="I24708" s="94"/>
      <c r="J24708" s="2"/>
      <c r="P24708" s="30"/>
      <c r="T24708" s="2"/>
      <c r="V24708" s="2"/>
      <c r="W24708" s="28"/>
      <c r="Y24708" s="30"/>
      <c r="Z24708" s="30"/>
      <c r="AB24708" s="6"/>
    </row>
    <row r="24709" spans="1:28">
      <c r="A24709" s="2"/>
      <c r="B24709" s="2"/>
      <c r="C24709" s="2"/>
      <c r="G24709" s="94"/>
      <c r="H24709" s="94"/>
      <c r="I24709" s="94"/>
      <c r="J24709" s="2"/>
      <c r="P24709" s="30"/>
      <c r="T24709" s="2"/>
      <c r="V24709" s="2"/>
      <c r="W24709" s="28"/>
      <c r="Y24709" s="30"/>
      <c r="Z24709" s="30"/>
      <c r="AB24709" s="6"/>
    </row>
    <row r="24710" spans="1:28">
      <c r="A24710" s="2"/>
      <c r="B24710" s="2"/>
      <c r="C24710" s="2"/>
      <c r="G24710" s="94"/>
      <c r="H24710" s="94"/>
      <c r="I24710" s="94"/>
      <c r="J24710" s="2"/>
      <c r="P24710" s="30"/>
      <c r="T24710" s="2"/>
      <c r="V24710" s="2"/>
      <c r="W24710" s="28"/>
      <c r="Y24710" s="30"/>
      <c r="Z24710" s="30"/>
      <c r="AB24710" s="6"/>
    </row>
    <row r="24711" spans="1:28">
      <c r="A24711" s="2"/>
      <c r="B24711" s="2"/>
      <c r="C24711" s="2"/>
      <c r="G24711" s="94"/>
      <c r="H24711" s="94"/>
      <c r="I24711" s="94"/>
      <c r="J24711" s="2"/>
      <c r="P24711" s="30"/>
      <c r="T24711" s="2"/>
      <c r="V24711" s="2"/>
      <c r="W24711" s="28"/>
      <c r="Y24711" s="30"/>
      <c r="Z24711" s="30"/>
      <c r="AB24711" s="6"/>
    </row>
    <row r="24712" spans="1:28">
      <c r="A24712" s="2"/>
      <c r="B24712" s="2"/>
      <c r="C24712" s="2"/>
      <c r="G24712" s="94"/>
      <c r="H24712" s="94"/>
      <c r="I24712" s="94"/>
      <c r="J24712" s="2"/>
      <c r="P24712" s="30"/>
      <c r="T24712" s="2"/>
      <c r="V24712" s="2"/>
      <c r="W24712" s="28"/>
      <c r="Y24712" s="30"/>
      <c r="Z24712" s="30"/>
      <c r="AB24712" s="6"/>
    </row>
    <row r="24713" spans="1:28">
      <c r="A24713" s="2"/>
      <c r="B24713" s="2"/>
      <c r="C24713" s="2"/>
      <c r="G24713" s="94"/>
      <c r="H24713" s="94"/>
      <c r="I24713" s="94"/>
      <c r="J24713" s="2"/>
      <c r="P24713" s="30"/>
      <c r="T24713" s="2"/>
      <c r="V24713" s="2"/>
      <c r="W24713" s="28"/>
      <c r="Y24713" s="30"/>
      <c r="Z24713" s="30"/>
      <c r="AB24713" s="6"/>
    </row>
    <row r="24714" spans="1:28">
      <c r="A24714" s="2"/>
      <c r="B24714" s="2"/>
      <c r="C24714" s="2"/>
      <c r="G24714" s="94"/>
      <c r="H24714" s="94"/>
      <c r="I24714" s="94"/>
      <c r="J24714" s="2"/>
      <c r="P24714" s="30"/>
      <c r="T24714" s="2"/>
      <c r="V24714" s="2"/>
      <c r="W24714" s="28"/>
      <c r="Y24714" s="30"/>
      <c r="Z24714" s="30"/>
      <c r="AB24714" s="6"/>
    </row>
    <row r="24715" spans="1:28">
      <c r="A24715" s="2"/>
      <c r="B24715" s="2"/>
      <c r="C24715" s="2"/>
      <c r="G24715" s="94"/>
      <c r="H24715" s="94"/>
      <c r="I24715" s="94"/>
      <c r="J24715" s="2"/>
      <c r="P24715" s="30"/>
      <c r="T24715" s="2"/>
      <c r="V24715" s="2"/>
      <c r="W24715" s="28"/>
      <c r="Y24715" s="30"/>
      <c r="Z24715" s="30"/>
      <c r="AB24715" s="6"/>
    </row>
    <row r="24716" spans="1:28">
      <c r="A24716" s="2"/>
      <c r="B24716" s="2"/>
      <c r="C24716" s="2"/>
      <c r="G24716" s="94"/>
      <c r="H24716" s="94"/>
      <c r="I24716" s="94"/>
      <c r="J24716" s="2"/>
      <c r="P24716" s="30"/>
      <c r="T24716" s="2"/>
      <c r="V24716" s="2"/>
      <c r="W24716" s="28"/>
      <c r="Y24716" s="30"/>
      <c r="Z24716" s="30"/>
      <c r="AB24716" s="6"/>
    </row>
    <row r="24717" spans="1:28">
      <c r="A24717" s="2"/>
      <c r="B24717" s="2"/>
      <c r="C24717" s="2"/>
      <c r="G24717" s="94"/>
      <c r="H24717" s="94"/>
      <c r="I24717" s="94"/>
      <c r="J24717" s="2"/>
      <c r="P24717" s="30"/>
      <c r="T24717" s="2"/>
      <c r="V24717" s="2"/>
      <c r="W24717" s="28"/>
      <c r="Y24717" s="30"/>
      <c r="Z24717" s="30"/>
      <c r="AB24717" s="6"/>
    </row>
    <row r="24718" spans="1:28">
      <c r="A24718" s="2"/>
      <c r="B24718" s="2"/>
      <c r="C24718" s="2"/>
      <c r="G24718" s="94"/>
      <c r="H24718" s="94"/>
      <c r="I24718" s="94"/>
      <c r="J24718" s="2"/>
      <c r="P24718" s="30"/>
      <c r="T24718" s="2"/>
      <c r="V24718" s="2"/>
      <c r="W24718" s="28"/>
      <c r="Y24718" s="30"/>
      <c r="Z24718" s="30"/>
      <c r="AB24718" s="6"/>
    </row>
    <row r="24719" spans="1:28">
      <c r="A24719" s="2"/>
      <c r="B24719" s="2"/>
      <c r="C24719" s="2"/>
      <c r="G24719" s="94"/>
      <c r="H24719" s="94"/>
      <c r="I24719" s="94"/>
      <c r="J24719" s="2"/>
      <c r="P24719" s="30"/>
      <c r="T24719" s="2"/>
      <c r="V24719" s="2"/>
      <c r="W24719" s="28"/>
      <c r="Y24719" s="30"/>
      <c r="Z24719" s="30"/>
      <c r="AB24719" s="6"/>
    </row>
    <row r="24720" spans="1:28">
      <c r="A24720" s="2"/>
      <c r="B24720" s="2"/>
      <c r="C24720" s="2"/>
      <c r="G24720" s="94"/>
      <c r="H24720" s="94"/>
      <c r="I24720" s="94"/>
      <c r="J24720" s="2"/>
      <c r="P24720" s="30"/>
      <c r="T24720" s="2"/>
      <c r="V24720" s="2"/>
      <c r="W24720" s="28"/>
      <c r="Y24720" s="30"/>
      <c r="Z24720" s="30"/>
      <c r="AB24720" s="6"/>
    </row>
    <row r="24721" spans="1:28">
      <c r="A24721" s="2"/>
      <c r="B24721" s="2"/>
      <c r="C24721" s="2"/>
      <c r="G24721" s="94"/>
      <c r="H24721" s="94"/>
      <c r="I24721" s="94"/>
      <c r="J24721" s="2"/>
      <c r="P24721" s="30"/>
      <c r="T24721" s="2"/>
      <c r="V24721" s="2"/>
      <c r="W24721" s="28"/>
      <c r="Y24721" s="30"/>
      <c r="Z24721" s="30"/>
      <c r="AB24721" s="6"/>
    </row>
    <row r="24722" spans="1:28">
      <c r="A24722" s="2"/>
      <c r="B24722" s="2"/>
      <c r="C24722" s="2"/>
      <c r="G24722" s="94"/>
      <c r="H24722" s="94"/>
      <c r="I24722" s="94"/>
      <c r="J24722" s="2"/>
      <c r="P24722" s="30"/>
      <c r="T24722" s="2"/>
      <c r="V24722" s="2"/>
      <c r="W24722" s="28"/>
      <c r="Y24722" s="30"/>
      <c r="Z24722" s="30"/>
      <c r="AB24722" s="6"/>
    </row>
    <row r="24723" spans="1:28">
      <c r="A24723" s="2"/>
      <c r="B24723" s="2"/>
      <c r="C24723" s="2"/>
      <c r="G24723" s="94"/>
      <c r="H24723" s="94"/>
      <c r="I24723" s="94"/>
      <c r="J24723" s="2"/>
      <c r="P24723" s="30"/>
      <c r="T24723" s="2"/>
      <c r="V24723" s="2"/>
      <c r="W24723" s="28"/>
      <c r="Y24723" s="30"/>
      <c r="Z24723" s="30"/>
      <c r="AB24723" s="6"/>
    </row>
    <row r="24724" spans="1:28">
      <c r="A24724" s="2"/>
      <c r="B24724" s="2"/>
      <c r="C24724" s="2"/>
      <c r="G24724" s="94"/>
      <c r="H24724" s="94"/>
      <c r="I24724" s="94"/>
      <c r="J24724" s="2"/>
      <c r="P24724" s="30"/>
      <c r="T24724" s="2"/>
      <c r="V24724" s="2"/>
      <c r="W24724" s="28"/>
      <c r="Y24724" s="30"/>
      <c r="Z24724" s="30"/>
      <c r="AB24724" s="6"/>
    </row>
    <row r="24725" spans="1:28">
      <c r="A24725" s="2"/>
      <c r="B24725" s="2"/>
      <c r="C24725" s="2"/>
      <c r="G24725" s="94"/>
      <c r="H24725" s="94"/>
      <c r="I24725" s="94"/>
      <c r="J24725" s="2"/>
      <c r="P24725" s="30"/>
      <c r="T24725" s="2"/>
      <c r="V24725" s="2"/>
      <c r="W24725" s="28"/>
      <c r="Y24725" s="30"/>
      <c r="Z24725" s="30"/>
      <c r="AB24725" s="6"/>
    </row>
    <row r="24726" spans="1:28">
      <c r="A24726" s="2"/>
      <c r="B24726" s="2"/>
      <c r="C24726" s="2"/>
      <c r="G24726" s="94"/>
      <c r="H24726" s="94"/>
      <c r="I24726" s="94"/>
      <c r="J24726" s="2"/>
      <c r="P24726" s="30"/>
      <c r="T24726" s="2"/>
      <c r="V24726" s="2"/>
      <c r="W24726" s="28"/>
      <c r="Y24726" s="30"/>
      <c r="Z24726" s="30"/>
      <c r="AB24726" s="6"/>
    </row>
    <row r="24727" spans="1:28">
      <c r="A24727" s="2"/>
      <c r="B24727" s="2"/>
      <c r="C24727" s="2"/>
      <c r="G24727" s="94"/>
      <c r="H24727" s="94"/>
      <c r="I24727" s="94"/>
      <c r="J24727" s="2"/>
      <c r="P24727" s="30"/>
      <c r="T24727" s="2"/>
      <c r="V24727" s="2"/>
      <c r="W24727" s="28"/>
      <c r="Y24727" s="30"/>
      <c r="Z24727" s="30"/>
      <c r="AB24727" s="6"/>
    </row>
    <row r="24728" spans="1:28">
      <c r="A24728" s="2"/>
      <c r="B24728" s="2"/>
      <c r="C24728" s="2"/>
      <c r="G24728" s="94"/>
      <c r="H24728" s="94"/>
      <c r="I24728" s="94"/>
      <c r="J24728" s="2"/>
      <c r="P24728" s="30"/>
      <c r="T24728" s="2"/>
      <c r="V24728" s="2"/>
      <c r="W24728" s="28"/>
      <c r="Y24728" s="30"/>
      <c r="Z24728" s="30"/>
      <c r="AB24728" s="6"/>
    </row>
    <row r="24729" spans="1:28">
      <c r="A24729" s="2"/>
      <c r="B24729" s="2"/>
      <c r="C24729" s="2"/>
      <c r="G24729" s="94"/>
      <c r="H24729" s="94"/>
      <c r="I24729" s="94"/>
      <c r="J24729" s="2"/>
      <c r="P24729" s="30"/>
      <c r="T24729" s="2"/>
      <c r="V24729" s="2"/>
      <c r="W24729" s="28"/>
      <c r="Y24729" s="30"/>
      <c r="Z24729" s="30"/>
      <c r="AB24729" s="6"/>
    </row>
    <row r="24730" spans="1:28">
      <c r="A24730" s="2"/>
      <c r="B24730" s="2"/>
      <c r="C24730" s="2"/>
      <c r="G24730" s="94"/>
      <c r="H24730" s="94"/>
      <c r="I24730" s="94"/>
      <c r="J24730" s="2"/>
      <c r="P24730" s="30"/>
      <c r="T24730" s="2"/>
      <c r="V24730" s="2"/>
      <c r="W24730" s="28"/>
      <c r="Y24730" s="30"/>
      <c r="Z24730" s="30"/>
      <c r="AB24730" s="6"/>
    </row>
    <row r="24731" spans="1:28">
      <c r="A24731" s="2"/>
      <c r="B24731" s="2"/>
      <c r="C24731" s="2"/>
      <c r="G24731" s="94"/>
      <c r="H24731" s="94"/>
      <c r="I24731" s="94"/>
      <c r="J24731" s="2"/>
      <c r="P24731" s="30"/>
      <c r="T24731" s="2"/>
      <c r="V24731" s="2"/>
      <c r="W24731" s="28"/>
      <c r="Y24731" s="30"/>
      <c r="Z24731" s="30"/>
      <c r="AB24731" s="6"/>
    </row>
    <row r="24732" spans="1:28">
      <c r="A24732" s="2"/>
      <c r="B24732" s="2"/>
      <c r="C24732" s="2"/>
      <c r="G24732" s="94"/>
      <c r="H24732" s="94"/>
      <c r="I24732" s="94"/>
      <c r="J24732" s="2"/>
      <c r="P24732" s="30"/>
      <c r="T24732" s="2"/>
      <c r="V24732" s="2"/>
      <c r="W24732" s="28"/>
      <c r="Y24732" s="30"/>
      <c r="Z24732" s="30"/>
      <c r="AB24732" s="6"/>
    </row>
    <row r="24733" spans="1:28">
      <c r="A24733" s="2"/>
      <c r="B24733" s="2"/>
      <c r="C24733" s="2"/>
      <c r="G24733" s="94"/>
      <c r="H24733" s="94"/>
      <c r="I24733" s="94"/>
      <c r="J24733" s="2"/>
      <c r="P24733" s="30"/>
      <c r="T24733" s="2"/>
      <c r="V24733" s="2"/>
      <c r="W24733" s="28"/>
      <c r="Y24733" s="30"/>
      <c r="Z24733" s="30"/>
      <c r="AB24733" s="6"/>
    </row>
    <row r="24734" spans="1:28">
      <c r="A24734" s="2"/>
      <c r="B24734" s="2"/>
      <c r="C24734" s="2"/>
      <c r="G24734" s="94"/>
      <c r="H24734" s="94"/>
      <c r="I24734" s="94"/>
      <c r="J24734" s="2"/>
      <c r="P24734" s="30"/>
      <c r="T24734" s="2"/>
      <c r="V24734" s="2"/>
      <c r="W24734" s="28"/>
      <c r="Y24734" s="30"/>
      <c r="Z24734" s="30"/>
      <c r="AB24734" s="6"/>
    </row>
    <row r="24735" spans="1:28">
      <c r="A24735" s="2"/>
      <c r="B24735" s="2"/>
      <c r="C24735" s="2"/>
      <c r="G24735" s="94"/>
      <c r="H24735" s="94"/>
      <c r="I24735" s="94"/>
      <c r="J24735" s="2"/>
      <c r="P24735" s="30"/>
      <c r="T24735" s="2"/>
      <c r="V24735" s="2"/>
      <c r="W24735" s="28"/>
      <c r="Y24735" s="30"/>
      <c r="Z24735" s="30"/>
      <c r="AB24735" s="6"/>
    </row>
    <row r="24736" spans="1:28">
      <c r="A24736" s="2"/>
      <c r="B24736" s="2"/>
      <c r="C24736" s="2"/>
      <c r="G24736" s="94"/>
      <c r="H24736" s="94"/>
      <c r="I24736" s="94"/>
      <c r="J24736" s="2"/>
      <c r="P24736" s="30"/>
      <c r="T24736" s="2"/>
      <c r="V24736" s="2"/>
      <c r="W24736" s="28"/>
      <c r="Y24736" s="30"/>
      <c r="Z24736" s="30"/>
      <c r="AB24736" s="6"/>
    </row>
    <row r="24737" spans="1:28">
      <c r="A24737" s="2"/>
      <c r="B24737" s="2"/>
      <c r="C24737" s="2"/>
      <c r="G24737" s="94"/>
      <c r="H24737" s="94"/>
      <c r="I24737" s="94"/>
      <c r="J24737" s="2"/>
      <c r="P24737" s="30"/>
      <c r="T24737" s="2"/>
      <c r="V24737" s="2"/>
      <c r="W24737" s="28"/>
      <c r="Y24737" s="30"/>
      <c r="Z24737" s="30"/>
      <c r="AB24737" s="6"/>
    </row>
    <row r="24738" spans="1:28">
      <c r="A24738" s="2"/>
      <c r="B24738" s="2"/>
      <c r="C24738" s="2"/>
      <c r="G24738" s="94"/>
      <c r="H24738" s="94"/>
      <c r="I24738" s="94"/>
      <c r="J24738" s="2"/>
      <c r="P24738" s="30"/>
      <c r="T24738" s="2"/>
      <c r="V24738" s="2"/>
      <c r="W24738" s="28"/>
      <c r="Y24738" s="30"/>
      <c r="Z24738" s="30"/>
      <c r="AB24738" s="6"/>
    </row>
    <row r="24739" spans="1:28">
      <c r="A24739" s="2"/>
      <c r="B24739" s="2"/>
      <c r="C24739" s="2"/>
      <c r="G24739" s="94"/>
      <c r="H24739" s="94"/>
      <c r="I24739" s="94"/>
      <c r="J24739" s="2"/>
      <c r="P24739" s="30"/>
      <c r="T24739" s="2"/>
      <c r="V24739" s="2"/>
      <c r="W24739" s="28"/>
      <c r="Y24739" s="30"/>
      <c r="Z24739" s="30"/>
      <c r="AB24739" s="6"/>
    </row>
    <row r="24740" spans="1:28">
      <c r="A24740" s="2"/>
      <c r="B24740" s="2"/>
      <c r="C24740" s="2"/>
      <c r="G24740" s="94"/>
      <c r="H24740" s="94"/>
      <c r="I24740" s="94"/>
      <c r="J24740" s="2"/>
      <c r="P24740" s="30"/>
      <c r="T24740" s="2"/>
      <c r="V24740" s="2"/>
      <c r="W24740" s="28"/>
      <c r="Y24740" s="30"/>
      <c r="Z24740" s="30"/>
      <c r="AB24740" s="6"/>
    </row>
    <row r="24741" spans="1:28">
      <c r="A24741" s="2"/>
      <c r="B24741" s="2"/>
      <c r="C24741" s="2"/>
      <c r="G24741" s="94"/>
      <c r="H24741" s="94"/>
      <c r="I24741" s="94"/>
      <c r="J24741" s="2"/>
      <c r="P24741" s="30"/>
      <c r="T24741" s="2"/>
      <c r="V24741" s="2"/>
      <c r="W24741" s="28"/>
      <c r="Y24741" s="30"/>
      <c r="Z24741" s="30"/>
      <c r="AB24741" s="6"/>
    </row>
    <row r="24742" spans="1:28">
      <c r="A24742" s="2"/>
      <c r="B24742" s="2"/>
      <c r="C24742" s="2"/>
      <c r="G24742" s="94"/>
      <c r="H24742" s="94"/>
      <c r="I24742" s="94"/>
      <c r="J24742" s="2"/>
      <c r="P24742" s="30"/>
      <c r="T24742" s="2"/>
      <c r="V24742" s="2"/>
      <c r="W24742" s="28"/>
      <c r="Y24742" s="30"/>
      <c r="Z24742" s="30"/>
      <c r="AB24742" s="6"/>
    </row>
    <row r="24743" spans="1:28">
      <c r="A24743" s="2"/>
      <c r="B24743" s="2"/>
      <c r="C24743" s="2"/>
      <c r="G24743" s="94"/>
      <c r="H24743" s="94"/>
      <c r="I24743" s="94"/>
      <c r="J24743" s="2"/>
      <c r="P24743" s="30"/>
      <c r="T24743" s="2"/>
      <c r="V24743" s="2"/>
      <c r="W24743" s="28"/>
      <c r="Y24743" s="30"/>
      <c r="Z24743" s="30"/>
      <c r="AB24743" s="6"/>
    </row>
    <row r="24744" spans="1:28">
      <c r="A24744" s="2"/>
      <c r="B24744" s="2"/>
      <c r="C24744" s="2"/>
      <c r="G24744" s="94"/>
      <c r="H24744" s="94"/>
      <c r="I24744" s="94"/>
      <c r="J24744" s="2"/>
      <c r="P24744" s="30"/>
      <c r="T24744" s="2"/>
      <c r="V24744" s="2"/>
      <c r="W24744" s="28"/>
      <c r="Y24744" s="30"/>
      <c r="Z24744" s="30"/>
      <c r="AB24744" s="6"/>
    </row>
    <row r="24745" spans="1:28">
      <c r="A24745" s="2"/>
      <c r="B24745" s="2"/>
      <c r="C24745" s="2"/>
      <c r="G24745" s="94"/>
      <c r="H24745" s="94"/>
      <c r="I24745" s="94"/>
      <c r="J24745" s="2"/>
      <c r="P24745" s="30"/>
      <c r="T24745" s="2"/>
      <c r="V24745" s="2"/>
      <c r="W24745" s="28"/>
      <c r="Y24745" s="30"/>
      <c r="Z24745" s="30"/>
      <c r="AB24745" s="6"/>
    </row>
    <row r="24746" spans="1:28">
      <c r="A24746" s="2"/>
      <c r="B24746" s="2"/>
      <c r="C24746" s="2"/>
      <c r="G24746" s="94"/>
      <c r="H24746" s="94"/>
      <c r="I24746" s="94"/>
      <c r="J24746" s="2"/>
      <c r="P24746" s="30"/>
      <c r="T24746" s="2"/>
      <c r="V24746" s="2"/>
      <c r="W24746" s="28"/>
      <c r="Y24746" s="30"/>
      <c r="Z24746" s="30"/>
      <c r="AB24746" s="6"/>
    </row>
    <row r="24747" spans="1:28">
      <c r="A24747" s="2"/>
      <c r="B24747" s="2"/>
      <c r="C24747" s="2"/>
      <c r="G24747" s="94"/>
      <c r="H24747" s="94"/>
      <c r="I24747" s="94"/>
      <c r="J24747" s="2"/>
      <c r="P24747" s="30"/>
      <c r="T24747" s="2"/>
      <c r="V24747" s="2"/>
      <c r="W24747" s="28"/>
      <c r="Y24747" s="30"/>
      <c r="Z24747" s="30"/>
      <c r="AB24747" s="6"/>
    </row>
    <row r="24748" spans="1:28">
      <c r="A24748" s="2"/>
      <c r="B24748" s="2"/>
      <c r="C24748" s="2"/>
      <c r="G24748" s="94"/>
      <c r="H24748" s="94"/>
      <c r="I24748" s="94"/>
      <c r="J24748" s="2"/>
      <c r="P24748" s="30"/>
      <c r="T24748" s="2"/>
      <c r="V24748" s="2"/>
      <c r="W24748" s="28"/>
      <c r="Y24748" s="30"/>
      <c r="Z24748" s="30"/>
      <c r="AB24748" s="6"/>
    </row>
    <row r="24749" spans="1:28">
      <c r="A24749" s="2"/>
      <c r="B24749" s="2"/>
      <c r="C24749" s="2"/>
      <c r="G24749" s="94"/>
      <c r="H24749" s="94"/>
      <c r="I24749" s="94"/>
      <c r="J24749" s="2"/>
      <c r="P24749" s="30"/>
      <c r="T24749" s="2"/>
      <c r="V24749" s="2"/>
      <c r="W24749" s="28"/>
      <c r="Y24749" s="30"/>
      <c r="Z24749" s="30"/>
      <c r="AB24749" s="6"/>
    </row>
    <row r="24750" spans="1:28">
      <c r="A24750" s="2"/>
      <c r="B24750" s="2"/>
      <c r="C24750" s="2"/>
      <c r="G24750" s="94"/>
      <c r="H24750" s="94"/>
      <c r="I24750" s="94"/>
      <c r="J24750" s="2"/>
      <c r="P24750" s="30"/>
      <c r="T24750" s="2"/>
      <c r="V24750" s="2"/>
      <c r="W24750" s="28"/>
      <c r="Y24750" s="30"/>
      <c r="Z24750" s="30"/>
      <c r="AB24750" s="6"/>
    </row>
    <row r="24751" spans="1:28">
      <c r="A24751" s="2"/>
      <c r="B24751" s="2"/>
      <c r="C24751" s="2"/>
      <c r="G24751" s="94"/>
      <c r="H24751" s="94"/>
      <c r="I24751" s="94"/>
      <c r="J24751" s="2"/>
      <c r="P24751" s="30"/>
      <c r="T24751" s="2"/>
      <c r="V24751" s="2"/>
      <c r="W24751" s="28"/>
      <c r="Y24751" s="30"/>
      <c r="Z24751" s="30"/>
      <c r="AB24751" s="6"/>
    </row>
    <row r="24752" spans="1:28">
      <c r="A24752" s="2"/>
      <c r="B24752" s="2"/>
      <c r="C24752" s="2"/>
      <c r="G24752" s="94"/>
      <c r="H24752" s="94"/>
      <c r="I24752" s="94"/>
      <c r="J24752" s="2"/>
      <c r="P24752" s="30"/>
      <c r="T24752" s="2"/>
      <c r="V24752" s="2"/>
      <c r="W24752" s="28"/>
      <c r="Y24752" s="30"/>
      <c r="Z24752" s="30"/>
      <c r="AB24752" s="6"/>
    </row>
    <row r="24753" spans="1:28">
      <c r="A24753" s="2"/>
      <c r="B24753" s="2"/>
      <c r="C24753" s="2"/>
      <c r="G24753" s="94"/>
      <c r="H24753" s="94"/>
      <c r="I24753" s="94"/>
      <c r="J24753" s="2"/>
      <c r="P24753" s="30"/>
      <c r="T24753" s="2"/>
      <c r="V24753" s="2"/>
      <c r="W24753" s="28"/>
      <c r="Y24753" s="30"/>
      <c r="Z24753" s="30"/>
      <c r="AB24753" s="6"/>
    </row>
    <row r="24754" spans="1:28">
      <c r="A24754" s="2"/>
      <c r="B24754" s="2"/>
      <c r="C24754" s="2"/>
      <c r="G24754" s="94"/>
      <c r="H24754" s="94"/>
      <c r="I24754" s="94"/>
      <c r="J24754" s="2"/>
      <c r="P24754" s="30"/>
      <c r="T24754" s="2"/>
      <c r="V24754" s="2"/>
      <c r="W24754" s="28"/>
      <c r="Y24754" s="30"/>
      <c r="Z24754" s="30"/>
      <c r="AB24754" s="6"/>
    </row>
    <row r="24755" spans="1:28">
      <c r="A24755" s="2"/>
      <c r="B24755" s="2"/>
      <c r="C24755" s="2"/>
      <c r="G24755" s="94"/>
      <c r="H24755" s="94"/>
      <c r="I24755" s="94"/>
      <c r="J24755" s="2"/>
      <c r="P24755" s="30"/>
      <c r="T24755" s="2"/>
      <c r="V24755" s="2"/>
      <c r="W24755" s="28"/>
      <c r="Y24755" s="30"/>
      <c r="Z24755" s="30"/>
      <c r="AB24755" s="6"/>
    </row>
    <row r="24756" spans="1:28">
      <c r="A24756" s="2"/>
      <c r="B24756" s="2"/>
      <c r="C24756" s="2"/>
      <c r="G24756" s="94"/>
      <c r="H24756" s="94"/>
      <c r="I24756" s="94"/>
      <c r="J24756" s="2"/>
      <c r="P24756" s="30"/>
      <c r="T24756" s="2"/>
      <c r="V24756" s="2"/>
      <c r="W24756" s="28"/>
      <c r="Y24756" s="30"/>
      <c r="Z24756" s="30"/>
      <c r="AB24756" s="6"/>
    </row>
    <row r="24757" spans="1:28">
      <c r="A24757" s="2"/>
      <c r="B24757" s="2"/>
      <c r="C24757" s="2"/>
      <c r="G24757" s="94"/>
      <c r="H24757" s="94"/>
      <c r="I24757" s="94"/>
      <c r="J24757" s="2"/>
      <c r="P24757" s="30"/>
      <c r="T24757" s="2"/>
      <c r="V24757" s="2"/>
      <c r="W24757" s="28"/>
      <c r="Y24757" s="30"/>
      <c r="Z24757" s="30"/>
      <c r="AB24757" s="6"/>
    </row>
    <row r="24758" spans="1:28">
      <c r="A24758" s="2"/>
      <c r="B24758" s="2"/>
      <c r="C24758" s="2"/>
      <c r="G24758" s="94"/>
      <c r="H24758" s="94"/>
      <c r="I24758" s="94"/>
      <c r="J24758" s="2"/>
      <c r="P24758" s="30"/>
      <c r="T24758" s="2"/>
      <c r="V24758" s="2"/>
      <c r="W24758" s="28"/>
      <c r="Y24758" s="30"/>
      <c r="Z24758" s="30"/>
      <c r="AB24758" s="6"/>
    </row>
    <row r="24759" spans="1:28">
      <c r="A24759" s="2"/>
      <c r="B24759" s="2"/>
      <c r="C24759" s="2"/>
      <c r="G24759" s="94"/>
      <c r="H24759" s="94"/>
      <c r="I24759" s="94"/>
      <c r="J24759" s="2"/>
      <c r="P24759" s="30"/>
      <c r="T24759" s="2"/>
      <c r="V24759" s="2"/>
      <c r="W24759" s="28"/>
      <c r="Y24759" s="30"/>
      <c r="Z24759" s="30"/>
      <c r="AB24759" s="6"/>
    </row>
    <row r="24760" spans="1:28">
      <c r="A24760" s="2"/>
      <c r="B24760" s="2"/>
      <c r="C24760" s="2"/>
      <c r="G24760" s="94"/>
      <c r="H24760" s="94"/>
      <c r="I24760" s="94"/>
      <c r="J24760" s="2"/>
      <c r="P24760" s="30"/>
      <c r="T24760" s="2"/>
      <c r="V24760" s="2"/>
      <c r="W24760" s="28"/>
      <c r="Y24760" s="30"/>
      <c r="Z24760" s="30"/>
      <c r="AB24760" s="6"/>
    </row>
    <row r="24761" spans="1:28">
      <c r="A24761" s="2"/>
      <c r="B24761" s="2"/>
      <c r="C24761" s="2"/>
      <c r="G24761" s="94"/>
      <c r="H24761" s="94"/>
      <c r="I24761" s="94"/>
      <c r="J24761" s="2"/>
      <c r="P24761" s="30"/>
      <c r="T24761" s="2"/>
      <c r="V24761" s="2"/>
      <c r="W24761" s="28"/>
      <c r="Y24761" s="30"/>
      <c r="Z24761" s="30"/>
      <c r="AB24761" s="6"/>
    </row>
    <row r="24762" spans="1:28">
      <c r="A24762" s="2"/>
      <c r="B24762" s="2"/>
      <c r="C24762" s="2"/>
      <c r="G24762" s="94"/>
      <c r="H24762" s="94"/>
      <c r="I24762" s="94"/>
      <c r="J24762" s="2"/>
      <c r="P24762" s="30"/>
      <c r="T24762" s="2"/>
      <c r="V24762" s="2"/>
      <c r="W24762" s="28"/>
      <c r="Y24762" s="30"/>
      <c r="Z24762" s="30"/>
      <c r="AB24762" s="6"/>
    </row>
    <row r="24763" spans="1:28">
      <c r="A24763" s="2"/>
      <c r="B24763" s="2"/>
      <c r="C24763" s="2"/>
      <c r="G24763" s="94"/>
      <c r="H24763" s="94"/>
      <c r="I24763" s="94"/>
      <c r="J24763" s="2"/>
      <c r="P24763" s="30"/>
      <c r="T24763" s="2"/>
      <c r="V24763" s="2"/>
      <c r="W24763" s="28"/>
      <c r="Y24763" s="30"/>
      <c r="Z24763" s="30"/>
      <c r="AB24763" s="6"/>
    </row>
    <row r="24764" spans="1:28">
      <c r="A24764" s="2"/>
      <c r="B24764" s="2"/>
      <c r="C24764" s="2"/>
      <c r="G24764" s="94"/>
      <c r="H24764" s="94"/>
      <c r="I24764" s="94"/>
      <c r="J24764" s="2"/>
      <c r="P24764" s="30"/>
      <c r="T24764" s="2"/>
      <c r="V24764" s="2"/>
      <c r="W24764" s="28"/>
      <c r="Y24764" s="30"/>
      <c r="Z24764" s="30"/>
      <c r="AB24764" s="6"/>
    </row>
    <row r="24765" spans="1:28">
      <c r="A24765" s="2"/>
      <c r="B24765" s="2"/>
      <c r="C24765" s="2"/>
      <c r="G24765" s="94"/>
      <c r="H24765" s="94"/>
      <c r="I24765" s="94"/>
      <c r="J24765" s="2"/>
      <c r="P24765" s="30"/>
      <c r="T24765" s="2"/>
      <c r="V24765" s="2"/>
      <c r="W24765" s="28"/>
      <c r="Y24765" s="30"/>
      <c r="Z24765" s="30"/>
      <c r="AB24765" s="6"/>
    </row>
    <row r="24766" spans="1:28">
      <c r="A24766" s="2"/>
      <c r="B24766" s="2"/>
      <c r="C24766" s="2"/>
      <c r="G24766" s="94"/>
      <c r="H24766" s="94"/>
      <c r="I24766" s="94"/>
      <c r="J24766" s="2"/>
      <c r="P24766" s="30"/>
      <c r="T24766" s="2"/>
      <c r="V24766" s="2"/>
      <c r="W24766" s="28"/>
      <c r="Y24766" s="30"/>
      <c r="Z24766" s="30"/>
      <c r="AB24766" s="6"/>
    </row>
    <row r="24767" spans="1:28">
      <c r="A24767" s="2"/>
      <c r="B24767" s="2"/>
      <c r="C24767" s="2"/>
      <c r="G24767" s="94"/>
      <c r="H24767" s="94"/>
      <c r="I24767" s="94"/>
      <c r="J24767" s="2"/>
      <c r="P24767" s="30"/>
      <c r="T24767" s="2"/>
      <c r="V24767" s="2"/>
      <c r="W24767" s="28"/>
      <c r="Y24767" s="30"/>
      <c r="Z24767" s="30"/>
      <c r="AB24767" s="6"/>
    </row>
    <row r="24768" spans="1:28">
      <c r="A24768" s="2"/>
      <c r="B24768" s="2"/>
      <c r="C24768" s="2"/>
      <c r="G24768" s="94"/>
      <c r="H24768" s="94"/>
      <c r="I24768" s="94"/>
      <c r="J24768" s="2"/>
      <c r="P24768" s="30"/>
      <c r="T24768" s="2"/>
      <c r="V24768" s="2"/>
      <c r="W24768" s="28"/>
      <c r="Y24768" s="30"/>
      <c r="Z24768" s="30"/>
      <c r="AB24768" s="6"/>
    </row>
    <row r="24769" spans="1:28">
      <c r="A24769" s="2"/>
      <c r="B24769" s="2"/>
      <c r="C24769" s="2"/>
      <c r="G24769" s="94"/>
      <c r="H24769" s="94"/>
      <c r="I24769" s="94"/>
      <c r="J24769" s="2"/>
      <c r="P24769" s="30"/>
      <c r="T24769" s="2"/>
      <c r="V24769" s="2"/>
      <c r="W24769" s="28"/>
      <c r="Y24769" s="30"/>
      <c r="Z24769" s="30"/>
      <c r="AB24769" s="6"/>
    </row>
    <row r="24770" spans="1:28">
      <c r="A24770" s="2"/>
      <c r="B24770" s="2"/>
      <c r="C24770" s="2"/>
      <c r="G24770" s="94"/>
      <c r="H24770" s="94"/>
      <c r="I24770" s="94"/>
      <c r="J24770" s="2"/>
      <c r="P24770" s="30"/>
      <c r="T24770" s="2"/>
      <c r="V24770" s="2"/>
      <c r="W24770" s="28"/>
      <c r="Y24770" s="30"/>
      <c r="Z24770" s="30"/>
      <c r="AB24770" s="6"/>
    </row>
    <row r="24771" spans="1:28">
      <c r="A24771" s="2"/>
      <c r="B24771" s="2"/>
      <c r="C24771" s="2"/>
      <c r="G24771" s="94"/>
      <c r="H24771" s="94"/>
      <c r="I24771" s="94"/>
      <c r="J24771" s="2"/>
      <c r="P24771" s="30"/>
      <c r="T24771" s="2"/>
      <c r="V24771" s="2"/>
      <c r="W24771" s="28"/>
      <c r="Y24771" s="30"/>
      <c r="Z24771" s="30"/>
      <c r="AB24771" s="6"/>
    </row>
    <row r="24772" spans="1:28">
      <c r="A24772" s="2"/>
      <c r="B24772" s="2"/>
      <c r="C24772" s="2"/>
      <c r="G24772" s="94"/>
      <c r="H24772" s="94"/>
      <c r="I24772" s="94"/>
      <c r="J24772" s="2"/>
      <c r="P24772" s="30"/>
      <c r="T24772" s="2"/>
      <c r="V24772" s="2"/>
      <c r="W24772" s="28"/>
      <c r="Y24772" s="30"/>
      <c r="Z24772" s="30"/>
      <c r="AB24772" s="6"/>
    </row>
    <row r="24773" spans="1:28">
      <c r="A24773" s="2"/>
      <c r="B24773" s="2"/>
      <c r="C24773" s="2"/>
      <c r="G24773" s="94"/>
      <c r="H24773" s="94"/>
      <c r="I24773" s="94"/>
      <c r="J24773" s="2"/>
      <c r="P24773" s="30"/>
      <c r="T24773" s="2"/>
      <c r="V24773" s="2"/>
      <c r="W24773" s="28"/>
      <c r="Y24773" s="30"/>
      <c r="Z24773" s="30"/>
      <c r="AB24773" s="6"/>
    </row>
    <row r="24774" spans="1:28">
      <c r="A24774" s="2"/>
      <c r="B24774" s="2"/>
      <c r="C24774" s="2"/>
      <c r="G24774" s="94"/>
      <c r="H24774" s="94"/>
      <c r="I24774" s="94"/>
      <c r="J24774" s="2"/>
      <c r="P24774" s="30"/>
      <c r="T24774" s="2"/>
      <c r="V24774" s="2"/>
      <c r="W24774" s="28"/>
      <c r="Y24774" s="30"/>
      <c r="Z24774" s="30"/>
      <c r="AB24774" s="6"/>
    </row>
    <row r="24775" spans="1:28">
      <c r="A24775" s="2"/>
      <c r="B24775" s="2"/>
      <c r="C24775" s="2"/>
      <c r="G24775" s="94"/>
      <c r="H24775" s="94"/>
      <c r="I24775" s="94"/>
      <c r="J24775" s="2"/>
      <c r="P24775" s="30"/>
      <c r="T24775" s="2"/>
      <c r="V24775" s="2"/>
      <c r="W24775" s="28"/>
      <c r="Y24775" s="30"/>
      <c r="Z24775" s="30"/>
      <c r="AB24775" s="6"/>
    </row>
    <row r="24776" spans="1:28">
      <c r="A24776" s="2"/>
      <c r="B24776" s="2"/>
      <c r="C24776" s="2"/>
      <c r="G24776" s="94"/>
      <c r="H24776" s="94"/>
      <c r="I24776" s="94"/>
      <c r="J24776" s="2"/>
      <c r="P24776" s="30"/>
      <c r="T24776" s="2"/>
      <c r="V24776" s="2"/>
      <c r="W24776" s="28"/>
      <c r="Y24776" s="30"/>
      <c r="Z24776" s="30"/>
      <c r="AB24776" s="6"/>
    </row>
    <row r="24777" spans="1:28">
      <c r="A24777" s="2"/>
      <c r="B24777" s="2"/>
      <c r="C24777" s="2"/>
      <c r="G24777" s="94"/>
      <c r="H24777" s="94"/>
      <c r="I24777" s="94"/>
      <c r="J24777" s="2"/>
      <c r="P24777" s="30"/>
      <c r="T24777" s="2"/>
      <c r="V24777" s="2"/>
      <c r="W24777" s="28"/>
      <c r="Y24777" s="30"/>
      <c r="Z24777" s="30"/>
      <c r="AB24777" s="6"/>
    </row>
    <row r="24778" spans="1:28">
      <c r="A24778" s="2"/>
      <c r="B24778" s="2"/>
      <c r="C24778" s="2"/>
      <c r="G24778" s="94"/>
      <c r="H24778" s="94"/>
      <c r="I24778" s="94"/>
      <c r="J24778" s="2"/>
      <c r="P24778" s="30"/>
      <c r="T24778" s="2"/>
      <c r="V24778" s="2"/>
      <c r="W24778" s="28"/>
      <c r="Y24778" s="30"/>
      <c r="Z24778" s="30"/>
      <c r="AB24778" s="6"/>
    </row>
    <row r="24779" spans="1:28">
      <c r="A24779" s="2"/>
      <c r="B24779" s="2"/>
      <c r="C24779" s="2"/>
      <c r="G24779" s="94"/>
      <c r="H24779" s="94"/>
      <c r="I24779" s="94"/>
      <c r="J24779" s="2"/>
      <c r="P24779" s="30"/>
      <c r="T24779" s="2"/>
      <c r="V24779" s="2"/>
      <c r="W24779" s="28"/>
      <c r="Y24779" s="30"/>
      <c r="Z24779" s="30"/>
      <c r="AB24779" s="6"/>
    </row>
    <row r="24780" spans="1:28">
      <c r="A24780" s="2"/>
      <c r="B24780" s="2"/>
      <c r="C24780" s="2"/>
      <c r="G24780" s="94"/>
      <c r="H24780" s="94"/>
      <c r="I24780" s="94"/>
      <c r="J24780" s="2"/>
      <c r="P24780" s="30"/>
      <c r="T24780" s="2"/>
      <c r="V24780" s="2"/>
      <c r="W24780" s="28"/>
      <c r="Y24780" s="30"/>
      <c r="Z24780" s="30"/>
      <c r="AB24780" s="6"/>
    </row>
    <row r="24781" spans="1:28">
      <c r="A24781" s="2"/>
      <c r="B24781" s="2"/>
      <c r="C24781" s="2"/>
      <c r="G24781" s="94"/>
      <c r="H24781" s="94"/>
      <c r="I24781" s="94"/>
      <c r="J24781" s="2"/>
      <c r="P24781" s="30"/>
      <c r="T24781" s="2"/>
      <c r="V24781" s="2"/>
      <c r="W24781" s="28"/>
      <c r="Y24781" s="30"/>
      <c r="Z24781" s="30"/>
      <c r="AB24781" s="6"/>
    </row>
    <row r="24782" spans="1:28">
      <c r="A24782" s="2"/>
      <c r="B24782" s="2"/>
      <c r="C24782" s="2"/>
      <c r="G24782" s="94"/>
      <c r="H24782" s="94"/>
      <c r="I24782" s="94"/>
      <c r="J24782" s="2"/>
      <c r="P24782" s="30"/>
      <c r="T24782" s="2"/>
      <c r="V24782" s="2"/>
      <c r="W24782" s="28"/>
      <c r="Y24782" s="30"/>
      <c r="Z24782" s="30"/>
      <c r="AB24782" s="6"/>
    </row>
    <row r="24783" spans="1:28">
      <c r="A24783" s="2"/>
      <c r="B24783" s="2"/>
      <c r="C24783" s="2"/>
      <c r="G24783" s="94"/>
      <c r="H24783" s="94"/>
      <c r="I24783" s="94"/>
      <c r="J24783" s="2"/>
      <c r="P24783" s="30"/>
      <c r="T24783" s="2"/>
      <c r="V24783" s="2"/>
      <c r="W24783" s="28"/>
      <c r="Y24783" s="30"/>
      <c r="Z24783" s="30"/>
      <c r="AB24783" s="6"/>
    </row>
    <row r="24784" spans="1:28">
      <c r="A24784" s="2"/>
      <c r="B24784" s="2"/>
      <c r="C24784" s="2"/>
      <c r="G24784" s="94"/>
      <c r="H24784" s="94"/>
      <c r="I24784" s="94"/>
      <c r="J24784" s="2"/>
      <c r="P24784" s="30"/>
      <c r="T24784" s="2"/>
      <c r="V24784" s="2"/>
      <c r="W24784" s="28"/>
      <c r="Y24784" s="30"/>
      <c r="Z24784" s="30"/>
      <c r="AB24784" s="6"/>
    </row>
    <row r="24785" spans="1:28">
      <c r="A24785" s="2"/>
      <c r="B24785" s="2"/>
      <c r="C24785" s="2"/>
      <c r="G24785" s="94"/>
      <c r="H24785" s="94"/>
      <c r="I24785" s="94"/>
      <c r="J24785" s="2"/>
      <c r="P24785" s="30"/>
      <c r="T24785" s="2"/>
      <c r="V24785" s="2"/>
      <c r="W24785" s="28"/>
      <c r="Y24785" s="30"/>
      <c r="Z24785" s="30"/>
      <c r="AB24785" s="6"/>
    </row>
    <row r="24786" spans="1:28">
      <c r="A24786" s="2"/>
      <c r="B24786" s="2"/>
      <c r="C24786" s="2"/>
      <c r="G24786" s="94"/>
      <c r="H24786" s="94"/>
      <c r="I24786" s="94"/>
      <c r="J24786" s="2"/>
      <c r="P24786" s="30"/>
      <c r="T24786" s="2"/>
      <c r="V24786" s="2"/>
      <c r="W24786" s="28"/>
      <c r="Y24786" s="30"/>
      <c r="Z24786" s="30"/>
      <c r="AB24786" s="6"/>
    </row>
    <row r="24787" spans="1:28">
      <c r="A24787" s="2"/>
      <c r="B24787" s="2"/>
      <c r="C24787" s="2"/>
      <c r="G24787" s="94"/>
      <c r="H24787" s="94"/>
      <c r="I24787" s="94"/>
      <c r="J24787" s="2"/>
      <c r="P24787" s="30"/>
      <c r="T24787" s="2"/>
      <c r="V24787" s="2"/>
      <c r="W24787" s="28"/>
      <c r="Y24787" s="30"/>
      <c r="Z24787" s="30"/>
      <c r="AB24787" s="6"/>
    </row>
    <row r="24788" spans="1:28">
      <c r="A24788" s="2"/>
      <c r="B24788" s="2"/>
      <c r="C24788" s="2"/>
      <c r="G24788" s="94"/>
      <c r="H24788" s="94"/>
      <c r="I24788" s="94"/>
      <c r="J24788" s="2"/>
      <c r="P24788" s="30"/>
      <c r="T24788" s="2"/>
      <c r="V24788" s="2"/>
      <c r="W24788" s="28"/>
      <c r="Y24788" s="30"/>
      <c r="Z24788" s="30"/>
      <c r="AB24788" s="6"/>
    </row>
    <row r="24789" spans="1:28">
      <c r="A24789" s="2"/>
      <c r="B24789" s="2"/>
      <c r="C24789" s="2"/>
      <c r="G24789" s="94"/>
      <c r="H24789" s="94"/>
      <c r="I24789" s="94"/>
      <c r="J24789" s="2"/>
      <c r="P24789" s="30"/>
      <c r="T24789" s="2"/>
      <c r="V24789" s="2"/>
      <c r="W24789" s="28"/>
      <c r="Y24789" s="30"/>
      <c r="Z24789" s="30"/>
      <c r="AB24789" s="6"/>
    </row>
    <row r="24790" spans="1:28">
      <c r="A24790" s="2"/>
      <c r="B24790" s="2"/>
      <c r="C24790" s="2"/>
      <c r="G24790" s="94"/>
      <c r="H24790" s="94"/>
      <c r="I24790" s="94"/>
      <c r="J24790" s="2"/>
      <c r="P24790" s="30"/>
      <c r="T24790" s="2"/>
      <c r="V24790" s="2"/>
      <c r="W24790" s="28"/>
      <c r="Y24790" s="30"/>
      <c r="Z24790" s="30"/>
      <c r="AB24790" s="6"/>
    </row>
    <row r="24791" spans="1:28">
      <c r="A24791" s="2"/>
      <c r="B24791" s="2"/>
      <c r="C24791" s="2"/>
      <c r="G24791" s="94"/>
      <c r="H24791" s="94"/>
      <c r="I24791" s="94"/>
      <c r="J24791" s="2"/>
      <c r="P24791" s="30"/>
      <c r="T24791" s="2"/>
      <c r="V24791" s="2"/>
      <c r="W24791" s="28"/>
      <c r="Y24791" s="30"/>
      <c r="Z24791" s="30"/>
      <c r="AB24791" s="6"/>
    </row>
    <row r="24792" spans="1:28">
      <c r="A24792" s="2"/>
      <c r="B24792" s="2"/>
      <c r="C24792" s="2"/>
      <c r="G24792" s="94"/>
      <c r="H24792" s="94"/>
      <c r="I24792" s="94"/>
      <c r="J24792" s="2"/>
      <c r="P24792" s="30"/>
      <c r="T24792" s="2"/>
      <c r="V24792" s="2"/>
      <c r="W24792" s="28"/>
      <c r="Y24792" s="30"/>
      <c r="Z24792" s="30"/>
      <c r="AB24792" s="6"/>
    </row>
    <row r="24793" spans="1:28">
      <c r="A24793" s="2"/>
      <c r="B24793" s="2"/>
      <c r="C24793" s="2"/>
      <c r="G24793" s="94"/>
      <c r="H24793" s="94"/>
      <c r="I24793" s="94"/>
      <c r="J24793" s="2"/>
      <c r="P24793" s="30"/>
      <c r="T24793" s="2"/>
      <c r="V24793" s="2"/>
      <c r="W24793" s="28"/>
      <c r="Y24793" s="30"/>
      <c r="Z24793" s="30"/>
      <c r="AB24793" s="6"/>
    </row>
    <row r="24794" spans="1:28">
      <c r="A24794" s="2"/>
      <c r="B24794" s="2"/>
      <c r="C24794" s="2"/>
      <c r="G24794" s="94"/>
      <c r="H24794" s="94"/>
      <c r="I24794" s="94"/>
      <c r="J24794" s="2"/>
      <c r="P24794" s="30"/>
      <c r="T24794" s="2"/>
      <c r="V24794" s="2"/>
      <c r="W24794" s="28"/>
      <c r="Y24794" s="30"/>
      <c r="Z24794" s="30"/>
      <c r="AB24794" s="6"/>
    </row>
    <row r="24795" spans="1:28">
      <c r="A24795" s="2"/>
      <c r="B24795" s="2"/>
      <c r="C24795" s="2"/>
      <c r="G24795" s="94"/>
      <c r="H24795" s="94"/>
      <c r="I24795" s="94"/>
      <c r="J24795" s="2"/>
      <c r="P24795" s="30"/>
      <c r="T24795" s="2"/>
      <c r="V24795" s="2"/>
      <c r="W24795" s="28"/>
      <c r="Y24795" s="30"/>
      <c r="Z24795" s="30"/>
      <c r="AB24795" s="6"/>
    </row>
    <row r="24796" spans="1:28">
      <c r="A24796" s="2"/>
      <c r="B24796" s="2"/>
      <c r="C24796" s="2"/>
      <c r="G24796" s="94"/>
      <c r="H24796" s="94"/>
      <c r="I24796" s="94"/>
      <c r="J24796" s="2"/>
      <c r="P24796" s="30"/>
      <c r="T24796" s="2"/>
      <c r="V24796" s="2"/>
      <c r="W24796" s="28"/>
      <c r="Y24796" s="30"/>
      <c r="Z24796" s="30"/>
      <c r="AB24796" s="6"/>
    </row>
    <row r="24797" spans="1:28">
      <c r="A24797" s="2"/>
      <c r="B24797" s="2"/>
      <c r="C24797" s="2"/>
      <c r="G24797" s="94"/>
      <c r="H24797" s="94"/>
      <c r="I24797" s="94"/>
      <c r="J24797" s="2"/>
      <c r="P24797" s="30"/>
      <c r="T24797" s="2"/>
      <c r="V24797" s="2"/>
      <c r="W24797" s="28"/>
      <c r="Y24797" s="30"/>
      <c r="Z24797" s="30"/>
      <c r="AB24797" s="6"/>
    </row>
    <row r="24798" spans="1:28">
      <c r="A24798" s="2"/>
      <c r="B24798" s="2"/>
      <c r="C24798" s="2"/>
      <c r="G24798" s="94"/>
      <c r="H24798" s="94"/>
      <c r="I24798" s="94"/>
      <c r="J24798" s="2"/>
      <c r="P24798" s="30"/>
      <c r="T24798" s="2"/>
      <c r="V24798" s="2"/>
      <c r="W24798" s="28"/>
      <c r="Y24798" s="30"/>
      <c r="Z24798" s="30"/>
      <c r="AB24798" s="6"/>
    </row>
    <row r="24799" spans="1:28">
      <c r="A24799" s="2"/>
      <c r="B24799" s="2"/>
      <c r="C24799" s="2"/>
      <c r="G24799" s="94"/>
      <c r="H24799" s="94"/>
      <c r="I24799" s="94"/>
      <c r="J24799" s="2"/>
      <c r="P24799" s="30"/>
      <c r="T24799" s="2"/>
      <c r="V24799" s="2"/>
      <c r="W24799" s="28"/>
      <c r="Y24799" s="30"/>
      <c r="Z24799" s="30"/>
      <c r="AB24799" s="6"/>
    </row>
    <row r="24800" spans="1:28">
      <c r="A24800" s="2"/>
      <c r="B24800" s="2"/>
      <c r="C24800" s="2"/>
      <c r="G24800" s="94"/>
      <c r="H24800" s="94"/>
      <c r="I24800" s="94"/>
      <c r="J24800" s="2"/>
      <c r="P24800" s="30"/>
      <c r="T24800" s="2"/>
      <c r="V24800" s="2"/>
      <c r="W24800" s="28"/>
      <c r="Y24800" s="30"/>
      <c r="Z24800" s="30"/>
      <c r="AB24800" s="6"/>
    </row>
    <row r="24801" spans="1:28">
      <c r="A24801" s="2"/>
      <c r="B24801" s="2"/>
      <c r="C24801" s="2"/>
      <c r="G24801" s="94"/>
      <c r="H24801" s="94"/>
      <c r="I24801" s="94"/>
      <c r="J24801" s="2"/>
      <c r="P24801" s="30"/>
      <c r="T24801" s="2"/>
      <c r="V24801" s="2"/>
      <c r="W24801" s="28"/>
      <c r="Y24801" s="30"/>
      <c r="Z24801" s="30"/>
      <c r="AB24801" s="6"/>
    </row>
    <row r="24802" spans="1:28">
      <c r="A24802" s="2"/>
      <c r="B24802" s="2"/>
      <c r="C24802" s="2"/>
      <c r="G24802" s="94"/>
      <c r="H24802" s="94"/>
      <c r="I24802" s="94"/>
      <c r="J24802" s="2"/>
      <c r="P24802" s="30"/>
      <c r="T24802" s="2"/>
      <c r="V24802" s="2"/>
      <c r="W24802" s="28"/>
      <c r="Y24802" s="30"/>
      <c r="Z24802" s="30"/>
      <c r="AB24802" s="6"/>
    </row>
    <row r="24803" spans="1:28">
      <c r="A24803" s="2"/>
      <c r="B24803" s="2"/>
      <c r="C24803" s="2"/>
      <c r="G24803" s="94"/>
      <c r="H24803" s="94"/>
      <c r="I24803" s="94"/>
      <c r="J24803" s="2"/>
      <c r="P24803" s="30"/>
      <c r="T24803" s="2"/>
      <c r="V24803" s="2"/>
      <c r="W24803" s="28"/>
      <c r="Y24803" s="30"/>
      <c r="Z24803" s="30"/>
      <c r="AB24803" s="6"/>
    </row>
    <row r="24804" spans="1:28">
      <c r="A24804" s="2"/>
      <c r="B24804" s="2"/>
      <c r="C24804" s="2"/>
      <c r="G24804" s="94"/>
      <c r="H24804" s="94"/>
      <c r="I24804" s="94"/>
      <c r="J24804" s="2"/>
      <c r="P24804" s="30"/>
      <c r="T24804" s="2"/>
      <c r="V24804" s="2"/>
      <c r="W24804" s="28"/>
      <c r="Y24804" s="30"/>
      <c r="Z24804" s="30"/>
      <c r="AB24804" s="6"/>
    </row>
    <row r="24805" spans="1:28">
      <c r="A24805" s="2"/>
      <c r="B24805" s="2"/>
      <c r="C24805" s="2"/>
      <c r="G24805" s="94"/>
      <c r="H24805" s="94"/>
      <c r="I24805" s="94"/>
      <c r="J24805" s="2"/>
      <c r="P24805" s="30"/>
      <c r="T24805" s="2"/>
      <c r="V24805" s="2"/>
      <c r="W24805" s="28"/>
      <c r="Y24805" s="30"/>
      <c r="Z24805" s="30"/>
      <c r="AB24805" s="6"/>
    </row>
    <row r="24806" spans="1:28">
      <c r="A24806" s="2"/>
      <c r="B24806" s="2"/>
      <c r="C24806" s="2"/>
      <c r="G24806" s="94"/>
      <c r="H24806" s="94"/>
      <c r="I24806" s="94"/>
      <c r="J24806" s="2"/>
      <c r="P24806" s="30"/>
      <c r="T24806" s="2"/>
      <c r="V24806" s="2"/>
      <c r="W24806" s="28"/>
      <c r="Y24806" s="30"/>
      <c r="Z24806" s="30"/>
      <c r="AB24806" s="6"/>
    </row>
    <row r="24807" spans="1:28">
      <c r="A24807" s="2"/>
      <c r="B24807" s="2"/>
      <c r="C24807" s="2"/>
      <c r="G24807" s="94"/>
      <c r="H24807" s="94"/>
      <c r="I24807" s="94"/>
      <c r="J24807" s="2"/>
      <c r="P24807" s="30"/>
      <c r="T24807" s="2"/>
      <c r="V24807" s="2"/>
      <c r="W24807" s="28"/>
      <c r="Y24807" s="30"/>
      <c r="Z24807" s="30"/>
      <c r="AB24807" s="6"/>
    </row>
    <row r="24808" spans="1:28">
      <c r="A24808" s="2"/>
      <c r="B24808" s="2"/>
      <c r="C24808" s="2"/>
      <c r="G24808" s="94"/>
      <c r="H24808" s="94"/>
      <c r="I24808" s="94"/>
      <c r="J24808" s="2"/>
      <c r="P24808" s="30"/>
      <c r="T24808" s="2"/>
      <c r="V24808" s="2"/>
      <c r="W24808" s="28"/>
      <c r="Y24808" s="30"/>
      <c r="Z24808" s="30"/>
      <c r="AB24808" s="6"/>
    </row>
    <row r="24809" spans="1:28">
      <c r="A24809" s="2"/>
      <c r="B24809" s="2"/>
      <c r="C24809" s="2"/>
      <c r="G24809" s="94"/>
      <c r="H24809" s="94"/>
      <c r="I24809" s="94"/>
      <c r="J24809" s="2"/>
      <c r="P24809" s="30"/>
      <c r="T24809" s="2"/>
      <c r="V24809" s="2"/>
      <c r="W24809" s="28"/>
      <c r="Y24809" s="30"/>
      <c r="Z24809" s="30"/>
      <c r="AB24809" s="6"/>
    </row>
    <row r="24810" spans="1:28">
      <c r="A24810" s="2"/>
      <c r="B24810" s="2"/>
      <c r="C24810" s="2"/>
      <c r="G24810" s="94"/>
      <c r="H24810" s="94"/>
      <c r="I24810" s="94"/>
      <c r="J24810" s="2"/>
      <c r="P24810" s="30"/>
      <c r="T24810" s="2"/>
      <c r="V24810" s="2"/>
      <c r="W24810" s="28"/>
      <c r="Y24810" s="30"/>
      <c r="Z24810" s="30"/>
      <c r="AB24810" s="6"/>
    </row>
    <row r="24811" spans="1:28">
      <c r="A24811" s="2"/>
      <c r="B24811" s="2"/>
      <c r="C24811" s="2"/>
      <c r="G24811" s="94"/>
      <c r="H24811" s="94"/>
      <c r="I24811" s="94"/>
      <c r="J24811" s="2"/>
      <c r="P24811" s="30"/>
      <c r="T24811" s="2"/>
      <c r="V24811" s="2"/>
      <c r="W24811" s="28"/>
      <c r="Y24811" s="30"/>
      <c r="Z24811" s="30"/>
      <c r="AB24811" s="6"/>
    </row>
    <row r="24812" spans="1:28">
      <c r="A24812" s="2"/>
      <c r="B24812" s="2"/>
      <c r="C24812" s="2"/>
      <c r="G24812" s="94"/>
      <c r="H24812" s="94"/>
      <c r="I24812" s="94"/>
      <c r="J24812" s="2"/>
      <c r="P24812" s="30"/>
      <c r="T24812" s="2"/>
      <c r="V24812" s="2"/>
      <c r="W24812" s="28"/>
      <c r="Y24812" s="30"/>
      <c r="Z24812" s="30"/>
      <c r="AB24812" s="6"/>
    </row>
    <row r="24813" spans="1:28">
      <c r="A24813" s="2"/>
      <c r="B24813" s="2"/>
      <c r="C24813" s="2"/>
      <c r="G24813" s="94"/>
      <c r="H24813" s="94"/>
      <c r="I24813" s="94"/>
      <c r="J24813" s="2"/>
      <c r="P24813" s="30"/>
      <c r="T24813" s="2"/>
      <c r="V24813" s="2"/>
      <c r="W24813" s="28"/>
      <c r="Y24813" s="30"/>
      <c r="Z24813" s="30"/>
      <c r="AB24813" s="6"/>
    </row>
    <row r="24814" spans="1:28">
      <c r="A24814" s="2"/>
      <c r="B24814" s="2"/>
      <c r="C24814" s="2"/>
      <c r="G24814" s="94"/>
      <c r="H24814" s="94"/>
      <c r="I24814" s="94"/>
      <c r="J24814" s="2"/>
      <c r="P24814" s="30"/>
      <c r="T24814" s="2"/>
      <c r="V24814" s="2"/>
      <c r="W24814" s="28"/>
      <c r="Y24814" s="30"/>
      <c r="Z24814" s="30"/>
      <c r="AB24814" s="6"/>
    </row>
    <row r="24815" spans="1:28">
      <c r="A24815" s="2"/>
      <c r="B24815" s="2"/>
      <c r="C24815" s="2"/>
      <c r="G24815" s="94"/>
      <c r="H24815" s="94"/>
      <c r="I24815" s="94"/>
      <c r="J24815" s="2"/>
      <c r="P24815" s="30"/>
      <c r="T24815" s="2"/>
      <c r="V24815" s="2"/>
      <c r="W24815" s="28"/>
      <c r="Y24815" s="30"/>
      <c r="Z24815" s="30"/>
      <c r="AB24815" s="6"/>
    </row>
    <row r="24816" spans="1:28">
      <c r="A24816" s="2"/>
      <c r="B24816" s="2"/>
      <c r="C24816" s="2"/>
      <c r="G24816" s="94"/>
      <c r="H24816" s="94"/>
      <c r="I24816" s="94"/>
      <c r="J24816" s="2"/>
      <c r="P24816" s="30"/>
      <c r="T24816" s="2"/>
      <c r="V24816" s="2"/>
      <c r="W24816" s="28"/>
      <c r="Y24816" s="30"/>
      <c r="Z24816" s="30"/>
      <c r="AB24816" s="6"/>
    </row>
    <row r="24817" spans="1:28">
      <c r="A24817" s="2"/>
      <c r="B24817" s="2"/>
      <c r="C24817" s="2"/>
      <c r="G24817" s="94"/>
      <c r="H24817" s="94"/>
      <c r="I24817" s="94"/>
      <c r="J24817" s="2"/>
      <c r="P24817" s="30"/>
      <c r="T24817" s="2"/>
      <c r="V24817" s="2"/>
      <c r="W24817" s="28"/>
      <c r="Y24817" s="30"/>
      <c r="Z24817" s="30"/>
      <c r="AB24817" s="6"/>
    </row>
    <row r="24818" spans="1:28">
      <c r="A24818" s="2"/>
      <c r="B24818" s="2"/>
      <c r="C24818" s="2"/>
      <c r="G24818" s="94"/>
      <c r="H24818" s="94"/>
      <c r="I24818" s="94"/>
      <c r="J24818" s="2"/>
      <c r="P24818" s="30"/>
      <c r="T24818" s="2"/>
      <c r="V24818" s="2"/>
      <c r="W24818" s="28"/>
      <c r="Y24818" s="30"/>
      <c r="Z24818" s="30"/>
      <c r="AB24818" s="6"/>
    </row>
    <row r="24819" spans="1:28">
      <c r="A24819" s="2"/>
      <c r="B24819" s="2"/>
      <c r="C24819" s="2"/>
      <c r="G24819" s="94"/>
      <c r="H24819" s="94"/>
      <c r="I24819" s="94"/>
      <c r="J24819" s="2"/>
      <c r="P24819" s="30"/>
      <c r="T24819" s="2"/>
      <c r="V24819" s="2"/>
      <c r="W24819" s="28"/>
      <c r="Y24819" s="30"/>
      <c r="Z24819" s="30"/>
      <c r="AB24819" s="6"/>
    </row>
    <row r="24820" spans="1:28">
      <c r="A24820" s="2"/>
      <c r="B24820" s="2"/>
      <c r="C24820" s="2"/>
      <c r="G24820" s="94"/>
      <c r="H24820" s="94"/>
      <c r="I24820" s="94"/>
      <c r="J24820" s="2"/>
      <c r="P24820" s="30"/>
      <c r="T24820" s="2"/>
      <c r="V24820" s="2"/>
      <c r="W24820" s="28"/>
      <c r="Y24820" s="30"/>
      <c r="Z24820" s="30"/>
      <c r="AB24820" s="6"/>
    </row>
    <row r="24821" spans="1:28">
      <c r="A24821" s="2"/>
      <c r="B24821" s="2"/>
      <c r="C24821" s="2"/>
      <c r="G24821" s="94"/>
      <c r="H24821" s="94"/>
      <c r="I24821" s="94"/>
      <c r="J24821" s="2"/>
      <c r="P24821" s="30"/>
      <c r="T24821" s="2"/>
      <c r="V24821" s="2"/>
      <c r="W24821" s="28"/>
      <c r="Y24821" s="30"/>
      <c r="Z24821" s="30"/>
      <c r="AB24821" s="6"/>
    </row>
    <row r="24822" spans="1:28">
      <c r="A24822" s="2"/>
      <c r="B24822" s="2"/>
      <c r="C24822" s="2"/>
      <c r="G24822" s="94"/>
      <c r="H24822" s="94"/>
      <c r="I24822" s="94"/>
      <c r="J24822" s="2"/>
      <c r="P24822" s="30"/>
      <c r="T24822" s="2"/>
      <c r="V24822" s="2"/>
      <c r="W24822" s="28"/>
      <c r="Y24822" s="30"/>
      <c r="Z24822" s="30"/>
      <c r="AB24822" s="6"/>
    </row>
    <row r="24823" spans="1:28">
      <c r="A24823" s="2"/>
      <c r="B24823" s="2"/>
      <c r="C24823" s="2"/>
      <c r="G24823" s="94"/>
      <c r="H24823" s="94"/>
      <c r="I24823" s="94"/>
      <c r="J24823" s="2"/>
      <c r="P24823" s="30"/>
      <c r="T24823" s="2"/>
      <c r="V24823" s="2"/>
      <c r="W24823" s="28"/>
      <c r="Y24823" s="30"/>
      <c r="Z24823" s="30"/>
      <c r="AB24823" s="6"/>
    </row>
    <row r="24824" spans="1:28">
      <c r="A24824" s="2"/>
      <c r="B24824" s="2"/>
      <c r="C24824" s="2"/>
      <c r="G24824" s="94"/>
      <c r="H24824" s="94"/>
      <c r="I24824" s="94"/>
      <c r="J24824" s="2"/>
      <c r="P24824" s="30"/>
      <c r="T24824" s="2"/>
      <c r="V24824" s="2"/>
      <c r="W24824" s="28"/>
      <c r="Y24824" s="30"/>
      <c r="Z24824" s="30"/>
      <c r="AB24824" s="6"/>
    </row>
    <row r="24825" spans="1:28">
      <c r="A24825" s="2"/>
      <c r="B24825" s="2"/>
      <c r="C24825" s="2"/>
      <c r="G24825" s="94"/>
      <c r="H24825" s="94"/>
      <c r="I24825" s="94"/>
      <c r="J24825" s="2"/>
      <c r="P24825" s="30"/>
      <c r="T24825" s="2"/>
      <c r="V24825" s="2"/>
      <c r="W24825" s="28"/>
      <c r="Y24825" s="30"/>
      <c r="Z24825" s="30"/>
      <c r="AB24825" s="6"/>
    </row>
    <row r="24826" spans="1:28">
      <c r="A24826" s="2"/>
      <c r="B24826" s="2"/>
      <c r="C24826" s="2"/>
      <c r="G24826" s="94"/>
      <c r="H24826" s="94"/>
      <c r="I24826" s="94"/>
      <c r="J24826" s="2"/>
      <c r="P24826" s="30"/>
      <c r="T24826" s="2"/>
      <c r="V24826" s="2"/>
      <c r="W24826" s="28"/>
      <c r="Y24826" s="30"/>
      <c r="Z24826" s="30"/>
      <c r="AB24826" s="6"/>
    </row>
    <row r="24827" spans="1:28">
      <c r="A24827" s="2"/>
      <c r="B24827" s="2"/>
      <c r="C24827" s="2"/>
      <c r="G24827" s="94"/>
      <c r="H24827" s="94"/>
      <c r="I24827" s="94"/>
      <c r="J24827" s="2"/>
      <c r="P24827" s="30"/>
      <c r="T24827" s="2"/>
      <c r="V24827" s="2"/>
      <c r="W24827" s="28"/>
      <c r="Y24827" s="30"/>
      <c r="Z24827" s="30"/>
      <c r="AB24827" s="6"/>
    </row>
    <row r="24828" spans="1:28">
      <c r="A24828" s="2"/>
      <c r="B24828" s="2"/>
      <c r="C24828" s="2"/>
      <c r="G24828" s="94"/>
      <c r="H24828" s="94"/>
      <c r="I24828" s="94"/>
      <c r="J24828" s="2"/>
      <c r="P24828" s="30"/>
      <c r="T24828" s="2"/>
      <c r="V24828" s="2"/>
      <c r="W24828" s="28"/>
      <c r="Y24828" s="30"/>
      <c r="Z24828" s="30"/>
      <c r="AB24828" s="6"/>
    </row>
    <row r="24829" spans="1:28">
      <c r="A24829" s="2"/>
      <c r="B24829" s="2"/>
      <c r="C24829" s="2"/>
      <c r="G24829" s="94"/>
      <c r="H24829" s="94"/>
      <c r="I24829" s="94"/>
      <c r="J24829" s="2"/>
      <c r="P24829" s="30"/>
      <c r="T24829" s="2"/>
      <c r="V24829" s="2"/>
      <c r="W24829" s="28"/>
      <c r="Y24829" s="30"/>
      <c r="Z24829" s="30"/>
      <c r="AB24829" s="6"/>
    </row>
    <row r="24830" spans="1:28">
      <c r="A24830" s="2"/>
      <c r="B24830" s="2"/>
      <c r="C24830" s="2"/>
      <c r="G24830" s="94"/>
      <c r="H24830" s="94"/>
      <c r="I24830" s="94"/>
      <c r="J24830" s="2"/>
      <c r="P24830" s="30"/>
      <c r="T24830" s="2"/>
      <c r="V24830" s="2"/>
      <c r="W24830" s="28"/>
      <c r="Y24830" s="30"/>
      <c r="Z24830" s="30"/>
      <c r="AB24830" s="6"/>
    </row>
    <row r="24831" spans="1:28">
      <c r="A24831" s="2"/>
      <c r="B24831" s="2"/>
      <c r="C24831" s="2"/>
      <c r="G24831" s="94"/>
      <c r="H24831" s="94"/>
      <c r="I24831" s="94"/>
      <c r="J24831" s="2"/>
      <c r="P24831" s="30"/>
      <c r="T24831" s="2"/>
      <c r="V24831" s="2"/>
      <c r="W24831" s="28"/>
      <c r="Y24831" s="30"/>
      <c r="Z24831" s="30"/>
      <c r="AB24831" s="6"/>
    </row>
    <row r="24832" spans="1:28">
      <c r="A24832" s="2"/>
      <c r="B24832" s="2"/>
      <c r="C24832" s="2"/>
      <c r="G24832" s="94"/>
      <c r="H24832" s="94"/>
      <c r="I24832" s="94"/>
      <c r="J24832" s="2"/>
      <c r="P24832" s="30"/>
      <c r="T24832" s="2"/>
      <c r="V24832" s="2"/>
      <c r="W24832" s="28"/>
      <c r="Y24832" s="30"/>
      <c r="Z24832" s="30"/>
      <c r="AB24832" s="6"/>
    </row>
    <row r="24833" spans="1:28">
      <c r="A24833" s="2"/>
      <c r="B24833" s="2"/>
      <c r="C24833" s="2"/>
      <c r="G24833" s="94"/>
      <c r="H24833" s="94"/>
      <c r="I24833" s="94"/>
      <c r="J24833" s="2"/>
      <c r="P24833" s="30"/>
      <c r="T24833" s="2"/>
      <c r="V24833" s="2"/>
      <c r="W24833" s="28"/>
      <c r="Y24833" s="30"/>
      <c r="Z24833" s="30"/>
      <c r="AB24833" s="6"/>
    </row>
    <row r="24834" spans="1:28">
      <c r="A24834" s="2"/>
      <c r="B24834" s="2"/>
      <c r="C24834" s="2"/>
      <c r="G24834" s="94"/>
      <c r="H24834" s="94"/>
      <c r="I24834" s="94"/>
      <c r="J24834" s="2"/>
      <c r="P24834" s="30"/>
      <c r="T24834" s="2"/>
      <c r="V24834" s="2"/>
      <c r="W24834" s="28"/>
      <c r="Y24834" s="30"/>
      <c r="Z24834" s="30"/>
      <c r="AB24834" s="6"/>
    </row>
    <row r="24835" spans="1:28">
      <c r="A24835" s="2"/>
      <c r="B24835" s="2"/>
      <c r="C24835" s="2"/>
      <c r="G24835" s="94"/>
      <c r="H24835" s="94"/>
      <c r="I24835" s="94"/>
      <c r="J24835" s="2"/>
      <c r="P24835" s="30"/>
      <c r="T24835" s="2"/>
      <c r="V24835" s="2"/>
      <c r="W24835" s="28"/>
      <c r="Y24835" s="30"/>
      <c r="Z24835" s="30"/>
      <c r="AB24835" s="6"/>
    </row>
    <row r="24836" spans="1:28">
      <c r="A24836" s="2"/>
      <c r="B24836" s="2"/>
      <c r="C24836" s="2"/>
      <c r="G24836" s="94"/>
      <c r="H24836" s="94"/>
      <c r="I24836" s="94"/>
      <c r="J24836" s="2"/>
      <c r="P24836" s="30"/>
      <c r="T24836" s="2"/>
      <c r="V24836" s="2"/>
      <c r="W24836" s="28"/>
      <c r="Y24836" s="30"/>
      <c r="Z24836" s="30"/>
      <c r="AB24836" s="6"/>
    </row>
    <row r="24837" spans="1:28">
      <c r="A24837" s="2"/>
      <c r="B24837" s="2"/>
      <c r="C24837" s="2"/>
      <c r="G24837" s="94"/>
      <c r="H24837" s="94"/>
      <c r="I24837" s="94"/>
      <c r="J24837" s="2"/>
      <c r="P24837" s="30"/>
      <c r="T24837" s="2"/>
      <c r="V24837" s="2"/>
      <c r="W24837" s="28"/>
      <c r="Y24837" s="30"/>
      <c r="Z24837" s="30"/>
      <c r="AB24837" s="6"/>
    </row>
    <row r="24838" spans="1:28">
      <c r="A24838" s="2"/>
      <c r="B24838" s="2"/>
      <c r="C24838" s="2"/>
      <c r="G24838" s="94"/>
      <c r="H24838" s="94"/>
      <c r="I24838" s="94"/>
      <c r="J24838" s="2"/>
      <c r="P24838" s="30"/>
      <c r="T24838" s="2"/>
      <c r="V24838" s="2"/>
      <c r="W24838" s="28"/>
      <c r="Y24838" s="30"/>
      <c r="Z24838" s="30"/>
      <c r="AB24838" s="6"/>
    </row>
    <row r="24839" spans="1:28">
      <c r="A24839" s="2"/>
      <c r="B24839" s="2"/>
      <c r="C24839" s="2"/>
      <c r="G24839" s="94"/>
      <c r="H24839" s="94"/>
      <c r="I24839" s="94"/>
      <c r="J24839" s="2"/>
      <c r="P24839" s="30"/>
      <c r="T24839" s="2"/>
      <c r="V24839" s="2"/>
      <c r="W24839" s="28"/>
      <c r="Y24839" s="30"/>
      <c r="Z24839" s="30"/>
      <c r="AB24839" s="6"/>
    </row>
    <row r="24840" spans="1:28">
      <c r="A24840" s="2"/>
      <c r="B24840" s="2"/>
      <c r="C24840" s="2"/>
      <c r="G24840" s="94"/>
      <c r="H24840" s="94"/>
      <c r="I24840" s="94"/>
      <c r="J24840" s="2"/>
      <c r="P24840" s="30"/>
      <c r="T24840" s="2"/>
      <c r="V24840" s="2"/>
      <c r="W24840" s="28"/>
      <c r="Y24840" s="30"/>
      <c r="Z24840" s="30"/>
      <c r="AB24840" s="6"/>
    </row>
    <row r="24841" spans="1:28">
      <c r="A24841" s="2"/>
      <c r="B24841" s="2"/>
      <c r="C24841" s="2"/>
      <c r="G24841" s="94"/>
      <c r="H24841" s="94"/>
      <c r="I24841" s="94"/>
      <c r="J24841" s="2"/>
      <c r="P24841" s="30"/>
      <c r="T24841" s="2"/>
      <c r="V24841" s="2"/>
      <c r="W24841" s="28"/>
      <c r="Y24841" s="30"/>
      <c r="Z24841" s="30"/>
      <c r="AB24841" s="6"/>
    </row>
    <row r="24842" spans="1:28">
      <c r="A24842" s="2"/>
      <c r="B24842" s="2"/>
      <c r="C24842" s="2"/>
      <c r="G24842" s="94"/>
      <c r="H24842" s="94"/>
      <c r="I24842" s="94"/>
      <c r="J24842" s="2"/>
      <c r="P24842" s="30"/>
      <c r="T24842" s="2"/>
      <c r="V24842" s="2"/>
      <c r="W24842" s="28"/>
      <c r="Y24842" s="30"/>
      <c r="Z24842" s="30"/>
      <c r="AB24842" s="6"/>
    </row>
    <row r="24843" spans="1:28">
      <c r="A24843" s="2"/>
      <c r="B24843" s="2"/>
      <c r="C24843" s="2"/>
      <c r="G24843" s="94"/>
      <c r="H24843" s="94"/>
      <c r="I24843" s="94"/>
      <c r="J24843" s="2"/>
      <c r="P24843" s="30"/>
      <c r="T24843" s="2"/>
      <c r="V24843" s="2"/>
      <c r="W24843" s="28"/>
      <c r="Y24843" s="30"/>
      <c r="Z24843" s="30"/>
      <c r="AB24843" s="6"/>
    </row>
    <row r="24844" spans="1:28">
      <c r="A24844" s="2"/>
      <c r="B24844" s="2"/>
      <c r="C24844" s="2"/>
      <c r="G24844" s="94"/>
      <c r="H24844" s="94"/>
      <c r="I24844" s="94"/>
      <c r="J24844" s="2"/>
      <c r="P24844" s="30"/>
      <c r="T24844" s="2"/>
      <c r="V24844" s="2"/>
      <c r="W24844" s="28"/>
      <c r="Y24844" s="30"/>
      <c r="Z24844" s="30"/>
      <c r="AB24844" s="6"/>
    </row>
    <row r="24845" spans="1:28">
      <c r="A24845" s="2"/>
      <c r="B24845" s="2"/>
      <c r="C24845" s="2"/>
      <c r="G24845" s="94"/>
      <c r="H24845" s="94"/>
      <c r="I24845" s="94"/>
      <c r="J24845" s="2"/>
      <c r="P24845" s="30"/>
      <c r="T24845" s="2"/>
      <c r="V24845" s="2"/>
      <c r="W24845" s="28"/>
      <c r="Y24845" s="30"/>
      <c r="Z24845" s="30"/>
      <c r="AB24845" s="6"/>
    </row>
    <row r="24846" spans="1:28">
      <c r="A24846" s="2"/>
      <c r="B24846" s="2"/>
      <c r="C24846" s="2"/>
      <c r="G24846" s="94"/>
      <c r="H24846" s="94"/>
      <c r="I24846" s="94"/>
      <c r="J24846" s="2"/>
      <c r="P24846" s="30"/>
      <c r="T24846" s="2"/>
      <c r="V24846" s="2"/>
      <c r="W24846" s="28"/>
      <c r="Y24846" s="30"/>
      <c r="Z24846" s="30"/>
      <c r="AB24846" s="6"/>
    </row>
    <row r="24847" spans="1:28">
      <c r="A24847" s="2"/>
      <c r="B24847" s="2"/>
      <c r="C24847" s="2"/>
      <c r="G24847" s="94"/>
      <c r="H24847" s="94"/>
      <c r="I24847" s="94"/>
      <c r="J24847" s="2"/>
      <c r="P24847" s="30"/>
      <c r="T24847" s="2"/>
      <c r="V24847" s="2"/>
      <c r="W24847" s="28"/>
      <c r="Y24847" s="30"/>
      <c r="Z24847" s="30"/>
      <c r="AB24847" s="6"/>
    </row>
    <row r="24848" spans="1:28">
      <c r="A24848" s="2"/>
      <c r="B24848" s="2"/>
      <c r="C24848" s="2"/>
      <c r="G24848" s="94"/>
      <c r="H24848" s="94"/>
      <c r="I24848" s="94"/>
      <c r="J24848" s="2"/>
      <c r="P24848" s="30"/>
      <c r="T24848" s="2"/>
      <c r="V24848" s="2"/>
      <c r="W24848" s="28"/>
      <c r="Y24848" s="30"/>
      <c r="Z24848" s="30"/>
      <c r="AB24848" s="6"/>
    </row>
    <row r="24849" spans="1:28">
      <c r="A24849" s="2"/>
      <c r="B24849" s="2"/>
      <c r="C24849" s="2"/>
      <c r="G24849" s="94"/>
      <c r="H24849" s="94"/>
      <c r="I24849" s="94"/>
      <c r="J24849" s="2"/>
      <c r="P24849" s="30"/>
      <c r="T24849" s="2"/>
      <c r="V24849" s="2"/>
      <c r="W24849" s="28"/>
      <c r="Y24849" s="30"/>
      <c r="Z24849" s="30"/>
      <c r="AB24849" s="6"/>
    </row>
    <row r="24850" spans="1:28">
      <c r="A24850" s="2"/>
      <c r="B24850" s="2"/>
      <c r="C24850" s="2"/>
      <c r="G24850" s="94"/>
      <c r="H24850" s="94"/>
      <c r="I24850" s="94"/>
      <c r="J24850" s="2"/>
      <c r="P24850" s="30"/>
      <c r="T24850" s="2"/>
      <c r="V24850" s="2"/>
      <c r="W24850" s="28"/>
      <c r="Y24850" s="30"/>
      <c r="Z24850" s="30"/>
      <c r="AB24850" s="6"/>
    </row>
    <row r="24851" spans="1:28">
      <c r="A24851" s="2"/>
      <c r="B24851" s="2"/>
      <c r="C24851" s="2"/>
      <c r="G24851" s="94"/>
      <c r="H24851" s="94"/>
      <c r="I24851" s="94"/>
      <c r="J24851" s="2"/>
      <c r="P24851" s="30"/>
      <c r="T24851" s="2"/>
      <c r="V24851" s="2"/>
      <c r="W24851" s="28"/>
      <c r="Y24851" s="30"/>
      <c r="Z24851" s="30"/>
      <c r="AB24851" s="6"/>
    </row>
    <row r="24852" spans="1:28">
      <c r="A24852" s="2"/>
      <c r="B24852" s="2"/>
      <c r="C24852" s="2"/>
      <c r="G24852" s="94"/>
      <c r="H24852" s="94"/>
      <c r="I24852" s="94"/>
      <c r="J24852" s="2"/>
      <c r="P24852" s="30"/>
      <c r="T24852" s="2"/>
      <c r="V24852" s="2"/>
      <c r="W24852" s="28"/>
      <c r="Y24852" s="30"/>
      <c r="Z24852" s="30"/>
      <c r="AB24852" s="6"/>
    </row>
    <row r="24853" spans="1:28">
      <c r="A24853" s="2"/>
      <c r="B24853" s="2"/>
      <c r="C24853" s="2"/>
      <c r="G24853" s="94"/>
      <c r="H24853" s="94"/>
      <c r="I24853" s="94"/>
      <c r="J24853" s="2"/>
      <c r="P24853" s="30"/>
      <c r="T24853" s="2"/>
      <c r="V24853" s="2"/>
      <c r="W24853" s="28"/>
      <c r="Y24853" s="30"/>
      <c r="Z24853" s="30"/>
      <c r="AB24853" s="6"/>
    </row>
    <row r="24854" spans="1:28">
      <c r="A24854" s="2"/>
      <c r="B24854" s="2"/>
      <c r="C24854" s="2"/>
      <c r="G24854" s="94"/>
      <c r="H24854" s="94"/>
      <c r="I24854" s="94"/>
      <c r="J24854" s="2"/>
      <c r="P24854" s="30"/>
      <c r="T24854" s="2"/>
      <c r="V24854" s="2"/>
      <c r="W24854" s="28"/>
      <c r="Y24854" s="30"/>
      <c r="Z24854" s="30"/>
      <c r="AB24854" s="6"/>
    </row>
    <row r="24855" spans="1:28">
      <c r="A24855" s="2"/>
      <c r="B24855" s="2"/>
      <c r="C24855" s="2"/>
      <c r="G24855" s="94"/>
      <c r="H24855" s="94"/>
      <c r="I24855" s="94"/>
      <c r="J24855" s="2"/>
      <c r="P24855" s="30"/>
      <c r="T24855" s="2"/>
      <c r="V24855" s="2"/>
      <c r="W24855" s="28"/>
      <c r="Y24855" s="30"/>
      <c r="Z24855" s="30"/>
      <c r="AB24855" s="6"/>
    </row>
    <row r="24856" spans="1:28">
      <c r="A24856" s="2"/>
      <c r="B24856" s="2"/>
      <c r="C24856" s="2"/>
      <c r="G24856" s="94"/>
      <c r="H24856" s="94"/>
      <c r="I24856" s="94"/>
      <c r="J24856" s="2"/>
      <c r="P24856" s="30"/>
      <c r="T24856" s="2"/>
      <c r="V24856" s="2"/>
      <c r="W24856" s="28"/>
      <c r="Y24856" s="30"/>
      <c r="Z24856" s="30"/>
      <c r="AB24856" s="6"/>
    </row>
    <row r="24857" spans="1:28">
      <c r="A24857" s="2"/>
      <c r="B24857" s="2"/>
      <c r="C24857" s="2"/>
      <c r="G24857" s="94"/>
      <c r="H24857" s="94"/>
      <c r="I24857" s="94"/>
      <c r="J24857" s="2"/>
      <c r="P24857" s="30"/>
      <c r="T24857" s="2"/>
      <c r="V24857" s="2"/>
      <c r="W24857" s="28"/>
      <c r="Y24857" s="30"/>
      <c r="Z24857" s="30"/>
      <c r="AB24857" s="6"/>
    </row>
    <row r="24858" spans="1:28">
      <c r="A24858" s="2"/>
      <c r="B24858" s="2"/>
      <c r="C24858" s="2"/>
      <c r="G24858" s="94"/>
      <c r="H24858" s="94"/>
      <c r="I24858" s="94"/>
      <c r="J24858" s="2"/>
      <c r="P24858" s="30"/>
      <c r="T24858" s="2"/>
      <c r="V24858" s="2"/>
      <c r="W24858" s="28"/>
      <c r="Y24858" s="30"/>
      <c r="Z24858" s="30"/>
      <c r="AB24858" s="6"/>
    </row>
    <row r="24859" spans="1:28">
      <c r="A24859" s="2"/>
      <c r="B24859" s="2"/>
      <c r="C24859" s="2"/>
      <c r="G24859" s="94"/>
      <c r="H24859" s="94"/>
      <c r="I24859" s="94"/>
      <c r="J24859" s="2"/>
      <c r="P24859" s="30"/>
      <c r="T24859" s="2"/>
      <c r="V24859" s="2"/>
      <c r="W24859" s="28"/>
      <c r="Y24859" s="30"/>
      <c r="Z24859" s="30"/>
      <c r="AB24859" s="6"/>
    </row>
    <row r="24860" spans="1:28">
      <c r="A24860" s="2"/>
      <c r="B24860" s="2"/>
      <c r="C24860" s="2"/>
      <c r="G24860" s="94"/>
      <c r="H24860" s="94"/>
      <c r="I24860" s="94"/>
      <c r="J24860" s="2"/>
      <c r="P24860" s="30"/>
      <c r="T24860" s="2"/>
      <c r="V24860" s="2"/>
      <c r="W24860" s="28"/>
      <c r="Y24860" s="30"/>
      <c r="Z24860" s="30"/>
      <c r="AB24860" s="6"/>
    </row>
    <row r="24861" spans="1:28">
      <c r="A24861" s="2"/>
      <c r="B24861" s="2"/>
      <c r="C24861" s="2"/>
      <c r="G24861" s="94"/>
      <c r="H24861" s="94"/>
      <c r="I24861" s="94"/>
      <c r="J24861" s="2"/>
      <c r="P24861" s="30"/>
      <c r="T24861" s="2"/>
      <c r="V24861" s="2"/>
      <c r="W24861" s="28"/>
      <c r="Y24861" s="30"/>
      <c r="Z24861" s="30"/>
      <c r="AB24861" s="6"/>
    </row>
    <row r="24862" spans="1:28">
      <c r="A24862" s="2"/>
      <c r="B24862" s="2"/>
      <c r="C24862" s="2"/>
      <c r="G24862" s="94"/>
      <c r="H24862" s="94"/>
      <c r="I24862" s="94"/>
      <c r="J24862" s="2"/>
      <c r="P24862" s="30"/>
      <c r="T24862" s="2"/>
      <c r="V24862" s="2"/>
      <c r="W24862" s="28"/>
      <c r="Y24862" s="30"/>
      <c r="Z24862" s="30"/>
      <c r="AB24862" s="6"/>
    </row>
    <row r="24863" spans="1:28">
      <c r="A24863" s="2"/>
      <c r="B24863" s="2"/>
      <c r="C24863" s="2"/>
      <c r="G24863" s="94"/>
      <c r="H24863" s="94"/>
      <c r="I24863" s="94"/>
      <c r="J24863" s="2"/>
      <c r="P24863" s="30"/>
      <c r="T24863" s="2"/>
      <c r="V24863" s="2"/>
      <c r="W24863" s="28"/>
      <c r="Y24863" s="30"/>
      <c r="Z24863" s="30"/>
      <c r="AB24863" s="6"/>
    </row>
    <row r="24864" spans="1:28">
      <c r="A24864" s="2"/>
      <c r="B24864" s="2"/>
      <c r="C24864" s="2"/>
      <c r="G24864" s="94"/>
      <c r="H24864" s="94"/>
      <c r="I24864" s="94"/>
      <c r="J24864" s="2"/>
      <c r="P24864" s="30"/>
      <c r="T24864" s="2"/>
      <c r="V24864" s="2"/>
      <c r="W24864" s="28"/>
      <c r="Y24864" s="30"/>
      <c r="Z24864" s="30"/>
      <c r="AB24864" s="6"/>
    </row>
    <row r="24865" spans="1:28">
      <c r="A24865" s="2"/>
      <c r="B24865" s="2"/>
      <c r="C24865" s="2"/>
      <c r="G24865" s="94"/>
      <c r="H24865" s="94"/>
      <c r="I24865" s="94"/>
      <c r="J24865" s="2"/>
      <c r="P24865" s="30"/>
      <c r="T24865" s="2"/>
      <c r="V24865" s="2"/>
      <c r="W24865" s="28"/>
      <c r="Y24865" s="30"/>
      <c r="Z24865" s="30"/>
      <c r="AB24865" s="6"/>
    </row>
    <row r="24866" spans="1:28">
      <c r="A24866" s="2"/>
      <c r="B24866" s="2"/>
      <c r="C24866" s="2"/>
      <c r="G24866" s="94"/>
      <c r="H24866" s="94"/>
      <c r="I24866" s="94"/>
      <c r="J24866" s="2"/>
      <c r="P24866" s="30"/>
      <c r="T24866" s="2"/>
      <c r="V24866" s="2"/>
      <c r="W24866" s="28"/>
      <c r="Y24866" s="30"/>
      <c r="Z24866" s="30"/>
      <c r="AB24866" s="6"/>
    </row>
    <row r="24867" spans="1:28">
      <c r="A24867" s="2"/>
      <c r="B24867" s="2"/>
      <c r="C24867" s="2"/>
      <c r="G24867" s="94"/>
      <c r="H24867" s="94"/>
      <c r="I24867" s="94"/>
      <c r="J24867" s="2"/>
      <c r="P24867" s="30"/>
      <c r="T24867" s="2"/>
      <c r="V24867" s="2"/>
      <c r="W24867" s="28"/>
      <c r="Y24867" s="30"/>
      <c r="Z24867" s="30"/>
      <c r="AB24867" s="6"/>
    </row>
    <row r="24868" spans="1:28">
      <c r="A24868" s="2"/>
      <c r="B24868" s="2"/>
      <c r="C24868" s="2"/>
      <c r="G24868" s="94"/>
      <c r="H24868" s="94"/>
      <c r="I24868" s="94"/>
      <c r="J24868" s="2"/>
      <c r="P24868" s="30"/>
      <c r="T24868" s="2"/>
      <c r="V24868" s="2"/>
      <c r="W24868" s="28"/>
      <c r="Y24868" s="30"/>
      <c r="Z24868" s="30"/>
      <c r="AB24868" s="6"/>
    </row>
    <row r="24869" spans="1:28">
      <c r="A24869" s="2"/>
      <c r="B24869" s="2"/>
      <c r="C24869" s="2"/>
      <c r="G24869" s="94"/>
      <c r="H24869" s="94"/>
      <c r="I24869" s="94"/>
      <c r="J24869" s="2"/>
      <c r="P24869" s="30"/>
      <c r="T24869" s="2"/>
      <c r="V24869" s="2"/>
      <c r="W24869" s="28"/>
      <c r="Y24869" s="30"/>
      <c r="Z24869" s="30"/>
      <c r="AB24869" s="6"/>
    </row>
    <row r="24870" spans="1:28">
      <c r="A24870" s="2"/>
      <c r="B24870" s="2"/>
      <c r="C24870" s="2"/>
      <c r="G24870" s="94"/>
      <c r="H24870" s="94"/>
      <c r="I24870" s="94"/>
      <c r="J24870" s="2"/>
      <c r="P24870" s="30"/>
      <c r="T24870" s="2"/>
      <c r="V24870" s="2"/>
      <c r="W24870" s="28"/>
      <c r="Y24870" s="30"/>
      <c r="Z24870" s="30"/>
      <c r="AB24870" s="6"/>
    </row>
    <row r="24871" spans="1:28">
      <c r="A24871" s="2"/>
      <c r="B24871" s="2"/>
      <c r="C24871" s="2"/>
      <c r="G24871" s="94"/>
      <c r="H24871" s="94"/>
      <c r="I24871" s="94"/>
      <c r="J24871" s="2"/>
      <c r="P24871" s="30"/>
      <c r="T24871" s="2"/>
      <c r="V24871" s="2"/>
      <c r="W24871" s="28"/>
      <c r="Y24871" s="30"/>
      <c r="Z24871" s="30"/>
      <c r="AB24871" s="6"/>
    </row>
    <row r="24872" spans="1:28">
      <c r="A24872" s="2"/>
      <c r="B24872" s="2"/>
      <c r="C24872" s="2"/>
      <c r="G24872" s="94"/>
      <c r="H24872" s="94"/>
      <c r="I24872" s="94"/>
      <c r="J24872" s="2"/>
      <c r="P24872" s="30"/>
      <c r="T24872" s="2"/>
      <c r="V24872" s="2"/>
      <c r="W24872" s="28"/>
      <c r="Y24872" s="30"/>
      <c r="Z24872" s="30"/>
      <c r="AB24872" s="6"/>
    </row>
    <row r="24873" spans="1:28">
      <c r="A24873" s="2"/>
      <c r="B24873" s="2"/>
      <c r="C24873" s="2"/>
      <c r="G24873" s="94"/>
      <c r="H24873" s="94"/>
      <c r="I24873" s="94"/>
      <c r="J24873" s="2"/>
      <c r="P24873" s="30"/>
      <c r="T24873" s="2"/>
      <c r="V24873" s="2"/>
      <c r="W24873" s="28"/>
      <c r="Y24873" s="30"/>
      <c r="Z24873" s="30"/>
      <c r="AB24873" s="6"/>
    </row>
    <row r="24874" spans="1:28">
      <c r="A24874" s="2"/>
      <c r="B24874" s="2"/>
      <c r="C24874" s="2"/>
      <c r="G24874" s="94"/>
      <c r="H24874" s="94"/>
      <c r="I24874" s="94"/>
      <c r="J24874" s="2"/>
      <c r="P24874" s="30"/>
      <c r="T24874" s="2"/>
      <c r="V24874" s="2"/>
      <c r="W24874" s="28"/>
      <c r="Y24874" s="30"/>
      <c r="Z24874" s="30"/>
      <c r="AB24874" s="6"/>
    </row>
    <row r="24875" spans="1:28">
      <c r="A24875" s="2"/>
      <c r="B24875" s="2"/>
      <c r="C24875" s="2"/>
      <c r="G24875" s="94"/>
      <c r="H24875" s="94"/>
      <c r="I24875" s="94"/>
      <c r="J24875" s="2"/>
      <c r="P24875" s="30"/>
      <c r="T24875" s="2"/>
      <c r="V24875" s="2"/>
      <c r="W24875" s="28"/>
      <c r="Y24875" s="30"/>
      <c r="Z24875" s="30"/>
      <c r="AB24875" s="6"/>
    </row>
    <row r="24876" spans="1:28">
      <c r="A24876" s="2"/>
      <c r="B24876" s="2"/>
      <c r="C24876" s="2"/>
      <c r="G24876" s="94"/>
      <c r="H24876" s="94"/>
      <c r="I24876" s="94"/>
      <c r="J24876" s="2"/>
      <c r="P24876" s="30"/>
      <c r="T24876" s="2"/>
      <c r="V24876" s="2"/>
      <c r="W24876" s="28"/>
      <c r="Y24876" s="30"/>
      <c r="Z24876" s="30"/>
      <c r="AB24876" s="6"/>
    </row>
    <row r="24877" spans="1:28">
      <c r="A24877" s="2"/>
      <c r="B24877" s="2"/>
      <c r="C24877" s="2"/>
      <c r="G24877" s="94"/>
      <c r="H24877" s="94"/>
      <c r="I24877" s="94"/>
      <c r="J24877" s="2"/>
      <c r="P24877" s="30"/>
      <c r="T24877" s="2"/>
      <c r="V24877" s="2"/>
      <c r="W24877" s="28"/>
      <c r="Y24877" s="30"/>
      <c r="Z24877" s="30"/>
      <c r="AB24877" s="6"/>
    </row>
    <row r="24878" spans="1:28">
      <c r="A24878" s="2"/>
      <c r="B24878" s="2"/>
      <c r="C24878" s="2"/>
      <c r="G24878" s="94"/>
      <c r="H24878" s="94"/>
      <c r="I24878" s="94"/>
      <c r="J24878" s="2"/>
      <c r="P24878" s="30"/>
      <c r="T24878" s="2"/>
      <c r="V24878" s="2"/>
      <c r="W24878" s="28"/>
      <c r="Y24878" s="30"/>
      <c r="Z24878" s="30"/>
      <c r="AB24878" s="6"/>
    </row>
    <row r="24879" spans="1:28">
      <c r="A24879" s="2"/>
      <c r="B24879" s="2"/>
      <c r="C24879" s="2"/>
      <c r="G24879" s="94"/>
      <c r="H24879" s="94"/>
      <c r="I24879" s="94"/>
      <c r="J24879" s="2"/>
      <c r="P24879" s="30"/>
      <c r="T24879" s="2"/>
      <c r="V24879" s="2"/>
      <c r="W24879" s="28"/>
      <c r="Y24879" s="30"/>
      <c r="Z24879" s="30"/>
      <c r="AB24879" s="6"/>
    </row>
    <row r="24880" spans="1:28">
      <c r="A24880" s="2"/>
      <c r="B24880" s="2"/>
      <c r="C24880" s="2"/>
      <c r="G24880" s="94"/>
      <c r="H24880" s="94"/>
      <c r="I24880" s="94"/>
      <c r="J24880" s="2"/>
      <c r="P24880" s="30"/>
      <c r="T24880" s="2"/>
      <c r="V24880" s="2"/>
      <c r="W24880" s="28"/>
      <c r="Y24880" s="30"/>
      <c r="Z24880" s="30"/>
      <c r="AB24880" s="6"/>
    </row>
    <row r="24881" spans="1:28">
      <c r="A24881" s="2"/>
      <c r="B24881" s="2"/>
      <c r="C24881" s="2"/>
      <c r="G24881" s="94"/>
      <c r="H24881" s="94"/>
      <c r="I24881" s="94"/>
      <c r="J24881" s="2"/>
      <c r="P24881" s="30"/>
      <c r="T24881" s="2"/>
      <c r="V24881" s="2"/>
      <c r="W24881" s="28"/>
      <c r="Y24881" s="30"/>
      <c r="Z24881" s="30"/>
      <c r="AB24881" s="6"/>
    </row>
    <row r="24882" spans="1:28">
      <c r="A24882" s="2"/>
      <c r="B24882" s="2"/>
      <c r="C24882" s="2"/>
      <c r="G24882" s="94"/>
      <c r="H24882" s="94"/>
      <c r="I24882" s="94"/>
      <c r="J24882" s="2"/>
      <c r="P24882" s="30"/>
      <c r="T24882" s="2"/>
      <c r="V24882" s="2"/>
      <c r="W24882" s="28"/>
      <c r="Y24882" s="30"/>
      <c r="Z24882" s="30"/>
      <c r="AB24882" s="6"/>
    </row>
    <row r="24883" spans="1:28">
      <c r="A24883" s="2"/>
      <c r="B24883" s="2"/>
      <c r="C24883" s="2"/>
      <c r="G24883" s="94"/>
      <c r="H24883" s="94"/>
      <c r="I24883" s="94"/>
      <c r="J24883" s="2"/>
      <c r="P24883" s="30"/>
      <c r="T24883" s="2"/>
      <c r="V24883" s="2"/>
      <c r="W24883" s="28"/>
      <c r="Y24883" s="30"/>
      <c r="Z24883" s="30"/>
      <c r="AB24883" s="6"/>
    </row>
    <row r="24884" spans="1:28">
      <c r="A24884" s="2"/>
      <c r="B24884" s="2"/>
      <c r="C24884" s="2"/>
      <c r="G24884" s="94"/>
      <c r="H24884" s="94"/>
      <c r="I24884" s="94"/>
      <c r="J24884" s="2"/>
      <c r="P24884" s="30"/>
      <c r="T24884" s="2"/>
      <c r="V24884" s="2"/>
      <c r="W24884" s="28"/>
      <c r="Y24884" s="30"/>
      <c r="Z24884" s="30"/>
      <c r="AB24884" s="6"/>
    </row>
    <row r="24885" spans="1:28">
      <c r="A24885" s="2"/>
      <c r="B24885" s="2"/>
      <c r="C24885" s="2"/>
      <c r="G24885" s="94"/>
      <c r="H24885" s="94"/>
      <c r="I24885" s="94"/>
      <c r="J24885" s="2"/>
      <c r="P24885" s="30"/>
      <c r="T24885" s="2"/>
      <c r="V24885" s="2"/>
      <c r="W24885" s="28"/>
      <c r="Y24885" s="30"/>
      <c r="Z24885" s="30"/>
      <c r="AB24885" s="6"/>
    </row>
    <row r="24886" spans="1:28">
      <c r="A24886" s="2"/>
      <c r="B24886" s="2"/>
      <c r="C24886" s="2"/>
      <c r="G24886" s="94"/>
      <c r="H24886" s="94"/>
      <c r="I24886" s="94"/>
      <c r="J24886" s="2"/>
      <c r="P24886" s="30"/>
      <c r="T24886" s="2"/>
      <c r="V24886" s="2"/>
      <c r="W24886" s="28"/>
      <c r="Y24886" s="30"/>
      <c r="Z24886" s="30"/>
      <c r="AB24886" s="6"/>
    </row>
    <row r="24887" spans="1:28">
      <c r="A24887" s="2"/>
      <c r="B24887" s="2"/>
      <c r="C24887" s="2"/>
      <c r="G24887" s="94"/>
      <c r="H24887" s="94"/>
      <c r="I24887" s="94"/>
      <c r="J24887" s="2"/>
      <c r="P24887" s="30"/>
      <c r="T24887" s="2"/>
      <c r="V24887" s="2"/>
      <c r="W24887" s="28"/>
      <c r="Y24887" s="30"/>
      <c r="Z24887" s="30"/>
      <c r="AB24887" s="6"/>
    </row>
    <row r="24888" spans="1:28">
      <c r="A24888" s="2"/>
      <c r="B24888" s="2"/>
      <c r="C24888" s="2"/>
      <c r="G24888" s="94"/>
      <c r="H24888" s="94"/>
      <c r="I24888" s="94"/>
      <c r="J24888" s="2"/>
      <c r="P24888" s="30"/>
      <c r="T24888" s="2"/>
      <c r="V24888" s="2"/>
      <c r="W24888" s="28"/>
      <c r="Y24888" s="30"/>
      <c r="Z24888" s="30"/>
      <c r="AB24888" s="6"/>
    </row>
    <row r="24889" spans="1:28">
      <c r="A24889" s="2"/>
      <c r="B24889" s="2"/>
      <c r="C24889" s="2"/>
      <c r="G24889" s="94"/>
      <c r="H24889" s="94"/>
      <c r="I24889" s="94"/>
      <c r="J24889" s="2"/>
      <c r="P24889" s="30"/>
      <c r="T24889" s="2"/>
      <c r="V24889" s="2"/>
      <c r="W24889" s="28"/>
      <c r="Y24889" s="30"/>
      <c r="Z24889" s="30"/>
      <c r="AB24889" s="6"/>
    </row>
    <row r="24890" spans="1:28">
      <c r="A24890" s="2"/>
      <c r="B24890" s="2"/>
      <c r="C24890" s="2"/>
      <c r="G24890" s="94"/>
      <c r="H24890" s="94"/>
      <c r="I24890" s="94"/>
      <c r="J24890" s="2"/>
      <c r="P24890" s="30"/>
      <c r="T24890" s="2"/>
      <c r="V24890" s="2"/>
      <c r="W24890" s="28"/>
      <c r="Y24890" s="30"/>
      <c r="Z24890" s="30"/>
      <c r="AB24890" s="6"/>
    </row>
    <row r="24891" spans="1:28">
      <c r="A24891" s="2"/>
      <c r="B24891" s="2"/>
      <c r="C24891" s="2"/>
      <c r="G24891" s="94"/>
      <c r="H24891" s="94"/>
      <c r="I24891" s="94"/>
      <c r="J24891" s="2"/>
      <c r="P24891" s="30"/>
      <c r="T24891" s="2"/>
      <c r="V24891" s="2"/>
      <c r="W24891" s="28"/>
      <c r="Y24891" s="30"/>
      <c r="Z24891" s="30"/>
      <c r="AB24891" s="6"/>
    </row>
    <row r="24892" spans="1:28">
      <c r="A24892" s="2"/>
      <c r="B24892" s="2"/>
      <c r="C24892" s="2"/>
      <c r="G24892" s="94"/>
      <c r="H24892" s="94"/>
      <c r="I24892" s="94"/>
      <c r="J24892" s="2"/>
      <c r="P24892" s="30"/>
      <c r="T24892" s="2"/>
      <c r="V24892" s="2"/>
      <c r="W24892" s="28"/>
      <c r="Y24892" s="30"/>
      <c r="Z24892" s="30"/>
      <c r="AB24892" s="6"/>
    </row>
    <row r="24893" spans="1:28">
      <c r="A24893" s="2"/>
      <c r="B24893" s="2"/>
      <c r="C24893" s="2"/>
      <c r="G24893" s="94"/>
      <c r="H24893" s="94"/>
      <c r="I24893" s="94"/>
      <c r="J24893" s="2"/>
      <c r="P24893" s="30"/>
      <c r="T24893" s="2"/>
      <c r="V24893" s="2"/>
      <c r="W24893" s="28"/>
      <c r="Y24893" s="30"/>
      <c r="Z24893" s="30"/>
      <c r="AB24893" s="6"/>
    </row>
    <row r="24894" spans="1:28">
      <c r="A24894" s="2"/>
      <c r="B24894" s="2"/>
      <c r="C24894" s="2"/>
      <c r="G24894" s="94"/>
      <c r="H24894" s="94"/>
      <c r="I24894" s="94"/>
      <c r="J24894" s="2"/>
      <c r="P24894" s="30"/>
      <c r="T24894" s="2"/>
      <c r="V24894" s="2"/>
      <c r="W24894" s="28"/>
      <c r="Y24894" s="30"/>
      <c r="Z24894" s="30"/>
      <c r="AB24894" s="6"/>
    </row>
    <row r="24895" spans="1:28">
      <c r="A24895" s="2"/>
      <c r="B24895" s="2"/>
      <c r="C24895" s="2"/>
      <c r="G24895" s="94"/>
      <c r="H24895" s="94"/>
      <c r="I24895" s="94"/>
      <c r="J24895" s="2"/>
      <c r="P24895" s="30"/>
      <c r="T24895" s="2"/>
      <c r="V24895" s="2"/>
      <c r="W24895" s="28"/>
      <c r="Y24895" s="30"/>
      <c r="Z24895" s="30"/>
      <c r="AB24895" s="6"/>
    </row>
    <row r="24896" spans="1:28">
      <c r="A24896" s="2"/>
      <c r="B24896" s="2"/>
      <c r="C24896" s="2"/>
      <c r="G24896" s="94"/>
      <c r="H24896" s="94"/>
      <c r="I24896" s="94"/>
      <c r="J24896" s="2"/>
      <c r="P24896" s="30"/>
      <c r="T24896" s="2"/>
      <c r="V24896" s="2"/>
      <c r="W24896" s="28"/>
      <c r="Y24896" s="30"/>
      <c r="Z24896" s="30"/>
      <c r="AB24896" s="6"/>
    </row>
    <row r="24897" spans="1:28">
      <c r="A24897" s="2"/>
      <c r="B24897" s="2"/>
      <c r="C24897" s="2"/>
      <c r="G24897" s="94"/>
      <c r="H24897" s="94"/>
      <c r="I24897" s="94"/>
      <c r="J24897" s="2"/>
      <c r="P24897" s="30"/>
      <c r="T24897" s="2"/>
      <c r="V24897" s="2"/>
      <c r="W24897" s="28"/>
      <c r="Y24897" s="30"/>
      <c r="Z24897" s="30"/>
      <c r="AB24897" s="6"/>
    </row>
    <row r="24898" spans="1:28">
      <c r="A24898" s="2"/>
      <c r="B24898" s="2"/>
      <c r="C24898" s="2"/>
      <c r="G24898" s="94"/>
      <c r="H24898" s="94"/>
      <c r="I24898" s="94"/>
      <c r="J24898" s="2"/>
      <c r="P24898" s="30"/>
      <c r="T24898" s="2"/>
      <c r="V24898" s="2"/>
      <c r="W24898" s="28"/>
      <c r="Y24898" s="30"/>
      <c r="Z24898" s="30"/>
      <c r="AB24898" s="6"/>
    </row>
    <row r="24899" spans="1:28">
      <c r="A24899" s="2"/>
      <c r="B24899" s="2"/>
      <c r="C24899" s="2"/>
      <c r="G24899" s="94"/>
      <c r="H24899" s="94"/>
      <c r="I24899" s="94"/>
      <c r="J24899" s="2"/>
      <c r="P24899" s="30"/>
      <c r="T24899" s="2"/>
      <c r="V24899" s="2"/>
      <c r="W24899" s="28"/>
      <c r="Y24899" s="30"/>
      <c r="Z24899" s="30"/>
      <c r="AB24899" s="6"/>
    </row>
    <row r="24900" spans="1:28">
      <c r="A24900" s="2"/>
      <c r="B24900" s="2"/>
      <c r="C24900" s="2"/>
      <c r="G24900" s="94"/>
      <c r="H24900" s="94"/>
      <c r="I24900" s="94"/>
      <c r="J24900" s="2"/>
      <c r="P24900" s="30"/>
      <c r="T24900" s="2"/>
      <c r="V24900" s="2"/>
      <c r="W24900" s="28"/>
      <c r="Y24900" s="30"/>
      <c r="Z24900" s="30"/>
      <c r="AB24900" s="6"/>
    </row>
    <row r="24901" spans="1:28">
      <c r="A24901" s="2"/>
      <c r="B24901" s="2"/>
      <c r="C24901" s="2"/>
      <c r="G24901" s="94"/>
      <c r="H24901" s="94"/>
      <c r="I24901" s="94"/>
      <c r="J24901" s="2"/>
      <c r="P24901" s="30"/>
      <c r="T24901" s="2"/>
      <c r="V24901" s="2"/>
      <c r="W24901" s="28"/>
      <c r="Y24901" s="30"/>
      <c r="Z24901" s="30"/>
      <c r="AB24901" s="6"/>
    </row>
    <row r="24902" spans="1:28">
      <c r="A24902" s="2"/>
      <c r="B24902" s="2"/>
      <c r="C24902" s="2"/>
      <c r="G24902" s="94"/>
      <c r="H24902" s="94"/>
      <c r="I24902" s="94"/>
      <c r="J24902" s="2"/>
      <c r="P24902" s="30"/>
      <c r="T24902" s="2"/>
      <c r="V24902" s="2"/>
      <c r="W24902" s="28"/>
      <c r="Y24902" s="30"/>
      <c r="Z24902" s="30"/>
      <c r="AB24902" s="6"/>
    </row>
    <row r="24903" spans="1:28">
      <c r="A24903" s="2"/>
      <c r="B24903" s="2"/>
      <c r="C24903" s="2"/>
      <c r="G24903" s="94"/>
      <c r="H24903" s="94"/>
      <c r="I24903" s="94"/>
      <c r="J24903" s="2"/>
      <c r="P24903" s="30"/>
      <c r="T24903" s="2"/>
      <c r="V24903" s="2"/>
      <c r="W24903" s="28"/>
      <c r="Y24903" s="30"/>
      <c r="Z24903" s="30"/>
      <c r="AB24903" s="6"/>
    </row>
    <row r="24904" spans="1:28">
      <c r="A24904" s="2"/>
      <c r="B24904" s="2"/>
      <c r="C24904" s="2"/>
      <c r="G24904" s="94"/>
      <c r="H24904" s="94"/>
      <c r="I24904" s="94"/>
      <c r="J24904" s="2"/>
      <c r="P24904" s="30"/>
      <c r="T24904" s="2"/>
      <c r="V24904" s="2"/>
      <c r="W24904" s="28"/>
      <c r="Y24904" s="30"/>
      <c r="Z24904" s="30"/>
      <c r="AB24904" s="6"/>
    </row>
    <row r="24905" spans="1:28">
      <c r="A24905" s="2"/>
      <c r="B24905" s="2"/>
      <c r="C24905" s="2"/>
      <c r="G24905" s="94"/>
      <c r="H24905" s="94"/>
      <c r="I24905" s="94"/>
      <c r="J24905" s="2"/>
      <c r="P24905" s="30"/>
      <c r="T24905" s="2"/>
      <c r="V24905" s="2"/>
      <c r="W24905" s="28"/>
      <c r="Y24905" s="30"/>
      <c r="Z24905" s="30"/>
      <c r="AB24905" s="6"/>
    </row>
    <row r="24906" spans="1:28">
      <c r="A24906" s="2"/>
      <c r="B24906" s="2"/>
      <c r="C24906" s="2"/>
      <c r="G24906" s="94"/>
      <c r="H24906" s="94"/>
      <c r="I24906" s="94"/>
      <c r="J24906" s="2"/>
      <c r="P24906" s="30"/>
      <c r="T24906" s="2"/>
      <c r="V24906" s="2"/>
      <c r="W24906" s="28"/>
      <c r="Y24906" s="30"/>
      <c r="Z24906" s="30"/>
      <c r="AB24906" s="6"/>
    </row>
    <row r="24907" spans="1:28">
      <c r="A24907" s="2"/>
      <c r="B24907" s="2"/>
      <c r="C24907" s="2"/>
      <c r="G24907" s="94"/>
      <c r="H24907" s="94"/>
      <c r="I24907" s="94"/>
      <c r="J24907" s="2"/>
      <c r="P24907" s="30"/>
      <c r="T24907" s="2"/>
      <c r="V24907" s="2"/>
      <c r="W24907" s="28"/>
      <c r="Y24907" s="30"/>
      <c r="Z24907" s="30"/>
      <c r="AB24907" s="6"/>
    </row>
    <row r="24908" spans="1:28">
      <c r="A24908" s="2"/>
      <c r="B24908" s="2"/>
      <c r="C24908" s="2"/>
      <c r="G24908" s="94"/>
      <c r="H24908" s="94"/>
      <c r="I24908" s="94"/>
      <c r="J24908" s="2"/>
      <c r="P24908" s="30"/>
      <c r="T24908" s="2"/>
      <c r="V24908" s="2"/>
      <c r="W24908" s="28"/>
      <c r="Y24908" s="30"/>
      <c r="Z24908" s="30"/>
      <c r="AB24908" s="6"/>
    </row>
    <row r="24909" spans="1:28">
      <c r="A24909" s="2"/>
      <c r="B24909" s="2"/>
      <c r="C24909" s="2"/>
      <c r="G24909" s="94"/>
      <c r="H24909" s="94"/>
      <c r="I24909" s="94"/>
      <c r="J24909" s="2"/>
      <c r="P24909" s="30"/>
      <c r="T24909" s="2"/>
      <c r="V24909" s="2"/>
      <c r="W24909" s="28"/>
      <c r="Y24909" s="30"/>
      <c r="Z24909" s="30"/>
      <c r="AB24909" s="6"/>
    </row>
    <row r="24910" spans="1:28">
      <c r="A24910" s="2"/>
      <c r="B24910" s="2"/>
      <c r="C24910" s="2"/>
      <c r="G24910" s="94"/>
      <c r="H24910" s="94"/>
      <c r="I24910" s="94"/>
      <c r="J24910" s="2"/>
      <c r="P24910" s="30"/>
      <c r="T24910" s="2"/>
      <c r="V24910" s="2"/>
      <c r="W24910" s="28"/>
      <c r="Y24910" s="30"/>
      <c r="Z24910" s="30"/>
      <c r="AB24910" s="6"/>
    </row>
    <row r="24911" spans="1:28">
      <c r="A24911" s="2"/>
      <c r="B24911" s="2"/>
      <c r="C24911" s="2"/>
      <c r="G24911" s="94"/>
      <c r="H24911" s="94"/>
      <c r="I24911" s="94"/>
      <c r="J24911" s="2"/>
      <c r="P24911" s="30"/>
      <c r="T24911" s="2"/>
      <c r="V24911" s="2"/>
      <c r="W24911" s="28"/>
      <c r="Y24911" s="30"/>
      <c r="Z24911" s="30"/>
      <c r="AB24911" s="6"/>
    </row>
    <row r="24912" spans="1:28">
      <c r="A24912" s="2"/>
      <c r="B24912" s="2"/>
      <c r="C24912" s="2"/>
      <c r="G24912" s="94"/>
      <c r="H24912" s="94"/>
      <c r="I24912" s="94"/>
      <c r="J24912" s="2"/>
      <c r="P24912" s="30"/>
      <c r="T24912" s="2"/>
      <c r="V24912" s="2"/>
      <c r="W24912" s="28"/>
      <c r="Y24912" s="30"/>
      <c r="Z24912" s="30"/>
      <c r="AB24912" s="6"/>
    </row>
    <row r="24913" spans="1:28">
      <c r="A24913" s="2"/>
      <c r="B24913" s="2"/>
      <c r="C24913" s="2"/>
      <c r="G24913" s="94"/>
      <c r="H24913" s="94"/>
      <c r="I24913" s="94"/>
      <c r="J24913" s="2"/>
      <c r="P24913" s="30"/>
      <c r="T24913" s="2"/>
      <c r="V24913" s="2"/>
      <c r="W24913" s="28"/>
      <c r="Y24913" s="30"/>
      <c r="Z24913" s="30"/>
      <c r="AB24913" s="6"/>
    </row>
    <row r="24914" spans="1:28">
      <c r="A24914" s="2"/>
      <c r="B24914" s="2"/>
      <c r="C24914" s="2"/>
      <c r="G24914" s="94"/>
      <c r="H24914" s="94"/>
      <c r="I24914" s="94"/>
      <c r="J24914" s="2"/>
      <c r="P24914" s="30"/>
      <c r="T24914" s="2"/>
      <c r="V24914" s="2"/>
      <c r="W24914" s="28"/>
      <c r="Y24914" s="30"/>
      <c r="Z24914" s="30"/>
      <c r="AB24914" s="6"/>
    </row>
    <row r="24915" spans="1:28">
      <c r="A24915" s="2"/>
      <c r="B24915" s="2"/>
      <c r="C24915" s="2"/>
      <c r="G24915" s="94"/>
      <c r="H24915" s="94"/>
      <c r="I24915" s="94"/>
      <c r="J24915" s="2"/>
      <c r="P24915" s="30"/>
      <c r="T24915" s="2"/>
      <c r="V24915" s="2"/>
      <c r="W24915" s="28"/>
      <c r="Y24915" s="30"/>
      <c r="Z24915" s="30"/>
      <c r="AB24915" s="6"/>
    </row>
    <row r="24916" spans="1:28">
      <c r="A24916" s="2"/>
      <c r="B24916" s="2"/>
      <c r="C24916" s="2"/>
      <c r="G24916" s="94"/>
      <c r="H24916" s="94"/>
      <c r="I24916" s="94"/>
      <c r="J24916" s="2"/>
      <c r="P24916" s="30"/>
      <c r="T24916" s="2"/>
      <c r="V24916" s="2"/>
      <c r="W24916" s="28"/>
      <c r="Y24916" s="30"/>
      <c r="Z24916" s="30"/>
      <c r="AB24916" s="6"/>
    </row>
    <row r="24917" spans="1:28">
      <c r="A24917" s="2"/>
      <c r="B24917" s="2"/>
      <c r="C24917" s="2"/>
      <c r="G24917" s="94"/>
      <c r="H24917" s="94"/>
      <c r="I24917" s="94"/>
      <c r="J24917" s="2"/>
      <c r="P24917" s="30"/>
      <c r="T24917" s="2"/>
      <c r="V24917" s="2"/>
      <c r="W24917" s="28"/>
      <c r="Y24917" s="30"/>
      <c r="Z24917" s="30"/>
      <c r="AB24917" s="6"/>
    </row>
    <row r="24918" spans="1:28">
      <c r="A24918" s="2"/>
      <c r="B24918" s="2"/>
      <c r="C24918" s="2"/>
      <c r="G24918" s="94"/>
      <c r="H24918" s="94"/>
      <c r="I24918" s="94"/>
      <c r="J24918" s="2"/>
      <c r="P24918" s="30"/>
      <c r="T24918" s="2"/>
      <c r="V24918" s="2"/>
      <c r="W24918" s="28"/>
      <c r="Y24918" s="30"/>
      <c r="Z24918" s="30"/>
      <c r="AB24918" s="6"/>
    </row>
    <row r="24919" spans="1:28">
      <c r="A24919" s="2"/>
      <c r="B24919" s="2"/>
      <c r="C24919" s="2"/>
      <c r="G24919" s="94"/>
      <c r="H24919" s="94"/>
      <c r="I24919" s="94"/>
      <c r="J24919" s="2"/>
      <c r="P24919" s="30"/>
      <c r="T24919" s="2"/>
      <c r="V24919" s="2"/>
      <c r="W24919" s="28"/>
      <c r="Y24919" s="30"/>
      <c r="Z24919" s="30"/>
      <c r="AB24919" s="6"/>
    </row>
    <row r="24920" spans="1:28">
      <c r="A24920" s="2"/>
      <c r="B24920" s="2"/>
      <c r="C24920" s="2"/>
      <c r="G24920" s="94"/>
      <c r="H24920" s="94"/>
      <c r="I24920" s="94"/>
      <c r="J24920" s="2"/>
      <c r="P24920" s="30"/>
      <c r="T24920" s="2"/>
      <c r="V24920" s="2"/>
      <c r="W24920" s="28"/>
      <c r="Y24920" s="30"/>
      <c r="Z24920" s="30"/>
      <c r="AB24920" s="6"/>
    </row>
    <row r="24921" spans="1:28">
      <c r="A24921" s="2"/>
      <c r="B24921" s="2"/>
      <c r="C24921" s="2"/>
      <c r="G24921" s="94"/>
      <c r="H24921" s="94"/>
      <c r="I24921" s="94"/>
      <c r="J24921" s="2"/>
      <c r="P24921" s="30"/>
      <c r="T24921" s="2"/>
      <c r="V24921" s="2"/>
      <c r="W24921" s="28"/>
      <c r="Y24921" s="30"/>
      <c r="Z24921" s="30"/>
      <c r="AB24921" s="6"/>
    </row>
    <row r="24922" spans="1:28">
      <c r="A24922" s="2"/>
      <c r="B24922" s="2"/>
      <c r="C24922" s="2"/>
      <c r="G24922" s="94"/>
      <c r="H24922" s="94"/>
      <c r="I24922" s="94"/>
      <c r="J24922" s="2"/>
      <c r="P24922" s="30"/>
      <c r="T24922" s="2"/>
      <c r="V24922" s="2"/>
      <c r="W24922" s="28"/>
      <c r="Y24922" s="30"/>
      <c r="Z24922" s="30"/>
      <c r="AB24922" s="6"/>
    </row>
    <row r="24923" spans="1:28">
      <c r="A24923" s="2"/>
      <c r="B24923" s="2"/>
      <c r="C24923" s="2"/>
      <c r="G24923" s="94"/>
      <c r="H24923" s="94"/>
      <c r="I24923" s="94"/>
      <c r="J24923" s="2"/>
      <c r="P24923" s="30"/>
      <c r="T24923" s="2"/>
      <c r="V24923" s="2"/>
      <c r="W24923" s="28"/>
      <c r="Y24923" s="30"/>
      <c r="Z24923" s="30"/>
      <c r="AB24923" s="6"/>
    </row>
    <row r="24924" spans="1:28">
      <c r="A24924" s="2"/>
      <c r="B24924" s="2"/>
      <c r="C24924" s="2"/>
      <c r="G24924" s="94"/>
      <c r="H24924" s="94"/>
      <c r="I24924" s="94"/>
      <c r="J24924" s="2"/>
      <c r="P24924" s="30"/>
      <c r="T24924" s="2"/>
      <c r="V24924" s="2"/>
      <c r="W24924" s="28"/>
      <c r="Y24924" s="30"/>
      <c r="Z24924" s="30"/>
      <c r="AB24924" s="6"/>
    </row>
    <row r="24925" spans="1:28">
      <c r="A24925" s="2"/>
      <c r="B24925" s="2"/>
      <c r="C24925" s="2"/>
      <c r="G24925" s="94"/>
      <c r="H24925" s="94"/>
      <c r="I24925" s="94"/>
      <c r="J24925" s="2"/>
      <c r="P24925" s="30"/>
      <c r="T24925" s="2"/>
      <c r="V24925" s="2"/>
      <c r="W24925" s="28"/>
      <c r="Y24925" s="30"/>
      <c r="Z24925" s="30"/>
      <c r="AB24925" s="6"/>
    </row>
    <row r="24926" spans="1:28">
      <c r="A24926" s="2"/>
      <c r="B24926" s="2"/>
      <c r="C24926" s="2"/>
      <c r="G24926" s="94"/>
      <c r="H24926" s="94"/>
      <c r="I24926" s="94"/>
      <c r="J24926" s="2"/>
      <c r="P24926" s="30"/>
      <c r="T24926" s="2"/>
      <c r="V24926" s="2"/>
      <c r="W24926" s="28"/>
      <c r="Y24926" s="30"/>
      <c r="Z24926" s="30"/>
      <c r="AB24926" s="6"/>
    </row>
    <row r="24927" spans="1:28">
      <c r="A24927" s="2"/>
      <c r="B24927" s="2"/>
      <c r="C24927" s="2"/>
      <c r="G24927" s="94"/>
      <c r="H24927" s="94"/>
      <c r="I24927" s="94"/>
      <c r="J24927" s="2"/>
      <c r="P24927" s="30"/>
      <c r="T24927" s="2"/>
      <c r="V24927" s="2"/>
      <c r="W24927" s="28"/>
      <c r="Y24927" s="30"/>
      <c r="Z24927" s="30"/>
      <c r="AB24927" s="6"/>
    </row>
    <row r="24928" spans="1:28">
      <c r="A24928" s="2"/>
      <c r="B24928" s="2"/>
      <c r="C24928" s="2"/>
      <c r="G24928" s="94"/>
      <c r="H24928" s="94"/>
      <c r="I24928" s="94"/>
      <c r="J24928" s="2"/>
      <c r="P24928" s="30"/>
      <c r="T24928" s="2"/>
      <c r="V24928" s="2"/>
      <c r="W24928" s="28"/>
      <c r="Y24928" s="30"/>
      <c r="Z24928" s="30"/>
      <c r="AB24928" s="6"/>
    </row>
    <row r="24929" spans="1:28">
      <c r="A24929" s="2"/>
      <c r="B24929" s="2"/>
      <c r="C24929" s="2"/>
      <c r="G24929" s="94"/>
      <c r="H24929" s="94"/>
      <c r="I24929" s="94"/>
      <c r="J24929" s="2"/>
      <c r="P24929" s="30"/>
      <c r="T24929" s="2"/>
      <c r="V24929" s="2"/>
      <c r="W24929" s="28"/>
      <c r="Y24929" s="30"/>
      <c r="Z24929" s="30"/>
      <c r="AB24929" s="6"/>
    </row>
    <row r="24930" spans="1:28">
      <c r="A24930" s="2"/>
      <c r="B24930" s="2"/>
      <c r="C24930" s="2"/>
      <c r="G24930" s="94"/>
      <c r="H24930" s="94"/>
      <c r="I24930" s="94"/>
      <c r="J24930" s="2"/>
      <c r="P24930" s="30"/>
      <c r="T24930" s="2"/>
      <c r="V24930" s="2"/>
      <c r="W24930" s="28"/>
      <c r="Y24930" s="30"/>
      <c r="Z24930" s="30"/>
      <c r="AB24930" s="6"/>
    </row>
    <row r="24931" spans="1:28">
      <c r="A24931" s="2"/>
      <c r="B24931" s="2"/>
      <c r="C24931" s="2"/>
      <c r="G24931" s="94"/>
      <c r="H24931" s="94"/>
      <c r="I24931" s="94"/>
      <c r="J24931" s="2"/>
      <c r="P24931" s="30"/>
      <c r="T24931" s="2"/>
      <c r="V24931" s="2"/>
      <c r="W24931" s="28"/>
      <c r="Y24931" s="30"/>
      <c r="Z24931" s="30"/>
      <c r="AB24931" s="6"/>
    </row>
    <row r="24932" spans="1:28">
      <c r="A24932" s="2"/>
      <c r="B24932" s="2"/>
      <c r="C24932" s="2"/>
      <c r="G24932" s="94"/>
      <c r="H24932" s="94"/>
      <c r="I24932" s="94"/>
      <c r="J24932" s="2"/>
      <c r="P24932" s="30"/>
      <c r="T24932" s="2"/>
      <c r="V24932" s="2"/>
      <c r="W24932" s="28"/>
      <c r="Y24932" s="30"/>
      <c r="Z24932" s="30"/>
      <c r="AB24932" s="6"/>
    </row>
    <row r="24933" spans="1:28">
      <c r="A24933" s="2"/>
      <c r="B24933" s="2"/>
      <c r="C24933" s="2"/>
      <c r="G24933" s="94"/>
      <c r="H24933" s="94"/>
      <c r="I24933" s="94"/>
      <c r="J24933" s="2"/>
      <c r="P24933" s="30"/>
      <c r="T24933" s="2"/>
      <c r="V24933" s="2"/>
      <c r="W24933" s="28"/>
      <c r="Y24933" s="30"/>
      <c r="Z24933" s="30"/>
      <c r="AB24933" s="6"/>
    </row>
    <row r="24934" spans="1:28">
      <c r="A24934" s="2"/>
      <c r="B24934" s="2"/>
      <c r="C24934" s="2"/>
      <c r="G24934" s="94"/>
      <c r="H24934" s="94"/>
      <c r="I24934" s="94"/>
      <c r="J24934" s="2"/>
      <c r="P24934" s="30"/>
      <c r="T24934" s="2"/>
      <c r="V24934" s="2"/>
      <c r="W24934" s="28"/>
      <c r="Y24934" s="30"/>
      <c r="Z24934" s="30"/>
      <c r="AB24934" s="6"/>
    </row>
    <row r="24935" spans="1:28">
      <c r="A24935" s="2"/>
      <c r="B24935" s="2"/>
      <c r="C24935" s="2"/>
      <c r="G24935" s="94"/>
      <c r="H24935" s="94"/>
      <c r="I24935" s="94"/>
      <c r="J24935" s="2"/>
      <c r="P24935" s="30"/>
      <c r="T24935" s="2"/>
      <c r="V24935" s="2"/>
      <c r="W24935" s="28"/>
      <c r="Y24935" s="30"/>
      <c r="Z24935" s="30"/>
      <c r="AB24935" s="6"/>
    </row>
    <row r="24936" spans="1:28">
      <c r="A24936" s="2"/>
      <c r="B24936" s="2"/>
      <c r="C24936" s="2"/>
      <c r="G24936" s="94"/>
      <c r="H24936" s="94"/>
      <c r="I24936" s="94"/>
      <c r="J24936" s="2"/>
      <c r="P24936" s="30"/>
      <c r="T24936" s="2"/>
      <c r="V24936" s="2"/>
      <c r="W24936" s="28"/>
      <c r="Y24936" s="30"/>
      <c r="Z24936" s="30"/>
      <c r="AB24936" s="6"/>
    </row>
    <row r="24937" spans="1:28">
      <c r="A24937" s="2"/>
      <c r="B24937" s="2"/>
      <c r="C24937" s="2"/>
      <c r="G24937" s="94"/>
      <c r="H24937" s="94"/>
      <c r="I24937" s="94"/>
      <c r="J24937" s="2"/>
      <c r="P24937" s="30"/>
      <c r="T24937" s="2"/>
      <c r="V24937" s="2"/>
      <c r="W24937" s="28"/>
      <c r="Y24937" s="30"/>
      <c r="Z24937" s="30"/>
      <c r="AB24937" s="6"/>
    </row>
    <row r="24938" spans="1:28">
      <c r="A24938" s="2"/>
      <c r="B24938" s="2"/>
      <c r="C24938" s="2"/>
      <c r="G24938" s="94"/>
      <c r="H24938" s="94"/>
      <c r="I24938" s="94"/>
      <c r="J24938" s="2"/>
      <c r="P24938" s="30"/>
      <c r="T24938" s="2"/>
      <c r="V24938" s="2"/>
      <c r="W24938" s="28"/>
      <c r="Y24938" s="30"/>
      <c r="Z24938" s="30"/>
      <c r="AB24938" s="6"/>
    </row>
    <row r="24939" spans="1:28">
      <c r="A24939" s="2"/>
      <c r="B24939" s="2"/>
      <c r="C24939" s="2"/>
      <c r="G24939" s="94"/>
      <c r="H24939" s="94"/>
      <c r="I24939" s="94"/>
      <c r="J24939" s="2"/>
      <c r="P24939" s="30"/>
      <c r="T24939" s="2"/>
      <c r="V24939" s="2"/>
      <c r="W24939" s="28"/>
      <c r="Y24939" s="30"/>
      <c r="Z24939" s="30"/>
      <c r="AB24939" s="6"/>
    </row>
    <row r="24940" spans="1:28">
      <c r="A24940" s="2"/>
      <c r="B24940" s="2"/>
      <c r="C24940" s="2"/>
      <c r="G24940" s="94"/>
      <c r="H24940" s="94"/>
      <c r="I24940" s="94"/>
      <c r="J24940" s="2"/>
      <c r="P24940" s="30"/>
      <c r="T24940" s="2"/>
      <c r="V24940" s="2"/>
      <c r="W24940" s="28"/>
      <c r="Y24940" s="30"/>
      <c r="Z24940" s="30"/>
      <c r="AB24940" s="6"/>
    </row>
    <row r="24941" spans="1:28">
      <c r="A24941" s="2"/>
      <c r="B24941" s="2"/>
      <c r="C24941" s="2"/>
      <c r="G24941" s="94"/>
      <c r="H24941" s="94"/>
      <c r="I24941" s="94"/>
      <c r="J24941" s="2"/>
      <c r="P24941" s="30"/>
      <c r="T24941" s="2"/>
      <c r="V24941" s="2"/>
      <c r="W24941" s="28"/>
      <c r="Y24941" s="30"/>
      <c r="Z24941" s="30"/>
      <c r="AB24941" s="6"/>
    </row>
    <row r="24942" spans="1:28">
      <c r="A24942" s="2"/>
      <c r="B24942" s="2"/>
      <c r="C24942" s="2"/>
      <c r="G24942" s="94"/>
      <c r="H24942" s="94"/>
      <c r="I24942" s="94"/>
      <c r="J24942" s="2"/>
      <c r="P24942" s="30"/>
      <c r="T24942" s="2"/>
      <c r="V24942" s="2"/>
      <c r="W24942" s="28"/>
      <c r="Y24942" s="30"/>
      <c r="Z24942" s="30"/>
      <c r="AB24942" s="6"/>
    </row>
    <row r="24943" spans="1:28">
      <c r="A24943" s="2"/>
      <c r="B24943" s="2"/>
      <c r="C24943" s="2"/>
      <c r="G24943" s="94"/>
      <c r="H24943" s="94"/>
      <c r="I24943" s="94"/>
      <c r="J24943" s="2"/>
      <c r="P24943" s="30"/>
      <c r="T24943" s="2"/>
      <c r="V24943" s="2"/>
      <c r="W24943" s="28"/>
      <c r="Y24943" s="30"/>
      <c r="Z24943" s="30"/>
      <c r="AB24943" s="6"/>
    </row>
    <row r="24944" spans="1:28">
      <c r="A24944" s="2"/>
      <c r="B24944" s="2"/>
      <c r="C24944" s="2"/>
      <c r="G24944" s="94"/>
      <c r="H24944" s="94"/>
      <c r="I24944" s="94"/>
      <c r="J24944" s="2"/>
      <c r="P24944" s="30"/>
      <c r="T24944" s="2"/>
      <c r="V24944" s="2"/>
      <c r="W24944" s="28"/>
      <c r="Y24944" s="30"/>
      <c r="Z24944" s="30"/>
      <c r="AB24944" s="6"/>
    </row>
    <row r="24945" spans="1:28">
      <c r="A24945" s="2"/>
      <c r="B24945" s="2"/>
      <c r="C24945" s="2"/>
      <c r="G24945" s="94"/>
      <c r="H24945" s="94"/>
      <c r="I24945" s="94"/>
      <c r="J24945" s="2"/>
      <c r="P24945" s="30"/>
      <c r="T24945" s="2"/>
      <c r="V24945" s="2"/>
      <c r="W24945" s="28"/>
      <c r="Y24945" s="30"/>
      <c r="Z24945" s="30"/>
      <c r="AB24945" s="6"/>
    </row>
    <row r="24946" spans="1:28">
      <c r="A24946" s="2"/>
      <c r="B24946" s="2"/>
      <c r="C24946" s="2"/>
      <c r="G24946" s="94"/>
      <c r="H24946" s="94"/>
      <c r="I24946" s="94"/>
      <c r="J24946" s="2"/>
      <c r="P24946" s="30"/>
      <c r="T24946" s="2"/>
      <c r="V24946" s="2"/>
      <c r="W24946" s="28"/>
      <c r="Y24946" s="30"/>
      <c r="Z24946" s="30"/>
      <c r="AB24946" s="6"/>
    </row>
    <row r="24947" spans="1:28">
      <c r="A24947" s="2"/>
      <c r="B24947" s="2"/>
      <c r="C24947" s="2"/>
      <c r="G24947" s="94"/>
      <c r="H24947" s="94"/>
      <c r="I24947" s="94"/>
      <c r="J24947" s="2"/>
      <c r="P24947" s="30"/>
      <c r="T24947" s="2"/>
      <c r="V24947" s="2"/>
      <c r="W24947" s="28"/>
      <c r="Y24947" s="30"/>
      <c r="Z24947" s="30"/>
      <c r="AB24947" s="6"/>
    </row>
    <row r="24948" spans="1:28">
      <c r="A24948" s="2"/>
      <c r="B24948" s="2"/>
      <c r="C24948" s="2"/>
      <c r="G24948" s="94"/>
      <c r="H24948" s="94"/>
      <c r="I24948" s="94"/>
      <c r="J24948" s="2"/>
      <c r="P24948" s="30"/>
      <c r="T24948" s="2"/>
      <c r="V24948" s="2"/>
      <c r="W24948" s="28"/>
      <c r="Y24948" s="30"/>
      <c r="Z24948" s="30"/>
      <c r="AB24948" s="6"/>
    </row>
    <row r="24949" spans="1:28">
      <c r="A24949" s="2"/>
      <c r="B24949" s="2"/>
      <c r="C24949" s="2"/>
      <c r="G24949" s="94"/>
      <c r="H24949" s="94"/>
      <c r="I24949" s="94"/>
      <c r="J24949" s="2"/>
      <c r="P24949" s="30"/>
      <c r="T24949" s="2"/>
      <c r="V24949" s="2"/>
      <c r="W24949" s="28"/>
      <c r="Y24949" s="30"/>
      <c r="Z24949" s="30"/>
      <c r="AB24949" s="6"/>
    </row>
    <row r="24950" spans="1:28">
      <c r="A24950" s="2"/>
      <c r="B24950" s="2"/>
      <c r="C24950" s="2"/>
      <c r="G24950" s="94"/>
      <c r="H24950" s="94"/>
      <c r="I24950" s="94"/>
      <c r="J24950" s="2"/>
      <c r="P24950" s="30"/>
      <c r="T24950" s="2"/>
      <c r="V24950" s="2"/>
      <c r="W24950" s="28"/>
      <c r="Y24950" s="30"/>
      <c r="Z24950" s="30"/>
      <c r="AB24950" s="6"/>
    </row>
    <row r="24951" spans="1:28">
      <c r="A24951" s="2"/>
      <c r="B24951" s="2"/>
      <c r="C24951" s="2"/>
      <c r="G24951" s="94"/>
      <c r="H24951" s="94"/>
      <c r="I24951" s="94"/>
      <c r="J24951" s="2"/>
      <c r="P24951" s="30"/>
      <c r="T24951" s="2"/>
      <c r="V24951" s="2"/>
      <c r="W24951" s="28"/>
      <c r="Y24951" s="30"/>
      <c r="Z24951" s="30"/>
      <c r="AB24951" s="6"/>
    </row>
    <row r="24952" spans="1:28">
      <c r="A24952" s="2"/>
      <c r="B24952" s="2"/>
      <c r="C24952" s="2"/>
      <c r="G24952" s="94"/>
      <c r="H24952" s="94"/>
      <c r="I24952" s="94"/>
      <c r="J24952" s="2"/>
      <c r="P24952" s="30"/>
      <c r="T24952" s="2"/>
      <c r="V24952" s="2"/>
      <c r="W24952" s="28"/>
      <c r="Y24952" s="30"/>
      <c r="Z24952" s="30"/>
      <c r="AB24952" s="6"/>
    </row>
    <row r="24953" spans="1:28">
      <c r="A24953" s="2"/>
      <c r="B24953" s="2"/>
      <c r="C24953" s="2"/>
      <c r="G24953" s="94"/>
      <c r="H24953" s="94"/>
      <c r="I24953" s="94"/>
      <c r="J24953" s="2"/>
      <c r="P24953" s="30"/>
      <c r="T24953" s="2"/>
      <c r="V24953" s="2"/>
      <c r="W24953" s="28"/>
      <c r="Y24953" s="30"/>
      <c r="Z24953" s="30"/>
      <c r="AB24953" s="6"/>
    </row>
    <row r="24954" spans="1:28">
      <c r="A24954" s="2"/>
      <c r="B24954" s="2"/>
      <c r="C24954" s="2"/>
      <c r="G24954" s="94"/>
      <c r="H24954" s="94"/>
      <c r="I24954" s="94"/>
      <c r="J24954" s="2"/>
      <c r="P24954" s="30"/>
      <c r="T24954" s="2"/>
      <c r="V24954" s="2"/>
      <c r="W24954" s="28"/>
      <c r="Y24954" s="30"/>
      <c r="Z24954" s="30"/>
      <c r="AB24954" s="6"/>
    </row>
    <row r="24955" spans="1:28">
      <c r="A24955" s="2"/>
      <c r="B24955" s="2"/>
      <c r="C24955" s="2"/>
      <c r="G24955" s="94"/>
      <c r="H24955" s="94"/>
      <c r="I24955" s="94"/>
      <c r="J24955" s="2"/>
      <c r="P24955" s="30"/>
      <c r="T24955" s="2"/>
      <c r="V24955" s="2"/>
      <c r="W24955" s="28"/>
      <c r="Y24955" s="30"/>
      <c r="Z24955" s="30"/>
      <c r="AB24955" s="6"/>
    </row>
    <row r="24956" spans="1:28">
      <c r="A24956" s="2"/>
      <c r="B24956" s="2"/>
      <c r="C24956" s="2"/>
      <c r="G24956" s="94"/>
      <c r="H24956" s="94"/>
      <c r="I24956" s="94"/>
      <c r="J24956" s="2"/>
      <c r="P24956" s="30"/>
      <c r="T24956" s="2"/>
      <c r="V24956" s="2"/>
      <c r="W24956" s="28"/>
      <c r="Y24956" s="30"/>
      <c r="Z24956" s="30"/>
      <c r="AB24956" s="6"/>
    </row>
    <row r="24957" spans="1:28">
      <c r="A24957" s="2"/>
      <c r="B24957" s="2"/>
      <c r="C24957" s="2"/>
      <c r="G24957" s="94"/>
      <c r="H24957" s="94"/>
      <c r="I24957" s="94"/>
      <c r="J24957" s="2"/>
      <c r="P24957" s="30"/>
      <c r="T24957" s="2"/>
      <c r="V24957" s="2"/>
      <c r="W24957" s="28"/>
      <c r="Y24957" s="30"/>
      <c r="Z24957" s="30"/>
      <c r="AB24957" s="6"/>
    </row>
    <row r="24958" spans="1:28">
      <c r="A24958" s="2"/>
      <c r="B24958" s="2"/>
      <c r="C24958" s="2"/>
      <c r="G24958" s="94"/>
      <c r="H24958" s="94"/>
      <c r="I24958" s="94"/>
      <c r="J24958" s="2"/>
      <c r="P24958" s="30"/>
      <c r="T24958" s="2"/>
      <c r="V24958" s="2"/>
      <c r="W24958" s="28"/>
      <c r="Y24958" s="30"/>
      <c r="Z24958" s="30"/>
      <c r="AB24958" s="6"/>
    </row>
    <row r="24959" spans="1:28">
      <c r="A24959" s="2"/>
      <c r="B24959" s="2"/>
      <c r="C24959" s="2"/>
      <c r="G24959" s="94"/>
      <c r="H24959" s="94"/>
      <c r="I24959" s="94"/>
      <c r="J24959" s="2"/>
      <c r="P24959" s="30"/>
      <c r="T24959" s="2"/>
      <c r="V24959" s="2"/>
      <c r="W24959" s="28"/>
      <c r="Y24959" s="30"/>
      <c r="Z24959" s="30"/>
      <c r="AB24959" s="6"/>
    </row>
    <row r="24960" spans="1:28">
      <c r="A24960" s="2"/>
      <c r="B24960" s="2"/>
      <c r="C24960" s="2"/>
      <c r="G24960" s="94"/>
      <c r="H24960" s="94"/>
      <c r="I24960" s="94"/>
      <c r="J24960" s="2"/>
      <c r="P24960" s="30"/>
      <c r="T24960" s="2"/>
      <c r="V24960" s="2"/>
      <c r="W24960" s="28"/>
      <c r="Y24960" s="30"/>
      <c r="Z24960" s="30"/>
      <c r="AB24960" s="6"/>
    </row>
    <row r="24961" spans="1:28">
      <c r="A24961" s="2"/>
      <c r="B24961" s="2"/>
      <c r="C24961" s="2"/>
      <c r="G24961" s="94"/>
      <c r="H24961" s="94"/>
      <c r="I24961" s="94"/>
      <c r="J24961" s="2"/>
      <c r="P24961" s="30"/>
      <c r="T24961" s="2"/>
      <c r="V24961" s="2"/>
      <c r="W24961" s="28"/>
      <c r="Y24961" s="30"/>
      <c r="Z24961" s="30"/>
      <c r="AB24961" s="6"/>
    </row>
    <row r="24962" spans="1:28">
      <c r="A24962" s="2"/>
      <c r="B24962" s="2"/>
      <c r="C24962" s="2"/>
      <c r="G24962" s="94"/>
      <c r="H24962" s="94"/>
      <c r="I24962" s="94"/>
      <c r="J24962" s="2"/>
      <c r="P24962" s="30"/>
      <c r="T24962" s="2"/>
      <c r="V24962" s="2"/>
      <c r="W24962" s="28"/>
      <c r="Y24962" s="30"/>
      <c r="Z24962" s="30"/>
      <c r="AB24962" s="6"/>
    </row>
    <row r="24963" spans="1:28">
      <c r="A24963" s="2"/>
      <c r="B24963" s="2"/>
      <c r="C24963" s="2"/>
      <c r="G24963" s="94"/>
      <c r="H24963" s="94"/>
      <c r="I24963" s="94"/>
      <c r="J24963" s="2"/>
      <c r="P24963" s="30"/>
      <c r="T24963" s="2"/>
      <c r="V24963" s="2"/>
      <c r="W24963" s="28"/>
      <c r="Y24963" s="30"/>
      <c r="Z24963" s="30"/>
      <c r="AB24963" s="6"/>
    </row>
    <row r="24964" spans="1:28">
      <c r="A24964" s="2"/>
      <c r="B24964" s="2"/>
      <c r="C24964" s="2"/>
      <c r="G24964" s="94"/>
      <c r="H24964" s="94"/>
      <c r="I24964" s="94"/>
      <c r="J24964" s="2"/>
      <c r="P24964" s="30"/>
      <c r="T24964" s="2"/>
      <c r="V24964" s="2"/>
      <c r="W24964" s="28"/>
      <c r="Y24964" s="30"/>
      <c r="Z24964" s="30"/>
      <c r="AB24964" s="6"/>
    </row>
    <row r="24965" spans="1:28">
      <c r="A24965" s="2"/>
      <c r="B24965" s="2"/>
      <c r="C24965" s="2"/>
      <c r="G24965" s="94"/>
      <c r="H24965" s="94"/>
      <c r="I24965" s="94"/>
      <c r="J24965" s="2"/>
      <c r="P24965" s="30"/>
      <c r="T24965" s="2"/>
      <c r="V24965" s="2"/>
      <c r="W24965" s="28"/>
      <c r="Y24965" s="30"/>
      <c r="Z24965" s="30"/>
      <c r="AB24965" s="6"/>
    </row>
    <row r="24966" spans="1:28">
      <c r="A24966" s="2"/>
      <c r="B24966" s="2"/>
      <c r="C24966" s="2"/>
      <c r="G24966" s="94"/>
      <c r="H24966" s="94"/>
      <c r="I24966" s="94"/>
      <c r="J24966" s="2"/>
      <c r="P24966" s="30"/>
      <c r="T24966" s="2"/>
      <c r="V24966" s="2"/>
      <c r="W24966" s="28"/>
      <c r="Y24966" s="30"/>
      <c r="Z24966" s="30"/>
      <c r="AB24966" s="6"/>
    </row>
    <row r="24967" spans="1:28">
      <c r="A24967" s="2"/>
      <c r="B24967" s="2"/>
      <c r="C24967" s="2"/>
      <c r="G24967" s="94"/>
      <c r="H24967" s="94"/>
      <c r="I24967" s="94"/>
      <c r="J24967" s="2"/>
      <c r="P24967" s="30"/>
      <c r="T24967" s="2"/>
      <c r="V24967" s="2"/>
      <c r="W24967" s="28"/>
      <c r="Y24967" s="30"/>
      <c r="Z24967" s="30"/>
      <c r="AB24967" s="6"/>
    </row>
    <row r="24968" spans="1:28">
      <c r="A24968" s="2"/>
      <c r="B24968" s="2"/>
      <c r="C24968" s="2"/>
      <c r="G24968" s="94"/>
      <c r="H24968" s="94"/>
      <c r="I24968" s="94"/>
      <c r="J24968" s="2"/>
      <c r="P24968" s="30"/>
      <c r="T24968" s="2"/>
      <c r="V24968" s="2"/>
      <c r="W24968" s="28"/>
      <c r="Y24968" s="30"/>
      <c r="Z24968" s="30"/>
      <c r="AB24968" s="6"/>
    </row>
    <row r="24969" spans="1:28">
      <c r="A24969" s="2"/>
      <c r="B24969" s="2"/>
      <c r="C24969" s="2"/>
      <c r="G24969" s="94"/>
      <c r="H24969" s="94"/>
      <c r="I24969" s="94"/>
      <c r="J24969" s="2"/>
      <c r="P24969" s="30"/>
      <c r="T24969" s="2"/>
      <c r="V24969" s="2"/>
      <c r="W24969" s="28"/>
      <c r="Y24969" s="30"/>
      <c r="Z24969" s="30"/>
      <c r="AB24969" s="6"/>
    </row>
    <row r="24970" spans="1:28">
      <c r="A24970" s="2"/>
      <c r="B24970" s="2"/>
      <c r="C24970" s="2"/>
      <c r="G24970" s="94"/>
      <c r="H24970" s="94"/>
      <c r="I24970" s="94"/>
      <c r="J24970" s="2"/>
      <c r="P24970" s="30"/>
      <c r="T24970" s="2"/>
      <c r="V24970" s="2"/>
      <c r="W24970" s="28"/>
      <c r="Y24970" s="30"/>
      <c r="Z24970" s="30"/>
      <c r="AB24970" s="6"/>
    </row>
    <row r="24971" spans="1:28">
      <c r="A24971" s="2"/>
      <c r="B24971" s="2"/>
      <c r="C24971" s="2"/>
      <c r="G24971" s="94"/>
      <c r="H24971" s="94"/>
      <c r="I24971" s="94"/>
      <c r="J24971" s="2"/>
      <c r="P24971" s="30"/>
      <c r="T24971" s="2"/>
      <c r="V24971" s="2"/>
      <c r="W24971" s="28"/>
      <c r="Y24971" s="30"/>
      <c r="Z24971" s="30"/>
      <c r="AB24971" s="6"/>
    </row>
    <row r="24972" spans="1:28">
      <c r="A24972" s="2"/>
      <c r="B24972" s="2"/>
      <c r="C24972" s="2"/>
      <c r="G24972" s="94"/>
      <c r="H24972" s="94"/>
      <c r="I24972" s="94"/>
      <c r="J24972" s="2"/>
      <c r="P24972" s="30"/>
      <c r="T24972" s="2"/>
      <c r="V24972" s="2"/>
      <c r="W24972" s="28"/>
      <c r="Y24972" s="30"/>
      <c r="Z24972" s="30"/>
      <c r="AB24972" s="6"/>
    </row>
    <row r="24973" spans="1:28">
      <c r="A24973" s="2"/>
      <c r="B24973" s="2"/>
      <c r="C24973" s="2"/>
      <c r="G24973" s="94"/>
      <c r="H24973" s="94"/>
      <c r="I24973" s="94"/>
      <c r="J24973" s="2"/>
      <c r="P24973" s="30"/>
      <c r="T24973" s="2"/>
      <c r="V24973" s="2"/>
      <c r="W24973" s="28"/>
      <c r="Y24973" s="30"/>
      <c r="Z24973" s="30"/>
      <c r="AB24973" s="6"/>
    </row>
    <row r="24974" spans="1:28">
      <c r="A24974" s="2"/>
      <c r="B24974" s="2"/>
      <c r="C24974" s="2"/>
      <c r="G24974" s="94"/>
      <c r="H24974" s="94"/>
      <c r="I24974" s="94"/>
      <c r="J24974" s="2"/>
      <c r="P24974" s="30"/>
      <c r="T24974" s="2"/>
      <c r="V24974" s="2"/>
      <c r="W24974" s="28"/>
      <c r="Y24974" s="30"/>
      <c r="Z24974" s="30"/>
      <c r="AB24974" s="6"/>
    </row>
    <row r="24975" spans="1:28">
      <c r="A24975" s="2"/>
      <c r="B24975" s="2"/>
      <c r="C24975" s="2"/>
      <c r="G24975" s="94"/>
      <c r="H24975" s="94"/>
      <c r="I24975" s="94"/>
      <c r="J24975" s="2"/>
      <c r="P24975" s="30"/>
      <c r="T24975" s="2"/>
      <c r="V24975" s="2"/>
      <c r="W24975" s="28"/>
      <c r="Y24975" s="30"/>
      <c r="Z24975" s="30"/>
      <c r="AB24975" s="6"/>
    </row>
    <row r="24976" spans="1:28">
      <c r="A24976" s="2"/>
      <c r="B24976" s="2"/>
      <c r="C24976" s="2"/>
      <c r="G24976" s="94"/>
      <c r="H24976" s="94"/>
      <c r="I24976" s="94"/>
      <c r="J24976" s="2"/>
      <c r="P24976" s="30"/>
      <c r="T24976" s="2"/>
      <c r="V24976" s="2"/>
      <c r="W24976" s="28"/>
      <c r="Y24976" s="30"/>
      <c r="Z24976" s="30"/>
      <c r="AB24976" s="6"/>
    </row>
    <row r="24977" spans="1:28">
      <c r="A24977" s="2"/>
      <c r="B24977" s="2"/>
      <c r="C24977" s="2"/>
      <c r="G24977" s="94"/>
      <c r="H24977" s="94"/>
      <c r="I24977" s="94"/>
      <c r="J24977" s="2"/>
      <c r="P24977" s="30"/>
      <c r="T24977" s="2"/>
      <c r="V24977" s="2"/>
      <c r="W24977" s="28"/>
      <c r="Y24977" s="30"/>
      <c r="Z24977" s="30"/>
      <c r="AB24977" s="6"/>
    </row>
    <row r="24978" spans="1:28">
      <c r="A24978" s="2"/>
      <c r="B24978" s="2"/>
      <c r="C24978" s="2"/>
      <c r="G24978" s="94"/>
      <c r="H24978" s="94"/>
      <c r="I24978" s="94"/>
      <c r="J24978" s="2"/>
      <c r="P24978" s="30"/>
      <c r="T24978" s="2"/>
      <c r="V24978" s="2"/>
      <c r="W24978" s="28"/>
      <c r="Y24978" s="30"/>
      <c r="Z24978" s="30"/>
      <c r="AB24978" s="6"/>
    </row>
    <row r="24979" spans="1:28">
      <c r="A24979" s="2"/>
      <c r="B24979" s="2"/>
      <c r="C24979" s="2"/>
      <c r="G24979" s="94"/>
      <c r="H24979" s="94"/>
      <c r="I24979" s="94"/>
      <c r="J24979" s="2"/>
      <c r="P24979" s="30"/>
      <c r="T24979" s="2"/>
      <c r="V24979" s="2"/>
      <c r="W24979" s="28"/>
      <c r="Y24979" s="30"/>
      <c r="Z24979" s="30"/>
      <c r="AB24979" s="6"/>
    </row>
    <row r="24980" spans="1:28">
      <c r="A24980" s="2"/>
      <c r="B24980" s="2"/>
      <c r="C24980" s="2"/>
      <c r="G24980" s="94"/>
      <c r="H24980" s="94"/>
      <c r="I24980" s="94"/>
      <c r="J24980" s="2"/>
      <c r="P24980" s="30"/>
      <c r="T24980" s="2"/>
      <c r="V24980" s="2"/>
      <c r="W24980" s="28"/>
      <c r="Y24980" s="30"/>
      <c r="Z24980" s="30"/>
      <c r="AB24980" s="6"/>
    </row>
    <row r="24981" spans="1:28">
      <c r="A24981" s="2"/>
      <c r="B24981" s="2"/>
      <c r="C24981" s="2"/>
      <c r="G24981" s="94"/>
      <c r="H24981" s="94"/>
      <c r="I24981" s="94"/>
      <c r="J24981" s="2"/>
      <c r="P24981" s="30"/>
      <c r="T24981" s="2"/>
      <c r="V24981" s="2"/>
      <c r="W24981" s="28"/>
      <c r="Y24981" s="30"/>
      <c r="Z24981" s="30"/>
      <c r="AB24981" s="6"/>
    </row>
    <row r="24982" spans="1:28">
      <c r="A24982" s="2"/>
      <c r="B24982" s="2"/>
      <c r="C24982" s="2"/>
      <c r="G24982" s="94"/>
      <c r="H24982" s="94"/>
      <c r="I24982" s="94"/>
      <c r="J24982" s="2"/>
      <c r="P24982" s="30"/>
      <c r="T24982" s="2"/>
      <c r="V24982" s="2"/>
      <c r="W24982" s="28"/>
      <c r="Y24982" s="30"/>
      <c r="Z24982" s="30"/>
      <c r="AB24982" s="6"/>
    </row>
    <row r="24983" spans="1:28">
      <c r="A24983" s="2"/>
      <c r="B24983" s="2"/>
      <c r="C24983" s="2"/>
      <c r="G24983" s="94"/>
      <c r="H24983" s="94"/>
      <c r="I24983" s="94"/>
      <c r="J24983" s="2"/>
      <c r="P24983" s="30"/>
      <c r="T24983" s="2"/>
      <c r="V24983" s="2"/>
      <c r="W24983" s="28"/>
      <c r="Y24983" s="30"/>
      <c r="Z24983" s="30"/>
      <c r="AB24983" s="6"/>
    </row>
    <row r="24984" spans="1:28">
      <c r="A24984" s="2"/>
      <c r="B24984" s="2"/>
      <c r="C24984" s="2"/>
      <c r="G24984" s="94"/>
      <c r="H24984" s="94"/>
      <c r="I24984" s="94"/>
      <c r="J24984" s="2"/>
      <c r="P24984" s="30"/>
      <c r="T24984" s="2"/>
      <c r="V24984" s="2"/>
      <c r="W24984" s="28"/>
      <c r="Y24984" s="30"/>
      <c r="Z24984" s="30"/>
      <c r="AB24984" s="6"/>
    </row>
    <row r="24985" spans="1:28">
      <c r="A24985" s="2"/>
      <c r="B24985" s="2"/>
      <c r="C24985" s="2"/>
      <c r="G24985" s="94"/>
      <c r="H24985" s="94"/>
      <c r="I24985" s="94"/>
      <c r="J24985" s="2"/>
      <c r="P24985" s="30"/>
      <c r="T24985" s="2"/>
      <c r="V24985" s="2"/>
      <c r="W24985" s="28"/>
      <c r="Y24985" s="30"/>
      <c r="Z24985" s="30"/>
      <c r="AB24985" s="6"/>
    </row>
    <row r="24986" spans="1:28">
      <c r="A24986" s="2"/>
      <c r="B24986" s="2"/>
      <c r="C24986" s="2"/>
      <c r="G24986" s="94"/>
      <c r="H24986" s="94"/>
      <c r="I24986" s="94"/>
      <c r="J24986" s="2"/>
      <c r="P24986" s="30"/>
      <c r="T24986" s="2"/>
      <c r="V24986" s="2"/>
      <c r="W24986" s="28"/>
      <c r="Y24986" s="30"/>
      <c r="Z24986" s="30"/>
      <c r="AB24986" s="6"/>
    </row>
    <row r="24987" spans="1:28">
      <c r="A24987" s="2"/>
      <c r="B24987" s="2"/>
      <c r="C24987" s="2"/>
      <c r="G24987" s="94"/>
      <c r="H24987" s="94"/>
      <c r="I24987" s="94"/>
      <c r="J24987" s="2"/>
      <c r="P24987" s="30"/>
      <c r="T24987" s="2"/>
      <c r="V24987" s="2"/>
      <c r="W24987" s="28"/>
      <c r="Y24987" s="30"/>
      <c r="Z24987" s="30"/>
      <c r="AB24987" s="6"/>
    </row>
    <row r="24988" spans="1:28">
      <c r="A24988" s="2"/>
      <c r="B24988" s="2"/>
      <c r="C24988" s="2"/>
      <c r="G24988" s="94"/>
      <c r="H24988" s="94"/>
      <c r="I24988" s="94"/>
      <c r="J24988" s="2"/>
      <c r="P24988" s="30"/>
      <c r="T24988" s="2"/>
      <c r="V24988" s="2"/>
      <c r="W24988" s="28"/>
      <c r="Y24988" s="30"/>
      <c r="Z24988" s="30"/>
      <c r="AB24988" s="6"/>
    </row>
    <row r="24989" spans="1:28">
      <c r="A24989" s="2"/>
      <c r="B24989" s="2"/>
      <c r="C24989" s="2"/>
      <c r="G24989" s="94"/>
      <c r="H24989" s="94"/>
      <c r="I24989" s="94"/>
      <c r="J24989" s="2"/>
      <c r="P24989" s="30"/>
      <c r="T24989" s="2"/>
      <c r="V24989" s="2"/>
      <c r="W24989" s="28"/>
      <c r="Y24989" s="30"/>
      <c r="Z24989" s="30"/>
      <c r="AB24989" s="6"/>
    </row>
    <row r="24990" spans="1:28">
      <c r="A24990" s="2"/>
      <c r="B24990" s="2"/>
      <c r="C24990" s="2"/>
      <c r="G24990" s="94"/>
      <c r="H24990" s="94"/>
      <c r="I24990" s="94"/>
      <c r="J24990" s="2"/>
      <c r="P24990" s="30"/>
      <c r="T24990" s="2"/>
      <c r="V24990" s="2"/>
      <c r="W24990" s="28"/>
      <c r="Y24990" s="30"/>
      <c r="Z24990" s="30"/>
      <c r="AB24990" s="6"/>
    </row>
    <row r="24991" spans="1:28">
      <c r="A24991" s="2"/>
      <c r="B24991" s="2"/>
      <c r="C24991" s="2"/>
      <c r="G24991" s="94"/>
      <c r="H24991" s="94"/>
      <c r="I24991" s="94"/>
      <c r="J24991" s="2"/>
      <c r="P24991" s="30"/>
      <c r="T24991" s="2"/>
      <c r="V24991" s="2"/>
      <c r="W24991" s="28"/>
      <c r="Y24991" s="30"/>
      <c r="Z24991" s="30"/>
      <c r="AB24991" s="6"/>
    </row>
    <row r="24992" spans="1:28">
      <c r="A24992" s="2"/>
      <c r="B24992" s="2"/>
      <c r="C24992" s="2"/>
      <c r="G24992" s="94"/>
      <c r="H24992" s="94"/>
      <c r="I24992" s="94"/>
      <c r="J24992" s="2"/>
      <c r="P24992" s="30"/>
      <c r="T24992" s="2"/>
      <c r="V24992" s="2"/>
      <c r="W24992" s="28"/>
      <c r="Y24992" s="30"/>
      <c r="Z24992" s="30"/>
      <c r="AB24992" s="6"/>
    </row>
    <row r="24993" spans="1:28">
      <c r="A24993" s="2"/>
      <c r="B24993" s="2"/>
      <c r="C24993" s="2"/>
      <c r="G24993" s="94"/>
      <c r="H24993" s="94"/>
      <c r="I24993" s="94"/>
      <c r="J24993" s="2"/>
      <c r="P24993" s="30"/>
      <c r="T24993" s="2"/>
      <c r="V24993" s="2"/>
      <c r="W24993" s="28"/>
      <c r="Y24993" s="30"/>
      <c r="Z24993" s="30"/>
      <c r="AB24993" s="6"/>
    </row>
    <row r="24994" spans="1:28">
      <c r="A24994" s="2"/>
      <c r="B24994" s="2"/>
      <c r="C24994" s="2"/>
      <c r="G24994" s="94"/>
      <c r="H24994" s="94"/>
      <c r="I24994" s="94"/>
      <c r="J24994" s="2"/>
      <c r="P24994" s="30"/>
      <c r="T24994" s="2"/>
      <c r="V24994" s="2"/>
      <c r="W24994" s="28"/>
      <c r="Y24994" s="30"/>
      <c r="Z24994" s="30"/>
      <c r="AB24994" s="6"/>
    </row>
    <row r="24995" spans="1:28">
      <c r="A24995" s="2"/>
      <c r="B24995" s="2"/>
      <c r="C24995" s="2"/>
      <c r="G24995" s="94"/>
      <c r="H24995" s="94"/>
      <c r="I24995" s="94"/>
      <c r="J24995" s="2"/>
      <c r="P24995" s="30"/>
      <c r="T24995" s="2"/>
      <c r="V24995" s="2"/>
      <c r="W24995" s="28"/>
      <c r="Y24995" s="30"/>
      <c r="Z24995" s="30"/>
      <c r="AB24995" s="6"/>
    </row>
    <row r="24996" spans="1:28">
      <c r="A24996" s="2"/>
      <c r="B24996" s="2"/>
      <c r="C24996" s="2"/>
      <c r="G24996" s="94"/>
      <c r="H24996" s="94"/>
      <c r="I24996" s="94"/>
      <c r="J24996" s="2"/>
      <c r="P24996" s="30"/>
      <c r="T24996" s="2"/>
      <c r="V24996" s="2"/>
      <c r="W24996" s="28"/>
      <c r="Y24996" s="30"/>
      <c r="Z24996" s="30"/>
      <c r="AB24996" s="6"/>
    </row>
    <row r="24997" spans="1:28">
      <c r="A24997" s="2"/>
      <c r="B24997" s="2"/>
      <c r="C24997" s="2"/>
      <c r="G24997" s="94"/>
      <c r="H24997" s="94"/>
      <c r="I24997" s="94"/>
      <c r="J24997" s="2"/>
      <c r="P24997" s="30"/>
      <c r="T24997" s="2"/>
      <c r="V24997" s="2"/>
      <c r="W24997" s="28"/>
      <c r="Y24997" s="30"/>
      <c r="Z24997" s="30"/>
      <c r="AB24997" s="6"/>
    </row>
    <row r="24998" spans="1:28">
      <c r="A24998" s="2"/>
      <c r="B24998" s="2"/>
      <c r="C24998" s="2"/>
      <c r="G24998" s="94"/>
      <c r="H24998" s="94"/>
      <c r="I24998" s="94"/>
      <c r="J24998" s="2"/>
      <c r="P24998" s="30"/>
      <c r="T24998" s="2"/>
      <c r="V24998" s="2"/>
      <c r="W24998" s="28"/>
      <c r="Y24998" s="30"/>
      <c r="Z24998" s="30"/>
      <c r="AB24998" s="6"/>
    </row>
    <row r="24999" spans="1:28">
      <c r="A24999" s="2"/>
      <c r="B24999" s="2"/>
      <c r="C24999" s="2"/>
      <c r="G24999" s="94"/>
      <c r="H24999" s="94"/>
      <c r="I24999" s="94"/>
      <c r="J24999" s="2"/>
      <c r="P24999" s="30"/>
      <c r="T24999" s="2"/>
      <c r="V24999" s="2"/>
      <c r="W24999" s="28"/>
      <c r="Y24999" s="30"/>
      <c r="Z24999" s="30"/>
      <c r="AB24999" s="6"/>
    </row>
    <row r="25000" spans="1:28">
      <c r="A25000" s="2"/>
      <c r="B25000" s="2"/>
      <c r="C25000" s="2"/>
      <c r="G25000" s="94"/>
      <c r="H25000" s="94"/>
      <c r="I25000" s="94"/>
      <c r="J25000" s="2"/>
      <c r="P25000" s="30"/>
      <c r="T25000" s="2"/>
      <c r="V25000" s="2"/>
      <c r="W25000" s="28"/>
      <c r="Y25000" s="30"/>
      <c r="Z25000" s="30"/>
      <c r="AB25000" s="6"/>
    </row>
    <row r="25001" spans="1:28">
      <c r="A25001" s="2"/>
      <c r="B25001" s="2"/>
      <c r="C25001" s="2"/>
      <c r="G25001" s="94"/>
      <c r="H25001" s="94"/>
      <c r="I25001" s="94"/>
      <c r="J25001" s="2"/>
      <c r="P25001" s="30"/>
      <c r="T25001" s="2"/>
      <c r="V25001" s="2"/>
      <c r="W25001" s="28"/>
      <c r="Y25001" s="30"/>
      <c r="Z25001" s="30"/>
      <c r="AB25001" s="6"/>
    </row>
    <row r="25002" spans="1:28">
      <c r="A25002" s="2"/>
      <c r="B25002" s="2"/>
      <c r="C25002" s="2"/>
      <c r="G25002" s="94"/>
      <c r="H25002" s="94"/>
      <c r="I25002" s="94"/>
      <c r="J25002" s="2"/>
      <c r="P25002" s="30"/>
      <c r="T25002" s="2"/>
      <c r="V25002" s="2"/>
      <c r="W25002" s="28"/>
      <c r="Y25002" s="30"/>
      <c r="Z25002" s="30"/>
      <c r="AB25002" s="6"/>
    </row>
    <row r="25003" spans="1:28">
      <c r="A25003" s="2"/>
      <c r="B25003" s="2"/>
      <c r="C25003" s="2"/>
      <c r="G25003" s="94"/>
      <c r="H25003" s="94"/>
      <c r="I25003" s="94"/>
      <c r="J25003" s="2"/>
      <c r="P25003" s="30"/>
      <c r="T25003" s="2"/>
      <c r="V25003" s="2"/>
      <c r="W25003" s="28"/>
      <c r="Y25003" s="30"/>
      <c r="Z25003" s="30"/>
      <c r="AB25003" s="6"/>
    </row>
    <row r="25004" spans="1:28">
      <c r="A25004" s="2"/>
      <c r="B25004" s="2"/>
      <c r="C25004" s="2"/>
      <c r="G25004" s="94"/>
      <c r="H25004" s="94"/>
      <c r="I25004" s="94"/>
      <c r="J25004" s="2"/>
      <c r="P25004" s="30"/>
      <c r="T25004" s="2"/>
      <c r="V25004" s="2"/>
      <c r="W25004" s="28"/>
      <c r="Y25004" s="30"/>
      <c r="Z25004" s="30"/>
      <c r="AB25004" s="6"/>
    </row>
    <row r="25005" spans="1:28">
      <c r="A25005" s="2"/>
      <c r="B25005" s="2"/>
      <c r="C25005" s="2"/>
      <c r="G25005" s="94"/>
      <c r="H25005" s="94"/>
      <c r="I25005" s="94"/>
      <c r="J25005" s="2"/>
      <c r="P25005" s="30"/>
      <c r="T25005" s="2"/>
      <c r="V25005" s="2"/>
      <c r="W25005" s="28"/>
      <c r="Y25005" s="30"/>
      <c r="Z25005" s="30"/>
      <c r="AB25005" s="6"/>
    </row>
    <row r="25006" spans="1:28">
      <c r="A25006" s="2"/>
      <c r="B25006" s="2"/>
      <c r="C25006" s="2"/>
      <c r="G25006" s="94"/>
      <c r="H25006" s="94"/>
      <c r="I25006" s="94"/>
      <c r="J25006" s="2"/>
      <c r="P25006" s="30"/>
      <c r="T25006" s="2"/>
      <c r="V25006" s="2"/>
      <c r="W25006" s="28"/>
      <c r="Y25006" s="30"/>
      <c r="Z25006" s="30"/>
      <c r="AB25006" s="6"/>
    </row>
    <row r="25007" spans="1:28">
      <c r="A25007" s="2"/>
      <c r="B25007" s="2"/>
      <c r="C25007" s="2"/>
      <c r="G25007" s="94"/>
      <c r="H25007" s="94"/>
      <c r="I25007" s="94"/>
      <c r="J25007" s="2"/>
      <c r="P25007" s="30"/>
      <c r="T25007" s="2"/>
      <c r="V25007" s="2"/>
      <c r="W25007" s="28"/>
      <c r="Y25007" s="30"/>
      <c r="Z25007" s="30"/>
      <c r="AB25007" s="6"/>
    </row>
    <row r="25008" spans="1:28">
      <c r="A25008" s="2"/>
      <c r="B25008" s="2"/>
      <c r="C25008" s="2"/>
      <c r="G25008" s="94"/>
      <c r="H25008" s="94"/>
      <c r="I25008" s="94"/>
      <c r="J25008" s="2"/>
      <c r="P25008" s="30"/>
      <c r="T25008" s="2"/>
      <c r="V25008" s="2"/>
      <c r="W25008" s="28"/>
      <c r="Y25008" s="30"/>
      <c r="Z25008" s="30"/>
      <c r="AB25008" s="6"/>
    </row>
    <row r="25009" spans="1:28">
      <c r="A25009" s="2"/>
      <c r="B25009" s="2"/>
      <c r="C25009" s="2"/>
      <c r="G25009" s="94"/>
      <c r="H25009" s="94"/>
      <c r="I25009" s="94"/>
      <c r="J25009" s="2"/>
      <c r="P25009" s="30"/>
      <c r="T25009" s="2"/>
      <c r="V25009" s="2"/>
      <c r="W25009" s="28"/>
      <c r="Y25009" s="30"/>
      <c r="Z25009" s="30"/>
      <c r="AB25009" s="6"/>
    </row>
    <row r="25010" spans="1:28">
      <c r="A25010" s="2"/>
      <c r="B25010" s="2"/>
      <c r="C25010" s="2"/>
      <c r="G25010" s="94"/>
      <c r="H25010" s="94"/>
      <c r="I25010" s="94"/>
      <c r="J25010" s="2"/>
      <c r="P25010" s="30"/>
      <c r="T25010" s="2"/>
      <c r="V25010" s="2"/>
      <c r="W25010" s="28"/>
      <c r="Y25010" s="30"/>
      <c r="Z25010" s="30"/>
      <c r="AB25010" s="6"/>
    </row>
    <row r="25011" spans="1:28">
      <c r="A25011" s="2"/>
      <c r="B25011" s="2"/>
      <c r="C25011" s="2"/>
      <c r="G25011" s="94"/>
      <c r="H25011" s="94"/>
      <c r="I25011" s="94"/>
      <c r="J25011" s="2"/>
      <c r="P25011" s="30"/>
      <c r="T25011" s="2"/>
      <c r="V25011" s="2"/>
      <c r="W25011" s="28"/>
      <c r="Y25011" s="30"/>
      <c r="Z25011" s="30"/>
      <c r="AB25011" s="6"/>
    </row>
    <row r="25012" spans="1:28">
      <c r="A25012" s="2"/>
      <c r="B25012" s="2"/>
      <c r="C25012" s="2"/>
      <c r="G25012" s="94"/>
      <c r="H25012" s="94"/>
      <c r="I25012" s="94"/>
      <c r="J25012" s="2"/>
      <c r="P25012" s="30"/>
      <c r="T25012" s="2"/>
      <c r="V25012" s="2"/>
      <c r="W25012" s="28"/>
      <c r="Y25012" s="30"/>
      <c r="Z25012" s="30"/>
      <c r="AB25012" s="6"/>
    </row>
    <row r="25013" spans="1:28">
      <c r="A25013" s="2"/>
      <c r="B25013" s="2"/>
      <c r="C25013" s="2"/>
      <c r="G25013" s="94"/>
      <c r="H25013" s="94"/>
      <c r="I25013" s="94"/>
      <c r="J25013" s="2"/>
      <c r="P25013" s="30"/>
      <c r="T25013" s="2"/>
      <c r="V25013" s="2"/>
      <c r="W25013" s="28"/>
      <c r="Y25013" s="30"/>
      <c r="Z25013" s="30"/>
      <c r="AB25013" s="6"/>
    </row>
    <row r="25014" spans="1:28">
      <c r="A25014" s="2"/>
      <c r="B25014" s="2"/>
      <c r="C25014" s="2"/>
      <c r="G25014" s="94"/>
      <c r="H25014" s="94"/>
      <c r="I25014" s="94"/>
      <c r="J25014" s="2"/>
      <c r="P25014" s="30"/>
      <c r="T25014" s="2"/>
      <c r="V25014" s="2"/>
      <c r="W25014" s="28"/>
      <c r="Y25014" s="30"/>
      <c r="Z25014" s="30"/>
      <c r="AB25014" s="6"/>
    </row>
    <row r="25015" spans="1:28">
      <c r="A25015" s="2"/>
      <c r="B25015" s="2"/>
      <c r="C25015" s="2"/>
      <c r="G25015" s="94"/>
      <c r="H25015" s="94"/>
      <c r="I25015" s="94"/>
      <c r="J25015" s="2"/>
      <c r="P25015" s="30"/>
      <c r="T25015" s="2"/>
      <c r="V25015" s="2"/>
      <c r="W25015" s="28"/>
      <c r="Y25015" s="30"/>
      <c r="Z25015" s="30"/>
      <c r="AB25015" s="6"/>
    </row>
    <row r="25016" spans="1:28">
      <c r="A25016" s="2"/>
      <c r="B25016" s="2"/>
      <c r="C25016" s="2"/>
      <c r="G25016" s="94"/>
      <c r="H25016" s="94"/>
      <c r="I25016" s="94"/>
      <c r="J25016" s="2"/>
      <c r="P25016" s="30"/>
      <c r="T25016" s="2"/>
      <c r="V25016" s="2"/>
      <c r="W25016" s="28"/>
      <c r="Y25016" s="30"/>
      <c r="Z25016" s="30"/>
      <c r="AB25016" s="6"/>
    </row>
    <row r="25017" spans="1:28">
      <c r="A25017" s="2"/>
      <c r="B25017" s="2"/>
      <c r="C25017" s="2"/>
      <c r="G25017" s="94"/>
      <c r="H25017" s="94"/>
      <c r="I25017" s="94"/>
      <c r="J25017" s="2"/>
      <c r="P25017" s="30"/>
      <c r="T25017" s="2"/>
      <c r="V25017" s="2"/>
      <c r="W25017" s="28"/>
      <c r="Y25017" s="30"/>
      <c r="Z25017" s="30"/>
      <c r="AB25017" s="6"/>
    </row>
    <row r="25018" spans="1:28">
      <c r="A25018" s="2"/>
      <c r="B25018" s="2"/>
      <c r="C25018" s="2"/>
      <c r="G25018" s="94"/>
      <c r="H25018" s="94"/>
      <c r="I25018" s="94"/>
      <c r="J25018" s="2"/>
      <c r="P25018" s="30"/>
      <c r="T25018" s="2"/>
      <c r="V25018" s="2"/>
      <c r="W25018" s="28"/>
      <c r="Y25018" s="30"/>
      <c r="Z25018" s="30"/>
      <c r="AB25018" s="6"/>
    </row>
    <row r="25019" spans="1:28">
      <c r="A25019" s="2"/>
      <c r="B25019" s="2"/>
      <c r="C25019" s="2"/>
      <c r="G25019" s="94"/>
      <c r="H25019" s="94"/>
      <c r="I25019" s="94"/>
      <c r="J25019" s="2"/>
      <c r="P25019" s="30"/>
      <c r="T25019" s="2"/>
      <c r="V25019" s="2"/>
      <c r="W25019" s="28"/>
      <c r="Y25019" s="30"/>
      <c r="Z25019" s="30"/>
      <c r="AB25019" s="6"/>
    </row>
    <row r="25020" spans="1:28">
      <c r="A25020" s="2"/>
      <c r="B25020" s="2"/>
      <c r="C25020" s="2"/>
      <c r="G25020" s="94"/>
      <c r="H25020" s="94"/>
      <c r="I25020" s="94"/>
      <c r="J25020" s="2"/>
      <c r="P25020" s="30"/>
      <c r="T25020" s="2"/>
      <c r="V25020" s="2"/>
      <c r="W25020" s="28"/>
      <c r="Y25020" s="30"/>
      <c r="Z25020" s="30"/>
      <c r="AB25020" s="6"/>
    </row>
    <row r="25021" spans="1:28">
      <c r="A25021" s="2"/>
      <c r="B25021" s="2"/>
      <c r="C25021" s="2"/>
      <c r="G25021" s="94"/>
      <c r="H25021" s="94"/>
      <c r="I25021" s="94"/>
      <c r="J25021" s="2"/>
      <c r="P25021" s="30"/>
      <c r="T25021" s="2"/>
      <c r="V25021" s="2"/>
      <c r="W25021" s="28"/>
      <c r="Y25021" s="30"/>
      <c r="Z25021" s="30"/>
      <c r="AB25021" s="6"/>
    </row>
    <row r="25022" spans="1:28">
      <c r="A25022" s="2"/>
      <c r="B25022" s="2"/>
      <c r="C25022" s="2"/>
      <c r="G25022" s="94"/>
      <c r="H25022" s="94"/>
      <c r="I25022" s="94"/>
      <c r="J25022" s="2"/>
      <c r="P25022" s="30"/>
      <c r="T25022" s="2"/>
      <c r="V25022" s="2"/>
      <c r="W25022" s="28"/>
      <c r="Y25022" s="30"/>
      <c r="Z25022" s="30"/>
      <c r="AB25022" s="6"/>
    </row>
    <row r="25023" spans="1:28">
      <c r="A25023" s="2"/>
      <c r="B25023" s="2"/>
      <c r="C25023" s="2"/>
      <c r="G25023" s="94"/>
      <c r="H25023" s="94"/>
      <c r="I25023" s="94"/>
      <c r="J25023" s="2"/>
      <c r="P25023" s="30"/>
      <c r="T25023" s="2"/>
      <c r="V25023" s="2"/>
      <c r="W25023" s="28"/>
      <c r="Y25023" s="30"/>
      <c r="Z25023" s="30"/>
      <c r="AB25023" s="6"/>
    </row>
    <row r="25024" spans="1:28">
      <c r="A25024" s="2"/>
      <c r="B25024" s="2"/>
      <c r="C25024" s="2"/>
      <c r="G25024" s="94"/>
      <c r="H25024" s="94"/>
      <c r="I25024" s="94"/>
      <c r="J25024" s="2"/>
      <c r="P25024" s="30"/>
      <c r="T25024" s="2"/>
      <c r="V25024" s="2"/>
      <c r="W25024" s="28"/>
      <c r="Y25024" s="30"/>
      <c r="Z25024" s="30"/>
      <c r="AB25024" s="6"/>
    </row>
    <row r="25025" spans="1:28">
      <c r="A25025" s="2"/>
      <c r="B25025" s="2"/>
      <c r="C25025" s="2"/>
      <c r="G25025" s="94"/>
      <c r="H25025" s="94"/>
      <c r="I25025" s="94"/>
      <c r="J25025" s="2"/>
      <c r="P25025" s="30"/>
      <c r="T25025" s="2"/>
      <c r="V25025" s="2"/>
      <c r="W25025" s="28"/>
      <c r="Y25025" s="30"/>
      <c r="Z25025" s="30"/>
      <c r="AB25025" s="6"/>
    </row>
    <row r="25026" spans="1:28">
      <c r="A25026" s="2"/>
      <c r="B25026" s="2"/>
      <c r="C25026" s="2"/>
      <c r="G25026" s="94"/>
      <c r="H25026" s="94"/>
      <c r="I25026" s="94"/>
      <c r="J25026" s="2"/>
      <c r="P25026" s="30"/>
      <c r="T25026" s="2"/>
      <c r="V25026" s="2"/>
      <c r="W25026" s="28"/>
      <c r="Y25026" s="30"/>
      <c r="Z25026" s="30"/>
      <c r="AB25026" s="6"/>
    </row>
    <row r="25027" spans="1:28">
      <c r="A25027" s="2"/>
      <c r="B25027" s="2"/>
      <c r="C25027" s="2"/>
      <c r="G25027" s="94"/>
      <c r="H25027" s="94"/>
      <c r="I25027" s="94"/>
      <c r="J25027" s="2"/>
      <c r="P25027" s="30"/>
      <c r="T25027" s="2"/>
      <c r="V25027" s="2"/>
      <c r="W25027" s="28"/>
      <c r="Y25027" s="30"/>
      <c r="Z25027" s="30"/>
      <c r="AB25027" s="6"/>
    </row>
    <row r="25028" spans="1:28">
      <c r="A25028" s="2"/>
      <c r="B25028" s="2"/>
      <c r="C25028" s="2"/>
      <c r="G25028" s="94"/>
      <c r="H25028" s="94"/>
      <c r="I25028" s="94"/>
      <c r="J25028" s="2"/>
      <c r="P25028" s="30"/>
      <c r="T25028" s="2"/>
      <c r="V25028" s="2"/>
      <c r="W25028" s="28"/>
      <c r="Y25028" s="30"/>
      <c r="Z25028" s="30"/>
      <c r="AB25028" s="6"/>
    </row>
    <row r="25029" spans="1:28">
      <c r="A25029" s="2"/>
      <c r="B25029" s="2"/>
      <c r="C25029" s="2"/>
      <c r="G25029" s="94"/>
      <c r="H25029" s="94"/>
      <c r="I25029" s="94"/>
      <c r="J25029" s="2"/>
      <c r="P25029" s="30"/>
      <c r="T25029" s="2"/>
      <c r="V25029" s="2"/>
      <c r="W25029" s="28"/>
      <c r="Y25029" s="30"/>
      <c r="Z25029" s="30"/>
      <c r="AB25029" s="6"/>
    </row>
    <row r="25030" spans="1:28">
      <c r="A25030" s="2"/>
      <c r="B25030" s="2"/>
      <c r="C25030" s="2"/>
      <c r="G25030" s="94"/>
      <c r="H25030" s="94"/>
      <c r="I25030" s="94"/>
      <c r="J25030" s="2"/>
      <c r="P25030" s="30"/>
      <c r="T25030" s="2"/>
      <c r="V25030" s="2"/>
      <c r="W25030" s="28"/>
      <c r="Y25030" s="30"/>
      <c r="Z25030" s="30"/>
      <c r="AB25030" s="6"/>
    </row>
    <row r="25031" spans="1:28">
      <c r="A25031" s="2"/>
      <c r="B25031" s="2"/>
      <c r="C25031" s="2"/>
      <c r="G25031" s="94"/>
      <c r="H25031" s="94"/>
      <c r="I25031" s="94"/>
      <c r="J25031" s="2"/>
      <c r="P25031" s="30"/>
      <c r="T25031" s="2"/>
      <c r="V25031" s="2"/>
      <c r="W25031" s="28"/>
      <c r="Y25031" s="30"/>
      <c r="Z25031" s="30"/>
      <c r="AB25031" s="6"/>
    </row>
    <row r="25032" spans="1:28">
      <c r="A25032" s="2"/>
      <c r="B25032" s="2"/>
      <c r="C25032" s="2"/>
      <c r="G25032" s="94"/>
      <c r="H25032" s="94"/>
      <c r="I25032" s="94"/>
      <c r="J25032" s="2"/>
      <c r="P25032" s="30"/>
      <c r="T25032" s="2"/>
      <c r="V25032" s="2"/>
      <c r="W25032" s="28"/>
      <c r="Y25032" s="30"/>
      <c r="Z25032" s="30"/>
      <c r="AB25032" s="6"/>
    </row>
    <row r="25033" spans="1:28">
      <c r="A25033" s="2"/>
      <c r="B25033" s="2"/>
      <c r="C25033" s="2"/>
      <c r="G25033" s="94"/>
      <c r="H25033" s="94"/>
      <c r="I25033" s="94"/>
      <c r="J25033" s="2"/>
      <c r="P25033" s="30"/>
      <c r="T25033" s="2"/>
      <c r="V25033" s="2"/>
      <c r="W25033" s="28"/>
      <c r="Y25033" s="30"/>
      <c r="Z25033" s="30"/>
      <c r="AB25033" s="6"/>
    </row>
    <row r="25034" spans="1:28">
      <c r="A25034" s="2"/>
      <c r="B25034" s="2"/>
      <c r="C25034" s="2"/>
      <c r="G25034" s="94"/>
      <c r="H25034" s="94"/>
      <c r="I25034" s="94"/>
      <c r="J25034" s="2"/>
      <c r="P25034" s="30"/>
      <c r="T25034" s="2"/>
      <c r="V25034" s="2"/>
      <c r="W25034" s="28"/>
      <c r="Y25034" s="30"/>
      <c r="Z25034" s="30"/>
      <c r="AB25034" s="6"/>
    </row>
    <row r="25035" spans="1:28">
      <c r="A25035" s="2"/>
      <c r="B25035" s="2"/>
      <c r="C25035" s="2"/>
      <c r="G25035" s="94"/>
      <c r="H25035" s="94"/>
      <c r="I25035" s="94"/>
      <c r="J25035" s="2"/>
      <c r="P25035" s="30"/>
      <c r="T25035" s="2"/>
      <c r="V25035" s="2"/>
      <c r="W25035" s="28"/>
      <c r="Y25035" s="30"/>
      <c r="Z25035" s="30"/>
      <c r="AB25035" s="6"/>
    </row>
    <row r="25036" spans="1:28">
      <c r="A25036" s="2"/>
      <c r="B25036" s="2"/>
      <c r="C25036" s="2"/>
      <c r="G25036" s="94"/>
      <c r="H25036" s="94"/>
      <c r="I25036" s="94"/>
      <c r="J25036" s="2"/>
      <c r="P25036" s="30"/>
      <c r="T25036" s="2"/>
      <c r="V25036" s="2"/>
      <c r="W25036" s="28"/>
      <c r="Y25036" s="30"/>
      <c r="Z25036" s="30"/>
      <c r="AB25036" s="6"/>
    </row>
    <row r="25037" spans="1:28">
      <c r="A25037" s="2"/>
      <c r="B25037" s="2"/>
      <c r="C25037" s="2"/>
      <c r="G25037" s="94"/>
      <c r="H25037" s="94"/>
      <c r="I25037" s="94"/>
      <c r="J25037" s="2"/>
      <c r="P25037" s="30"/>
      <c r="T25037" s="2"/>
      <c r="V25037" s="2"/>
      <c r="W25037" s="28"/>
      <c r="Y25037" s="30"/>
      <c r="Z25037" s="30"/>
      <c r="AB25037" s="6"/>
    </row>
    <row r="25038" spans="1:28">
      <c r="A25038" s="2"/>
      <c r="B25038" s="2"/>
      <c r="C25038" s="2"/>
      <c r="G25038" s="94"/>
      <c r="H25038" s="94"/>
      <c r="I25038" s="94"/>
      <c r="J25038" s="2"/>
      <c r="P25038" s="30"/>
      <c r="T25038" s="2"/>
      <c r="V25038" s="2"/>
      <c r="W25038" s="28"/>
      <c r="Y25038" s="30"/>
      <c r="Z25038" s="30"/>
      <c r="AB25038" s="6"/>
    </row>
    <row r="25039" spans="1:28">
      <c r="A25039" s="2"/>
      <c r="B25039" s="2"/>
      <c r="C25039" s="2"/>
      <c r="G25039" s="94"/>
      <c r="H25039" s="94"/>
      <c r="I25039" s="94"/>
      <c r="J25039" s="2"/>
      <c r="P25039" s="30"/>
      <c r="T25039" s="2"/>
      <c r="V25039" s="2"/>
      <c r="W25039" s="28"/>
      <c r="Y25039" s="30"/>
      <c r="Z25039" s="30"/>
      <c r="AB25039" s="6"/>
    </row>
    <row r="25040" spans="1:28">
      <c r="A25040" s="2"/>
      <c r="B25040" s="2"/>
      <c r="C25040" s="2"/>
      <c r="G25040" s="94"/>
      <c r="H25040" s="94"/>
      <c r="I25040" s="94"/>
      <c r="J25040" s="2"/>
      <c r="P25040" s="30"/>
      <c r="T25040" s="2"/>
      <c r="V25040" s="2"/>
      <c r="W25040" s="28"/>
      <c r="Y25040" s="30"/>
      <c r="Z25040" s="30"/>
      <c r="AB25040" s="6"/>
    </row>
    <row r="25041" spans="1:28">
      <c r="A25041" s="2"/>
      <c r="B25041" s="2"/>
      <c r="C25041" s="2"/>
      <c r="G25041" s="94"/>
      <c r="H25041" s="94"/>
      <c r="I25041" s="94"/>
      <c r="J25041" s="2"/>
      <c r="P25041" s="30"/>
      <c r="T25041" s="2"/>
      <c r="V25041" s="2"/>
      <c r="W25041" s="28"/>
      <c r="Y25041" s="30"/>
      <c r="Z25041" s="30"/>
      <c r="AB25041" s="6"/>
    </row>
    <row r="25042" spans="1:28">
      <c r="A25042" s="2"/>
      <c r="B25042" s="2"/>
      <c r="C25042" s="2"/>
      <c r="G25042" s="94"/>
      <c r="H25042" s="94"/>
      <c r="I25042" s="94"/>
      <c r="J25042" s="2"/>
      <c r="P25042" s="30"/>
      <c r="T25042" s="2"/>
      <c r="V25042" s="2"/>
      <c r="W25042" s="28"/>
      <c r="Y25042" s="30"/>
      <c r="Z25042" s="30"/>
      <c r="AB25042" s="6"/>
    </row>
    <row r="25043" spans="1:28">
      <c r="A25043" s="2"/>
      <c r="B25043" s="2"/>
      <c r="C25043" s="2"/>
      <c r="G25043" s="94"/>
      <c r="H25043" s="94"/>
      <c r="I25043" s="94"/>
      <c r="J25043" s="2"/>
      <c r="P25043" s="30"/>
      <c r="T25043" s="2"/>
      <c r="V25043" s="2"/>
      <c r="W25043" s="28"/>
      <c r="Y25043" s="30"/>
      <c r="Z25043" s="30"/>
      <c r="AB25043" s="6"/>
    </row>
    <row r="25044" spans="1:28">
      <c r="A25044" s="2"/>
      <c r="B25044" s="2"/>
      <c r="C25044" s="2"/>
      <c r="G25044" s="94"/>
      <c r="H25044" s="94"/>
      <c r="I25044" s="94"/>
      <c r="J25044" s="2"/>
      <c r="P25044" s="30"/>
      <c r="T25044" s="2"/>
      <c r="V25044" s="2"/>
      <c r="W25044" s="28"/>
      <c r="Y25044" s="30"/>
      <c r="Z25044" s="30"/>
      <c r="AB25044" s="6"/>
    </row>
    <row r="25045" spans="1:28">
      <c r="A25045" s="2"/>
      <c r="B25045" s="2"/>
      <c r="C25045" s="2"/>
      <c r="G25045" s="94"/>
      <c r="H25045" s="94"/>
      <c r="I25045" s="94"/>
      <c r="J25045" s="2"/>
      <c r="P25045" s="30"/>
      <c r="T25045" s="2"/>
      <c r="V25045" s="2"/>
      <c r="W25045" s="28"/>
      <c r="Y25045" s="30"/>
      <c r="Z25045" s="30"/>
      <c r="AB25045" s="6"/>
    </row>
    <row r="25046" spans="1:28">
      <c r="A25046" s="2"/>
      <c r="B25046" s="2"/>
      <c r="C25046" s="2"/>
      <c r="G25046" s="94"/>
      <c r="H25046" s="94"/>
      <c r="I25046" s="94"/>
      <c r="J25046" s="2"/>
      <c r="P25046" s="30"/>
      <c r="T25046" s="2"/>
      <c r="V25046" s="2"/>
      <c r="W25046" s="28"/>
      <c r="Y25046" s="30"/>
      <c r="Z25046" s="30"/>
      <c r="AB25046" s="6"/>
    </row>
    <row r="25047" spans="1:28">
      <c r="A25047" s="2"/>
      <c r="B25047" s="2"/>
      <c r="C25047" s="2"/>
      <c r="G25047" s="94"/>
      <c r="H25047" s="94"/>
      <c r="I25047" s="94"/>
      <c r="J25047" s="2"/>
      <c r="P25047" s="30"/>
      <c r="T25047" s="2"/>
      <c r="V25047" s="2"/>
      <c r="W25047" s="28"/>
      <c r="Y25047" s="30"/>
      <c r="Z25047" s="30"/>
      <c r="AB25047" s="6"/>
    </row>
    <row r="25048" spans="1:28">
      <c r="A25048" s="2"/>
      <c r="B25048" s="2"/>
      <c r="C25048" s="2"/>
      <c r="G25048" s="94"/>
      <c r="H25048" s="94"/>
      <c r="I25048" s="94"/>
      <c r="J25048" s="2"/>
      <c r="P25048" s="30"/>
      <c r="T25048" s="2"/>
      <c r="V25048" s="2"/>
      <c r="W25048" s="28"/>
      <c r="Y25048" s="30"/>
      <c r="Z25048" s="30"/>
      <c r="AB25048" s="6"/>
    </row>
    <row r="25049" spans="1:28">
      <c r="A25049" s="2"/>
      <c r="B25049" s="2"/>
      <c r="C25049" s="2"/>
      <c r="G25049" s="94"/>
      <c r="H25049" s="94"/>
      <c r="I25049" s="94"/>
      <c r="J25049" s="2"/>
      <c r="P25049" s="30"/>
      <c r="T25049" s="2"/>
      <c r="V25049" s="2"/>
      <c r="W25049" s="28"/>
      <c r="Y25049" s="30"/>
      <c r="Z25049" s="30"/>
      <c r="AB25049" s="6"/>
    </row>
    <row r="25050" spans="1:28">
      <c r="A25050" s="2"/>
      <c r="B25050" s="2"/>
      <c r="C25050" s="2"/>
      <c r="G25050" s="94"/>
      <c r="H25050" s="94"/>
      <c r="I25050" s="94"/>
      <c r="J25050" s="2"/>
      <c r="P25050" s="30"/>
      <c r="T25050" s="2"/>
      <c r="V25050" s="2"/>
      <c r="W25050" s="28"/>
      <c r="Y25050" s="30"/>
      <c r="Z25050" s="30"/>
      <c r="AB25050" s="6"/>
    </row>
    <row r="25051" spans="1:28">
      <c r="A25051" s="2"/>
      <c r="B25051" s="2"/>
      <c r="C25051" s="2"/>
      <c r="G25051" s="94"/>
      <c r="H25051" s="94"/>
      <c r="I25051" s="94"/>
      <c r="J25051" s="2"/>
      <c r="P25051" s="30"/>
      <c r="T25051" s="2"/>
      <c r="V25051" s="2"/>
      <c r="W25051" s="28"/>
      <c r="Y25051" s="30"/>
      <c r="Z25051" s="30"/>
      <c r="AB25051" s="6"/>
    </row>
    <row r="25052" spans="1:28">
      <c r="A25052" s="2"/>
      <c r="B25052" s="2"/>
      <c r="C25052" s="2"/>
      <c r="G25052" s="94"/>
      <c r="H25052" s="94"/>
      <c r="I25052" s="94"/>
      <c r="J25052" s="2"/>
      <c r="P25052" s="30"/>
      <c r="T25052" s="2"/>
      <c r="V25052" s="2"/>
      <c r="W25052" s="28"/>
      <c r="Y25052" s="30"/>
      <c r="Z25052" s="30"/>
      <c r="AB25052" s="6"/>
    </row>
    <row r="25053" spans="1:28">
      <c r="A25053" s="2"/>
      <c r="B25053" s="2"/>
      <c r="C25053" s="2"/>
      <c r="G25053" s="94"/>
      <c r="H25053" s="94"/>
      <c r="I25053" s="94"/>
      <c r="J25053" s="2"/>
      <c r="P25053" s="30"/>
      <c r="T25053" s="2"/>
      <c r="V25053" s="2"/>
      <c r="W25053" s="28"/>
      <c r="Y25053" s="30"/>
      <c r="Z25053" s="30"/>
      <c r="AB25053" s="6"/>
    </row>
    <row r="25054" spans="1:28">
      <c r="A25054" s="2"/>
      <c r="B25054" s="2"/>
      <c r="C25054" s="2"/>
      <c r="G25054" s="94"/>
      <c r="H25054" s="94"/>
      <c r="I25054" s="94"/>
      <c r="J25054" s="2"/>
      <c r="P25054" s="30"/>
      <c r="T25054" s="2"/>
      <c r="V25054" s="2"/>
      <c r="W25054" s="28"/>
      <c r="Y25054" s="30"/>
      <c r="Z25054" s="30"/>
      <c r="AB25054" s="6"/>
    </row>
    <row r="25055" spans="1:28">
      <c r="A25055" s="2"/>
      <c r="B25055" s="2"/>
      <c r="C25055" s="2"/>
      <c r="G25055" s="94"/>
      <c r="H25055" s="94"/>
      <c r="I25055" s="94"/>
      <c r="J25055" s="2"/>
      <c r="P25055" s="30"/>
      <c r="T25055" s="2"/>
      <c r="V25055" s="2"/>
      <c r="W25055" s="28"/>
      <c r="Y25055" s="30"/>
      <c r="Z25055" s="30"/>
      <c r="AB25055" s="6"/>
    </row>
    <row r="25056" spans="1:28">
      <c r="A25056" s="2"/>
      <c r="B25056" s="2"/>
      <c r="C25056" s="2"/>
      <c r="G25056" s="94"/>
      <c r="H25056" s="94"/>
      <c r="I25056" s="94"/>
      <c r="J25056" s="2"/>
      <c r="P25056" s="30"/>
      <c r="T25056" s="2"/>
      <c r="V25056" s="2"/>
      <c r="W25056" s="28"/>
      <c r="Y25056" s="30"/>
      <c r="Z25056" s="30"/>
      <c r="AB25056" s="6"/>
    </row>
    <row r="25057" spans="1:28">
      <c r="A25057" s="2"/>
      <c r="B25057" s="2"/>
      <c r="C25057" s="2"/>
      <c r="G25057" s="94"/>
      <c r="H25057" s="94"/>
      <c r="I25057" s="94"/>
      <c r="J25057" s="2"/>
      <c r="P25057" s="30"/>
      <c r="T25057" s="2"/>
      <c r="V25057" s="2"/>
      <c r="W25057" s="28"/>
      <c r="Y25057" s="30"/>
      <c r="Z25057" s="30"/>
      <c r="AB25057" s="6"/>
    </row>
    <row r="25058" spans="1:28">
      <c r="A25058" s="2"/>
      <c r="B25058" s="2"/>
      <c r="C25058" s="2"/>
      <c r="G25058" s="94"/>
      <c r="H25058" s="94"/>
      <c r="I25058" s="94"/>
      <c r="J25058" s="2"/>
      <c r="P25058" s="30"/>
      <c r="T25058" s="2"/>
      <c r="V25058" s="2"/>
      <c r="W25058" s="28"/>
      <c r="Y25058" s="30"/>
      <c r="Z25058" s="30"/>
      <c r="AB25058" s="6"/>
    </row>
    <row r="25059" spans="1:28">
      <c r="A25059" s="2"/>
      <c r="B25059" s="2"/>
      <c r="C25059" s="2"/>
      <c r="G25059" s="94"/>
      <c r="H25059" s="94"/>
      <c r="I25059" s="94"/>
      <c r="J25059" s="2"/>
      <c r="P25059" s="30"/>
      <c r="T25059" s="2"/>
      <c r="V25059" s="2"/>
      <c r="W25059" s="28"/>
      <c r="Y25059" s="30"/>
      <c r="Z25059" s="30"/>
      <c r="AB25059" s="6"/>
    </row>
    <row r="25060" spans="1:28">
      <c r="A25060" s="2"/>
      <c r="B25060" s="2"/>
      <c r="C25060" s="2"/>
      <c r="G25060" s="94"/>
      <c r="H25060" s="94"/>
      <c r="I25060" s="94"/>
      <c r="J25060" s="2"/>
      <c r="P25060" s="30"/>
      <c r="T25060" s="2"/>
      <c r="V25060" s="2"/>
      <c r="W25060" s="28"/>
      <c r="Y25060" s="30"/>
      <c r="Z25060" s="30"/>
      <c r="AB25060" s="6"/>
    </row>
    <row r="25061" spans="1:28">
      <c r="A25061" s="2"/>
      <c r="B25061" s="2"/>
      <c r="C25061" s="2"/>
      <c r="G25061" s="94"/>
      <c r="H25061" s="94"/>
      <c r="I25061" s="94"/>
      <c r="J25061" s="2"/>
      <c r="P25061" s="30"/>
      <c r="T25061" s="2"/>
      <c r="V25061" s="2"/>
      <c r="W25061" s="28"/>
      <c r="Y25061" s="30"/>
      <c r="Z25061" s="30"/>
      <c r="AB25061" s="6"/>
    </row>
    <row r="25062" spans="1:28">
      <c r="A25062" s="2"/>
      <c r="B25062" s="2"/>
      <c r="C25062" s="2"/>
      <c r="G25062" s="94"/>
      <c r="H25062" s="94"/>
      <c r="I25062" s="94"/>
      <c r="J25062" s="2"/>
      <c r="P25062" s="30"/>
      <c r="T25062" s="2"/>
      <c r="V25062" s="2"/>
      <c r="W25062" s="28"/>
      <c r="Y25062" s="30"/>
      <c r="Z25062" s="30"/>
      <c r="AB25062" s="6"/>
    </row>
    <row r="25063" spans="1:28">
      <c r="A25063" s="2"/>
      <c r="B25063" s="2"/>
      <c r="C25063" s="2"/>
      <c r="G25063" s="94"/>
      <c r="H25063" s="94"/>
      <c r="I25063" s="94"/>
      <c r="J25063" s="2"/>
      <c r="P25063" s="30"/>
      <c r="T25063" s="2"/>
      <c r="V25063" s="2"/>
      <c r="W25063" s="28"/>
      <c r="Y25063" s="30"/>
      <c r="Z25063" s="30"/>
      <c r="AB25063" s="6"/>
    </row>
    <row r="25064" spans="1:28">
      <c r="A25064" s="2"/>
      <c r="B25064" s="2"/>
      <c r="C25064" s="2"/>
      <c r="G25064" s="94"/>
      <c r="H25064" s="94"/>
      <c r="I25064" s="94"/>
      <c r="J25064" s="2"/>
      <c r="P25064" s="30"/>
      <c r="T25064" s="2"/>
      <c r="V25064" s="2"/>
      <c r="W25064" s="28"/>
      <c r="Y25064" s="30"/>
      <c r="Z25064" s="30"/>
      <c r="AB25064" s="6"/>
    </row>
    <row r="25065" spans="1:28">
      <c r="A25065" s="2"/>
      <c r="B25065" s="2"/>
      <c r="C25065" s="2"/>
      <c r="G25065" s="94"/>
      <c r="H25065" s="94"/>
      <c r="I25065" s="94"/>
      <c r="J25065" s="2"/>
      <c r="P25065" s="30"/>
      <c r="T25065" s="2"/>
      <c r="V25065" s="2"/>
      <c r="W25065" s="28"/>
      <c r="Y25065" s="30"/>
      <c r="Z25065" s="30"/>
      <c r="AB25065" s="6"/>
    </row>
    <row r="25066" spans="1:28">
      <c r="A25066" s="2"/>
      <c r="B25066" s="2"/>
      <c r="C25066" s="2"/>
      <c r="G25066" s="94"/>
      <c r="H25066" s="94"/>
      <c r="I25066" s="94"/>
      <c r="J25066" s="2"/>
      <c r="P25066" s="30"/>
      <c r="T25066" s="2"/>
      <c r="V25066" s="2"/>
      <c r="W25066" s="28"/>
      <c r="Y25066" s="30"/>
      <c r="Z25066" s="30"/>
      <c r="AB25066" s="6"/>
    </row>
    <row r="25067" spans="1:28">
      <c r="A25067" s="2"/>
      <c r="B25067" s="2"/>
      <c r="C25067" s="2"/>
      <c r="G25067" s="94"/>
      <c r="H25067" s="94"/>
      <c r="I25067" s="94"/>
      <c r="J25067" s="2"/>
      <c r="P25067" s="30"/>
      <c r="T25067" s="2"/>
      <c r="V25067" s="2"/>
      <c r="W25067" s="28"/>
      <c r="Y25067" s="30"/>
      <c r="Z25067" s="30"/>
      <c r="AB25067" s="6"/>
    </row>
    <row r="25068" spans="1:28">
      <c r="A25068" s="2"/>
      <c r="B25068" s="2"/>
      <c r="C25068" s="2"/>
      <c r="G25068" s="94"/>
      <c r="H25068" s="94"/>
      <c r="I25068" s="94"/>
      <c r="J25068" s="2"/>
      <c r="P25068" s="30"/>
      <c r="T25068" s="2"/>
      <c r="V25068" s="2"/>
      <c r="W25068" s="28"/>
      <c r="Y25068" s="30"/>
      <c r="Z25068" s="30"/>
      <c r="AB25068" s="6"/>
    </row>
    <row r="25069" spans="1:28">
      <c r="A25069" s="2"/>
      <c r="B25069" s="2"/>
      <c r="C25069" s="2"/>
      <c r="G25069" s="94"/>
      <c r="H25069" s="94"/>
      <c r="I25069" s="94"/>
      <c r="J25069" s="2"/>
      <c r="P25069" s="30"/>
      <c r="T25069" s="2"/>
      <c r="V25069" s="2"/>
      <c r="W25069" s="28"/>
      <c r="Y25069" s="30"/>
      <c r="Z25069" s="30"/>
      <c r="AB25069" s="6"/>
    </row>
    <row r="25070" spans="1:28">
      <c r="A25070" s="2"/>
      <c r="B25070" s="2"/>
      <c r="C25070" s="2"/>
      <c r="G25070" s="94"/>
      <c r="H25070" s="94"/>
      <c r="I25070" s="94"/>
      <c r="J25070" s="2"/>
      <c r="P25070" s="30"/>
      <c r="T25070" s="2"/>
      <c r="V25070" s="2"/>
      <c r="W25070" s="28"/>
      <c r="Y25070" s="30"/>
      <c r="Z25070" s="30"/>
      <c r="AB25070" s="6"/>
    </row>
    <row r="25071" spans="1:28">
      <c r="A25071" s="2"/>
      <c r="B25071" s="2"/>
      <c r="C25071" s="2"/>
      <c r="G25071" s="94"/>
      <c r="H25071" s="94"/>
      <c r="I25071" s="94"/>
      <c r="J25071" s="2"/>
      <c r="P25071" s="30"/>
      <c r="T25071" s="2"/>
      <c r="V25071" s="2"/>
      <c r="W25071" s="28"/>
      <c r="Y25071" s="30"/>
      <c r="Z25071" s="30"/>
      <c r="AB25071" s="6"/>
    </row>
    <row r="25072" spans="1:28">
      <c r="A25072" s="2"/>
      <c r="B25072" s="2"/>
      <c r="C25072" s="2"/>
      <c r="G25072" s="94"/>
      <c r="H25072" s="94"/>
      <c r="I25072" s="94"/>
      <c r="J25072" s="2"/>
      <c r="P25072" s="30"/>
      <c r="T25072" s="2"/>
      <c r="V25072" s="2"/>
      <c r="W25072" s="28"/>
      <c r="Y25072" s="30"/>
      <c r="Z25072" s="30"/>
      <c r="AB25072" s="6"/>
    </row>
    <row r="25073" spans="1:28">
      <c r="A25073" s="2"/>
      <c r="B25073" s="2"/>
      <c r="C25073" s="2"/>
      <c r="G25073" s="94"/>
      <c r="H25073" s="94"/>
      <c r="I25073" s="94"/>
      <c r="J25073" s="2"/>
      <c r="P25073" s="30"/>
      <c r="T25073" s="2"/>
      <c r="V25073" s="2"/>
      <c r="W25073" s="28"/>
      <c r="Y25073" s="30"/>
      <c r="Z25073" s="30"/>
      <c r="AB25073" s="6"/>
    </row>
    <row r="25074" spans="1:28">
      <c r="A25074" s="2"/>
      <c r="B25074" s="2"/>
      <c r="C25074" s="2"/>
      <c r="G25074" s="94"/>
      <c r="H25074" s="94"/>
      <c r="I25074" s="94"/>
      <c r="J25074" s="2"/>
      <c r="P25074" s="30"/>
      <c r="T25074" s="2"/>
      <c r="V25074" s="2"/>
      <c r="W25074" s="28"/>
      <c r="Y25074" s="30"/>
      <c r="Z25074" s="30"/>
      <c r="AB25074" s="6"/>
    </row>
    <row r="25075" spans="1:28">
      <c r="A25075" s="2"/>
      <c r="B25075" s="2"/>
      <c r="C25075" s="2"/>
      <c r="G25075" s="94"/>
      <c r="H25075" s="94"/>
      <c r="I25075" s="94"/>
      <c r="J25075" s="2"/>
      <c r="P25075" s="30"/>
      <c r="T25075" s="2"/>
      <c r="V25075" s="2"/>
      <c r="W25075" s="28"/>
      <c r="Y25075" s="30"/>
      <c r="Z25075" s="30"/>
      <c r="AB25075" s="6"/>
    </row>
    <row r="25076" spans="1:28">
      <c r="A25076" s="2"/>
      <c r="B25076" s="2"/>
      <c r="C25076" s="2"/>
      <c r="G25076" s="94"/>
      <c r="H25076" s="94"/>
      <c r="I25076" s="94"/>
      <c r="J25076" s="2"/>
      <c r="P25076" s="30"/>
      <c r="T25076" s="2"/>
      <c r="V25076" s="2"/>
      <c r="W25076" s="28"/>
      <c r="Y25076" s="30"/>
      <c r="Z25076" s="30"/>
      <c r="AB25076" s="6"/>
    </row>
    <row r="25077" spans="1:28">
      <c r="A25077" s="2"/>
      <c r="B25077" s="2"/>
      <c r="C25077" s="2"/>
      <c r="G25077" s="94"/>
      <c r="H25077" s="94"/>
      <c r="I25077" s="94"/>
      <c r="J25077" s="2"/>
      <c r="P25077" s="30"/>
      <c r="T25077" s="2"/>
      <c r="V25077" s="2"/>
      <c r="W25077" s="28"/>
      <c r="Y25077" s="30"/>
      <c r="Z25077" s="30"/>
      <c r="AB25077" s="6"/>
    </row>
    <row r="25078" spans="1:28">
      <c r="A25078" s="2"/>
      <c r="B25078" s="2"/>
      <c r="C25078" s="2"/>
      <c r="G25078" s="94"/>
      <c r="H25078" s="94"/>
      <c r="I25078" s="94"/>
      <c r="J25078" s="2"/>
      <c r="P25078" s="30"/>
      <c r="T25078" s="2"/>
      <c r="V25078" s="2"/>
      <c r="W25078" s="28"/>
      <c r="Y25078" s="30"/>
      <c r="Z25078" s="30"/>
      <c r="AB25078" s="6"/>
    </row>
    <row r="25079" spans="1:28">
      <c r="A25079" s="2"/>
      <c r="B25079" s="2"/>
      <c r="C25079" s="2"/>
      <c r="G25079" s="94"/>
      <c r="H25079" s="94"/>
      <c r="I25079" s="94"/>
      <c r="J25079" s="2"/>
      <c r="P25079" s="30"/>
      <c r="T25079" s="2"/>
      <c r="V25079" s="2"/>
      <c r="W25079" s="28"/>
      <c r="Y25079" s="30"/>
      <c r="Z25079" s="30"/>
      <c r="AB25079" s="6"/>
    </row>
    <row r="25080" spans="1:28">
      <c r="A25080" s="2"/>
      <c r="B25080" s="2"/>
      <c r="C25080" s="2"/>
      <c r="G25080" s="94"/>
      <c r="H25080" s="94"/>
      <c r="I25080" s="94"/>
      <c r="J25080" s="2"/>
      <c r="P25080" s="30"/>
      <c r="T25080" s="2"/>
      <c r="V25080" s="2"/>
      <c r="W25080" s="28"/>
      <c r="Y25080" s="30"/>
      <c r="Z25080" s="30"/>
      <c r="AB25080" s="6"/>
    </row>
    <row r="25081" spans="1:28">
      <c r="A25081" s="2"/>
      <c r="B25081" s="2"/>
      <c r="C25081" s="2"/>
      <c r="G25081" s="94"/>
      <c r="H25081" s="94"/>
      <c r="I25081" s="94"/>
      <c r="J25081" s="2"/>
      <c r="P25081" s="30"/>
      <c r="T25081" s="2"/>
      <c r="V25081" s="2"/>
      <c r="W25081" s="28"/>
      <c r="Y25081" s="30"/>
      <c r="Z25081" s="30"/>
      <c r="AB25081" s="6"/>
    </row>
    <row r="25082" spans="1:28">
      <c r="A25082" s="2"/>
      <c r="B25082" s="2"/>
      <c r="C25082" s="2"/>
      <c r="G25082" s="94"/>
      <c r="H25082" s="94"/>
      <c r="I25082" s="94"/>
      <c r="J25082" s="2"/>
      <c r="P25082" s="30"/>
      <c r="T25082" s="2"/>
      <c r="V25082" s="2"/>
      <c r="W25082" s="28"/>
      <c r="Y25082" s="30"/>
      <c r="Z25082" s="30"/>
      <c r="AB25082" s="6"/>
    </row>
    <row r="25083" spans="1:28">
      <c r="A25083" s="2"/>
      <c r="B25083" s="2"/>
      <c r="C25083" s="2"/>
      <c r="G25083" s="94"/>
      <c r="H25083" s="94"/>
      <c r="I25083" s="94"/>
      <c r="J25083" s="2"/>
      <c r="P25083" s="30"/>
      <c r="T25083" s="2"/>
      <c r="V25083" s="2"/>
      <c r="W25083" s="28"/>
      <c r="Y25083" s="30"/>
      <c r="Z25083" s="30"/>
      <c r="AB25083" s="6"/>
    </row>
    <row r="25084" spans="1:28">
      <c r="A25084" s="2"/>
      <c r="B25084" s="2"/>
      <c r="C25084" s="2"/>
      <c r="G25084" s="94"/>
      <c r="H25084" s="94"/>
      <c r="I25084" s="94"/>
      <c r="J25084" s="2"/>
      <c r="P25084" s="30"/>
      <c r="T25084" s="2"/>
      <c r="V25084" s="2"/>
      <c r="W25084" s="28"/>
      <c r="Y25084" s="30"/>
      <c r="Z25084" s="30"/>
      <c r="AB25084" s="6"/>
    </row>
    <row r="25085" spans="1:28">
      <c r="A25085" s="2"/>
      <c r="B25085" s="2"/>
      <c r="C25085" s="2"/>
      <c r="G25085" s="94"/>
      <c r="H25085" s="94"/>
      <c r="I25085" s="94"/>
      <c r="J25085" s="2"/>
      <c r="P25085" s="30"/>
      <c r="T25085" s="2"/>
      <c r="V25085" s="2"/>
      <c r="W25085" s="28"/>
      <c r="Y25085" s="30"/>
      <c r="Z25085" s="30"/>
      <c r="AB25085" s="6"/>
    </row>
    <row r="25086" spans="1:28">
      <c r="A25086" s="2"/>
      <c r="B25086" s="2"/>
      <c r="C25086" s="2"/>
      <c r="G25086" s="94"/>
      <c r="H25086" s="94"/>
      <c r="I25086" s="94"/>
      <c r="J25086" s="2"/>
      <c r="P25086" s="30"/>
      <c r="T25086" s="2"/>
      <c r="V25086" s="2"/>
      <c r="W25086" s="28"/>
      <c r="Y25086" s="30"/>
      <c r="Z25086" s="30"/>
      <c r="AB25086" s="6"/>
    </row>
    <row r="25087" spans="1:28">
      <c r="A25087" s="2"/>
      <c r="B25087" s="2"/>
      <c r="C25087" s="2"/>
      <c r="G25087" s="94"/>
      <c r="H25087" s="94"/>
      <c r="I25087" s="94"/>
      <c r="J25087" s="2"/>
      <c r="P25087" s="30"/>
      <c r="T25087" s="2"/>
      <c r="V25087" s="2"/>
      <c r="W25087" s="28"/>
      <c r="Y25087" s="30"/>
      <c r="Z25087" s="30"/>
      <c r="AB25087" s="6"/>
    </row>
    <row r="25088" spans="1:28">
      <c r="A25088" s="2"/>
      <c r="B25088" s="2"/>
      <c r="C25088" s="2"/>
      <c r="G25088" s="94"/>
      <c r="H25088" s="94"/>
      <c r="I25088" s="94"/>
      <c r="J25088" s="2"/>
      <c r="P25088" s="30"/>
      <c r="T25088" s="2"/>
      <c r="V25088" s="2"/>
      <c r="W25088" s="28"/>
      <c r="Y25088" s="30"/>
      <c r="Z25088" s="30"/>
      <c r="AB25088" s="6"/>
    </row>
    <row r="25089" spans="1:28">
      <c r="A25089" s="2"/>
      <c r="B25089" s="2"/>
      <c r="C25089" s="2"/>
      <c r="G25089" s="94"/>
      <c r="H25089" s="94"/>
      <c r="I25089" s="94"/>
      <c r="J25089" s="2"/>
      <c r="P25089" s="30"/>
      <c r="T25089" s="2"/>
      <c r="V25089" s="2"/>
      <c r="W25089" s="28"/>
      <c r="Y25089" s="30"/>
      <c r="Z25089" s="30"/>
      <c r="AB25089" s="6"/>
    </row>
    <row r="25090" spans="1:28">
      <c r="A25090" s="2"/>
      <c r="B25090" s="2"/>
      <c r="C25090" s="2"/>
      <c r="G25090" s="94"/>
      <c r="H25090" s="94"/>
      <c r="I25090" s="94"/>
      <c r="J25090" s="2"/>
      <c r="P25090" s="30"/>
      <c r="T25090" s="2"/>
      <c r="V25090" s="2"/>
      <c r="W25090" s="28"/>
      <c r="Y25090" s="30"/>
      <c r="Z25090" s="30"/>
      <c r="AB25090" s="6"/>
    </row>
    <row r="25091" spans="1:28">
      <c r="A25091" s="2"/>
      <c r="B25091" s="2"/>
      <c r="C25091" s="2"/>
      <c r="G25091" s="94"/>
      <c r="H25091" s="94"/>
      <c r="I25091" s="94"/>
      <c r="J25091" s="2"/>
      <c r="P25091" s="30"/>
      <c r="T25091" s="2"/>
      <c r="V25091" s="2"/>
      <c r="W25091" s="28"/>
      <c r="Y25091" s="30"/>
      <c r="Z25091" s="30"/>
      <c r="AB25091" s="6"/>
    </row>
    <row r="25092" spans="1:28">
      <c r="A25092" s="2"/>
      <c r="B25092" s="2"/>
      <c r="C25092" s="2"/>
      <c r="G25092" s="94"/>
      <c r="H25092" s="94"/>
      <c r="I25092" s="94"/>
      <c r="J25092" s="2"/>
      <c r="P25092" s="30"/>
      <c r="T25092" s="2"/>
      <c r="V25092" s="2"/>
      <c r="W25092" s="28"/>
      <c r="Y25092" s="30"/>
      <c r="Z25092" s="30"/>
      <c r="AB25092" s="6"/>
    </row>
    <row r="25093" spans="1:28">
      <c r="A25093" s="2"/>
      <c r="B25093" s="2"/>
      <c r="C25093" s="2"/>
      <c r="G25093" s="94"/>
      <c r="H25093" s="94"/>
      <c r="I25093" s="94"/>
      <c r="J25093" s="2"/>
      <c r="P25093" s="30"/>
      <c r="T25093" s="2"/>
      <c r="V25093" s="2"/>
      <c r="W25093" s="28"/>
      <c r="Y25093" s="30"/>
      <c r="Z25093" s="30"/>
      <c r="AB25093" s="6"/>
    </row>
    <row r="25094" spans="1:28">
      <c r="A25094" s="2"/>
      <c r="B25094" s="2"/>
      <c r="C25094" s="2"/>
      <c r="G25094" s="94"/>
      <c r="H25094" s="94"/>
      <c r="I25094" s="94"/>
      <c r="J25094" s="2"/>
      <c r="P25094" s="30"/>
      <c r="T25094" s="2"/>
      <c r="V25094" s="2"/>
      <c r="W25094" s="28"/>
      <c r="Y25094" s="30"/>
      <c r="Z25094" s="30"/>
      <c r="AB25094" s="6"/>
    </row>
    <row r="25095" spans="1:28">
      <c r="A25095" s="2"/>
      <c r="B25095" s="2"/>
      <c r="C25095" s="2"/>
      <c r="G25095" s="94"/>
      <c r="H25095" s="94"/>
      <c r="I25095" s="94"/>
      <c r="J25095" s="2"/>
      <c r="P25095" s="30"/>
      <c r="T25095" s="2"/>
      <c r="V25095" s="2"/>
      <c r="W25095" s="28"/>
      <c r="Y25095" s="30"/>
      <c r="Z25095" s="30"/>
      <c r="AB25095" s="6"/>
    </row>
    <row r="25096" spans="1:28">
      <c r="A25096" s="2"/>
      <c r="B25096" s="2"/>
      <c r="C25096" s="2"/>
      <c r="G25096" s="94"/>
      <c r="H25096" s="94"/>
      <c r="I25096" s="94"/>
      <c r="J25096" s="2"/>
      <c r="P25096" s="30"/>
      <c r="T25096" s="2"/>
      <c r="V25096" s="2"/>
      <c r="W25096" s="28"/>
      <c r="Y25096" s="30"/>
      <c r="Z25096" s="30"/>
      <c r="AB25096" s="6"/>
    </row>
    <row r="25097" spans="1:28">
      <c r="A25097" s="2"/>
      <c r="B25097" s="2"/>
      <c r="C25097" s="2"/>
      <c r="G25097" s="94"/>
      <c r="H25097" s="94"/>
      <c r="I25097" s="94"/>
      <c r="J25097" s="2"/>
      <c r="P25097" s="30"/>
      <c r="T25097" s="2"/>
      <c r="V25097" s="2"/>
      <c r="W25097" s="28"/>
      <c r="Y25097" s="30"/>
      <c r="Z25097" s="30"/>
      <c r="AB25097" s="6"/>
    </row>
    <row r="25098" spans="1:28">
      <c r="A25098" s="2"/>
      <c r="B25098" s="2"/>
      <c r="C25098" s="2"/>
      <c r="G25098" s="94"/>
      <c r="H25098" s="94"/>
      <c r="I25098" s="94"/>
      <c r="J25098" s="2"/>
      <c r="P25098" s="30"/>
      <c r="T25098" s="2"/>
      <c r="V25098" s="2"/>
      <c r="W25098" s="28"/>
      <c r="Y25098" s="30"/>
      <c r="Z25098" s="30"/>
      <c r="AB25098" s="6"/>
    </row>
    <row r="25099" spans="1:28">
      <c r="A25099" s="2"/>
      <c r="B25099" s="2"/>
      <c r="C25099" s="2"/>
      <c r="G25099" s="94"/>
      <c r="H25099" s="94"/>
      <c r="I25099" s="94"/>
      <c r="J25099" s="2"/>
      <c r="P25099" s="30"/>
      <c r="T25099" s="2"/>
      <c r="V25099" s="2"/>
      <c r="W25099" s="28"/>
      <c r="Y25099" s="30"/>
      <c r="Z25099" s="30"/>
      <c r="AB25099" s="6"/>
    </row>
    <row r="25100" spans="1:28">
      <c r="A25100" s="2"/>
      <c r="B25100" s="2"/>
      <c r="C25100" s="2"/>
      <c r="G25100" s="94"/>
      <c r="H25100" s="94"/>
      <c r="I25100" s="94"/>
      <c r="J25100" s="2"/>
      <c r="P25100" s="30"/>
      <c r="T25100" s="2"/>
      <c r="V25100" s="2"/>
      <c r="W25100" s="28"/>
      <c r="Y25100" s="30"/>
      <c r="Z25100" s="30"/>
      <c r="AB25100" s="6"/>
    </row>
    <row r="25101" spans="1:28">
      <c r="A25101" s="2"/>
      <c r="B25101" s="2"/>
      <c r="C25101" s="2"/>
      <c r="G25101" s="94"/>
      <c r="H25101" s="94"/>
      <c r="I25101" s="94"/>
      <c r="J25101" s="2"/>
      <c r="P25101" s="30"/>
      <c r="T25101" s="2"/>
      <c r="V25101" s="2"/>
      <c r="W25101" s="28"/>
      <c r="Y25101" s="30"/>
      <c r="Z25101" s="30"/>
      <c r="AB25101" s="6"/>
    </row>
    <row r="25102" spans="1:28">
      <c r="A25102" s="2"/>
      <c r="B25102" s="2"/>
      <c r="C25102" s="2"/>
      <c r="G25102" s="94"/>
      <c r="H25102" s="94"/>
      <c r="I25102" s="94"/>
      <c r="J25102" s="2"/>
      <c r="P25102" s="30"/>
      <c r="T25102" s="2"/>
      <c r="V25102" s="2"/>
      <c r="W25102" s="28"/>
      <c r="Y25102" s="30"/>
      <c r="Z25102" s="30"/>
      <c r="AB25102" s="6"/>
    </row>
    <row r="25103" spans="1:28">
      <c r="A25103" s="2"/>
      <c r="B25103" s="2"/>
      <c r="C25103" s="2"/>
      <c r="G25103" s="94"/>
      <c r="H25103" s="94"/>
      <c r="I25103" s="94"/>
      <c r="J25103" s="2"/>
      <c r="P25103" s="30"/>
      <c r="T25103" s="2"/>
      <c r="V25103" s="2"/>
      <c r="W25103" s="28"/>
      <c r="Y25103" s="30"/>
      <c r="Z25103" s="30"/>
      <c r="AB25103" s="6"/>
    </row>
    <row r="25104" spans="1:28">
      <c r="A25104" s="2"/>
      <c r="B25104" s="2"/>
      <c r="C25104" s="2"/>
      <c r="G25104" s="94"/>
      <c r="H25104" s="94"/>
      <c r="I25104" s="94"/>
      <c r="J25104" s="2"/>
      <c r="P25104" s="30"/>
      <c r="T25104" s="2"/>
      <c r="V25104" s="2"/>
      <c r="W25104" s="28"/>
      <c r="Y25104" s="30"/>
      <c r="Z25104" s="30"/>
      <c r="AB25104" s="6"/>
    </row>
    <row r="25105" spans="1:28">
      <c r="A25105" s="2"/>
      <c r="B25105" s="2"/>
      <c r="C25105" s="2"/>
      <c r="G25105" s="94"/>
      <c r="H25105" s="94"/>
      <c r="I25105" s="94"/>
      <c r="J25105" s="2"/>
      <c r="P25105" s="30"/>
      <c r="T25105" s="2"/>
      <c r="V25105" s="2"/>
      <c r="W25105" s="28"/>
      <c r="Y25105" s="30"/>
      <c r="Z25105" s="30"/>
      <c r="AB25105" s="6"/>
    </row>
    <row r="25106" spans="1:28">
      <c r="A25106" s="2"/>
      <c r="B25106" s="2"/>
      <c r="C25106" s="2"/>
      <c r="G25106" s="94"/>
      <c r="H25106" s="94"/>
      <c r="I25106" s="94"/>
      <c r="J25106" s="2"/>
      <c r="P25106" s="30"/>
      <c r="T25106" s="2"/>
      <c r="V25106" s="2"/>
      <c r="W25106" s="28"/>
      <c r="Y25106" s="30"/>
      <c r="Z25106" s="30"/>
      <c r="AB25106" s="6"/>
    </row>
    <row r="25107" spans="1:28">
      <c r="A25107" s="2"/>
      <c r="B25107" s="2"/>
      <c r="C25107" s="2"/>
      <c r="G25107" s="94"/>
      <c r="H25107" s="94"/>
      <c r="I25107" s="94"/>
      <c r="J25107" s="2"/>
      <c r="P25107" s="30"/>
      <c r="T25107" s="2"/>
      <c r="V25107" s="2"/>
      <c r="W25107" s="28"/>
      <c r="Y25107" s="30"/>
      <c r="Z25107" s="30"/>
      <c r="AB25107" s="6"/>
    </row>
    <row r="25108" spans="1:28">
      <c r="A25108" s="2"/>
      <c r="B25108" s="2"/>
      <c r="C25108" s="2"/>
      <c r="G25108" s="94"/>
      <c r="H25108" s="94"/>
      <c r="I25108" s="94"/>
      <c r="J25108" s="2"/>
      <c r="P25108" s="30"/>
      <c r="T25108" s="2"/>
      <c r="V25108" s="2"/>
      <c r="W25108" s="28"/>
      <c r="Y25108" s="30"/>
      <c r="Z25108" s="30"/>
      <c r="AB25108" s="6"/>
    </row>
    <row r="25109" spans="1:28">
      <c r="A25109" s="2"/>
      <c r="B25109" s="2"/>
      <c r="C25109" s="2"/>
      <c r="G25109" s="94"/>
      <c r="H25109" s="94"/>
      <c r="I25109" s="94"/>
      <c r="J25109" s="2"/>
      <c r="P25109" s="30"/>
      <c r="T25109" s="2"/>
      <c r="V25109" s="2"/>
      <c r="W25109" s="28"/>
      <c r="Y25109" s="30"/>
      <c r="Z25109" s="30"/>
      <c r="AB25109" s="6"/>
    </row>
    <row r="25110" spans="1:28">
      <c r="A25110" s="2"/>
      <c r="B25110" s="2"/>
      <c r="C25110" s="2"/>
      <c r="G25110" s="94"/>
      <c r="H25110" s="94"/>
      <c r="I25110" s="94"/>
      <c r="J25110" s="2"/>
      <c r="P25110" s="30"/>
      <c r="T25110" s="2"/>
      <c r="V25110" s="2"/>
      <c r="W25110" s="28"/>
      <c r="Y25110" s="30"/>
      <c r="Z25110" s="30"/>
      <c r="AB25110" s="6"/>
    </row>
    <row r="25111" spans="1:28">
      <c r="A25111" s="2"/>
      <c r="B25111" s="2"/>
      <c r="C25111" s="2"/>
      <c r="G25111" s="94"/>
      <c r="H25111" s="94"/>
      <c r="I25111" s="94"/>
      <c r="J25111" s="2"/>
      <c r="P25111" s="30"/>
      <c r="T25111" s="2"/>
      <c r="V25111" s="2"/>
      <c r="W25111" s="28"/>
      <c r="Y25111" s="30"/>
      <c r="Z25111" s="30"/>
      <c r="AB25111" s="6"/>
    </row>
    <row r="25112" spans="1:28">
      <c r="A25112" s="2"/>
      <c r="B25112" s="2"/>
      <c r="C25112" s="2"/>
      <c r="G25112" s="94"/>
      <c r="H25112" s="94"/>
      <c r="I25112" s="94"/>
      <c r="J25112" s="2"/>
      <c r="P25112" s="30"/>
      <c r="T25112" s="2"/>
      <c r="V25112" s="2"/>
      <c r="W25112" s="28"/>
      <c r="Y25112" s="30"/>
      <c r="Z25112" s="30"/>
      <c r="AB25112" s="6"/>
    </row>
    <row r="25113" spans="1:28">
      <c r="A25113" s="2"/>
      <c r="B25113" s="2"/>
      <c r="C25113" s="2"/>
      <c r="G25113" s="94"/>
      <c r="H25113" s="94"/>
      <c r="I25113" s="94"/>
      <c r="J25113" s="2"/>
      <c r="P25113" s="30"/>
      <c r="T25113" s="2"/>
      <c r="V25113" s="2"/>
      <c r="W25113" s="28"/>
      <c r="Y25113" s="30"/>
      <c r="Z25113" s="30"/>
      <c r="AB25113" s="6"/>
    </row>
    <row r="25114" spans="1:28">
      <c r="A25114" s="2"/>
      <c r="B25114" s="2"/>
      <c r="C25114" s="2"/>
      <c r="G25114" s="94"/>
      <c r="H25114" s="94"/>
      <c r="I25114" s="94"/>
      <c r="J25114" s="2"/>
      <c r="P25114" s="30"/>
      <c r="T25114" s="2"/>
      <c r="V25114" s="2"/>
      <c r="W25114" s="28"/>
      <c r="Y25114" s="30"/>
      <c r="Z25114" s="30"/>
      <c r="AB25114" s="6"/>
    </row>
    <row r="25115" spans="1:28">
      <c r="A25115" s="2"/>
      <c r="B25115" s="2"/>
      <c r="C25115" s="2"/>
      <c r="G25115" s="94"/>
      <c r="H25115" s="94"/>
      <c r="I25115" s="94"/>
      <c r="J25115" s="2"/>
      <c r="P25115" s="30"/>
      <c r="T25115" s="2"/>
      <c r="V25115" s="2"/>
      <c r="W25115" s="28"/>
      <c r="Y25115" s="30"/>
      <c r="Z25115" s="30"/>
      <c r="AB25115" s="6"/>
    </row>
    <row r="25116" spans="1:28">
      <c r="A25116" s="2"/>
      <c r="B25116" s="2"/>
      <c r="C25116" s="2"/>
      <c r="G25116" s="94"/>
      <c r="H25116" s="94"/>
      <c r="I25116" s="94"/>
      <c r="J25116" s="2"/>
      <c r="P25116" s="30"/>
      <c r="T25116" s="2"/>
      <c r="V25116" s="2"/>
      <c r="W25116" s="28"/>
      <c r="Y25116" s="30"/>
      <c r="Z25116" s="30"/>
      <c r="AB25116" s="6"/>
    </row>
    <row r="25117" spans="1:28">
      <c r="A25117" s="2"/>
      <c r="B25117" s="2"/>
      <c r="C25117" s="2"/>
      <c r="G25117" s="94"/>
      <c r="H25117" s="94"/>
      <c r="I25117" s="94"/>
      <c r="J25117" s="2"/>
      <c r="P25117" s="30"/>
      <c r="T25117" s="2"/>
      <c r="V25117" s="2"/>
      <c r="W25117" s="28"/>
      <c r="Y25117" s="30"/>
      <c r="Z25117" s="30"/>
      <c r="AB25117" s="6"/>
    </row>
    <row r="25118" spans="1:28">
      <c r="A25118" s="2"/>
      <c r="B25118" s="2"/>
      <c r="C25118" s="2"/>
      <c r="G25118" s="94"/>
      <c r="H25118" s="94"/>
      <c r="I25118" s="94"/>
      <c r="J25118" s="2"/>
      <c r="P25118" s="30"/>
      <c r="T25118" s="2"/>
      <c r="V25118" s="2"/>
      <c r="W25118" s="28"/>
      <c r="Y25118" s="30"/>
      <c r="Z25118" s="30"/>
      <c r="AB25118" s="6"/>
    </row>
    <row r="25119" spans="1:28">
      <c r="A25119" s="2"/>
      <c r="B25119" s="2"/>
      <c r="C25119" s="2"/>
      <c r="G25119" s="94"/>
      <c r="H25119" s="94"/>
      <c r="I25119" s="94"/>
      <c r="J25119" s="2"/>
      <c r="P25119" s="30"/>
      <c r="T25119" s="2"/>
      <c r="V25119" s="2"/>
      <c r="W25119" s="28"/>
      <c r="Y25119" s="30"/>
      <c r="Z25119" s="30"/>
      <c r="AB25119" s="6"/>
    </row>
    <row r="25120" spans="1:28">
      <c r="A25120" s="2"/>
      <c r="B25120" s="2"/>
      <c r="C25120" s="2"/>
      <c r="G25120" s="94"/>
      <c r="H25120" s="94"/>
      <c r="I25120" s="94"/>
      <c r="J25120" s="2"/>
      <c r="P25120" s="30"/>
      <c r="T25120" s="2"/>
      <c r="V25120" s="2"/>
      <c r="W25120" s="28"/>
      <c r="Y25120" s="30"/>
      <c r="Z25120" s="30"/>
      <c r="AB25120" s="6"/>
    </row>
    <row r="25121" spans="1:28">
      <c r="A25121" s="2"/>
      <c r="B25121" s="2"/>
      <c r="C25121" s="2"/>
      <c r="G25121" s="94"/>
      <c r="H25121" s="94"/>
      <c r="I25121" s="94"/>
      <c r="J25121" s="2"/>
      <c r="P25121" s="30"/>
      <c r="T25121" s="2"/>
      <c r="V25121" s="2"/>
      <c r="W25121" s="28"/>
      <c r="Y25121" s="30"/>
      <c r="Z25121" s="30"/>
      <c r="AB25121" s="6"/>
    </row>
    <row r="25122" spans="1:28">
      <c r="A25122" s="2"/>
      <c r="B25122" s="2"/>
      <c r="C25122" s="2"/>
      <c r="G25122" s="94"/>
      <c r="H25122" s="94"/>
      <c r="I25122" s="94"/>
      <c r="J25122" s="2"/>
      <c r="P25122" s="30"/>
      <c r="T25122" s="2"/>
      <c r="V25122" s="2"/>
      <c r="W25122" s="28"/>
      <c r="Y25122" s="30"/>
      <c r="Z25122" s="30"/>
      <c r="AB25122" s="6"/>
    </row>
    <row r="25123" spans="1:28">
      <c r="A25123" s="2"/>
      <c r="B25123" s="2"/>
      <c r="C25123" s="2"/>
      <c r="G25123" s="94"/>
      <c r="H25123" s="94"/>
      <c r="I25123" s="94"/>
      <c r="J25123" s="2"/>
      <c r="P25123" s="30"/>
      <c r="T25123" s="2"/>
      <c r="V25123" s="2"/>
      <c r="W25123" s="28"/>
      <c r="Y25123" s="30"/>
      <c r="Z25123" s="30"/>
      <c r="AB25123" s="6"/>
    </row>
    <row r="25124" spans="1:28">
      <c r="A25124" s="2"/>
      <c r="B25124" s="2"/>
      <c r="C25124" s="2"/>
      <c r="G25124" s="94"/>
      <c r="H25124" s="94"/>
      <c r="I25124" s="94"/>
      <c r="J25124" s="2"/>
      <c r="P25124" s="30"/>
      <c r="T25124" s="2"/>
      <c r="V25124" s="2"/>
      <c r="W25124" s="28"/>
      <c r="Y25124" s="30"/>
      <c r="Z25124" s="30"/>
      <c r="AB25124" s="6"/>
    </row>
    <row r="25125" spans="1:28">
      <c r="A25125" s="2"/>
      <c r="B25125" s="2"/>
      <c r="C25125" s="2"/>
      <c r="G25125" s="94"/>
      <c r="H25125" s="94"/>
      <c r="I25125" s="94"/>
      <c r="J25125" s="2"/>
      <c r="P25125" s="30"/>
      <c r="T25125" s="2"/>
      <c r="V25125" s="2"/>
      <c r="W25125" s="28"/>
      <c r="Y25125" s="30"/>
      <c r="Z25125" s="30"/>
      <c r="AB25125" s="6"/>
    </row>
    <row r="25126" spans="1:28">
      <c r="A25126" s="2"/>
      <c r="B25126" s="2"/>
      <c r="C25126" s="2"/>
      <c r="G25126" s="94"/>
      <c r="H25126" s="94"/>
      <c r="I25126" s="94"/>
      <c r="J25126" s="2"/>
      <c r="P25126" s="30"/>
      <c r="T25126" s="2"/>
      <c r="V25126" s="2"/>
      <c r="W25126" s="28"/>
      <c r="Y25126" s="30"/>
      <c r="Z25126" s="30"/>
      <c r="AB25126" s="6"/>
    </row>
    <row r="25127" spans="1:28">
      <c r="A25127" s="2"/>
      <c r="B25127" s="2"/>
      <c r="C25127" s="2"/>
      <c r="G25127" s="94"/>
      <c r="H25127" s="94"/>
      <c r="I25127" s="94"/>
      <c r="J25127" s="2"/>
      <c r="P25127" s="30"/>
      <c r="T25127" s="2"/>
      <c r="V25127" s="2"/>
      <c r="W25127" s="28"/>
      <c r="Y25127" s="30"/>
      <c r="Z25127" s="30"/>
      <c r="AB25127" s="6"/>
    </row>
    <row r="25128" spans="1:28">
      <c r="A25128" s="2"/>
      <c r="B25128" s="2"/>
      <c r="C25128" s="2"/>
      <c r="G25128" s="94"/>
      <c r="H25128" s="94"/>
      <c r="I25128" s="94"/>
      <c r="J25128" s="2"/>
      <c r="P25128" s="30"/>
      <c r="T25128" s="2"/>
      <c r="V25128" s="2"/>
      <c r="W25128" s="28"/>
      <c r="Y25128" s="30"/>
      <c r="Z25128" s="30"/>
      <c r="AB25128" s="6"/>
    </row>
    <row r="25129" spans="1:28">
      <c r="A25129" s="2"/>
      <c r="B25129" s="2"/>
      <c r="C25129" s="2"/>
      <c r="G25129" s="94"/>
      <c r="H25129" s="94"/>
      <c r="I25129" s="94"/>
      <c r="J25129" s="2"/>
      <c r="P25129" s="30"/>
      <c r="T25129" s="2"/>
      <c r="V25129" s="2"/>
      <c r="W25129" s="28"/>
      <c r="Y25129" s="30"/>
      <c r="Z25129" s="30"/>
      <c r="AB25129" s="6"/>
    </row>
    <row r="25130" spans="1:28">
      <c r="A25130" s="2"/>
      <c r="B25130" s="2"/>
      <c r="C25130" s="2"/>
      <c r="G25130" s="94"/>
      <c r="H25130" s="94"/>
      <c r="I25130" s="94"/>
      <c r="J25130" s="2"/>
      <c r="P25130" s="30"/>
      <c r="T25130" s="2"/>
      <c r="V25130" s="2"/>
      <c r="W25130" s="28"/>
      <c r="Y25130" s="30"/>
      <c r="Z25130" s="30"/>
      <c r="AB25130" s="6"/>
    </row>
    <row r="25131" spans="1:28">
      <c r="A25131" s="2"/>
      <c r="B25131" s="2"/>
      <c r="C25131" s="2"/>
      <c r="G25131" s="94"/>
      <c r="H25131" s="94"/>
      <c r="I25131" s="94"/>
      <c r="J25131" s="2"/>
      <c r="P25131" s="30"/>
      <c r="T25131" s="2"/>
      <c r="V25131" s="2"/>
      <c r="W25131" s="28"/>
      <c r="Y25131" s="30"/>
      <c r="Z25131" s="30"/>
      <c r="AB25131" s="6"/>
    </row>
    <row r="25132" spans="1:28">
      <c r="A25132" s="2"/>
      <c r="B25132" s="2"/>
      <c r="C25132" s="2"/>
      <c r="G25132" s="94"/>
      <c r="H25132" s="94"/>
      <c r="I25132" s="94"/>
      <c r="J25132" s="2"/>
      <c r="P25132" s="30"/>
      <c r="T25132" s="2"/>
      <c r="V25132" s="2"/>
      <c r="W25132" s="28"/>
      <c r="Y25132" s="30"/>
      <c r="Z25132" s="30"/>
      <c r="AB25132" s="6"/>
    </row>
    <row r="25133" spans="1:28">
      <c r="A25133" s="2"/>
      <c r="B25133" s="2"/>
      <c r="C25133" s="2"/>
      <c r="G25133" s="94"/>
      <c r="H25133" s="94"/>
      <c r="I25133" s="94"/>
      <c r="J25133" s="2"/>
      <c r="P25133" s="30"/>
      <c r="T25133" s="2"/>
      <c r="V25133" s="2"/>
      <c r="W25133" s="28"/>
      <c r="Y25133" s="30"/>
      <c r="Z25133" s="30"/>
      <c r="AB25133" s="6"/>
    </row>
    <row r="25134" spans="1:28">
      <c r="A25134" s="2"/>
      <c r="B25134" s="2"/>
      <c r="C25134" s="2"/>
      <c r="G25134" s="94"/>
      <c r="H25134" s="94"/>
      <c r="I25134" s="94"/>
      <c r="J25134" s="2"/>
      <c r="P25134" s="30"/>
      <c r="T25134" s="2"/>
      <c r="V25134" s="2"/>
      <c r="W25134" s="28"/>
      <c r="Y25134" s="30"/>
      <c r="Z25134" s="30"/>
      <c r="AB25134" s="6"/>
    </row>
    <row r="25135" spans="1:28">
      <c r="A25135" s="2"/>
      <c r="B25135" s="2"/>
      <c r="C25135" s="2"/>
      <c r="G25135" s="94"/>
      <c r="H25135" s="94"/>
      <c r="I25135" s="94"/>
      <c r="J25135" s="2"/>
      <c r="P25135" s="30"/>
      <c r="T25135" s="2"/>
      <c r="V25135" s="2"/>
      <c r="W25135" s="28"/>
      <c r="Y25135" s="30"/>
      <c r="Z25135" s="30"/>
      <c r="AB25135" s="6"/>
    </row>
    <row r="25136" spans="1:28">
      <c r="A25136" s="2"/>
      <c r="B25136" s="2"/>
      <c r="C25136" s="2"/>
      <c r="G25136" s="94"/>
      <c r="H25136" s="94"/>
      <c r="I25136" s="94"/>
      <c r="J25136" s="2"/>
      <c r="P25136" s="30"/>
      <c r="T25136" s="2"/>
      <c r="V25136" s="2"/>
      <c r="W25136" s="28"/>
      <c r="Y25136" s="30"/>
      <c r="Z25136" s="30"/>
      <c r="AB25136" s="6"/>
    </row>
    <row r="25137" spans="1:28">
      <c r="A25137" s="2"/>
      <c r="B25137" s="2"/>
      <c r="C25137" s="2"/>
      <c r="G25137" s="94"/>
      <c r="H25137" s="94"/>
      <c r="I25137" s="94"/>
      <c r="J25137" s="2"/>
      <c r="P25137" s="30"/>
      <c r="T25137" s="2"/>
      <c r="V25137" s="2"/>
      <c r="W25137" s="28"/>
      <c r="Y25137" s="30"/>
      <c r="Z25137" s="30"/>
      <c r="AB25137" s="6"/>
    </row>
    <row r="25138" spans="1:28">
      <c r="A25138" s="2"/>
      <c r="B25138" s="2"/>
      <c r="C25138" s="2"/>
      <c r="G25138" s="94"/>
      <c r="H25138" s="94"/>
      <c r="I25138" s="94"/>
      <c r="J25138" s="2"/>
      <c r="P25138" s="30"/>
      <c r="T25138" s="2"/>
      <c r="V25138" s="2"/>
      <c r="W25138" s="28"/>
      <c r="Y25138" s="30"/>
      <c r="Z25138" s="30"/>
      <c r="AB25138" s="6"/>
    </row>
    <row r="25139" spans="1:28">
      <c r="A25139" s="2"/>
      <c r="B25139" s="2"/>
      <c r="C25139" s="2"/>
      <c r="G25139" s="94"/>
      <c r="H25139" s="94"/>
      <c r="I25139" s="94"/>
      <c r="J25139" s="2"/>
      <c r="P25139" s="30"/>
      <c r="T25139" s="2"/>
      <c r="V25139" s="2"/>
      <c r="W25139" s="28"/>
      <c r="Y25139" s="30"/>
      <c r="Z25139" s="30"/>
      <c r="AB25139" s="6"/>
    </row>
    <row r="25140" spans="1:28">
      <c r="A25140" s="2"/>
      <c r="B25140" s="2"/>
      <c r="C25140" s="2"/>
      <c r="G25140" s="94"/>
      <c r="H25140" s="94"/>
      <c r="I25140" s="94"/>
      <c r="J25140" s="2"/>
      <c r="P25140" s="30"/>
      <c r="T25140" s="2"/>
      <c r="V25140" s="2"/>
      <c r="W25140" s="28"/>
      <c r="Y25140" s="30"/>
      <c r="Z25140" s="30"/>
      <c r="AB25140" s="6"/>
    </row>
    <row r="25141" spans="1:28">
      <c r="A25141" s="2"/>
      <c r="B25141" s="2"/>
      <c r="C25141" s="2"/>
      <c r="G25141" s="94"/>
      <c r="H25141" s="94"/>
      <c r="I25141" s="94"/>
      <c r="J25141" s="2"/>
      <c r="P25141" s="30"/>
      <c r="T25141" s="2"/>
      <c r="V25141" s="2"/>
      <c r="W25141" s="28"/>
      <c r="Y25141" s="30"/>
      <c r="Z25141" s="30"/>
      <c r="AB25141" s="6"/>
    </row>
    <row r="25142" spans="1:28">
      <c r="A25142" s="2"/>
      <c r="B25142" s="2"/>
      <c r="C25142" s="2"/>
      <c r="G25142" s="94"/>
      <c r="H25142" s="94"/>
      <c r="I25142" s="94"/>
      <c r="J25142" s="2"/>
      <c r="P25142" s="30"/>
      <c r="T25142" s="2"/>
      <c r="V25142" s="2"/>
      <c r="W25142" s="28"/>
      <c r="Y25142" s="30"/>
      <c r="Z25142" s="30"/>
      <c r="AB25142" s="6"/>
    </row>
    <row r="25143" spans="1:28">
      <c r="A25143" s="2"/>
      <c r="B25143" s="2"/>
      <c r="C25143" s="2"/>
      <c r="G25143" s="94"/>
      <c r="H25143" s="94"/>
      <c r="I25143" s="94"/>
      <c r="J25143" s="2"/>
      <c r="P25143" s="30"/>
      <c r="T25143" s="2"/>
      <c r="V25143" s="2"/>
      <c r="W25143" s="28"/>
      <c r="Y25143" s="30"/>
      <c r="Z25143" s="30"/>
      <c r="AB25143" s="6"/>
    </row>
    <row r="25144" spans="1:28">
      <c r="A25144" s="2"/>
      <c r="B25144" s="2"/>
      <c r="C25144" s="2"/>
      <c r="G25144" s="94"/>
      <c r="H25144" s="94"/>
      <c r="I25144" s="94"/>
      <c r="J25144" s="2"/>
      <c r="P25144" s="30"/>
      <c r="T25144" s="2"/>
      <c r="V25144" s="2"/>
      <c r="W25144" s="28"/>
      <c r="Y25144" s="30"/>
      <c r="Z25144" s="30"/>
      <c r="AB25144" s="6"/>
    </row>
    <row r="25145" spans="1:28">
      <c r="A25145" s="2"/>
      <c r="B25145" s="2"/>
      <c r="C25145" s="2"/>
      <c r="G25145" s="94"/>
      <c r="H25145" s="94"/>
      <c r="I25145" s="94"/>
      <c r="J25145" s="2"/>
      <c r="P25145" s="30"/>
      <c r="T25145" s="2"/>
      <c r="V25145" s="2"/>
      <c r="W25145" s="28"/>
      <c r="Y25145" s="30"/>
      <c r="Z25145" s="30"/>
      <c r="AB25145" s="6"/>
    </row>
    <row r="25146" spans="1:28">
      <c r="A25146" s="2"/>
      <c r="B25146" s="2"/>
      <c r="C25146" s="2"/>
      <c r="G25146" s="94"/>
      <c r="H25146" s="94"/>
      <c r="I25146" s="94"/>
      <c r="J25146" s="2"/>
      <c r="P25146" s="30"/>
      <c r="T25146" s="2"/>
      <c r="V25146" s="2"/>
      <c r="W25146" s="28"/>
      <c r="Y25146" s="30"/>
      <c r="Z25146" s="30"/>
      <c r="AB25146" s="6"/>
    </row>
    <row r="25147" spans="1:28">
      <c r="A25147" s="2"/>
      <c r="B25147" s="2"/>
      <c r="C25147" s="2"/>
      <c r="G25147" s="94"/>
      <c r="H25147" s="94"/>
      <c r="I25147" s="94"/>
      <c r="J25147" s="2"/>
      <c r="P25147" s="30"/>
      <c r="T25147" s="2"/>
      <c r="V25147" s="2"/>
      <c r="W25147" s="28"/>
      <c r="Y25147" s="30"/>
      <c r="Z25147" s="30"/>
      <c r="AB25147" s="6"/>
    </row>
    <row r="25148" spans="1:28">
      <c r="A25148" s="2"/>
      <c r="B25148" s="2"/>
      <c r="C25148" s="2"/>
      <c r="G25148" s="94"/>
      <c r="H25148" s="94"/>
      <c r="I25148" s="94"/>
      <c r="J25148" s="2"/>
      <c r="P25148" s="30"/>
      <c r="T25148" s="2"/>
      <c r="V25148" s="2"/>
      <c r="W25148" s="28"/>
      <c r="Y25148" s="30"/>
      <c r="Z25148" s="30"/>
      <c r="AB25148" s="6"/>
    </row>
    <row r="25149" spans="1:28">
      <c r="A25149" s="2"/>
      <c r="B25149" s="2"/>
      <c r="C25149" s="2"/>
      <c r="G25149" s="94"/>
      <c r="H25149" s="94"/>
      <c r="I25149" s="94"/>
      <c r="J25149" s="2"/>
      <c r="P25149" s="30"/>
      <c r="T25149" s="2"/>
      <c r="V25149" s="2"/>
      <c r="W25149" s="28"/>
      <c r="Y25149" s="30"/>
      <c r="Z25149" s="30"/>
      <c r="AB25149" s="6"/>
    </row>
    <row r="25150" spans="1:28">
      <c r="A25150" s="2"/>
      <c r="B25150" s="2"/>
      <c r="C25150" s="2"/>
      <c r="G25150" s="94"/>
      <c r="H25150" s="94"/>
      <c r="I25150" s="94"/>
      <c r="J25150" s="2"/>
      <c r="P25150" s="30"/>
      <c r="T25150" s="2"/>
      <c r="V25150" s="2"/>
      <c r="W25150" s="28"/>
      <c r="Y25150" s="30"/>
      <c r="Z25150" s="30"/>
      <c r="AB25150" s="6"/>
    </row>
    <row r="25151" spans="1:28">
      <c r="A25151" s="2"/>
      <c r="B25151" s="2"/>
      <c r="C25151" s="2"/>
      <c r="G25151" s="94"/>
      <c r="H25151" s="94"/>
      <c r="I25151" s="94"/>
      <c r="J25151" s="2"/>
      <c r="P25151" s="30"/>
      <c r="T25151" s="2"/>
      <c r="V25151" s="2"/>
      <c r="W25151" s="28"/>
      <c r="Y25151" s="30"/>
      <c r="Z25151" s="30"/>
      <c r="AB25151" s="6"/>
    </row>
    <row r="25152" spans="1:28">
      <c r="A25152" s="2"/>
      <c r="B25152" s="2"/>
      <c r="C25152" s="2"/>
      <c r="G25152" s="94"/>
      <c r="H25152" s="94"/>
      <c r="I25152" s="94"/>
      <c r="J25152" s="2"/>
      <c r="P25152" s="30"/>
      <c r="T25152" s="2"/>
      <c r="V25152" s="2"/>
      <c r="W25152" s="28"/>
      <c r="Y25152" s="30"/>
      <c r="Z25152" s="30"/>
      <c r="AB25152" s="6"/>
    </row>
    <row r="25153" spans="1:28">
      <c r="A25153" s="2"/>
      <c r="B25153" s="2"/>
      <c r="C25153" s="2"/>
      <c r="G25153" s="94"/>
      <c r="H25153" s="94"/>
      <c r="I25153" s="94"/>
      <c r="J25153" s="2"/>
      <c r="P25153" s="30"/>
      <c r="T25153" s="2"/>
      <c r="V25153" s="2"/>
      <c r="W25153" s="28"/>
      <c r="Y25153" s="30"/>
      <c r="Z25153" s="30"/>
      <c r="AB25153" s="6"/>
    </row>
    <row r="25154" spans="1:28">
      <c r="A25154" s="2"/>
      <c r="B25154" s="2"/>
      <c r="C25154" s="2"/>
      <c r="G25154" s="94"/>
      <c r="H25154" s="94"/>
      <c r="I25154" s="94"/>
      <c r="J25154" s="2"/>
      <c r="P25154" s="30"/>
      <c r="T25154" s="2"/>
      <c r="V25154" s="2"/>
      <c r="W25154" s="28"/>
      <c r="Y25154" s="30"/>
      <c r="Z25154" s="30"/>
      <c r="AB25154" s="6"/>
    </row>
    <row r="25155" spans="1:28">
      <c r="A25155" s="2"/>
      <c r="B25155" s="2"/>
      <c r="C25155" s="2"/>
      <c r="G25155" s="94"/>
      <c r="H25155" s="94"/>
      <c r="I25155" s="94"/>
      <c r="J25155" s="2"/>
      <c r="P25155" s="30"/>
      <c r="T25155" s="2"/>
      <c r="V25155" s="2"/>
      <c r="W25155" s="28"/>
      <c r="Y25155" s="30"/>
      <c r="Z25155" s="30"/>
      <c r="AB25155" s="6"/>
    </row>
    <row r="25156" spans="1:28">
      <c r="A25156" s="2"/>
      <c r="B25156" s="2"/>
      <c r="C25156" s="2"/>
      <c r="G25156" s="94"/>
      <c r="H25156" s="94"/>
      <c r="I25156" s="94"/>
      <c r="J25156" s="2"/>
      <c r="P25156" s="30"/>
      <c r="T25156" s="2"/>
      <c r="V25156" s="2"/>
      <c r="W25156" s="28"/>
      <c r="Y25156" s="30"/>
      <c r="Z25156" s="30"/>
      <c r="AB25156" s="6"/>
    </row>
    <row r="25157" spans="1:28">
      <c r="A25157" s="2"/>
      <c r="B25157" s="2"/>
      <c r="C25157" s="2"/>
      <c r="G25157" s="94"/>
      <c r="H25157" s="94"/>
      <c r="I25157" s="94"/>
      <c r="J25157" s="2"/>
      <c r="P25157" s="30"/>
      <c r="T25157" s="2"/>
      <c r="V25157" s="2"/>
      <c r="W25157" s="28"/>
      <c r="Y25157" s="30"/>
      <c r="Z25157" s="30"/>
      <c r="AB25157" s="6"/>
    </row>
    <row r="25158" spans="1:28">
      <c r="A25158" s="2"/>
      <c r="B25158" s="2"/>
      <c r="C25158" s="2"/>
      <c r="G25158" s="94"/>
      <c r="H25158" s="94"/>
      <c r="I25158" s="94"/>
      <c r="J25158" s="2"/>
      <c r="P25158" s="30"/>
      <c r="T25158" s="2"/>
      <c r="V25158" s="2"/>
      <c r="W25158" s="28"/>
      <c r="Y25158" s="30"/>
      <c r="Z25158" s="30"/>
      <c r="AB25158" s="6"/>
    </row>
    <row r="25159" spans="1:28">
      <c r="A25159" s="2"/>
      <c r="B25159" s="2"/>
      <c r="C25159" s="2"/>
      <c r="G25159" s="94"/>
      <c r="H25159" s="94"/>
      <c r="I25159" s="94"/>
      <c r="J25159" s="2"/>
      <c r="P25159" s="30"/>
      <c r="T25159" s="2"/>
      <c r="V25159" s="2"/>
      <c r="W25159" s="28"/>
      <c r="Y25159" s="30"/>
      <c r="Z25159" s="30"/>
      <c r="AB25159" s="6"/>
    </row>
    <row r="25160" spans="1:28">
      <c r="A25160" s="2"/>
      <c r="B25160" s="2"/>
      <c r="C25160" s="2"/>
      <c r="G25160" s="94"/>
      <c r="H25160" s="94"/>
      <c r="I25160" s="94"/>
      <c r="J25160" s="2"/>
      <c r="P25160" s="30"/>
      <c r="T25160" s="2"/>
      <c r="V25160" s="2"/>
      <c r="W25160" s="28"/>
      <c r="Y25160" s="30"/>
      <c r="Z25160" s="30"/>
      <c r="AB25160" s="6"/>
    </row>
    <row r="25161" spans="1:28">
      <c r="A25161" s="2"/>
      <c r="B25161" s="2"/>
      <c r="C25161" s="2"/>
      <c r="G25161" s="94"/>
      <c r="H25161" s="94"/>
      <c r="I25161" s="94"/>
      <c r="J25161" s="2"/>
      <c r="P25161" s="30"/>
      <c r="T25161" s="2"/>
      <c r="V25161" s="2"/>
      <c r="W25161" s="28"/>
      <c r="Y25161" s="30"/>
      <c r="Z25161" s="30"/>
      <c r="AB25161" s="6"/>
    </row>
    <row r="25162" spans="1:28">
      <c r="A25162" s="2"/>
      <c r="B25162" s="2"/>
      <c r="C25162" s="2"/>
      <c r="G25162" s="94"/>
      <c r="H25162" s="94"/>
      <c r="I25162" s="94"/>
      <c r="J25162" s="2"/>
      <c r="P25162" s="30"/>
      <c r="T25162" s="2"/>
      <c r="V25162" s="2"/>
      <c r="W25162" s="28"/>
      <c r="Y25162" s="30"/>
      <c r="Z25162" s="30"/>
      <c r="AB25162" s="6"/>
    </row>
    <row r="25163" spans="1:28">
      <c r="A25163" s="2"/>
      <c r="B25163" s="2"/>
      <c r="C25163" s="2"/>
      <c r="G25163" s="94"/>
      <c r="H25163" s="94"/>
      <c r="I25163" s="94"/>
      <c r="J25163" s="2"/>
      <c r="P25163" s="30"/>
      <c r="T25163" s="2"/>
      <c r="V25163" s="2"/>
      <c r="W25163" s="28"/>
      <c r="Y25163" s="30"/>
      <c r="Z25163" s="30"/>
      <c r="AB25163" s="6"/>
    </row>
    <row r="25164" spans="1:28">
      <c r="A25164" s="2"/>
      <c r="B25164" s="2"/>
      <c r="C25164" s="2"/>
      <c r="G25164" s="94"/>
      <c r="H25164" s="94"/>
      <c r="I25164" s="94"/>
      <c r="J25164" s="2"/>
      <c r="P25164" s="30"/>
      <c r="T25164" s="2"/>
      <c r="V25164" s="2"/>
      <c r="W25164" s="28"/>
      <c r="Y25164" s="30"/>
      <c r="Z25164" s="30"/>
      <c r="AB25164" s="6"/>
    </row>
    <row r="25165" spans="1:28">
      <c r="A25165" s="2"/>
      <c r="B25165" s="2"/>
      <c r="C25165" s="2"/>
      <c r="G25165" s="94"/>
      <c r="H25165" s="94"/>
      <c r="I25165" s="94"/>
      <c r="J25165" s="2"/>
      <c r="P25165" s="30"/>
      <c r="T25165" s="2"/>
      <c r="V25165" s="2"/>
      <c r="W25165" s="28"/>
      <c r="Y25165" s="30"/>
      <c r="Z25165" s="30"/>
      <c r="AB25165" s="6"/>
    </row>
    <row r="25166" spans="1:28">
      <c r="A25166" s="2"/>
      <c r="B25166" s="2"/>
      <c r="C25166" s="2"/>
      <c r="G25166" s="94"/>
      <c r="H25166" s="94"/>
      <c r="I25166" s="94"/>
      <c r="J25166" s="2"/>
      <c r="P25166" s="30"/>
      <c r="T25166" s="2"/>
      <c r="V25166" s="2"/>
      <c r="W25166" s="28"/>
      <c r="Y25166" s="30"/>
      <c r="Z25166" s="30"/>
      <c r="AB25166" s="6"/>
    </row>
    <row r="25167" spans="1:28">
      <c r="A25167" s="2"/>
      <c r="B25167" s="2"/>
      <c r="C25167" s="2"/>
      <c r="G25167" s="94"/>
      <c r="H25167" s="94"/>
      <c r="I25167" s="94"/>
      <c r="J25167" s="2"/>
      <c r="P25167" s="30"/>
      <c r="T25167" s="2"/>
      <c r="V25167" s="2"/>
      <c r="W25167" s="28"/>
      <c r="Y25167" s="30"/>
      <c r="Z25167" s="30"/>
      <c r="AB25167" s="6"/>
    </row>
    <row r="25168" spans="1:28">
      <c r="A25168" s="2"/>
      <c r="B25168" s="2"/>
      <c r="C25168" s="2"/>
      <c r="G25168" s="94"/>
      <c r="H25168" s="94"/>
      <c r="I25168" s="94"/>
      <c r="J25168" s="2"/>
      <c r="P25168" s="30"/>
      <c r="T25168" s="2"/>
      <c r="V25168" s="2"/>
      <c r="W25168" s="28"/>
      <c r="Y25168" s="30"/>
      <c r="Z25168" s="30"/>
      <c r="AB25168" s="6"/>
    </row>
    <row r="25169" spans="1:28">
      <c r="A25169" s="2"/>
      <c r="B25169" s="2"/>
      <c r="C25169" s="2"/>
      <c r="G25169" s="94"/>
      <c r="H25169" s="94"/>
      <c r="I25169" s="94"/>
      <c r="J25169" s="2"/>
      <c r="P25169" s="30"/>
      <c r="T25169" s="2"/>
      <c r="V25169" s="2"/>
      <c r="W25169" s="28"/>
      <c r="Y25169" s="30"/>
      <c r="Z25169" s="30"/>
      <c r="AB25169" s="6"/>
    </row>
    <row r="25170" spans="1:28">
      <c r="A25170" s="2"/>
      <c r="B25170" s="2"/>
      <c r="C25170" s="2"/>
      <c r="G25170" s="94"/>
      <c r="H25170" s="94"/>
      <c r="I25170" s="94"/>
      <c r="J25170" s="2"/>
      <c r="P25170" s="30"/>
      <c r="T25170" s="2"/>
      <c r="V25170" s="2"/>
      <c r="W25170" s="28"/>
      <c r="Y25170" s="30"/>
      <c r="Z25170" s="30"/>
      <c r="AB25170" s="6"/>
    </row>
    <row r="25171" spans="1:28">
      <c r="A25171" s="2"/>
      <c r="B25171" s="2"/>
      <c r="C25171" s="2"/>
      <c r="G25171" s="94"/>
      <c r="H25171" s="94"/>
      <c r="I25171" s="94"/>
      <c r="J25171" s="2"/>
      <c r="P25171" s="30"/>
      <c r="T25171" s="2"/>
      <c r="V25171" s="2"/>
      <c r="W25171" s="28"/>
      <c r="Y25171" s="30"/>
      <c r="Z25171" s="30"/>
      <c r="AB25171" s="6"/>
    </row>
    <row r="25172" spans="1:28">
      <c r="A25172" s="2"/>
      <c r="B25172" s="2"/>
      <c r="C25172" s="2"/>
      <c r="G25172" s="94"/>
      <c r="H25172" s="94"/>
      <c r="I25172" s="94"/>
      <c r="J25172" s="2"/>
      <c r="P25172" s="30"/>
      <c r="T25172" s="2"/>
      <c r="V25172" s="2"/>
      <c r="W25172" s="28"/>
      <c r="Y25172" s="30"/>
      <c r="Z25172" s="30"/>
      <c r="AB25172" s="6"/>
    </row>
    <row r="25173" spans="1:28">
      <c r="A25173" s="2"/>
      <c r="B25173" s="2"/>
      <c r="C25173" s="2"/>
      <c r="G25173" s="94"/>
      <c r="H25173" s="94"/>
      <c r="I25173" s="94"/>
      <c r="J25173" s="2"/>
      <c r="P25173" s="30"/>
      <c r="T25173" s="2"/>
      <c r="V25173" s="2"/>
      <c r="W25173" s="28"/>
      <c r="Y25173" s="30"/>
      <c r="Z25173" s="30"/>
      <c r="AB25173" s="6"/>
    </row>
    <row r="25174" spans="1:28">
      <c r="A25174" s="2"/>
      <c r="B25174" s="2"/>
      <c r="C25174" s="2"/>
      <c r="G25174" s="94"/>
      <c r="H25174" s="94"/>
      <c r="I25174" s="94"/>
      <c r="J25174" s="2"/>
      <c r="P25174" s="30"/>
      <c r="T25174" s="2"/>
      <c r="V25174" s="2"/>
      <c r="W25174" s="28"/>
      <c r="Y25174" s="30"/>
      <c r="Z25174" s="30"/>
      <c r="AB25174" s="6"/>
    </row>
    <row r="25175" spans="1:28">
      <c r="A25175" s="2"/>
      <c r="B25175" s="2"/>
      <c r="C25175" s="2"/>
      <c r="G25175" s="94"/>
      <c r="H25175" s="94"/>
      <c r="I25175" s="94"/>
      <c r="J25175" s="2"/>
      <c r="P25175" s="30"/>
      <c r="T25175" s="2"/>
      <c r="V25175" s="2"/>
      <c r="W25175" s="28"/>
      <c r="Y25175" s="30"/>
      <c r="Z25175" s="30"/>
      <c r="AB25175" s="6"/>
    </row>
    <row r="25176" spans="1:28">
      <c r="A25176" s="2"/>
      <c r="B25176" s="2"/>
      <c r="C25176" s="2"/>
      <c r="G25176" s="94"/>
      <c r="H25176" s="94"/>
      <c r="I25176" s="94"/>
      <c r="J25176" s="2"/>
      <c r="P25176" s="30"/>
      <c r="T25176" s="2"/>
      <c r="V25176" s="2"/>
      <c r="W25176" s="28"/>
      <c r="Y25176" s="30"/>
      <c r="Z25176" s="30"/>
      <c r="AB25176" s="6"/>
    </row>
    <row r="25177" spans="1:28">
      <c r="A25177" s="2"/>
      <c r="B25177" s="2"/>
      <c r="C25177" s="2"/>
      <c r="G25177" s="94"/>
      <c r="H25177" s="94"/>
      <c r="I25177" s="94"/>
      <c r="J25177" s="2"/>
      <c r="P25177" s="30"/>
      <c r="T25177" s="2"/>
      <c r="V25177" s="2"/>
      <c r="W25177" s="28"/>
      <c r="Y25177" s="30"/>
      <c r="Z25177" s="30"/>
      <c r="AB25177" s="6"/>
    </row>
    <row r="25178" spans="1:28">
      <c r="A25178" s="2"/>
      <c r="B25178" s="2"/>
      <c r="C25178" s="2"/>
      <c r="G25178" s="94"/>
      <c r="H25178" s="94"/>
      <c r="I25178" s="94"/>
      <c r="J25178" s="2"/>
      <c r="P25178" s="30"/>
      <c r="T25178" s="2"/>
      <c r="V25178" s="2"/>
      <c r="W25178" s="28"/>
      <c r="Y25178" s="30"/>
      <c r="Z25178" s="30"/>
      <c r="AB25178" s="6"/>
    </row>
    <row r="25179" spans="1:28">
      <c r="A25179" s="2"/>
      <c r="B25179" s="2"/>
      <c r="C25179" s="2"/>
      <c r="G25179" s="94"/>
      <c r="H25179" s="94"/>
      <c r="I25179" s="94"/>
      <c r="J25179" s="2"/>
      <c r="P25179" s="30"/>
      <c r="T25179" s="2"/>
      <c r="V25179" s="2"/>
      <c r="W25179" s="28"/>
      <c r="Y25179" s="30"/>
      <c r="Z25179" s="30"/>
      <c r="AB25179" s="6"/>
    </row>
    <row r="25180" spans="1:28">
      <c r="A25180" s="2"/>
      <c r="B25180" s="2"/>
      <c r="C25180" s="2"/>
      <c r="G25180" s="94"/>
      <c r="H25180" s="94"/>
      <c r="I25180" s="94"/>
      <c r="J25180" s="2"/>
      <c r="P25180" s="30"/>
      <c r="T25180" s="2"/>
      <c r="V25180" s="2"/>
      <c r="W25180" s="28"/>
      <c r="Y25180" s="30"/>
      <c r="Z25180" s="30"/>
      <c r="AB25180" s="6"/>
    </row>
    <row r="25181" spans="1:28">
      <c r="A25181" s="2"/>
      <c r="B25181" s="2"/>
      <c r="C25181" s="2"/>
      <c r="G25181" s="94"/>
      <c r="H25181" s="94"/>
      <c r="I25181" s="94"/>
      <c r="J25181" s="2"/>
      <c r="P25181" s="30"/>
      <c r="T25181" s="2"/>
      <c r="V25181" s="2"/>
      <c r="W25181" s="28"/>
      <c r="Y25181" s="30"/>
      <c r="Z25181" s="30"/>
      <c r="AB25181" s="6"/>
    </row>
    <row r="25182" spans="1:28">
      <c r="A25182" s="2"/>
      <c r="B25182" s="2"/>
      <c r="C25182" s="2"/>
      <c r="G25182" s="94"/>
      <c r="H25182" s="94"/>
      <c r="I25182" s="94"/>
      <c r="J25182" s="2"/>
      <c r="P25182" s="30"/>
      <c r="T25182" s="2"/>
      <c r="V25182" s="2"/>
      <c r="W25182" s="28"/>
      <c r="Y25182" s="30"/>
      <c r="Z25182" s="30"/>
      <c r="AB25182" s="6"/>
    </row>
    <row r="25183" spans="1:28">
      <c r="A25183" s="2"/>
      <c r="B25183" s="2"/>
      <c r="C25183" s="2"/>
      <c r="G25183" s="94"/>
      <c r="H25183" s="94"/>
      <c r="I25183" s="94"/>
      <c r="J25183" s="2"/>
      <c r="P25183" s="30"/>
      <c r="T25183" s="2"/>
      <c r="V25183" s="2"/>
      <c r="W25183" s="28"/>
      <c r="Y25183" s="30"/>
      <c r="Z25183" s="30"/>
      <c r="AB25183" s="6"/>
    </row>
    <row r="25184" spans="1:28">
      <c r="A25184" s="2"/>
      <c r="B25184" s="2"/>
      <c r="C25184" s="2"/>
      <c r="G25184" s="94"/>
      <c r="H25184" s="94"/>
      <c r="I25184" s="94"/>
      <c r="J25184" s="2"/>
      <c r="P25184" s="30"/>
      <c r="T25184" s="2"/>
      <c r="V25184" s="2"/>
      <c r="W25184" s="28"/>
      <c r="Y25184" s="30"/>
      <c r="Z25184" s="30"/>
      <c r="AB25184" s="6"/>
    </row>
    <row r="25185" spans="1:28">
      <c r="A25185" s="2"/>
      <c r="B25185" s="2"/>
      <c r="C25185" s="2"/>
      <c r="G25185" s="94"/>
      <c r="H25185" s="94"/>
      <c r="I25185" s="94"/>
      <c r="J25185" s="2"/>
      <c r="P25185" s="30"/>
      <c r="T25185" s="2"/>
      <c r="V25185" s="2"/>
      <c r="W25185" s="28"/>
      <c r="Y25185" s="30"/>
      <c r="Z25185" s="30"/>
      <c r="AB25185" s="6"/>
    </row>
    <row r="25186" spans="1:28">
      <c r="A25186" s="2"/>
      <c r="B25186" s="2"/>
      <c r="C25186" s="2"/>
      <c r="G25186" s="94"/>
      <c r="H25186" s="94"/>
      <c r="I25186" s="94"/>
      <c r="J25186" s="2"/>
      <c r="P25186" s="30"/>
      <c r="T25186" s="2"/>
      <c r="V25186" s="2"/>
      <c r="W25186" s="28"/>
      <c r="Y25186" s="30"/>
      <c r="Z25186" s="30"/>
      <c r="AB25186" s="6"/>
    </row>
    <row r="25187" spans="1:28">
      <c r="A25187" s="2"/>
      <c r="B25187" s="2"/>
      <c r="C25187" s="2"/>
      <c r="G25187" s="94"/>
      <c r="H25187" s="94"/>
      <c r="I25187" s="94"/>
      <c r="J25187" s="2"/>
      <c r="P25187" s="30"/>
      <c r="T25187" s="2"/>
      <c r="V25187" s="2"/>
      <c r="W25187" s="28"/>
      <c r="Y25187" s="30"/>
      <c r="Z25187" s="30"/>
      <c r="AB25187" s="6"/>
    </row>
    <row r="25188" spans="1:28">
      <c r="A25188" s="2"/>
      <c r="B25188" s="2"/>
      <c r="C25188" s="2"/>
      <c r="G25188" s="94"/>
      <c r="H25188" s="94"/>
      <c r="I25188" s="94"/>
      <c r="J25188" s="2"/>
      <c r="P25188" s="30"/>
      <c r="T25188" s="2"/>
      <c r="V25188" s="2"/>
      <c r="W25188" s="28"/>
      <c r="Y25188" s="30"/>
      <c r="Z25188" s="30"/>
      <c r="AB25188" s="6"/>
    </row>
    <row r="25189" spans="1:28">
      <c r="A25189" s="2"/>
      <c r="B25189" s="2"/>
      <c r="C25189" s="2"/>
      <c r="G25189" s="94"/>
      <c r="H25189" s="94"/>
      <c r="I25189" s="94"/>
      <c r="J25189" s="2"/>
      <c r="P25189" s="30"/>
      <c r="T25189" s="2"/>
      <c r="V25189" s="2"/>
      <c r="W25189" s="28"/>
      <c r="Y25189" s="30"/>
      <c r="Z25189" s="30"/>
      <c r="AB25189" s="6"/>
    </row>
    <row r="25190" spans="1:28">
      <c r="A25190" s="2"/>
      <c r="B25190" s="2"/>
      <c r="C25190" s="2"/>
      <c r="G25190" s="94"/>
      <c r="H25190" s="94"/>
      <c r="I25190" s="94"/>
      <c r="J25190" s="2"/>
      <c r="P25190" s="30"/>
      <c r="T25190" s="2"/>
      <c r="V25190" s="2"/>
      <c r="W25190" s="28"/>
      <c r="Y25190" s="30"/>
      <c r="Z25190" s="30"/>
      <c r="AB25190" s="6"/>
    </row>
    <row r="25191" spans="1:28">
      <c r="A25191" s="2"/>
      <c r="B25191" s="2"/>
      <c r="C25191" s="2"/>
      <c r="G25191" s="94"/>
      <c r="H25191" s="94"/>
      <c r="I25191" s="94"/>
      <c r="J25191" s="2"/>
      <c r="P25191" s="30"/>
      <c r="T25191" s="2"/>
      <c r="V25191" s="2"/>
      <c r="W25191" s="28"/>
      <c r="Y25191" s="30"/>
      <c r="Z25191" s="30"/>
      <c r="AB25191" s="6"/>
    </row>
    <row r="25192" spans="1:28">
      <c r="A25192" s="2"/>
      <c r="B25192" s="2"/>
      <c r="C25192" s="2"/>
      <c r="G25192" s="94"/>
      <c r="H25192" s="94"/>
      <c r="I25192" s="94"/>
      <c r="J25192" s="2"/>
      <c r="P25192" s="30"/>
      <c r="T25192" s="2"/>
      <c r="V25192" s="2"/>
      <c r="W25192" s="28"/>
      <c r="Y25192" s="30"/>
      <c r="Z25192" s="30"/>
      <c r="AB25192" s="6"/>
    </row>
    <row r="25193" spans="1:28">
      <c r="A25193" s="2"/>
      <c r="B25193" s="2"/>
      <c r="C25193" s="2"/>
      <c r="G25193" s="94"/>
      <c r="H25193" s="94"/>
      <c r="I25193" s="94"/>
      <c r="J25193" s="2"/>
      <c r="P25193" s="30"/>
      <c r="T25193" s="2"/>
      <c r="V25193" s="2"/>
      <c r="W25193" s="28"/>
      <c r="Y25193" s="30"/>
      <c r="Z25193" s="30"/>
      <c r="AB25193" s="6"/>
    </row>
    <row r="25194" spans="1:28">
      <c r="A25194" s="2"/>
      <c r="B25194" s="2"/>
      <c r="C25194" s="2"/>
      <c r="G25194" s="94"/>
      <c r="H25194" s="94"/>
      <c r="I25194" s="94"/>
      <c r="J25194" s="2"/>
      <c r="P25194" s="30"/>
      <c r="T25194" s="2"/>
      <c r="V25194" s="2"/>
      <c r="W25194" s="28"/>
      <c r="Y25194" s="30"/>
      <c r="Z25194" s="30"/>
      <c r="AB25194" s="6"/>
    </row>
    <row r="25195" spans="1:28">
      <c r="A25195" s="2"/>
      <c r="B25195" s="2"/>
      <c r="C25195" s="2"/>
      <c r="G25195" s="94"/>
      <c r="H25195" s="94"/>
      <c r="I25195" s="94"/>
      <c r="J25195" s="2"/>
      <c r="P25195" s="30"/>
      <c r="T25195" s="2"/>
      <c r="V25195" s="2"/>
      <c r="W25195" s="28"/>
      <c r="Y25195" s="30"/>
      <c r="Z25195" s="30"/>
      <c r="AB25195" s="6"/>
    </row>
    <row r="25196" spans="1:28">
      <c r="A25196" s="2"/>
      <c r="B25196" s="2"/>
      <c r="C25196" s="2"/>
      <c r="G25196" s="94"/>
      <c r="H25196" s="94"/>
      <c r="I25196" s="94"/>
      <c r="J25196" s="2"/>
      <c r="P25196" s="30"/>
      <c r="T25196" s="2"/>
      <c r="V25196" s="2"/>
      <c r="W25196" s="28"/>
      <c r="Y25196" s="30"/>
      <c r="Z25196" s="30"/>
      <c r="AB25196" s="6"/>
    </row>
    <row r="25197" spans="1:28">
      <c r="A25197" s="2"/>
      <c r="B25197" s="2"/>
      <c r="C25197" s="2"/>
      <c r="G25197" s="94"/>
      <c r="H25197" s="94"/>
      <c r="I25197" s="94"/>
      <c r="J25197" s="2"/>
      <c r="P25197" s="30"/>
      <c r="T25197" s="2"/>
      <c r="V25197" s="2"/>
      <c r="W25197" s="28"/>
      <c r="Y25197" s="30"/>
      <c r="Z25197" s="30"/>
      <c r="AB25197" s="6"/>
    </row>
    <row r="25198" spans="1:28">
      <c r="A25198" s="2"/>
      <c r="B25198" s="2"/>
      <c r="C25198" s="2"/>
      <c r="G25198" s="94"/>
      <c r="H25198" s="94"/>
      <c r="I25198" s="94"/>
      <c r="J25198" s="2"/>
      <c r="P25198" s="30"/>
      <c r="T25198" s="2"/>
      <c r="V25198" s="2"/>
      <c r="W25198" s="28"/>
      <c r="Y25198" s="30"/>
      <c r="Z25198" s="30"/>
      <c r="AB25198" s="6"/>
    </row>
    <row r="25199" spans="1:28">
      <c r="A25199" s="2"/>
      <c r="B25199" s="2"/>
      <c r="C25199" s="2"/>
      <c r="G25199" s="94"/>
      <c r="H25199" s="94"/>
      <c r="I25199" s="94"/>
      <c r="J25199" s="2"/>
      <c r="P25199" s="30"/>
      <c r="T25199" s="2"/>
      <c r="V25199" s="2"/>
      <c r="W25199" s="28"/>
      <c r="Y25199" s="30"/>
      <c r="Z25199" s="30"/>
      <c r="AB25199" s="6"/>
    </row>
    <row r="25200" spans="1:28">
      <c r="A25200" s="2"/>
      <c r="B25200" s="2"/>
      <c r="C25200" s="2"/>
      <c r="G25200" s="94"/>
      <c r="H25200" s="94"/>
      <c r="I25200" s="94"/>
      <c r="J25200" s="2"/>
      <c r="P25200" s="30"/>
      <c r="T25200" s="2"/>
      <c r="V25200" s="2"/>
      <c r="W25200" s="28"/>
      <c r="Y25200" s="30"/>
      <c r="Z25200" s="30"/>
      <c r="AB25200" s="6"/>
    </row>
    <row r="25201" spans="1:28">
      <c r="A25201" s="2"/>
      <c r="B25201" s="2"/>
      <c r="C25201" s="2"/>
      <c r="G25201" s="94"/>
      <c r="H25201" s="94"/>
      <c r="I25201" s="94"/>
      <c r="J25201" s="2"/>
      <c r="P25201" s="30"/>
      <c r="T25201" s="2"/>
      <c r="V25201" s="2"/>
      <c r="W25201" s="28"/>
      <c r="Y25201" s="30"/>
      <c r="Z25201" s="30"/>
      <c r="AB25201" s="6"/>
    </row>
    <row r="25202" spans="1:28">
      <c r="A25202" s="2"/>
      <c r="B25202" s="2"/>
      <c r="C25202" s="2"/>
      <c r="G25202" s="94"/>
      <c r="H25202" s="94"/>
      <c r="I25202" s="94"/>
      <c r="J25202" s="2"/>
      <c r="P25202" s="30"/>
      <c r="T25202" s="2"/>
      <c r="V25202" s="2"/>
      <c r="W25202" s="28"/>
      <c r="Y25202" s="30"/>
      <c r="Z25202" s="30"/>
      <c r="AB25202" s="6"/>
    </row>
    <row r="25203" spans="1:28">
      <c r="A25203" s="2"/>
      <c r="B25203" s="2"/>
      <c r="C25203" s="2"/>
      <c r="G25203" s="94"/>
      <c r="H25203" s="94"/>
      <c r="I25203" s="94"/>
      <c r="J25203" s="2"/>
      <c r="P25203" s="30"/>
      <c r="T25203" s="2"/>
      <c r="V25203" s="2"/>
      <c r="W25203" s="28"/>
      <c r="Y25203" s="30"/>
      <c r="Z25203" s="30"/>
      <c r="AB25203" s="6"/>
    </row>
    <row r="25204" spans="1:28">
      <c r="A25204" s="2"/>
      <c r="B25204" s="2"/>
      <c r="C25204" s="2"/>
      <c r="G25204" s="94"/>
      <c r="H25204" s="94"/>
      <c r="I25204" s="94"/>
      <c r="J25204" s="2"/>
      <c r="P25204" s="30"/>
      <c r="T25204" s="2"/>
      <c r="V25204" s="2"/>
      <c r="W25204" s="28"/>
      <c r="Y25204" s="30"/>
      <c r="Z25204" s="30"/>
      <c r="AB25204" s="6"/>
    </row>
    <row r="25205" spans="1:28">
      <c r="A25205" s="2"/>
      <c r="B25205" s="2"/>
      <c r="C25205" s="2"/>
      <c r="G25205" s="94"/>
      <c r="H25205" s="94"/>
      <c r="I25205" s="94"/>
      <c r="J25205" s="2"/>
      <c r="P25205" s="30"/>
      <c r="T25205" s="2"/>
      <c r="V25205" s="2"/>
      <c r="W25205" s="28"/>
      <c r="Y25205" s="30"/>
      <c r="Z25205" s="30"/>
      <c r="AB25205" s="6"/>
    </row>
    <row r="25206" spans="1:28">
      <c r="A25206" s="2"/>
      <c r="B25206" s="2"/>
      <c r="C25206" s="2"/>
      <c r="G25206" s="94"/>
      <c r="H25206" s="94"/>
      <c r="I25206" s="94"/>
      <c r="J25206" s="2"/>
      <c r="P25206" s="30"/>
      <c r="T25206" s="2"/>
      <c r="V25206" s="2"/>
      <c r="W25206" s="28"/>
      <c r="Y25206" s="30"/>
      <c r="Z25206" s="30"/>
      <c r="AB25206" s="6"/>
    </row>
    <row r="25207" spans="1:28">
      <c r="A25207" s="2"/>
      <c r="B25207" s="2"/>
      <c r="C25207" s="2"/>
      <c r="G25207" s="94"/>
      <c r="H25207" s="94"/>
      <c r="I25207" s="94"/>
      <c r="J25207" s="2"/>
      <c r="P25207" s="30"/>
      <c r="T25207" s="2"/>
      <c r="V25207" s="2"/>
      <c r="W25207" s="28"/>
      <c r="Y25207" s="30"/>
      <c r="Z25207" s="30"/>
      <c r="AB25207" s="6"/>
    </row>
    <row r="25208" spans="1:28">
      <c r="A25208" s="2"/>
      <c r="B25208" s="2"/>
      <c r="C25208" s="2"/>
      <c r="G25208" s="94"/>
      <c r="H25208" s="94"/>
      <c r="I25208" s="94"/>
      <c r="J25208" s="2"/>
      <c r="P25208" s="30"/>
      <c r="T25208" s="2"/>
      <c r="V25208" s="2"/>
      <c r="W25208" s="28"/>
      <c r="Y25208" s="30"/>
      <c r="Z25208" s="30"/>
      <c r="AB25208" s="6"/>
    </row>
    <row r="25209" spans="1:28">
      <c r="A25209" s="2"/>
      <c r="B25209" s="2"/>
      <c r="C25209" s="2"/>
      <c r="G25209" s="94"/>
      <c r="H25209" s="94"/>
      <c r="I25209" s="94"/>
      <c r="J25209" s="2"/>
      <c r="P25209" s="30"/>
      <c r="T25209" s="2"/>
      <c r="V25209" s="2"/>
      <c r="W25209" s="28"/>
      <c r="Y25209" s="30"/>
      <c r="Z25209" s="30"/>
      <c r="AB25209" s="6"/>
    </row>
    <row r="25210" spans="1:28">
      <c r="A25210" s="2"/>
      <c r="B25210" s="2"/>
      <c r="C25210" s="2"/>
      <c r="G25210" s="94"/>
      <c r="H25210" s="94"/>
      <c r="I25210" s="94"/>
      <c r="J25210" s="2"/>
      <c r="P25210" s="30"/>
      <c r="T25210" s="2"/>
      <c r="V25210" s="2"/>
      <c r="W25210" s="28"/>
      <c r="Y25210" s="30"/>
      <c r="Z25210" s="30"/>
      <c r="AB25210" s="6"/>
    </row>
    <row r="25211" spans="1:28">
      <c r="A25211" s="2"/>
      <c r="B25211" s="2"/>
      <c r="C25211" s="2"/>
      <c r="G25211" s="94"/>
      <c r="H25211" s="94"/>
      <c r="I25211" s="94"/>
      <c r="J25211" s="2"/>
      <c r="P25211" s="30"/>
      <c r="T25211" s="2"/>
      <c r="V25211" s="2"/>
      <c r="W25211" s="28"/>
      <c r="Y25211" s="30"/>
      <c r="Z25211" s="30"/>
      <c r="AB25211" s="6"/>
    </row>
    <row r="25212" spans="1:28">
      <c r="A25212" s="2"/>
      <c r="B25212" s="2"/>
      <c r="C25212" s="2"/>
      <c r="G25212" s="94"/>
      <c r="H25212" s="94"/>
      <c r="I25212" s="94"/>
      <c r="J25212" s="2"/>
      <c r="P25212" s="30"/>
      <c r="T25212" s="2"/>
      <c r="V25212" s="2"/>
      <c r="W25212" s="28"/>
      <c r="Y25212" s="30"/>
      <c r="Z25212" s="30"/>
      <c r="AB25212" s="6"/>
    </row>
    <row r="25213" spans="1:28">
      <c r="A25213" s="2"/>
      <c r="B25213" s="2"/>
      <c r="C25213" s="2"/>
      <c r="G25213" s="94"/>
      <c r="H25213" s="94"/>
      <c r="I25213" s="94"/>
      <c r="J25213" s="2"/>
      <c r="P25213" s="30"/>
      <c r="T25213" s="2"/>
      <c r="V25213" s="2"/>
      <c r="W25213" s="28"/>
      <c r="Y25213" s="30"/>
      <c r="Z25213" s="30"/>
      <c r="AB25213" s="6"/>
    </row>
    <row r="25214" spans="1:28">
      <c r="A25214" s="2"/>
      <c r="B25214" s="2"/>
      <c r="C25214" s="2"/>
      <c r="G25214" s="94"/>
      <c r="H25214" s="94"/>
      <c r="I25214" s="94"/>
      <c r="J25214" s="2"/>
      <c r="P25214" s="30"/>
      <c r="T25214" s="2"/>
      <c r="V25214" s="2"/>
      <c r="W25214" s="28"/>
      <c r="Y25214" s="30"/>
      <c r="Z25214" s="30"/>
      <c r="AB25214" s="6"/>
    </row>
    <row r="25215" spans="1:28">
      <c r="A25215" s="2"/>
      <c r="B25215" s="2"/>
      <c r="C25215" s="2"/>
      <c r="G25215" s="94"/>
      <c r="H25215" s="94"/>
      <c r="I25215" s="94"/>
      <c r="J25215" s="2"/>
      <c r="P25215" s="30"/>
      <c r="T25215" s="2"/>
      <c r="V25215" s="2"/>
      <c r="W25215" s="28"/>
      <c r="Y25215" s="30"/>
      <c r="Z25215" s="30"/>
      <c r="AB25215" s="6"/>
    </row>
    <row r="25216" spans="1:28">
      <c r="A25216" s="2"/>
      <c r="B25216" s="2"/>
      <c r="C25216" s="2"/>
      <c r="G25216" s="94"/>
      <c r="H25216" s="94"/>
      <c r="I25216" s="94"/>
      <c r="J25216" s="2"/>
      <c r="P25216" s="30"/>
      <c r="T25216" s="2"/>
      <c r="V25216" s="2"/>
      <c r="W25216" s="28"/>
      <c r="Y25216" s="30"/>
      <c r="Z25216" s="30"/>
      <c r="AB25216" s="6"/>
    </row>
    <row r="25217" spans="1:28">
      <c r="A25217" s="2"/>
      <c r="B25217" s="2"/>
      <c r="C25217" s="2"/>
      <c r="G25217" s="94"/>
      <c r="H25217" s="94"/>
      <c r="I25217" s="94"/>
      <c r="J25217" s="2"/>
      <c r="P25217" s="30"/>
      <c r="T25217" s="2"/>
      <c r="V25217" s="2"/>
      <c r="W25217" s="28"/>
      <c r="Y25217" s="30"/>
      <c r="Z25217" s="30"/>
      <c r="AB25217" s="6"/>
    </row>
    <row r="25218" spans="1:28">
      <c r="A25218" s="2"/>
      <c r="B25218" s="2"/>
      <c r="C25218" s="2"/>
      <c r="G25218" s="94"/>
      <c r="H25218" s="94"/>
      <c r="I25218" s="94"/>
      <c r="J25218" s="2"/>
      <c r="P25218" s="30"/>
      <c r="T25218" s="2"/>
      <c r="V25218" s="2"/>
      <c r="W25218" s="28"/>
      <c r="Y25218" s="30"/>
      <c r="Z25218" s="30"/>
      <c r="AB25218" s="6"/>
    </row>
    <row r="25219" spans="1:28">
      <c r="A25219" s="2"/>
      <c r="B25219" s="2"/>
      <c r="C25219" s="2"/>
      <c r="G25219" s="94"/>
      <c r="H25219" s="94"/>
      <c r="I25219" s="94"/>
      <c r="J25219" s="2"/>
      <c r="P25219" s="30"/>
      <c r="T25219" s="2"/>
      <c r="V25219" s="2"/>
      <c r="W25219" s="28"/>
      <c r="Y25219" s="30"/>
      <c r="Z25219" s="30"/>
      <c r="AB25219" s="6"/>
    </row>
    <row r="25220" spans="1:28">
      <c r="A25220" s="2"/>
      <c r="B25220" s="2"/>
      <c r="C25220" s="2"/>
      <c r="G25220" s="94"/>
      <c r="H25220" s="94"/>
      <c r="I25220" s="94"/>
      <c r="J25220" s="2"/>
      <c r="P25220" s="30"/>
      <c r="T25220" s="2"/>
      <c r="V25220" s="2"/>
      <c r="W25220" s="28"/>
      <c r="Y25220" s="30"/>
      <c r="Z25220" s="30"/>
      <c r="AB25220" s="6"/>
    </row>
    <row r="25221" spans="1:28">
      <c r="A25221" s="2"/>
      <c r="B25221" s="2"/>
      <c r="C25221" s="2"/>
      <c r="G25221" s="94"/>
      <c r="H25221" s="94"/>
      <c r="I25221" s="94"/>
      <c r="J25221" s="2"/>
      <c r="P25221" s="30"/>
      <c r="T25221" s="2"/>
      <c r="V25221" s="2"/>
      <c r="W25221" s="28"/>
      <c r="Y25221" s="30"/>
      <c r="Z25221" s="30"/>
      <c r="AB25221" s="6"/>
    </row>
    <row r="25222" spans="1:28">
      <c r="A25222" s="2"/>
      <c r="B25222" s="2"/>
      <c r="C25222" s="2"/>
      <c r="G25222" s="94"/>
      <c r="H25222" s="94"/>
      <c r="I25222" s="94"/>
      <c r="J25222" s="2"/>
      <c r="P25222" s="30"/>
      <c r="T25222" s="2"/>
      <c r="V25222" s="2"/>
      <c r="W25222" s="28"/>
      <c r="Y25222" s="30"/>
      <c r="Z25222" s="30"/>
      <c r="AB25222" s="6"/>
    </row>
    <row r="25223" spans="1:28">
      <c r="A25223" s="2"/>
      <c r="B25223" s="2"/>
      <c r="C25223" s="2"/>
      <c r="G25223" s="94"/>
      <c r="H25223" s="94"/>
      <c r="I25223" s="94"/>
      <c r="J25223" s="2"/>
      <c r="P25223" s="30"/>
      <c r="T25223" s="2"/>
      <c r="V25223" s="2"/>
      <c r="W25223" s="28"/>
      <c r="Y25223" s="30"/>
      <c r="Z25223" s="30"/>
      <c r="AB25223" s="6"/>
    </row>
    <row r="25224" spans="1:28">
      <c r="A25224" s="2"/>
      <c r="B25224" s="2"/>
      <c r="C25224" s="2"/>
      <c r="G25224" s="94"/>
      <c r="H25224" s="94"/>
      <c r="I25224" s="94"/>
      <c r="J25224" s="2"/>
      <c r="P25224" s="30"/>
      <c r="T25224" s="2"/>
      <c r="V25224" s="2"/>
      <c r="W25224" s="28"/>
      <c r="Y25224" s="30"/>
      <c r="Z25224" s="30"/>
      <c r="AB25224" s="6"/>
    </row>
    <row r="25225" spans="1:28">
      <c r="A25225" s="2"/>
      <c r="B25225" s="2"/>
      <c r="C25225" s="2"/>
      <c r="G25225" s="94"/>
      <c r="H25225" s="94"/>
      <c r="I25225" s="94"/>
      <c r="J25225" s="2"/>
      <c r="P25225" s="30"/>
      <c r="T25225" s="2"/>
      <c r="V25225" s="2"/>
      <c r="W25225" s="28"/>
      <c r="Y25225" s="30"/>
      <c r="Z25225" s="30"/>
      <c r="AB25225" s="6"/>
    </row>
    <row r="25226" spans="1:28">
      <c r="A25226" s="2"/>
      <c r="B25226" s="2"/>
      <c r="C25226" s="2"/>
      <c r="G25226" s="94"/>
      <c r="H25226" s="94"/>
      <c r="I25226" s="94"/>
      <c r="J25226" s="2"/>
      <c r="P25226" s="30"/>
      <c r="T25226" s="2"/>
      <c r="V25226" s="2"/>
      <c r="W25226" s="28"/>
      <c r="Y25226" s="30"/>
      <c r="Z25226" s="30"/>
      <c r="AB25226" s="6"/>
    </row>
    <row r="25227" spans="1:28">
      <c r="A25227" s="2"/>
      <c r="B25227" s="2"/>
      <c r="C25227" s="2"/>
      <c r="G25227" s="94"/>
      <c r="H25227" s="94"/>
      <c r="I25227" s="94"/>
      <c r="J25227" s="2"/>
      <c r="P25227" s="30"/>
      <c r="T25227" s="2"/>
      <c r="V25227" s="2"/>
      <c r="W25227" s="28"/>
      <c r="Y25227" s="30"/>
      <c r="Z25227" s="30"/>
      <c r="AB25227" s="6"/>
    </row>
    <row r="25228" spans="1:28">
      <c r="A25228" s="2"/>
      <c r="B25228" s="2"/>
      <c r="C25228" s="2"/>
      <c r="G25228" s="94"/>
      <c r="H25228" s="94"/>
      <c r="I25228" s="94"/>
      <c r="J25228" s="2"/>
      <c r="P25228" s="30"/>
      <c r="T25228" s="2"/>
      <c r="V25228" s="2"/>
      <c r="W25228" s="28"/>
      <c r="Y25228" s="30"/>
      <c r="Z25228" s="30"/>
      <c r="AB25228" s="6"/>
    </row>
    <row r="25229" spans="1:28">
      <c r="A25229" s="2"/>
      <c r="B25229" s="2"/>
      <c r="C25229" s="2"/>
      <c r="G25229" s="94"/>
      <c r="H25229" s="94"/>
      <c r="I25229" s="94"/>
      <c r="J25229" s="2"/>
      <c r="P25229" s="30"/>
      <c r="T25229" s="2"/>
      <c r="V25229" s="2"/>
      <c r="W25229" s="28"/>
      <c r="Y25229" s="30"/>
      <c r="Z25229" s="30"/>
      <c r="AB25229" s="6"/>
    </row>
    <row r="25230" spans="1:28">
      <c r="A25230" s="2"/>
      <c r="B25230" s="2"/>
      <c r="C25230" s="2"/>
      <c r="G25230" s="94"/>
      <c r="H25230" s="94"/>
      <c r="I25230" s="94"/>
      <c r="J25230" s="2"/>
      <c r="P25230" s="30"/>
      <c r="T25230" s="2"/>
      <c r="V25230" s="2"/>
      <c r="W25230" s="28"/>
      <c r="Y25230" s="30"/>
      <c r="Z25230" s="30"/>
      <c r="AB25230" s="6"/>
    </row>
    <row r="25231" spans="1:28">
      <c r="A25231" s="2"/>
      <c r="B25231" s="2"/>
      <c r="C25231" s="2"/>
      <c r="G25231" s="94"/>
      <c r="H25231" s="94"/>
      <c r="I25231" s="94"/>
      <c r="J25231" s="2"/>
      <c r="P25231" s="30"/>
      <c r="T25231" s="2"/>
      <c r="V25231" s="2"/>
      <c r="W25231" s="28"/>
      <c r="Y25231" s="30"/>
      <c r="Z25231" s="30"/>
      <c r="AB25231" s="6"/>
    </row>
    <row r="25232" spans="1:28">
      <c r="A25232" s="2"/>
      <c r="B25232" s="2"/>
      <c r="C25232" s="2"/>
      <c r="G25232" s="94"/>
      <c r="H25232" s="94"/>
      <c r="I25232" s="94"/>
      <c r="J25232" s="2"/>
      <c r="P25232" s="30"/>
      <c r="T25232" s="2"/>
      <c r="V25232" s="2"/>
      <c r="W25232" s="28"/>
      <c r="Y25232" s="30"/>
      <c r="Z25232" s="30"/>
      <c r="AB25232" s="6"/>
    </row>
    <row r="25233" spans="1:28">
      <c r="A25233" s="2"/>
      <c r="B25233" s="2"/>
      <c r="C25233" s="2"/>
      <c r="G25233" s="94"/>
      <c r="H25233" s="94"/>
      <c r="I25233" s="94"/>
      <c r="J25233" s="2"/>
      <c r="P25233" s="30"/>
      <c r="T25233" s="2"/>
      <c r="V25233" s="2"/>
      <c r="W25233" s="28"/>
      <c r="Y25233" s="30"/>
      <c r="Z25233" s="30"/>
      <c r="AB25233" s="6"/>
    </row>
    <row r="25234" spans="1:28">
      <c r="A25234" s="2"/>
      <c r="B25234" s="2"/>
      <c r="C25234" s="2"/>
      <c r="G25234" s="94"/>
      <c r="H25234" s="94"/>
      <c r="I25234" s="94"/>
      <c r="J25234" s="2"/>
      <c r="P25234" s="30"/>
      <c r="T25234" s="2"/>
      <c r="V25234" s="2"/>
      <c r="W25234" s="28"/>
      <c r="Y25234" s="30"/>
      <c r="Z25234" s="30"/>
      <c r="AB25234" s="6"/>
    </row>
    <row r="25235" spans="1:28">
      <c r="A25235" s="2"/>
      <c r="B25235" s="2"/>
      <c r="C25235" s="2"/>
      <c r="G25235" s="94"/>
      <c r="H25235" s="94"/>
      <c r="I25235" s="94"/>
      <c r="J25235" s="2"/>
      <c r="P25235" s="30"/>
      <c r="T25235" s="2"/>
      <c r="V25235" s="2"/>
      <c r="W25235" s="28"/>
      <c r="Y25235" s="30"/>
      <c r="Z25235" s="30"/>
      <c r="AB25235" s="6"/>
    </row>
    <row r="25236" spans="1:28">
      <c r="A25236" s="2"/>
      <c r="B25236" s="2"/>
      <c r="C25236" s="2"/>
      <c r="G25236" s="94"/>
      <c r="H25236" s="94"/>
      <c r="I25236" s="94"/>
      <c r="J25236" s="2"/>
      <c r="P25236" s="30"/>
      <c r="T25236" s="2"/>
      <c r="V25236" s="2"/>
      <c r="W25236" s="28"/>
      <c r="Y25236" s="30"/>
      <c r="Z25236" s="30"/>
      <c r="AB25236" s="6"/>
    </row>
    <row r="25237" spans="1:28">
      <c r="A25237" s="2"/>
      <c r="B25237" s="2"/>
      <c r="C25237" s="2"/>
      <c r="G25237" s="94"/>
      <c r="H25237" s="94"/>
      <c r="I25237" s="94"/>
      <c r="J25237" s="2"/>
      <c r="P25237" s="30"/>
      <c r="T25237" s="2"/>
      <c r="V25237" s="2"/>
      <c r="W25237" s="28"/>
      <c r="Y25237" s="30"/>
      <c r="Z25237" s="30"/>
      <c r="AB25237" s="6"/>
    </row>
    <row r="25238" spans="1:28">
      <c r="A25238" s="2"/>
      <c r="B25238" s="2"/>
      <c r="C25238" s="2"/>
      <c r="G25238" s="94"/>
      <c r="H25238" s="94"/>
      <c r="I25238" s="94"/>
      <c r="J25238" s="2"/>
      <c r="P25238" s="30"/>
      <c r="T25238" s="2"/>
      <c r="V25238" s="2"/>
      <c r="W25238" s="28"/>
      <c r="Y25238" s="30"/>
      <c r="Z25238" s="30"/>
      <c r="AB25238" s="6"/>
    </row>
    <row r="25239" spans="1:28">
      <c r="A25239" s="2"/>
      <c r="B25239" s="2"/>
      <c r="C25239" s="2"/>
      <c r="G25239" s="94"/>
      <c r="H25239" s="94"/>
      <c r="I25239" s="94"/>
      <c r="J25239" s="2"/>
      <c r="P25239" s="30"/>
      <c r="T25239" s="2"/>
      <c r="V25239" s="2"/>
      <c r="W25239" s="28"/>
      <c r="Y25239" s="30"/>
      <c r="Z25239" s="30"/>
      <c r="AB25239" s="6"/>
    </row>
    <row r="25240" spans="1:28">
      <c r="A25240" s="2"/>
      <c r="B25240" s="2"/>
      <c r="C25240" s="2"/>
      <c r="G25240" s="94"/>
      <c r="H25240" s="94"/>
      <c r="I25240" s="94"/>
      <c r="J25240" s="2"/>
      <c r="P25240" s="30"/>
      <c r="T25240" s="2"/>
      <c r="V25240" s="2"/>
      <c r="W25240" s="28"/>
      <c r="Y25240" s="30"/>
      <c r="Z25240" s="30"/>
      <c r="AB25240" s="6"/>
    </row>
    <row r="25241" spans="1:28">
      <c r="A25241" s="2"/>
      <c r="B25241" s="2"/>
      <c r="C25241" s="2"/>
      <c r="G25241" s="94"/>
      <c r="H25241" s="94"/>
      <c r="I25241" s="94"/>
      <c r="J25241" s="2"/>
      <c r="P25241" s="30"/>
      <c r="T25241" s="2"/>
      <c r="V25241" s="2"/>
      <c r="W25241" s="28"/>
      <c r="Y25241" s="30"/>
      <c r="Z25241" s="30"/>
      <c r="AB25241" s="6"/>
    </row>
    <row r="25242" spans="1:28">
      <c r="A25242" s="2"/>
      <c r="B25242" s="2"/>
      <c r="C25242" s="2"/>
      <c r="G25242" s="94"/>
      <c r="H25242" s="94"/>
      <c r="I25242" s="94"/>
      <c r="J25242" s="2"/>
      <c r="P25242" s="30"/>
      <c r="T25242" s="2"/>
      <c r="V25242" s="2"/>
      <c r="W25242" s="28"/>
      <c r="Y25242" s="30"/>
      <c r="Z25242" s="30"/>
      <c r="AB25242" s="6"/>
    </row>
    <row r="25243" spans="1:28">
      <c r="A25243" s="2"/>
      <c r="B25243" s="2"/>
      <c r="C25243" s="2"/>
      <c r="G25243" s="94"/>
      <c r="H25243" s="94"/>
      <c r="I25243" s="94"/>
      <c r="J25243" s="2"/>
      <c r="P25243" s="30"/>
      <c r="T25243" s="2"/>
      <c r="V25243" s="2"/>
      <c r="W25243" s="28"/>
      <c r="Y25243" s="30"/>
      <c r="Z25243" s="30"/>
      <c r="AB25243" s="6"/>
    </row>
    <row r="25244" spans="1:28">
      <c r="A25244" s="2"/>
      <c r="B25244" s="2"/>
      <c r="C25244" s="2"/>
      <c r="G25244" s="94"/>
      <c r="H25244" s="94"/>
      <c r="I25244" s="94"/>
      <c r="J25244" s="2"/>
      <c r="P25244" s="30"/>
      <c r="T25244" s="2"/>
      <c r="V25244" s="2"/>
      <c r="W25244" s="28"/>
      <c r="Y25244" s="30"/>
      <c r="Z25244" s="30"/>
      <c r="AB25244" s="6"/>
    </row>
    <row r="25245" spans="1:28">
      <c r="A25245" s="2"/>
      <c r="B25245" s="2"/>
      <c r="C25245" s="2"/>
      <c r="G25245" s="94"/>
      <c r="H25245" s="94"/>
      <c r="I25245" s="94"/>
      <c r="J25245" s="2"/>
      <c r="P25245" s="30"/>
      <c r="T25245" s="2"/>
      <c r="V25245" s="2"/>
      <c r="W25245" s="28"/>
      <c r="Y25245" s="30"/>
      <c r="Z25245" s="30"/>
      <c r="AB25245" s="6"/>
    </row>
    <row r="25246" spans="1:28">
      <c r="A25246" s="2"/>
      <c r="B25246" s="2"/>
      <c r="C25246" s="2"/>
      <c r="G25246" s="94"/>
      <c r="H25246" s="94"/>
      <c r="I25246" s="94"/>
      <c r="J25246" s="2"/>
      <c r="P25246" s="30"/>
      <c r="T25246" s="2"/>
      <c r="V25246" s="2"/>
      <c r="W25246" s="28"/>
      <c r="Y25246" s="30"/>
      <c r="Z25246" s="30"/>
      <c r="AB25246" s="6"/>
    </row>
    <row r="25247" spans="1:28">
      <c r="A25247" s="2"/>
      <c r="B25247" s="2"/>
      <c r="C25247" s="2"/>
      <c r="G25247" s="94"/>
      <c r="H25247" s="94"/>
      <c r="I25247" s="94"/>
      <c r="J25247" s="2"/>
      <c r="P25247" s="30"/>
      <c r="T25247" s="2"/>
      <c r="V25247" s="2"/>
      <c r="W25247" s="28"/>
      <c r="Y25247" s="30"/>
      <c r="Z25247" s="30"/>
      <c r="AB25247" s="6"/>
    </row>
    <row r="25248" spans="1:28">
      <c r="A25248" s="2"/>
      <c r="B25248" s="2"/>
      <c r="C25248" s="2"/>
      <c r="G25248" s="94"/>
      <c r="H25248" s="94"/>
      <c r="I25248" s="94"/>
      <c r="J25248" s="2"/>
      <c r="P25248" s="30"/>
      <c r="T25248" s="2"/>
      <c r="V25248" s="2"/>
      <c r="W25248" s="28"/>
      <c r="Y25248" s="30"/>
      <c r="Z25248" s="30"/>
      <c r="AB25248" s="6"/>
    </row>
    <row r="25249" spans="1:28">
      <c r="A25249" s="2"/>
      <c r="B25249" s="2"/>
      <c r="C25249" s="2"/>
      <c r="G25249" s="94"/>
      <c r="H25249" s="94"/>
      <c r="I25249" s="94"/>
      <c r="J25249" s="2"/>
      <c r="P25249" s="30"/>
      <c r="T25249" s="2"/>
      <c r="V25249" s="2"/>
      <c r="W25249" s="28"/>
      <c r="Y25249" s="30"/>
      <c r="Z25249" s="30"/>
      <c r="AB25249" s="6"/>
    </row>
    <row r="25250" spans="1:28">
      <c r="A25250" s="2"/>
      <c r="B25250" s="2"/>
      <c r="C25250" s="2"/>
      <c r="G25250" s="94"/>
      <c r="H25250" s="94"/>
      <c r="I25250" s="94"/>
      <c r="J25250" s="2"/>
      <c r="P25250" s="30"/>
      <c r="T25250" s="2"/>
      <c r="V25250" s="2"/>
      <c r="W25250" s="28"/>
      <c r="Y25250" s="30"/>
      <c r="Z25250" s="30"/>
      <c r="AB25250" s="6"/>
    </row>
    <row r="25251" spans="1:28">
      <c r="A25251" s="2"/>
      <c r="B25251" s="2"/>
      <c r="C25251" s="2"/>
      <c r="G25251" s="94"/>
      <c r="H25251" s="94"/>
      <c r="I25251" s="94"/>
      <c r="J25251" s="2"/>
      <c r="P25251" s="30"/>
      <c r="T25251" s="2"/>
      <c r="V25251" s="2"/>
      <c r="W25251" s="28"/>
      <c r="Y25251" s="30"/>
      <c r="Z25251" s="30"/>
      <c r="AB25251" s="6"/>
    </row>
    <row r="25252" spans="1:28">
      <c r="A25252" s="2"/>
      <c r="B25252" s="2"/>
      <c r="C25252" s="2"/>
      <c r="G25252" s="94"/>
      <c r="H25252" s="94"/>
      <c r="I25252" s="94"/>
      <c r="J25252" s="2"/>
      <c r="P25252" s="30"/>
      <c r="T25252" s="2"/>
      <c r="V25252" s="2"/>
      <c r="W25252" s="28"/>
      <c r="Y25252" s="30"/>
      <c r="Z25252" s="30"/>
      <c r="AB25252" s="6"/>
    </row>
    <row r="25253" spans="1:28">
      <c r="A25253" s="2"/>
      <c r="B25253" s="2"/>
      <c r="C25253" s="2"/>
      <c r="G25253" s="94"/>
      <c r="H25253" s="94"/>
      <c r="I25253" s="94"/>
      <c r="J25253" s="2"/>
      <c r="P25253" s="30"/>
      <c r="T25253" s="2"/>
      <c r="V25253" s="2"/>
      <c r="W25253" s="28"/>
      <c r="Y25253" s="30"/>
      <c r="Z25253" s="30"/>
      <c r="AB25253" s="6"/>
    </row>
    <row r="25254" spans="1:28">
      <c r="A25254" s="2"/>
      <c r="B25254" s="2"/>
      <c r="C25254" s="2"/>
      <c r="G25254" s="94"/>
      <c r="H25254" s="94"/>
      <c r="I25254" s="94"/>
      <c r="J25254" s="2"/>
      <c r="P25254" s="30"/>
      <c r="T25254" s="2"/>
      <c r="V25254" s="2"/>
      <c r="W25254" s="28"/>
      <c r="Y25254" s="30"/>
      <c r="Z25254" s="30"/>
      <c r="AB25254" s="6"/>
    </row>
    <row r="25255" spans="1:28">
      <c r="A25255" s="2"/>
      <c r="B25255" s="2"/>
      <c r="C25255" s="2"/>
      <c r="G25255" s="94"/>
      <c r="H25255" s="94"/>
      <c r="I25255" s="94"/>
      <c r="J25255" s="2"/>
      <c r="P25255" s="30"/>
      <c r="T25255" s="2"/>
      <c r="V25255" s="2"/>
      <c r="W25255" s="28"/>
      <c r="Y25255" s="30"/>
      <c r="Z25255" s="30"/>
      <c r="AB25255" s="6"/>
    </row>
    <row r="25256" spans="1:28">
      <c r="A25256" s="2"/>
      <c r="B25256" s="2"/>
      <c r="C25256" s="2"/>
      <c r="G25256" s="94"/>
      <c r="H25256" s="94"/>
      <c r="I25256" s="94"/>
      <c r="J25256" s="2"/>
      <c r="P25256" s="30"/>
      <c r="T25256" s="2"/>
      <c r="V25256" s="2"/>
      <c r="W25256" s="28"/>
      <c r="Y25256" s="30"/>
      <c r="Z25256" s="30"/>
      <c r="AB25256" s="6"/>
    </row>
    <row r="25257" spans="1:28">
      <c r="A25257" s="2"/>
      <c r="B25257" s="2"/>
      <c r="C25257" s="2"/>
      <c r="G25257" s="94"/>
      <c r="H25257" s="94"/>
      <c r="I25257" s="94"/>
      <c r="J25257" s="2"/>
      <c r="P25257" s="30"/>
      <c r="T25257" s="2"/>
      <c r="V25257" s="2"/>
      <c r="W25257" s="28"/>
      <c r="Y25257" s="30"/>
      <c r="Z25257" s="30"/>
      <c r="AB25257" s="6"/>
    </row>
    <row r="25258" spans="1:28">
      <c r="A25258" s="2"/>
      <c r="B25258" s="2"/>
      <c r="C25258" s="2"/>
      <c r="G25258" s="94"/>
      <c r="H25258" s="94"/>
      <c r="I25258" s="94"/>
      <c r="J25258" s="2"/>
      <c r="P25258" s="30"/>
      <c r="T25258" s="2"/>
      <c r="V25258" s="2"/>
      <c r="W25258" s="28"/>
      <c r="Y25258" s="30"/>
      <c r="Z25258" s="30"/>
      <c r="AB25258" s="6"/>
    </row>
    <row r="25259" spans="1:28">
      <c r="A25259" s="2"/>
      <c r="B25259" s="2"/>
      <c r="C25259" s="2"/>
      <c r="G25259" s="94"/>
      <c r="H25259" s="94"/>
      <c r="I25259" s="94"/>
      <c r="J25259" s="2"/>
      <c r="P25259" s="30"/>
      <c r="T25259" s="2"/>
      <c r="V25259" s="2"/>
      <c r="W25259" s="28"/>
      <c r="Y25259" s="30"/>
      <c r="Z25259" s="30"/>
      <c r="AB25259" s="6"/>
    </row>
    <row r="25260" spans="1:28">
      <c r="A25260" s="2"/>
      <c r="B25260" s="2"/>
      <c r="C25260" s="2"/>
      <c r="G25260" s="94"/>
      <c r="H25260" s="94"/>
      <c r="I25260" s="94"/>
      <c r="J25260" s="2"/>
      <c r="P25260" s="30"/>
      <c r="T25260" s="2"/>
      <c r="V25260" s="2"/>
      <c r="W25260" s="28"/>
      <c r="Y25260" s="30"/>
      <c r="Z25260" s="30"/>
      <c r="AB25260" s="6"/>
    </row>
    <row r="25261" spans="1:28">
      <c r="A25261" s="2"/>
      <c r="B25261" s="2"/>
      <c r="C25261" s="2"/>
      <c r="G25261" s="94"/>
      <c r="H25261" s="94"/>
      <c r="I25261" s="94"/>
      <c r="J25261" s="2"/>
      <c r="P25261" s="30"/>
      <c r="T25261" s="2"/>
      <c r="V25261" s="2"/>
      <c r="W25261" s="28"/>
      <c r="Y25261" s="30"/>
      <c r="Z25261" s="30"/>
      <c r="AB25261" s="6"/>
    </row>
    <row r="25262" spans="1:28">
      <c r="A25262" s="2"/>
      <c r="B25262" s="2"/>
      <c r="C25262" s="2"/>
      <c r="G25262" s="94"/>
      <c r="H25262" s="94"/>
      <c r="I25262" s="94"/>
      <c r="J25262" s="2"/>
      <c r="P25262" s="30"/>
      <c r="T25262" s="2"/>
      <c r="V25262" s="2"/>
      <c r="W25262" s="28"/>
      <c r="Y25262" s="30"/>
      <c r="Z25262" s="30"/>
      <c r="AB25262" s="6"/>
    </row>
    <row r="25263" spans="1:28">
      <c r="A25263" s="2"/>
      <c r="B25263" s="2"/>
      <c r="C25263" s="2"/>
      <c r="G25263" s="94"/>
      <c r="H25263" s="94"/>
      <c r="I25263" s="94"/>
      <c r="J25263" s="2"/>
      <c r="P25263" s="30"/>
      <c r="T25263" s="2"/>
      <c r="V25263" s="2"/>
      <c r="W25263" s="28"/>
      <c r="Y25263" s="30"/>
      <c r="Z25263" s="30"/>
      <c r="AB25263" s="6"/>
    </row>
    <row r="25264" spans="1:28">
      <c r="A25264" s="2"/>
      <c r="B25264" s="2"/>
      <c r="C25264" s="2"/>
      <c r="G25264" s="94"/>
      <c r="H25264" s="94"/>
      <c r="I25264" s="94"/>
      <c r="J25264" s="2"/>
      <c r="P25264" s="30"/>
      <c r="T25264" s="2"/>
      <c r="V25264" s="2"/>
      <c r="W25264" s="28"/>
      <c r="Y25264" s="30"/>
      <c r="Z25264" s="30"/>
      <c r="AB25264" s="6"/>
    </row>
    <row r="25265" spans="1:28">
      <c r="A25265" s="2"/>
      <c r="B25265" s="2"/>
      <c r="C25265" s="2"/>
      <c r="G25265" s="94"/>
      <c r="H25265" s="94"/>
      <c r="I25265" s="94"/>
      <c r="J25265" s="2"/>
      <c r="P25265" s="30"/>
      <c r="T25265" s="2"/>
      <c r="V25265" s="2"/>
      <c r="W25265" s="28"/>
      <c r="Y25265" s="30"/>
      <c r="Z25265" s="30"/>
      <c r="AB25265" s="6"/>
    </row>
    <row r="25266" spans="1:28">
      <c r="A25266" s="2"/>
      <c r="B25266" s="2"/>
      <c r="C25266" s="2"/>
      <c r="G25266" s="94"/>
      <c r="H25266" s="94"/>
      <c r="I25266" s="94"/>
      <c r="J25266" s="2"/>
      <c r="P25266" s="30"/>
      <c r="T25266" s="2"/>
      <c r="V25266" s="2"/>
      <c r="W25266" s="28"/>
      <c r="Y25266" s="30"/>
      <c r="Z25266" s="30"/>
      <c r="AB25266" s="6"/>
    </row>
    <row r="25267" spans="1:28">
      <c r="A25267" s="2"/>
      <c r="B25267" s="2"/>
      <c r="C25267" s="2"/>
      <c r="G25267" s="94"/>
      <c r="H25267" s="94"/>
      <c r="I25267" s="94"/>
      <c r="J25267" s="2"/>
      <c r="P25267" s="30"/>
      <c r="T25267" s="2"/>
      <c r="V25267" s="2"/>
      <c r="W25267" s="28"/>
      <c r="Y25267" s="30"/>
      <c r="Z25267" s="30"/>
      <c r="AB25267" s="6"/>
    </row>
    <row r="25268" spans="1:28">
      <c r="A25268" s="2"/>
      <c r="B25268" s="2"/>
      <c r="C25268" s="2"/>
      <c r="G25268" s="94"/>
      <c r="H25268" s="94"/>
      <c r="I25268" s="94"/>
      <c r="J25268" s="2"/>
      <c r="P25268" s="30"/>
      <c r="T25268" s="2"/>
      <c r="V25268" s="2"/>
      <c r="W25268" s="28"/>
      <c r="Y25268" s="30"/>
      <c r="Z25268" s="30"/>
      <c r="AB25268" s="6"/>
    </row>
    <row r="25269" spans="1:28">
      <c r="A25269" s="2"/>
      <c r="B25269" s="2"/>
      <c r="C25269" s="2"/>
      <c r="G25269" s="94"/>
      <c r="H25269" s="94"/>
      <c r="I25269" s="94"/>
      <c r="J25269" s="2"/>
      <c r="P25269" s="30"/>
      <c r="T25269" s="2"/>
      <c r="V25269" s="2"/>
      <c r="W25269" s="28"/>
      <c r="Y25269" s="30"/>
      <c r="Z25269" s="30"/>
      <c r="AB25269" s="6"/>
    </row>
    <row r="25270" spans="1:28">
      <c r="A25270" s="2"/>
      <c r="B25270" s="2"/>
      <c r="C25270" s="2"/>
      <c r="G25270" s="94"/>
      <c r="H25270" s="94"/>
      <c r="I25270" s="94"/>
      <c r="J25270" s="2"/>
      <c r="P25270" s="30"/>
      <c r="T25270" s="2"/>
      <c r="V25270" s="2"/>
      <c r="W25270" s="28"/>
      <c r="Y25270" s="30"/>
      <c r="Z25270" s="30"/>
      <c r="AB25270" s="6"/>
    </row>
    <row r="25271" spans="1:28">
      <c r="A25271" s="2"/>
      <c r="B25271" s="2"/>
      <c r="C25271" s="2"/>
      <c r="G25271" s="94"/>
      <c r="H25271" s="94"/>
      <c r="I25271" s="94"/>
      <c r="J25271" s="2"/>
      <c r="P25271" s="30"/>
      <c r="T25271" s="2"/>
      <c r="V25271" s="2"/>
      <c r="W25271" s="28"/>
      <c r="Y25271" s="30"/>
      <c r="Z25271" s="30"/>
      <c r="AB25271" s="6"/>
    </row>
    <row r="25272" spans="1:28">
      <c r="A25272" s="2"/>
      <c r="B25272" s="2"/>
      <c r="C25272" s="2"/>
      <c r="G25272" s="94"/>
      <c r="H25272" s="94"/>
      <c r="I25272" s="94"/>
      <c r="J25272" s="2"/>
      <c r="P25272" s="30"/>
      <c r="T25272" s="2"/>
      <c r="V25272" s="2"/>
      <c r="W25272" s="28"/>
      <c r="Y25272" s="30"/>
      <c r="Z25272" s="30"/>
      <c r="AB25272" s="6"/>
    </row>
    <row r="25273" spans="1:28">
      <c r="A25273" s="2"/>
      <c r="B25273" s="2"/>
      <c r="C25273" s="2"/>
      <c r="G25273" s="94"/>
      <c r="H25273" s="94"/>
      <c r="I25273" s="94"/>
      <c r="J25273" s="2"/>
      <c r="P25273" s="30"/>
      <c r="T25273" s="2"/>
      <c r="V25273" s="2"/>
      <c r="W25273" s="28"/>
      <c r="Y25273" s="30"/>
      <c r="Z25273" s="30"/>
      <c r="AB25273" s="6"/>
    </row>
    <row r="25274" spans="1:28">
      <c r="A25274" s="2"/>
      <c r="B25274" s="2"/>
      <c r="C25274" s="2"/>
      <c r="G25274" s="94"/>
      <c r="H25274" s="94"/>
      <c r="I25274" s="94"/>
      <c r="J25274" s="2"/>
      <c r="P25274" s="30"/>
      <c r="T25274" s="2"/>
      <c r="V25274" s="2"/>
      <c r="W25274" s="28"/>
      <c r="Y25274" s="30"/>
      <c r="Z25274" s="30"/>
      <c r="AB25274" s="6"/>
    </row>
    <row r="25275" spans="1:28">
      <c r="A25275" s="2"/>
      <c r="B25275" s="2"/>
      <c r="C25275" s="2"/>
      <c r="G25275" s="94"/>
      <c r="H25275" s="94"/>
      <c r="I25275" s="94"/>
      <c r="J25275" s="2"/>
      <c r="P25275" s="30"/>
      <c r="T25275" s="2"/>
      <c r="V25275" s="2"/>
      <c r="W25275" s="28"/>
      <c r="Y25275" s="30"/>
      <c r="Z25275" s="30"/>
      <c r="AB25275" s="6"/>
    </row>
    <row r="25276" spans="1:28">
      <c r="A25276" s="2"/>
      <c r="B25276" s="2"/>
      <c r="C25276" s="2"/>
      <c r="G25276" s="94"/>
      <c r="H25276" s="94"/>
      <c r="I25276" s="94"/>
      <c r="J25276" s="2"/>
      <c r="P25276" s="30"/>
      <c r="T25276" s="2"/>
      <c r="V25276" s="2"/>
      <c r="W25276" s="28"/>
      <c r="Y25276" s="30"/>
      <c r="Z25276" s="30"/>
      <c r="AB25276" s="6"/>
    </row>
    <row r="25277" spans="1:28">
      <c r="A25277" s="2"/>
      <c r="B25277" s="2"/>
      <c r="C25277" s="2"/>
      <c r="G25277" s="94"/>
      <c r="H25277" s="94"/>
      <c r="I25277" s="94"/>
      <c r="J25277" s="2"/>
      <c r="P25277" s="30"/>
      <c r="T25277" s="2"/>
      <c r="V25277" s="2"/>
      <c r="W25277" s="28"/>
      <c r="Y25277" s="30"/>
      <c r="Z25277" s="30"/>
      <c r="AB25277" s="6"/>
    </row>
    <row r="25278" spans="1:28">
      <c r="A25278" s="2"/>
      <c r="B25278" s="2"/>
      <c r="C25278" s="2"/>
      <c r="G25278" s="94"/>
      <c r="H25278" s="94"/>
      <c r="I25278" s="94"/>
      <c r="J25278" s="2"/>
      <c r="P25278" s="30"/>
      <c r="T25278" s="2"/>
      <c r="V25278" s="2"/>
      <c r="W25278" s="28"/>
      <c r="Y25278" s="30"/>
      <c r="Z25278" s="30"/>
      <c r="AB25278" s="6"/>
    </row>
    <row r="25279" spans="1:28">
      <c r="A25279" s="2"/>
      <c r="B25279" s="2"/>
      <c r="C25279" s="2"/>
      <c r="G25279" s="94"/>
      <c r="H25279" s="94"/>
      <c r="I25279" s="94"/>
      <c r="J25279" s="2"/>
      <c r="P25279" s="30"/>
      <c r="T25279" s="2"/>
      <c r="V25279" s="2"/>
      <c r="W25279" s="28"/>
      <c r="Y25279" s="30"/>
      <c r="Z25279" s="30"/>
      <c r="AB25279" s="6"/>
    </row>
    <row r="25280" spans="1:28">
      <c r="A25280" s="2"/>
      <c r="B25280" s="2"/>
      <c r="C25280" s="2"/>
      <c r="G25280" s="94"/>
      <c r="H25280" s="94"/>
      <c r="I25280" s="94"/>
      <c r="J25280" s="2"/>
      <c r="P25280" s="30"/>
      <c r="T25280" s="2"/>
      <c r="V25280" s="2"/>
      <c r="W25280" s="28"/>
      <c r="Y25280" s="30"/>
      <c r="Z25280" s="30"/>
      <c r="AB25280" s="6"/>
    </row>
    <row r="25281" spans="1:28">
      <c r="A25281" s="2"/>
      <c r="B25281" s="2"/>
      <c r="C25281" s="2"/>
      <c r="G25281" s="94"/>
      <c r="H25281" s="94"/>
      <c r="I25281" s="94"/>
      <c r="J25281" s="2"/>
      <c r="P25281" s="30"/>
      <c r="T25281" s="2"/>
      <c r="V25281" s="2"/>
      <c r="W25281" s="28"/>
      <c r="Y25281" s="30"/>
      <c r="Z25281" s="30"/>
      <c r="AB25281" s="6"/>
    </row>
    <row r="25282" spans="1:28">
      <c r="A25282" s="2"/>
      <c r="B25282" s="2"/>
      <c r="C25282" s="2"/>
      <c r="G25282" s="94"/>
      <c r="H25282" s="94"/>
      <c r="I25282" s="94"/>
      <c r="J25282" s="2"/>
      <c r="P25282" s="30"/>
      <c r="T25282" s="2"/>
      <c r="V25282" s="2"/>
      <c r="W25282" s="28"/>
      <c r="Y25282" s="30"/>
      <c r="Z25282" s="30"/>
      <c r="AB25282" s="6"/>
    </row>
    <row r="25283" spans="1:28">
      <c r="A25283" s="2"/>
      <c r="B25283" s="2"/>
      <c r="C25283" s="2"/>
      <c r="G25283" s="94"/>
      <c r="H25283" s="94"/>
      <c r="I25283" s="94"/>
      <c r="J25283" s="2"/>
      <c r="P25283" s="30"/>
      <c r="T25283" s="2"/>
      <c r="V25283" s="2"/>
      <c r="W25283" s="28"/>
      <c r="Y25283" s="30"/>
      <c r="Z25283" s="30"/>
      <c r="AB25283" s="6"/>
    </row>
    <row r="25284" spans="1:28">
      <c r="A25284" s="2"/>
      <c r="B25284" s="2"/>
      <c r="C25284" s="2"/>
      <c r="G25284" s="94"/>
      <c r="H25284" s="94"/>
      <c r="I25284" s="94"/>
      <c r="J25284" s="2"/>
      <c r="P25284" s="30"/>
      <c r="T25284" s="2"/>
      <c r="V25284" s="2"/>
      <c r="W25284" s="28"/>
      <c r="Y25284" s="30"/>
      <c r="Z25284" s="30"/>
      <c r="AB25284" s="6"/>
    </row>
    <row r="25285" spans="1:28">
      <c r="A25285" s="2"/>
      <c r="B25285" s="2"/>
      <c r="C25285" s="2"/>
      <c r="G25285" s="94"/>
      <c r="H25285" s="94"/>
      <c r="I25285" s="94"/>
      <c r="J25285" s="2"/>
      <c r="P25285" s="30"/>
      <c r="T25285" s="2"/>
      <c r="V25285" s="2"/>
      <c r="W25285" s="28"/>
      <c r="Y25285" s="30"/>
      <c r="Z25285" s="30"/>
      <c r="AB25285" s="6"/>
    </row>
    <row r="25286" spans="1:28">
      <c r="A25286" s="2"/>
      <c r="B25286" s="2"/>
      <c r="C25286" s="2"/>
      <c r="G25286" s="94"/>
      <c r="H25286" s="94"/>
      <c r="I25286" s="94"/>
      <c r="J25286" s="2"/>
      <c r="P25286" s="30"/>
      <c r="T25286" s="2"/>
      <c r="V25286" s="2"/>
      <c r="W25286" s="28"/>
      <c r="Y25286" s="30"/>
      <c r="Z25286" s="30"/>
      <c r="AB25286" s="6"/>
    </row>
    <row r="25287" spans="1:28">
      <c r="A25287" s="2"/>
      <c r="B25287" s="2"/>
      <c r="C25287" s="2"/>
      <c r="G25287" s="94"/>
      <c r="H25287" s="94"/>
      <c r="I25287" s="94"/>
      <c r="J25287" s="2"/>
      <c r="P25287" s="30"/>
      <c r="T25287" s="2"/>
      <c r="V25287" s="2"/>
      <c r="W25287" s="28"/>
      <c r="Y25287" s="30"/>
      <c r="Z25287" s="30"/>
      <c r="AB25287" s="6"/>
    </row>
    <row r="25288" spans="1:28">
      <c r="A25288" s="2"/>
      <c r="B25288" s="2"/>
      <c r="C25288" s="2"/>
      <c r="G25288" s="94"/>
      <c r="H25288" s="94"/>
      <c r="I25288" s="94"/>
      <c r="J25288" s="2"/>
      <c r="P25288" s="30"/>
      <c r="T25288" s="2"/>
      <c r="V25288" s="2"/>
      <c r="W25288" s="28"/>
      <c r="Y25288" s="30"/>
      <c r="Z25288" s="30"/>
      <c r="AB25288" s="6"/>
    </row>
    <row r="25289" spans="1:28">
      <c r="A25289" s="2"/>
      <c r="B25289" s="2"/>
      <c r="C25289" s="2"/>
      <c r="G25289" s="94"/>
      <c r="H25289" s="94"/>
      <c r="I25289" s="94"/>
      <c r="J25289" s="2"/>
      <c r="P25289" s="30"/>
      <c r="T25289" s="2"/>
      <c r="V25289" s="2"/>
      <c r="W25289" s="28"/>
      <c r="Y25289" s="30"/>
      <c r="Z25289" s="30"/>
      <c r="AB25289" s="6"/>
    </row>
    <row r="25290" spans="1:28">
      <c r="A25290" s="2"/>
      <c r="B25290" s="2"/>
      <c r="C25290" s="2"/>
      <c r="G25290" s="94"/>
      <c r="H25290" s="94"/>
      <c r="I25290" s="94"/>
      <c r="J25290" s="2"/>
      <c r="P25290" s="30"/>
      <c r="T25290" s="2"/>
      <c r="V25290" s="2"/>
      <c r="W25290" s="28"/>
      <c r="Y25290" s="30"/>
      <c r="Z25290" s="30"/>
      <c r="AB25290" s="6"/>
    </row>
    <row r="25291" spans="1:28">
      <c r="A25291" s="2"/>
      <c r="B25291" s="2"/>
      <c r="C25291" s="2"/>
      <c r="G25291" s="94"/>
      <c r="H25291" s="94"/>
      <c r="I25291" s="94"/>
      <c r="J25291" s="2"/>
      <c r="P25291" s="30"/>
      <c r="T25291" s="2"/>
      <c r="V25291" s="2"/>
      <c r="W25291" s="28"/>
      <c r="Y25291" s="30"/>
      <c r="Z25291" s="30"/>
      <c r="AB25291" s="6"/>
    </row>
    <row r="25292" spans="1:28">
      <c r="A25292" s="2"/>
      <c r="B25292" s="2"/>
      <c r="C25292" s="2"/>
      <c r="G25292" s="94"/>
      <c r="H25292" s="94"/>
      <c r="I25292" s="94"/>
      <c r="J25292" s="2"/>
      <c r="P25292" s="30"/>
      <c r="T25292" s="2"/>
      <c r="V25292" s="2"/>
      <c r="W25292" s="28"/>
      <c r="Y25292" s="30"/>
      <c r="Z25292" s="30"/>
      <c r="AB25292" s="6"/>
    </row>
    <row r="25293" spans="1:28">
      <c r="A25293" s="2"/>
      <c r="B25293" s="2"/>
      <c r="C25293" s="2"/>
      <c r="G25293" s="94"/>
      <c r="H25293" s="94"/>
      <c r="I25293" s="94"/>
      <c r="J25293" s="2"/>
      <c r="P25293" s="30"/>
      <c r="T25293" s="2"/>
      <c r="V25293" s="2"/>
      <c r="W25293" s="28"/>
      <c r="Y25293" s="30"/>
      <c r="Z25293" s="30"/>
      <c r="AB25293" s="6"/>
    </row>
    <row r="25294" spans="1:28">
      <c r="A25294" s="2"/>
      <c r="B25294" s="2"/>
      <c r="C25294" s="2"/>
      <c r="G25294" s="94"/>
      <c r="H25294" s="94"/>
      <c r="I25294" s="94"/>
      <c r="J25294" s="2"/>
      <c r="P25294" s="30"/>
      <c r="T25294" s="2"/>
      <c r="V25294" s="2"/>
      <c r="W25294" s="28"/>
      <c r="Y25294" s="30"/>
      <c r="Z25294" s="30"/>
      <c r="AB25294" s="6"/>
    </row>
    <row r="25295" spans="1:28">
      <c r="A25295" s="2"/>
      <c r="B25295" s="2"/>
      <c r="C25295" s="2"/>
      <c r="G25295" s="94"/>
      <c r="H25295" s="94"/>
      <c r="I25295" s="94"/>
      <c r="J25295" s="2"/>
      <c r="P25295" s="30"/>
      <c r="T25295" s="2"/>
      <c r="V25295" s="2"/>
      <c r="W25295" s="28"/>
      <c r="Y25295" s="30"/>
      <c r="Z25295" s="30"/>
      <c r="AB25295" s="6"/>
    </row>
    <row r="25296" spans="1:28">
      <c r="A25296" s="2"/>
      <c r="B25296" s="2"/>
      <c r="C25296" s="2"/>
      <c r="G25296" s="94"/>
      <c r="H25296" s="94"/>
      <c r="I25296" s="94"/>
      <c r="J25296" s="2"/>
      <c r="P25296" s="30"/>
      <c r="T25296" s="2"/>
      <c r="V25296" s="2"/>
      <c r="W25296" s="28"/>
      <c r="Y25296" s="30"/>
      <c r="Z25296" s="30"/>
      <c r="AB25296" s="6"/>
    </row>
    <row r="25297" spans="1:28">
      <c r="A25297" s="2"/>
      <c r="B25297" s="2"/>
      <c r="C25297" s="2"/>
      <c r="G25297" s="94"/>
      <c r="H25297" s="94"/>
      <c r="I25297" s="94"/>
      <c r="J25297" s="2"/>
      <c r="P25297" s="30"/>
      <c r="T25297" s="2"/>
      <c r="V25297" s="2"/>
      <c r="W25297" s="28"/>
      <c r="Y25297" s="30"/>
      <c r="Z25297" s="30"/>
      <c r="AB25297" s="6"/>
    </row>
    <row r="25298" spans="1:28">
      <c r="A25298" s="2"/>
      <c r="B25298" s="2"/>
      <c r="C25298" s="2"/>
      <c r="G25298" s="94"/>
      <c r="H25298" s="94"/>
      <c r="I25298" s="94"/>
      <c r="J25298" s="2"/>
      <c r="P25298" s="30"/>
      <c r="T25298" s="2"/>
      <c r="V25298" s="2"/>
      <c r="W25298" s="28"/>
      <c r="Y25298" s="30"/>
      <c r="Z25298" s="30"/>
      <c r="AB25298" s="6"/>
    </row>
    <row r="25299" spans="1:28">
      <c r="A25299" s="2"/>
      <c r="B25299" s="2"/>
      <c r="C25299" s="2"/>
      <c r="G25299" s="94"/>
      <c r="H25299" s="94"/>
      <c r="I25299" s="94"/>
      <c r="J25299" s="2"/>
      <c r="P25299" s="30"/>
      <c r="T25299" s="2"/>
      <c r="V25299" s="2"/>
      <c r="W25299" s="28"/>
      <c r="Y25299" s="30"/>
      <c r="Z25299" s="30"/>
      <c r="AB25299" s="6"/>
    </row>
    <row r="25300" spans="1:28">
      <c r="A25300" s="2"/>
      <c r="B25300" s="2"/>
      <c r="C25300" s="2"/>
      <c r="G25300" s="94"/>
      <c r="H25300" s="94"/>
      <c r="I25300" s="94"/>
      <c r="J25300" s="2"/>
      <c r="P25300" s="30"/>
      <c r="T25300" s="2"/>
      <c r="V25300" s="2"/>
      <c r="W25300" s="28"/>
      <c r="Y25300" s="30"/>
      <c r="Z25300" s="30"/>
      <c r="AB25300" s="6"/>
    </row>
    <row r="25301" spans="1:28">
      <c r="A25301" s="2"/>
      <c r="B25301" s="2"/>
      <c r="C25301" s="2"/>
      <c r="G25301" s="94"/>
      <c r="H25301" s="94"/>
      <c r="I25301" s="94"/>
      <c r="J25301" s="2"/>
      <c r="P25301" s="30"/>
      <c r="T25301" s="2"/>
      <c r="V25301" s="2"/>
      <c r="W25301" s="28"/>
      <c r="Y25301" s="30"/>
      <c r="Z25301" s="30"/>
      <c r="AB25301" s="6"/>
    </row>
    <row r="25302" spans="1:28">
      <c r="A25302" s="2"/>
      <c r="B25302" s="2"/>
      <c r="C25302" s="2"/>
      <c r="G25302" s="94"/>
      <c r="H25302" s="94"/>
      <c r="I25302" s="94"/>
      <c r="J25302" s="2"/>
      <c r="P25302" s="30"/>
      <c r="T25302" s="2"/>
      <c r="V25302" s="2"/>
      <c r="W25302" s="28"/>
      <c r="Y25302" s="30"/>
      <c r="Z25302" s="30"/>
      <c r="AB25302" s="6"/>
    </row>
    <row r="25303" spans="1:28">
      <c r="A25303" s="2"/>
      <c r="B25303" s="2"/>
      <c r="C25303" s="2"/>
      <c r="G25303" s="94"/>
      <c r="H25303" s="94"/>
      <c r="I25303" s="94"/>
      <c r="J25303" s="2"/>
      <c r="P25303" s="30"/>
      <c r="T25303" s="2"/>
      <c r="V25303" s="2"/>
      <c r="W25303" s="28"/>
      <c r="Y25303" s="30"/>
      <c r="Z25303" s="30"/>
      <c r="AB25303" s="6"/>
    </row>
    <row r="25304" spans="1:28">
      <c r="A25304" s="2"/>
      <c r="B25304" s="2"/>
      <c r="C25304" s="2"/>
      <c r="G25304" s="94"/>
      <c r="H25304" s="94"/>
      <c r="I25304" s="94"/>
      <c r="J25304" s="2"/>
      <c r="P25304" s="30"/>
      <c r="T25304" s="2"/>
      <c r="V25304" s="2"/>
      <c r="W25304" s="28"/>
      <c r="Y25304" s="30"/>
      <c r="Z25304" s="30"/>
      <c r="AB25304" s="6"/>
    </row>
    <row r="25305" spans="1:28">
      <c r="A25305" s="2"/>
      <c r="B25305" s="2"/>
      <c r="C25305" s="2"/>
      <c r="G25305" s="94"/>
      <c r="H25305" s="94"/>
      <c r="I25305" s="94"/>
      <c r="J25305" s="2"/>
      <c r="P25305" s="30"/>
      <c r="T25305" s="2"/>
      <c r="V25305" s="2"/>
      <c r="W25305" s="28"/>
      <c r="Y25305" s="30"/>
      <c r="Z25305" s="30"/>
      <c r="AB25305" s="6"/>
    </row>
    <row r="25306" spans="1:28">
      <c r="A25306" s="2"/>
      <c r="B25306" s="2"/>
      <c r="C25306" s="2"/>
      <c r="G25306" s="94"/>
      <c r="H25306" s="94"/>
      <c r="I25306" s="94"/>
      <c r="J25306" s="2"/>
      <c r="P25306" s="30"/>
      <c r="T25306" s="2"/>
      <c r="V25306" s="2"/>
      <c r="W25306" s="28"/>
      <c r="Y25306" s="30"/>
      <c r="Z25306" s="30"/>
      <c r="AB25306" s="6"/>
    </row>
    <row r="25307" spans="1:28">
      <c r="A25307" s="2"/>
      <c r="B25307" s="2"/>
      <c r="C25307" s="2"/>
      <c r="G25307" s="94"/>
      <c r="H25307" s="94"/>
      <c r="I25307" s="94"/>
      <c r="J25307" s="2"/>
      <c r="P25307" s="30"/>
      <c r="T25307" s="2"/>
      <c r="V25307" s="2"/>
      <c r="W25307" s="28"/>
      <c r="Y25307" s="30"/>
      <c r="Z25307" s="30"/>
      <c r="AB25307" s="6"/>
    </row>
    <row r="25308" spans="1:28">
      <c r="A25308" s="2"/>
      <c r="B25308" s="2"/>
      <c r="C25308" s="2"/>
      <c r="G25308" s="94"/>
      <c r="H25308" s="94"/>
      <c r="I25308" s="94"/>
      <c r="J25308" s="2"/>
      <c r="P25308" s="30"/>
      <c r="T25308" s="2"/>
      <c r="V25308" s="2"/>
      <c r="W25308" s="28"/>
      <c r="Y25308" s="30"/>
      <c r="Z25308" s="30"/>
      <c r="AB25308" s="6"/>
    </row>
    <row r="25309" spans="1:28">
      <c r="A25309" s="2"/>
      <c r="B25309" s="2"/>
      <c r="C25309" s="2"/>
      <c r="G25309" s="94"/>
      <c r="H25309" s="94"/>
      <c r="I25309" s="94"/>
      <c r="J25309" s="2"/>
      <c r="P25309" s="30"/>
      <c r="T25309" s="2"/>
      <c r="V25309" s="2"/>
      <c r="W25309" s="28"/>
      <c r="Y25309" s="30"/>
      <c r="Z25309" s="30"/>
      <c r="AB25309" s="6"/>
    </row>
    <row r="25310" spans="1:28">
      <c r="A25310" s="2"/>
      <c r="B25310" s="2"/>
      <c r="C25310" s="2"/>
      <c r="G25310" s="94"/>
      <c r="H25310" s="94"/>
      <c r="I25310" s="94"/>
      <c r="J25310" s="2"/>
      <c r="P25310" s="30"/>
      <c r="T25310" s="2"/>
      <c r="V25310" s="2"/>
      <c r="W25310" s="28"/>
      <c r="Y25310" s="30"/>
      <c r="Z25310" s="30"/>
      <c r="AB25310" s="6"/>
    </row>
    <row r="25311" spans="1:28">
      <c r="A25311" s="2"/>
      <c r="B25311" s="2"/>
      <c r="C25311" s="2"/>
      <c r="G25311" s="94"/>
      <c r="H25311" s="94"/>
      <c r="I25311" s="94"/>
      <c r="J25311" s="2"/>
      <c r="P25311" s="30"/>
      <c r="T25311" s="2"/>
      <c r="V25311" s="2"/>
      <c r="W25311" s="28"/>
      <c r="Y25311" s="30"/>
      <c r="Z25311" s="30"/>
      <c r="AB25311" s="6"/>
    </row>
    <row r="25312" spans="1:28">
      <c r="A25312" s="2"/>
      <c r="B25312" s="2"/>
      <c r="C25312" s="2"/>
      <c r="G25312" s="94"/>
      <c r="H25312" s="94"/>
      <c r="I25312" s="94"/>
      <c r="J25312" s="2"/>
      <c r="P25312" s="30"/>
      <c r="T25312" s="2"/>
      <c r="V25312" s="2"/>
      <c r="W25312" s="28"/>
      <c r="Y25312" s="30"/>
      <c r="Z25312" s="30"/>
      <c r="AB25312" s="6"/>
    </row>
    <row r="25313" spans="1:28">
      <c r="A25313" s="2"/>
      <c r="B25313" s="2"/>
      <c r="C25313" s="2"/>
      <c r="G25313" s="94"/>
      <c r="H25313" s="94"/>
      <c r="I25313" s="94"/>
      <c r="J25313" s="2"/>
      <c r="P25313" s="30"/>
      <c r="T25313" s="2"/>
      <c r="V25313" s="2"/>
      <c r="W25313" s="28"/>
      <c r="Y25313" s="30"/>
      <c r="Z25313" s="30"/>
      <c r="AB25313" s="6"/>
    </row>
    <row r="25314" spans="1:28">
      <c r="A25314" s="2"/>
      <c r="B25314" s="2"/>
      <c r="C25314" s="2"/>
      <c r="G25314" s="94"/>
      <c r="H25314" s="94"/>
      <c r="I25314" s="94"/>
      <c r="J25314" s="2"/>
      <c r="P25314" s="30"/>
      <c r="T25314" s="2"/>
      <c r="V25314" s="2"/>
      <c r="W25314" s="28"/>
      <c r="Y25314" s="30"/>
      <c r="Z25314" s="30"/>
      <c r="AB25314" s="6"/>
    </row>
    <row r="25315" spans="1:28">
      <c r="A25315" s="2"/>
      <c r="B25315" s="2"/>
      <c r="C25315" s="2"/>
      <c r="G25315" s="94"/>
      <c r="H25315" s="94"/>
      <c r="I25315" s="94"/>
      <c r="J25315" s="2"/>
      <c r="P25315" s="30"/>
      <c r="T25315" s="2"/>
      <c r="V25315" s="2"/>
      <c r="W25315" s="28"/>
      <c r="Y25315" s="30"/>
      <c r="Z25315" s="30"/>
      <c r="AB25315" s="6"/>
    </row>
    <row r="25316" spans="1:28">
      <c r="A25316" s="2"/>
      <c r="B25316" s="2"/>
      <c r="C25316" s="2"/>
      <c r="G25316" s="94"/>
      <c r="H25316" s="94"/>
      <c r="I25316" s="94"/>
      <c r="J25316" s="2"/>
      <c r="P25316" s="30"/>
      <c r="T25316" s="2"/>
      <c r="V25316" s="2"/>
      <c r="W25316" s="28"/>
      <c r="Y25316" s="30"/>
      <c r="Z25316" s="30"/>
      <c r="AB25316" s="6"/>
    </row>
    <row r="25317" spans="1:28">
      <c r="A25317" s="2"/>
      <c r="B25317" s="2"/>
      <c r="C25317" s="2"/>
      <c r="G25317" s="94"/>
      <c r="H25317" s="94"/>
      <c r="I25317" s="94"/>
      <c r="J25317" s="2"/>
      <c r="P25317" s="30"/>
      <c r="T25317" s="2"/>
      <c r="V25317" s="2"/>
      <c r="W25317" s="28"/>
      <c r="Y25317" s="30"/>
      <c r="Z25317" s="30"/>
      <c r="AB25317" s="6"/>
    </row>
    <row r="25318" spans="1:28">
      <c r="A25318" s="2"/>
      <c r="B25318" s="2"/>
      <c r="C25318" s="2"/>
      <c r="G25318" s="94"/>
      <c r="H25318" s="94"/>
      <c r="I25318" s="94"/>
      <c r="J25318" s="2"/>
      <c r="P25318" s="30"/>
      <c r="T25318" s="2"/>
      <c r="V25318" s="2"/>
      <c r="W25318" s="28"/>
      <c r="Y25318" s="30"/>
      <c r="Z25318" s="30"/>
      <c r="AB25318" s="6"/>
    </row>
    <row r="25319" spans="1:28">
      <c r="A25319" s="2"/>
      <c r="B25319" s="2"/>
      <c r="C25319" s="2"/>
      <c r="G25319" s="94"/>
      <c r="H25319" s="94"/>
      <c r="I25319" s="94"/>
      <c r="J25319" s="2"/>
      <c r="P25319" s="30"/>
      <c r="T25319" s="2"/>
      <c r="V25319" s="2"/>
      <c r="W25319" s="28"/>
      <c r="Y25319" s="30"/>
      <c r="Z25319" s="30"/>
      <c r="AB25319" s="6"/>
    </row>
    <row r="25320" spans="1:28">
      <c r="A25320" s="2"/>
      <c r="B25320" s="2"/>
      <c r="C25320" s="2"/>
      <c r="G25320" s="94"/>
      <c r="H25320" s="94"/>
      <c r="I25320" s="94"/>
      <c r="J25320" s="2"/>
      <c r="P25320" s="30"/>
      <c r="T25320" s="2"/>
      <c r="V25320" s="2"/>
      <c r="W25320" s="28"/>
      <c r="Y25320" s="30"/>
      <c r="Z25320" s="30"/>
      <c r="AB25320" s="6"/>
    </row>
    <row r="25321" spans="1:28">
      <c r="A25321" s="2"/>
      <c r="B25321" s="2"/>
      <c r="C25321" s="2"/>
      <c r="G25321" s="94"/>
      <c r="H25321" s="94"/>
      <c r="I25321" s="94"/>
      <c r="J25321" s="2"/>
      <c r="P25321" s="30"/>
      <c r="T25321" s="2"/>
      <c r="V25321" s="2"/>
      <c r="W25321" s="28"/>
      <c r="Y25321" s="30"/>
      <c r="Z25321" s="30"/>
      <c r="AB25321" s="6"/>
    </row>
    <row r="25322" spans="1:28">
      <c r="A25322" s="2"/>
      <c r="B25322" s="2"/>
      <c r="C25322" s="2"/>
      <c r="G25322" s="94"/>
      <c r="H25322" s="94"/>
      <c r="I25322" s="94"/>
      <c r="J25322" s="2"/>
      <c r="P25322" s="30"/>
      <c r="T25322" s="2"/>
      <c r="V25322" s="2"/>
      <c r="W25322" s="28"/>
      <c r="Y25322" s="30"/>
      <c r="Z25322" s="30"/>
      <c r="AB25322" s="6"/>
    </row>
    <row r="25323" spans="1:28">
      <c r="A25323" s="2"/>
      <c r="B25323" s="2"/>
      <c r="C25323" s="2"/>
      <c r="G25323" s="94"/>
      <c r="H25323" s="94"/>
      <c r="I25323" s="94"/>
      <c r="J25323" s="2"/>
      <c r="P25323" s="30"/>
      <c r="T25323" s="2"/>
      <c r="V25323" s="2"/>
      <c r="W25323" s="28"/>
      <c r="Y25323" s="30"/>
      <c r="Z25323" s="30"/>
      <c r="AB25323" s="6"/>
    </row>
    <row r="25324" spans="1:28">
      <c r="A25324" s="2"/>
      <c r="B25324" s="2"/>
      <c r="C25324" s="2"/>
      <c r="G25324" s="94"/>
      <c r="H25324" s="94"/>
      <c r="I25324" s="94"/>
      <c r="J25324" s="2"/>
      <c r="P25324" s="30"/>
      <c r="T25324" s="2"/>
      <c r="V25324" s="2"/>
      <c r="W25324" s="28"/>
      <c r="Y25324" s="30"/>
      <c r="Z25324" s="30"/>
      <c r="AB25324" s="6"/>
    </row>
    <row r="25325" spans="1:28">
      <c r="A25325" s="2"/>
      <c r="B25325" s="2"/>
      <c r="C25325" s="2"/>
      <c r="G25325" s="94"/>
      <c r="H25325" s="94"/>
      <c r="I25325" s="94"/>
      <c r="J25325" s="2"/>
      <c r="P25325" s="30"/>
      <c r="T25325" s="2"/>
      <c r="V25325" s="2"/>
      <c r="W25325" s="28"/>
      <c r="Y25325" s="30"/>
      <c r="Z25325" s="30"/>
      <c r="AB25325" s="6"/>
    </row>
    <row r="25326" spans="1:28">
      <c r="A25326" s="2"/>
      <c r="B25326" s="2"/>
      <c r="C25326" s="2"/>
      <c r="G25326" s="94"/>
      <c r="H25326" s="94"/>
      <c r="I25326" s="94"/>
      <c r="J25326" s="2"/>
      <c r="P25326" s="30"/>
      <c r="T25326" s="2"/>
      <c r="V25326" s="2"/>
      <c r="W25326" s="28"/>
      <c r="Y25326" s="30"/>
      <c r="Z25326" s="30"/>
      <c r="AB25326" s="6"/>
    </row>
    <row r="25327" spans="1:28">
      <c r="A25327" s="2"/>
      <c r="B25327" s="2"/>
      <c r="C25327" s="2"/>
      <c r="G25327" s="94"/>
      <c r="H25327" s="94"/>
      <c r="I25327" s="94"/>
      <c r="J25327" s="2"/>
      <c r="P25327" s="30"/>
      <c r="T25327" s="2"/>
      <c r="V25327" s="2"/>
      <c r="W25327" s="28"/>
      <c r="Y25327" s="30"/>
      <c r="Z25327" s="30"/>
      <c r="AB25327" s="6"/>
    </row>
    <row r="25328" spans="1:28">
      <c r="A25328" s="2"/>
      <c r="B25328" s="2"/>
      <c r="C25328" s="2"/>
      <c r="G25328" s="94"/>
      <c r="H25328" s="94"/>
      <c r="I25328" s="94"/>
      <c r="J25328" s="2"/>
      <c r="P25328" s="30"/>
      <c r="T25328" s="2"/>
      <c r="V25328" s="2"/>
      <c r="W25328" s="28"/>
      <c r="Y25328" s="30"/>
      <c r="Z25328" s="30"/>
      <c r="AB25328" s="6"/>
    </row>
    <row r="25329" spans="1:28">
      <c r="A25329" s="2"/>
      <c r="B25329" s="2"/>
      <c r="C25329" s="2"/>
      <c r="G25329" s="94"/>
      <c r="H25329" s="94"/>
      <c r="I25329" s="94"/>
      <c r="J25329" s="2"/>
      <c r="P25329" s="30"/>
      <c r="T25329" s="2"/>
      <c r="V25329" s="2"/>
      <c r="W25329" s="28"/>
      <c r="Y25329" s="30"/>
      <c r="Z25329" s="30"/>
      <c r="AB25329" s="6"/>
    </row>
    <row r="25330" spans="1:28">
      <c r="A25330" s="2"/>
      <c r="B25330" s="2"/>
      <c r="C25330" s="2"/>
      <c r="G25330" s="94"/>
      <c r="H25330" s="94"/>
      <c r="I25330" s="94"/>
      <c r="J25330" s="2"/>
      <c r="P25330" s="30"/>
      <c r="T25330" s="2"/>
      <c r="V25330" s="2"/>
      <c r="W25330" s="28"/>
      <c r="Y25330" s="30"/>
      <c r="Z25330" s="30"/>
      <c r="AB25330" s="6"/>
    </row>
    <row r="25331" spans="1:28">
      <c r="A25331" s="2"/>
      <c r="B25331" s="2"/>
      <c r="C25331" s="2"/>
      <c r="G25331" s="94"/>
      <c r="H25331" s="94"/>
      <c r="I25331" s="94"/>
      <c r="J25331" s="2"/>
      <c r="P25331" s="30"/>
      <c r="T25331" s="2"/>
      <c r="V25331" s="2"/>
      <c r="W25331" s="28"/>
      <c r="Y25331" s="30"/>
      <c r="Z25331" s="30"/>
      <c r="AB25331" s="6"/>
    </row>
    <row r="25332" spans="1:28">
      <c r="A25332" s="2"/>
      <c r="B25332" s="2"/>
      <c r="C25332" s="2"/>
      <c r="G25332" s="94"/>
      <c r="H25332" s="94"/>
      <c r="I25332" s="94"/>
      <c r="J25332" s="2"/>
      <c r="P25332" s="30"/>
      <c r="T25332" s="2"/>
      <c r="V25332" s="2"/>
      <c r="W25332" s="28"/>
      <c r="Y25332" s="30"/>
      <c r="Z25332" s="30"/>
      <c r="AB25332" s="6"/>
    </row>
    <row r="25333" spans="1:28">
      <c r="A25333" s="2"/>
      <c r="B25333" s="2"/>
      <c r="C25333" s="2"/>
      <c r="G25333" s="94"/>
      <c r="H25333" s="94"/>
      <c r="I25333" s="94"/>
      <c r="J25333" s="2"/>
      <c r="P25333" s="30"/>
      <c r="T25333" s="2"/>
      <c r="V25333" s="2"/>
      <c r="W25333" s="28"/>
      <c r="Y25333" s="30"/>
      <c r="Z25333" s="30"/>
      <c r="AB25333" s="6"/>
    </row>
    <row r="25334" spans="1:28">
      <c r="A25334" s="2"/>
      <c r="B25334" s="2"/>
      <c r="C25334" s="2"/>
      <c r="G25334" s="94"/>
      <c r="H25334" s="94"/>
      <c r="I25334" s="94"/>
      <c r="J25334" s="2"/>
      <c r="P25334" s="30"/>
      <c r="T25334" s="2"/>
      <c r="V25334" s="2"/>
      <c r="W25334" s="28"/>
      <c r="Y25334" s="30"/>
      <c r="Z25334" s="30"/>
      <c r="AB25334" s="6"/>
    </row>
    <row r="25335" spans="1:28">
      <c r="A25335" s="2"/>
      <c r="B25335" s="2"/>
      <c r="C25335" s="2"/>
      <c r="G25335" s="94"/>
      <c r="H25335" s="94"/>
      <c r="I25335" s="94"/>
      <c r="J25335" s="2"/>
      <c r="P25335" s="30"/>
      <c r="T25335" s="2"/>
      <c r="V25335" s="2"/>
      <c r="W25335" s="28"/>
      <c r="Y25335" s="30"/>
      <c r="Z25335" s="30"/>
      <c r="AB25335" s="6"/>
    </row>
    <row r="25336" spans="1:28">
      <c r="A25336" s="2"/>
      <c r="B25336" s="2"/>
      <c r="C25336" s="2"/>
      <c r="G25336" s="94"/>
      <c r="H25336" s="94"/>
      <c r="I25336" s="94"/>
      <c r="J25336" s="2"/>
      <c r="P25336" s="30"/>
      <c r="T25336" s="2"/>
      <c r="V25336" s="2"/>
      <c r="W25336" s="28"/>
      <c r="Y25336" s="30"/>
      <c r="Z25336" s="30"/>
      <c r="AB25336" s="6"/>
    </row>
    <row r="25337" spans="1:28">
      <c r="A25337" s="2"/>
      <c r="B25337" s="2"/>
      <c r="C25337" s="2"/>
      <c r="G25337" s="94"/>
      <c r="H25337" s="94"/>
      <c r="I25337" s="94"/>
      <c r="J25337" s="2"/>
      <c r="P25337" s="30"/>
      <c r="T25337" s="2"/>
      <c r="V25337" s="2"/>
      <c r="W25337" s="28"/>
      <c r="Y25337" s="30"/>
      <c r="Z25337" s="30"/>
      <c r="AB25337" s="6"/>
    </row>
    <row r="25338" spans="1:28">
      <c r="A25338" s="2"/>
      <c r="B25338" s="2"/>
      <c r="C25338" s="2"/>
      <c r="G25338" s="94"/>
      <c r="H25338" s="94"/>
      <c r="I25338" s="94"/>
      <c r="J25338" s="2"/>
      <c r="P25338" s="30"/>
      <c r="T25338" s="2"/>
      <c r="V25338" s="2"/>
      <c r="W25338" s="28"/>
      <c r="Y25338" s="30"/>
      <c r="Z25338" s="30"/>
      <c r="AB25338" s="6"/>
    </row>
    <row r="25339" spans="1:28">
      <c r="A25339" s="2"/>
      <c r="B25339" s="2"/>
      <c r="C25339" s="2"/>
      <c r="G25339" s="94"/>
      <c r="H25339" s="94"/>
      <c r="I25339" s="94"/>
      <c r="J25339" s="2"/>
      <c r="P25339" s="30"/>
      <c r="T25339" s="2"/>
      <c r="V25339" s="2"/>
      <c r="W25339" s="28"/>
      <c r="Y25339" s="30"/>
      <c r="Z25339" s="30"/>
      <c r="AB25339" s="6"/>
    </row>
    <row r="25340" spans="1:28">
      <c r="A25340" s="2"/>
      <c r="B25340" s="2"/>
      <c r="C25340" s="2"/>
      <c r="G25340" s="94"/>
      <c r="H25340" s="94"/>
      <c r="I25340" s="94"/>
      <c r="J25340" s="2"/>
      <c r="P25340" s="30"/>
      <c r="T25340" s="2"/>
      <c r="V25340" s="2"/>
      <c r="W25340" s="28"/>
      <c r="Y25340" s="30"/>
      <c r="Z25340" s="30"/>
      <c r="AB25340" s="6"/>
    </row>
    <row r="25341" spans="1:28">
      <c r="A25341" s="2"/>
      <c r="B25341" s="2"/>
      <c r="C25341" s="2"/>
      <c r="G25341" s="94"/>
      <c r="H25341" s="94"/>
      <c r="I25341" s="94"/>
      <c r="J25341" s="2"/>
      <c r="P25341" s="30"/>
      <c r="T25341" s="2"/>
      <c r="V25341" s="2"/>
      <c r="W25341" s="28"/>
      <c r="Y25341" s="30"/>
      <c r="Z25341" s="30"/>
      <c r="AB25341" s="6"/>
    </row>
    <row r="25342" spans="1:28">
      <c r="A25342" s="2"/>
      <c r="B25342" s="2"/>
      <c r="C25342" s="2"/>
      <c r="G25342" s="94"/>
      <c r="H25342" s="94"/>
      <c r="I25342" s="94"/>
      <c r="J25342" s="2"/>
      <c r="P25342" s="30"/>
      <c r="T25342" s="2"/>
      <c r="V25342" s="2"/>
      <c r="W25342" s="28"/>
      <c r="Y25342" s="30"/>
      <c r="Z25342" s="30"/>
      <c r="AB25342" s="6"/>
    </row>
    <row r="25343" spans="1:28">
      <c r="A25343" s="2"/>
      <c r="B25343" s="2"/>
      <c r="C25343" s="2"/>
      <c r="G25343" s="94"/>
      <c r="H25343" s="94"/>
      <c r="I25343" s="94"/>
      <c r="J25343" s="2"/>
      <c r="P25343" s="30"/>
      <c r="T25343" s="2"/>
      <c r="V25343" s="2"/>
      <c r="W25343" s="28"/>
      <c r="Y25343" s="30"/>
      <c r="Z25343" s="30"/>
      <c r="AB25343" s="6"/>
    </row>
    <row r="25344" spans="1:28">
      <c r="A25344" s="2"/>
      <c r="B25344" s="2"/>
      <c r="C25344" s="2"/>
      <c r="G25344" s="94"/>
      <c r="H25344" s="94"/>
      <c r="I25344" s="94"/>
      <c r="J25344" s="2"/>
      <c r="P25344" s="30"/>
      <c r="T25344" s="2"/>
      <c r="V25344" s="2"/>
      <c r="W25344" s="28"/>
      <c r="Y25344" s="30"/>
      <c r="Z25344" s="30"/>
      <c r="AB25344" s="6"/>
    </row>
    <row r="25345" spans="1:28">
      <c r="A25345" s="2"/>
      <c r="B25345" s="2"/>
      <c r="C25345" s="2"/>
      <c r="G25345" s="94"/>
      <c r="H25345" s="94"/>
      <c r="I25345" s="94"/>
      <c r="J25345" s="2"/>
      <c r="P25345" s="30"/>
      <c r="T25345" s="2"/>
      <c r="V25345" s="2"/>
      <c r="W25345" s="28"/>
      <c r="Y25345" s="30"/>
      <c r="Z25345" s="30"/>
      <c r="AB25345" s="6"/>
    </row>
    <row r="25346" spans="1:28">
      <c r="A25346" s="2"/>
      <c r="B25346" s="2"/>
      <c r="C25346" s="2"/>
      <c r="G25346" s="94"/>
      <c r="H25346" s="94"/>
      <c r="I25346" s="94"/>
      <c r="J25346" s="2"/>
      <c r="P25346" s="30"/>
      <c r="T25346" s="2"/>
      <c r="V25346" s="2"/>
      <c r="W25346" s="28"/>
      <c r="Y25346" s="30"/>
      <c r="Z25346" s="30"/>
      <c r="AB25346" s="6"/>
    </row>
    <row r="25347" spans="1:28">
      <c r="A25347" s="2"/>
      <c r="B25347" s="2"/>
      <c r="C25347" s="2"/>
      <c r="G25347" s="94"/>
      <c r="H25347" s="94"/>
      <c r="I25347" s="94"/>
      <c r="J25347" s="2"/>
      <c r="P25347" s="30"/>
      <c r="T25347" s="2"/>
      <c r="V25347" s="2"/>
      <c r="W25347" s="28"/>
      <c r="Y25347" s="30"/>
      <c r="Z25347" s="30"/>
      <c r="AB25347" s="6"/>
    </row>
    <row r="25348" spans="1:28">
      <c r="A25348" s="2"/>
      <c r="B25348" s="2"/>
      <c r="C25348" s="2"/>
      <c r="G25348" s="94"/>
      <c r="H25348" s="94"/>
      <c r="I25348" s="94"/>
      <c r="J25348" s="2"/>
      <c r="P25348" s="30"/>
      <c r="T25348" s="2"/>
      <c r="V25348" s="2"/>
      <c r="W25348" s="28"/>
      <c r="Y25348" s="30"/>
      <c r="Z25348" s="30"/>
      <c r="AB25348" s="6"/>
    </row>
    <row r="25349" spans="1:28">
      <c r="A25349" s="2"/>
      <c r="B25349" s="2"/>
      <c r="C25349" s="2"/>
      <c r="G25349" s="94"/>
      <c r="H25349" s="94"/>
      <c r="I25349" s="94"/>
      <c r="J25349" s="2"/>
      <c r="P25349" s="30"/>
      <c r="T25349" s="2"/>
      <c r="V25349" s="2"/>
      <c r="W25349" s="28"/>
      <c r="Y25349" s="30"/>
      <c r="Z25349" s="30"/>
      <c r="AB25349" s="6"/>
    </row>
    <row r="25350" spans="1:28">
      <c r="A25350" s="2"/>
      <c r="B25350" s="2"/>
      <c r="C25350" s="2"/>
      <c r="G25350" s="94"/>
      <c r="H25350" s="94"/>
      <c r="I25350" s="94"/>
      <c r="J25350" s="2"/>
      <c r="P25350" s="30"/>
      <c r="T25350" s="2"/>
      <c r="V25350" s="2"/>
      <c r="W25350" s="28"/>
      <c r="Y25350" s="30"/>
      <c r="Z25350" s="30"/>
      <c r="AB25350" s="6"/>
    </row>
    <row r="25351" spans="1:28">
      <c r="A25351" s="2"/>
      <c r="B25351" s="2"/>
      <c r="C25351" s="2"/>
      <c r="G25351" s="94"/>
      <c r="H25351" s="94"/>
      <c r="I25351" s="94"/>
      <c r="J25351" s="2"/>
      <c r="P25351" s="30"/>
      <c r="T25351" s="2"/>
      <c r="V25351" s="2"/>
      <c r="W25351" s="28"/>
      <c r="Y25351" s="30"/>
      <c r="Z25351" s="30"/>
      <c r="AB25351" s="6"/>
    </row>
    <row r="25352" spans="1:28">
      <c r="A25352" s="2"/>
      <c r="B25352" s="2"/>
      <c r="C25352" s="2"/>
      <c r="G25352" s="94"/>
      <c r="H25352" s="94"/>
      <c r="I25352" s="94"/>
      <c r="J25352" s="2"/>
      <c r="P25352" s="30"/>
      <c r="T25352" s="2"/>
      <c r="V25352" s="2"/>
      <c r="W25352" s="28"/>
      <c r="Y25352" s="30"/>
      <c r="Z25352" s="30"/>
      <c r="AB25352" s="6"/>
    </row>
    <row r="25353" spans="1:28">
      <c r="A25353" s="2"/>
      <c r="B25353" s="2"/>
      <c r="C25353" s="2"/>
      <c r="G25353" s="94"/>
      <c r="H25353" s="94"/>
      <c r="I25353" s="94"/>
      <c r="J25353" s="2"/>
      <c r="P25353" s="30"/>
      <c r="T25353" s="2"/>
      <c r="V25353" s="2"/>
      <c r="W25353" s="28"/>
      <c r="Y25353" s="30"/>
      <c r="Z25353" s="30"/>
      <c r="AB25353" s="6"/>
    </row>
    <row r="25354" spans="1:28">
      <c r="A25354" s="2"/>
      <c r="B25354" s="2"/>
      <c r="C25354" s="2"/>
      <c r="G25354" s="94"/>
      <c r="H25354" s="94"/>
      <c r="I25354" s="94"/>
      <c r="J25354" s="2"/>
      <c r="P25354" s="30"/>
      <c r="T25354" s="2"/>
      <c r="V25354" s="2"/>
      <c r="W25354" s="28"/>
      <c r="Y25354" s="30"/>
      <c r="Z25354" s="30"/>
      <c r="AB25354" s="6"/>
    </row>
    <row r="25355" spans="1:28">
      <c r="A25355" s="2"/>
      <c r="B25355" s="2"/>
      <c r="C25355" s="2"/>
      <c r="G25355" s="94"/>
      <c r="H25355" s="94"/>
      <c r="I25355" s="94"/>
      <c r="J25355" s="2"/>
      <c r="P25355" s="30"/>
      <c r="T25355" s="2"/>
      <c r="V25355" s="2"/>
      <c r="W25355" s="28"/>
      <c r="Y25355" s="30"/>
      <c r="Z25355" s="30"/>
      <c r="AB25355" s="6"/>
    </row>
    <row r="25356" spans="1:28">
      <c r="A25356" s="2"/>
      <c r="B25356" s="2"/>
      <c r="C25356" s="2"/>
      <c r="G25356" s="94"/>
      <c r="H25356" s="94"/>
      <c r="I25356" s="94"/>
      <c r="J25356" s="2"/>
      <c r="P25356" s="30"/>
      <c r="T25356" s="2"/>
      <c r="V25356" s="2"/>
      <c r="W25356" s="28"/>
      <c r="Y25356" s="30"/>
      <c r="Z25356" s="30"/>
      <c r="AB25356" s="6"/>
    </row>
    <row r="25357" spans="1:28">
      <c r="A25357" s="2"/>
      <c r="B25357" s="2"/>
      <c r="C25357" s="2"/>
      <c r="G25357" s="94"/>
      <c r="H25357" s="94"/>
      <c r="I25357" s="94"/>
      <c r="J25357" s="2"/>
      <c r="P25357" s="30"/>
      <c r="T25357" s="2"/>
      <c r="V25357" s="2"/>
      <c r="W25357" s="28"/>
      <c r="Y25357" s="30"/>
      <c r="Z25357" s="30"/>
      <c r="AB25357" s="6"/>
    </row>
    <row r="25358" spans="1:28">
      <c r="A25358" s="2"/>
      <c r="B25358" s="2"/>
      <c r="C25358" s="2"/>
      <c r="G25358" s="94"/>
      <c r="H25358" s="94"/>
      <c r="I25358" s="94"/>
      <c r="J25358" s="2"/>
      <c r="P25358" s="30"/>
      <c r="T25358" s="2"/>
      <c r="V25358" s="2"/>
      <c r="W25358" s="28"/>
      <c r="Y25358" s="30"/>
      <c r="Z25358" s="30"/>
      <c r="AB25358" s="6"/>
    </row>
    <row r="25359" spans="1:28">
      <c r="A25359" s="2"/>
      <c r="B25359" s="2"/>
      <c r="C25359" s="2"/>
      <c r="G25359" s="94"/>
      <c r="H25359" s="94"/>
      <c r="I25359" s="94"/>
      <c r="J25359" s="2"/>
      <c r="P25359" s="30"/>
      <c r="T25359" s="2"/>
      <c r="V25359" s="2"/>
      <c r="W25359" s="28"/>
      <c r="Y25359" s="30"/>
      <c r="Z25359" s="30"/>
      <c r="AB25359" s="6"/>
    </row>
    <row r="25360" spans="1:28">
      <c r="A25360" s="2"/>
      <c r="B25360" s="2"/>
      <c r="C25360" s="2"/>
      <c r="G25360" s="94"/>
      <c r="H25360" s="94"/>
      <c r="I25360" s="94"/>
      <c r="J25360" s="2"/>
      <c r="P25360" s="30"/>
      <c r="T25360" s="2"/>
      <c r="V25360" s="2"/>
      <c r="W25360" s="28"/>
      <c r="Y25360" s="30"/>
      <c r="Z25360" s="30"/>
      <c r="AB25360" s="6"/>
    </row>
    <row r="25361" spans="1:28">
      <c r="A25361" s="2"/>
      <c r="B25361" s="2"/>
      <c r="C25361" s="2"/>
      <c r="G25361" s="94"/>
      <c r="H25361" s="94"/>
      <c r="I25361" s="94"/>
      <c r="J25361" s="2"/>
      <c r="P25361" s="30"/>
      <c r="T25361" s="2"/>
      <c r="V25361" s="2"/>
      <c r="W25361" s="28"/>
      <c r="Y25361" s="30"/>
      <c r="Z25361" s="30"/>
      <c r="AB25361" s="6"/>
    </row>
    <row r="25362" spans="1:28">
      <c r="A25362" s="2"/>
      <c r="B25362" s="2"/>
      <c r="C25362" s="2"/>
      <c r="G25362" s="94"/>
      <c r="H25362" s="94"/>
      <c r="I25362" s="94"/>
      <c r="J25362" s="2"/>
      <c r="P25362" s="30"/>
      <c r="T25362" s="2"/>
      <c r="V25362" s="2"/>
      <c r="W25362" s="28"/>
      <c r="Y25362" s="30"/>
      <c r="Z25362" s="30"/>
      <c r="AB25362" s="6"/>
    </row>
    <row r="25363" spans="1:28">
      <c r="A25363" s="2"/>
      <c r="B25363" s="2"/>
      <c r="C25363" s="2"/>
      <c r="G25363" s="94"/>
      <c r="H25363" s="94"/>
      <c r="I25363" s="94"/>
      <c r="J25363" s="2"/>
      <c r="P25363" s="30"/>
      <c r="T25363" s="2"/>
      <c r="V25363" s="2"/>
      <c r="W25363" s="28"/>
      <c r="Y25363" s="30"/>
      <c r="Z25363" s="30"/>
      <c r="AB25363" s="6"/>
    </row>
    <row r="25364" spans="1:28">
      <c r="A25364" s="2"/>
      <c r="B25364" s="2"/>
      <c r="C25364" s="2"/>
      <c r="G25364" s="94"/>
      <c r="H25364" s="94"/>
      <c r="I25364" s="94"/>
      <c r="J25364" s="2"/>
      <c r="P25364" s="30"/>
      <c r="T25364" s="2"/>
      <c r="V25364" s="2"/>
      <c r="W25364" s="28"/>
      <c r="Y25364" s="30"/>
      <c r="Z25364" s="30"/>
      <c r="AB25364" s="6"/>
    </row>
    <row r="25365" spans="1:28">
      <c r="A25365" s="2"/>
      <c r="B25365" s="2"/>
      <c r="C25365" s="2"/>
      <c r="G25365" s="94"/>
      <c r="H25365" s="94"/>
      <c r="I25365" s="94"/>
      <c r="J25365" s="2"/>
      <c r="P25365" s="30"/>
      <c r="T25365" s="2"/>
      <c r="V25365" s="2"/>
      <c r="W25365" s="28"/>
      <c r="Y25365" s="30"/>
      <c r="Z25365" s="30"/>
      <c r="AB25365" s="6"/>
    </row>
    <row r="25366" spans="1:28">
      <c r="A25366" s="2"/>
      <c r="B25366" s="2"/>
      <c r="C25366" s="2"/>
      <c r="G25366" s="94"/>
      <c r="H25366" s="94"/>
      <c r="I25366" s="94"/>
      <c r="J25366" s="2"/>
      <c r="P25366" s="30"/>
      <c r="T25366" s="2"/>
      <c r="V25366" s="2"/>
      <c r="W25366" s="28"/>
      <c r="Y25366" s="30"/>
      <c r="Z25366" s="30"/>
      <c r="AB25366" s="6"/>
    </row>
    <row r="25367" spans="1:28">
      <c r="A25367" s="2"/>
      <c r="B25367" s="2"/>
      <c r="C25367" s="2"/>
      <c r="G25367" s="94"/>
      <c r="H25367" s="94"/>
      <c r="I25367" s="94"/>
      <c r="J25367" s="2"/>
      <c r="P25367" s="30"/>
      <c r="T25367" s="2"/>
      <c r="V25367" s="2"/>
      <c r="W25367" s="28"/>
      <c r="Y25367" s="30"/>
      <c r="Z25367" s="30"/>
      <c r="AB25367" s="6"/>
    </row>
    <row r="25368" spans="1:28">
      <c r="A25368" s="2"/>
      <c r="B25368" s="2"/>
      <c r="C25368" s="2"/>
      <c r="G25368" s="94"/>
      <c r="H25368" s="94"/>
      <c r="I25368" s="94"/>
      <c r="J25368" s="2"/>
      <c r="P25368" s="30"/>
      <c r="T25368" s="2"/>
      <c r="V25368" s="2"/>
      <c r="W25368" s="28"/>
      <c r="Y25368" s="30"/>
      <c r="Z25368" s="30"/>
      <c r="AB25368" s="6"/>
    </row>
    <row r="25369" spans="1:28">
      <c r="A25369" s="2"/>
      <c r="B25369" s="2"/>
      <c r="C25369" s="2"/>
      <c r="G25369" s="94"/>
      <c r="H25369" s="94"/>
      <c r="I25369" s="94"/>
      <c r="J25369" s="2"/>
      <c r="P25369" s="30"/>
      <c r="T25369" s="2"/>
      <c r="V25369" s="2"/>
      <c r="W25369" s="28"/>
      <c r="Y25369" s="30"/>
      <c r="Z25369" s="30"/>
      <c r="AB25369" s="6"/>
    </row>
    <row r="25370" spans="1:28">
      <c r="A25370" s="2"/>
      <c r="B25370" s="2"/>
      <c r="C25370" s="2"/>
      <c r="G25370" s="94"/>
      <c r="H25370" s="94"/>
      <c r="I25370" s="94"/>
      <c r="J25370" s="2"/>
      <c r="P25370" s="30"/>
      <c r="T25370" s="2"/>
      <c r="V25370" s="2"/>
      <c r="W25370" s="28"/>
      <c r="Y25370" s="30"/>
      <c r="Z25370" s="30"/>
      <c r="AB25370" s="6"/>
    </row>
    <row r="25371" spans="1:28">
      <c r="A25371" s="2"/>
      <c r="B25371" s="2"/>
      <c r="C25371" s="2"/>
      <c r="G25371" s="94"/>
      <c r="H25371" s="94"/>
      <c r="I25371" s="94"/>
      <c r="J25371" s="2"/>
      <c r="P25371" s="30"/>
      <c r="T25371" s="2"/>
      <c r="V25371" s="2"/>
      <c r="W25371" s="28"/>
      <c r="Y25371" s="30"/>
      <c r="Z25371" s="30"/>
      <c r="AB25371" s="6"/>
    </row>
    <row r="25372" spans="1:28">
      <c r="A25372" s="2"/>
      <c r="B25372" s="2"/>
      <c r="C25372" s="2"/>
      <c r="G25372" s="94"/>
      <c r="H25372" s="94"/>
      <c r="I25372" s="94"/>
      <c r="J25372" s="2"/>
      <c r="P25372" s="30"/>
      <c r="T25372" s="2"/>
      <c r="V25372" s="2"/>
      <c r="W25372" s="28"/>
      <c r="Y25372" s="30"/>
      <c r="Z25372" s="30"/>
      <c r="AB25372" s="6"/>
    </row>
    <row r="25373" spans="1:28">
      <c r="A25373" s="2"/>
      <c r="B25373" s="2"/>
      <c r="C25373" s="2"/>
      <c r="G25373" s="94"/>
      <c r="H25373" s="94"/>
      <c r="I25373" s="94"/>
      <c r="J25373" s="2"/>
      <c r="P25373" s="30"/>
      <c r="T25373" s="2"/>
      <c r="V25373" s="2"/>
      <c r="W25373" s="28"/>
      <c r="Y25373" s="30"/>
      <c r="Z25373" s="30"/>
      <c r="AB25373" s="6"/>
    </row>
    <row r="25374" spans="1:28">
      <c r="A25374" s="2"/>
      <c r="B25374" s="2"/>
      <c r="C25374" s="2"/>
      <c r="G25374" s="94"/>
      <c r="H25374" s="94"/>
      <c r="I25374" s="94"/>
      <c r="J25374" s="2"/>
      <c r="P25374" s="30"/>
      <c r="T25374" s="2"/>
      <c r="V25374" s="2"/>
      <c r="W25374" s="28"/>
      <c r="Y25374" s="30"/>
      <c r="Z25374" s="30"/>
      <c r="AB25374" s="6"/>
    </row>
    <row r="25375" spans="1:28">
      <c r="A25375" s="2"/>
      <c r="B25375" s="2"/>
      <c r="C25375" s="2"/>
      <c r="G25375" s="94"/>
      <c r="H25375" s="94"/>
      <c r="I25375" s="94"/>
      <c r="J25375" s="2"/>
      <c r="P25375" s="30"/>
      <c r="T25375" s="2"/>
      <c r="V25375" s="2"/>
      <c r="W25375" s="28"/>
      <c r="Y25375" s="30"/>
      <c r="Z25375" s="30"/>
      <c r="AB25375" s="6"/>
    </row>
    <row r="25376" spans="1:28">
      <c r="A25376" s="2"/>
      <c r="B25376" s="2"/>
      <c r="C25376" s="2"/>
      <c r="G25376" s="94"/>
      <c r="H25376" s="94"/>
      <c r="I25376" s="94"/>
      <c r="J25376" s="2"/>
      <c r="P25376" s="30"/>
      <c r="T25376" s="2"/>
      <c r="V25376" s="2"/>
      <c r="W25376" s="28"/>
      <c r="Y25376" s="30"/>
      <c r="Z25376" s="30"/>
      <c r="AB25376" s="6"/>
    </row>
    <row r="25377" spans="1:28">
      <c r="A25377" s="2"/>
      <c r="B25377" s="2"/>
      <c r="C25377" s="2"/>
      <c r="G25377" s="94"/>
      <c r="H25377" s="94"/>
      <c r="I25377" s="94"/>
      <c r="J25377" s="2"/>
      <c r="P25377" s="30"/>
      <c r="T25377" s="2"/>
      <c r="V25377" s="2"/>
      <c r="W25377" s="28"/>
      <c r="Y25377" s="30"/>
      <c r="Z25377" s="30"/>
      <c r="AB25377" s="6"/>
    </row>
    <row r="25378" spans="1:28">
      <c r="A25378" s="2"/>
      <c r="B25378" s="2"/>
      <c r="C25378" s="2"/>
      <c r="G25378" s="94"/>
      <c r="H25378" s="94"/>
      <c r="I25378" s="94"/>
      <c r="J25378" s="2"/>
      <c r="P25378" s="30"/>
      <c r="T25378" s="2"/>
      <c r="V25378" s="2"/>
      <c r="W25378" s="28"/>
      <c r="Y25378" s="30"/>
      <c r="Z25378" s="30"/>
      <c r="AB25378" s="6"/>
    </row>
    <row r="25379" spans="1:28">
      <c r="A25379" s="2"/>
      <c r="B25379" s="2"/>
      <c r="C25379" s="2"/>
      <c r="G25379" s="94"/>
      <c r="H25379" s="94"/>
      <c r="I25379" s="94"/>
      <c r="J25379" s="2"/>
      <c r="P25379" s="30"/>
      <c r="T25379" s="2"/>
      <c r="V25379" s="2"/>
      <c r="W25379" s="28"/>
      <c r="Y25379" s="30"/>
      <c r="Z25379" s="30"/>
      <c r="AB25379" s="6"/>
    </row>
    <row r="25380" spans="1:28">
      <c r="A25380" s="2"/>
      <c r="B25380" s="2"/>
      <c r="C25380" s="2"/>
      <c r="G25380" s="94"/>
      <c r="H25380" s="94"/>
      <c r="I25380" s="94"/>
      <c r="J25380" s="2"/>
      <c r="P25380" s="30"/>
      <c r="T25380" s="2"/>
      <c r="V25380" s="2"/>
      <c r="W25380" s="28"/>
      <c r="Y25380" s="30"/>
      <c r="Z25380" s="30"/>
      <c r="AB25380" s="6"/>
    </row>
    <row r="25381" spans="1:28">
      <c r="A25381" s="2"/>
      <c r="B25381" s="2"/>
      <c r="C25381" s="2"/>
      <c r="G25381" s="94"/>
      <c r="H25381" s="94"/>
      <c r="I25381" s="94"/>
      <c r="J25381" s="2"/>
      <c r="P25381" s="30"/>
      <c r="T25381" s="2"/>
      <c r="V25381" s="2"/>
      <c r="W25381" s="28"/>
      <c r="Y25381" s="30"/>
      <c r="Z25381" s="30"/>
      <c r="AB25381" s="6"/>
    </row>
    <row r="25382" spans="1:28">
      <c r="A25382" s="2"/>
      <c r="B25382" s="2"/>
      <c r="C25382" s="2"/>
      <c r="G25382" s="94"/>
      <c r="H25382" s="94"/>
      <c r="I25382" s="94"/>
      <c r="J25382" s="2"/>
      <c r="P25382" s="30"/>
      <c r="T25382" s="2"/>
      <c r="V25382" s="2"/>
      <c r="W25382" s="28"/>
      <c r="Y25382" s="30"/>
      <c r="Z25382" s="30"/>
      <c r="AB25382" s="6"/>
    </row>
    <row r="25383" spans="1:28">
      <c r="A25383" s="2"/>
      <c r="B25383" s="2"/>
      <c r="C25383" s="2"/>
      <c r="G25383" s="94"/>
      <c r="H25383" s="94"/>
      <c r="I25383" s="94"/>
      <c r="J25383" s="2"/>
      <c r="P25383" s="30"/>
      <c r="T25383" s="2"/>
      <c r="V25383" s="2"/>
      <c r="W25383" s="28"/>
      <c r="Y25383" s="30"/>
      <c r="Z25383" s="30"/>
      <c r="AB25383" s="6"/>
    </row>
    <row r="25384" spans="1:28">
      <c r="A25384" s="2"/>
      <c r="B25384" s="2"/>
      <c r="C25384" s="2"/>
      <c r="G25384" s="94"/>
      <c r="H25384" s="94"/>
      <c r="I25384" s="94"/>
      <c r="J25384" s="2"/>
      <c r="P25384" s="30"/>
      <c r="T25384" s="2"/>
      <c r="V25384" s="2"/>
      <c r="W25384" s="28"/>
      <c r="Y25384" s="30"/>
      <c r="Z25384" s="30"/>
      <c r="AB25384" s="6"/>
    </row>
    <row r="25385" spans="1:28">
      <c r="A25385" s="2"/>
      <c r="B25385" s="2"/>
      <c r="C25385" s="2"/>
      <c r="G25385" s="94"/>
      <c r="H25385" s="94"/>
      <c r="I25385" s="94"/>
      <c r="J25385" s="2"/>
      <c r="P25385" s="30"/>
      <c r="T25385" s="2"/>
      <c r="V25385" s="2"/>
      <c r="W25385" s="28"/>
      <c r="Y25385" s="30"/>
      <c r="Z25385" s="30"/>
      <c r="AB25385" s="6"/>
    </row>
    <row r="25386" spans="1:28">
      <c r="A25386" s="2"/>
      <c r="B25386" s="2"/>
      <c r="C25386" s="2"/>
      <c r="G25386" s="94"/>
      <c r="H25386" s="94"/>
      <c r="I25386" s="94"/>
      <c r="J25386" s="2"/>
      <c r="P25386" s="30"/>
      <c r="T25386" s="2"/>
      <c r="V25386" s="2"/>
      <c r="W25386" s="28"/>
      <c r="Y25386" s="30"/>
      <c r="Z25386" s="30"/>
      <c r="AB25386" s="6"/>
    </row>
    <row r="25387" spans="1:28">
      <c r="A25387" s="2"/>
      <c r="B25387" s="2"/>
      <c r="C25387" s="2"/>
      <c r="G25387" s="94"/>
      <c r="H25387" s="94"/>
      <c r="I25387" s="94"/>
      <c r="J25387" s="2"/>
      <c r="P25387" s="30"/>
      <c r="T25387" s="2"/>
      <c r="V25387" s="2"/>
      <c r="W25387" s="28"/>
      <c r="Y25387" s="30"/>
      <c r="Z25387" s="30"/>
      <c r="AB25387" s="6"/>
    </row>
    <row r="25388" spans="1:28">
      <c r="A25388" s="2"/>
      <c r="B25388" s="2"/>
      <c r="C25388" s="2"/>
      <c r="G25388" s="94"/>
      <c r="H25388" s="94"/>
      <c r="I25388" s="94"/>
      <c r="J25388" s="2"/>
      <c r="P25388" s="30"/>
      <c r="T25388" s="2"/>
      <c r="V25388" s="2"/>
      <c r="W25388" s="28"/>
      <c r="Y25388" s="30"/>
      <c r="Z25388" s="30"/>
      <c r="AB25388" s="6"/>
    </row>
    <row r="25389" spans="1:28">
      <c r="A25389" s="2"/>
      <c r="B25389" s="2"/>
      <c r="C25389" s="2"/>
      <c r="G25389" s="94"/>
      <c r="H25389" s="94"/>
      <c r="I25389" s="94"/>
      <c r="J25389" s="2"/>
      <c r="P25389" s="30"/>
      <c r="T25389" s="2"/>
      <c r="V25389" s="2"/>
      <c r="W25389" s="28"/>
      <c r="Y25389" s="30"/>
      <c r="Z25389" s="30"/>
      <c r="AB25389" s="6"/>
    </row>
    <row r="25390" spans="1:28">
      <c r="A25390" s="2"/>
      <c r="B25390" s="2"/>
      <c r="C25390" s="2"/>
      <c r="G25390" s="94"/>
      <c r="H25390" s="94"/>
      <c r="I25390" s="94"/>
      <c r="J25390" s="2"/>
      <c r="P25390" s="30"/>
      <c r="T25390" s="2"/>
      <c r="V25390" s="2"/>
      <c r="W25390" s="28"/>
      <c r="Y25390" s="30"/>
      <c r="Z25390" s="30"/>
      <c r="AB25390" s="6"/>
    </row>
    <row r="25391" spans="1:28">
      <c r="A25391" s="2"/>
      <c r="B25391" s="2"/>
      <c r="C25391" s="2"/>
      <c r="G25391" s="94"/>
      <c r="H25391" s="94"/>
      <c r="I25391" s="94"/>
      <c r="J25391" s="2"/>
      <c r="P25391" s="30"/>
      <c r="T25391" s="2"/>
      <c r="V25391" s="2"/>
      <c r="W25391" s="28"/>
      <c r="Y25391" s="30"/>
      <c r="Z25391" s="30"/>
      <c r="AB25391" s="6"/>
    </row>
    <row r="25392" spans="1:28">
      <c r="A25392" s="2"/>
      <c r="B25392" s="2"/>
      <c r="C25392" s="2"/>
      <c r="G25392" s="94"/>
      <c r="H25392" s="94"/>
      <c r="I25392" s="94"/>
      <c r="J25392" s="2"/>
      <c r="P25392" s="30"/>
      <c r="T25392" s="2"/>
      <c r="V25392" s="2"/>
      <c r="W25392" s="28"/>
      <c r="Y25392" s="30"/>
      <c r="Z25392" s="30"/>
      <c r="AB25392" s="6"/>
    </row>
    <row r="25393" spans="1:28">
      <c r="A25393" s="2"/>
      <c r="B25393" s="2"/>
      <c r="C25393" s="2"/>
      <c r="G25393" s="94"/>
      <c r="H25393" s="94"/>
      <c r="I25393" s="94"/>
      <c r="J25393" s="2"/>
      <c r="P25393" s="30"/>
      <c r="T25393" s="2"/>
      <c r="V25393" s="2"/>
      <c r="W25393" s="28"/>
      <c r="Y25393" s="30"/>
      <c r="Z25393" s="30"/>
      <c r="AB25393" s="6"/>
    </row>
    <row r="25394" spans="1:28">
      <c r="A25394" s="2"/>
      <c r="B25394" s="2"/>
      <c r="C25394" s="2"/>
      <c r="G25394" s="94"/>
      <c r="H25394" s="94"/>
      <c r="I25394" s="94"/>
      <c r="J25394" s="2"/>
      <c r="P25394" s="30"/>
      <c r="T25394" s="2"/>
      <c r="V25394" s="2"/>
      <c r="W25394" s="28"/>
      <c r="Y25394" s="30"/>
      <c r="Z25394" s="30"/>
      <c r="AB25394" s="6"/>
    </row>
    <row r="25395" spans="1:28">
      <c r="A25395" s="2"/>
      <c r="B25395" s="2"/>
      <c r="C25395" s="2"/>
      <c r="G25395" s="94"/>
      <c r="H25395" s="94"/>
      <c r="I25395" s="94"/>
      <c r="J25395" s="2"/>
      <c r="P25395" s="30"/>
      <c r="T25395" s="2"/>
      <c r="V25395" s="2"/>
      <c r="W25395" s="28"/>
      <c r="Y25395" s="30"/>
      <c r="Z25395" s="30"/>
      <c r="AB25395" s="6"/>
    </row>
    <row r="25396" spans="1:28">
      <c r="A25396" s="2"/>
      <c r="B25396" s="2"/>
      <c r="C25396" s="2"/>
      <c r="G25396" s="94"/>
      <c r="H25396" s="94"/>
      <c r="I25396" s="94"/>
      <c r="J25396" s="2"/>
      <c r="P25396" s="30"/>
      <c r="T25396" s="2"/>
      <c r="V25396" s="2"/>
      <c r="W25396" s="28"/>
      <c r="Y25396" s="30"/>
      <c r="Z25396" s="30"/>
      <c r="AB25396" s="6"/>
    </row>
    <row r="25397" spans="1:28">
      <c r="A25397" s="2"/>
      <c r="B25397" s="2"/>
      <c r="C25397" s="2"/>
      <c r="G25397" s="94"/>
      <c r="H25397" s="94"/>
      <c r="I25397" s="94"/>
      <c r="J25397" s="2"/>
      <c r="P25397" s="30"/>
      <c r="T25397" s="2"/>
      <c r="V25397" s="2"/>
      <c r="W25397" s="28"/>
      <c r="Y25397" s="30"/>
      <c r="Z25397" s="30"/>
      <c r="AB25397" s="6"/>
    </row>
    <row r="25398" spans="1:28">
      <c r="A25398" s="2"/>
      <c r="B25398" s="2"/>
      <c r="C25398" s="2"/>
      <c r="G25398" s="94"/>
      <c r="H25398" s="94"/>
      <c r="I25398" s="94"/>
      <c r="J25398" s="2"/>
      <c r="P25398" s="30"/>
      <c r="T25398" s="2"/>
      <c r="V25398" s="2"/>
      <c r="W25398" s="28"/>
      <c r="Y25398" s="30"/>
      <c r="Z25398" s="30"/>
      <c r="AB25398" s="6"/>
    </row>
    <row r="25399" spans="1:28">
      <c r="A25399" s="2"/>
      <c r="B25399" s="2"/>
      <c r="C25399" s="2"/>
      <c r="G25399" s="94"/>
      <c r="H25399" s="94"/>
      <c r="I25399" s="94"/>
      <c r="J25399" s="2"/>
      <c r="P25399" s="30"/>
      <c r="T25399" s="2"/>
      <c r="V25399" s="2"/>
      <c r="W25399" s="28"/>
      <c r="Y25399" s="30"/>
      <c r="Z25399" s="30"/>
      <c r="AB25399" s="6"/>
    </row>
    <row r="25400" spans="1:28">
      <c r="A25400" s="2"/>
      <c r="B25400" s="2"/>
      <c r="C25400" s="2"/>
      <c r="G25400" s="94"/>
      <c r="H25400" s="94"/>
      <c r="I25400" s="94"/>
      <c r="J25400" s="2"/>
      <c r="P25400" s="30"/>
      <c r="T25400" s="2"/>
      <c r="V25400" s="2"/>
      <c r="W25400" s="28"/>
      <c r="Y25400" s="30"/>
      <c r="Z25400" s="30"/>
      <c r="AB25400" s="6"/>
    </row>
    <row r="25401" spans="1:28">
      <c r="A25401" s="2"/>
      <c r="B25401" s="2"/>
      <c r="C25401" s="2"/>
      <c r="G25401" s="94"/>
      <c r="H25401" s="94"/>
      <c r="I25401" s="94"/>
      <c r="J25401" s="2"/>
      <c r="P25401" s="30"/>
      <c r="T25401" s="2"/>
      <c r="V25401" s="2"/>
      <c r="W25401" s="28"/>
      <c r="Y25401" s="30"/>
      <c r="Z25401" s="30"/>
      <c r="AB25401" s="6"/>
    </row>
    <row r="25402" spans="1:28">
      <c r="A25402" s="2"/>
      <c r="B25402" s="2"/>
      <c r="C25402" s="2"/>
      <c r="G25402" s="94"/>
      <c r="H25402" s="94"/>
      <c r="I25402" s="94"/>
      <c r="J25402" s="2"/>
      <c r="P25402" s="30"/>
      <c r="T25402" s="2"/>
      <c r="V25402" s="2"/>
      <c r="W25402" s="28"/>
      <c r="Y25402" s="30"/>
      <c r="Z25402" s="30"/>
      <c r="AB25402" s="6"/>
    </row>
    <row r="25403" spans="1:28">
      <c r="A25403" s="2"/>
      <c r="B25403" s="2"/>
      <c r="C25403" s="2"/>
      <c r="G25403" s="94"/>
      <c r="H25403" s="94"/>
      <c r="I25403" s="94"/>
      <c r="J25403" s="2"/>
      <c r="P25403" s="30"/>
      <c r="T25403" s="2"/>
      <c r="V25403" s="2"/>
      <c r="W25403" s="28"/>
      <c r="Y25403" s="30"/>
      <c r="Z25403" s="30"/>
      <c r="AB25403" s="6"/>
    </row>
    <row r="25404" spans="1:28">
      <c r="A25404" s="2"/>
      <c r="B25404" s="2"/>
      <c r="C25404" s="2"/>
      <c r="G25404" s="94"/>
      <c r="H25404" s="94"/>
      <c r="I25404" s="94"/>
      <c r="J25404" s="2"/>
      <c r="P25404" s="30"/>
      <c r="T25404" s="2"/>
      <c r="V25404" s="2"/>
      <c r="W25404" s="28"/>
      <c r="Y25404" s="30"/>
      <c r="Z25404" s="30"/>
      <c r="AB25404" s="6"/>
    </row>
    <row r="25405" spans="1:28">
      <c r="A25405" s="2"/>
      <c r="B25405" s="2"/>
      <c r="C25405" s="2"/>
      <c r="G25405" s="94"/>
      <c r="H25405" s="94"/>
      <c r="I25405" s="94"/>
      <c r="J25405" s="2"/>
      <c r="P25405" s="30"/>
      <c r="T25405" s="2"/>
      <c r="V25405" s="2"/>
      <c r="W25405" s="28"/>
      <c r="Y25405" s="30"/>
      <c r="Z25405" s="30"/>
      <c r="AB25405" s="6"/>
    </row>
    <row r="25406" spans="1:28">
      <c r="A25406" s="2"/>
      <c r="B25406" s="2"/>
      <c r="C25406" s="2"/>
      <c r="G25406" s="94"/>
      <c r="H25406" s="94"/>
      <c r="I25406" s="94"/>
      <c r="J25406" s="2"/>
      <c r="P25406" s="30"/>
      <c r="T25406" s="2"/>
      <c r="V25406" s="2"/>
      <c r="W25406" s="28"/>
      <c r="Y25406" s="30"/>
      <c r="Z25406" s="30"/>
      <c r="AB25406" s="6"/>
    </row>
    <row r="25407" spans="1:28">
      <c r="A25407" s="2"/>
      <c r="B25407" s="2"/>
      <c r="C25407" s="2"/>
      <c r="G25407" s="94"/>
      <c r="H25407" s="94"/>
      <c r="I25407" s="94"/>
      <c r="J25407" s="2"/>
      <c r="P25407" s="30"/>
      <c r="T25407" s="2"/>
      <c r="V25407" s="2"/>
      <c r="W25407" s="28"/>
      <c r="Y25407" s="30"/>
      <c r="Z25407" s="30"/>
      <c r="AB25407" s="6"/>
    </row>
    <row r="25408" spans="1:28">
      <c r="A25408" s="2"/>
      <c r="B25408" s="2"/>
      <c r="C25408" s="2"/>
      <c r="G25408" s="94"/>
      <c r="H25408" s="94"/>
      <c r="I25408" s="94"/>
      <c r="J25408" s="2"/>
      <c r="P25408" s="30"/>
      <c r="T25408" s="2"/>
      <c r="V25408" s="2"/>
      <c r="W25408" s="28"/>
      <c r="Y25408" s="30"/>
      <c r="Z25408" s="30"/>
      <c r="AB25408" s="6"/>
    </row>
    <row r="25409" spans="1:28">
      <c r="A25409" s="2"/>
      <c r="B25409" s="2"/>
      <c r="C25409" s="2"/>
      <c r="G25409" s="94"/>
      <c r="H25409" s="94"/>
      <c r="I25409" s="94"/>
      <c r="J25409" s="2"/>
      <c r="P25409" s="30"/>
      <c r="T25409" s="2"/>
      <c r="V25409" s="2"/>
      <c r="W25409" s="28"/>
      <c r="Y25409" s="30"/>
      <c r="Z25409" s="30"/>
      <c r="AB25409" s="6"/>
    </row>
    <row r="25410" spans="1:28">
      <c r="A25410" s="2"/>
      <c r="B25410" s="2"/>
      <c r="C25410" s="2"/>
      <c r="G25410" s="94"/>
      <c r="H25410" s="94"/>
      <c r="I25410" s="94"/>
      <c r="J25410" s="2"/>
      <c r="P25410" s="30"/>
      <c r="T25410" s="2"/>
      <c r="V25410" s="2"/>
      <c r="W25410" s="28"/>
      <c r="Y25410" s="30"/>
      <c r="Z25410" s="30"/>
      <c r="AB25410" s="6"/>
    </row>
    <row r="25411" spans="1:28">
      <c r="A25411" s="2"/>
      <c r="B25411" s="2"/>
      <c r="C25411" s="2"/>
      <c r="G25411" s="94"/>
      <c r="H25411" s="94"/>
      <c r="I25411" s="94"/>
      <c r="J25411" s="2"/>
      <c r="P25411" s="30"/>
      <c r="T25411" s="2"/>
      <c r="V25411" s="2"/>
      <c r="W25411" s="28"/>
      <c r="Y25411" s="30"/>
      <c r="Z25411" s="30"/>
      <c r="AB25411" s="6"/>
    </row>
    <row r="25412" spans="1:28">
      <c r="A25412" s="2"/>
      <c r="B25412" s="2"/>
      <c r="C25412" s="2"/>
      <c r="G25412" s="94"/>
      <c r="H25412" s="94"/>
      <c r="I25412" s="94"/>
      <c r="J25412" s="2"/>
      <c r="P25412" s="30"/>
      <c r="T25412" s="2"/>
      <c r="V25412" s="2"/>
      <c r="W25412" s="28"/>
      <c r="Y25412" s="30"/>
      <c r="Z25412" s="30"/>
      <c r="AB25412" s="6"/>
    </row>
    <row r="25413" spans="1:28">
      <c r="A25413" s="2"/>
      <c r="B25413" s="2"/>
      <c r="C25413" s="2"/>
      <c r="G25413" s="94"/>
      <c r="H25413" s="94"/>
      <c r="I25413" s="94"/>
      <c r="J25413" s="2"/>
      <c r="P25413" s="30"/>
      <c r="T25413" s="2"/>
      <c r="V25413" s="2"/>
      <c r="W25413" s="28"/>
      <c r="Y25413" s="30"/>
      <c r="Z25413" s="30"/>
      <c r="AB25413" s="6"/>
    </row>
    <row r="25414" spans="1:28">
      <c r="A25414" s="2"/>
      <c r="B25414" s="2"/>
      <c r="C25414" s="2"/>
      <c r="G25414" s="94"/>
      <c r="H25414" s="94"/>
      <c r="I25414" s="94"/>
      <c r="J25414" s="2"/>
      <c r="P25414" s="30"/>
      <c r="T25414" s="2"/>
      <c r="V25414" s="2"/>
      <c r="W25414" s="28"/>
      <c r="Y25414" s="30"/>
      <c r="Z25414" s="30"/>
      <c r="AB25414" s="6"/>
    </row>
    <row r="25415" spans="1:28">
      <c r="A25415" s="2"/>
      <c r="B25415" s="2"/>
      <c r="C25415" s="2"/>
      <c r="G25415" s="94"/>
      <c r="H25415" s="94"/>
      <c r="I25415" s="94"/>
      <c r="J25415" s="2"/>
      <c r="P25415" s="30"/>
      <c r="T25415" s="2"/>
      <c r="V25415" s="2"/>
      <c r="W25415" s="28"/>
      <c r="Y25415" s="30"/>
      <c r="Z25415" s="30"/>
      <c r="AB25415" s="6"/>
    </row>
    <row r="25416" spans="1:28">
      <c r="A25416" s="2"/>
      <c r="B25416" s="2"/>
      <c r="C25416" s="2"/>
      <c r="G25416" s="94"/>
      <c r="H25416" s="94"/>
      <c r="I25416" s="94"/>
      <c r="J25416" s="2"/>
      <c r="P25416" s="30"/>
      <c r="T25416" s="2"/>
      <c r="V25416" s="2"/>
      <c r="W25416" s="28"/>
      <c r="Y25416" s="30"/>
      <c r="Z25416" s="30"/>
      <c r="AB25416" s="6"/>
    </row>
    <row r="25417" spans="1:28">
      <c r="A25417" s="2"/>
      <c r="B25417" s="2"/>
      <c r="C25417" s="2"/>
      <c r="G25417" s="94"/>
      <c r="H25417" s="94"/>
      <c r="I25417" s="94"/>
      <c r="J25417" s="2"/>
      <c r="P25417" s="30"/>
      <c r="T25417" s="2"/>
      <c r="V25417" s="2"/>
      <c r="W25417" s="28"/>
      <c r="Y25417" s="30"/>
      <c r="Z25417" s="30"/>
      <c r="AB25417" s="6"/>
    </row>
    <row r="25418" spans="1:28">
      <c r="A25418" s="2"/>
      <c r="B25418" s="2"/>
      <c r="C25418" s="2"/>
      <c r="G25418" s="94"/>
      <c r="H25418" s="94"/>
      <c r="I25418" s="94"/>
      <c r="J25418" s="2"/>
      <c r="P25418" s="30"/>
      <c r="T25418" s="2"/>
      <c r="V25418" s="2"/>
      <c r="W25418" s="28"/>
      <c r="Y25418" s="30"/>
      <c r="Z25418" s="30"/>
      <c r="AB25418" s="6"/>
    </row>
    <row r="25419" spans="1:28">
      <c r="A25419" s="2"/>
      <c r="B25419" s="2"/>
      <c r="C25419" s="2"/>
      <c r="G25419" s="94"/>
      <c r="H25419" s="94"/>
      <c r="I25419" s="94"/>
      <c r="J25419" s="2"/>
      <c r="P25419" s="30"/>
      <c r="T25419" s="2"/>
      <c r="V25419" s="2"/>
      <c r="W25419" s="28"/>
      <c r="Y25419" s="30"/>
      <c r="Z25419" s="30"/>
      <c r="AB25419" s="6"/>
    </row>
    <row r="25420" spans="1:28">
      <c r="A25420" s="2"/>
      <c r="B25420" s="2"/>
      <c r="C25420" s="2"/>
      <c r="G25420" s="94"/>
      <c r="H25420" s="94"/>
      <c r="I25420" s="94"/>
      <c r="J25420" s="2"/>
      <c r="P25420" s="30"/>
      <c r="T25420" s="2"/>
      <c r="V25420" s="2"/>
      <c r="W25420" s="28"/>
      <c r="Y25420" s="30"/>
      <c r="Z25420" s="30"/>
      <c r="AB25420" s="6"/>
    </row>
    <row r="25421" spans="1:28">
      <c r="A25421" s="2"/>
      <c r="B25421" s="2"/>
      <c r="C25421" s="2"/>
      <c r="G25421" s="94"/>
      <c r="H25421" s="94"/>
      <c r="I25421" s="94"/>
      <c r="J25421" s="2"/>
      <c r="P25421" s="30"/>
      <c r="T25421" s="2"/>
      <c r="V25421" s="2"/>
      <c r="W25421" s="28"/>
      <c r="Y25421" s="30"/>
      <c r="Z25421" s="30"/>
      <c r="AB25421" s="6"/>
    </row>
    <row r="25422" spans="1:28">
      <c r="A25422" s="2"/>
      <c r="B25422" s="2"/>
      <c r="C25422" s="2"/>
      <c r="G25422" s="94"/>
      <c r="H25422" s="94"/>
      <c r="I25422" s="94"/>
      <c r="J25422" s="2"/>
      <c r="P25422" s="30"/>
      <c r="T25422" s="2"/>
      <c r="V25422" s="2"/>
      <c r="W25422" s="28"/>
      <c r="Y25422" s="30"/>
      <c r="Z25422" s="30"/>
      <c r="AB25422" s="6"/>
    </row>
    <row r="25423" spans="1:28">
      <c r="A25423" s="2"/>
      <c r="B25423" s="2"/>
      <c r="C25423" s="2"/>
      <c r="G25423" s="94"/>
      <c r="H25423" s="94"/>
      <c r="I25423" s="94"/>
      <c r="J25423" s="2"/>
      <c r="P25423" s="30"/>
      <c r="T25423" s="2"/>
      <c r="V25423" s="2"/>
      <c r="W25423" s="28"/>
      <c r="Y25423" s="30"/>
      <c r="Z25423" s="30"/>
      <c r="AB25423" s="6"/>
    </row>
    <row r="25424" spans="1:28">
      <c r="A25424" s="2"/>
      <c r="B25424" s="2"/>
      <c r="C25424" s="2"/>
      <c r="G25424" s="94"/>
      <c r="H25424" s="94"/>
      <c r="I25424" s="94"/>
      <c r="J25424" s="2"/>
      <c r="P25424" s="30"/>
      <c r="T25424" s="2"/>
      <c r="V25424" s="2"/>
      <c r="W25424" s="28"/>
      <c r="Y25424" s="30"/>
      <c r="Z25424" s="30"/>
      <c r="AB25424" s="6"/>
    </row>
    <row r="25425" spans="1:28">
      <c r="A25425" s="2"/>
      <c r="B25425" s="2"/>
      <c r="C25425" s="2"/>
      <c r="G25425" s="94"/>
      <c r="H25425" s="94"/>
      <c r="I25425" s="94"/>
      <c r="J25425" s="2"/>
      <c r="P25425" s="30"/>
      <c r="T25425" s="2"/>
      <c r="V25425" s="2"/>
      <c r="W25425" s="28"/>
      <c r="Y25425" s="30"/>
      <c r="Z25425" s="30"/>
      <c r="AB25425" s="6"/>
    </row>
    <row r="25426" spans="1:28">
      <c r="A25426" s="2"/>
      <c r="B25426" s="2"/>
      <c r="C25426" s="2"/>
      <c r="G25426" s="94"/>
      <c r="H25426" s="94"/>
      <c r="I25426" s="94"/>
      <c r="J25426" s="2"/>
      <c r="P25426" s="30"/>
      <c r="T25426" s="2"/>
      <c r="V25426" s="2"/>
      <c r="W25426" s="28"/>
      <c r="Y25426" s="30"/>
      <c r="Z25426" s="30"/>
      <c r="AB25426" s="6"/>
    </row>
    <row r="25427" spans="1:28">
      <c r="A25427" s="2"/>
      <c r="B25427" s="2"/>
      <c r="C25427" s="2"/>
      <c r="G25427" s="94"/>
      <c r="H25427" s="94"/>
      <c r="I25427" s="94"/>
      <c r="J25427" s="2"/>
      <c r="P25427" s="30"/>
      <c r="T25427" s="2"/>
      <c r="V25427" s="2"/>
      <c r="W25427" s="28"/>
      <c r="Y25427" s="30"/>
      <c r="Z25427" s="30"/>
      <c r="AB25427" s="6"/>
    </row>
    <row r="25428" spans="1:28">
      <c r="A25428" s="2"/>
      <c r="B25428" s="2"/>
      <c r="C25428" s="2"/>
      <c r="G25428" s="94"/>
      <c r="H25428" s="94"/>
      <c r="I25428" s="94"/>
      <c r="J25428" s="2"/>
      <c r="P25428" s="30"/>
      <c r="T25428" s="2"/>
      <c r="V25428" s="2"/>
      <c r="W25428" s="28"/>
      <c r="Y25428" s="30"/>
      <c r="Z25428" s="30"/>
      <c r="AB25428" s="6"/>
    </row>
    <row r="25429" spans="1:28">
      <c r="A25429" s="2"/>
      <c r="B25429" s="2"/>
      <c r="C25429" s="2"/>
      <c r="G25429" s="94"/>
      <c r="H25429" s="94"/>
      <c r="I25429" s="94"/>
      <c r="J25429" s="2"/>
      <c r="P25429" s="30"/>
      <c r="T25429" s="2"/>
      <c r="V25429" s="2"/>
      <c r="W25429" s="28"/>
      <c r="Y25429" s="30"/>
      <c r="Z25429" s="30"/>
      <c r="AB25429" s="6"/>
    </row>
    <row r="25430" spans="1:28">
      <c r="A25430" s="2"/>
      <c r="B25430" s="2"/>
      <c r="C25430" s="2"/>
      <c r="G25430" s="94"/>
      <c r="H25430" s="94"/>
      <c r="I25430" s="94"/>
      <c r="J25430" s="2"/>
      <c r="P25430" s="30"/>
      <c r="T25430" s="2"/>
      <c r="V25430" s="2"/>
      <c r="W25430" s="28"/>
      <c r="Y25430" s="30"/>
      <c r="Z25430" s="30"/>
      <c r="AB25430" s="6"/>
    </row>
    <row r="25431" spans="1:28">
      <c r="A25431" s="2"/>
      <c r="B25431" s="2"/>
      <c r="C25431" s="2"/>
      <c r="G25431" s="94"/>
      <c r="H25431" s="94"/>
      <c r="I25431" s="94"/>
      <c r="J25431" s="2"/>
      <c r="P25431" s="30"/>
      <c r="T25431" s="2"/>
      <c r="V25431" s="2"/>
      <c r="W25431" s="28"/>
      <c r="Y25431" s="30"/>
      <c r="Z25431" s="30"/>
      <c r="AB25431" s="6"/>
    </row>
    <row r="25432" spans="1:28">
      <c r="A25432" s="2"/>
      <c r="B25432" s="2"/>
      <c r="C25432" s="2"/>
      <c r="G25432" s="94"/>
      <c r="H25432" s="94"/>
      <c r="I25432" s="94"/>
      <c r="J25432" s="2"/>
      <c r="P25432" s="30"/>
      <c r="T25432" s="2"/>
      <c r="V25432" s="2"/>
      <c r="W25432" s="28"/>
      <c r="Y25432" s="30"/>
      <c r="Z25432" s="30"/>
      <c r="AB25432" s="6"/>
    </row>
    <row r="25433" spans="1:28">
      <c r="A25433" s="2"/>
      <c r="B25433" s="2"/>
      <c r="C25433" s="2"/>
      <c r="G25433" s="94"/>
      <c r="H25433" s="94"/>
      <c r="I25433" s="94"/>
      <c r="J25433" s="2"/>
      <c r="P25433" s="30"/>
      <c r="T25433" s="2"/>
      <c r="V25433" s="2"/>
      <c r="W25433" s="28"/>
      <c r="Y25433" s="30"/>
      <c r="Z25433" s="30"/>
      <c r="AB25433" s="6"/>
    </row>
    <row r="25434" spans="1:28">
      <c r="A25434" s="2"/>
      <c r="B25434" s="2"/>
      <c r="C25434" s="2"/>
      <c r="G25434" s="94"/>
      <c r="H25434" s="94"/>
      <c r="I25434" s="94"/>
      <c r="J25434" s="2"/>
      <c r="P25434" s="30"/>
      <c r="T25434" s="2"/>
      <c r="V25434" s="2"/>
      <c r="W25434" s="28"/>
      <c r="Y25434" s="30"/>
      <c r="Z25434" s="30"/>
      <c r="AB25434" s="6"/>
    </row>
    <row r="25435" spans="1:28">
      <c r="A25435" s="2"/>
      <c r="B25435" s="2"/>
      <c r="C25435" s="2"/>
      <c r="G25435" s="94"/>
      <c r="H25435" s="94"/>
      <c r="I25435" s="94"/>
      <c r="J25435" s="2"/>
      <c r="P25435" s="30"/>
      <c r="T25435" s="2"/>
      <c r="V25435" s="2"/>
      <c r="W25435" s="28"/>
      <c r="Y25435" s="30"/>
      <c r="Z25435" s="30"/>
      <c r="AB25435" s="6"/>
    </row>
    <row r="25436" spans="1:28">
      <c r="A25436" s="2"/>
      <c r="B25436" s="2"/>
      <c r="C25436" s="2"/>
      <c r="G25436" s="94"/>
      <c r="H25436" s="94"/>
      <c r="I25436" s="94"/>
      <c r="J25436" s="2"/>
      <c r="P25436" s="30"/>
      <c r="T25436" s="2"/>
      <c r="V25436" s="2"/>
      <c r="W25436" s="28"/>
      <c r="Y25436" s="30"/>
      <c r="Z25436" s="30"/>
      <c r="AB25436" s="6"/>
    </row>
    <row r="25437" spans="1:28">
      <c r="A25437" s="2"/>
      <c r="B25437" s="2"/>
      <c r="C25437" s="2"/>
      <c r="G25437" s="94"/>
      <c r="H25437" s="94"/>
      <c r="I25437" s="94"/>
      <c r="J25437" s="2"/>
      <c r="P25437" s="30"/>
      <c r="T25437" s="2"/>
      <c r="V25437" s="2"/>
      <c r="W25437" s="28"/>
      <c r="Y25437" s="30"/>
      <c r="Z25437" s="30"/>
      <c r="AB25437" s="6"/>
    </row>
    <row r="25438" spans="1:28">
      <c r="A25438" s="2"/>
      <c r="B25438" s="2"/>
      <c r="C25438" s="2"/>
      <c r="G25438" s="94"/>
      <c r="H25438" s="94"/>
      <c r="I25438" s="94"/>
      <c r="J25438" s="2"/>
      <c r="P25438" s="30"/>
      <c r="T25438" s="2"/>
      <c r="V25438" s="2"/>
      <c r="W25438" s="28"/>
      <c r="Y25438" s="30"/>
      <c r="Z25438" s="30"/>
      <c r="AB25438" s="6"/>
    </row>
    <row r="25439" spans="1:28">
      <c r="A25439" s="2"/>
      <c r="B25439" s="2"/>
      <c r="C25439" s="2"/>
      <c r="G25439" s="94"/>
      <c r="H25439" s="94"/>
      <c r="I25439" s="94"/>
      <c r="J25439" s="2"/>
      <c r="P25439" s="30"/>
      <c r="T25439" s="2"/>
      <c r="V25439" s="2"/>
      <c r="W25439" s="28"/>
      <c r="Y25439" s="30"/>
      <c r="Z25439" s="30"/>
      <c r="AB25439" s="6"/>
    </row>
    <row r="25440" spans="1:28">
      <c r="A25440" s="2"/>
      <c r="B25440" s="2"/>
      <c r="C25440" s="2"/>
      <c r="G25440" s="94"/>
      <c r="H25440" s="94"/>
      <c r="I25440" s="94"/>
      <c r="J25440" s="2"/>
      <c r="P25440" s="30"/>
      <c r="T25440" s="2"/>
      <c r="V25440" s="2"/>
      <c r="W25440" s="28"/>
      <c r="Y25440" s="30"/>
      <c r="Z25440" s="30"/>
      <c r="AB25440" s="6"/>
    </row>
    <row r="25441" spans="1:28">
      <c r="A25441" s="2"/>
      <c r="B25441" s="2"/>
      <c r="C25441" s="2"/>
      <c r="G25441" s="94"/>
      <c r="H25441" s="94"/>
      <c r="I25441" s="94"/>
      <c r="J25441" s="2"/>
      <c r="P25441" s="30"/>
      <c r="T25441" s="2"/>
      <c r="V25441" s="2"/>
      <c r="W25441" s="28"/>
      <c r="Y25441" s="30"/>
      <c r="Z25441" s="30"/>
      <c r="AB25441" s="6"/>
    </row>
    <row r="25442" spans="1:28">
      <c r="A25442" s="2"/>
      <c r="B25442" s="2"/>
      <c r="C25442" s="2"/>
      <c r="G25442" s="94"/>
      <c r="H25442" s="94"/>
      <c r="I25442" s="94"/>
      <c r="J25442" s="2"/>
      <c r="P25442" s="30"/>
      <c r="T25442" s="2"/>
      <c r="V25442" s="2"/>
      <c r="W25442" s="28"/>
      <c r="Y25442" s="30"/>
      <c r="Z25442" s="30"/>
      <c r="AB25442" s="6"/>
    </row>
    <row r="25443" spans="1:28">
      <c r="A25443" s="2"/>
      <c r="B25443" s="2"/>
      <c r="C25443" s="2"/>
      <c r="G25443" s="94"/>
      <c r="H25443" s="94"/>
      <c r="I25443" s="94"/>
      <c r="J25443" s="2"/>
      <c r="P25443" s="30"/>
      <c r="T25443" s="2"/>
      <c r="V25443" s="2"/>
      <c r="W25443" s="28"/>
      <c r="Y25443" s="30"/>
      <c r="Z25443" s="30"/>
      <c r="AB25443" s="6"/>
    </row>
    <row r="25444" spans="1:28">
      <c r="A25444" s="2"/>
      <c r="B25444" s="2"/>
      <c r="C25444" s="2"/>
      <c r="G25444" s="94"/>
      <c r="H25444" s="94"/>
      <c r="I25444" s="94"/>
      <c r="J25444" s="2"/>
      <c r="P25444" s="30"/>
      <c r="T25444" s="2"/>
      <c r="V25444" s="2"/>
      <c r="W25444" s="28"/>
      <c r="Y25444" s="30"/>
      <c r="Z25444" s="30"/>
      <c r="AB25444" s="6"/>
    </row>
    <row r="25445" spans="1:28">
      <c r="A25445" s="2"/>
      <c r="B25445" s="2"/>
      <c r="C25445" s="2"/>
      <c r="G25445" s="94"/>
      <c r="H25445" s="94"/>
      <c r="I25445" s="94"/>
      <c r="J25445" s="2"/>
      <c r="P25445" s="30"/>
      <c r="T25445" s="2"/>
      <c r="V25445" s="2"/>
      <c r="W25445" s="28"/>
      <c r="Y25445" s="30"/>
      <c r="Z25445" s="30"/>
      <c r="AB25445" s="6"/>
    </row>
    <row r="25446" spans="1:28">
      <c r="A25446" s="2"/>
      <c r="B25446" s="2"/>
      <c r="C25446" s="2"/>
      <c r="G25446" s="94"/>
      <c r="H25446" s="94"/>
      <c r="I25446" s="94"/>
      <c r="J25446" s="2"/>
      <c r="P25446" s="30"/>
      <c r="T25446" s="2"/>
      <c r="V25446" s="2"/>
      <c r="W25446" s="28"/>
      <c r="Y25446" s="30"/>
      <c r="Z25446" s="30"/>
      <c r="AB25446" s="6"/>
    </row>
    <row r="25447" spans="1:28">
      <c r="A25447" s="2"/>
      <c r="B25447" s="2"/>
      <c r="C25447" s="2"/>
      <c r="G25447" s="94"/>
      <c r="H25447" s="94"/>
      <c r="I25447" s="94"/>
      <c r="J25447" s="2"/>
      <c r="P25447" s="30"/>
      <c r="T25447" s="2"/>
      <c r="V25447" s="2"/>
      <c r="W25447" s="28"/>
      <c r="Y25447" s="30"/>
      <c r="Z25447" s="30"/>
      <c r="AB25447" s="6"/>
    </row>
    <row r="25448" spans="1:28">
      <c r="A25448" s="2"/>
      <c r="B25448" s="2"/>
      <c r="C25448" s="2"/>
      <c r="G25448" s="94"/>
      <c r="H25448" s="94"/>
      <c r="I25448" s="94"/>
      <c r="J25448" s="2"/>
      <c r="P25448" s="30"/>
      <c r="T25448" s="2"/>
      <c r="V25448" s="2"/>
      <c r="W25448" s="28"/>
      <c r="Y25448" s="30"/>
      <c r="Z25448" s="30"/>
      <c r="AB25448" s="6"/>
    </row>
    <row r="25449" spans="1:28">
      <c r="A25449" s="2"/>
      <c r="B25449" s="2"/>
      <c r="C25449" s="2"/>
      <c r="G25449" s="94"/>
      <c r="H25449" s="94"/>
      <c r="I25449" s="94"/>
      <c r="J25449" s="2"/>
      <c r="P25449" s="30"/>
      <c r="T25449" s="2"/>
      <c r="V25449" s="2"/>
      <c r="W25449" s="28"/>
      <c r="Y25449" s="30"/>
      <c r="Z25449" s="30"/>
      <c r="AB25449" s="6"/>
    </row>
    <row r="25450" spans="1:28">
      <c r="A25450" s="2"/>
      <c r="B25450" s="2"/>
      <c r="C25450" s="2"/>
      <c r="G25450" s="94"/>
      <c r="H25450" s="94"/>
      <c r="I25450" s="94"/>
      <c r="J25450" s="2"/>
      <c r="P25450" s="30"/>
      <c r="T25450" s="2"/>
      <c r="V25450" s="2"/>
      <c r="W25450" s="28"/>
      <c r="Y25450" s="30"/>
      <c r="Z25450" s="30"/>
      <c r="AB25450" s="6"/>
    </row>
    <row r="25451" spans="1:28">
      <c r="A25451" s="2"/>
      <c r="B25451" s="2"/>
      <c r="C25451" s="2"/>
      <c r="G25451" s="94"/>
      <c r="H25451" s="94"/>
      <c r="I25451" s="94"/>
      <c r="J25451" s="2"/>
      <c r="P25451" s="30"/>
      <c r="T25451" s="2"/>
      <c r="V25451" s="2"/>
      <c r="W25451" s="28"/>
      <c r="Y25451" s="30"/>
      <c r="Z25451" s="30"/>
      <c r="AB25451" s="6"/>
    </row>
    <row r="25452" spans="1:28">
      <c r="A25452" s="2"/>
      <c r="B25452" s="2"/>
      <c r="C25452" s="2"/>
      <c r="G25452" s="94"/>
      <c r="H25452" s="94"/>
      <c r="I25452" s="94"/>
      <c r="J25452" s="2"/>
      <c r="P25452" s="30"/>
      <c r="T25452" s="2"/>
      <c r="V25452" s="2"/>
      <c r="W25452" s="28"/>
      <c r="Y25452" s="30"/>
      <c r="Z25452" s="30"/>
      <c r="AB25452" s="6"/>
    </row>
    <row r="25453" spans="1:28">
      <c r="A25453" s="2"/>
      <c r="B25453" s="2"/>
      <c r="C25453" s="2"/>
      <c r="G25453" s="94"/>
      <c r="H25453" s="94"/>
      <c r="I25453" s="94"/>
      <c r="J25453" s="2"/>
      <c r="P25453" s="30"/>
      <c r="T25453" s="2"/>
      <c r="V25453" s="2"/>
      <c r="W25453" s="28"/>
      <c r="Y25453" s="30"/>
      <c r="Z25453" s="30"/>
      <c r="AB25453" s="6"/>
    </row>
    <row r="25454" spans="1:28">
      <c r="A25454" s="2"/>
      <c r="B25454" s="2"/>
      <c r="C25454" s="2"/>
      <c r="G25454" s="94"/>
      <c r="H25454" s="94"/>
      <c r="I25454" s="94"/>
      <c r="J25454" s="2"/>
      <c r="P25454" s="30"/>
      <c r="T25454" s="2"/>
      <c r="V25454" s="2"/>
      <c r="W25454" s="28"/>
      <c r="Y25454" s="30"/>
      <c r="Z25454" s="30"/>
      <c r="AB25454" s="6"/>
    </row>
    <row r="25455" spans="1:28">
      <c r="A25455" s="2"/>
      <c r="B25455" s="2"/>
      <c r="C25455" s="2"/>
      <c r="G25455" s="94"/>
      <c r="H25455" s="94"/>
      <c r="I25455" s="94"/>
      <c r="J25455" s="2"/>
      <c r="P25455" s="30"/>
      <c r="T25455" s="2"/>
      <c r="V25455" s="2"/>
      <c r="W25455" s="28"/>
      <c r="Y25455" s="30"/>
      <c r="Z25455" s="30"/>
      <c r="AB25455" s="6"/>
    </row>
    <row r="25456" spans="1:28">
      <c r="A25456" s="2"/>
      <c r="B25456" s="2"/>
      <c r="C25456" s="2"/>
      <c r="G25456" s="94"/>
      <c r="H25456" s="94"/>
      <c r="I25456" s="94"/>
      <c r="J25456" s="2"/>
      <c r="P25456" s="30"/>
      <c r="T25456" s="2"/>
      <c r="V25456" s="2"/>
      <c r="W25456" s="28"/>
      <c r="Y25456" s="30"/>
      <c r="Z25456" s="30"/>
      <c r="AB25456" s="6"/>
    </row>
    <row r="25457" spans="1:28">
      <c r="A25457" s="2"/>
      <c r="B25457" s="2"/>
      <c r="C25457" s="2"/>
      <c r="G25457" s="94"/>
      <c r="H25457" s="94"/>
      <c r="I25457" s="94"/>
      <c r="J25457" s="2"/>
      <c r="P25457" s="30"/>
      <c r="T25457" s="2"/>
      <c r="V25457" s="2"/>
      <c r="W25457" s="28"/>
      <c r="Y25457" s="30"/>
      <c r="Z25457" s="30"/>
      <c r="AB25457" s="6"/>
    </row>
    <row r="25458" spans="1:28">
      <c r="A25458" s="2"/>
      <c r="B25458" s="2"/>
      <c r="C25458" s="2"/>
      <c r="G25458" s="94"/>
      <c r="H25458" s="94"/>
      <c r="I25458" s="94"/>
      <c r="J25458" s="2"/>
      <c r="P25458" s="30"/>
      <c r="T25458" s="2"/>
      <c r="V25458" s="2"/>
      <c r="W25458" s="28"/>
      <c r="Y25458" s="30"/>
      <c r="Z25458" s="30"/>
      <c r="AB25458" s="6"/>
    </row>
    <row r="25459" spans="1:28">
      <c r="A25459" s="2"/>
      <c r="B25459" s="2"/>
      <c r="C25459" s="2"/>
      <c r="G25459" s="94"/>
      <c r="H25459" s="94"/>
      <c r="I25459" s="94"/>
      <c r="J25459" s="2"/>
      <c r="P25459" s="30"/>
      <c r="T25459" s="2"/>
      <c r="V25459" s="2"/>
      <c r="W25459" s="28"/>
      <c r="Y25459" s="30"/>
      <c r="Z25459" s="30"/>
      <c r="AB25459" s="6"/>
    </row>
    <row r="25460" spans="1:28">
      <c r="A25460" s="2"/>
      <c r="B25460" s="2"/>
      <c r="C25460" s="2"/>
      <c r="G25460" s="94"/>
      <c r="H25460" s="94"/>
      <c r="I25460" s="94"/>
      <c r="J25460" s="2"/>
      <c r="P25460" s="30"/>
      <c r="T25460" s="2"/>
      <c r="V25460" s="2"/>
      <c r="W25460" s="28"/>
      <c r="Y25460" s="30"/>
      <c r="Z25460" s="30"/>
      <c r="AB25460" s="6"/>
    </row>
    <row r="25461" spans="1:28">
      <c r="A25461" s="2"/>
      <c r="B25461" s="2"/>
      <c r="C25461" s="2"/>
      <c r="G25461" s="94"/>
      <c r="H25461" s="94"/>
      <c r="I25461" s="94"/>
      <c r="J25461" s="2"/>
      <c r="P25461" s="30"/>
      <c r="T25461" s="2"/>
      <c r="V25461" s="2"/>
      <c r="W25461" s="28"/>
      <c r="Y25461" s="30"/>
      <c r="Z25461" s="30"/>
      <c r="AB25461" s="6"/>
    </row>
    <row r="25462" spans="1:28">
      <c r="A25462" s="2"/>
      <c r="B25462" s="2"/>
      <c r="C25462" s="2"/>
      <c r="G25462" s="94"/>
      <c r="H25462" s="94"/>
      <c r="I25462" s="94"/>
      <c r="J25462" s="2"/>
      <c r="P25462" s="30"/>
      <c r="T25462" s="2"/>
      <c r="V25462" s="2"/>
      <c r="W25462" s="28"/>
      <c r="Y25462" s="30"/>
      <c r="Z25462" s="30"/>
      <c r="AB25462" s="6"/>
    </row>
    <row r="25463" spans="1:28">
      <c r="A25463" s="2"/>
      <c r="B25463" s="2"/>
      <c r="C25463" s="2"/>
      <c r="G25463" s="94"/>
      <c r="H25463" s="94"/>
      <c r="I25463" s="94"/>
      <c r="J25463" s="2"/>
      <c r="P25463" s="30"/>
      <c r="T25463" s="2"/>
      <c r="V25463" s="2"/>
      <c r="W25463" s="28"/>
      <c r="Y25463" s="30"/>
      <c r="Z25463" s="30"/>
      <c r="AB25463" s="6"/>
    </row>
    <row r="25464" spans="1:28">
      <c r="A25464" s="2"/>
      <c r="B25464" s="2"/>
      <c r="C25464" s="2"/>
      <c r="G25464" s="94"/>
      <c r="H25464" s="94"/>
      <c r="I25464" s="94"/>
      <c r="J25464" s="2"/>
      <c r="P25464" s="30"/>
      <c r="T25464" s="2"/>
      <c r="V25464" s="2"/>
      <c r="W25464" s="28"/>
      <c r="Y25464" s="30"/>
      <c r="Z25464" s="30"/>
      <c r="AB25464" s="6"/>
    </row>
    <row r="25465" spans="1:28">
      <c r="A25465" s="2"/>
      <c r="B25465" s="2"/>
      <c r="C25465" s="2"/>
      <c r="G25465" s="94"/>
      <c r="H25465" s="94"/>
      <c r="I25465" s="94"/>
      <c r="J25465" s="2"/>
      <c r="P25465" s="30"/>
      <c r="T25465" s="2"/>
      <c r="V25465" s="2"/>
      <c r="W25465" s="28"/>
      <c r="Y25465" s="30"/>
      <c r="Z25465" s="30"/>
      <c r="AB25465" s="6"/>
    </row>
    <row r="25466" spans="1:28">
      <c r="A25466" s="2"/>
      <c r="B25466" s="2"/>
      <c r="C25466" s="2"/>
      <c r="G25466" s="94"/>
      <c r="H25466" s="94"/>
      <c r="I25466" s="94"/>
      <c r="J25466" s="2"/>
      <c r="P25466" s="30"/>
      <c r="T25466" s="2"/>
      <c r="V25466" s="2"/>
      <c r="W25466" s="28"/>
      <c r="Y25466" s="30"/>
      <c r="Z25466" s="30"/>
      <c r="AB25466" s="6"/>
    </row>
    <row r="25467" spans="1:28">
      <c r="A25467" s="2"/>
      <c r="B25467" s="2"/>
      <c r="C25467" s="2"/>
      <c r="G25467" s="94"/>
      <c r="H25467" s="94"/>
      <c r="I25467" s="94"/>
      <c r="J25467" s="2"/>
      <c r="P25467" s="30"/>
      <c r="T25467" s="2"/>
      <c r="V25467" s="2"/>
      <c r="W25467" s="28"/>
      <c r="Y25467" s="30"/>
      <c r="Z25467" s="30"/>
      <c r="AB25467" s="6"/>
    </row>
    <row r="25468" spans="1:28">
      <c r="A25468" s="2"/>
      <c r="B25468" s="2"/>
      <c r="C25468" s="2"/>
      <c r="G25468" s="94"/>
      <c r="H25468" s="94"/>
      <c r="I25468" s="94"/>
      <c r="J25468" s="2"/>
      <c r="P25468" s="30"/>
      <c r="T25468" s="2"/>
      <c r="V25468" s="2"/>
      <c r="W25468" s="28"/>
      <c r="Y25468" s="30"/>
      <c r="Z25468" s="30"/>
      <c r="AB25468" s="6"/>
    </row>
    <row r="25469" spans="1:28">
      <c r="A25469" s="2"/>
      <c r="B25469" s="2"/>
      <c r="C25469" s="2"/>
      <c r="G25469" s="94"/>
      <c r="H25469" s="94"/>
      <c r="I25469" s="94"/>
      <c r="J25469" s="2"/>
      <c r="P25469" s="30"/>
      <c r="T25469" s="2"/>
      <c r="V25469" s="2"/>
      <c r="W25469" s="28"/>
      <c r="Y25469" s="30"/>
      <c r="Z25469" s="30"/>
      <c r="AB25469" s="6"/>
    </row>
    <row r="25470" spans="1:28">
      <c r="A25470" s="2"/>
      <c r="B25470" s="2"/>
      <c r="C25470" s="2"/>
      <c r="G25470" s="94"/>
      <c r="H25470" s="94"/>
      <c r="I25470" s="94"/>
      <c r="J25470" s="2"/>
      <c r="P25470" s="30"/>
      <c r="T25470" s="2"/>
      <c r="V25470" s="2"/>
      <c r="W25470" s="28"/>
      <c r="Y25470" s="30"/>
      <c r="Z25470" s="30"/>
      <c r="AB25470" s="6"/>
    </row>
    <row r="25471" spans="1:28">
      <c r="A25471" s="2"/>
      <c r="B25471" s="2"/>
      <c r="C25471" s="2"/>
      <c r="G25471" s="94"/>
      <c r="H25471" s="94"/>
      <c r="I25471" s="94"/>
      <c r="J25471" s="2"/>
      <c r="P25471" s="30"/>
      <c r="T25471" s="2"/>
      <c r="V25471" s="2"/>
      <c r="W25471" s="28"/>
      <c r="Y25471" s="30"/>
      <c r="Z25471" s="30"/>
      <c r="AB25471" s="6"/>
    </row>
    <row r="25472" spans="1:28">
      <c r="A25472" s="2"/>
      <c r="B25472" s="2"/>
      <c r="C25472" s="2"/>
      <c r="G25472" s="94"/>
      <c r="H25472" s="94"/>
      <c r="I25472" s="94"/>
      <c r="J25472" s="2"/>
      <c r="P25472" s="30"/>
      <c r="T25472" s="2"/>
      <c r="V25472" s="2"/>
      <c r="W25472" s="28"/>
      <c r="Y25472" s="30"/>
      <c r="Z25472" s="30"/>
      <c r="AB25472" s="6"/>
    </row>
    <row r="25473" spans="1:28">
      <c r="A25473" s="2"/>
      <c r="B25473" s="2"/>
      <c r="C25473" s="2"/>
      <c r="G25473" s="94"/>
      <c r="H25473" s="94"/>
      <c r="I25473" s="94"/>
      <c r="J25473" s="2"/>
      <c r="P25473" s="30"/>
      <c r="T25473" s="2"/>
      <c r="V25473" s="2"/>
      <c r="W25473" s="28"/>
      <c r="Y25473" s="30"/>
      <c r="Z25473" s="30"/>
      <c r="AB25473" s="6"/>
    </row>
    <row r="25474" spans="1:28">
      <c r="A25474" s="2"/>
      <c r="B25474" s="2"/>
      <c r="C25474" s="2"/>
      <c r="G25474" s="94"/>
      <c r="H25474" s="94"/>
      <c r="I25474" s="94"/>
      <c r="J25474" s="2"/>
      <c r="P25474" s="30"/>
      <c r="T25474" s="2"/>
      <c r="V25474" s="2"/>
      <c r="W25474" s="28"/>
      <c r="Y25474" s="30"/>
      <c r="Z25474" s="30"/>
      <c r="AB25474" s="6"/>
    </row>
    <row r="25475" spans="1:28">
      <c r="A25475" s="2"/>
      <c r="B25475" s="2"/>
      <c r="C25475" s="2"/>
      <c r="G25475" s="94"/>
      <c r="H25475" s="94"/>
      <c r="I25475" s="94"/>
      <c r="J25475" s="2"/>
      <c r="P25475" s="30"/>
      <c r="T25475" s="2"/>
      <c r="V25475" s="2"/>
      <c r="W25475" s="28"/>
      <c r="Y25475" s="30"/>
      <c r="Z25475" s="30"/>
      <c r="AB25475" s="6"/>
    </row>
    <row r="25476" spans="1:28">
      <c r="A25476" s="2"/>
      <c r="B25476" s="2"/>
      <c r="C25476" s="2"/>
      <c r="G25476" s="94"/>
      <c r="H25476" s="94"/>
      <c r="I25476" s="94"/>
      <c r="J25476" s="2"/>
      <c r="P25476" s="30"/>
      <c r="T25476" s="2"/>
      <c r="V25476" s="2"/>
      <c r="W25476" s="28"/>
      <c r="Y25476" s="30"/>
      <c r="Z25476" s="30"/>
      <c r="AB25476" s="6"/>
    </row>
    <row r="25477" spans="1:28">
      <c r="A25477" s="2"/>
      <c r="B25477" s="2"/>
      <c r="C25477" s="2"/>
      <c r="G25477" s="94"/>
      <c r="H25477" s="94"/>
      <c r="I25477" s="94"/>
      <c r="J25477" s="2"/>
      <c r="P25477" s="30"/>
      <c r="T25477" s="2"/>
      <c r="V25477" s="2"/>
      <c r="W25477" s="28"/>
      <c r="Y25477" s="30"/>
      <c r="Z25477" s="30"/>
      <c r="AB25477" s="6"/>
    </row>
    <row r="25478" spans="1:28">
      <c r="A25478" s="2"/>
      <c r="B25478" s="2"/>
      <c r="C25478" s="2"/>
      <c r="G25478" s="94"/>
      <c r="H25478" s="94"/>
      <c r="I25478" s="94"/>
      <c r="J25478" s="2"/>
      <c r="P25478" s="30"/>
      <c r="T25478" s="2"/>
      <c r="V25478" s="2"/>
      <c r="W25478" s="28"/>
      <c r="Y25478" s="30"/>
      <c r="Z25478" s="30"/>
      <c r="AB25478" s="6"/>
    </row>
    <row r="25479" spans="1:28">
      <c r="A25479" s="2"/>
      <c r="B25479" s="2"/>
      <c r="C25479" s="2"/>
      <c r="G25479" s="94"/>
      <c r="H25479" s="94"/>
      <c r="I25479" s="94"/>
      <c r="J25479" s="2"/>
      <c r="P25479" s="30"/>
      <c r="T25479" s="2"/>
      <c r="V25479" s="2"/>
      <c r="W25479" s="28"/>
      <c r="Y25479" s="30"/>
      <c r="Z25479" s="30"/>
      <c r="AB25479" s="6"/>
    </row>
    <row r="25480" spans="1:28">
      <c r="A25480" s="2"/>
      <c r="B25480" s="2"/>
      <c r="C25480" s="2"/>
      <c r="G25480" s="94"/>
      <c r="H25480" s="94"/>
      <c r="I25480" s="94"/>
      <c r="J25480" s="2"/>
      <c r="P25480" s="30"/>
      <c r="T25480" s="2"/>
      <c r="V25480" s="2"/>
      <c r="W25480" s="28"/>
      <c r="Y25480" s="30"/>
      <c r="Z25480" s="30"/>
      <c r="AB25480" s="6"/>
    </row>
    <row r="25481" spans="1:28">
      <c r="A25481" s="2"/>
      <c r="B25481" s="2"/>
      <c r="C25481" s="2"/>
      <c r="G25481" s="94"/>
      <c r="H25481" s="94"/>
      <c r="I25481" s="94"/>
      <c r="J25481" s="2"/>
      <c r="P25481" s="30"/>
      <c r="T25481" s="2"/>
      <c r="V25481" s="2"/>
      <c r="W25481" s="28"/>
      <c r="Y25481" s="30"/>
      <c r="Z25481" s="30"/>
      <c r="AB25481" s="6"/>
    </row>
    <row r="25482" spans="1:28">
      <c r="A25482" s="2"/>
      <c r="B25482" s="2"/>
      <c r="C25482" s="2"/>
      <c r="G25482" s="94"/>
      <c r="H25482" s="94"/>
      <c r="I25482" s="94"/>
      <c r="J25482" s="2"/>
      <c r="P25482" s="30"/>
      <c r="T25482" s="2"/>
      <c r="V25482" s="2"/>
      <c r="W25482" s="28"/>
      <c r="Y25482" s="30"/>
      <c r="Z25482" s="30"/>
      <c r="AB25482" s="6"/>
    </row>
    <row r="25483" spans="1:28">
      <c r="A25483" s="2"/>
      <c r="B25483" s="2"/>
      <c r="C25483" s="2"/>
      <c r="G25483" s="94"/>
      <c r="H25483" s="94"/>
      <c r="I25483" s="94"/>
      <c r="J25483" s="2"/>
      <c r="P25483" s="30"/>
      <c r="T25483" s="2"/>
      <c r="V25483" s="2"/>
      <c r="W25483" s="28"/>
      <c r="Y25483" s="30"/>
      <c r="Z25483" s="30"/>
      <c r="AB25483" s="6"/>
    </row>
    <row r="25484" spans="1:28">
      <c r="A25484" s="2"/>
      <c r="B25484" s="2"/>
      <c r="C25484" s="2"/>
      <c r="G25484" s="94"/>
      <c r="H25484" s="94"/>
      <c r="I25484" s="94"/>
      <c r="J25484" s="2"/>
      <c r="P25484" s="30"/>
      <c r="T25484" s="2"/>
      <c r="V25484" s="2"/>
      <c r="W25484" s="28"/>
      <c r="Y25484" s="30"/>
      <c r="Z25484" s="30"/>
      <c r="AB25484" s="6"/>
    </row>
    <row r="25485" spans="1:28">
      <c r="A25485" s="2"/>
      <c r="B25485" s="2"/>
      <c r="C25485" s="2"/>
      <c r="G25485" s="94"/>
      <c r="H25485" s="94"/>
      <c r="I25485" s="94"/>
      <c r="J25485" s="2"/>
      <c r="P25485" s="30"/>
      <c r="T25485" s="2"/>
      <c r="V25485" s="2"/>
      <c r="W25485" s="28"/>
      <c r="Y25485" s="30"/>
      <c r="Z25485" s="30"/>
      <c r="AB25485" s="6"/>
    </row>
    <row r="25486" spans="1:28">
      <c r="A25486" s="2"/>
      <c r="B25486" s="2"/>
      <c r="C25486" s="2"/>
      <c r="G25486" s="94"/>
      <c r="H25486" s="94"/>
      <c r="I25486" s="94"/>
      <c r="J25486" s="2"/>
      <c r="P25486" s="30"/>
      <c r="T25486" s="2"/>
      <c r="V25486" s="2"/>
      <c r="W25486" s="28"/>
      <c r="Y25486" s="30"/>
      <c r="Z25486" s="30"/>
      <c r="AB25486" s="6"/>
    </row>
    <row r="25487" spans="1:28">
      <c r="A25487" s="2"/>
      <c r="B25487" s="2"/>
      <c r="C25487" s="2"/>
      <c r="G25487" s="94"/>
      <c r="H25487" s="94"/>
      <c r="I25487" s="94"/>
      <c r="J25487" s="2"/>
      <c r="P25487" s="30"/>
      <c r="T25487" s="2"/>
      <c r="V25487" s="2"/>
      <c r="W25487" s="28"/>
      <c r="Y25487" s="30"/>
      <c r="Z25487" s="30"/>
      <c r="AB25487" s="6"/>
    </row>
    <row r="25488" spans="1:28">
      <c r="A25488" s="2"/>
      <c r="B25488" s="2"/>
      <c r="C25488" s="2"/>
      <c r="G25488" s="94"/>
      <c r="H25488" s="94"/>
      <c r="I25488" s="94"/>
      <c r="J25488" s="2"/>
      <c r="P25488" s="30"/>
      <c r="T25488" s="2"/>
      <c r="V25488" s="2"/>
      <c r="W25488" s="28"/>
      <c r="Y25488" s="30"/>
      <c r="Z25488" s="30"/>
      <c r="AB25488" s="6"/>
    </row>
    <row r="25489" spans="1:28">
      <c r="A25489" s="2"/>
      <c r="B25489" s="2"/>
      <c r="C25489" s="2"/>
      <c r="G25489" s="94"/>
      <c r="H25489" s="94"/>
      <c r="I25489" s="94"/>
      <c r="J25489" s="2"/>
      <c r="P25489" s="30"/>
      <c r="T25489" s="2"/>
      <c r="V25489" s="2"/>
      <c r="W25489" s="28"/>
      <c r="Y25489" s="30"/>
      <c r="Z25489" s="30"/>
      <c r="AB25489" s="6"/>
    </row>
    <row r="25490" spans="1:28">
      <c r="A25490" s="2"/>
      <c r="B25490" s="2"/>
      <c r="C25490" s="2"/>
      <c r="G25490" s="94"/>
      <c r="H25490" s="94"/>
      <c r="I25490" s="94"/>
      <c r="J25490" s="2"/>
      <c r="P25490" s="30"/>
      <c r="T25490" s="2"/>
      <c r="V25490" s="2"/>
      <c r="W25490" s="28"/>
      <c r="Y25490" s="30"/>
      <c r="Z25490" s="30"/>
      <c r="AB25490" s="6"/>
    </row>
    <row r="25491" spans="1:28">
      <c r="A25491" s="2"/>
      <c r="B25491" s="2"/>
      <c r="C25491" s="2"/>
      <c r="G25491" s="94"/>
      <c r="H25491" s="94"/>
      <c r="I25491" s="94"/>
      <c r="J25491" s="2"/>
      <c r="P25491" s="30"/>
      <c r="T25491" s="2"/>
      <c r="V25491" s="2"/>
      <c r="W25491" s="28"/>
      <c r="Y25491" s="30"/>
      <c r="Z25491" s="30"/>
      <c r="AB25491" s="6"/>
    </row>
    <row r="25492" spans="1:28">
      <c r="A25492" s="2"/>
      <c r="B25492" s="2"/>
      <c r="C25492" s="2"/>
      <c r="G25492" s="94"/>
      <c r="H25492" s="94"/>
      <c r="I25492" s="94"/>
      <c r="J25492" s="2"/>
      <c r="P25492" s="30"/>
      <c r="T25492" s="2"/>
      <c r="V25492" s="2"/>
      <c r="W25492" s="28"/>
      <c r="Y25492" s="30"/>
      <c r="Z25492" s="30"/>
      <c r="AB25492" s="6"/>
    </row>
    <row r="25493" spans="1:28">
      <c r="A25493" s="2"/>
      <c r="B25493" s="2"/>
      <c r="C25493" s="2"/>
      <c r="G25493" s="94"/>
      <c r="H25493" s="94"/>
      <c r="I25493" s="94"/>
      <c r="J25493" s="2"/>
      <c r="P25493" s="30"/>
      <c r="T25493" s="2"/>
      <c r="V25493" s="2"/>
      <c r="W25493" s="28"/>
      <c r="Y25493" s="30"/>
      <c r="Z25493" s="30"/>
      <c r="AB25493" s="6"/>
    </row>
    <row r="25494" spans="1:28">
      <c r="A25494" s="2"/>
      <c r="B25494" s="2"/>
      <c r="C25494" s="2"/>
      <c r="G25494" s="94"/>
      <c r="H25494" s="94"/>
      <c r="I25494" s="94"/>
      <c r="J25494" s="2"/>
      <c r="P25494" s="30"/>
      <c r="T25494" s="2"/>
      <c r="V25494" s="2"/>
      <c r="W25494" s="28"/>
      <c r="Y25494" s="30"/>
      <c r="Z25494" s="30"/>
      <c r="AB25494" s="6"/>
    </row>
    <row r="25495" spans="1:28">
      <c r="A25495" s="2"/>
      <c r="B25495" s="2"/>
      <c r="C25495" s="2"/>
      <c r="G25495" s="94"/>
      <c r="H25495" s="94"/>
      <c r="I25495" s="94"/>
      <c r="J25495" s="2"/>
      <c r="P25495" s="30"/>
      <c r="T25495" s="2"/>
      <c r="V25495" s="2"/>
      <c r="W25495" s="28"/>
      <c r="Y25495" s="30"/>
      <c r="Z25495" s="30"/>
      <c r="AB25495" s="6"/>
    </row>
    <row r="25496" spans="1:28">
      <c r="A25496" s="2"/>
      <c r="B25496" s="2"/>
      <c r="C25496" s="2"/>
      <c r="G25496" s="94"/>
      <c r="H25496" s="94"/>
      <c r="I25496" s="94"/>
      <c r="J25496" s="2"/>
      <c r="P25496" s="30"/>
      <c r="T25496" s="2"/>
      <c r="V25496" s="2"/>
      <c r="W25496" s="28"/>
      <c r="Y25496" s="30"/>
      <c r="Z25496" s="30"/>
      <c r="AB25496" s="6"/>
    </row>
    <row r="25497" spans="1:28">
      <c r="A25497" s="2"/>
      <c r="B25497" s="2"/>
      <c r="C25497" s="2"/>
      <c r="G25497" s="94"/>
      <c r="H25497" s="94"/>
      <c r="I25497" s="94"/>
      <c r="J25497" s="2"/>
      <c r="P25497" s="30"/>
      <c r="T25497" s="2"/>
      <c r="V25497" s="2"/>
      <c r="W25497" s="28"/>
      <c r="Y25497" s="30"/>
      <c r="Z25497" s="30"/>
      <c r="AB25497" s="6"/>
    </row>
    <row r="25498" spans="1:28">
      <c r="A25498" s="2"/>
      <c r="B25498" s="2"/>
      <c r="C25498" s="2"/>
      <c r="G25498" s="94"/>
      <c r="H25498" s="94"/>
      <c r="I25498" s="94"/>
      <c r="J25498" s="2"/>
      <c r="P25498" s="30"/>
      <c r="T25498" s="2"/>
      <c r="V25498" s="2"/>
      <c r="W25498" s="28"/>
      <c r="Y25498" s="30"/>
      <c r="Z25498" s="30"/>
      <c r="AB25498" s="6"/>
    </row>
    <row r="25499" spans="1:28">
      <c r="A25499" s="2"/>
      <c r="B25499" s="2"/>
      <c r="C25499" s="2"/>
      <c r="G25499" s="94"/>
      <c r="H25499" s="94"/>
      <c r="I25499" s="94"/>
      <c r="J25499" s="2"/>
      <c r="P25499" s="30"/>
      <c r="T25499" s="2"/>
      <c r="V25499" s="2"/>
      <c r="W25499" s="28"/>
      <c r="Y25499" s="30"/>
      <c r="Z25499" s="30"/>
      <c r="AB25499" s="6"/>
    </row>
    <row r="25500" spans="1:28">
      <c r="A25500" s="2"/>
      <c r="B25500" s="2"/>
      <c r="C25500" s="2"/>
      <c r="G25500" s="94"/>
      <c r="H25500" s="94"/>
      <c r="I25500" s="94"/>
      <c r="J25500" s="2"/>
      <c r="P25500" s="30"/>
      <c r="T25500" s="2"/>
      <c r="V25500" s="2"/>
      <c r="W25500" s="28"/>
      <c r="Y25500" s="30"/>
      <c r="Z25500" s="30"/>
      <c r="AB25500" s="6"/>
    </row>
    <row r="25501" spans="1:28">
      <c r="A25501" s="2"/>
      <c r="B25501" s="2"/>
      <c r="C25501" s="2"/>
      <c r="G25501" s="94"/>
      <c r="H25501" s="94"/>
      <c r="I25501" s="94"/>
      <c r="J25501" s="2"/>
      <c r="P25501" s="30"/>
      <c r="T25501" s="2"/>
      <c r="V25501" s="2"/>
      <c r="W25501" s="28"/>
      <c r="Y25501" s="30"/>
      <c r="Z25501" s="30"/>
      <c r="AB25501" s="6"/>
    </row>
    <row r="25502" spans="1:28">
      <c r="A25502" s="2"/>
      <c r="B25502" s="2"/>
      <c r="C25502" s="2"/>
      <c r="G25502" s="94"/>
      <c r="H25502" s="94"/>
      <c r="I25502" s="94"/>
      <c r="J25502" s="2"/>
      <c r="P25502" s="30"/>
      <c r="T25502" s="2"/>
      <c r="V25502" s="2"/>
      <c r="W25502" s="28"/>
      <c r="Y25502" s="30"/>
      <c r="Z25502" s="30"/>
      <c r="AB25502" s="6"/>
    </row>
    <row r="25503" spans="1:28">
      <c r="A25503" s="2"/>
      <c r="B25503" s="2"/>
      <c r="C25503" s="2"/>
      <c r="G25503" s="94"/>
      <c r="H25503" s="94"/>
      <c r="I25503" s="94"/>
      <c r="J25503" s="2"/>
      <c r="P25503" s="30"/>
      <c r="T25503" s="2"/>
      <c r="V25503" s="2"/>
      <c r="W25503" s="28"/>
      <c r="Y25503" s="30"/>
      <c r="Z25503" s="30"/>
      <c r="AB25503" s="6"/>
    </row>
    <row r="25504" spans="1:28">
      <c r="A25504" s="2"/>
      <c r="B25504" s="2"/>
      <c r="C25504" s="2"/>
      <c r="G25504" s="94"/>
      <c r="H25504" s="94"/>
      <c r="I25504" s="94"/>
      <c r="J25504" s="2"/>
      <c r="P25504" s="30"/>
      <c r="T25504" s="2"/>
      <c r="V25504" s="2"/>
      <c r="W25504" s="28"/>
      <c r="Y25504" s="30"/>
      <c r="Z25504" s="30"/>
      <c r="AB25504" s="6"/>
    </row>
    <row r="25505" spans="1:28">
      <c r="A25505" s="2"/>
      <c r="B25505" s="2"/>
      <c r="C25505" s="2"/>
      <c r="G25505" s="94"/>
      <c r="H25505" s="94"/>
      <c r="I25505" s="94"/>
      <c r="J25505" s="2"/>
      <c r="P25505" s="30"/>
      <c r="T25505" s="2"/>
      <c r="V25505" s="2"/>
      <c r="W25505" s="28"/>
      <c r="Y25505" s="30"/>
      <c r="Z25505" s="30"/>
      <c r="AB25505" s="6"/>
    </row>
    <row r="25506" spans="1:28">
      <c r="A25506" s="2"/>
      <c r="B25506" s="2"/>
      <c r="C25506" s="2"/>
      <c r="G25506" s="94"/>
      <c r="H25506" s="94"/>
      <c r="I25506" s="94"/>
      <c r="J25506" s="2"/>
      <c r="P25506" s="30"/>
      <c r="T25506" s="2"/>
      <c r="V25506" s="2"/>
      <c r="W25506" s="28"/>
      <c r="Y25506" s="30"/>
      <c r="Z25506" s="30"/>
      <c r="AB25506" s="6"/>
    </row>
    <row r="25507" spans="1:28">
      <c r="A25507" s="2"/>
      <c r="B25507" s="2"/>
      <c r="C25507" s="2"/>
      <c r="G25507" s="94"/>
      <c r="H25507" s="94"/>
      <c r="I25507" s="94"/>
      <c r="J25507" s="2"/>
      <c r="P25507" s="30"/>
      <c r="T25507" s="2"/>
      <c r="V25507" s="2"/>
      <c r="W25507" s="28"/>
      <c r="Y25507" s="30"/>
      <c r="Z25507" s="30"/>
      <c r="AB25507" s="6"/>
    </row>
    <row r="25508" spans="1:28">
      <c r="A25508" s="2"/>
      <c r="B25508" s="2"/>
      <c r="C25508" s="2"/>
      <c r="G25508" s="94"/>
      <c r="H25508" s="94"/>
      <c r="I25508" s="94"/>
      <c r="J25508" s="2"/>
      <c r="P25508" s="30"/>
      <c r="T25508" s="2"/>
      <c r="V25508" s="2"/>
      <c r="W25508" s="28"/>
      <c r="Y25508" s="30"/>
      <c r="Z25508" s="30"/>
      <c r="AB25508" s="6"/>
    </row>
    <row r="25509" spans="1:28">
      <c r="A25509" s="2"/>
      <c r="B25509" s="2"/>
      <c r="C25509" s="2"/>
      <c r="G25509" s="94"/>
      <c r="H25509" s="94"/>
      <c r="I25509" s="94"/>
      <c r="J25509" s="2"/>
      <c r="P25509" s="30"/>
      <c r="T25509" s="2"/>
      <c r="V25509" s="2"/>
      <c r="W25509" s="28"/>
      <c r="Y25509" s="30"/>
      <c r="Z25509" s="30"/>
      <c r="AB25509" s="6"/>
    </row>
    <row r="25510" spans="1:28">
      <c r="A25510" s="2"/>
      <c r="B25510" s="2"/>
      <c r="C25510" s="2"/>
      <c r="G25510" s="94"/>
      <c r="H25510" s="94"/>
      <c r="I25510" s="94"/>
      <c r="J25510" s="2"/>
      <c r="P25510" s="30"/>
      <c r="T25510" s="2"/>
      <c r="V25510" s="2"/>
      <c r="W25510" s="28"/>
      <c r="Y25510" s="30"/>
      <c r="Z25510" s="30"/>
      <c r="AB25510" s="6"/>
    </row>
    <row r="25511" spans="1:28">
      <c r="A25511" s="2"/>
      <c r="B25511" s="2"/>
      <c r="C25511" s="2"/>
      <c r="G25511" s="94"/>
      <c r="H25511" s="94"/>
      <c r="I25511" s="94"/>
      <c r="J25511" s="2"/>
      <c r="P25511" s="30"/>
      <c r="T25511" s="2"/>
      <c r="V25511" s="2"/>
      <c r="W25511" s="28"/>
      <c r="Y25511" s="30"/>
      <c r="Z25511" s="30"/>
      <c r="AB25511" s="6"/>
    </row>
    <row r="25512" spans="1:28">
      <c r="A25512" s="2"/>
      <c r="B25512" s="2"/>
      <c r="C25512" s="2"/>
      <c r="G25512" s="94"/>
      <c r="H25512" s="94"/>
      <c r="I25512" s="94"/>
      <c r="J25512" s="2"/>
      <c r="P25512" s="30"/>
      <c r="T25512" s="2"/>
      <c r="V25512" s="2"/>
      <c r="W25512" s="28"/>
      <c r="Y25512" s="30"/>
      <c r="Z25512" s="30"/>
      <c r="AB25512" s="6"/>
    </row>
    <row r="25513" spans="1:28">
      <c r="A25513" s="2"/>
      <c r="B25513" s="2"/>
      <c r="C25513" s="2"/>
      <c r="G25513" s="94"/>
      <c r="H25513" s="94"/>
      <c r="I25513" s="94"/>
      <c r="J25513" s="2"/>
      <c r="P25513" s="30"/>
      <c r="T25513" s="2"/>
      <c r="V25513" s="2"/>
      <c r="W25513" s="28"/>
      <c r="Y25513" s="30"/>
      <c r="Z25513" s="30"/>
      <c r="AB25513" s="6"/>
    </row>
    <row r="25514" spans="1:28">
      <c r="A25514" s="2"/>
      <c r="B25514" s="2"/>
      <c r="C25514" s="2"/>
      <c r="G25514" s="94"/>
      <c r="H25514" s="94"/>
      <c r="I25514" s="94"/>
      <c r="J25514" s="2"/>
      <c r="P25514" s="30"/>
      <c r="T25514" s="2"/>
      <c r="V25514" s="2"/>
      <c r="W25514" s="28"/>
      <c r="Y25514" s="30"/>
      <c r="Z25514" s="30"/>
      <c r="AB25514" s="6"/>
    </row>
    <row r="25515" spans="1:28">
      <c r="A25515" s="2"/>
      <c r="B25515" s="2"/>
      <c r="C25515" s="2"/>
      <c r="G25515" s="94"/>
      <c r="H25515" s="94"/>
      <c r="I25515" s="94"/>
      <c r="J25515" s="2"/>
      <c r="P25515" s="30"/>
      <c r="T25515" s="2"/>
      <c r="V25515" s="2"/>
      <c r="W25515" s="28"/>
      <c r="Y25515" s="30"/>
      <c r="Z25515" s="30"/>
      <c r="AB25515" s="6"/>
    </row>
    <row r="25516" spans="1:28">
      <c r="A25516" s="2"/>
      <c r="B25516" s="2"/>
      <c r="C25516" s="2"/>
      <c r="G25516" s="94"/>
      <c r="H25516" s="94"/>
      <c r="I25516" s="94"/>
      <c r="J25516" s="2"/>
      <c r="P25516" s="30"/>
      <c r="T25516" s="2"/>
      <c r="V25516" s="2"/>
      <c r="W25516" s="28"/>
      <c r="Y25516" s="30"/>
      <c r="Z25516" s="30"/>
      <c r="AB25516" s="6"/>
    </row>
    <row r="25517" spans="1:28">
      <c r="A25517" s="2"/>
      <c r="B25517" s="2"/>
      <c r="C25517" s="2"/>
      <c r="G25517" s="94"/>
      <c r="H25517" s="94"/>
      <c r="I25517" s="94"/>
      <c r="J25517" s="2"/>
      <c r="P25517" s="30"/>
      <c r="T25517" s="2"/>
      <c r="V25517" s="2"/>
      <c r="W25517" s="28"/>
      <c r="Y25517" s="30"/>
      <c r="Z25517" s="30"/>
      <c r="AB25517" s="6"/>
    </row>
    <row r="25518" spans="1:28">
      <c r="A25518" s="2"/>
      <c r="B25518" s="2"/>
      <c r="C25518" s="2"/>
      <c r="G25518" s="94"/>
      <c r="H25518" s="94"/>
      <c r="I25518" s="94"/>
      <c r="J25518" s="2"/>
      <c r="P25518" s="30"/>
      <c r="T25518" s="2"/>
      <c r="V25518" s="2"/>
      <c r="W25518" s="28"/>
      <c r="Y25518" s="30"/>
      <c r="Z25518" s="30"/>
      <c r="AB25518" s="6"/>
    </row>
    <row r="25519" spans="1:28">
      <c r="A25519" s="2"/>
      <c r="B25519" s="2"/>
      <c r="C25519" s="2"/>
      <c r="G25519" s="94"/>
      <c r="H25519" s="94"/>
      <c r="I25519" s="94"/>
      <c r="J25519" s="2"/>
      <c r="P25519" s="30"/>
      <c r="T25519" s="2"/>
      <c r="V25519" s="2"/>
      <c r="W25519" s="28"/>
      <c r="Y25519" s="30"/>
      <c r="Z25519" s="30"/>
      <c r="AB25519" s="6"/>
    </row>
    <row r="25520" spans="1:28">
      <c r="A25520" s="2"/>
      <c r="B25520" s="2"/>
      <c r="C25520" s="2"/>
      <c r="G25520" s="94"/>
      <c r="H25520" s="94"/>
      <c r="I25520" s="94"/>
      <c r="J25520" s="2"/>
      <c r="P25520" s="30"/>
      <c r="T25520" s="2"/>
      <c r="V25520" s="2"/>
      <c r="W25520" s="28"/>
      <c r="Y25520" s="30"/>
      <c r="Z25520" s="30"/>
      <c r="AB25520" s="6"/>
    </row>
    <row r="25521" spans="1:28">
      <c r="A25521" s="2"/>
      <c r="B25521" s="2"/>
      <c r="C25521" s="2"/>
      <c r="G25521" s="94"/>
      <c r="H25521" s="94"/>
      <c r="I25521" s="94"/>
      <c r="J25521" s="2"/>
      <c r="P25521" s="30"/>
      <c r="T25521" s="2"/>
      <c r="V25521" s="2"/>
      <c r="W25521" s="28"/>
      <c r="Y25521" s="30"/>
      <c r="Z25521" s="30"/>
      <c r="AB25521" s="6"/>
    </row>
    <row r="25522" spans="1:28">
      <c r="A25522" s="2"/>
      <c r="B25522" s="2"/>
      <c r="C25522" s="2"/>
      <c r="G25522" s="94"/>
      <c r="H25522" s="94"/>
      <c r="I25522" s="94"/>
      <c r="J25522" s="2"/>
      <c r="P25522" s="30"/>
      <c r="T25522" s="2"/>
      <c r="V25522" s="2"/>
      <c r="W25522" s="28"/>
      <c r="Y25522" s="30"/>
      <c r="Z25522" s="30"/>
      <c r="AB25522" s="6"/>
    </row>
    <row r="25523" spans="1:28">
      <c r="A25523" s="2"/>
      <c r="B25523" s="2"/>
      <c r="C25523" s="2"/>
      <c r="G25523" s="94"/>
      <c r="H25523" s="94"/>
      <c r="I25523" s="94"/>
      <c r="J25523" s="2"/>
      <c r="P25523" s="30"/>
      <c r="T25523" s="2"/>
      <c r="V25523" s="2"/>
      <c r="W25523" s="28"/>
      <c r="Y25523" s="30"/>
      <c r="Z25523" s="30"/>
      <c r="AB25523" s="6"/>
    </row>
    <row r="25524" spans="1:28">
      <c r="A25524" s="2"/>
      <c r="B25524" s="2"/>
      <c r="C25524" s="2"/>
      <c r="G25524" s="94"/>
      <c r="H25524" s="94"/>
      <c r="I25524" s="94"/>
      <c r="J25524" s="2"/>
      <c r="P25524" s="30"/>
      <c r="T25524" s="2"/>
      <c r="V25524" s="2"/>
      <c r="W25524" s="28"/>
      <c r="Y25524" s="30"/>
      <c r="Z25524" s="30"/>
      <c r="AB25524" s="6"/>
    </row>
    <row r="25525" spans="1:28">
      <c r="A25525" s="2"/>
      <c r="B25525" s="2"/>
      <c r="C25525" s="2"/>
      <c r="G25525" s="94"/>
      <c r="H25525" s="94"/>
      <c r="I25525" s="94"/>
      <c r="J25525" s="2"/>
      <c r="P25525" s="30"/>
      <c r="T25525" s="2"/>
      <c r="V25525" s="2"/>
      <c r="W25525" s="28"/>
      <c r="Y25525" s="30"/>
      <c r="Z25525" s="30"/>
      <c r="AB25525" s="6"/>
    </row>
    <row r="25526" spans="1:28">
      <c r="A25526" s="2"/>
      <c r="B25526" s="2"/>
      <c r="C25526" s="2"/>
      <c r="G25526" s="94"/>
      <c r="H25526" s="94"/>
      <c r="I25526" s="94"/>
      <c r="J25526" s="2"/>
      <c r="P25526" s="30"/>
      <c r="T25526" s="2"/>
      <c r="V25526" s="2"/>
      <c r="W25526" s="28"/>
      <c r="Y25526" s="30"/>
      <c r="Z25526" s="30"/>
      <c r="AB25526" s="6"/>
    </row>
    <row r="25527" spans="1:28">
      <c r="A25527" s="2"/>
      <c r="B25527" s="2"/>
      <c r="C25527" s="2"/>
      <c r="G25527" s="94"/>
      <c r="H25527" s="94"/>
      <c r="I25527" s="94"/>
      <c r="J25527" s="2"/>
      <c r="P25527" s="30"/>
      <c r="T25527" s="2"/>
      <c r="V25527" s="2"/>
      <c r="W25527" s="28"/>
      <c r="Y25527" s="30"/>
      <c r="Z25527" s="30"/>
      <c r="AB25527" s="6"/>
    </row>
    <row r="25528" spans="1:28">
      <c r="A25528" s="2"/>
      <c r="B25528" s="2"/>
      <c r="C25528" s="2"/>
      <c r="G25528" s="94"/>
      <c r="H25528" s="94"/>
      <c r="I25528" s="94"/>
      <c r="J25528" s="2"/>
      <c r="P25528" s="30"/>
      <c r="T25528" s="2"/>
      <c r="V25528" s="2"/>
      <c r="W25528" s="28"/>
      <c r="Y25528" s="30"/>
      <c r="Z25528" s="30"/>
      <c r="AB25528" s="6"/>
    </row>
    <row r="25529" spans="1:28">
      <c r="A25529" s="2"/>
      <c r="B25529" s="2"/>
      <c r="C25529" s="2"/>
      <c r="G25529" s="94"/>
      <c r="H25529" s="94"/>
      <c r="I25529" s="94"/>
      <c r="J25529" s="2"/>
      <c r="P25529" s="30"/>
      <c r="T25529" s="2"/>
      <c r="V25529" s="2"/>
      <c r="W25529" s="28"/>
      <c r="Y25529" s="30"/>
      <c r="Z25529" s="30"/>
      <c r="AB25529" s="6"/>
    </row>
    <row r="25530" spans="1:28">
      <c r="A25530" s="2"/>
      <c r="B25530" s="2"/>
      <c r="C25530" s="2"/>
      <c r="G25530" s="94"/>
      <c r="H25530" s="94"/>
      <c r="I25530" s="94"/>
      <c r="J25530" s="2"/>
      <c r="P25530" s="30"/>
      <c r="T25530" s="2"/>
      <c r="V25530" s="2"/>
      <c r="W25530" s="28"/>
      <c r="Y25530" s="30"/>
      <c r="Z25530" s="30"/>
      <c r="AB25530" s="6"/>
    </row>
    <row r="25531" spans="1:28">
      <c r="A25531" s="2"/>
      <c r="B25531" s="2"/>
      <c r="C25531" s="2"/>
      <c r="G25531" s="94"/>
      <c r="H25531" s="94"/>
      <c r="I25531" s="94"/>
      <c r="J25531" s="2"/>
      <c r="P25531" s="30"/>
      <c r="T25531" s="2"/>
      <c r="V25531" s="2"/>
      <c r="W25531" s="28"/>
      <c r="Y25531" s="30"/>
      <c r="Z25531" s="30"/>
      <c r="AB25531" s="6"/>
    </row>
    <row r="25532" spans="1:28">
      <c r="A25532" s="2"/>
      <c r="B25532" s="2"/>
      <c r="C25532" s="2"/>
      <c r="G25532" s="94"/>
      <c r="H25532" s="94"/>
      <c r="I25532" s="94"/>
      <c r="J25532" s="2"/>
      <c r="P25532" s="30"/>
      <c r="T25532" s="2"/>
      <c r="V25532" s="2"/>
      <c r="W25532" s="28"/>
      <c r="Y25532" s="30"/>
      <c r="Z25532" s="30"/>
      <c r="AB25532" s="6"/>
    </row>
    <row r="25533" spans="1:28">
      <c r="A25533" s="2"/>
      <c r="B25533" s="2"/>
      <c r="C25533" s="2"/>
      <c r="G25533" s="94"/>
      <c r="H25533" s="94"/>
      <c r="I25533" s="94"/>
      <c r="J25533" s="2"/>
      <c r="P25533" s="30"/>
      <c r="T25533" s="2"/>
      <c r="V25533" s="2"/>
      <c r="W25533" s="28"/>
      <c r="Y25533" s="30"/>
      <c r="Z25533" s="30"/>
      <c r="AB25533" s="6"/>
    </row>
    <row r="25534" spans="1:28">
      <c r="A25534" s="2"/>
      <c r="B25534" s="2"/>
      <c r="C25534" s="2"/>
      <c r="G25534" s="94"/>
      <c r="H25534" s="94"/>
      <c r="I25534" s="94"/>
      <c r="J25534" s="2"/>
      <c r="P25534" s="30"/>
      <c r="T25534" s="2"/>
      <c r="V25534" s="2"/>
      <c r="W25534" s="28"/>
      <c r="Y25534" s="30"/>
      <c r="Z25534" s="30"/>
      <c r="AB25534" s="6"/>
    </row>
    <row r="25535" spans="1:28">
      <c r="A25535" s="2"/>
      <c r="B25535" s="2"/>
      <c r="C25535" s="2"/>
      <c r="G25535" s="94"/>
      <c r="H25535" s="94"/>
      <c r="I25535" s="94"/>
      <c r="J25535" s="2"/>
      <c r="P25535" s="30"/>
      <c r="T25535" s="2"/>
      <c r="V25535" s="2"/>
      <c r="W25535" s="28"/>
      <c r="Y25535" s="30"/>
      <c r="Z25535" s="30"/>
      <c r="AB25535" s="6"/>
    </row>
    <row r="25536" spans="1:28">
      <c r="A25536" s="2"/>
      <c r="B25536" s="2"/>
      <c r="C25536" s="2"/>
      <c r="G25536" s="94"/>
      <c r="H25536" s="94"/>
      <c r="I25536" s="94"/>
      <c r="J25536" s="2"/>
      <c r="P25536" s="30"/>
      <c r="T25536" s="2"/>
      <c r="V25536" s="2"/>
      <c r="W25536" s="28"/>
      <c r="Y25536" s="30"/>
      <c r="Z25536" s="30"/>
      <c r="AB25536" s="6"/>
    </row>
    <row r="25537" spans="1:28">
      <c r="A25537" s="2"/>
      <c r="B25537" s="2"/>
      <c r="C25537" s="2"/>
      <c r="G25537" s="94"/>
      <c r="H25537" s="94"/>
      <c r="I25537" s="94"/>
      <c r="J25537" s="2"/>
      <c r="P25537" s="30"/>
      <c r="T25537" s="2"/>
      <c r="V25537" s="2"/>
      <c r="W25537" s="28"/>
      <c r="Y25537" s="30"/>
      <c r="Z25537" s="30"/>
      <c r="AB25537" s="6"/>
    </row>
    <row r="25538" spans="1:28">
      <c r="A25538" s="2"/>
      <c r="B25538" s="2"/>
      <c r="C25538" s="2"/>
      <c r="G25538" s="94"/>
      <c r="H25538" s="94"/>
      <c r="I25538" s="94"/>
      <c r="J25538" s="2"/>
      <c r="P25538" s="30"/>
      <c r="T25538" s="2"/>
      <c r="V25538" s="2"/>
      <c r="W25538" s="28"/>
      <c r="Y25538" s="30"/>
      <c r="Z25538" s="30"/>
      <c r="AB25538" s="6"/>
    </row>
    <row r="25539" spans="1:28">
      <c r="A25539" s="2"/>
      <c r="B25539" s="2"/>
      <c r="C25539" s="2"/>
      <c r="G25539" s="94"/>
      <c r="H25539" s="94"/>
      <c r="I25539" s="94"/>
      <c r="J25539" s="2"/>
      <c r="P25539" s="30"/>
      <c r="T25539" s="2"/>
      <c r="V25539" s="2"/>
      <c r="W25539" s="28"/>
      <c r="Y25539" s="30"/>
      <c r="Z25539" s="30"/>
      <c r="AB25539" s="6"/>
    </row>
    <row r="25540" spans="1:28">
      <c r="A25540" s="2"/>
      <c r="B25540" s="2"/>
      <c r="C25540" s="2"/>
      <c r="G25540" s="94"/>
      <c r="H25540" s="94"/>
      <c r="I25540" s="94"/>
      <c r="J25540" s="2"/>
      <c r="P25540" s="30"/>
      <c r="T25540" s="2"/>
      <c r="V25540" s="2"/>
      <c r="W25540" s="28"/>
      <c r="Y25540" s="30"/>
      <c r="Z25540" s="30"/>
      <c r="AB25540" s="6"/>
    </row>
    <row r="25541" spans="1:28">
      <c r="A25541" s="2"/>
      <c r="B25541" s="2"/>
      <c r="C25541" s="2"/>
      <c r="G25541" s="94"/>
      <c r="H25541" s="94"/>
      <c r="I25541" s="94"/>
      <c r="J25541" s="2"/>
      <c r="P25541" s="30"/>
      <c r="T25541" s="2"/>
      <c r="V25541" s="2"/>
      <c r="W25541" s="28"/>
      <c r="Y25541" s="30"/>
      <c r="Z25541" s="30"/>
      <c r="AB25541" s="6"/>
    </row>
    <row r="25542" spans="1:28">
      <c r="A25542" s="2"/>
      <c r="B25542" s="2"/>
      <c r="C25542" s="2"/>
      <c r="G25542" s="94"/>
      <c r="H25542" s="94"/>
      <c r="I25542" s="94"/>
      <c r="J25542" s="2"/>
      <c r="P25542" s="30"/>
      <c r="T25542" s="2"/>
      <c r="V25542" s="2"/>
      <c r="W25542" s="28"/>
      <c r="Y25542" s="30"/>
      <c r="Z25542" s="30"/>
      <c r="AB25542" s="6"/>
    </row>
    <row r="25543" spans="1:28">
      <c r="A25543" s="2"/>
      <c r="B25543" s="2"/>
      <c r="C25543" s="2"/>
      <c r="G25543" s="94"/>
      <c r="H25543" s="94"/>
      <c r="I25543" s="94"/>
      <c r="J25543" s="2"/>
      <c r="P25543" s="30"/>
      <c r="T25543" s="2"/>
      <c r="V25543" s="2"/>
      <c r="W25543" s="28"/>
      <c r="Y25543" s="30"/>
      <c r="Z25543" s="30"/>
      <c r="AB25543" s="6"/>
    </row>
    <row r="25544" spans="1:28">
      <c r="A25544" s="2"/>
      <c r="B25544" s="2"/>
      <c r="C25544" s="2"/>
      <c r="G25544" s="94"/>
      <c r="H25544" s="94"/>
      <c r="I25544" s="94"/>
      <c r="J25544" s="2"/>
      <c r="P25544" s="30"/>
      <c r="T25544" s="2"/>
      <c r="V25544" s="2"/>
      <c r="W25544" s="28"/>
      <c r="Y25544" s="30"/>
      <c r="Z25544" s="30"/>
      <c r="AB25544" s="6"/>
    </row>
    <row r="25545" spans="1:28">
      <c r="A25545" s="2"/>
      <c r="B25545" s="2"/>
      <c r="C25545" s="2"/>
      <c r="G25545" s="94"/>
      <c r="H25545" s="94"/>
      <c r="I25545" s="94"/>
      <c r="J25545" s="2"/>
      <c r="P25545" s="30"/>
      <c r="T25545" s="2"/>
      <c r="V25545" s="2"/>
      <c r="W25545" s="28"/>
      <c r="Y25545" s="30"/>
      <c r="Z25545" s="30"/>
      <c r="AB25545" s="6"/>
    </row>
    <row r="25546" spans="1:28">
      <c r="A25546" s="2"/>
      <c r="B25546" s="2"/>
      <c r="C25546" s="2"/>
      <c r="G25546" s="94"/>
      <c r="H25546" s="94"/>
      <c r="I25546" s="94"/>
      <c r="J25546" s="2"/>
      <c r="P25546" s="30"/>
      <c r="T25546" s="2"/>
      <c r="V25546" s="2"/>
      <c r="W25546" s="28"/>
      <c r="Y25546" s="30"/>
      <c r="Z25546" s="30"/>
      <c r="AB25546" s="6"/>
    </row>
    <row r="25547" spans="1:28">
      <c r="A25547" s="2"/>
      <c r="B25547" s="2"/>
      <c r="C25547" s="2"/>
      <c r="G25547" s="94"/>
      <c r="H25547" s="94"/>
      <c r="I25547" s="94"/>
      <c r="J25547" s="2"/>
      <c r="P25547" s="30"/>
      <c r="T25547" s="2"/>
      <c r="V25547" s="2"/>
      <c r="W25547" s="28"/>
      <c r="Y25547" s="30"/>
      <c r="Z25547" s="30"/>
      <c r="AB25547" s="6"/>
    </row>
    <row r="25548" spans="1:28">
      <c r="A25548" s="2"/>
      <c r="B25548" s="2"/>
      <c r="C25548" s="2"/>
      <c r="G25548" s="94"/>
      <c r="H25548" s="94"/>
      <c r="I25548" s="94"/>
      <c r="J25548" s="2"/>
      <c r="P25548" s="30"/>
      <c r="T25548" s="2"/>
      <c r="V25548" s="2"/>
      <c r="W25548" s="28"/>
      <c r="Y25548" s="30"/>
      <c r="Z25548" s="30"/>
      <c r="AB25548" s="6"/>
    </row>
    <row r="25549" spans="1:28">
      <c r="A25549" s="2"/>
      <c r="B25549" s="2"/>
      <c r="C25549" s="2"/>
      <c r="G25549" s="94"/>
      <c r="H25549" s="94"/>
      <c r="I25549" s="94"/>
      <c r="J25549" s="2"/>
      <c r="P25549" s="30"/>
      <c r="T25549" s="2"/>
      <c r="V25549" s="2"/>
      <c r="W25549" s="28"/>
      <c r="Y25549" s="30"/>
      <c r="Z25549" s="30"/>
      <c r="AB25549" s="6"/>
    </row>
    <row r="25550" spans="1:28">
      <c r="A25550" s="2"/>
      <c r="B25550" s="2"/>
      <c r="C25550" s="2"/>
      <c r="G25550" s="94"/>
      <c r="H25550" s="94"/>
      <c r="I25550" s="94"/>
      <c r="J25550" s="2"/>
      <c r="P25550" s="30"/>
      <c r="T25550" s="2"/>
      <c r="V25550" s="2"/>
      <c r="W25550" s="28"/>
      <c r="Y25550" s="30"/>
      <c r="Z25550" s="30"/>
      <c r="AB25550" s="6"/>
    </row>
    <row r="25551" spans="1:28">
      <c r="A25551" s="2"/>
      <c r="B25551" s="2"/>
      <c r="C25551" s="2"/>
      <c r="G25551" s="94"/>
      <c r="H25551" s="94"/>
      <c r="I25551" s="94"/>
      <c r="J25551" s="2"/>
      <c r="P25551" s="30"/>
      <c r="T25551" s="2"/>
      <c r="V25551" s="2"/>
      <c r="W25551" s="28"/>
      <c r="Y25551" s="30"/>
      <c r="Z25551" s="30"/>
      <c r="AB25551" s="6"/>
    </row>
    <row r="25552" spans="1:28">
      <c r="A25552" s="2"/>
      <c r="B25552" s="2"/>
      <c r="C25552" s="2"/>
      <c r="G25552" s="94"/>
      <c r="H25552" s="94"/>
      <c r="I25552" s="94"/>
      <c r="J25552" s="2"/>
      <c r="P25552" s="30"/>
      <c r="T25552" s="2"/>
      <c r="V25552" s="2"/>
      <c r="W25552" s="28"/>
      <c r="Y25552" s="30"/>
      <c r="Z25552" s="30"/>
      <c r="AB25552" s="6"/>
    </row>
    <row r="25553" spans="1:28">
      <c r="A25553" s="2"/>
      <c r="B25553" s="2"/>
      <c r="C25553" s="2"/>
      <c r="G25553" s="94"/>
      <c r="H25553" s="94"/>
      <c r="I25553" s="94"/>
      <c r="J25553" s="2"/>
      <c r="P25553" s="30"/>
      <c r="T25553" s="2"/>
      <c r="V25553" s="2"/>
      <c r="W25553" s="28"/>
      <c r="Y25553" s="30"/>
      <c r="Z25553" s="30"/>
      <c r="AB25553" s="6"/>
    </row>
    <row r="25554" spans="1:28">
      <c r="A25554" s="2"/>
      <c r="B25554" s="2"/>
      <c r="C25554" s="2"/>
      <c r="G25554" s="94"/>
      <c r="H25554" s="94"/>
      <c r="I25554" s="94"/>
      <c r="J25554" s="2"/>
      <c r="P25554" s="30"/>
      <c r="T25554" s="2"/>
      <c r="V25554" s="2"/>
      <c r="W25554" s="28"/>
      <c r="Y25554" s="30"/>
      <c r="Z25554" s="30"/>
      <c r="AB25554" s="6"/>
    </row>
    <row r="25555" spans="1:28">
      <c r="A25555" s="2"/>
      <c r="B25555" s="2"/>
      <c r="C25555" s="2"/>
      <c r="G25555" s="94"/>
      <c r="H25555" s="94"/>
      <c r="I25555" s="94"/>
      <c r="J25555" s="2"/>
      <c r="P25555" s="30"/>
      <c r="T25555" s="2"/>
      <c r="V25555" s="2"/>
      <c r="W25555" s="28"/>
      <c r="Y25555" s="30"/>
      <c r="Z25555" s="30"/>
      <c r="AB25555" s="6"/>
    </row>
    <row r="25556" spans="1:28">
      <c r="A25556" s="2"/>
      <c r="B25556" s="2"/>
      <c r="C25556" s="2"/>
      <c r="G25556" s="94"/>
      <c r="H25556" s="94"/>
      <c r="I25556" s="94"/>
      <c r="J25556" s="2"/>
      <c r="P25556" s="30"/>
      <c r="T25556" s="2"/>
      <c r="V25556" s="2"/>
      <c r="W25556" s="28"/>
      <c r="Y25556" s="30"/>
      <c r="Z25556" s="30"/>
      <c r="AB25556" s="6"/>
    </row>
    <row r="25557" spans="1:28">
      <c r="A25557" s="2"/>
      <c r="B25557" s="2"/>
      <c r="C25557" s="2"/>
      <c r="G25557" s="94"/>
      <c r="H25557" s="94"/>
      <c r="I25557" s="94"/>
      <c r="J25557" s="2"/>
      <c r="P25557" s="30"/>
      <c r="T25557" s="2"/>
      <c r="V25557" s="2"/>
      <c r="W25557" s="28"/>
      <c r="Y25557" s="30"/>
      <c r="Z25557" s="30"/>
      <c r="AB25557" s="6"/>
    </row>
    <row r="25558" spans="1:28">
      <c r="A25558" s="2"/>
      <c r="B25558" s="2"/>
      <c r="C25558" s="2"/>
      <c r="G25558" s="94"/>
      <c r="H25558" s="94"/>
      <c r="I25558" s="94"/>
      <c r="J25558" s="2"/>
      <c r="P25558" s="30"/>
      <c r="T25558" s="2"/>
      <c r="V25558" s="2"/>
      <c r="W25558" s="28"/>
      <c r="Y25558" s="30"/>
      <c r="Z25558" s="30"/>
      <c r="AB25558" s="6"/>
    </row>
    <row r="25559" spans="1:28">
      <c r="A25559" s="2"/>
      <c r="B25559" s="2"/>
      <c r="C25559" s="2"/>
      <c r="G25559" s="94"/>
      <c r="H25559" s="94"/>
      <c r="I25559" s="94"/>
      <c r="J25559" s="2"/>
      <c r="P25559" s="30"/>
      <c r="T25559" s="2"/>
      <c r="V25559" s="2"/>
      <c r="W25559" s="28"/>
      <c r="Y25559" s="30"/>
      <c r="Z25559" s="30"/>
      <c r="AB25559" s="6"/>
    </row>
    <row r="25560" spans="1:28">
      <c r="A25560" s="2"/>
      <c r="B25560" s="2"/>
      <c r="C25560" s="2"/>
      <c r="G25560" s="94"/>
      <c r="H25560" s="94"/>
      <c r="I25560" s="94"/>
      <c r="J25560" s="2"/>
      <c r="P25560" s="30"/>
      <c r="T25560" s="2"/>
      <c r="V25560" s="2"/>
      <c r="W25560" s="28"/>
      <c r="Y25560" s="30"/>
      <c r="Z25560" s="30"/>
      <c r="AB25560" s="6"/>
    </row>
    <row r="25561" spans="1:28">
      <c r="A25561" s="2"/>
      <c r="B25561" s="2"/>
      <c r="C25561" s="2"/>
      <c r="G25561" s="94"/>
      <c r="H25561" s="94"/>
      <c r="I25561" s="94"/>
      <c r="J25561" s="2"/>
      <c r="P25561" s="30"/>
      <c r="T25561" s="2"/>
      <c r="V25561" s="2"/>
      <c r="W25561" s="28"/>
      <c r="Y25561" s="30"/>
      <c r="Z25561" s="30"/>
      <c r="AB25561" s="6"/>
    </row>
    <row r="25562" spans="1:28">
      <c r="A25562" s="2"/>
      <c r="B25562" s="2"/>
      <c r="C25562" s="2"/>
      <c r="G25562" s="94"/>
      <c r="H25562" s="94"/>
      <c r="I25562" s="94"/>
      <c r="J25562" s="2"/>
      <c r="P25562" s="30"/>
      <c r="T25562" s="2"/>
      <c r="V25562" s="2"/>
      <c r="W25562" s="28"/>
      <c r="Y25562" s="30"/>
      <c r="Z25562" s="30"/>
      <c r="AB25562" s="6"/>
    </row>
    <row r="25563" spans="1:28">
      <c r="A25563" s="2"/>
      <c r="B25563" s="2"/>
      <c r="C25563" s="2"/>
      <c r="G25563" s="94"/>
      <c r="H25563" s="94"/>
      <c r="I25563" s="94"/>
      <c r="J25563" s="2"/>
      <c r="P25563" s="30"/>
      <c r="T25563" s="2"/>
      <c r="V25563" s="2"/>
      <c r="W25563" s="28"/>
      <c r="Y25563" s="30"/>
      <c r="Z25563" s="30"/>
      <c r="AB25563" s="6"/>
    </row>
    <row r="25564" spans="1:28">
      <c r="A25564" s="2"/>
      <c r="B25564" s="2"/>
      <c r="C25564" s="2"/>
      <c r="G25564" s="94"/>
      <c r="H25564" s="94"/>
      <c r="I25564" s="94"/>
      <c r="J25564" s="2"/>
      <c r="P25564" s="30"/>
      <c r="T25564" s="2"/>
      <c r="V25564" s="2"/>
      <c r="W25564" s="28"/>
      <c r="Y25564" s="30"/>
      <c r="Z25564" s="30"/>
      <c r="AB25564" s="6"/>
    </row>
    <row r="25565" spans="1:28">
      <c r="A25565" s="2"/>
      <c r="B25565" s="2"/>
      <c r="C25565" s="2"/>
      <c r="G25565" s="94"/>
      <c r="H25565" s="94"/>
      <c r="I25565" s="94"/>
      <c r="J25565" s="2"/>
      <c r="P25565" s="30"/>
      <c r="T25565" s="2"/>
      <c r="V25565" s="2"/>
      <c r="W25565" s="28"/>
      <c r="Y25565" s="30"/>
      <c r="Z25565" s="30"/>
      <c r="AB25565" s="6"/>
    </row>
    <row r="25566" spans="1:28">
      <c r="A25566" s="2"/>
      <c r="B25566" s="2"/>
      <c r="C25566" s="2"/>
      <c r="G25566" s="94"/>
      <c r="H25566" s="94"/>
      <c r="I25566" s="94"/>
      <c r="J25566" s="2"/>
      <c r="P25566" s="30"/>
      <c r="T25566" s="2"/>
      <c r="V25566" s="2"/>
      <c r="W25566" s="28"/>
      <c r="Y25566" s="30"/>
      <c r="Z25566" s="30"/>
      <c r="AB25566" s="6"/>
    </row>
    <row r="25567" spans="1:28">
      <c r="A25567" s="2"/>
      <c r="B25567" s="2"/>
      <c r="C25567" s="2"/>
      <c r="G25567" s="94"/>
      <c r="H25567" s="94"/>
      <c r="I25567" s="94"/>
      <c r="J25567" s="2"/>
      <c r="P25567" s="30"/>
      <c r="T25567" s="2"/>
      <c r="V25567" s="2"/>
      <c r="W25567" s="28"/>
      <c r="Y25567" s="30"/>
      <c r="Z25567" s="30"/>
      <c r="AB25567" s="6"/>
    </row>
    <row r="25568" spans="1:28">
      <c r="A25568" s="2"/>
      <c r="B25568" s="2"/>
      <c r="C25568" s="2"/>
      <c r="G25568" s="94"/>
      <c r="H25568" s="94"/>
      <c r="I25568" s="94"/>
      <c r="J25568" s="2"/>
      <c r="P25568" s="30"/>
      <c r="T25568" s="2"/>
      <c r="V25568" s="2"/>
      <c r="W25568" s="28"/>
      <c r="Y25568" s="30"/>
      <c r="Z25568" s="30"/>
      <c r="AB25568" s="6"/>
    </row>
    <row r="25569" spans="1:28">
      <c r="A25569" s="2"/>
      <c r="B25569" s="2"/>
      <c r="C25569" s="2"/>
      <c r="G25569" s="94"/>
      <c r="H25569" s="94"/>
      <c r="I25569" s="94"/>
      <c r="J25569" s="2"/>
      <c r="P25569" s="30"/>
      <c r="T25569" s="2"/>
      <c r="V25569" s="2"/>
      <c r="W25569" s="28"/>
      <c r="Y25569" s="30"/>
      <c r="Z25569" s="30"/>
      <c r="AB25569" s="6"/>
    </row>
    <row r="25570" spans="1:28">
      <c r="A25570" s="2"/>
      <c r="B25570" s="2"/>
      <c r="C25570" s="2"/>
      <c r="G25570" s="94"/>
      <c r="H25570" s="94"/>
      <c r="I25570" s="94"/>
      <c r="J25570" s="2"/>
      <c r="P25570" s="30"/>
      <c r="T25570" s="2"/>
      <c r="V25570" s="2"/>
      <c r="W25570" s="28"/>
      <c r="Y25570" s="30"/>
      <c r="Z25570" s="30"/>
      <c r="AB25570" s="6"/>
    </row>
    <row r="25571" spans="1:28">
      <c r="A25571" s="2"/>
      <c r="B25571" s="2"/>
      <c r="C25571" s="2"/>
      <c r="G25571" s="94"/>
      <c r="H25571" s="94"/>
      <c r="I25571" s="94"/>
      <c r="J25571" s="2"/>
      <c r="P25571" s="30"/>
      <c r="T25571" s="2"/>
      <c r="V25571" s="2"/>
      <c r="W25571" s="28"/>
      <c r="Y25571" s="30"/>
      <c r="Z25571" s="30"/>
      <c r="AB25571" s="6"/>
    </row>
    <row r="25572" spans="1:28">
      <c r="A25572" s="2"/>
      <c r="B25572" s="2"/>
      <c r="C25572" s="2"/>
      <c r="G25572" s="94"/>
      <c r="H25572" s="94"/>
      <c r="I25572" s="94"/>
      <c r="J25572" s="2"/>
      <c r="P25572" s="30"/>
      <c r="T25572" s="2"/>
      <c r="V25572" s="2"/>
      <c r="W25572" s="28"/>
      <c r="Y25572" s="30"/>
      <c r="Z25572" s="30"/>
      <c r="AB25572" s="6"/>
    </row>
    <row r="25573" spans="1:28">
      <c r="A25573" s="2"/>
      <c r="B25573" s="2"/>
      <c r="C25573" s="2"/>
      <c r="G25573" s="94"/>
      <c r="H25573" s="94"/>
      <c r="I25573" s="94"/>
      <c r="J25573" s="2"/>
      <c r="P25573" s="30"/>
      <c r="T25573" s="2"/>
      <c r="V25573" s="2"/>
      <c r="W25573" s="28"/>
      <c r="Y25573" s="30"/>
      <c r="Z25573" s="30"/>
      <c r="AB25573" s="6"/>
    </row>
    <row r="25574" spans="1:28">
      <c r="A25574" s="2"/>
      <c r="B25574" s="2"/>
      <c r="C25574" s="2"/>
      <c r="G25574" s="94"/>
      <c r="H25574" s="94"/>
      <c r="I25574" s="94"/>
      <c r="J25574" s="2"/>
      <c r="P25574" s="30"/>
      <c r="T25574" s="2"/>
      <c r="V25574" s="2"/>
      <c r="W25574" s="28"/>
      <c r="Y25574" s="30"/>
      <c r="Z25574" s="30"/>
      <c r="AB25574" s="6"/>
    </row>
    <row r="25575" spans="1:28">
      <c r="A25575" s="2"/>
      <c r="B25575" s="2"/>
      <c r="C25575" s="2"/>
      <c r="G25575" s="94"/>
      <c r="H25575" s="94"/>
      <c r="I25575" s="94"/>
      <c r="J25575" s="2"/>
      <c r="P25575" s="30"/>
      <c r="T25575" s="2"/>
      <c r="V25575" s="2"/>
      <c r="W25575" s="28"/>
      <c r="Y25575" s="30"/>
      <c r="Z25575" s="30"/>
      <c r="AB25575" s="6"/>
    </row>
    <row r="25576" spans="1:28">
      <c r="A25576" s="2"/>
      <c r="B25576" s="2"/>
      <c r="C25576" s="2"/>
      <c r="G25576" s="94"/>
      <c r="H25576" s="94"/>
      <c r="I25576" s="94"/>
      <c r="J25576" s="2"/>
      <c r="P25576" s="30"/>
      <c r="T25576" s="2"/>
      <c r="V25576" s="2"/>
      <c r="W25576" s="28"/>
      <c r="Y25576" s="30"/>
      <c r="Z25576" s="30"/>
      <c r="AB25576" s="6"/>
    </row>
    <row r="25577" spans="1:28">
      <c r="A25577" s="2"/>
      <c r="B25577" s="2"/>
      <c r="C25577" s="2"/>
      <c r="G25577" s="94"/>
      <c r="H25577" s="94"/>
      <c r="I25577" s="94"/>
      <c r="J25577" s="2"/>
      <c r="P25577" s="30"/>
      <c r="T25577" s="2"/>
      <c r="V25577" s="2"/>
      <c r="W25577" s="28"/>
      <c r="Y25577" s="30"/>
      <c r="Z25577" s="30"/>
      <c r="AB25577" s="6"/>
    </row>
    <row r="25578" spans="1:28">
      <c r="A25578" s="2"/>
      <c r="B25578" s="2"/>
      <c r="C25578" s="2"/>
      <c r="G25578" s="94"/>
      <c r="H25578" s="94"/>
      <c r="I25578" s="94"/>
      <c r="J25578" s="2"/>
      <c r="P25578" s="30"/>
      <c r="T25578" s="2"/>
      <c r="V25578" s="2"/>
      <c r="W25578" s="28"/>
      <c r="Y25578" s="30"/>
      <c r="Z25578" s="30"/>
      <c r="AB25578" s="6"/>
    </row>
    <row r="25579" spans="1:28">
      <c r="A25579" s="2"/>
      <c r="B25579" s="2"/>
      <c r="C25579" s="2"/>
      <c r="G25579" s="94"/>
      <c r="H25579" s="94"/>
      <c r="I25579" s="94"/>
      <c r="J25579" s="2"/>
      <c r="P25579" s="30"/>
      <c r="T25579" s="2"/>
      <c r="V25579" s="2"/>
      <c r="W25579" s="28"/>
      <c r="Y25579" s="30"/>
      <c r="Z25579" s="30"/>
      <c r="AB25579" s="6"/>
    </row>
    <row r="25580" spans="1:28">
      <c r="A25580" s="2"/>
      <c r="B25580" s="2"/>
      <c r="C25580" s="2"/>
      <c r="G25580" s="94"/>
      <c r="H25580" s="94"/>
      <c r="I25580" s="94"/>
      <c r="J25580" s="2"/>
      <c r="P25580" s="30"/>
      <c r="T25580" s="2"/>
      <c r="V25580" s="2"/>
      <c r="W25580" s="28"/>
      <c r="Y25580" s="30"/>
      <c r="Z25580" s="30"/>
      <c r="AB25580" s="6"/>
    </row>
    <row r="25581" spans="1:28">
      <c r="A25581" s="2"/>
      <c r="B25581" s="2"/>
      <c r="C25581" s="2"/>
      <c r="G25581" s="94"/>
      <c r="H25581" s="94"/>
      <c r="I25581" s="94"/>
      <c r="J25581" s="2"/>
      <c r="P25581" s="30"/>
      <c r="T25581" s="2"/>
      <c r="V25581" s="2"/>
      <c r="W25581" s="28"/>
      <c r="Y25581" s="30"/>
      <c r="Z25581" s="30"/>
      <c r="AB25581" s="6"/>
    </row>
    <row r="25582" spans="1:28">
      <c r="A25582" s="2"/>
      <c r="B25582" s="2"/>
      <c r="C25582" s="2"/>
      <c r="G25582" s="94"/>
      <c r="H25582" s="94"/>
      <c r="I25582" s="94"/>
      <c r="J25582" s="2"/>
      <c r="P25582" s="30"/>
      <c r="T25582" s="2"/>
      <c r="V25582" s="2"/>
      <c r="W25582" s="28"/>
      <c r="Y25582" s="30"/>
      <c r="Z25582" s="30"/>
      <c r="AB25582" s="6"/>
    </row>
    <row r="25583" spans="1:28">
      <c r="A25583" s="2"/>
      <c r="B25583" s="2"/>
      <c r="C25583" s="2"/>
      <c r="G25583" s="94"/>
      <c r="H25583" s="94"/>
      <c r="I25583" s="94"/>
      <c r="J25583" s="2"/>
      <c r="P25583" s="30"/>
      <c r="T25583" s="2"/>
      <c r="V25583" s="2"/>
      <c r="W25583" s="28"/>
      <c r="Y25583" s="30"/>
      <c r="Z25583" s="30"/>
      <c r="AB25583" s="6"/>
    </row>
    <row r="25584" spans="1:28">
      <c r="A25584" s="2"/>
      <c r="B25584" s="2"/>
      <c r="C25584" s="2"/>
      <c r="G25584" s="94"/>
      <c r="H25584" s="94"/>
      <c r="I25584" s="94"/>
      <c r="J25584" s="2"/>
      <c r="P25584" s="30"/>
      <c r="T25584" s="2"/>
      <c r="V25584" s="2"/>
      <c r="W25584" s="28"/>
      <c r="Y25584" s="30"/>
      <c r="Z25584" s="30"/>
      <c r="AB25584" s="6"/>
    </row>
    <row r="25585" spans="1:28">
      <c r="A25585" s="2"/>
      <c r="B25585" s="2"/>
      <c r="C25585" s="2"/>
      <c r="G25585" s="94"/>
      <c r="H25585" s="94"/>
      <c r="I25585" s="94"/>
      <c r="J25585" s="2"/>
      <c r="P25585" s="30"/>
      <c r="T25585" s="2"/>
      <c r="V25585" s="2"/>
      <c r="W25585" s="28"/>
      <c r="Y25585" s="30"/>
      <c r="Z25585" s="30"/>
      <c r="AB25585" s="6"/>
    </row>
    <row r="25586" spans="1:28">
      <c r="A25586" s="2"/>
      <c r="B25586" s="2"/>
      <c r="C25586" s="2"/>
      <c r="G25586" s="94"/>
      <c r="H25586" s="94"/>
      <c r="I25586" s="94"/>
      <c r="J25586" s="2"/>
      <c r="P25586" s="30"/>
      <c r="T25586" s="2"/>
      <c r="V25586" s="2"/>
      <c r="W25586" s="28"/>
      <c r="Y25586" s="30"/>
      <c r="Z25586" s="30"/>
      <c r="AB25586" s="6"/>
    </row>
    <row r="25587" spans="1:28">
      <c r="A25587" s="2"/>
      <c r="B25587" s="2"/>
      <c r="C25587" s="2"/>
      <c r="G25587" s="94"/>
      <c r="H25587" s="94"/>
      <c r="I25587" s="94"/>
      <c r="J25587" s="2"/>
      <c r="P25587" s="30"/>
      <c r="T25587" s="2"/>
      <c r="V25587" s="2"/>
      <c r="W25587" s="28"/>
      <c r="Y25587" s="30"/>
      <c r="Z25587" s="30"/>
      <c r="AB25587" s="6"/>
    </row>
    <row r="25588" spans="1:28">
      <c r="A25588" s="2"/>
      <c r="B25588" s="2"/>
      <c r="C25588" s="2"/>
      <c r="G25588" s="94"/>
      <c r="H25588" s="94"/>
      <c r="I25588" s="94"/>
      <c r="J25588" s="2"/>
      <c r="P25588" s="30"/>
      <c r="T25588" s="2"/>
      <c r="V25588" s="2"/>
      <c r="W25588" s="28"/>
      <c r="Y25588" s="30"/>
      <c r="Z25588" s="30"/>
      <c r="AB25588" s="6"/>
    </row>
    <row r="25589" spans="1:28">
      <c r="A25589" s="2"/>
      <c r="B25589" s="2"/>
      <c r="C25589" s="2"/>
      <c r="G25589" s="94"/>
      <c r="H25589" s="94"/>
      <c r="I25589" s="94"/>
      <c r="J25589" s="2"/>
      <c r="P25589" s="30"/>
      <c r="T25589" s="2"/>
      <c r="V25589" s="2"/>
      <c r="W25589" s="28"/>
      <c r="Y25589" s="30"/>
      <c r="Z25589" s="30"/>
      <c r="AB25589" s="6"/>
    </row>
    <row r="25590" spans="1:28">
      <c r="A25590" s="2"/>
      <c r="B25590" s="2"/>
      <c r="C25590" s="2"/>
      <c r="G25590" s="94"/>
      <c r="H25590" s="94"/>
      <c r="I25590" s="94"/>
      <c r="J25590" s="2"/>
      <c r="P25590" s="30"/>
      <c r="T25590" s="2"/>
      <c r="V25590" s="2"/>
      <c r="W25590" s="28"/>
      <c r="Y25590" s="30"/>
      <c r="Z25590" s="30"/>
      <c r="AB25590" s="6"/>
    </row>
    <row r="25591" spans="1:28">
      <c r="A25591" s="2"/>
      <c r="B25591" s="2"/>
      <c r="C25591" s="2"/>
      <c r="G25591" s="94"/>
      <c r="H25591" s="94"/>
      <c r="I25591" s="94"/>
      <c r="J25591" s="2"/>
      <c r="P25591" s="30"/>
      <c r="T25591" s="2"/>
      <c r="V25591" s="2"/>
      <c r="W25591" s="28"/>
      <c r="Y25591" s="30"/>
      <c r="Z25591" s="30"/>
      <c r="AB25591" s="6"/>
    </row>
    <row r="25592" spans="1:28">
      <c r="A25592" s="2"/>
      <c r="B25592" s="2"/>
      <c r="C25592" s="2"/>
      <c r="G25592" s="94"/>
      <c r="H25592" s="94"/>
      <c r="I25592" s="94"/>
      <c r="J25592" s="2"/>
      <c r="P25592" s="30"/>
      <c r="T25592" s="2"/>
      <c r="V25592" s="2"/>
      <c r="W25592" s="28"/>
      <c r="Y25592" s="30"/>
      <c r="Z25592" s="30"/>
      <c r="AB25592" s="6"/>
    </row>
    <row r="25593" spans="1:28">
      <c r="A25593" s="2"/>
      <c r="B25593" s="2"/>
      <c r="C25593" s="2"/>
      <c r="G25593" s="94"/>
      <c r="H25593" s="94"/>
      <c r="I25593" s="94"/>
      <c r="J25593" s="2"/>
      <c r="P25593" s="30"/>
      <c r="T25593" s="2"/>
      <c r="V25593" s="2"/>
      <c r="W25593" s="28"/>
      <c r="Y25593" s="30"/>
      <c r="Z25593" s="30"/>
      <c r="AB25593" s="6"/>
    </row>
    <row r="25594" spans="1:28">
      <c r="A25594" s="2"/>
      <c r="B25594" s="2"/>
      <c r="C25594" s="2"/>
      <c r="G25594" s="94"/>
      <c r="H25594" s="94"/>
      <c r="I25594" s="94"/>
      <c r="J25594" s="2"/>
      <c r="P25594" s="30"/>
      <c r="T25594" s="2"/>
      <c r="V25594" s="2"/>
      <c r="W25594" s="28"/>
      <c r="Y25594" s="30"/>
      <c r="Z25594" s="30"/>
      <c r="AB25594" s="6"/>
    </row>
    <row r="25595" spans="1:28">
      <c r="A25595" s="2"/>
      <c r="B25595" s="2"/>
      <c r="C25595" s="2"/>
      <c r="G25595" s="94"/>
      <c r="H25595" s="94"/>
      <c r="I25595" s="94"/>
      <c r="J25595" s="2"/>
      <c r="P25595" s="30"/>
      <c r="T25595" s="2"/>
      <c r="V25595" s="2"/>
      <c r="W25595" s="28"/>
      <c r="Y25595" s="30"/>
      <c r="Z25595" s="30"/>
      <c r="AB25595" s="6"/>
    </row>
    <row r="25596" spans="1:28">
      <c r="A25596" s="2"/>
      <c r="B25596" s="2"/>
      <c r="C25596" s="2"/>
      <c r="G25596" s="94"/>
      <c r="H25596" s="94"/>
      <c r="I25596" s="94"/>
      <c r="J25596" s="2"/>
      <c r="P25596" s="30"/>
      <c r="T25596" s="2"/>
      <c r="V25596" s="2"/>
      <c r="W25596" s="28"/>
      <c r="Y25596" s="30"/>
      <c r="Z25596" s="30"/>
      <c r="AB25596" s="6"/>
    </row>
    <row r="25597" spans="1:28">
      <c r="A25597" s="2"/>
      <c r="B25597" s="2"/>
      <c r="C25597" s="2"/>
      <c r="G25597" s="94"/>
      <c r="H25597" s="94"/>
      <c r="I25597" s="94"/>
      <c r="J25597" s="2"/>
      <c r="P25597" s="30"/>
      <c r="T25597" s="2"/>
      <c r="V25597" s="2"/>
      <c r="W25597" s="28"/>
      <c r="Y25597" s="30"/>
      <c r="Z25597" s="30"/>
      <c r="AB25597" s="6"/>
    </row>
    <row r="25598" spans="1:28">
      <c r="A25598" s="2"/>
      <c r="B25598" s="2"/>
      <c r="C25598" s="2"/>
      <c r="G25598" s="94"/>
      <c r="H25598" s="94"/>
      <c r="I25598" s="94"/>
      <c r="J25598" s="2"/>
      <c r="P25598" s="30"/>
      <c r="T25598" s="2"/>
      <c r="V25598" s="2"/>
      <c r="W25598" s="28"/>
      <c r="Y25598" s="30"/>
      <c r="Z25598" s="30"/>
      <c r="AB25598" s="6"/>
    </row>
    <row r="25599" spans="1:28">
      <c r="A25599" s="2"/>
      <c r="B25599" s="2"/>
      <c r="C25599" s="2"/>
      <c r="G25599" s="94"/>
      <c r="H25599" s="94"/>
      <c r="I25599" s="94"/>
      <c r="J25599" s="2"/>
      <c r="P25599" s="30"/>
      <c r="T25599" s="2"/>
      <c r="V25599" s="2"/>
      <c r="W25599" s="28"/>
      <c r="Y25599" s="30"/>
      <c r="Z25599" s="30"/>
      <c r="AB25599" s="6"/>
    </row>
    <row r="25600" spans="1:28">
      <c r="A25600" s="2"/>
      <c r="B25600" s="2"/>
      <c r="C25600" s="2"/>
      <c r="G25600" s="94"/>
      <c r="H25600" s="94"/>
      <c r="I25600" s="94"/>
      <c r="J25600" s="2"/>
      <c r="P25600" s="30"/>
      <c r="T25600" s="2"/>
      <c r="V25600" s="2"/>
      <c r="W25600" s="28"/>
      <c r="Y25600" s="30"/>
      <c r="Z25600" s="30"/>
      <c r="AB25600" s="6"/>
    </row>
    <row r="25601" spans="1:28">
      <c r="A25601" s="2"/>
      <c r="B25601" s="2"/>
      <c r="C25601" s="2"/>
      <c r="G25601" s="94"/>
      <c r="H25601" s="94"/>
      <c r="I25601" s="94"/>
      <c r="J25601" s="2"/>
      <c r="P25601" s="30"/>
      <c r="T25601" s="2"/>
      <c r="V25601" s="2"/>
      <c r="W25601" s="28"/>
      <c r="Y25601" s="30"/>
      <c r="Z25601" s="30"/>
      <c r="AB25601" s="6"/>
    </row>
    <row r="25602" spans="1:28">
      <c r="A25602" s="2"/>
      <c r="B25602" s="2"/>
      <c r="C25602" s="2"/>
      <c r="G25602" s="94"/>
      <c r="H25602" s="94"/>
      <c r="I25602" s="94"/>
      <c r="J25602" s="2"/>
      <c r="P25602" s="30"/>
      <c r="T25602" s="2"/>
      <c r="V25602" s="2"/>
      <c r="W25602" s="28"/>
      <c r="Y25602" s="30"/>
      <c r="Z25602" s="30"/>
      <c r="AB25602" s="6"/>
    </row>
    <row r="25603" spans="1:28">
      <c r="A25603" s="2"/>
      <c r="B25603" s="2"/>
      <c r="C25603" s="2"/>
      <c r="G25603" s="94"/>
      <c r="H25603" s="94"/>
      <c r="I25603" s="94"/>
      <c r="J25603" s="2"/>
      <c r="P25603" s="30"/>
      <c r="T25603" s="2"/>
      <c r="V25603" s="2"/>
      <c r="W25603" s="28"/>
      <c r="Y25603" s="30"/>
      <c r="Z25603" s="30"/>
      <c r="AB25603" s="6"/>
    </row>
    <row r="25604" spans="1:28">
      <c r="A25604" s="2"/>
      <c r="B25604" s="2"/>
      <c r="C25604" s="2"/>
      <c r="G25604" s="94"/>
      <c r="H25604" s="94"/>
      <c r="I25604" s="94"/>
      <c r="J25604" s="2"/>
      <c r="P25604" s="30"/>
      <c r="T25604" s="2"/>
      <c r="V25604" s="2"/>
      <c r="W25604" s="28"/>
      <c r="Y25604" s="30"/>
      <c r="Z25604" s="30"/>
      <c r="AB25604" s="6"/>
    </row>
    <row r="25605" spans="1:28">
      <c r="A25605" s="2"/>
      <c r="B25605" s="2"/>
      <c r="C25605" s="2"/>
      <c r="G25605" s="94"/>
      <c r="H25605" s="94"/>
      <c r="I25605" s="94"/>
      <c r="J25605" s="2"/>
      <c r="P25605" s="30"/>
      <c r="T25605" s="2"/>
      <c r="V25605" s="2"/>
      <c r="W25605" s="28"/>
      <c r="Y25605" s="30"/>
      <c r="Z25605" s="30"/>
      <c r="AB25605" s="6"/>
    </row>
    <row r="25606" spans="1:28">
      <c r="A25606" s="2"/>
      <c r="B25606" s="2"/>
      <c r="C25606" s="2"/>
      <c r="G25606" s="94"/>
      <c r="H25606" s="94"/>
      <c r="I25606" s="94"/>
      <c r="J25606" s="2"/>
      <c r="P25606" s="30"/>
      <c r="T25606" s="2"/>
      <c r="V25606" s="2"/>
      <c r="W25606" s="28"/>
      <c r="Y25606" s="30"/>
      <c r="Z25606" s="30"/>
      <c r="AB25606" s="6"/>
    </row>
    <row r="25607" spans="1:28">
      <c r="A25607" s="2"/>
      <c r="B25607" s="2"/>
      <c r="C25607" s="2"/>
      <c r="G25607" s="94"/>
      <c r="H25607" s="94"/>
      <c r="I25607" s="94"/>
      <c r="J25607" s="2"/>
      <c r="P25607" s="30"/>
      <c r="T25607" s="2"/>
      <c r="V25607" s="2"/>
      <c r="W25607" s="28"/>
      <c r="Y25607" s="30"/>
      <c r="Z25607" s="30"/>
      <c r="AB25607" s="6"/>
    </row>
    <row r="25608" spans="1:28">
      <c r="A25608" s="2"/>
      <c r="B25608" s="2"/>
      <c r="C25608" s="2"/>
      <c r="G25608" s="94"/>
      <c r="H25608" s="94"/>
      <c r="I25608" s="94"/>
      <c r="J25608" s="2"/>
      <c r="P25608" s="30"/>
      <c r="T25608" s="2"/>
      <c r="V25608" s="2"/>
      <c r="W25608" s="28"/>
      <c r="Y25608" s="30"/>
      <c r="Z25608" s="30"/>
      <c r="AB25608" s="6"/>
    </row>
    <row r="25609" spans="1:28">
      <c r="A25609" s="2"/>
      <c r="B25609" s="2"/>
      <c r="C25609" s="2"/>
      <c r="G25609" s="94"/>
      <c r="H25609" s="94"/>
      <c r="I25609" s="94"/>
      <c r="J25609" s="2"/>
      <c r="P25609" s="30"/>
      <c r="T25609" s="2"/>
      <c r="V25609" s="2"/>
      <c r="W25609" s="28"/>
      <c r="Y25609" s="30"/>
      <c r="Z25609" s="30"/>
      <c r="AB25609" s="6"/>
    </row>
    <row r="25610" spans="1:28">
      <c r="A25610" s="2"/>
      <c r="B25610" s="2"/>
      <c r="C25610" s="2"/>
      <c r="G25610" s="94"/>
      <c r="H25610" s="94"/>
      <c r="I25610" s="94"/>
      <c r="J25610" s="2"/>
      <c r="P25610" s="30"/>
      <c r="T25610" s="2"/>
      <c r="V25610" s="2"/>
      <c r="W25610" s="28"/>
      <c r="Y25610" s="30"/>
      <c r="Z25610" s="30"/>
      <c r="AB25610" s="6"/>
    </row>
    <row r="25611" spans="1:28">
      <c r="A25611" s="2"/>
      <c r="B25611" s="2"/>
      <c r="C25611" s="2"/>
      <c r="G25611" s="94"/>
      <c r="H25611" s="94"/>
      <c r="I25611" s="94"/>
      <c r="J25611" s="2"/>
      <c r="P25611" s="30"/>
      <c r="T25611" s="2"/>
      <c r="V25611" s="2"/>
      <c r="W25611" s="28"/>
      <c r="Y25611" s="30"/>
      <c r="Z25611" s="30"/>
      <c r="AB25611" s="6"/>
    </row>
    <row r="25612" spans="1:28">
      <c r="A25612" s="2"/>
      <c r="B25612" s="2"/>
      <c r="C25612" s="2"/>
      <c r="G25612" s="94"/>
      <c r="H25612" s="94"/>
      <c r="I25612" s="94"/>
      <c r="J25612" s="2"/>
      <c r="P25612" s="30"/>
      <c r="T25612" s="2"/>
      <c r="V25612" s="2"/>
      <c r="W25612" s="28"/>
      <c r="Y25612" s="30"/>
      <c r="Z25612" s="30"/>
      <c r="AB25612" s="6"/>
    </row>
    <row r="25613" spans="1:28">
      <c r="A25613" s="2"/>
      <c r="B25613" s="2"/>
      <c r="C25613" s="2"/>
      <c r="G25613" s="94"/>
      <c r="H25613" s="94"/>
      <c r="I25613" s="94"/>
      <c r="J25613" s="2"/>
      <c r="P25613" s="30"/>
      <c r="T25613" s="2"/>
      <c r="V25613" s="2"/>
      <c r="W25613" s="28"/>
      <c r="Y25613" s="30"/>
      <c r="Z25613" s="30"/>
      <c r="AB25613" s="6"/>
    </row>
    <row r="25614" spans="1:28">
      <c r="A25614" s="2"/>
      <c r="B25614" s="2"/>
      <c r="C25614" s="2"/>
      <c r="G25614" s="94"/>
      <c r="H25614" s="94"/>
      <c r="I25614" s="94"/>
      <c r="J25614" s="2"/>
      <c r="P25614" s="30"/>
      <c r="T25614" s="2"/>
      <c r="V25614" s="2"/>
      <c r="W25614" s="28"/>
      <c r="Y25614" s="30"/>
      <c r="Z25614" s="30"/>
      <c r="AB25614" s="6"/>
    </row>
    <row r="25615" spans="1:28">
      <c r="A25615" s="2"/>
      <c r="B25615" s="2"/>
      <c r="C25615" s="2"/>
      <c r="G25615" s="94"/>
      <c r="H25615" s="94"/>
      <c r="I25615" s="94"/>
      <c r="J25615" s="2"/>
      <c r="P25615" s="30"/>
      <c r="T25615" s="2"/>
      <c r="V25615" s="2"/>
      <c r="W25615" s="28"/>
      <c r="Y25615" s="30"/>
      <c r="Z25615" s="30"/>
      <c r="AB25615" s="6"/>
    </row>
    <row r="25616" spans="1:28">
      <c r="A25616" s="2"/>
      <c r="B25616" s="2"/>
      <c r="C25616" s="2"/>
      <c r="G25616" s="94"/>
      <c r="H25616" s="94"/>
      <c r="I25616" s="94"/>
      <c r="J25616" s="2"/>
      <c r="P25616" s="30"/>
      <c r="T25616" s="2"/>
      <c r="V25616" s="2"/>
      <c r="W25616" s="28"/>
      <c r="Y25616" s="30"/>
      <c r="Z25616" s="30"/>
      <c r="AB25616" s="6"/>
    </row>
    <row r="25617" spans="1:28">
      <c r="A25617" s="2"/>
      <c r="B25617" s="2"/>
      <c r="C25617" s="2"/>
      <c r="G25617" s="94"/>
      <c r="H25617" s="94"/>
      <c r="I25617" s="94"/>
      <c r="J25617" s="2"/>
      <c r="P25617" s="30"/>
      <c r="T25617" s="2"/>
      <c r="V25617" s="2"/>
      <c r="W25617" s="28"/>
      <c r="Y25617" s="30"/>
      <c r="Z25617" s="30"/>
      <c r="AB25617" s="6"/>
    </row>
    <row r="25618" spans="1:28">
      <c r="A25618" s="2"/>
      <c r="B25618" s="2"/>
      <c r="C25618" s="2"/>
      <c r="G25618" s="94"/>
      <c r="H25618" s="94"/>
      <c r="I25618" s="94"/>
      <c r="J25618" s="2"/>
      <c r="P25618" s="30"/>
      <c r="T25618" s="2"/>
      <c r="V25618" s="2"/>
      <c r="W25618" s="28"/>
      <c r="Y25618" s="30"/>
      <c r="Z25618" s="30"/>
      <c r="AB25618" s="6"/>
    </row>
    <row r="25619" spans="1:28">
      <c r="A25619" s="2"/>
      <c r="B25619" s="2"/>
      <c r="C25619" s="2"/>
      <c r="G25619" s="94"/>
      <c r="H25619" s="94"/>
      <c r="I25619" s="94"/>
      <c r="J25619" s="2"/>
      <c r="P25619" s="30"/>
      <c r="T25619" s="2"/>
      <c r="V25619" s="2"/>
      <c r="W25619" s="28"/>
      <c r="Y25619" s="30"/>
      <c r="Z25619" s="30"/>
      <c r="AB25619" s="6"/>
    </row>
    <row r="25620" spans="1:28">
      <c r="A25620" s="2"/>
      <c r="B25620" s="2"/>
      <c r="C25620" s="2"/>
      <c r="G25620" s="94"/>
      <c r="H25620" s="94"/>
      <c r="I25620" s="94"/>
      <c r="J25620" s="2"/>
      <c r="P25620" s="30"/>
      <c r="T25620" s="2"/>
      <c r="V25620" s="2"/>
      <c r="W25620" s="28"/>
      <c r="Y25620" s="30"/>
      <c r="Z25620" s="30"/>
      <c r="AB25620" s="6"/>
    </row>
    <row r="25621" spans="1:28">
      <c r="A25621" s="2"/>
      <c r="B25621" s="2"/>
      <c r="C25621" s="2"/>
      <c r="G25621" s="94"/>
      <c r="H25621" s="94"/>
      <c r="I25621" s="94"/>
      <c r="J25621" s="2"/>
      <c r="P25621" s="30"/>
      <c r="T25621" s="2"/>
      <c r="V25621" s="2"/>
      <c r="W25621" s="28"/>
      <c r="Y25621" s="30"/>
      <c r="Z25621" s="30"/>
      <c r="AB25621" s="6"/>
    </row>
    <row r="25622" spans="1:28">
      <c r="A25622" s="2"/>
      <c r="B25622" s="2"/>
      <c r="C25622" s="2"/>
      <c r="G25622" s="94"/>
      <c r="H25622" s="94"/>
      <c r="I25622" s="94"/>
      <c r="J25622" s="2"/>
      <c r="P25622" s="30"/>
      <c r="T25622" s="2"/>
      <c r="V25622" s="2"/>
      <c r="W25622" s="28"/>
      <c r="Y25622" s="30"/>
      <c r="Z25622" s="30"/>
      <c r="AB25622" s="6"/>
    </row>
    <row r="25623" spans="1:28">
      <c r="A25623" s="2"/>
      <c r="B25623" s="2"/>
      <c r="C25623" s="2"/>
      <c r="G25623" s="94"/>
      <c r="H25623" s="94"/>
      <c r="I25623" s="94"/>
      <c r="J25623" s="2"/>
      <c r="P25623" s="30"/>
      <c r="T25623" s="2"/>
      <c r="V25623" s="2"/>
      <c r="W25623" s="28"/>
      <c r="Y25623" s="30"/>
      <c r="Z25623" s="30"/>
      <c r="AB25623" s="6"/>
    </row>
    <row r="25624" spans="1:28">
      <c r="A25624" s="2"/>
      <c r="B25624" s="2"/>
      <c r="C25624" s="2"/>
      <c r="G25624" s="94"/>
      <c r="H25624" s="94"/>
      <c r="I25624" s="94"/>
      <c r="J25624" s="2"/>
      <c r="P25624" s="30"/>
      <c r="T25624" s="2"/>
      <c r="V25624" s="2"/>
      <c r="W25624" s="28"/>
      <c r="Y25624" s="30"/>
      <c r="Z25624" s="30"/>
      <c r="AB25624" s="6"/>
    </row>
    <row r="25625" spans="1:28">
      <c r="A25625" s="2"/>
      <c r="B25625" s="2"/>
      <c r="C25625" s="2"/>
      <c r="G25625" s="94"/>
      <c r="H25625" s="94"/>
      <c r="I25625" s="94"/>
      <c r="J25625" s="2"/>
      <c r="P25625" s="30"/>
      <c r="T25625" s="2"/>
      <c r="V25625" s="2"/>
      <c r="W25625" s="28"/>
      <c r="Y25625" s="30"/>
      <c r="Z25625" s="30"/>
      <c r="AB25625" s="6"/>
    </row>
    <row r="25626" spans="1:28">
      <c r="A25626" s="2"/>
      <c r="B25626" s="2"/>
      <c r="C25626" s="2"/>
      <c r="G25626" s="94"/>
      <c r="H25626" s="94"/>
      <c r="I25626" s="94"/>
      <c r="J25626" s="2"/>
      <c r="P25626" s="30"/>
      <c r="T25626" s="2"/>
      <c r="V25626" s="2"/>
      <c r="W25626" s="28"/>
      <c r="Y25626" s="30"/>
      <c r="Z25626" s="30"/>
      <c r="AB25626" s="6"/>
    </row>
    <row r="25627" spans="1:28">
      <c r="A25627" s="2"/>
      <c r="B25627" s="2"/>
      <c r="C25627" s="2"/>
      <c r="G25627" s="94"/>
      <c r="H25627" s="94"/>
      <c r="I25627" s="94"/>
      <c r="J25627" s="2"/>
      <c r="P25627" s="30"/>
      <c r="T25627" s="2"/>
      <c r="V25627" s="2"/>
      <c r="W25627" s="28"/>
      <c r="Y25627" s="30"/>
      <c r="Z25627" s="30"/>
      <c r="AB25627" s="6"/>
    </row>
    <row r="25628" spans="1:28">
      <c r="A25628" s="2"/>
      <c r="B25628" s="2"/>
      <c r="C25628" s="2"/>
      <c r="G25628" s="94"/>
      <c r="H25628" s="94"/>
      <c r="I25628" s="94"/>
      <c r="J25628" s="2"/>
      <c r="P25628" s="30"/>
      <c r="T25628" s="2"/>
      <c r="V25628" s="2"/>
      <c r="W25628" s="28"/>
      <c r="Y25628" s="30"/>
      <c r="Z25628" s="30"/>
      <c r="AB25628" s="6"/>
    </row>
    <row r="25629" spans="1:28">
      <c r="A25629" s="2"/>
      <c r="B25629" s="2"/>
      <c r="C25629" s="2"/>
      <c r="G25629" s="94"/>
      <c r="H25629" s="94"/>
      <c r="I25629" s="94"/>
      <c r="J25629" s="2"/>
      <c r="P25629" s="30"/>
      <c r="T25629" s="2"/>
      <c r="V25629" s="2"/>
      <c r="W25629" s="28"/>
      <c r="Y25629" s="30"/>
      <c r="Z25629" s="30"/>
      <c r="AB25629" s="6"/>
    </row>
    <row r="25630" spans="1:28">
      <c r="A25630" s="2"/>
      <c r="B25630" s="2"/>
      <c r="C25630" s="2"/>
      <c r="G25630" s="94"/>
      <c r="H25630" s="94"/>
      <c r="I25630" s="94"/>
      <c r="J25630" s="2"/>
      <c r="P25630" s="30"/>
      <c r="T25630" s="2"/>
      <c r="V25630" s="2"/>
      <c r="W25630" s="28"/>
      <c r="Y25630" s="30"/>
      <c r="Z25630" s="30"/>
      <c r="AB25630" s="6"/>
    </row>
    <row r="25631" spans="1:28">
      <c r="A25631" s="2"/>
      <c r="B25631" s="2"/>
      <c r="C25631" s="2"/>
      <c r="G25631" s="94"/>
      <c r="H25631" s="94"/>
      <c r="I25631" s="94"/>
      <c r="J25631" s="2"/>
      <c r="P25631" s="30"/>
      <c r="T25631" s="2"/>
      <c r="V25631" s="2"/>
      <c r="W25631" s="28"/>
      <c r="Y25631" s="30"/>
      <c r="Z25631" s="30"/>
      <c r="AB25631" s="6"/>
    </row>
    <row r="25632" spans="1:28">
      <c r="A25632" s="2"/>
      <c r="B25632" s="2"/>
      <c r="C25632" s="2"/>
      <c r="G25632" s="94"/>
      <c r="H25632" s="94"/>
      <c r="I25632" s="94"/>
      <c r="J25632" s="2"/>
      <c r="P25632" s="30"/>
      <c r="T25632" s="2"/>
      <c r="V25632" s="2"/>
      <c r="W25632" s="28"/>
      <c r="Y25632" s="30"/>
      <c r="Z25632" s="30"/>
      <c r="AB25632" s="6"/>
    </row>
    <row r="25633" spans="1:28">
      <c r="A25633" s="2"/>
      <c r="B25633" s="2"/>
      <c r="C25633" s="2"/>
      <c r="G25633" s="94"/>
      <c r="H25633" s="94"/>
      <c r="I25633" s="94"/>
      <c r="J25633" s="2"/>
      <c r="P25633" s="30"/>
      <c r="T25633" s="2"/>
      <c r="V25633" s="2"/>
      <c r="W25633" s="28"/>
      <c r="Y25633" s="30"/>
      <c r="Z25633" s="30"/>
      <c r="AB25633" s="6"/>
    </row>
    <row r="25634" spans="1:28">
      <c r="A25634" s="2"/>
      <c r="B25634" s="2"/>
      <c r="C25634" s="2"/>
      <c r="G25634" s="94"/>
      <c r="H25634" s="94"/>
      <c r="I25634" s="94"/>
      <c r="J25634" s="2"/>
      <c r="P25634" s="30"/>
      <c r="T25634" s="2"/>
      <c r="V25634" s="2"/>
      <c r="W25634" s="28"/>
      <c r="Y25634" s="30"/>
      <c r="Z25634" s="30"/>
      <c r="AB25634" s="6"/>
    </row>
    <row r="25635" spans="1:28">
      <c r="A25635" s="2"/>
      <c r="B25635" s="2"/>
      <c r="C25635" s="2"/>
      <c r="G25635" s="94"/>
      <c r="H25635" s="94"/>
      <c r="I25635" s="94"/>
      <c r="J25635" s="2"/>
      <c r="P25635" s="30"/>
      <c r="T25635" s="2"/>
      <c r="V25635" s="2"/>
      <c r="W25635" s="28"/>
      <c r="Y25635" s="30"/>
      <c r="Z25635" s="30"/>
      <c r="AB25635" s="6"/>
    </row>
    <row r="25636" spans="1:28">
      <c r="A25636" s="2"/>
      <c r="B25636" s="2"/>
      <c r="C25636" s="2"/>
      <c r="G25636" s="94"/>
      <c r="H25636" s="94"/>
      <c r="I25636" s="94"/>
      <c r="J25636" s="2"/>
      <c r="P25636" s="30"/>
      <c r="T25636" s="2"/>
      <c r="V25636" s="2"/>
      <c r="W25636" s="28"/>
      <c r="Y25636" s="30"/>
      <c r="Z25636" s="30"/>
      <c r="AB25636" s="6"/>
    </row>
    <row r="25637" spans="1:28">
      <c r="A25637" s="2"/>
      <c r="B25637" s="2"/>
      <c r="C25637" s="2"/>
      <c r="G25637" s="94"/>
      <c r="H25637" s="94"/>
      <c r="I25637" s="94"/>
      <c r="J25637" s="2"/>
      <c r="P25637" s="30"/>
      <c r="T25637" s="2"/>
      <c r="V25637" s="2"/>
      <c r="W25637" s="28"/>
      <c r="Y25637" s="30"/>
      <c r="Z25637" s="30"/>
      <c r="AB25637" s="6"/>
    </row>
    <row r="25638" spans="1:28">
      <c r="A25638" s="2"/>
      <c r="B25638" s="2"/>
      <c r="C25638" s="2"/>
      <c r="G25638" s="94"/>
      <c r="H25638" s="94"/>
      <c r="I25638" s="94"/>
      <c r="J25638" s="2"/>
      <c r="P25638" s="30"/>
      <c r="T25638" s="2"/>
      <c r="V25638" s="2"/>
      <c r="W25638" s="28"/>
      <c r="Y25638" s="30"/>
      <c r="Z25638" s="30"/>
      <c r="AB25638" s="6"/>
    </row>
    <row r="25639" spans="1:28">
      <c r="A25639" s="2"/>
      <c r="B25639" s="2"/>
      <c r="C25639" s="2"/>
      <c r="G25639" s="94"/>
      <c r="H25639" s="94"/>
      <c r="I25639" s="94"/>
      <c r="J25639" s="2"/>
      <c r="P25639" s="30"/>
      <c r="T25639" s="2"/>
      <c r="V25639" s="2"/>
      <c r="W25639" s="28"/>
      <c r="Y25639" s="30"/>
      <c r="Z25639" s="30"/>
      <c r="AB25639" s="6"/>
    </row>
    <row r="25640" spans="1:28">
      <c r="A25640" s="2"/>
      <c r="B25640" s="2"/>
      <c r="C25640" s="2"/>
      <c r="G25640" s="94"/>
      <c r="H25640" s="94"/>
      <c r="I25640" s="94"/>
      <c r="J25640" s="2"/>
      <c r="P25640" s="30"/>
      <c r="T25640" s="2"/>
      <c r="V25640" s="2"/>
      <c r="W25640" s="28"/>
      <c r="Y25640" s="30"/>
      <c r="Z25640" s="30"/>
      <c r="AB25640" s="6"/>
    </row>
    <row r="25641" spans="1:28">
      <c r="A25641" s="2"/>
      <c r="B25641" s="2"/>
      <c r="C25641" s="2"/>
      <c r="G25641" s="94"/>
      <c r="H25641" s="94"/>
      <c r="I25641" s="94"/>
      <c r="J25641" s="2"/>
      <c r="P25641" s="30"/>
      <c r="T25641" s="2"/>
      <c r="V25641" s="2"/>
      <c r="W25641" s="28"/>
      <c r="Y25641" s="30"/>
      <c r="Z25641" s="30"/>
      <c r="AB25641" s="6"/>
    </row>
    <row r="25642" spans="1:28">
      <c r="A25642" s="2"/>
      <c r="B25642" s="2"/>
      <c r="C25642" s="2"/>
      <c r="G25642" s="94"/>
      <c r="H25642" s="94"/>
      <c r="I25642" s="94"/>
      <c r="J25642" s="2"/>
      <c r="P25642" s="30"/>
      <c r="T25642" s="2"/>
      <c r="V25642" s="2"/>
      <c r="W25642" s="28"/>
      <c r="Y25642" s="30"/>
      <c r="Z25642" s="30"/>
      <c r="AB25642" s="6"/>
    </row>
    <row r="25643" spans="1:28">
      <c r="A25643" s="2"/>
      <c r="B25643" s="2"/>
      <c r="C25643" s="2"/>
      <c r="G25643" s="94"/>
      <c r="H25643" s="94"/>
      <c r="I25643" s="94"/>
      <c r="J25643" s="2"/>
      <c r="P25643" s="30"/>
      <c r="T25643" s="2"/>
      <c r="V25643" s="2"/>
      <c r="W25643" s="28"/>
      <c r="Y25643" s="30"/>
      <c r="Z25643" s="30"/>
      <c r="AB25643" s="6"/>
    </row>
    <row r="25644" spans="1:28">
      <c r="A25644" s="2"/>
      <c r="B25644" s="2"/>
      <c r="C25644" s="2"/>
      <c r="G25644" s="94"/>
      <c r="H25644" s="94"/>
      <c r="I25644" s="94"/>
      <c r="J25644" s="2"/>
      <c r="P25644" s="30"/>
      <c r="T25644" s="2"/>
      <c r="V25644" s="2"/>
      <c r="W25644" s="28"/>
      <c r="Y25644" s="30"/>
      <c r="Z25644" s="30"/>
      <c r="AB25644" s="6"/>
    </row>
    <row r="25645" spans="1:28">
      <c r="A25645" s="2"/>
      <c r="B25645" s="2"/>
      <c r="C25645" s="2"/>
      <c r="G25645" s="94"/>
      <c r="H25645" s="94"/>
      <c r="I25645" s="94"/>
      <c r="J25645" s="2"/>
      <c r="P25645" s="30"/>
      <c r="T25645" s="2"/>
      <c r="V25645" s="2"/>
      <c r="W25645" s="28"/>
      <c r="Y25645" s="30"/>
      <c r="Z25645" s="30"/>
      <c r="AB25645" s="6"/>
    </row>
    <row r="25646" spans="1:28">
      <c r="A25646" s="2"/>
      <c r="B25646" s="2"/>
      <c r="C25646" s="2"/>
      <c r="G25646" s="94"/>
      <c r="H25646" s="94"/>
      <c r="I25646" s="94"/>
      <c r="J25646" s="2"/>
      <c r="P25646" s="30"/>
      <c r="T25646" s="2"/>
      <c r="V25646" s="2"/>
      <c r="W25646" s="28"/>
      <c r="Y25646" s="30"/>
      <c r="Z25646" s="30"/>
      <c r="AB25646" s="6"/>
    </row>
    <row r="25647" spans="1:28">
      <c r="A25647" s="2"/>
      <c r="B25647" s="2"/>
      <c r="C25647" s="2"/>
      <c r="G25647" s="94"/>
      <c r="H25647" s="94"/>
      <c r="I25647" s="94"/>
      <c r="J25647" s="2"/>
      <c r="P25647" s="30"/>
      <c r="T25647" s="2"/>
      <c r="V25647" s="2"/>
      <c r="W25647" s="28"/>
      <c r="Y25647" s="30"/>
      <c r="Z25647" s="30"/>
      <c r="AB25647" s="6"/>
    </row>
    <row r="25648" spans="1:28">
      <c r="A25648" s="2"/>
      <c r="B25648" s="2"/>
      <c r="C25648" s="2"/>
      <c r="G25648" s="94"/>
      <c r="H25648" s="94"/>
      <c r="I25648" s="94"/>
      <c r="J25648" s="2"/>
      <c r="P25648" s="30"/>
      <c r="T25648" s="2"/>
      <c r="V25648" s="2"/>
      <c r="W25648" s="28"/>
      <c r="Y25648" s="30"/>
      <c r="Z25648" s="30"/>
      <c r="AB25648" s="6"/>
    </row>
    <row r="25649" spans="1:28">
      <c r="A25649" s="2"/>
      <c r="B25649" s="2"/>
      <c r="C25649" s="2"/>
      <c r="G25649" s="94"/>
      <c r="H25649" s="94"/>
      <c r="I25649" s="94"/>
      <c r="J25649" s="2"/>
      <c r="P25649" s="30"/>
      <c r="T25649" s="2"/>
      <c r="V25649" s="2"/>
      <c r="W25649" s="28"/>
      <c r="Y25649" s="30"/>
      <c r="Z25649" s="30"/>
      <c r="AB25649" s="6"/>
    </row>
    <row r="25650" spans="1:28">
      <c r="A25650" s="2"/>
      <c r="B25650" s="2"/>
      <c r="C25650" s="2"/>
      <c r="G25650" s="94"/>
      <c r="H25650" s="94"/>
      <c r="I25650" s="94"/>
      <c r="J25650" s="2"/>
      <c r="P25650" s="30"/>
      <c r="T25650" s="2"/>
      <c r="V25650" s="2"/>
      <c r="W25650" s="28"/>
      <c r="Y25650" s="30"/>
      <c r="Z25650" s="30"/>
      <c r="AB25650" s="6"/>
    </row>
    <row r="25651" spans="1:28">
      <c r="A25651" s="2"/>
      <c r="B25651" s="2"/>
      <c r="C25651" s="2"/>
      <c r="G25651" s="94"/>
      <c r="H25651" s="94"/>
      <c r="I25651" s="94"/>
      <c r="J25651" s="2"/>
      <c r="P25651" s="30"/>
      <c r="T25651" s="2"/>
      <c r="V25651" s="2"/>
      <c r="W25651" s="28"/>
      <c r="Y25651" s="30"/>
      <c r="Z25651" s="30"/>
      <c r="AB25651" s="6"/>
    </row>
    <row r="25652" spans="1:28">
      <c r="A25652" s="2"/>
      <c r="B25652" s="2"/>
      <c r="C25652" s="2"/>
      <c r="G25652" s="94"/>
      <c r="H25652" s="94"/>
      <c r="I25652" s="94"/>
      <c r="J25652" s="2"/>
      <c r="P25652" s="30"/>
      <c r="T25652" s="2"/>
      <c r="V25652" s="2"/>
      <c r="W25652" s="28"/>
      <c r="Y25652" s="30"/>
      <c r="Z25652" s="30"/>
      <c r="AB25652" s="6"/>
    </row>
    <row r="25653" spans="1:28">
      <c r="A25653" s="2"/>
      <c r="B25653" s="2"/>
      <c r="C25653" s="2"/>
      <c r="G25653" s="94"/>
      <c r="H25653" s="94"/>
      <c r="I25653" s="94"/>
      <c r="J25653" s="2"/>
      <c r="P25653" s="30"/>
      <c r="T25653" s="2"/>
      <c r="V25653" s="2"/>
      <c r="W25653" s="28"/>
      <c r="Y25653" s="30"/>
      <c r="Z25653" s="30"/>
      <c r="AB25653" s="6"/>
    </row>
    <row r="25654" spans="1:28">
      <c r="A25654" s="2"/>
      <c r="B25654" s="2"/>
      <c r="C25654" s="2"/>
      <c r="G25654" s="94"/>
      <c r="H25654" s="94"/>
      <c r="I25654" s="94"/>
      <c r="J25654" s="2"/>
      <c r="P25654" s="30"/>
      <c r="T25654" s="2"/>
      <c r="V25654" s="2"/>
      <c r="W25654" s="28"/>
      <c r="Y25654" s="30"/>
      <c r="Z25654" s="30"/>
      <c r="AB25654" s="6"/>
    </row>
    <row r="25655" spans="1:28">
      <c r="A25655" s="2"/>
      <c r="B25655" s="2"/>
      <c r="C25655" s="2"/>
      <c r="G25655" s="94"/>
      <c r="H25655" s="94"/>
      <c r="I25655" s="94"/>
      <c r="J25655" s="2"/>
      <c r="P25655" s="30"/>
      <c r="T25655" s="2"/>
      <c r="V25655" s="2"/>
      <c r="W25655" s="28"/>
      <c r="Y25655" s="30"/>
      <c r="Z25655" s="30"/>
      <c r="AB25655" s="6"/>
    </row>
    <row r="25656" spans="1:28">
      <c r="A25656" s="2"/>
      <c r="B25656" s="2"/>
      <c r="C25656" s="2"/>
      <c r="G25656" s="94"/>
      <c r="H25656" s="94"/>
      <c r="I25656" s="94"/>
      <c r="J25656" s="2"/>
      <c r="P25656" s="30"/>
      <c r="T25656" s="2"/>
      <c r="V25656" s="2"/>
      <c r="W25656" s="28"/>
      <c r="Y25656" s="30"/>
      <c r="Z25656" s="30"/>
      <c r="AB25656" s="6"/>
    </row>
    <row r="25657" spans="1:28">
      <c r="A25657" s="2"/>
      <c r="B25657" s="2"/>
      <c r="C25657" s="2"/>
      <c r="G25657" s="94"/>
      <c r="H25657" s="94"/>
      <c r="I25657" s="94"/>
      <c r="J25657" s="2"/>
      <c r="P25657" s="30"/>
      <c r="T25657" s="2"/>
      <c r="V25657" s="2"/>
      <c r="W25657" s="28"/>
      <c r="Y25657" s="30"/>
      <c r="Z25657" s="30"/>
      <c r="AB25657" s="6"/>
    </row>
    <row r="25658" spans="1:28">
      <c r="A25658" s="2"/>
      <c r="B25658" s="2"/>
      <c r="C25658" s="2"/>
      <c r="G25658" s="94"/>
      <c r="H25658" s="94"/>
      <c r="I25658" s="94"/>
      <c r="J25658" s="2"/>
      <c r="P25658" s="30"/>
      <c r="T25658" s="2"/>
      <c r="V25658" s="2"/>
      <c r="W25658" s="28"/>
      <c r="Y25658" s="30"/>
      <c r="Z25658" s="30"/>
      <c r="AB25658" s="6"/>
    </row>
    <row r="25659" spans="1:28">
      <c r="A25659" s="2"/>
      <c r="B25659" s="2"/>
      <c r="C25659" s="2"/>
      <c r="G25659" s="94"/>
      <c r="H25659" s="94"/>
      <c r="I25659" s="94"/>
      <c r="J25659" s="2"/>
      <c r="P25659" s="30"/>
      <c r="T25659" s="2"/>
      <c r="V25659" s="2"/>
      <c r="W25659" s="28"/>
      <c r="Y25659" s="30"/>
      <c r="Z25659" s="30"/>
      <c r="AB25659" s="6"/>
    </row>
    <row r="25660" spans="1:28">
      <c r="A25660" s="2"/>
      <c r="B25660" s="2"/>
      <c r="C25660" s="2"/>
      <c r="G25660" s="94"/>
      <c r="H25660" s="94"/>
      <c r="I25660" s="94"/>
      <c r="J25660" s="2"/>
      <c r="P25660" s="30"/>
      <c r="T25660" s="2"/>
      <c r="V25660" s="2"/>
      <c r="W25660" s="28"/>
      <c r="Y25660" s="30"/>
      <c r="Z25660" s="30"/>
      <c r="AB25660" s="6"/>
    </row>
    <row r="25661" spans="1:28">
      <c r="A25661" s="2"/>
      <c r="B25661" s="2"/>
      <c r="C25661" s="2"/>
      <c r="G25661" s="94"/>
      <c r="H25661" s="94"/>
      <c r="I25661" s="94"/>
      <c r="J25661" s="2"/>
      <c r="P25661" s="30"/>
      <c r="T25661" s="2"/>
      <c r="V25661" s="2"/>
      <c r="W25661" s="28"/>
      <c r="Y25661" s="30"/>
      <c r="Z25661" s="30"/>
      <c r="AB25661" s="6"/>
    </row>
    <row r="25662" spans="1:28">
      <c r="A25662" s="2"/>
      <c r="B25662" s="2"/>
      <c r="C25662" s="2"/>
      <c r="G25662" s="94"/>
      <c r="H25662" s="94"/>
      <c r="I25662" s="94"/>
      <c r="J25662" s="2"/>
      <c r="P25662" s="30"/>
      <c r="T25662" s="2"/>
      <c r="V25662" s="2"/>
      <c r="W25662" s="28"/>
      <c r="Y25662" s="30"/>
      <c r="Z25662" s="30"/>
      <c r="AB25662" s="6"/>
    </row>
    <row r="25663" spans="1:28">
      <c r="A25663" s="2"/>
      <c r="B25663" s="2"/>
      <c r="C25663" s="2"/>
      <c r="G25663" s="94"/>
      <c r="H25663" s="94"/>
      <c r="I25663" s="94"/>
      <c r="J25663" s="2"/>
      <c r="P25663" s="30"/>
      <c r="T25663" s="2"/>
      <c r="V25663" s="2"/>
      <c r="W25663" s="28"/>
      <c r="Y25663" s="30"/>
      <c r="Z25663" s="30"/>
      <c r="AB25663" s="6"/>
    </row>
    <row r="25664" spans="1:28">
      <c r="A25664" s="2"/>
      <c r="B25664" s="2"/>
      <c r="C25664" s="2"/>
      <c r="G25664" s="94"/>
      <c r="H25664" s="94"/>
      <c r="I25664" s="94"/>
      <c r="J25664" s="2"/>
      <c r="P25664" s="30"/>
      <c r="T25664" s="2"/>
      <c r="V25664" s="2"/>
      <c r="W25664" s="28"/>
      <c r="Y25664" s="30"/>
      <c r="Z25664" s="30"/>
      <c r="AB25664" s="6"/>
    </row>
    <row r="25665" spans="1:28">
      <c r="A25665" s="2"/>
      <c r="B25665" s="2"/>
      <c r="C25665" s="2"/>
      <c r="G25665" s="94"/>
      <c r="H25665" s="94"/>
      <c r="I25665" s="94"/>
      <c r="J25665" s="2"/>
      <c r="P25665" s="30"/>
      <c r="T25665" s="2"/>
      <c r="V25665" s="2"/>
      <c r="W25665" s="28"/>
      <c r="Y25665" s="30"/>
      <c r="Z25665" s="30"/>
      <c r="AB25665" s="6"/>
    </row>
    <row r="25666" spans="1:28">
      <c r="A25666" s="2"/>
      <c r="B25666" s="2"/>
      <c r="C25666" s="2"/>
      <c r="G25666" s="94"/>
      <c r="H25666" s="94"/>
      <c r="I25666" s="94"/>
      <c r="J25666" s="2"/>
      <c r="P25666" s="30"/>
      <c r="T25666" s="2"/>
      <c r="V25666" s="2"/>
      <c r="W25666" s="28"/>
      <c r="Y25666" s="30"/>
      <c r="Z25666" s="30"/>
      <c r="AB25666" s="6"/>
    </row>
    <row r="25667" spans="1:28">
      <c r="A25667" s="2"/>
      <c r="B25667" s="2"/>
      <c r="C25667" s="2"/>
      <c r="G25667" s="94"/>
      <c r="H25667" s="94"/>
      <c r="I25667" s="94"/>
      <c r="J25667" s="2"/>
      <c r="P25667" s="30"/>
      <c r="T25667" s="2"/>
      <c r="V25667" s="2"/>
      <c r="W25667" s="28"/>
      <c r="Y25667" s="30"/>
      <c r="Z25667" s="30"/>
      <c r="AB25667" s="6"/>
    </row>
    <row r="25668" spans="1:28">
      <c r="A25668" s="2"/>
      <c r="B25668" s="2"/>
      <c r="C25668" s="2"/>
      <c r="G25668" s="94"/>
      <c r="H25668" s="94"/>
      <c r="I25668" s="94"/>
      <c r="J25668" s="2"/>
      <c r="P25668" s="30"/>
      <c r="T25668" s="2"/>
      <c r="V25668" s="2"/>
      <c r="W25668" s="28"/>
      <c r="Y25668" s="30"/>
      <c r="Z25668" s="30"/>
      <c r="AB25668" s="6"/>
    </row>
    <row r="25669" spans="1:28">
      <c r="A25669" s="2"/>
      <c r="B25669" s="2"/>
      <c r="C25669" s="2"/>
      <c r="G25669" s="94"/>
      <c r="H25669" s="94"/>
      <c r="I25669" s="94"/>
      <c r="J25669" s="2"/>
      <c r="P25669" s="30"/>
      <c r="T25669" s="2"/>
      <c r="V25669" s="2"/>
      <c r="W25669" s="28"/>
      <c r="Y25669" s="30"/>
      <c r="Z25669" s="30"/>
      <c r="AB25669" s="6"/>
    </row>
    <row r="25670" spans="1:28">
      <c r="A25670" s="2"/>
      <c r="B25670" s="2"/>
      <c r="C25670" s="2"/>
      <c r="G25670" s="94"/>
      <c r="H25670" s="94"/>
      <c r="I25670" s="94"/>
      <c r="J25670" s="2"/>
      <c r="P25670" s="30"/>
      <c r="T25670" s="2"/>
      <c r="V25670" s="2"/>
      <c r="W25670" s="28"/>
      <c r="Y25670" s="30"/>
      <c r="Z25670" s="30"/>
      <c r="AB25670" s="6"/>
    </row>
    <row r="25671" spans="1:28">
      <c r="A25671" s="2"/>
      <c r="B25671" s="2"/>
      <c r="C25671" s="2"/>
      <c r="G25671" s="94"/>
      <c r="H25671" s="94"/>
      <c r="I25671" s="94"/>
      <c r="J25671" s="2"/>
      <c r="P25671" s="30"/>
      <c r="T25671" s="2"/>
      <c r="V25671" s="2"/>
      <c r="W25671" s="28"/>
      <c r="Y25671" s="30"/>
      <c r="Z25671" s="30"/>
      <c r="AB25671" s="6"/>
    </row>
    <row r="25672" spans="1:28">
      <c r="A25672" s="2"/>
      <c r="B25672" s="2"/>
      <c r="C25672" s="2"/>
      <c r="G25672" s="94"/>
      <c r="H25672" s="94"/>
      <c r="I25672" s="94"/>
      <c r="J25672" s="2"/>
      <c r="P25672" s="30"/>
      <c r="T25672" s="2"/>
      <c r="V25672" s="2"/>
      <c r="W25672" s="28"/>
      <c r="Y25672" s="30"/>
      <c r="Z25672" s="30"/>
      <c r="AB25672" s="6"/>
    </row>
    <row r="25673" spans="1:28">
      <c r="A25673" s="2"/>
      <c r="B25673" s="2"/>
      <c r="C25673" s="2"/>
      <c r="G25673" s="94"/>
      <c r="H25673" s="94"/>
      <c r="I25673" s="94"/>
      <c r="J25673" s="2"/>
      <c r="P25673" s="30"/>
      <c r="T25673" s="2"/>
      <c r="V25673" s="2"/>
      <c r="W25673" s="28"/>
      <c r="Y25673" s="30"/>
      <c r="Z25673" s="30"/>
      <c r="AB25673" s="6"/>
    </row>
    <row r="25674" spans="1:28">
      <c r="A25674" s="2"/>
      <c r="B25674" s="2"/>
      <c r="C25674" s="2"/>
      <c r="G25674" s="94"/>
      <c r="H25674" s="94"/>
      <c r="I25674" s="94"/>
      <c r="J25674" s="2"/>
      <c r="P25674" s="30"/>
      <c r="T25674" s="2"/>
      <c r="V25674" s="2"/>
      <c r="W25674" s="28"/>
      <c r="Y25674" s="30"/>
      <c r="Z25674" s="30"/>
      <c r="AB25674" s="6"/>
    </row>
    <row r="25675" spans="1:28">
      <c r="A25675" s="2"/>
      <c r="B25675" s="2"/>
      <c r="C25675" s="2"/>
      <c r="G25675" s="94"/>
      <c r="H25675" s="94"/>
      <c r="I25675" s="94"/>
      <c r="J25675" s="2"/>
      <c r="P25675" s="30"/>
      <c r="T25675" s="2"/>
      <c r="V25675" s="2"/>
      <c r="W25675" s="28"/>
      <c r="Y25675" s="30"/>
      <c r="Z25675" s="30"/>
      <c r="AB25675" s="6"/>
    </row>
    <row r="25676" spans="1:28">
      <c r="A25676" s="2"/>
      <c r="B25676" s="2"/>
      <c r="C25676" s="2"/>
      <c r="G25676" s="94"/>
      <c r="H25676" s="94"/>
      <c r="I25676" s="94"/>
      <c r="J25676" s="2"/>
      <c r="P25676" s="30"/>
      <c r="T25676" s="2"/>
      <c r="V25676" s="2"/>
      <c r="W25676" s="28"/>
      <c r="Y25676" s="30"/>
      <c r="Z25676" s="30"/>
      <c r="AB25676" s="6"/>
    </row>
    <row r="25677" spans="1:28">
      <c r="A25677" s="2"/>
      <c r="B25677" s="2"/>
      <c r="C25677" s="2"/>
      <c r="G25677" s="94"/>
      <c r="H25677" s="94"/>
      <c r="I25677" s="94"/>
      <c r="J25677" s="2"/>
      <c r="P25677" s="30"/>
      <c r="T25677" s="2"/>
      <c r="V25677" s="2"/>
      <c r="W25677" s="28"/>
      <c r="Y25677" s="30"/>
      <c r="Z25677" s="30"/>
      <c r="AB25677" s="6"/>
    </row>
    <row r="25678" spans="1:28">
      <c r="A25678" s="2"/>
      <c r="B25678" s="2"/>
      <c r="C25678" s="2"/>
      <c r="G25678" s="94"/>
      <c r="H25678" s="94"/>
      <c r="I25678" s="94"/>
      <c r="J25678" s="2"/>
      <c r="P25678" s="30"/>
      <c r="T25678" s="2"/>
      <c r="V25678" s="2"/>
      <c r="W25678" s="28"/>
      <c r="Y25678" s="30"/>
      <c r="Z25678" s="30"/>
      <c r="AB25678" s="6"/>
    </row>
    <row r="25679" spans="1:28">
      <c r="A25679" s="2"/>
      <c r="B25679" s="2"/>
      <c r="C25679" s="2"/>
      <c r="G25679" s="94"/>
      <c r="H25679" s="94"/>
      <c r="I25679" s="94"/>
      <c r="J25679" s="2"/>
      <c r="P25679" s="30"/>
      <c r="T25679" s="2"/>
      <c r="V25679" s="2"/>
      <c r="W25679" s="28"/>
      <c r="Y25679" s="30"/>
      <c r="Z25679" s="30"/>
      <c r="AB25679" s="6"/>
    </row>
    <row r="25680" spans="1:28">
      <c r="A25680" s="2"/>
      <c r="B25680" s="2"/>
      <c r="C25680" s="2"/>
      <c r="G25680" s="94"/>
      <c r="H25680" s="94"/>
      <c r="I25680" s="94"/>
      <c r="J25680" s="2"/>
      <c r="P25680" s="30"/>
      <c r="T25680" s="2"/>
      <c r="V25680" s="2"/>
      <c r="W25680" s="28"/>
      <c r="Y25680" s="30"/>
      <c r="Z25680" s="30"/>
      <c r="AB25680" s="6"/>
    </row>
    <row r="25681" spans="1:28">
      <c r="A25681" s="2"/>
      <c r="B25681" s="2"/>
      <c r="C25681" s="2"/>
      <c r="G25681" s="94"/>
      <c r="H25681" s="94"/>
      <c r="I25681" s="94"/>
      <c r="J25681" s="2"/>
      <c r="P25681" s="30"/>
      <c r="T25681" s="2"/>
      <c r="V25681" s="2"/>
      <c r="W25681" s="28"/>
      <c r="Y25681" s="30"/>
      <c r="Z25681" s="30"/>
      <c r="AB25681" s="6"/>
    </row>
    <row r="25682" spans="1:28">
      <c r="A25682" s="2"/>
      <c r="B25682" s="2"/>
      <c r="C25682" s="2"/>
      <c r="G25682" s="94"/>
      <c r="H25682" s="94"/>
      <c r="I25682" s="94"/>
      <c r="J25682" s="2"/>
      <c r="P25682" s="30"/>
      <c r="T25682" s="2"/>
      <c r="V25682" s="2"/>
      <c r="W25682" s="28"/>
      <c r="Y25682" s="30"/>
      <c r="Z25682" s="30"/>
      <c r="AB25682" s="6"/>
    </row>
    <row r="25683" spans="1:28">
      <c r="A25683" s="2"/>
      <c r="B25683" s="2"/>
      <c r="C25683" s="2"/>
      <c r="G25683" s="94"/>
      <c r="H25683" s="94"/>
      <c r="I25683" s="94"/>
      <c r="J25683" s="2"/>
      <c r="P25683" s="30"/>
      <c r="T25683" s="2"/>
      <c r="V25683" s="2"/>
      <c r="W25683" s="28"/>
      <c r="Y25683" s="30"/>
      <c r="Z25683" s="30"/>
      <c r="AB25683" s="6"/>
    </row>
    <row r="25684" spans="1:28">
      <c r="A25684" s="2"/>
      <c r="B25684" s="2"/>
      <c r="C25684" s="2"/>
      <c r="G25684" s="94"/>
      <c r="H25684" s="94"/>
      <c r="I25684" s="94"/>
      <c r="J25684" s="2"/>
      <c r="P25684" s="30"/>
      <c r="T25684" s="2"/>
      <c r="V25684" s="2"/>
      <c r="W25684" s="28"/>
      <c r="Y25684" s="30"/>
      <c r="Z25684" s="30"/>
      <c r="AB25684" s="6"/>
    </row>
    <row r="25685" spans="1:28">
      <c r="A25685" s="2"/>
      <c r="B25685" s="2"/>
      <c r="C25685" s="2"/>
      <c r="G25685" s="94"/>
      <c r="H25685" s="94"/>
      <c r="I25685" s="94"/>
      <c r="J25685" s="2"/>
      <c r="P25685" s="30"/>
      <c r="T25685" s="2"/>
      <c r="V25685" s="2"/>
      <c r="W25685" s="28"/>
      <c r="Y25685" s="30"/>
      <c r="Z25685" s="30"/>
      <c r="AB25685" s="6"/>
    </row>
    <row r="25686" spans="1:28">
      <c r="A25686" s="2"/>
      <c r="B25686" s="2"/>
      <c r="C25686" s="2"/>
      <c r="G25686" s="94"/>
      <c r="H25686" s="94"/>
      <c r="I25686" s="94"/>
      <c r="J25686" s="2"/>
      <c r="P25686" s="30"/>
      <c r="T25686" s="2"/>
      <c r="V25686" s="2"/>
      <c r="W25686" s="28"/>
      <c r="Y25686" s="30"/>
      <c r="Z25686" s="30"/>
      <c r="AB25686" s="6"/>
    </row>
    <row r="25687" spans="1:28">
      <c r="A25687" s="2"/>
      <c r="B25687" s="2"/>
      <c r="C25687" s="2"/>
      <c r="G25687" s="94"/>
      <c r="H25687" s="94"/>
      <c r="I25687" s="94"/>
      <c r="J25687" s="2"/>
      <c r="P25687" s="30"/>
      <c r="T25687" s="2"/>
      <c r="V25687" s="2"/>
      <c r="W25687" s="28"/>
      <c r="Y25687" s="30"/>
      <c r="Z25687" s="30"/>
      <c r="AB25687" s="6"/>
    </row>
    <row r="25688" spans="1:28">
      <c r="A25688" s="2"/>
      <c r="B25688" s="2"/>
      <c r="C25688" s="2"/>
      <c r="G25688" s="94"/>
      <c r="H25688" s="94"/>
      <c r="I25688" s="94"/>
      <c r="J25688" s="2"/>
      <c r="P25688" s="30"/>
      <c r="T25688" s="2"/>
      <c r="V25688" s="2"/>
      <c r="W25688" s="28"/>
      <c r="Y25688" s="30"/>
      <c r="Z25688" s="30"/>
      <c r="AB25688" s="6"/>
    </row>
    <row r="25689" spans="1:28">
      <c r="A25689" s="2"/>
      <c r="B25689" s="2"/>
      <c r="C25689" s="2"/>
      <c r="G25689" s="94"/>
      <c r="H25689" s="94"/>
      <c r="I25689" s="94"/>
      <c r="J25689" s="2"/>
      <c r="P25689" s="30"/>
      <c r="T25689" s="2"/>
      <c r="V25689" s="2"/>
      <c r="W25689" s="28"/>
      <c r="Y25689" s="30"/>
      <c r="Z25689" s="30"/>
      <c r="AB25689" s="6"/>
    </row>
    <row r="25690" spans="1:28">
      <c r="A25690" s="2"/>
      <c r="B25690" s="2"/>
      <c r="C25690" s="2"/>
      <c r="G25690" s="94"/>
      <c r="H25690" s="94"/>
      <c r="I25690" s="94"/>
      <c r="J25690" s="2"/>
      <c r="P25690" s="30"/>
      <c r="T25690" s="2"/>
      <c r="V25690" s="2"/>
      <c r="W25690" s="28"/>
      <c r="Y25690" s="30"/>
      <c r="Z25690" s="30"/>
      <c r="AB25690" s="6"/>
    </row>
    <row r="25691" spans="1:28">
      <c r="A25691" s="2"/>
      <c r="B25691" s="2"/>
      <c r="C25691" s="2"/>
      <c r="G25691" s="94"/>
      <c r="H25691" s="94"/>
      <c r="I25691" s="94"/>
      <c r="J25691" s="2"/>
      <c r="P25691" s="30"/>
      <c r="T25691" s="2"/>
      <c r="V25691" s="2"/>
      <c r="W25691" s="28"/>
      <c r="Y25691" s="30"/>
      <c r="Z25691" s="30"/>
      <c r="AB25691" s="6"/>
    </row>
    <row r="25692" spans="1:28">
      <c r="A25692" s="2"/>
      <c r="B25692" s="2"/>
      <c r="C25692" s="2"/>
      <c r="G25692" s="94"/>
      <c r="H25692" s="94"/>
      <c r="I25692" s="94"/>
      <c r="J25692" s="2"/>
      <c r="P25692" s="30"/>
      <c r="T25692" s="2"/>
      <c r="V25692" s="2"/>
      <c r="W25692" s="28"/>
      <c r="Y25692" s="30"/>
      <c r="Z25692" s="30"/>
      <c r="AB25692" s="6"/>
    </row>
    <row r="25693" spans="1:28">
      <c r="A25693" s="2"/>
      <c r="B25693" s="2"/>
      <c r="C25693" s="2"/>
      <c r="G25693" s="94"/>
      <c r="H25693" s="94"/>
      <c r="I25693" s="94"/>
      <c r="J25693" s="2"/>
      <c r="P25693" s="30"/>
      <c r="T25693" s="2"/>
      <c r="V25693" s="2"/>
      <c r="W25693" s="28"/>
      <c r="Y25693" s="30"/>
      <c r="Z25693" s="30"/>
      <c r="AB25693" s="6"/>
    </row>
    <row r="25694" spans="1:28">
      <c r="A25694" s="2"/>
      <c r="B25694" s="2"/>
      <c r="C25694" s="2"/>
      <c r="G25694" s="94"/>
      <c r="H25694" s="94"/>
      <c r="I25694" s="94"/>
      <c r="J25694" s="2"/>
      <c r="P25694" s="30"/>
      <c r="T25694" s="2"/>
      <c r="V25694" s="2"/>
      <c r="W25694" s="28"/>
      <c r="Y25694" s="30"/>
      <c r="Z25694" s="30"/>
      <c r="AB25694" s="6"/>
    </row>
    <row r="25695" spans="1:28">
      <c r="A25695" s="2"/>
      <c r="B25695" s="2"/>
      <c r="C25695" s="2"/>
      <c r="G25695" s="94"/>
      <c r="H25695" s="94"/>
      <c r="I25695" s="94"/>
      <c r="J25695" s="2"/>
      <c r="P25695" s="30"/>
      <c r="T25695" s="2"/>
      <c r="V25695" s="2"/>
      <c r="W25695" s="28"/>
      <c r="Y25695" s="30"/>
      <c r="Z25695" s="30"/>
      <c r="AB25695" s="6"/>
    </row>
    <row r="25696" spans="1:28">
      <c r="A25696" s="2"/>
      <c r="B25696" s="2"/>
      <c r="C25696" s="2"/>
      <c r="G25696" s="94"/>
      <c r="H25696" s="94"/>
      <c r="I25696" s="94"/>
      <c r="J25696" s="2"/>
      <c r="P25696" s="30"/>
      <c r="T25696" s="2"/>
      <c r="V25696" s="2"/>
      <c r="W25696" s="28"/>
      <c r="Y25696" s="30"/>
      <c r="Z25696" s="30"/>
      <c r="AB25696" s="6"/>
    </row>
    <row r="25697" spans="1:28">
      <c r="A25697" s="2"/>
      <c r="B25697" s="2"/>
      <c r="C25697" s="2"/>
      <c r="G25697" s="94"/>
      <c r="H25697" s="94"/>
      <c r="I25697" s="94"/>
      <c r="J25697" s="2"/>
      <c r="P25697" s="30"/>
      <c r="T25697" s="2"/>
      <c r="V25697" s="2"/>
      <c r="W25697" s="28"/>
      <c r="Y25697" s="30"/>
      <c r="Z25697" s="30"/>
      <c r="AB25697" s="6"/>
    </row>
    <row r="25698" spans="1:28">
      <c r="A25698" s="2"/>
      <c r="B25698" s="2"/>
      <c r="C25698" s="2"/>
      <c r="G25698" s="94"/>
      <c r="H25698" s="94"/>
      <c r="I25698" s="94"/>
      <c r="J25698" s="2"/>
      <c r="P25698" s="30"/>
      <c r="T25698" s="2"/>
      <c r="V25698" s="2"/>
      <c r="W25698" s="28"/>
      <c r="Y25698" s="30"/>
      <c r="Z25698" s="30"/>
      <c r="AB25698" s="6"/>
    </row>
    <row r="25699" spans="1:28">
      <c r="A25699" s="2"/>
      <c r="B25699" s="2"/>
      <c r="C25699" s="2"/>
      <c r="G25699" s="94"/>
      <c r="H25699" s="94"/>
      <c r="I25699" s="94"/>
      <c r="J25699" s="2"/>
      <c r="P25699" s="30"/>
      <c r="T25699" s="2"/>
      <c r="V25699" s="2"/>
      <c r="W25699" s="28"/>
      <c r="Y25699" s="30"/>
      <c r="Z25699" s="30"/>
      <c r="AB25699" s="6"/>
    </row>
    <row r="25700" spans="1:28">
      <c r="A25700" s="2"/>
      <c r="B25700" s="2"/>
      <c r="C25700" s="2"/>
      <c r="G25700" s="94"/>
      <c r="H25700" s="94"/>
      <c r="I25700" s="94"/>
      <c r="J25700" s="2"/>
      <c r="P25700" s="30"/>
      <c r="T25700" s="2"/>
      <c r="V25700" s="2"/>
      <c r="W25700" s="28"/>
      <c r="Y25700" s="30"/>
      <c r="Z25700" s="30"/>
      <c r="AB25700" s="6"/>
    </row>
    <row r="25701" spans="1:28">
      <c r="A25701" s="2"/>
      <c r="B25701" s="2"/>
      <c r="C25701" s="2"/>
      <c r="G25701" s="94"/>
      <c r="H25701" s="94"/>
      <c r="I25701" s="94"/>
      <c r="J25701" s="2"/>
      <c r="P25701" s="30"/>
      <c r="T25701" s="2"/>
      <c r="V25701" s="2"/>
      <c r="W25701" s="28"/>
      <c r="Y25701" s="30"/>
      <c r="Z25701" s="30"/>
      <c r="AB25701" s="6"/>
    </row>
    <row r="25702" spans="1:28">
      <c r="A25702" s="2"/>
      <c r="B25702" s="2"/>
      <c r="C25702" s="2"/>
      <c r="G25702" s="94"/>
      <c r="H25702" s="94"/>
      <c r="I25702" s="94"/>
      <c r="J25702" s="2"/>
      <c r="P25702" s="30"/>
      <c r="T25702" s="2"/>
      <c r="V25702" s="2"/>
      <c r="W25702" s="28"/>
      <c r="Y25702" s="30"/>
      <c r="Z25702" s="30"/>
      <c r="AB25702" s="6"/>
    </row>
    <row r="25703" spans="1:28">
      <c r="A25703" s="2"/>
      <c r="B25703" s="2"/>
      <c r="C25703" s="2"/>
      <c r="G25703" s="94"/>
      <c r="H25703" s="94"/>
      <c r="I25703" s="94"/>
      <c r="J25703" s="2"/>
      <c r="P25703" s="30"/>
      <c r="T25703" s="2"/>
      <c r="V25703" s="2"/>
      <c r="W25703" s="28"/>
      <c r="Y25703" s="30"/>
      <c r="Z25703" s="30"/>
      <c r="AB25703" s="6"/>
    </row>
    <row r="25704" spans="1:28">
      <c r="A25704" s="2"/>
      <c r="B25704" s="2"/>
      <c r="C25704" s="2"/>
      <c r="G25704" s="94"/>
      <c r="H25704" s="94"/>
      <c r="I25704" s="94"/>
      <c r="J25704" s="2"/>
      <c r="P25704" s="30"/>
      <c r="T25704" s="2"/>
      <c r="V25704" s="2"/>
      <c r="W25704" s="28"/>
      <c r="Y25704" s="30"/>
      <c r="Z25704" s="30"/>
      <c r="AB25704" s="6"/>
    </row>
    <row r="25705" spans="1:28">
      <c r="A25705" s="2"/>
      <c r="B25705" s="2"/>
      <c r="C25705" s="2"/>
      <c r="G25705" s="94"/>
      <c r="H25705" s="94"/>
      <c r="I25705" s="94"/>
      <c r="J25705" s="2"/>
      <c r="P25705" s="30"/>
      <c r="T25705" s="2"/>
      <c r="V25705" s="2"/>
      <c r="W25705" s="28"/>
      <c r="Y25705" s="30"/>
      <c r="Z25705" s="30"/>
      <c r="AB25705" s="6"/>
    </row>
    <row r="25706" spans="1:28">
      <c r="A25706" s="2"/>
      <c r="B25706" s="2"/>
      <c r="C25706" s="2"/>
      <c r="G25706" s="94"/>
      <c r="H25706" s="94"/>
      <c r="I25706" s="94"/>
      <c r="J25706" s="2"/>
      <c r="P25706" s="30"/>
      <c r="T25706" s="2"/>
      <c r="V25706" s="2"/>
      <c r="W25706" s="28"/>
      <c r="Y25706" s="30"/>
      <c r="Z25706" s="30"/>
      <c r="AB25706" s="6"/>
    </row>
    <row r="25707" spans="1:28">
      <c r="A25707" s="2"/>
      <c r="B25707" s="2"/>
      <c r="C25707" s="2"/>
      <c r="G25707" s="94"/>
      <c r="H25707" s="94"/>
      <c r="I25707" s="94"/>
      <c r="J25707" s="2"/>
      <c r="P25707" s="30"/>
      <c r="T25707" s="2"/>
      <c r="V25707" s="2"/>
      <c r="W25707" s="28"/>
      <c r="Y25707" s="30"/>
      <c r="Z25707" s="30"/>
      <c r="AB25707" s="6"/>
    </row>
    <row r="25708" spans="1:28">
      <c r="A25708" s="2"/>
      <c r="B25708" s="2"/>
      <c r="C25708" s="2"/>
      <c r="G25708" s="94"/>
      <c r="H25708" s="94"/>
      <c r="I25708" s="94"/>
      <c r="J25708" s="2"/>
      <c r="P25708" s="30"/>
      <c r="T25708" s="2"/>
      <c r="V25708" s="2"/>
      <c r="W25708" s="28"/>
      <c r="Y25708" s="30"/>
      <c r="Z25708" s="30"/>
      <c r="AB25708" s="6"/>
    </row>
    <row r="25709" spans="1:28">
      <c r="A25709" s="2"/>
      <c r="B25709" s="2"/>
      <c r="C25709" s="2"/>
      <c r="G25709" s="94"/>
      <c r="H25709" s="94"/>
      <c r="I25709" s="94"/>
      <c r="J25709" s="2"/>
      <c r="P25709" s="30"/>
      <c r="T25709" s="2"/>
      <c r="V25709" s="2"/>
      <c r="W25709" s="28"/>
      <c r="Y25709" s="30"/>
      <c r="Z25709" s="30"/>
      <c r="AB25709" s="6"/>
    </row>
    <row r="25710" spans="1:28">
      <c r="A25710" s="2"/>
      <c r="B25710" s="2"/>
      <c r="C25710" s="2"/>
      <c r="G25710" s="94"/>
      <c r="H25710" s="94"/>
      <c r="I25710" s="94"/>
      <c r="J25710" s="2"/>
      <c r="P25710" s="30"/>
      <c r="T25710" s="2"/>
      <c r="V25710" s="2"/>
      <c r="W25710" s="28"/>
      <c r="Y25710" s="30"/>
      <c r="Z25710" s="30"/>
      <c r="AB25710" s="6"/>
    </row>
    <row r="25711" spans="1:28">
      <c r="A25711" s="2"/>
      <c r="B25711" s="2"/>
      <c r="C25711" s="2"/>
      <c r="G25711" s="94"/>
      <c r="H25711" s="94"/>
      <c r="I25711" s="94"/>
      <c r="J25711" s="2"/>
      <c r="P25711" s="30"/>
      <c r="T25711" s="2"/>
      <c r="V25711" s="2"/>
      <c r="W25711" s="28"/>
      <c r="Y25711" s="30"/>
      <c r="Z25711" s="30"/>
      <c r="AB25711" s="6"/>
    </row>
    <row r="25712" spans="1:28">
      <c r="A25712" s="2"/>
      <c r="B25712" s="2"/>
      <c r="C25712" s="2"/>
      <c r="G25712" s="94"/>
      <c r="H25712" s="94"/>
      <c r="I25712" s="94"/>
      <c r="J25712" s="2"/>
      <c r="P25712" s="30"/>
      <c r="T25712" s="2"/>
      <c r="V25712" s="2"/>
      <c r="W25712" s="28"/>
      <c r="Y25712" s="30"/>
      <c r="Z25712" s="30"/>
      <c r="AB25712" s="6"/>
    </row>
    <row r="25713" spans="1:28">
      <c r="A25713" s="2"/>
      <c r="B25713" s="2"/>
      <c r="C25713" s="2"/>
      <c r="G25713" s="94"/>
      <c r="H25713" s="94"/>
      <c r="I25713" s="94"/>
      <c r="J25713" s="2"/>
      <c r="P25713" s="30"/>
      <c r="T25713" s="2"/>
      <c r="V25713" s="2"/>
      <c r="W25713" s="28"/>
      <c r="Y25713" s="30"/>
      <c r="Z25713" s="30"/>
      <c r="AB25713" s="6"/>
    </row>
    <row r="25714" spans="1:28">
      <c r="A25714" s="2"/>
      <c r="B25714" s="2"/>
      <c r="C25714" s="2"/>
      <c r="G25714" s="94"/>
      <c r="H25714" s="94"/>
      <c r="I25714" s="94"/>
      <c r="J25714" s="2"/>
      <c r="P25714" s="30"/>
      <c r="T25714" s="2"/>
      <c r="V25714" s="2"/>
      <c r="W25714" s="28"/>
      <c r="Y25714" s="30"/>
      <c r="Z25714" s="30"/>
      <c r="AB25714" s="6"/>
    </row>
    <row r="25715" spans="1:28">
      <c r="A25715" s="2"/>
      <c r="B25715" s="2"/>
      <c r="C25715" s="2"/>
      <c r="G25715" s="94"/>
      <c r="H25715" s="94"/>
      <c r="I25715" s="94"/>
      <c r="J25715" s="2"/>
      <c r="P25715" s="30"/>
      <c r="T25715" s="2"/>
      <c r="V25715" s="2"/>
      <c r="W25715" s="28"/>
      <c r="Y25715" s="30"/>
      <c r="Z25715" s="30"/>
      <c r="AB25715" s="6"/>
    </row>
    <row r="25716" spans="1:28">
      <c r="A25716" s="2"/>
      <c r="B25716" s="2"/>
      <c r="C25716" s="2"/>
      <c r="G25716" s="94"/>
      <c r="H25716" s="94"/>
      <c r="I25716" s="94"/>
      <c r="J25716" s="2"/>
      <c r="P25716" s="30"/>
      <c r="T25716" s="2"/>
      <c r="V25716" s="2"/>
      <c r="W25716" s="28"/>
      <c r="Y25716" s="30"/>
      <c r="Z25716" s="30"/>
      <c r="AB25716" s="6"/>
    </row>
    <row r="25717" spans="1:28">
      <c r="A25717" s="2"/>
      <c r="B25717" s="2"/>
      <c r="C25717" s="2"/>
      <c r="G25717" s="94"/>
      <c r="H25717" s="94"/>
      <c r="I25717" s="94"/>
      <c r="J25717" s="2"/>
      <c r="P25717" s="30"/>
      <c r="T25717" s="2"/>
      <c r="V25717" s="2"/>
      <c r="W25717" s="28"/>
      <c r="Y25717" s="30"/>
      <c r="Z25717" s="30"/>
      <c r="AB25717" s="6"/>
    </row>
    <row r="25718" spans="1:28">
      <c r="A25718" s="2"/>
      <c r="B25718" s="2"/>
      <c r="C25718" s="2"/>
      <c r="G25718" s="94"/>
      <c r="H25718" s="94"/>
      <c r="I25718" s="94"/>
      <c r="J25718" s="2"/>
      <c r="P25718" s="30"/>
      <c r="T25718" s="2"/>
      <c r="V25718" s="2"/>
      <c r="W25718" s="28"/>
      <c r="Y25718" s="30"/>
      <c r="Z25718" s="30"/>
      <c r="AB25718" s="6"/>
    </row>
    <row r="25719" spans="1:28">
      <c r="A25719" s="2"/>
      <c r="B25719" s="2"/>
      <c r="C25719" s="2"/>
      <c r="G25719" s="94"/>
      <c r="H25719" s="94"/>
      <c r="I25719" s="94"/>
      <c r="J25719" s="2"/>
      <c r="P25719" s="30"/>
      <c r="T25719" s="2"/>
      <c r="V25719" s="2"/>
      <c r="W25719" s="28"/>
      <c r="Y25719" s="30"/>
      <c r="Z25719" s="30"/>
      <c r="AB25719" s="6"/>
    </row>
    <row r="25720" spans="1:28">
      <c r="A25720" s="2"/>
      <c r="B25720" s="2"/>
      <c r="C25720" s="2"/>
      <c r="G25720" s="94"/>
      <c r="H25720" s="94"/>
      <c r="I25720" s="94"/>
      <c r="J25720" s="2"/>
      <c r="P25720" s="30"/>
      <c r="T25720" s="2"/>
      <c r="V25720" s="2"/>
      <c r="W25720" s="28"/>
      <c r="Y25720" s="30"/>
      <c r="Z25720" s="30"/>
      <c r="AB25720" s="6"/>
    </row>
    <row r="25721" spans="1:28">
      <c r="A25721" s="2"/>
      <c r="B25721" s="2"/>
      <c r="C25721" s="2"/>
      <c r="G25721" s="94"/>
      <c r="H25721" s="94"/>
      <c r="I25721" s="94"/>
      <c r="J25721" s="2"/>
      <c r="P25721" s="30"/>
      <c r="T25721" s="2"/>
      <c r="V25721" s="2"/>
      <c r="W25721" s="28"/>
      <c r="Y25721" s="30"/>
      <c r="Z25721" s="30"/>
      <c r="AB25721" s="6"/>
    </row>
    <row r="25722" spans="1:28">
      <c r="A25722" s="2"/>
      <c r="B25722" s="2"/>
      <c r="C25722" s="2"/>
      <c r="G25722" s="94"/>
      <c r="H25722" s="94"/>
      <c r="I25722" s="94"/>
      <c r="J25722" s="2"/>
      <c r="P25722" s="30"/>
      <c r="T25722" s="2"/>
      <c r="V25722" s="2"/>
      <c r="W25722" s="28"/>
      <c r="Y25722" s="30"/>
      <c r="Z25722" s="30"/>
      <c r="AB25722" s="6"/>
    </row>
    <row r="25723" spans="1:28">
      <c r="A25723" s="2"/>
      <c r="B25723" s="2"/>
      <c r="C25723" s="2"/>
      <c r="G25723" s="94"/>
      <c r="H25723" s="94"/>
      <c r="I25723" s="94"/>
      <c r="J25723" s="2"/>
      <c r="P25723" s="30"/>
      <c r="T25723" s="2"/>
      <c r="V25723" s="2"/>
      <c r="W25723" s="28"/>
      <c r="Y25723" s="30"/>
      <c r="Z25723" s="30"/>
      <c r="AB25723" s="6"/>
    </row>
    <row r="25724" spans="1:28">
      <c r="A25724" s="2"/>
      <c r="B25724" s="2"/>
      <c r="C25724" s="2"/>
      <c r="G25724" s="94"/>
      <c r="H25724" s="94"/>
      <c r="I25724" s="94"/>
      <c r="J25724" s="2"/>
      <c r="P25724" s="30"/>
      <c r="T25724" s="2"/>
      <c r="V25724" s="2"/>
      <c r="W25724" s="28"/>
      <c r="Y25724" s="30"/>
      <c r="Z25724" s="30"/>
      <c r="AB25724" s="6"/>
    </row>
    <row r="25725" spans="1:28">
      <c r="A25725" s="2"/>
      <c r="B25725" s="2"/>
      <c r="C25725" s="2"/>
      <c r="G25725" s="94"/>
      <c r="H25725" s="94"/>
      <c r="I25725" s="94"/>
      <c r="J25725" s="2"/>
      <c r="P25725" s="30"/>
      <c r="T25725" s="2"/>
      <c r="V25725" s="2"/>
      <c r="W25725" s="28"/>
      <c r="Y25725" s="30"/>
      <c r="Z25725" s="30"/>
      <c r="AB25725" s="6"/>
    </row>
    <row r="25726" spans="1:28">
      <c r="A25726" s="2"/>
      <c r="B25726" s="2"/>
      <c r="C25726" s="2"/>
      <c r="G25726" s="94"/>
      <c r="H25726" s="94"/>
      <c r="I25726" s="94"/>
      <c r="J25726" s="2"/>
      <c r="P25726" s="30"/>
      <c r="T25726" s="2"/>
      <c r="V25726" s="2"/>
      <c r="W25726" s="28"/>
      <c r="Y25726" s="30"/>
      <c r="Z25726" s="30"/>
      <c r="AB25726" s="6"/>
    </row>
    <row r="25727" spans="1:28">
      <c r="A25727" s="2"/>
      <c r="B25727" s="2"/>
      <c r="C25727" s="2"/>
      <c r="G25727" s="94"/>
      <c r="H25727" s="94"/>
      <c r="I25727" s="94"/>
      <c r="J25727" s="2"/>
      <c r="P25727" s="30"/>
      <c r="T25727" s="2"/>
      <c r="V25727" s="2"/>
      <c r="W25727" s="28"/>
      <c r="Y25727" s="30"/>
      <c r="Z25727" s="30"/>
      <c r="AB25727" s="6"/>
    </row>
    <row r="25728" spans="1:28">
      <c r="A25728" s="2"/>
      <c r="B25728" s="2"/>
      <c r="C25728" s="2"/>
      <c r="G25728" s="94"/>
      <c r="H25728" s="94"/>
      <c r="I25728" s="94"/>
      <c r="J25728" s="2"/>
      <c r="P25728" s="30"/>
      <c r="T25728" s="2"/>
      <c r="V25728" s="2"/>
      <c r="W25728" s="28"/>
      <c r="Y25728" s="30"/>
      <c r="Z25728" s="30"/>
      <c r="AB25728" s="6"/>
    </row>
    <row r="25729" spans="1:28">
      <c r="A25729" s="2"/>
      <c r="B25729" s="2"/>
      <c r="C25729" s="2"/>
      <c r="G25729" s="94"/>
      <c r="H25729" s="94"/>
      <c r="I25729" s="94"/>
      <c r="J25729" s="2"/>
      <c r="P25729" s="30"/>
      <c r="T25729" s="2"/>
      <c r="V25729" s="2"/>
      <c r="W25729" s="28"/>
      <c r="Y25729" s="30"/>
      <c r="Z25729" s="30"/>
      <c r="AB25729" s="6"/>
    </row>
    <row r="25730" spans="1:28">
      <c r="A25730" s="2"/>
      <c r="B25730" s="2"/>
      <c r="C25730" s="2"/>
      <c r="G25730" s="94"/>
      <c r="H25730" s="94"/>
      <c r="I25730" s="94"/>
      <c r="J25730" s="2"/>
      <c r="P25730" s="30"/>
      <c r="T25730" s="2"/>
      <c r="V25730" s="2"/>
      <c r="W25730" s="28"/>
      <c r="Y25730" s="30"/>
      <c r="Z25730" s="30"/>
      <c r="AB25730" s="6"/>
    </row>
    <row r="25731" spans="1:28">
      <c r="A25731" s="2"/>
      <c r="B25731" s="2"/>
      <c r="C25731" s="2"/>
      <c r="G25731" s="94"/>
      <c r="H25731" s="94"/>
      <c r="I25731" s="94"/>
      <c r="J25731" s="2"/>
      <c r="P25731" s="30"/>
      <c r="T25731" s="2"/>
      <c r="V25731" s="2"/>
      <c r="W25731" s="28"/>
      <c r="Y25731" s="30"/>
      <c r="Z25731" s="30"/>
      <c r="AB25731" s="6"/>
    </row>
    <row r="25732" spans="1:28">
      <c r="A25732" s="2"/>
      <c r="B25732" s="2"/>
      <c r="C25732" s="2"/>
      <c r="G25732" s="94"/>
      <c r="H25732" s="94"/>
      <c r="I25732" s="94"/>
      <c r="J25732" s="2"/>
      <c r="P25732" s="30"/>
      <c r="T25732" s="2"/>
      <c r="V25732" s="2"/>
      <c r="W25732" s="28"/>
      <c r="Y25732" s="30"/>
      <c r="Z25732" s="30"/>
      <c r="AB25732" s="6"/>
    </row>
    <row r="25733" spans="1:28">
      <c r="A25733" s="2"/>
      <c r="B25733" s="2"/>
      <c r="C25733" s="2"/>
      <c r="G25733" s="94"/>
      <c r="H25733" s="94"/>
      <c r="I25733" s="94"/>
      <c r="J25733" s="2"/>
      <c r="P25733" s="30"/>
      <c r="T25733" s="2"/>
      <c r="V25733" s="2"/>
      <c r="W25733" s="28"/>
      <c r="Y25733" s="30"/>
      <c r="Z25733" s="30"/>
      <c r="AB25733" s="6"/>
    </row>
    <row r="25734" spans="1:28">
      <c r="A25734" s="2"/>
      <c r="B25734" s="2"/>
      <c r="C25734" s="2"/>
      <c r="G25734" s="94"/>
      <c r="H25734" s="94"/>
      <c r="I25734" s="94"/>
      <c r="J25734" s="2"/>
      <c r="P25734" s="30"/>
      <c r="T25734" s="2"/>
      <c r="V25734" s="2"/>
      <c r="W25734" s="28"/>
      <c r="Y25734" s="30"/>
      <c r="Z25734" s="30"/>
      <c r="AB25734" s="6"/>
    </row>
    <row r="25735" spans="1:28">
      <c r="A25735" s="2"/>
      <c r="B25735" s="2"/>
      <c r="C25735" s="2"/>
      <c r="G25735" s="94"/>
      <c r="H25735" s="94"/>
      <c r="I25735" s="94"/>
      <c r="J25735" s="2"/>
      <c r="P25735" s="30"/>
      <c r="T25735" s="2"/>
      <c r="V25735" s="2"/>
      <c r="W25735" s="28"/>
      <c r="Y25735" s="30"/>
      <c r="Z25735" s="30"/>
      <c r="AB25735" s="6"/>
    </row>
    <row r="25736" spans="1:28">
      <c r="A25736" s="2"/>
      <c r="B25736" s="2"/>
      <c r="C25736" s="2"/>
      <c r="G25736" s="94"/>
      <c r="H25736" s="94"/>
      <c r="I25736" s="94"/>
      <c r="J25736" s="2"/>
      <c r="P25736" s="30"/>
      <c r="T25736" s="2"/>
      <c r="V25736" s="2"/>
      <c r="W25736" s="28"/>
      <c r="Y25736" s="30"/>
      <c r="Z25736" s="30"/>
      <c r="AB25736" s="6"/>
    </row>
    <row r="25737" spans="1:28">
      <c r="A25737" s="2"/>
      <c r="B25737" s="2"/>
      <c r="C25737" s="2"/>
      <c r="G25737" s="94"/>
      <c r="H25737" s="94"/>
      <c r="I25737" s="94"/>
      <c r="J25737" s="2"/>
      <c r="P25737" s="30"/>
      <c r="T25737" s="2"/>
      <c r="V25737" s="2"/>
      <c r="W25737" s="28"/>
      <c r="Y25737" s="30"/>
      <c r="Z25737" s="30"/>
      <c r="AB25737" s="6"/>
    </row>
    <row r="25738" spans="1:28">
      <c r="A25738" s="2"/>
      <c r="B25738" s="2"/>
      <c r="C25738" s="2"/>
      <c r="G25738" s="94"/>
      <c r="H25738" s="94"/>
      <c r="I25738" s="94"/>
      <c r="J25738" s="2"/>
      <c r="P25738" s="30"/>
      <c r="T25738" s="2"/>
      <c r="V25738" s="2"/>
      <c r="W25738" s="28"/>
      <c r="Y25738" s="30"/>
      <c r="Z25738" s="30"/>
      <c r="AB25738" s="6"/>
    </row>
    <row r="25739" spans="1:28">
      <c r="A25739" s="2"/>
      <c r="B25739" s="2"/>
      <c r="C25739" s="2"/>
      <c r="G25739" s="94"/>
      <c r="H25739" s="94"/>
      <c r="I25739" s="94"/>
      <c r="J25739" s="2"/>
      <c r="P25739" s="30"/>
      <c r="T25739" s="2"/>
      <c r="V25739" s="2"/>
      <c r="W25739" s="28"/>
      <c r="Y25739" s="30"/>
      <c r="Z25739" s="30"/>
      <c r="AB25739" s="6"/>
    </row>
    <row r="25740" spans="1:28">
      <c r="A25740" s="2"/>
      <c r="B25740" s="2"/>
      <c r="C25740" s="2"/>
      <c r="G25740" s="94"/>
      <c r="H25740" s="94"/>
      <c r="I25740" s="94"/>
      <c r="J25740" s="2"/>
      <c r="P25740" s="30"/>
      <c r="T25740" s="2"/>
      <c r="V25740" s="2"/>
      <c r="W25740" s="28"/>
      <c r="Y25740" s="30"/>
      <c r="Z25740" s="30"/>
      <c r="AB25740" s="6"/>
    </row>
    <row r="25741" spans="1:28">
      <c r="A25741" s="2"/>
      <c r="B25741" s="2"/>
      <c r="C25741" s="2"/>
      <c r="G25741" s="94"/>
      <c r="H25741" s="94"/>
      <c r="I25741" s="94"/>
      <c r="J25741" s="2"/>
      <c r="P25741" s="30"/>
      <c r="T25741" s="2"/>
      <c r="V25741" s="2"/>
      <c r="W25741" s="28"/>
      <c r="Y25741" s="30"/>
      <c r="Z25741" s="30"/>
      <c r="AB25741" s="6"/>
    </row>
    <row r="25742" spans="1:28">
      <c r="A25742" s="2"/>
      <c r="B25742" s="2"/>
      <c r="C25742" s="2"/>
      <c r="G25742" s="94"/>
      <c r="H25742" s="94"/>
      <c r="I25742" s="94"/>
      <c r="J25742" s="2"/>
      <c r="P25742" s="30"/>
      <c r="T25742" s="2"/>
      <c r="V25742" s="2"/>
      <c r="W25742" s="28"/>
      <c r="Y25742" s="30"/>
      <c r="Z25742" s="30"/>
      <c r="AB25742" s="6"/>
    </row>
    <row r="25743" spans="1:28">
      <c r="A25743" s="2"/>
      <c r="B25743" s="2"/>
      <c r="C25743" s="2"/>
      <c r="G25743" s="94"/>
      <c r="H25743" s="94"/>
      <c r="I25743" s="94"/>
      <c r="J25743" s="2"/>
      <c r="P25743" s="30"/>
      <c r="T25743" s="2"/>
      <c r="V25743" s="2"/>
      <c r="W25743" s="28"/>
      <c r="Y25743" s="30"/>
      <c r="Z25743" s="30"/>
      <c r="AB25743" s="6"/>
    </row>
    <row r="25744" spans="1:28">
      <c r="A25744" s="2"/>
      <c r="B25744" s="2"/>
      <c r="C25744" s="2"/>
      <c r="G25744" s="94"/>
      <c r="H25744" s="94"/>
      <c r="I25744" s="94"/>
      <c r="J25744" s="2"/>
      <c r="P25744" s="30"/>
      <c r="T25744" s="2"/>
      <c r="V25744" s="2"/>
      <c r="W25744" s="28"/>
      <c r="Y25744" s="30"/>
      <c r="Z25744" s="30"/>
      <c r="AB25744" s="6"/>
    </row>
    <row r="25745" spans="1:28">
      <c r="A25745" s="2"/>
      <c r="B25745" s="2"/>
      <c r="C25745" s="2"/>
      <c r="G25745" s="94"/>
      <c r="H25745" s="94"/>
      <c r="I25745" s="94"/>
      <c r="J25745" s="2"/>
      <c r="P25745" s="30"/>
      <c r="T25745" s="2"/>
      <c r="V25745" s="2"/>
      <c r="W25745" s="28"/>
      <c r="Y25745" s="30"/>
      <c r="Z25745" s="30"/>
      <c r="AB25745" s="6"/>
    </row>
    <row r="25746" spans="1:28">
      <c r="A25746" s="2"/>
      <c r="B25746" s="2"/>
      <c r="C25746" s="2"/>
      <c r="G25746" s="94"/>
      <c r="H25746" s="94"/>
      <c r="I25746" s="94"/>
      <c r="J25746" s="2"/>
      <c r="P25746" s="30"/>
      <c r="T25746" s="2"/>
      <c r="V25746" s="2"/>
      <c r="W25746" s="28"/>
      <c r="Y25746" s="30"/>
      <c r="Z25746" s="30"/>
      <c r="AB25746" s="6"/>
    </row>
    <row r="25747" spans="1:28">
      <c r="A25747" s="2"/>
      <c r="B25747" s="2"/>
      <c r="C25747" s="2"/>
      <c r="G25747" s="94"/>
      <c r="H25747" s="94"/>
      <c r="I25747" s="94"/>
      <c r="J25747" s="2"/>
      <c r="P25747" s="30"/>
      <c r="T25747" s="2"/>
      <c r="V25747" s="2"/>
      <c r="W25747" s="28"/>
      <c r="Y25747" s="30"/>
      <c r="Z25747" s="30"/>
      <c r="AB25747" s="6"/>
    </row>
    <row r="25748" spans="1:28">
      <c r="A25748" s="2"/>
      <c r="B25748" s="2"/>
      <c r="C25748" s="2"/>
      <c r="G25748" s="94"/>
      <c r="H25748" s="94"/>
      <c r="I25748" s="94"/>
      <c r="J25748" s="2"/>
      <c r="P25748" s="30"/>
      <c r="T25748" s="2"/>
      <c r="V25748" s="2"/>
      <c r="W25748" s="28"/>
      <c r="Y25748" s="30"/>
      <c r="Z25748" s="30"/>
      <c r="AB25748" s="6"/>
    </row>
    <row r="25749" spans="1:28">
      <c r="A25749" s="2"/>
      <c r="B25749" s="2"/>
      <c r="C25749" s="2"/>
      <c r="G25749" s="94"/>
      <c r="H25749" s="94"/>
      <c r="I25749" s="94"/>
      <c r="J25749" s="2"/>
      <c r="P25749" s="30"/>
      <c r="T25749" s="2"/>
      <c r="V25749" s="2"/>
      <c r="W25749" s="28"/>
      <c r="Y25749" s="30"/>
      <c r="Z25749" s="30"/>
      <c r="AB25749" s="6"/>
    </row>
    <row r="25750" spans="1:28">
      <c r="A25750" s="2"/>
      <c r="B25750" s="2"/>
      <c r="C25750" s="2"/>
      <c r="G25750" s="94"/>
      <c r="H25750" s="94"/>
      <c r="I25750" s="94"/>
      <c r="J25750" s="2"/>
      <c r="P25750" s="30"/>
      <c r="T25750" s="2"/>
      <c r="V25750" s="2"/>
      <c r="W25750" s="28"/>
      <c r="Y25750" s="30"/>
      <c r="Z25750" s="30"/>
      <c r="AB25750" s="6"/>
    </row>
    <row r="25751" spans="1:28">
      <c r="A25751" s="2"/>
      <c r="B25751" s="2"/>
      <c r="C25751" s="2"/>
      <c r="G25751" s="94"/>
      <c r="H25751" s="94"/>
      <c r="I25751" s="94"/>
      <c r="J25751" s="2"/>
      <c r="P25751" s="30"/>
      <c r="T25751" s="2"/>
      <c r="V25751" s="2"/>
      <c r="W25751" s="28"/>
      <c r="Y25751" s="30"/>
      <c r="Z25751" s="30"/>
      <c r="AB25751" s="6"/>
    </row>
    <row r="25752" spans="1:28">
      <c r="A25752" s="2"/>
      <c r="B25752" s="2"/>
      <c r="C25752" s="2"/>
      <c r="G25752" s="94"/>
      <c r="H25752" s="94"/>
      <c r="I25752" s="94"/>
      <c r="J25752" s="2"/>
      <c r="P25752" s="30"/>
      <c r="T25752" s="2"/>
      <c r="V25752" s="2"/>
      <c r="W25752" s="28"/>
      <c r="Y25752" s="30"/>
      <c r="Z25752" s="30"/>
      <c r="AB25752" s="6"/>
    </row>
    <row r="25753" spans="1:28">
      <c r="A25753" s="2"/>
      <c r="B25753" s="2"/>
      <c r="C25753" s="2"/>
      <c r="G25753" s="94"/>
      <c r="H25753" s="94"/>
      <c r="I25753" s="94"/>
      <c r="J25753" s="2"/>
      <c r="P25753" s="30"/>
      <c r="T25753" s="2"/>
      <c r="V25753" s="2"/>
      <c r="W25753" s="28"/>
      <c r="Y25753" s="30"/>
      <c r="Z25753" s="30"/>
      <c r="AB25753" s="6"/>
    </row>
    <row r="25754" spans="1:28">
      <c r="A25754" s="2"/>
      <c r="B25754" s="2"/>
      <c r="C25754" s="2"/>
      <c r="G25754" s="94"/>
      <c r="H25754" s="94"/>
      <c r="I25754" s="94"/>
      <c r="J25754" s="2"/>
      <c r="P25754" s="30"/>
      <c r="T25754" s="2"/>
      <c r="V25754" s="2"/>
      <c r="W25754" s="28"/>
      <c r="Y25754" s="30"/>
      <c r="Z25754" s="30"/>
      <c r="AB25754" s="6"/>
    </row>
    <row r="25755" spans="1:28">
      <c r="A25755" s="2"/>
      <c r="B25755" s="2"/>
      <c r="C25755" s="2"/>
      <c r="G25755" s="94"/>
      <c r="H25755" s="94"/>
      <c r="I25755" s="94"/>
      <c r="J25755" s="2"/>
      <c r="P25755" s="30"/>
      <c r="T25755" s="2"/>
      <c r="V25755" s="2"/>
      <c r="W25755" s="28"/>
      <c r="Y25755" s="30"/>
      <c r="Z25755" s="30"/>
      <c r="AB25755" s="6"/>
    </row>
    <row r="25756" spans="1:28">
      <c r="A25756" s="2"/>
      <c r="B25756" s="2"/>
      <c r="C25756" s="2"/>
      <c r="G25756" s="94"/>
      <c r="H25756" s="94"/>
      <c r="I25756" s="94"/>
      <c r="J25756" s="2"/>
      <c r="P25756" s="30"/>
      <c r="T25756" s="2"/>
      <c r="V25756" s="2"/>
      <c r="W25756" s="28"/>
      <c r="Y25756" s="30"/>
      <c r="Z25756" s="30"/>
      <c r="AB25756" s="6"/>
    </row>
    <row r="25757" spans="1:28">
      <c r="A25757" s="2"/>
      <c r="B25757" s="2"/>
      <c r="C25757" s="2"/>
      <c r="G25757" s="94"/>
      <c r="H25757" s="94"/>
      <c r="I25757" s="94"/>
      <c r="J25757" s="2"/>
      <c r="P25757" s="30"/>
      <c r="T25757" s="2"/>
      <c r="V25757" s="2"/>
      <c r="W25757" s="28"/>
      <c r="Y25757" s="30"/>
      <c r="Z25757" s="30"/>
      <c r="AB25757" s="6"/>
    </row>
    <row r="25758" spans="1:28">
      <c r="A25758" s="2"/>
      <c r="B25758" s="2"/>
      <c r="C25758" s="2"/>
      <c r="G25758" s="94"/>
      <c r="H25758" s="94"/>
      <c r="I25758" s="94"/>
      <c r="J25758" s="2"/>
      <c r="P25758" s="30"/>
      <c r="T25758" s="2"/>
      <c r="V25758" s="2"/>
      <c r="W25758" s="28"/>
      <c r="Y25758" s="30"/>
      <c r="Z25758" s="30"/>
      <c r="AB25758" s="6"/>
    </row>
    <row r="25759" spans="1:28">
      <c r="A25759" s="2"/>
      <c r="B25759" s="2"/>
      <c r="C25759" s="2"/>
      <c r="G25759" s="94"/>
      <c r="H25759" s="94"/>
      <c r="I25759" s="94"/>
      <c r="J25759" s="2"/>
      <c r="P25759" s="30"/>
      <c r="T25759" s="2"/>
      <c r="V25759" s="2"/>
      <c r="W25759" s="28"/>
      <c r="Y25759" s="30"/>
      <c r="Z25759" s="30"/>
      <c r="AB25759" s="6"/>
    </row>
    <row r="25760" spans="1:28">
      <c r="A25760" s="2"/>
      <c r="B25760" s="2"/>
      <c r="C25760" s="2"/>
      <c r="G25760" s="94"/>
      <c r="H25760" s="94"/>
      <c r="I25760" s="94"/>
      <c r="J25760" s="2"/>
      <c r="P25760" s="30"/>
      <c r="T25760" s="2"/>
      <c r="V25760" s="2"/>
      <c r="W25760" s="28"/>
      <c r="Y25760" s="30"/>
      <c r="Z25760" s="30"/>
      <c r="AB25760" s="6"/>
    </row>
    <row r="25761" spans="1:28">
      <c r="A25761" s="2"/>
      <c r="B25761" s="2"/>
      <c r="C25761" s="2"/>
      <c r="G25761" s="94"/>
      <c r="H25761" s="94"/>
      <c r="I25761" s="94"/>
      <c r="J25761" s="2"/>
      <c r="P25761" s="30"/>
      <c r="T25761" s="2"/>
      <c r="V25761" s="2"/>
      <c r="W25761" s="28"/>
      <c r="Y25761" s="30"/>
      <c r="Z25761" s="30"/>
      <c r="AB25761" s="6"/>
    </row>
    <row r="25762" spans="1:28">
      <c r="A25762" s="2"/>
      <c r="B25762" s="2"/>
      <c r="C25762" s="2"/>
      <c r="G25762" s="94"/>
      <c r="H25762" s="94"/>
      <c r="I25762" s="94"/>
      <c r="J25762" s="2"/>
      <c r="P25762" s="30"/>
      <c r="T25762" s="2"/>
      <c r="V25762" s="2"/>
      <c r="W25762" s="28"/>
      <c r="Y25762" s="30"/>
      <c r="Z25762" s="30"/>
      <c r="AB25762" s="6"/>
    </row>
    <row r="25763" spans="1:28">
      <c r="A25763" s="2"/>
      <c r="B25763" s="2"/>
      <c r="C25763" s="2"/>
      <c r="G25763" s="94"/>
      <c r="H25763" s="94"/>
      <c r="I25763" s="94"/>
      <c r="J25763" s="2"/>
      <c r="P25763" s="30"/>
      <c r="T25763" s="2"/>
      <c r="V25763" s="2"/>
      <c r="W25763" s="28"/>
      <c r="Y25763" s="30"/>
      <c r="Z25763" s="30"/>
      <c r="AB25763" s="6"/>
    </row>
    <row r="25764" spans="1:28">
      <c r="A25764" s="2"/>
      <c r="B25764" s="2"/>
      <c r="C25764" s="2"/>
      <c r="G25764" s="94"/>
      <c r="H25764" s="94"/>
      <c r="I25764" s="94"/>
      <c r="J25764" s="2"/>
      <c r="P25764" s="30"/>
      <c r="T25764" s="2"/>
      <c r="V25764" s="2"/>
      <c r="W25764" s="28"/>
      <c r="Y25764" s="30"/>
      <c r="Z25764" s="30"/>
      <c r="AB25764" s="6"/>
    </row>
    <row r="25765" spans="1:28">
      <c r="A25765" s="2"/>
      <c r="B25765" s="2"/>
      <c r="C25765" s="2"/>
      <c r="G25765" s="94"/>
      <c r="H25765" s="94"/>
      <c r="I25765" s="94"/>
      <c r="J25765" s="2"/>
      <c r="P25765" s="30"/>
      <c r="T25765" s="2"/>
      <c r="V25765" s="2"/>
      <c r="W25765" s="28"/>
      <c r="Y25765" s="30"/>
      <c r="Z25765" s="30"/>
      <c r="AB25765" s="6"/>
    </row>
    <row r="25766" spans="1:28">
      <c r="A25766" s="2"/>
      <c r="B25766" s="2"/>
      <c r="C25766" s="2"/>
      <c r="G25766" s="94"/>
      <c r="H25766" s="94"/>
      <c r="I25766" s="94"/>
      <c r="J25766" s="2"/>
      <c r="P25766" s="30"/>
      <c r="T25766" s="2"/>
      <c r="V25766" s="2"/>
      <c r="W25766" s="28"/>
      <c r="Y25766" s="30"/>
      <c r="Z25766" s="30"/>
      <c r="AB25766" s="6"/>
    </row>
    <row r="25767" spans="1:28">
      <c r="A25767" s="2"/>
      <c r="B25767" s="2"/>
      <c r="C25767" s="2"/>
      <c r="G25767" s="94"/>
      <c r="H25767" s="94"/>
      <c r="I25767" s="94"/>
      <c r="J25767" s="2"/>
      <c r="P25767" s="30"/>
      <c r="T25767" s="2"/>
      <c r="V25767" s="2"/>
      <c r="W25767" s="28"/>
      <c r="Y25767" s="30"/>
      <c r="Z25767" s="30"/>
      <c r="AB25767" s="6"/>
    </row>
    <row r="25768" spans="1:28">
      <c r="A25768" s="2"/>
      <c r="B25768" s="2"/>
      <c r="C25768" s="2"/>
      <c r="G25768" s="94"/>
      <c r="H25768" s="94"/>
      <c r="I25768" s="94"/>
      <c r="J25768" s="2"/>
      <c r="P25768" s="30"/>
      <c r="T25768" s="2"/>
      <c r="V25768" s="2"/>
      <c r="W25768" s="28"/>
      <c r="Y25768" s="30"/>
      <c r="Z25768" s="30"/>
      <c r="AB25768" s="6"/>
    </row>
    <row r="25769" spans="1:28">
      <c r="A25769" s="2"/>
      <c r="B25769" s="2"/>
      <c r="C25769" s="2"/>
      <c r="G25769" s="94"/>
      <c r="H25769" s="94"/>
      <c r="I25769" s="94"/>
      <c r="J25769" s="2"/>
      <c r="P25769" s="30"/>
      <c r="T25769" s="2"/>
      <c r="V25769" s="2"/>
      <c r="W25769" s="28"/>
      <c r="Y25769" s="30"/>
      <c r="Z25769" s="30"/>
      <c r="AB25769" s="6"/>
    </row>
    <row r="25770" spans="1:28">
      <c r="A25770" s="2"/>
      <c r="B25770" s="2"/>
      <c r="C25770" s="2"/>
      <c r="G25770" s="94"/>
      <c r="H25770" s="94"/>
      <c r="I25770" s="94"/>
      <c r="J25770" s="2"/>
      <c r="P25770" s="30"/>
      <c r="T25770" s="2"/>
      <c r="V25770" s="2"/>
      <c r="W25770" s="28"/>
      <c r="Y25770" s="30"/>
      <c r="Z25770" s="30"/>
      <c r="AB25770" s="6"/>
    </row>
    <row r="25771" spans="1:28">
      <c r="A25771" s="2"/>
      <c r="B25771" s="2"/>
      <c r="C25771" s="2"/>
      <c r="G25771" s="94"/>
      <c r="H25771" s="94"/>
      <c r="I25771" s="94"/>
      <c r="J25771" s="2"/>
      <c r="P25771" s="30"/>
      <c r="T25771" s="2"/>
      <c r="V25771" s="2"/>
      <c r="W25771" s="28"/>
      <c r="Y25771" s="30"/>
      <c r="Z25771" s="30"/>
      <c r="AB25771" s="6"/>
    </row>
    <row r="25772" spans="1:28">
      <c r="A25772" s="2"/>
      <c r="B25772" s="2"/>
      <c r="C25772" s="2"/>
      <c r="G25772" s="94"/>
      <c r="H25772" s="94"/>
      <c r="I25772" s="94"/>
      <c r="J25772" s="2"/>
      <c r="P25772" s="30"/>
      <c r="T25772" s="2"/>
      <c r="V25772" s="2"/>
      <c r="W25772" s="28"/>
      <c r="Y25772" s="30"/>
      <c r="Z25772" s="30"/>
      <c r="AB25772" s="6"/>
    </row>
    <row r="25773" spans="1:28">
      <c r="A25773" s="2"/>
      <c r="B25773" s="2"/>
      <c r="C25773" s="2"/>
      <c r="G25773" s="94"/>
      <c r="H25773" s="94"/>
      <c r="I25773" s="94"/>
      <c r="J25773" s="2"/>
      <c r="P25773" s="30"/>
      <c r="T25773" s="2"/>
      <c r="V25773" s="2"/>
      <c r="W25773" s="28"/>
      <c r="Y25773" s="30"/>
      <c r="Z25773" s="30"/>
      <c r="AB25773" s="6"/>
    </row>
    <row r="25774" spans="1:28">
      <c r="A25774" s="2"/>
      <c r="B25774" s="2"/>
      <c r="C25774" s="2"/>
      <c r="G25774" s="94"/>
      <c r="H25774" s="94"/>
      <c r="I25774" s="94"/>
      <c r="J25774" s="2"/>
      <c r="P25774" s="30"/>
      <c r="T25774" s="2"/>
      <c r="V25774" s="2"/>
      <c r="W25774" s="28"/>
      <c r="Y25774" s="30"/>
      <c r="Z25774" s="30"/>
      <c r="AB25774" s="6"/>
    </row>
    <row r="25775" spans="1:28">
      <c r="A25775" s="2"/>
      <c r="B25775" s="2"/>
      <c r="C25775" s="2"/>
      <c r="G25775" s="94"/>
      <c r="H25775" s="94"/>
      <c r="I25775" s="94"/>
      <c r="J25775" s="2"/>
      <c r="P25775" s="30"/>
      <c r="T25775" s="2"/>
      <c r="V25775" s="2"/>
      <c r="W25775" s="28"/>
      <c r="Y25775" s="30"/>
      <c r="Z25775" s="30"/>
      <c r="AB25775" s="6"/>
    </row>
    <row r="25776" spans="1:28">
      <c r="A25776" s="2"/>
      <c r="B25776" s="2"/>
      <c r="C25776" s="2"/>
      <c r="G25776" s="94"/>
      <c r="H25776" s="94"/>
      <c r="I25776" s="94"/>
      <c r="J25776" s="2"/>
      <c r="P25776" s="30"/>
      <c r="T25776" s="2"/>
      <c r="V25776" s="2"/>
      <c r="W25776" s="28"/>
      <c r="Y25776" s="30"/>
      <c r="Z25776" s="30"/>
      <c r="AB25776" s="6"/>
    </row>
    <row r="25777" spans="1:28">
      <c r="A25777" s="2"/>
      <c r="B25777" s="2"/>
      <c r="C25777" s="2"/>
      <c r="G25777" s="94"/>
      <c r="H25777" s="94"/>
      <c r="I25777" s="94"/>
      <c r="J25777" s="2"/>
      <c r="P25777" s="30"/>
      <c r="T25777" s="2"/>
      <c r="V25777" s="2"/>
      <c r="W25777" s="28"/>
      <c r="Y25777" s="30"/>
      <c r="Z25777" s="30"/>
      <c r="AB25777" s="6"/>
    </row>
    <row r="25778" spans="1:28">
      <c r="A25778" s="2"/>
      <c r="B25778" s="2"/>
      <c r="C25778" s="2"/>
      <c r="G25778" s="94"/>
      <c r="H25778" s="94"/>
      <c r="I25778" s="94"/>
      <c r="J25778" s="2"/>
      <c r="P25778" s="30"/>
      <c r="T25778" s="2"/>
      <c r="V25778" s="2"/>
      <c r="W25778" s="28"/>
      <c r="Y25778" s="30"/>
      <c r="Z25778" s="30"/>
      <c r="AB25778" s="6"/>
    </row>
    <row r="25779" spans="1:28">
      <c r="A25779" s="2"/>
      <c r="B25779" s="2"/>
      <c r="C25779" s="2"/>
      <c r="G25779" s="94"/>
      <c r="H25779" s="94"/>
      <c r="I25779" s="94"/>
      <c r="J25779" s="2"/>
      <c r="P25779" s="30"/>
      <c r="T25779" s="2"/>
      <c r="V25779" s="2"/>
      <c r="W25779" s="28"/>
      <c r="Y25779" s="30"/>
      <c r="Z25779" s="30"/>
      <c r="AB25779" s="6"/>
    </row>
    <row r="25780" spans="1:28">
      <c r="A25780" s="2"/>
      <c r="B25780" s="2"/>
      <c r="C25780" s="2"/>
      <c r="G25780" s="94"/>
      <c r="H25780" s="94"/>
      <c r="I25780" s="94"/>
      <c r="J25780" s="2"/>
      <c r="P25780" s="30"/>
      <c r="T25780" s="2"/>
      <c r="V25780" s="2"/>
      <c r="W25780" s="28"/>
      <c r="Y25780" s="30"/>
      <c r="Z25780" s="30"/>
      <c r="AB25780" s="6"/>
    </row>
    <row r="25781" spans="1:28">
      <c r="A25781" s="2"/>
      <c r="B25781" s="2"/>
      <c r="C25781" s="2"/>
      <c r="G25781" s="94"/>
      <c r="H25781" s="94"/>
      <c r="I25781" s="94"/>
      <c r="J25781" s="2"/>
      <c r="P25781" s="30"/>
      <c r="T25781" s="2"/>
      <c r="V25781" s="2"/>
      <c r="W25781" s="28"/>
      <c r="Y25781" s="30"/>
      <c r="Z25781" s="30"/>
      <c r="AB25781" s="6"/>
    </row>
    <row r="25782" spans="1:28">
      <c r="A25782" s="2"/>
      <c r="B25782" s="2"/>
      <c r="C25782" s="2"/>
      <c r="G25782" s="94"/>
      <c r="H25782" s="94"/>
      <c r="I25782" s="94"/>
      <c r="J25782" s="2"/>
      <c r="P25782" s="30"/>
      <c r="T25782" s="2"/>
      <c r="V25782" s="2"/>
      <c r="W25782" s="28"/>
      <c r="Y25782" s="30"/>
      <c r="Z25782" s="30"/>
      <c r="AB25782" s="6"/>
    </row>
    <row r="25783" spans="1:28">
      <c r="A25783" s="2"/>
      <c r="B25783" s="2"/>
      <c r="C25783" s="2"/>
      <c r="G25783" s="94"/>
      <c r="H25783" s="94"/>
      <c r="I25783" s="94"/>
      <c r="J25783" s="2"/>
      <c r="P25783" s="30"/>
      <c r="T25783" s="2"/>
      <c r="V25783" s="2"/>
      <c r="W25783" s="28"/>
      <c r="Y25783" s="30"/>
      <c r="Z25783" s="30"/>
      <c r="AB25783" s="6"/>
    </row>
    <row r="25784" spans="1:28">
      <c r="A25784" s="2"/>
      <c r="B25784" s="2"/>
      <c r="C25784" s="2"/>
      <c r="G25784" s="94"/>
      <c r="H25784" s="94"/>
      <c r="I25784" s="94"/>
      <c r="J25784" s="2"/>
      <c r="P25784" s="30"/>
      <c r="T25784" s="2"/>
      <c r="V25784" s="2"/>
      <c r="W25784" s="28"/>
      <c r="Y25784" s="30"/>
      <c r="Z25784" s="30"/>
      <c r="AB25784" s="6"/>
    </row>
    <row r="25785" spans="1:28">
      <c r="A25785" s="2"/>
      <c r="B25785" s="2"/>
      <c r="C25785" s="2"/>
      <c r="G25785" s="94"/>
      <c r="H25785" s="94"/>
      <c r="I25785" s="94"/>
      <c r="J25785" s="2"/>
      <c r="P25785" s="30"/>
      <c r="T25785" s="2"/>
      <c r="V25785" s="2"/>
      <c r="W25785" s="28"/>
      <c r="Y25785" s="30"/>
      <c r="Z25785" s="30"/>
      <c r="AB25785" s="6"/>
    </row>
    <row r="25786" spans="1:28">
      <c r="A25786" s="2"/>
      <c r="B25786" s="2"/>
      <c r="C25786" s="2"/>
      <c r="G25786" s="94"/>
      <c r="H25786" s="94"/>
      <c r="I25786" s="94"/>
      <c r="J25786" s="2"/>
      <c r="P25786" s="30"/>
      <c r="T25786" s="2"/>
      <c r="V25786" s="2"/>
      <c r="W25786" s="28"/>
      <c r="Y25786" s="30"/>
      <c r="Z25786" s="30"/>
      <c r="AB25786" s="6"/>
    </row>
    <row r="25787" spans="1:28">
      <c r="A25787" s="2"/>
      <c r="B25787" s="2"/>
      <c r="C25787" s="2"/>
      <c r="G25787" s="94"/>
      <c r="H25787" s="94"/>
      <c r="I25787" s="94"/>
      <c r="J25787" s="2"/>
      <c r="P25787" s="30"/>
      <c r="T25787" s="2"/>
      <c r="V25787" s="2"/>
      <c r="W25787" s="28"/>
      <c r="Y25787" s="30"/>
      <c r="Z25787" s="30"/>
      <c r="AB25787" s="6"/>
    </row>
    <row r="25788" spans="1:28">
      <c r="A25788" s="2"/>
      <c r="B25788" s="2"/>
      <c r="C25788" s="2"/>
      <c r="G25788" s="94"/>
      <c r="H25788" s="94"/>
      <c r="I25788" s="94"/>
      <c r="J25788" s="2"/>
      <c r="P25788" s="30"/>
      <c r="T25788" s="2"/>
      <c r="V25788" s="2"/>
      <c r="W25788" s="28"/>
      <c r="Y25788" s="30"/>
      <c r="Z25788" s="30"/>
      <c r="AB25788" s="6"/>
    </row>
    <row r="25789" spans="1:28">
      <c r="A25789" s="2"/>
      <c r="B25789" s="2"/>
      <c r="C25789" s="2"/>
      <c r="G25789" s="94"/>
      <c r="H25789" s="94"/>
      <c r="I25789" s="94"/>
      <c r="J25789" s="2"/>
      <c r="P25789" s="30"/>
      <c r="T25789" s="2"/>
      <c r="V25789" s="2"/>
      <c r="W25789" s="28"/>
      <c r="Y25789" s="30"/>
      <c r="Z25789" s="30"/>
      <c r="AB25789" s="6"/>
    </row>
    <row r="25790" spans="1:28">
      <c r="A25790" s="2"/>
      <c r="B25790" s="2"/>
      <c r="C25790" s="2"/>
      <c r="G25790" s="94"/>
      <c r="H25790" s="94"/>
      <c r="I25790" s="94"/>
      <c r="J25790" s="2"/>
      <c r="P25790" s="30"/>
      <c r="T25790" s="2"/>
      <c r="V25790" s="2"/>
      <c r="W25790" s="28"/>
      <c r="Y25790" s="30"/>
      <c r="Z25790" s="30"/>
      <c r="AB25790" s="6"/>
    </row>
    <row r="25791" spans="1:28">
      <c r="A25791" s="2"/>
      <c r="B25791" s="2"/>
      <c r="C25791" s="2"/>
      <c r="G25791" s="94"/>
      <c r="H25791" s="94"/>
      <c r="I25791" s="94"/>
      <c r="J25791" s="2"/>
      <c r="P25791" s="30"/>
      <c r="T25791" s="2"/>
      <c r="V25791" s="2"/>
      <c r="W25791" s="28"/>
      <c r="Y25791" s="30"/>
      <c r="Z25791" s="30"/>
      <c r="AB25791" s="6"/>
    </row>
    <row r="25792" spans="1:28">
      <c r="A25792" s="2"/>
      <c r="B25792" s="2"/>
      <c r="C25792" s="2"/>
      <c r="G25792" s="94"/>
      <c r="H25792" s="94"/>
      <c r="I25792" s="94"/>
      <c r="J25792" s="2"/>
      <c r="P25792" s="30"/>
      <c r="T25792" s="2"/>
      <c r="V25792" s="2"/>
      <c r="W25792" s="28"/>
      <c r="Y25792" s="30"/>
      <c r="Z25792" s="30"/>
      <c r="AB25792" s="6"/>
    </row>
    <row r="25793" spans="1:28">
      <c r="A25793" s="2"/>
      <c r="B25793" s="2"/>
      <c r="C25793" s="2"/>
      <c r="G25793" s="94"/>
      <c r="H25793" s="94"/>
      <c r="I25793" s="94"/>
      <c r="J25793" s="2"/>
      <c r="P25793" s="30"/>
      <c r="T25793" s="2"/>
      <c r="V25793" s="2"/>
      <c r="W25793" s="28"/>
      <c r="Y25793" s="30"/>
      <c r="Z25793" s="30"/>
      <c r="AB25793" s="6"/>
    </row>
    <row r="25794" spans="1:28">
      <c r="A25794" s="2"/>
      <c r="B25794" s="2"/>
      <c r="C25794" s="2"/>
      <c r="G25794" s="94"/>
      <c r="H25794" s="94"/>
      <c r="I25794" s="94"/>
      <c r="J25794" s="2"/>
      <c r="P25794" s="30"/>
      <c r="T25794" s="2"/>
      <c r="V25794" s="2"/>
      <c r="W25794" s="28"/>
      <c r="Y25794" s="30"/>
      <c r="Z25794" s="30"/>
      <c r="AB25794" s="6"/>
    </row>
    <row r="25795" spans="1:28">
      <c r="A25795" s="2"/>
      <c r="B25795" s="2"/>
      <c r="C25795" s="2"/>
      <c r="G25795" s="94"/>
      <c r="H25795" s="94"/>
      <c r="I25795" s="94"/>
      <c r="J25795" s="2"/>
      <c r="P25795" s="30"/>
      <c r="T25795" s="2"/>
      <c r="V25795" s="2"/>
      <c r="W25795" s="28"/>
      <c r="Y25795" s="30"/>
      <c r="Z25795" s="30"/>
      <c r="AB25795" s="6"/>
    </row>
    <row r="25796" spans="1:28">
      <c r="A25796" s="2"/>
      <c r="B25796" s="2"/>
      <c r="C25796" s="2"/>
      <c r="G25796" s="94"/>
      <c r="H25796" s="94"/>
      <c r="I25796" s="94"/>
      <c r="J25796" s="2"/>
      <c r="P25796" s="30"/>
      <c r="T25796" s="2"/>
      <c r="V25796" s="2"/>
      <c r="W25796" s="28"/>
      <c r="Y25796" s="30"/>
      <c r="Z25796" s="30"/>
      <c r="AB25796" s="6"/>
    </row>
    <row r="25797" spans="1:28">
      <c r="A25797" s="2"/>
      <c r="B25797" s="2"/>
      <c r="C25797" s="2"/>
      <c r="G25797" s="94"/>
      <c r="H25797" s="94"/>
      <c r="I25797" s="94"/>
      <c r="J25797" s="2"/>
      <c r="P25797" s="30"/>
      <c r="T25797" s="2"/>
      <c r="V25797" s="2"/>
      <c r="W25797" s="28"/>
      <c r="Y25797" s="30"/>
      <c r="Z25797" s="30"/>
      <c r="AB25797" s="6"/>
    </row>
    <row r="25798" spans="1:28">
      <c r="A25798" s="2"/>
      <c r="B25798" s="2"/>
      <c r="C25798" s="2"/>
      <c r="G25798" s="94"/>
      <c r="H25798" s="94"/>
      <c r="I25798" s="94"/>
      <c r="J25798" s="2"/>
      <c r="P25798" s="30"/>
      <c r="T25798" s="2"/>
      <c r="V25798" s="2"/>
      <c r="W25798" s="28"/>
      <c r="Y25798" s="30"/>
      <c r="Z25798" s="30"/>
      <c r="AB25798" s="6"/>
    </row>
    <row r="25799" spans="1:28">
      <c r="A25799" s="2"/>
      <c r="B25799" s="2"/>
      <c r="C25799" s="2"/>
      <c r="G25799" s="94"/>
      <c r="H25799" s="94"/>
      <c r="I25799" s="94"/>
      <c r="J25799" s="2"/>
      <c r="P25799" s="30"/>
      <c r="T25799" s="2"/>
      <c r="V25799" s="2"/>
      <c r="W25799" s="28"/>
      <c r="Y25799" s="30"/>
      <c r="Z25799" s="30"/>
      <c r="AB25799" s="6"/>
    </row>
    <row r="25800" spans="1:28">
      <c r="A25800" s="2"/>
      <c r="B25800" s="2"/>
      <c r="C25800" s="2"/>
      <c r="G25800" s="94"/>
      <c r="H25800" s="94"/>
      <c r="I25800" s="94"/>
      <c r="J25800" s="2"/>
      <c r="P25800" s="30"/>
      <c r="T25800" s="2"/>
      <c r="V25800" s="2"/>
      <c r="W25800" s="28"/>
      <c r="Y25800" s="30"/>
      <c r="Z25800" s="30"/>
      <c r="AB25800" s="6"/>
    </row>
    <row r="25801" spans="1:28">
      <c r="A25801" s="2"/>
      <c r="B25801" s="2"/>
      <c r="C25801" s="2"/>
      <c r="G25801" s="94"/>
      <c r="H25801" s="94"/>
      <c r="I25801" s="94"/>
      <c r="J25801" s="2"/>
      <c r="P25801" s="30"/>
      <c r="T25801" s="2"/>
      <c r="V25801" s="2"/>
      <c r="W25801" s="28"/>
      <c r="Y25801" s="30"/>
      <c r="Z25801" s="30"/>
      <c r="AB25801" s="6"/>
    </row>
    <row r="25802" spans="1:28">
      <c r="A25802" s="2"/>
      <c r="B25802" s="2"/>
      <c r="C25802" s="2"/>
      <c r="G25802" s="94"/>
      <c r="H25802" s="94"/>
      <c r="I25802" s="94"/>
      <c r="J25802" s="2"/>
      <c r="P25802" s="30"/>
      <c r="T25802" s="2"/>
      <c r="V25802" s="2"/>
      <c r="W25802" s="28"/>
      <c r="Y25802" s="30"/>
      <c r="Z25802" s="30"/>
      <c r="AB25802" s="6"/>
    </row>
    <row r="25803" spans="1:28">
      <c r="A25803" s="2"/>
      <c r="B25803" s="2"/>
      <c r="C25803" s="2"/>
      <c r="G25803" s="94"/>
      <c r="H25803" s="94"/>
      <c r="I25803" s="94"/>
      <c r="J25803" s="2"/>
      <c r="P25803" s="30"/>
      <c r="T25803" s="2"/>
      <c r="V25803" s="2"/>
      <c r="W25803" s="28"/>
      <c r="Y25803" s="30"/>
      <c r="Z25803" s="30"/>
      <c r="AB25803" s="6"/>
    </row>
    <row r="25804" spans="1:28">
      <c r="A25804" s="2"/>
      <c r="B25804" s="2"/>
      <c r="C25804" s="2"/>
      <c r="G25804" s="94"/>
      <c r="H25804" s="94"/>
      <c r="I25804" s="94"/>
      <c r="J25804" s="2"/>
      <c r="P25804" s="30"/>
      <c r="T25804" s="2"/>
      <c r="V25804" s="2"/>
      <c r="W25804" s="28"/>
      <c r="Y25804" s="30"/>
      <c r="Z25804" s="30"/>
      <c r="AB25804" s="6"/>
    </row>
    <row r="25805" spans="1:28">
      <c r="A25805" s="2"/>
      <c r="B25805" s="2"/>
      <c r="C25805" s="2"/>
      <c r="G25805" s="94"/>
      <c r="H25805" s="94"/>
      <c r="I25805" s="94"/>
      <c r="J25805" s="2"/>
      <c r="P25805" s="30"/>
      <c r="T25805" s="2"/>
      <c r="V25805" s="2"/>
      <c r="W25805" s="28"/>
      <c r="Y25805" s="30"/>
      <c r="Z25805" s="30"/>
      <c r="AB25805" s="6"/>
    </row>
    <row r="25806" spans="1:28">
      <c r="A25806" s="2"/>
      <c r="B25806" s="2"/>
      <c r="C25806" s="2"/>
      <c r="G25806" s="94"/>
      <c r="H25806" s="94"/>
      <c r="I25806" s="94"/>
      <c r="J25806" s="2"/>
      <c r="P25806" s="30"/>
      <c r="T25806" s="2"/>
      <c r="V25806" s="2"/>
      <c r="W25806" s="28"/>
      <c r="Y25806" s="30"/>
      <c r="Z25806" s="30"/>
      <c r="AB25806" s="6"/>
    </row>
    <row r="25807" spans="1:28">
      <c r="A25807" s="2"/>
      <c r="B25807" s="2"/>
      <c r="C25807" s="2"/>
      <c r="G25807" s="94"/>
      <c r="H25807" s="94"/>
      <c r="I25807" s="94"/>
      <c r="J25807" s="2"/>
      <c r="P25807" s="30"/>
      <c r="T25807" s="2"/>
      <c r="V25807" s="2"/>
      <c r="W25807" s="28"/>
      <c r="Y25807" s="30"/>
      <c r="Z25807" s="30"/>
      <c r="AB25807" s="6"/>
    </row>
    <row r="25808" spans="1:28">
      <c r="A25808" s="2"/>
      <c r="B25808" s="2"/>
      <c r="C25808" s="2"/>
      <c r="G25808" s="94"/>
      <c r="H25808" s="94"/>
      <c r="I25808" s="94"/>
      <c r="J25808" s="2"/>
      <c r="P25808" s="30"/>
      <c r="T25808" s="2"/>
      <c r="V25808" s="2"/>
      <c r="W25808" s="28"/>
      <c r="Y25808" s="30"/>
      <c r="Z25808" s="30"/>
      <c r="AB25808" s="6"/>
    </row>
    <row r="25809" spans="1:28">
      <c r="A25809" s="2"/>
      <c r="B25809" s="2"/>
      <c r="C25809" s="2"/>
      <c r="G25809" s="94"/>
      <c r="H25809" s="94"/>
      <c r="I25809" s="94"/>
      <c r="J25809" s="2"/>
      <c r="P25809" s="30"/>
      <c r="T25809" s="2"/>
      <c r="V25809" s="2"/>
      <c r="W25809" s="28"/>
      <c r="Y25809" s="30"/>
      <c r="Z25809" s="30"/>
      <c r="AB25809" s="6"/>
    </row>
    <row r="25810" spans="1:28">
      <c r="A25810" s="2"/>
      <c r="B25810" s="2"/>
      <c r="C25810" s="2"/>
      <c r="G25810" s="94"/>
      <c r="H25810" s="94"/>
      <c r="I25810" s="94"/>
      <c r="J25810" s="2"/>
      <c r="P25810" s="30"/>
      <c r="T25810" s="2"/>
      <c r="V25810" s="2"/>
      <c r="W25810" s="28"/>
      <c r="Y25810" s="30"/>
      <c r="Z25810" s="30"/>
      <c r="AB25810" s="6"/>
    </row>
    <row r="25811" spans="1:28">
      <c r="A25811" s="2"/>
      <c r="B25811" s="2"/>
      <c r="C25811" s="2"/>
      <c r="G25811" s="94"/>
      <c r="H25811" s="94"/>
      <c r="I25811" s="94"/>
      <c r="J25811" s="2"/>
      <c r="P25811" s="30"/>
      <c r="T25811" s="2"/>
      <c r="V25811" s="2"/>
      <c r="W25811" s="28"/>
      <c r="Y25811" s="30"/>
      <c r="Z25811" s="30"/>
      <c r="AB25811" s="6"/>
    </row>
    <row r="25812" spans="1:28">
      <c r="A25812" s="2"/>
      <c r="B25812" s="2"/>
      <c r="C25812" s="2"/>
      <c r="G25812" s="94"/>
      <c r="H25812" s="94"/>
      <c r="I25812" s="94"/>
      <c r="J25812" s="2"/>
      <c r="P25812" s="30"/>
      <c r="T25812" s="2"/>
      <c r="V25812" s="2"/>
      <c r="W25812" s="28"/>
      <c r="Y25812" s="30"/>
      <c r="Z25812" s="30"/>
      <c r="AB25812" s="6"/>
    </row>
    <row r="25813" spans="1:28">
      <c r="A25813" s="2"/>
      <c r="B25813" s="2"/>
      <c r="C25813" s="2"/>
      <c r="G25813" s="94"/>
      <c r="H25813" s="94"/>
      <c r="I25813" s="94"/>
      <c r="J25813" s="2"/>
      <c r="P25813" s="30"/>
      <c r="T25813" s="2"/>
      <c r="V25813" s="2"/>
      <c r="W25813" s="28"/>
      <c r="Y25813" s="30"/>
      <c r="Z25813" s="30"/>
      <c r="AB25813" s="6"/>
    </row>
    <row r="25814" spans="1:28">
      <c r="A25814" s="2"/>
      <c r="B25814" s="2"/>
      <c r="C25814" s="2"/>
      <c r="G25814" s="94"/>
      <c r="H25814" s="94"/>
      <c r="I25814" s="94"/>
      <c r="J25814" s="2"/>
      <c r="P25814" s="30"/>
      <c r="T25814" s="2"/>
      <c r="V25814" s="2"/>
      <c r="W25814" s="28"/>
      <c r="Y25814" s="30"/>
      <c r="Z25814" s="30"/>
      <c r="AB25814" s="6"/>
    </row>
    <row r="25815" spans="1:28">
      <c r="A25815" s="2"/>
      <c r="B25815" s="2"/>
      <c r="C25815" s="2"/>
      <c r="G25815" s="94"/>
      <c r="H25815" s="94"/>
      <c r="I25815" s="94"/>
      <c r="J25815" s="2"/>
      <c r="P25815" s="30"/>
      <c r="T25815" s="2"/>
      <c r="V25815" s="2"/>
      <c r="W25815" s="28"/>
      <c r="Y25815" s="30"/>
      <c r="Z25815" s="30"/>
      <c r="AB25815" s="6"/>
    </row>
    <row r="25816" spans="1:28">
      <c r="A25816" s="2"/>
      <c r="B25816" s="2"/>
      <c r="C25816" s="2"/>
      <c r="G25816" s="94"/>
      <c r="H25816" s="94"/>
      <c r="I25816" s="94"/>
      <c r="J25816" s="2"/>
      <c r="P25816" s="30"/>
      <c r="T25816" s="2"/>
      <c r="V25816" s="2"/>
      <c r="W25816" s="28"/>
      <c r="Y25816" s="30"/>
      <c r="Z25816" s="30"/>
      <c r="AB25816" s="6"/>
    </row>
    <row r="25817" spans="1:28">
      <c r="A25817" s="2"/>
      <c r="B25817" s="2"/>
      <c r="C25817" s="2"/>
      <c r="G25817" s="94"/>
      <c r="H25817" s="94"/>
      <c r="I25817" s="94"/>
      <c r="J25817" s="2"/>
      <c r="P25817" s="30"/>
      <c r="T25817" s="2"/>
      <c r="V25817" s="2"/>
      <c r="W25817" s="28"/>
      <c r="Y25817" s="30"/>
      <c r="Z25817" s="30"/>
      <c r="AB25817" s="6"/>
    </row>
    <row r="25818" spans="1:28">
      <c r="A25818" s="2"/>
      <c r="B25818" s="2"/>
      <c r="C25818" s="2"/>
      <c r="G25818" s="94"/>
      <c r="H25818" s="94"/>
      <c r="I25818" s="94"/>
      <c r="J25818" s="2"/>
      <c r="P25818" s="30"/>
      <c r="T25818" s="2"/>
      <c r="V25818" s="2"/>
      <c r="W25818" s="28"/>
      <c r="Y25818" s="30"/>
      <c r="Z25818" s="30"/>
      <c r="AB25818" s="6"/>
    </row>
    <row r="25819" spans="1:28">
      <c r="A25819" s="2"/>
      <c r="B25819" s="2"/>
      <c r="C25819" s="2"/>
      <c r="G25819" s="94"/>
      <c r="H25819" s="94"/>
      <c r="I25819" s="94"/>
      <c r="J25819" s="2"/>
      <c r="P25819" s="30"/>
      <c r="T25819" s="2"/>
      <c r="V25819" s="2"/>
      <c r="W25819" s="28"/>
      <c r="Y25819" s="30"/>
      <c r="Z25819" s="30"/>
      <c r="AB25819" s="6"/>
    </row>
    <row r="25820" spans="1:28">
      <c r="A25820" s="2"/>
      <c r="B25820" s="2"/>
      <c r="C25820" s="2"/>
      <c r="G25820" s="94"/>
      <c r="H25820" s="94"/>
      <c r="I25820" s="94"/>
      <c r="J25820" s="2"/>
      <c r="P25820" s="30"/>
      <c r="T25820" s="2"/>
      <c r="V25820" s="2"/>
      <c r="W25820" s="28"/>
      <c r="Y25820" s="30"/>
      <c r="Z25820" s="30"/>
      <c r="AB25820" s="6"/>
    </row>
    <row r="25821" spans="1:28">
      <c r="A25821" s="2"/>
      <c r="B25821" s="2"/>
      <c r="C25821" s="2"/>
      <c r="G25821" s="94"/>
      <c r="H25821" s="94"/>
      <c r="I25821" s="94"/>
      <c r="J25821" s="2"/>
      <c r="P25821" s="30"/>
      <c r="T25821" s="2"/>
      <c r="V25821" s="2"/>
      <c r="W25821" s="28"/>
      <c r="Y25821" s="30"/>
      <c r="Z25821" s="30"/>
      <c r="AB25821" s="6"/>
    </row>
    <row r="25822" spans="1:28">
      <c r="A25822" s="2"/>
      <c r="B25822" s="2"/>
      <c r="C25822" s="2"/>
      <c r="G25822" s="94"/>
      <c r="H25822" s="94"/>
      <c r="I25822" s="94"/>
      <c r="J25822" s="2"/>
      <c r="P25822" s="30"/>
      <c r="T25822" s="2"/>
      <c r="V25822" s="2"/>
      <c r="W25822" s="28"/>
      <c r="Y25822" s="30"/>
      <c r="Z25822" s="30"/>
      <c r="AB25822" s="6"/>
    </row>
    <row r="25823" spans="1:28">
      <c r="A25823" s="2"/>
      <c r="B25823" s="2"/>
      <c r="C25823" s="2"/>
      <c r="G25823" s="94"/>
      <c r="H25823" s="94"/>
      <c r="I25823" s="94"/>
      <c r="J25823" s="2"/>
      <c r="P25823" s="30"/>
      <c r="T25823" s="2"/>
      <c r="V25823" s="2"/>
      <c r="W25823" s="28"/>
      <c r="Y25823" s="30"/>
      <c r="Z25823" s="30"/>
      <c r="AB25823" s="6"/>
    </row>
    <row r="25824" spans="1:28">
      <c r="A25824" s="2"/>
      <c r="B25824" s="2"/>
      <c r="C25824" s="2"/>
      <c r="G25824" s="94"/>
      <c r="H25824" s="94"/>
      <c r="I25824" s="94"/>
      <c r="J25824" s="2"/>
      <c r="P25824" s="30"/>
      <c r="T25824" s="2"/>
      <c r="V25824" s="2"/>
      <c r="W25824" s="28"/>
      <c r="Y25824" s="30"/>
      <c r="Z25824" s="30"/>
      <c r="AB25824" s="6"/>
    </row>
    <row r="25825" spans="1:28">
      <c r="A25825" s="2"/>
      <c r="B25825" s="2"/>
      <c r="C25825" s="2"/>
      <c r="G25825" s="94"/>
      <c r="H25825" s="94"/>
      <c r="I25825" s="94"/>
      <c r="J25825" s="2"/>
      <c r="P25825" s="30"/>
      <c r="T25825" s="2"/>
      <c r="V25825" s="2"/>
      <c r="W25825" s="28"/>
      <c r="Y25825" s="30"/>
      <c r="Z25825" s="30"/>
      <c r="AB25825" s="6"/>
    </row>
    <row r="25826" spans="1:28">
      <c r="A25826" s="2"/>
      <c r="B25826" s="2"/>
      <c r="C25826" s="2"/>
      <c r="G25826" s="94"/>
      <c r="H25826" s="94"/>
      <c r="I25826" s="94"/>
      <c r="J25826" s="2"/>
      <c r="P25826" s="30"/>
      <c r="T25826" s="2"/>
      <c r="V25826" s="2"/>
      <c r="W25826" s="28"/>
      <c r="Y25826" s="30"/>
      <c r="Z25826" s="30"/>
      <c r="AB25826" s="6"/>
    </row>
    <row r="25827" spans="1:28">
      <c r="A25827" s="2"/>
      <c r="B25827" s="2"/>
      <c r="C25827" s="2"/>
      <c r="G25827" s="94"/>
      <c r="H25827" s="94"/>
      <c r="I25827" s="94"/>
      <c r="J25827" s="2"/>
      <c r="P25827" s="30"/>
      <c r="T25827" s="2"/>
      <c r="V25827" s="2"/>
      <c r="W25827" s="28"/>
      <c r="Y25827" s="30"/>
      <c r="Z25827" s="30"/>
      <c r="AB25827" s="6"/>
    </row>
    <row r="25828" spans="1:28">
      <c r="A25828" s="2"/>
      <c r="B25828" s="2"/>
      <c r="C25828" s="2"/>
      <c r="G25828" s="94"/>
      <c r="H25828" s="94"/>
      <c r="I25828" s="94"/>
      <c r="J25828" s="2"/>
      <c r="P25828" s="30"/>
      <c r="T25828" s="2"/>
      <c r="V25828" s="2"/>
      <c r="W25828" s="28"/>
      <c r="Y25828" s="30"/>
      <c r="Z25828" s="30"/>
      <c r="AB25828" s="6"/>
    </row>
    <row r="25829" spans="1:28">
      <c r="A25829" s="2"/>
      <c r="B25829" s="2"/>
      <c r="C25829" s="2"/>
      <c r="G25829" s="94"/>
      <c r="H25829" s="94"/>
      <c r="I25829" s="94"/>
      <c r="J25829" s="2"/>
      <c r="P25829" s="30"/>
      <c r="T25829" s="2"/>
      <c r="V25829" s="2"/>
      <c r="W25829" s="28"/>
      <c r="Y25829" s="30"/>
      <c r="Z25829" s="30"/>
      <c r="AB25829" s="6"/>
    </row>
    <row r="25830" spans="1:28">
      <c r="A25830" s="2"/>
      <c r="B25830" s="2"/>
      <c r="C25830" s="2"/>
      <c r="G25830" s="94"/>
      <c r="H25830" s="94"/>
      <c r="I25830" s="94"/>
      <c r="J25830" s="2"/>
      <c r="P25830" s="30"/>
      <c r="T25830" s="2"/>
      <c r="V25830" s="2"/>
      <c r="W25830" s="28"/>
      <c r="Y25830" s="30"/>
      <c r="Z25830" s="30"/>
      <c r="AB25830" s="6"/>
    </row>
    <row r="25831" spans="1:28">
      <c r="A25831" s="2"/>
      <c r="B25831" s="2"/>
      <c r="C25831" s="2"/>
      <c r="G25831" s="94"/>
      <c r="H25831" s="94"/>
      <c r="I25831" s="94"/>
      <c r="J25831" s="2"/>
      <c r="P25831" s="30"/>
      <c r="T25831" s="2"/>
      <c r="V25831" s="2"/>
      <c r="W25831" s="28"/>
      <c r="Y25831" s="30"/>
      <c r="Z25831" s="30"/>
      <c r="AB25831" s="6"/>
    </row>
    <row r="25832" spans="1:28">
      <c r="A25832" s="2"/>
      <c r="B25832" s="2"/>
      <c r="C25832" s="2"/>
      <c r="G25832" s="94"/>
      <c r="H25832" s="94"/>
      <c r="I25832" s="94"/>
      <c r="J25832" s="2"/>
      <c r="P25832" s="30"/>
      <c r="T25832" s="2"/>
      <c r="V25832" s="2"/>
      <c r="W25832" s="28"/>
      <c r="Y25832" s="30"/>
      <c r="Z25832" s="30"/>
      <c r="AB25832" s="6"/>
    </row>
    <row r="25833" spans="1:28">
      <c r="A25833" s="2"/>
      <c r="B25833" s="2"/>
      <c r="C25833" s="2"/>
      <c r="G25833" s="94"/>
      <c r="H25833" s="94"/>
      <c r="I25833" s="94"/>
      <c r="J25833" s="2"/>
      <c r="P25833" s="30"/>
      <c r="T25833" s="2"/>
      <c r="V25833" s="2"/>
      <c r="W25833" s="28"/>
      <c r="Y25833" s="30"/>
      <c r="Z25833" s="30"/>
      <c r="AB25833" s="6"/>
    </row>
    <row r="25834" spans="1:28">
      <c r="A25834" s="2"/>
      <c r="B25834" s="2"/>
      <c r="C25834" s="2"/>
      <c r="G25834" s="94"/>
      <c r="H25834" s="94"/>
      <c r="I25834" s="94"/>
      <c r="J25834" s="2"/>
      <c r="P25834" s="30"/>
      <c r="T25834" s="2"/>
      <c r="V25834" s="2"/>
      <c r="W25834" s="28"/>
      <c r="Y25834" s="30"/>
      <c r="Z25834" s="30"/>
      <c r="AB25834" s="6"/>
    </row>
    <row r="25835" spans="1:28">
      <c r="A25835" s="2"/>
      <c r="B25835" s="2"/>
      <c r="C25835" s="2"/>
      <c r="G25835" s="94"/>
      <c r="H25835" s="94"/>
      <c r="I25835" s="94"/>
      <c r="J25835" s="2"/>
      <c r="P25835" s="30"/>
      <c r="T25835" s="2"/>
      <c r="V25835" s="2"/>
      <c r="W25835" s="28"/>
      <c r="Y25835" s="30"/>
      <c r="Z25835" s="30"/>
      <c r="AB25835" s="6"/>
    </row>
    <row r="25836" spans="1:28">
      <c r="A25836" s="2"/>
      <c r="B25836" s="2"/>
      <c r="C25836" s="2"/>
      <c r="G25836" s="94"/>
      <c r="H25836" s="94"/>
      <c r="I25836" s="94"/>
      <c r="J25836" s="2"/>
      <c r="P25836" s="30"/>
      <c r="T25836" s="2"/>
      <c r="V25836" s="2"/>
      <c r="W25836" s="28"/>
      <c r="Y25836" s="30"/>
      <c r="Z25836" s="30"/>
      <c r="AB25836" s="6"/>
    </row>
    <row r="25837" spans="1:28">
      <c r="A25837" s="2"/>
      <c r="B25837" s="2"/>
      <c r="C25837" s="2"/>
      <c r="G25837" s="94"/>
      <c r="H25837" s="94"/>
      <c r="I25837" s="94"/>
      <c r="J25837" s="2"/>
      <c r="P25837" s="30"/>
      <c r="T25837" s="2"/>
      <c r="V25837" s="2"/>
      <c r="W25837" s="28"/>
      <c r="Y25837" s="30"/>
      <c r="Z25837" s="30"/>
      <c r="AB25837" s="6"/>
    </row>
    <row r="25838" spans="1:28">
      <c r="A25838" s="2"/>
      <c r="B25838" s="2"/>
      <c r="C25838" s="2"/>
      <c r="G25838" s="94"/>
      <c r="H25838" s="94"/>
      <c r="I25838" s="94"/>
      <c r="J25838" s="2"/>
      <c r="P25838" s="30"/>
      <c r="T25838" s="2"/>
      <c r="V25838" s="2"/>
      <c r="W25838" s="28"/>
      <c r="Y25838" s="30"/>
      <c r="Z25838" s="30"/>
      <c r="AB25838" s="6"/>
    </row>
    <row r="25839" spans="1:28">
      <c r="A25839" s="2"/>
      <c r="B25839" s="2"/>
      <c r="C25839" s="2"/>
      <c r="G25839" s="94"/>
      <c r="H25839" s="94"/>
      <c r="I25839" s="94"/>
      <c r="J25839" s="2"/>
      <c r="P25839" s="30"/>
      <c r="T25839" s="2"/>
      <c r="V25839" s="2"/>
      <c r="W25839" s="28"/>
      <c r="Y25839" s="30"/>
      <c r="Z25839" s="30"/>
      <c r="AB25839" s="6"/>
    </row>
    <row r="25840" spans="1:28">
      <c r="A25840" s="2"/>
      <c r="B25840" s="2"/>
      <c r="C25840" s="2"/>
      <c r="G25840" s="94"/>
      <c r="H25840" s="94"/>
      <c r="I25840" s="94"/>
      <c r="J25840" s="2"/>
      <c r="P25840" s="30"/>
      <c r="T25840" s="2"/>
      <c r="V25840" s="2"/>
      <c r="W25840" s="28"/>
      <c r="Y25840" s="30"/>
      <c r="Z25840" s="30"/>
      <c r="AB25840" s="6"/>
    </row>
    <row r="25841" spans="1:28">
      <c r="A25841" s="2"/>
      <c r="B25841" s="2"/>
      <c r="C25841" s="2"/>
      <c r="G25841" s="94"/>
      <c r="H25841" s="94"/>
      <c r="I25841" s="94"/>
      <c r="J25841" s="2"/>
      <c r="P25841" s="30"/>
      <c r="T25841" s="2"/>
      <c r="V25841" s="2"/>
      <c r="W25841" s="28"/>
      <c r="Y25841" s="30"/>
      <c r="Z25841" s="30"/>
      <c r="AB25841" s="6"/>
    </row>
    <row r="25842" spans="1:28">
      <c r="A25842" s="2"/>
      <c r="B25842" s="2"/>
      <c r="C25842" s="2"/>
      <c r="G25842" s="94"/>
      <c r="H25842" s="94"/>
      <c r="I25842" s="94"/>
      <c r="J25842" s="2"/>
      <c r="P25842" s="30"/>
      <c r="T25842" s="2"/>
      <c r="V25842" s="2"/>
      <c r="W25842" s="28"/>
      <c r="Y25842" s="30"/>
      <c r="Z25842" s="30"/>
      <c r="AB25842" s="6"/>
    </row>
    <row r="25843" spans="1:28">
      <c r="A25843" s="2"/>
      <c r="B25843" s="2"/>
      <c r="C25843" s="2"/>
      <c r="G25843" s="94"/>
      <c r="H25843" s="94"/>
      <c r="I25843" s="94"/>
      <c r="J25843" s="2"/>
      <c r="P25843" s="30"/>
      <c r="T25843" s="2"/>
      <c r="V25843" s="2"/>
      <c r="W25843" s="28"/>
      <c r="Y25843" s="30"/>
      <c r="Z25843" s="30"/>
      <c r="AB25843" s="6"/>
    </row>
    <row r="25844" spans="1:28">
      <c r="A25844" s="2"/>
      <c r="B25844" s="2"/>
      <c r="C25844" s="2"/>
      <c r="G25844" s="94"/>
      <c r="H25844" s="94"/>
      <c r="I25844" s="94"/>
      <c r="J25844" s="2"/>
      <c r="P25844" s="30"/>
      <c r="T25844" s="2"/>
      <c r="V25844" s="2"/>
      <c r="W25844" s="28"/>
      <c r="Y25844" s="30"/>
      <c r="Z25844" s="30"/>
      <c r="AB25844" s="6"/>
    </row>
    <row r="25845" spans="1:28">
      <c r="A25845" s="2"/>
      <c r="B25845" s="2"/>
      <c r="C25845" s="2"/>
      <c r="G25845" s="94"/>
      <c r="H25845" s="94"/>
      <c r="I25845" s="94"/>
      <c r="J25845" s="2"/>
      <c r="P25845" s="30"/>
      <c r="T25845" s="2"/>
      <c r="V25845" s="2"/>
      <c r="W25845" s="28"/>
      <c r="Y25845" s="30"/>
      <c r="Z25845" s="30"/>
      <c r="AB25845" s="6"/>
    </row>
    <row r="25846" spans="1:28">
      <c r="A25846" s="2"/>
      <c r="B25846" s="2"/>
      <c r="C25846" s="2"/>
      <c r="G25846" s="94"/>
      <c r="H25846" s="94"/>
      <c r="I25846" s="94"/>
      <c r="J25846" s="2"/>
      <c r="P25846" s="30"/>
      <c r="T25846" s="2"/>
      <c r="V25846" s="2"/>
      <c r="W25846" s="28"/>
      <c r="Y25846" s="30"/>
      <c r="Z25846" s="30"/>
      <c r="AB25846" s="6"/>
    </row>
    <row r="25847" spans="1:28">
      <c r="A25847" s="2"/>
      <c r="B25847" s="2"/>
      <c r="C25847" s="2"/>
      <c r="G25847" s="94"/>
      <c r="H25847" s="94"/>
      <c r="I25847" s="94"/>
      <c r="J25847" s="2"/>
      <c r="P25847" s="30"/>
      <c r="T25847" s="2"/>
      <c r="V25847" s="2"/>
      <c r="W25847" s="28"/>
      <c r="Y25847" s="30"/>
      <c r="Z25847" s="30"/>
      <c r="AB25847" s="6"/>
    </row>
    <row r="25848" spans="1:28">
      <c r="A25848" s="2"/>
      <c r="B25848" s="2"/>
      <c r="C25848" s="2"/>
      <c r="G25848" s="94"/>
      <c r="H25848" s="94"/>
      <c r="I25848" s="94"/>
      <c r="J25848" s="2"/>
      <c r="P25848" s="30"/>
      <c r="T25848" s="2"/>
      <c r="V25848" s="2"/>
      <c r="W25848" s="28"/>
      <c r="Y25848" s="30"/>
      <c r="Z25848" s="30"/>
      <c r="AB25848" s="6"/>
    </row>
    <row r="25849" spans="1:28">
      <c r="A25849" s="2"/>
      <c r="B25849" s="2"/>
      <c r="C25849" s="2"/>
      <c r="G25849" s="94"/>
      <c r="H25849" s="94"/>
      <c r="I25849" s="94"/>
      <c r="J25849" s="2"/>
      <c r="P25849" s="30"/>
      <c r="T25849" s="2"/>
      <c r="V25849" s="2"/>
      <c r="W25849" s="28"/>
      <c r="Y25849" s="30"/>
      <c r="Z25849" s="30"/>
      <c r="AB25849" s="6"/>
    </row>
    <row r="25850" spans="1:28">
      <c r="A25850" s="2"/>
      <c r="B25850" s="2"/>
      <c r="C25850" s="2"/>
      <c r="G25850" s="94"/>
      <c r="H25850" s="94"/>
      <c r="I25850" s="94"/>
      <c r="J25850" s="2"/>
      <c r="P25850" s="30"/>
      <c r="T25850" s="2"/>
      <c r="V25850" s="2"/>
      <c r="W25850" s="28"/>
      <c r="Y25850" s="30"/>
      <c r="Z25850" s="30"/>
      <c r="AB25850" s="6"/>
    </row>
    <row r="25851" spans="1:28">
      <c r="A25851" s="2"/>
      <c r="B25851" s="2"/>
      <c r="C25851" s="2"/>
      <c r="G25851" s="94"/>
      <c r="H25851" s="94"/>
      <c r="I25851" s="94"/>
      <c r="J25851" s="2"/>
      <c r="P25851" s="30"/>
      <c r="T25851" s="2"/>
      <c r="V25851" s="2"/>
      <c r="W25851" s="28"/>
      <c r="Y25851" s="30"/>
      <c r="Z25851" s="30"/>
      <c r="AB25851" s="6"/>
    </row>
    <row r="25852" spans="1:28">
      <c r="A25852" s="2"/>
      <c r="B25852" s="2"/>
      <c r="C25852" s="2"/>
      <c r="G25852" s="94"/>
      <c r="H25852" s="94"/>
      <c r="I25852" s="94"/>
      <c r="J25852" s="2"/>
      <c r="P25852" s="30"/>
      <c r="T25852" s="2"/>
      <c r="V25852" s="2"/>
      <c r="W25852" s="28"/>
      <c r="Y25852" s="30"/>
      <c r="Z25852" s="30"/>
      <c r="AB25852" s="6"/>
    </row>
    <row r="25853" spans="1:28">
      <c r="A25853" s="2"/>
      <c r="B25853" s="2"/>
      <c r="C25853" s="2"/>
      <c r="G25853" s="94"/>
      <c r="H25853" s="94"/>
      <c r="I25853" s="94"/>
      <c r="J25853" s="2"/>
      <c r="P25853" s="30"/>
      <c r="T25853" s="2"/>
      <c r="V25853" s="2"/>
      <c r="W25853" s="28"/>
      <c r="Y25853" s="30"/>
      <c r="Z25853" s="30"/>
      <c r="AB25853" s="6"/>
    </row>
    <row r="25854" spans="1:28">
      <c r="A25854" s="2"/>
      <c r="B25854" s="2"/>
      <c r="C25854" s="2"/>
      <c r="G25854" s="94"/>
      <c r="H25854" s="94"/>
      <c r="I25854" s="94"/>
      <c r="J25854" s="2"/>
      <c r="P25854" s="30"/>
      <c r="T25854" s="2"/>
      <c r="V25854" s="2"/>
      <c r="W25854" s="28"/>
      <c r="Y25854" s="30"/>
      <c r="Z25854" s="30"/>
      <c r="AB25854" s="6"/>
    </row>
    <row r="25855" spans="1:28">
      <c r="A25855" s="2"/>
      <c r="B25855" s="2"/>
      <c r="C25855" s="2"/>
      <c r="G25855" s="94"/>
      <c r="H25855" s="94"/>
      <c r="I25855" s="94"/>
      <c r="J25855" s="2"/>
      <c r="P25855" s="30"/>
      <c r="T25855" s="2"/>
      <c r="V25855" s="2"/>
      <c r="W25855" s="28"/>
      <c r="Y25855" s="30"/>
      <c r="Z25855" s="30"/>
      <c r="AB25855" s="6"/>
    </row>
    <row r="25856" spans="1:28">
      <c r="A25856" s="2"/>
      <c r="B25856" s="2"/>
      <c r="C25856" s="2"/>
      <c r="G25856" s="94"/>
      <c r="H25856" s="94"/>
      <c r="I25856" s="94"/>
      <c r="J25856" s="2"/>
      <c r="P25856" s="30"/>
      <c r="T25856" s="2"/>
      <c r="V25856" s="2"/>
      <c r="W25856" s="28"/>
      <c r="Y25856" s="30"/>
      <c r="Z25856" s="30"/>
      <c r="AB25856" s="6"/>
    </row>
    <row r="25857" spans="1:28">
      <c r="A25857" s="2"/>
      <c r="B25857" s="2"/>
      <c r="C25857" s="2"/>
      <c r="G25857" s="94"/>
      <c r="H25857" s="94"/>
      <c r="I25857" s="94"/>
      <c r="J25857" s="2"/>
      <c r="P25857" s="30"/>
      <c r="T25857" s="2"/>
      <c r="V25857" s="2"/>
      <c r="W25857" s="28"/>
      <c r="Y25857" s="30"/>
      <c r="Z25857" s="30"/>
      <c r="AB25857" s="6"/>
    </row>
    <row r="25858" spans="1:28">
      <c r="A25858" s="2"/>
      <c r="B25858" s="2"/>
      <c r="C25858" s="2"/>
      <c r="G25858" s="94"/>
      <c r="H25858" s="94"/>
      <c r="I25858" s="94"/>
      <c r="J25858" s="2"/>
      <c r="P25858" s="30"/>
      <c r="T25858" s="2"/>
      <c r="V25858" s="2"/>
      <c r="W25858" s="28"/>
      <c r="Y25858" s="30"/>
      <c r="Z25858" s="30"/>
      <c r="AB25858" s="6"/>
    </row>
    <row r="25859" spans="1:28">
      <c r="A25859" s="2"/>
      <c r="B25859" s="2"/>
      <c r="C25859" s="2"/>
      <c r="G25859" s="94"/>
      <c r="H25859" s="94"/>
      <c r="I25859" s="94"/>
      <c r="J25859" s="2"/>
      <c r="P25859" s="30"/>
      <c r="T25859" s="2"/>
      <c r="V25859" s="2"/>
      <c r="W25859" s="28"/>
      <c r="Y25859" s="30"/>
      <c r="Z25859" s="30"/>
      <c r="AB25859" s="6"/>
    </row>
    <row r="25860" spans="1:28">
      <c r="A25860" s="2"/>
      <c r="B25860" s="2"/>
      <c r="C25860" s="2"/>
      <c r="G25860" s="94"/>
      <c r="H25860" s="94"/>
      <c r="I25860" s="94"/>
      <c r="J25860" s="2"/>
      <c r="P25860" s="30"/>
      <c r="T25860" s="2"/>
      <c r="V25860" s="2"/>
      <c r="W25860" s="28"/>
      <c r="Y25860" s="30"/>
      <c r="Z25860" s="30"/>
      <c r="AB25860" s="6"/>
    </row>
    <row r="25861" spans="1:28">
      <c r="A25861" s="2"/>
      <c r="B25861" s="2"/>
      <c r="C25861" s="2"/>
      <c r="G25861" s="94"/>
      <c r="H25861" s="94"/>
      <c r="I25861" s="94"/>
      <c r="J25861" s="2"/>
      <c r="P25861" s="30"/>
      <c r="T25861" s="2"/>
      <c r="V25861" s="2"/>
      <c r="W25861" s="28"/>
      <c r="Y25861" s="30"/>
      <c r="Z25861" s="30"/>
      <c r="AB25861" s="6"/>
    </row>
    <row r="25862" spans="1:28">
      <c r="A25862" s="2"/>
      <c r="B25862" s="2"/>
      <c r="C25862" s="2"/>
      <c r="G25862" s="94"/>
      <c r="H25862" s="94"/>
      <c r="I25862" s="94"/>
      <c r="J25862" s="2"/>
      <c r="P25862" s="30"/>
      <c r="T25862" s="2"/>
      <c r="V25862" s="2"/>
      <c r="W25862" s="28"/>
      <c r="Y25862" s="30"/>
      <c r="Z25862" s="30"/>
      <c r="AB25862" s="6"/>
    </row>
    <row r="25863" spans="1:28">
      <c r="A25863" s="2"/>
      <c r="B25863" s="2"/>
      <c r="C25863" s="2"/>
      <c r="G25863" s="94"/>
      <c r="H25863" s="94"/>
      <c r="I25863" s="94"/>
      <c r="J25863" s="2"/>
      <c r="P25863" s="30"/>
      <c r="T25863" s="2"/>
      <c r="V25863" s="2"/>
      <c r="W25863" s="28"/>
      <c r="Y25863" s="30"/>
      <c r="Z25863" s="30"/>
      <c r="AB25863" s="6"/>
    </row>
    <row r="25864" spans="1:28">
      <c r="A25864" s="2"/>
      <c r="B25864" s="2"/>
      <c r="C25864" s="2"/>
      <c r="G25864" s="94"/>
      <c r="H25864" s="94"/>
      <c r="I25864" s="94"/>
      <c r="J25864" s="2"/>
      <c r="P25864" s="30"/>
      <c r="T25864" s="2"/>
      <c r="V25864" s="2"/>
      <c r="W25864" s="28"/>
      <c r="Y25864" s="30"/>
      <c r="Z25864" s="30"/>
      <c r="AB25864" s="6"/>
    </row>
    <row r="25865" spans="1:28">
      <c r="A25865" s="2"/>
      <c r="B25865" s="2"/>
      <c r="C25865" s="2"/>
      <c r="G25865" s="94"/>
      <c r="H25865" s="94"/>
      <c r="I25865" s="94"/>
      <c r="J25865" s="2"/>
      <c r="P25865" s="30"/>
      <c r="T25865" s="2"/>
      <c r="V25865" s="2"/>
      <c r="W25865" s="28"/>
      <c r="Y25865" s="30"/>
      <c r="Z25865" s="30"/>
      <c r="AB25865" s="6"/>
    </row>
    <row r="25866" spans="1:28">
      <c r="A25866" s="2"/>
      <c r="B25866" s="2"/>
      <c r="C25866" s="2"/>
      <c r="G25866" s="94"/>
      <c r="H25866" s="94"/>
      <c r="I25866" s="94"/>
      <c r="J25866" s="2"/>
      <c r="P25866" s="30"/>
      <c r="T25866" s="2"/>
      <c r="V25866" s="2"/>
      <c r="W25866" s="28"/>
      <c r="Y25866" s="30"/>
      <c r="Z25866" s="30"/>
      <c r="AB25866" s="6"/>
    </row>
    <row r="25867" spans="1:28">
      <c r="A25867" s="2"/>
      <c r="B25867" s="2"/>
      <c r="C25867" s="2"/>
      <c r="G25867" s="94"/>
      <c r="H25867" s="94"/>
      <c r="I25867" s="94"/>
      <c r="J25867" s="2"/>
      <c r="P25867" s="30"/>
      <c r="T25867" s="2"/>
      <c r="V25867" s="2"/>
      <c r="W25867" s="28"/>
      <c r="Y25867" s="30"/>
      <c r="Z25867" s="30"/>
      <c r="AB25867" s="6"/>
    </row>
    <row r="25868" spans="1:28">
      <c r="A25868" s="2"/>
      <c r="B25868" s="2"/>
      <c r="C25868" s="2"/>
      <c r="G25868" s="94"/>
      <c r="H25868" s="94"/>
      <c r="I25868" s="94"/>
      <c r="J25868" s="2"/>
      <c r="P25868" s="30"/>
      <c r="T25868" s="2"/>
      <c r="V25868" s="2"/>
      <c r="W25868" s="28"/>
      <c r="Y25868" s="30"/>
      <c r="Z25868" s="30"/>
      <c r="AB25868" s="6"/>
    </row>
    <row r="25869" spans="1:28">
      <c r="A25869" s="2"/>
      <c r="B25869" s="2"/>
      <c r="C25869" s="2"/>
      <c r="G25869" s="94"/>
      <c r="H25869" s="94"/>
      <c r="I25869" s="94"/>
      <c r="J25869" s="2"/>
      <c r="P25869" s="30"/>
      <c r="T25869" s="2"/>
      <c r="V25869" s="2"/>
      <c r="W25869" s="28"/>
      <c r="Y25869" s="30"/>
      <c r="Z25869" s="30"/>
      <c r="AB25869" s="6"/>
    </row>
    <row r="25870" spans="1:28">
      <c r="A25870" s="2"/>
      <c r="B25870" s="2"/>
      <c r="C25870" s="2"/>
      <c r="G25870" s="94"/>
      <c r="H25870" s="94"/>
      <c r="I25870" s="94"/>
      <c r="J25870" s="2"/>
      <c r="P25870" s="30"/>
      <c r="T25870" s="2"/>
      <c r="V25870" s="2"/>
      <c r="W25870" s="28"/>
      <c r="Y25870" s="30"/>
      <c r="Z25870" s="30"/>
      <c r="AB25870" s="6"/>
    </row>
    <row r="25871" spans="1:28">
      <c r="A25871" s="2"/>
      <c r="B25871" s="2"/>
      <c r="C25871" s="2"/>
      <c r="G25871" s="94"/>
      <c r="H25871" s="94"/>
      <c r="I25871" s="94"/>
      <c r="J25871" s="2"/>
      <c r="P25871" s="30"/>
      <c r="T25871" s="2"/>
      <c r="V25871" s="2"/>
      <c r="W25871" s="28"/>
      <c r="Y25871" s="30"/>
      <c r="Z25871" s="30"/>
      <c r="AB25871" s="6"/>
    </row>
    <row r="25872" spans="1:28">
      <c r="A25872" s="2"/>
      <c r="B25872" s="2"/>
      <c r="C25872" s="2"/>
      <c r="G25872" s="94"/>
      <c r="H25872" s="94"/>
      <c r="I25872" s="94"/>
      <c r="J25872" s="2"/>
      <c r="P25872" s="30"/>
      <c r="T25872" s="2"/>
      <c r="V25872" s="2"/>
      <c r="W25872" s="28"/>
      <c r="Y25872" s="30"/>
      <c r="Z25872" s="30"/>
      <c r="AB25872" s="6"/>
    </row>
    <row r="25873" spans="1:28">
      <c r="A25873" s="2"/>
      <c r="B25873" s="2"/>
      <c r="C25873" s="2"/>
      <c r="G25873" s="94"/>
      <c r="H25873" s="94"/>
      <c r="I25873" s="94"/>
      <c r="J25873" s="2"/>
      <c r="P25873" s="30"/>
      <c r="T25873" s="2"/>
      <c r="V25873" s="2"/>
      <c r="W25873" s="28"/>
      <c r="Y25873" s="30"/>
      <c r="Z25873" s="30"/>
      <c r="AB25873" s="6"/>
    </row>
    <row r="25874" spans="1:28">
      <c r="A25874" s="2"/>
      <c r="B25874" s="2"/>
      <c r="C25874" s="2"/>
      <c r="G25874" s="94"/>
      <c r="H25874" s="94"/>
      <c r="I25874" s="94"/>
      <c r="J25874" s="2"/>
      <c r="P25874" s="30"/>
      <c r="T25874" s="2"/>
      <c r="V25874" s="2"/>
      <c r="W25874" s="28"/>
      <c r="Y25874" s="30"/>
      <c r="Z25874" s="30"/>
      <c r="AB25874" s="6"/>
    </row>
    <row r="25875" spans="1:28">
      <c r="A25875" s="2"/>
      <c r="B25875" s="2"/>
      <c r="C25875" s="2"/>
      <c r="G25875" s="94"/>
      <c r="H25875" s="94"/>
      <c r="I25875" s="94"/>
      <c r="J25875" s="2"/>
      <c r="P25875" s="30"/>
      <c r="T25875" s="2"/>
      <c r="V25875" s="2"/>
      <c r="W25875" s="28"/>
      <c r="Y25875" s="30"/>
      <c r="Z25875" s="30"/>
      <c r="AB25875" s="6"/>
    </row>
    <row r="25876" spans="1:28">
      <c r="A25876" s="2"/>
      <c r="B25876" s="2"/>
      <c r="C25876" s="2"/>
      <c r="G25876" s="94"/>
      <c r="H25876" s="94"/>
      <c r="I25876" s="94"/>
      <c r="J25876" s="2"/>
      <c r="P25876" s="30"/>
      <c r="T25876" s="2"/>
      <c r="V25876" s="2"/>
      <c r="W25876" s="28"/>
      <c r="Y25876" s="30"/>
      <c r="Z25876" s="30"/>
      <c r="AB25876" s="6"/>
    </row>
    <row r="25877" spans="1:28">
      <c r="A25877" s="2"/>
      <c r="B25877" s="2"/>
      <c r="C25877" s="2"/>
      <c r="G25877" s="94"/>
      <c r="H25877" s="94"/>
      <c r="I25877" s="94"/>
      <c r="J25877" s="2"/>
      <c r="P25877" s="30"/>
      <c r="T25877" s="2"/>
      <c r="V25877" s="2"/>
      <c r="W25877" s="28"/>
      <c r="Y25877" s="30"/>
      <c r="Z25877" s="30"/>
      <c r="AB25877" s="6"/>
    </row>
    <row r="25878" spans="1:28">
      <c r="A25878" s="2"/>
      <c r="B25878" s="2"/>
      <c r="C25878" s="2"/>
      <c r="G25878" s="94"/>
      <c r="H25878" s="94"/>
      <c r="I25878" s="94"/>
      <c r="J25878" s="2"/>
      <c r="P25878" s="30"/>
      <c r="T25878" s="2"/>
      <c r="V25878" s="2"/>
      <c r="W25878" s="28"/>
      <c r="Y25878" s="30"/>
      <c r="Z25878" s="30"/>
      <c r="AB25878" s="6"/>
    </row>
    <row r="25879" spans="1:28">
      <c r="A25879" s="2"/>
      <c r="B25879" s="2"/>
      <c r="C25879" s="2"/>
      <c r="G25879" s="94"/>
      <c r="H25879" s="94"/>
      <c r="I25879" s="94"/>
      <c r="J25879" s="2"/>
      <c r="P25879" s="30"/>
      <c r="T25879" s="2"/>
      <c r="V25879" s="2"/>
      <c r="W25879" s="28"/>
      <c r="Y25879" s="30"/>
      <c r="Z25879" s="30"/>
      <c r="AB25879" s="6"/>
    </row>
    <row r="25880" spans="1:28">
      <c r="A25880" s="2"/>
      <c r="B25880" s="2"/>
      <c r="C25880" s="2"/>
      <c r="G25880" s="94"/>
      <c r="H25880" s="94"/>
      <c r="I25880" s="94"/>
      <c r="J25880" s="2"/>
      <c r="P25880" s="30"/>
      <c r="T25880" s="2"/>
      <c r="V25880" s="2"/>
      <c r="W25880" s="28"/>
      <c r="Y25880" s="30"/>
      <c r="Z25880" s="30"/>
      <c r="AB25880" s="6"/>
    </row>
    <row r="25881" spans="1:28">
      <c r="A25881" s="2"/>
      <c r="B25881" s="2"/>
      <c r="C25881" s="2"/>
      <c r="G25881" s="94"/>
      <c r="H25881" s="94"/>
      <c r="I25881" s="94"/>
      <c r="J25881" s="2"/>
      <c r="P25881" s="30"/>
      <c r="T25881" s="2"/>
      <c r="V25881" s="2"/>
      <c r="W25881" s="28"/>
      <c r="Y25881" s="30"/>
      <c r="Z25881" s="30"/>
      <c r="AB25881" s="6"/>
    </row>
    <row r="25882" spans="1:28">
      <c r="A25882" s="2"/>
      <c r="B25882" s="2"/>
      <c r="C25882" s="2"/>
      <c r="G25882" s="94"/>
      <c r="H25882" s="94"/>
      <c r="I25882" s="94"/>
      <c r="J25882" s="2"/>
      <c r="P25882" s="30"/>
      <c r="T25882" s="2"/>
      <c r="V25882" s="2"/>
      <c r="W25882" s="28"/>
      <c r="Y25882" s="30"/>
      <c r="Z25882" s="30"/>
      <c r="AB25882" s="6"/>
    </row>
    <row r="25883" spans="1:28">
      <c r="A25883" s="2"/>
      <c r="B25883" s="2"/>
      <c r="C25883" s="2"/>
      <c r="G25883" s="94"/>
      <c r="H25883" s="94"/>
      <c r="I25883" s="94"/>
      <c r="J25883" s="2"/>
      <c r="P25883" s="30"/>
      <c r="T25883" s="2"/>
      <c r="V25883" s="2"/>
      <c r="W25883" s="28"/>
      <c r="Y25883" s="30"/>
      <c r="Z25883" s="30"/>
      <c r="AB25883" s="6"/>
    </row>
    <row r="25884" spans="1:28">
      <c r="A25884" s="2"/>
      <c r="B25884" s="2"/>
      <c r="C25884" s="2"/>
      <c r="G25884" s="94"/>
      <c r="H25884" s="94"/>
      <c r="I25884" s="94"/>
      <c r="J25884" s="2"/>
      <c r="P25884" s="30"/>
      <c r="T25884" s="2"/>
      <c r="V25884" s="2"/>
      <c r="W25884" s="28"/>
      <c r="Y25884" s="30"/>
      <c r="Z25884" s="30"/>
      <c r="AB25884" s="6"/>
    </row>
    <row r="25885" spans="1:28">
      <c r="A25885" s="2"/>
      <c r="B25885" s="2"/>
      <c r="C25885" s="2"/>
      <c r="G25885" s="94"/>
      <c r="H25885" s="94"/>
      <c r="I25885" s="94"/>
      <c r="J25885" s="2"/>
      <c r="P25885" s="30"/>
      <c r="T25885" s="2"/>
      <c r="V25885" s="2"/>
      <c r="W25885" s="28"/>
      <c r="Y25885" s="30"/>
      <c r="Z25885" s="30"/>
      <c r="AB25885" s="6"/>
    </row>
    <row r="25886" spans="1:28">
      <c r="A25886" s="2"/>
      <c r="B25886" s="2"/>
      <c r="C25886" s="2"/>
      <c r="G25886" s="94"/>
      <c r="H25886" s="94"/>
      <c r="I25886" s="94"/>
      <c r="J25886" s="2"/>
      <c r="P25886" s="30"/>
      <c r="T25886" s="2"/>
      <c r="V25886" s="2"/>
      <c r="W25886" s="28"/>
      <c r="Y25886" s="30"/>
      <c r="Z25886" s="30"/>
      <c r="AB25886" s="6"/>
    </row>
    <row r="25887" spans="1:28">
      <c r="A25887" s="2"/>
      <c r="B25887" s="2"/>
      <c r="C25887" s="2"/>
      <c r="G25887" s="94"/>
      <c r="H25887" s="94"/>
      <c r="I25887" s="94"/>
      <c r="J25887" s="2"/>
      <c r="P25887" s="30"/>
      <c r="T25887" s="2"/>
      <c r="V25887" s="2"/>
      <c r="W25887" s="28"/>
      <c r="Y25887" s="30"/>
      <c r="Z25887" s="30"/>
      <c r="AB25887" s="6"/>
    </row>
    <row r="25888" spans="1:28">
      <c r="A25888" s="2"/>
      <c r="B25888" s="2"/>
      <c r="C25888" s="2"/>
      <c r="G25888" s="94"/>
      <c r="H25888" s="94"/>
      <c r="I25888" s="94"/>
      <c r="J25888" s="2"/>
      <c r="P25888" s="30"/>
      <c r="T25888" s="2"/>
      <c r="V25888" s="2"/>
      <c r="W25888" s="28"/>
      <c r="Y25888" s="30"/>
      <c r="Z25888" s="30"/>
      <c r="AB25888" s="6"/>
    </row>
    <row r="25889" spans="1:28">
      <c r="A25889" s="2"/>
      <c r="B25889" s="2"/>
      <c r="C25889" s="2"/>
      <c r="G25889" s="94"/>
      <c r="H25889" s="94"/>
      <c r="I25889" s="94"/>
      <c r="J25889" s="2"/>
      <c r="P25889" s="30"/>
      <c r="T25889" s="2"/>
      <c r="V25889" s="2"/>
      <c r="W25889" s="28"/>
      <c r="Y25889" s="30"/>
      <c r="Z25889" s="30"/>
      <c r="AB25889" s="6"/>
    </row>
    <row r="25890" spans="1:28">
      <c r="A25890" s="2"/>
      <c r="B25890" s="2"/>
      <c r="C25890" s="2"/>
      <c r="G25890" s="94"/>
      <c r="H25890" s="94"/>
      <c r="I25890" s="94"/>
      <c r="J25890" s="2"/>
      <c r="P25890" s="30"/>
      <c r="T25890" s="2"/>
      <c r="V25890" s="2"/>
      <c r="W25890" s="28"/>
      <c r="Y25890" s="30"/>
      <c r="Z25890" s="30"/>
      <c r="AB25890" s="6"/>
    </row>
    <row r="25891" spans="1:28">
      <c r="A25891" s="2"/>
      <c r="B25891" s="2"/>
      <c r="C25891" s="2"/>
      <c r="G25891" s="94"/>
      <c r="H25891" s="94"/>
      <c r="I25891" s="94"/>
      <c r="J25891" s="2"/>
      <c r="P25891" s="30"/>
      <c r="T25891" s="2"/>
      <c r="V25891" s="2"/>
      <c r="W25891" s="28"/>
      <c r="Y25891" s="30"/>
      <c r="Z25891" s="30"/>
      <c r="AB25891" s="6"/>
    </row>
    <row r="25892" spans="1:28">
      <c r="A25892" s="2"/>
      <c r="B25892" s="2"/>
      <c r="C25892" s="2"/>
      <c r="G25892" s="94"/>
      <c r="H25892" s="94"/>
      <c r="I25892" s="94"/>
      <c r="J25892" s="2"/>
      <c r="P25892" s="30"/>
      <c r="T25892" s="2"/>
      <c r="V25892" s="2"/>
      <c r="W25892" s="28"/>
      <c r="Y25892" s="30"/>
      <c r="Z25892" s="30"/>
      <c r="AB25892" s="6"/>
    </row>
    <row r="25893" spans="1:28">
      <c r="A25893" s="2"/>
      <c r="B25893" s="2"/>
      <c r="C25893" s="2"/>
      <c r="G25893" s="94"/>
      <c r="H25893" s="94"/>
      <c r="I25893" s="94"/>
      <c r="J25893" s="2"/>
      <c r="P25893" s="30"/>
      <c r="T25893" s="2"/>
      <c r="V25893" s="2"/>
      <c r="W25893" s="28"/>
      <c r="Y25893" s="30"/>
      <c r="Z25893" s="30"/>
      <c r="AB25893" s="6"/>
    </row>
    <row r="25894" spans="1:28">
      <c r="A25894" s="2"/>
      <c r="B25894" s="2"/>
      <c r="C25894" s="2"/>
      <c r="G25894" s="94"/>
      <c r="H25894" s="94"/>
      <c r="I25894" s="94"/>
      <c r="J25894" s="2"/>
      <c r="P25894" s="30"/>
      <c r="T25894" s="2"/>
      <c r="V25894" s="2"/>
      <c r="W25894" s="28"/>
      <c r="Y25894" s="30"/>
      <c r="Z25894" s="30"/>
      <c r="AB25894" s="6"/>
    </row>
    <row r="25895" spans="1:28">
      <c r="A25895" s="2"/>
      <c r="B25895" s="2"/>
      <c r="C25895" s="2"/>
      <c r="G25895" s="94"/>
      <c r="H25895" s="94"/>
      <c r="I25895" s="94"/>
      <c r="J25895" s="2"/>
      <c r="P25895" s="30"/>
      <c r="T25895" s="2"/>
      <c r="V25895" s="2"/>
      <c r="W25895" s="28"/>
      <c r="Y25895" s="30"/>
      <c r="Z25895" s="30"/>
      <c r="AB25895" s="6"/>
    </row>
    <row r="25896" spans="1:28">
      <c r="A25896" s="2"/>
      <c r="B25896" s="2"/>
      <c r="C25896" s="2"/>
      <c r="G25896" s="94"/>
      <c r="H25896" s="94"/>
      <c r="I25896" s="94"/>
      <c r="J25896" s="2"/>
      <c r="P25896" s="30"/>
      <c r="T25896" s="2"/>
      <c r="V25896" s="2"/>
      <c r="W25896" s="28"/>
      <c r="Y25896" s="30"/>
      <c r="Z25896" s="30"/>
      <c r="AB25896" s="6"/>
    </row>
    <row r="25897" spans="1:28">
      <c r="A25897" s="2"/>
      <c r="B25897" s="2"/>
      <c r="C25897" s="2"/>
      <c r="G25897" s="94"/>
      <c r="H25897" s="94"/>
      <c r="I25897" s="94"/>
      <c r="J25897" s="2"/>
      <c r="P25897" s="30"/>
      <c r="T25897" s="2"/>
      <c r="V25897" s="2"/>
      <c r="W25897" s="28"/>
      <c r="Y25897" s="30"/>
      <c r="Z25897" s="30"/>
      <c r="AB25897" s="6"/>
    </row>
    <row r="25898" spans="1:28">
      <c r="A25898" s="2"/>
      <c r="B25898" s="2"/>
      <c r="C25898" s="2"/>
      <c r="G25898" s="94"/>
      <c r="H25898" s="94"/>
      <c r="I25898" s="94"/>
      <c r="J25898" s="2"/>
      <c r="P25898" s="30"/>
      <c r="T25898" s="2"/>
      <c r="V25898" s="2"/>
      <c r="W25898" s="28"/>
      <c r="Y25898" s="30"/>
      <c r="Z25898" s="30"/>
      <c r="AB25898" s="6"/>
    </row>
    <row r="25899" spans="1:28">
      <c r="A25899" s="2"/>
      <c r="B25899" s="2"/>
      <c r="C25899" s="2"/>
      <c r="G25899" s="94"/>
      <c r="H25899" s="94"/>
      <c r="I25899" s="94"/>
      <c r="J25899" s="2"/>
      <c r="P25899" s="30"/>
      <c r="T25899" s="2"/>
      <c r="V25899" s="2"/>
      <c r="W25899" s="28"/>
      <c r="Y25899" s="30"/>
      <c r="Z25899" s="30"/>
      <c r="AB25899" s="6"/>
    </row>
    <row r="25900" spans="1:28">
      <c r="A25900" s="2"/>
      <c r="B25900" s="2"/>
      <c r="C25900" s="2"/>
      <c r="G25900" s="94"/>
      <c r="H25900" s="94"/>
      <c r="I25900" s="94"/>
      <c r="J25900" s="2"/>
      <c r="P25900" s="30"/>
      <c r="T25900" s="2"/>
      <c r="V25900" s="2"/>
      <c r="W25900" s="28"/>
      <c r="Y25900" s="30"/>
      <c r="Z25900" s="30"/>
      <c r="AB25900" s="6"/>
    </row>
    <row r="25901" spans="1:28">
      <c r="A25901" s="2"/>
      <c r="B25901" s="2"/>
      <c r="C25901" s="2"/>
      <c r="G25901" s="94"/>
      <c r="H25901" s="94"/>
      <c r="I25901" s="94"/>
      <c r="J25901" s="2"/>
      <c r="P25901" s="30"/>
      <c r="T25901" s="2"/>
      <c r="V25901" s="2"/>
      <c r="W25901" s="28"/>
      <c r="Y25901" s="30"/>
      <c r="Z25901" s="30"/>
      <c r="AB25901" s="6"/>
    </row>
    <row r="25902" spans="1:28">
      <c r="A25902" s="2"/>
      <c r="B25902" s="2"/>
      <c r="C25902" s="2"/>
      <c r="G25902" s="94"/>
      <c r="H25902" s="94"/>
      <c r="I25902" s="94"/>
      <c r="J25902" s="2"/>
      <c r="P25902" s="30"/>
      <c r="T25902" s="2"/>
      <c r="V25902" s="2"/>
      <c r="W25902" s="28"/>
      <c r="Y25902" s="30"/>
      <c r="Z25902" s="30"/>
      <c r="AB25902" s="6"/>
    </row>
    <row r="25903" spans="1:28">
      <c r="A25903" s="2"/>
      <c r="B25903" s="2"/>
      <c r="C25903" s="2"/>
      <c r="G25903" s="94"/>
      <c r="H25903" s="94"/>
      <c r="I25903" s="94"/>
      <c r="J25903" s="2"/>
      <c r="P25903" s="30"/>
      <c r="T25903" s="2"/>
      <c r="V25903" s="2"/>
      <c r="W25903" s="28"/>
      <c r="Y25903" s="30"/>
      <c r="Z25903" s="30"/>
      <c r="AB25903" s="6"/>
    </row>
    <row r="25904" spans="1:28">
      <c r="A25904" s="2"/>
      <c r="B25904" s="2"/>
      <c r="C25904" s="2"/>
      <c r="G25904" s="94"/>
      <c r="H25904" s="94"/>
      <c r="I25904" s="94"/>
      <c r="J25904" s="2"/>
      <c r="P25904" s="30"/>
      <c r="T25904" s="2"/>
      <c r="V25904" s="2"/>
      <c r="W25904" s="28"/>
      <c r="Y25904" s="30"/>
      <c r="Z25904" s="30"/>
      <c r="AB25904" s="6"/>
    </row>
    <row r="25905" spans="1:28">
      <c r="A25905" s="2"/>
      <c r="B25905" s="2"/>
      <c r="C25905" s="2"/>
      <c r="G25905" s="94"/>
      <c r="H25905" s="94"/>
      <c r="I25905" s="94"/>
      <c r="J25905" s="2"/>
      <c r="P25905" s="30"/>
      <c r="T25905" s="2"/>
      <c r="V25905" s="2"/>
      <c r="W25905" s="28"/>
      <c r="Y25905" s="30"/>
      <c r="Z25905" s="30"/>
      <c r="AB25905" s="6"/>
    </row>
    <row r="25906" spans="1:28">
      <c r="A25906" s="2"/>
      <c r="B25906" s="2"/>
      <c r="C25906" s="2"/>
      <c r="G25906" s="94"/>
      <c r="H25906" s="94"/>
      <c r="I25906" s="94"/>
      <c r="J25906" s="2"/>
      <c r="P25906" s="30"/>
      <c r="T25906" s="2"/>
      <c r="V25906" s="2"/>
      <c r="W25906" s="28"/>
      <c r="Y25906" s="30"/>
      <c r="Z25906" s="30"/>
      <c r="AB25906" s="6"/>
    </row>
    <row r="25907" spans="1:28">
      <c r="A25907" s="2"/>
      <c r="B25907" s="2"/>
      <c r="C25907" s="2"/>
      <c r="G25907" s="94"/>
      <c r="H25907" s="94"/>
      <c r="I25907" s="94"/>
      <c r="J25907" s="2"/>
      <c r="P25907" s="30"/>
      <c r="T25907" s="2"/>
      <c r="V25907" s="2"/>
      <c r="W25907" s="28"/>
      <c r="Y25907" s="30"/>
      <c r="Z25907" s="30"/>
      <c r="AB25907" s="6"/>
    </row>
    <row r="25908" spans="1:28">
      <c r="A25908" s="2"/>
      <c r="B25908" s="2"/>
      <c r="C25908" s="2"/>
      <c r="G25908" s="94"/>
      <c r="H25908" s="94"/>
      <c r="I25908" s="94"/>
      <c r="J25908" s="2"/>
      <c r="P25908" s="30"/>
      <c r="T25908" s="2"/>
      <c r="V25908" s="2"/>
      <c r="W25908" s="28"/>
      <c r="Y25908" s="30"/>
      <c r="Z25908" s="30"/>
      <c r="AB25908" s="6"/>
    </row>
    <row r="25909" spans="1:28">
      <c r="A25909" s="2"/>
      <c r="B25909" s="2"/>
      <c r="C25909" s="2"/>
      <c r="G25909" s="94"/>
      <c r="H25909" s="94"/>
      <c r="I25909" s="94"/>
      <c r="J25909" s="2"/>
      <c r="P25909" s="30"/>
      <c r="T25909" s="2"/>
      <c r="V25909" s="2"/>
      <c r="W25909" s="28"/>
      <c r="Y25909" s="30"/>
      <c r="Z25909" s="30"/>
      <c r="AB25909" s="6"/>
    </row>
    <row r="25910" spans="1:28">
      <c r="A25910" s="2"/>
      <c r="B25910" s="2"/>
      <c r="C25910" s="2"/>
      <c r="G25910" s="94"/>
      <c r="H25910" s="94"/>
      <c r="I25910" s="94"/>
      <c r="J25910" s="2"/>
      <c r="P25910" s="30"/>
      <c r="T25910" s="2"/>
      <c r="V25910" s="2"/>
      <c r="W25910" s="28"/>
      <c r="Y25910" s="30"/>
      <c r="Z25910" s="30"/>
      <c r="AB25910" s="6"/>
    </row>
    <row r="25911" spans="1:28">
      <c r="A25911" s="2"/>
      <c r="B25911" s="2"/>
      <c r="C25911" s="2"/>
      <c r="G25911" s="94"/>
      <c r="H25911" s="94"/>
      <c r="I25911" s="94"/>
      <c r="J25911" s="2"/>
      <c r="P25911" s="30"/>
      <c r="T25911" s="2"/>
      <c r="V25911" s="2"/>
      <c r="W25911" s="28"/>
      <c r="Y25911" s="30"/>
      <c r="Z25911" s="30"/>
      <c r="AB25911" s="6"/>
    </row>
    <row r="25912" spans="1:28">
      <c r="A25912" s="2"/>
      <c r="B25912" s="2"/>
      <c r="C25912" s="2"/>
      <c r="G25912" s="94"/>
      <c r="H25912" s="94"/>
      <c r="I25912" s="94"/>
      <c r="J25912" s="2"/>
      <c r="P25912" s="30"/>
      <c r="T25912" s="2"/>
      <c r="V25912" s="2"/>
      <c r="W25912" s="28"/>
      <c r="Y25912" s="30"/>
      <c r="Z25912" s="30"/>
      <c r="AB25912" s="6"/>
    </row>
    <row r="25913" spans="1:28">
      <c r="A25913" s="2"/>
      <c r="B25913" s="2"/>
      <c r="C25913" s="2"/>
      <c r="G25913" s="94"/>
      <c r="H25913" s="94"/>
      <c r="I25913" s="94"/>
      <c r="J25913" s="2"/>
      <c r="P25913" s="30"/>
      <c r="T25913" s="2"/>
      <c r="V25913" s="2"/>
      <c r="W25913" s="28"/>
      <c r="Y25913" s="30"/>
      <c r="Z25913" s="30"/>
      <c r="AB25913" s="6"/>
    </row>
    <row r="25914" spans="1:28">
      <c r="A25914" s="2"/>
      <c r="B25914" s="2"/>
      <c r="C25914" s="2"/>
      <c r="G25914" s="94"/>
      <c r="H25914" s="94"/>
      <c r="I25914" s="94"/>
      <c r="J25914" s="2"/>
      <c r="P25914" s="30"/>
      <c r="T25914" s="2"/>
      <c r="V25914" s="2"/>
      <c r="W25914" s="28"/>
      <c r="Y25914" s="30"/>
      <c r="Z25914" s="30"/>
      <c r="AB25914" s="6"/>
    </row>
    <row r="25915" spans="1:28">
      <c r="A25915" s="2"/>
      <c r="B25915" s="2"/>
      <c r="C25915" s="2"/>
      <c r="G25915" s="94"/>
      <c r="H25915" s="94"/>
      <c r="I25915" s="94"/>
      <c r="J25915" s="2"/>
      <c r="P25915" s="30"/>
      <c r="T25915" s="2"/>
      <c r="V25915" s="2"/>
      <c r="W25915" s="28"/>
      <c r="Y25915" s="30"/>
      <c r="Z25915" s="30"/>
      <c r="AB25915" s="6"/>
    </row>
    <row r="25916" spans="1:28">
      <c r="A25916" s="2"/>
      <c r="B25916" s="2"/>
      <c r="C25916" s="2"/>
      <c r="G25916" s="94"/>
      <c r="H25916" s="94"/>
      <c r="I25916" s="94"/>
      <c r="J25916" s="2"/>
      <c r="P25916" s="30"/>
      <c r="T25916" s="2"/>
      <c r="V25916" s="2"/>
      <c r="W25916" s="28"/>
      <c r="Y25916" s="30"/>
      <c r="Z25916" s="30"/>
      <c r="AB25916" s="6"/>
    </row>
    <row r="25917" spans="1:28">
      <c r="A25917" s="2"/>
      <c r="B25917" s="2"/>
      <c r="C25917" s="2"/>
      <c r="G25917" s="94"/>
      <c r="H25917" s="94"/>
      <c r="I25917" s="94"/>
      <c r="J25917" s="2"/>
      <c r="P25917" s="30"/>
      <c r="T25917" s="2"/>
      <c r="V25917" s="2"/>
      <c r="W25917" s="28"/>
      <c r="Y25917" s="30"/>
      <c r="Z25917" s="30"/>
      <c r="AB25917" s="6"/>
    </row>
    <row r="25918" spans="1:28">
      <c r="A25918" s="2"/>
      <c r="B25918" s="2"/>
      <c r="C25918" s="2"/>
      <c r="G25918" s="94"/>
      <c r="H25918" s="94"/>
      <c r="I25918" s="94"/>
      <c r="J25918" s="2"/>
      <c r="P25918" s="30"/>
      <c r="T25918" s="2"/>
      <c r="V25918" s="2"/>
      <c r="W25918" s="28"/>
      <c r="Y25918" s="30"/>
      <c r="Z25918" s="30"/>
      <c r="AB25918" s="6"/>
    </row>
    <row r="25919" spans="1:28">
      <c r="A25919" s="2"/>
      <c r="B25919" s="2"/>
      <c r="C25919" s="2"/>
      <c r="G25919" s="94"/>
      <c r="H25919" s="94"/>
      <c r="I25919" s="94"/>
      <c r="J25919" s="2"/>
      <c r="P25919" s="30"/>
      <c r="T25919" s="2"/>
      <c r="V25919" s="2"/>
      <c r="W25919" s="28"/>
      <c r="Y25919" s="30"/>
      <c r="Z25919" s="30"/>
      <c r="AB25919" s="6"/>
    </row>
    <row r="25920" spans="1:28">
      <c r="A25920" s="2"/>
      <c r="B25920" s="2"/>
      <c r="C25920" s="2"/>
      <c r="G25920" s="94"/>
      <c r="H25920" s="94"/>
      <c r="I25920" s="94"/>
      <c r="J25920" s="2"/>
      <c r="P25920" s="30"/>
      <c r="T25920" s="2"/>
      <c r="V25920" s="2"/>
      <c r="W25920" s="28"/>
      <c r="Y25920" s="30"/>
      <c r="Z25920" s="30"/>
      <c r="AB25920" s="6"/>
    </row>
    <row r="25921" spans="1:28">
      <c r="A25921" s="2"/>
      <c r="B25921" s="2"/>
      <c r="C25921" s="2"/>
      <c r="G25921" s="94"/>
      <c r="H25921" s="94"/>
      <c r="I25921" s="94"/>
      <c r="J25921" s="2"/>
      <c r="P25921" s="30"/>
      <c r="T25921" s="2"/>
      <c r="V25921" s="2"/>
      <c r="W25921" s="28"/>
      <c r="Y25921" s="30"/>
      <c r="Z25921" s="30"/>
      <c r="AB25921" s="6"/>
    </row>
    <row r="25922" spans="1:28">
      <c r="A25922" s="2"/>
      <c r="B25922" s="2"/>
      <c r="C25922" s="2"/>
      <c r="G25922" s="94"/>
      <c r="H25922" s="94"/>
      <c r="I25922" s="94"/>
      <c r="J25922" s="2"/>
      <c r="P25922" s="30"/>
      <c r="T25922" s="2"/>
      <c r="V25922" s="2"/>
      <c r="W25922" s="28"/>
      <c r="Y25922" s="30"/>
      <c r="Z25922" s="30"/>
      <c r="AB25922" s="6"/>
    </row>
    <row r="25923" spans="1:28">
      <c r="A25923" s="2"/>
      <c r="B25923" s="2"/>
      <c r="C25923" s="2"/>
      <c r="G25923" s="94"/>
      <c r="H25923" s="94"/>
      <c r="I25923" s="94"/>
      <c r="J25923" s="2"/>
      <c r="P25923" s="30"/>
      <c r="T25923" s="2"/>
      <c r="V25923" s="2"/>
      <c r="W25923" s="28"/>
      <c r="Y25923" s="30"/>
      <c r="Z25923" s="30"/>
      <c r="AB25923" s="6"/>
    </row>
    <row r="25924" spans="1:28">
      <c r="A25924" s="2"/>
      <c r="B25924" s="2"/>
      <c r="C25924" s="2"/>
      <c r="G25924" s="94"/>
      <c r="H25924" s="94"/>
      <c r="I25924" s="94"/>
      <c r="J25924" s="2"/>
      <c r="P25924" s="30"/>
      <c r="T25924" s="2"/>
      <c r="V25924" s="2"/>
      <c r="W25924" s="28"/>
      <c r="Y25924" s="30"/>
      <c r="Z25924" s="30"/>
      <c r="AB25924" s="6"/>
    </row>
    <row r="25925" spans="1:28">
      <c r="A25925" s="2"/>
      <c r="B25925" s="2"/>
      <c r="C25925" s="2"/>
      <c r="G25925" s="94"/>
      <c r="H25925" s="94"/>
      <c r="I25925" s="94"/>
      <c r="J25925" s="2"/>
      <c r="P25925" s="30"/>
      <c r="T25925" s="2"/>
      <c r="V25925" s="2"/>
      <c r="W25925" s="28"/>
      <c r="Y25925" s="30"/>
      <c r="Z25925" s="30"/>
      <c r="AB25925" s="6"/>
    </row>
    <row r="25926" spans="1:28">
      <c r="A25926" s="2"/>
      <c r="B25926" s="2"/>
      <c r="C25926" s="2"/>
      <c r="G25926" s="94"/>
      <c r="H25926" s="94"/>
      <c r="I25926" s="94"/>
      <c r="J25926" s="2"/>
      <c r="P25926" s="30"/>
      <c r="T25926" s="2"/>
      <c r="V25926" s="2"/>
      <c r="W25926" s="28"/>
      <c r="Y25926" s="30"/>
      <c r="Z25926" s="30"/>
      <c r="AB25926" s="6"/>
    </row>
    <row r="25927" spans="1:28">
      <c r="A25927" s="2"/>
      <c r="B25927" s="2"/>
      <c r="C25927" s="2"/>
      <c r="G25927" s="94"/>
      <c r="H25927" s="94"/>
      <c r="I25927" s="94"/>
      <c r="J25927" s="2"/>
      <c r="P25927" s="30"/>
      <c r="T25927" s="2"/>
      <c r="V25927" s="2"/>
      <c r="W25927" s="28"/>
      <c r="Y25927" s="30"/>
      <c r="Z25927" s="30"/>
      <c r="AB25927" s="6"/>
    </row>
    <row r="25928" spans="1:28">
      <c r="A25928" s="2"/>
      <c r="B25928" s="2"/>
      <c r="C25928" s="2"/>
      <c r="G25928" s="94"/>
      <c r="H25928" s="94"/>
      <c r="I25928" s="94"/>
      <c r="J25928" s="2"/>
      <c r="P25928" s="30"/>
      <c r="T25928" s="2"/>
      <c r="V25928" s="2"/>
      <c r="W25928" s="28"/>
      <c r="Y25928" s="30"/>
      <c r="Z25928" s="30"/>
      <c r="AB25928" s="6"/>
    </row>
    <row r="25929" spans="1:28">
      <c r="A25929" s="2"/>
      <c r="B25929" s="2"/>
      <c r="C25929" s="2"/>
      <c r="G25929" s="94"/>
      <c r="H25929" s="94"/>
      <c r="I25929" s="94"/>
      <c r="J25929" s="2"/>
      <c r="P25929" s="30"/>
      <c r="T25929" s="2"/>
      <c r="V25929" s="2"/>
      <c r="W25929" s="28"/>
      <c r="Y25929" s="30"/>
      <c r="Z25929" s="30"/>
      <c r="AB25929" s="6"/>
    </row>
    <row r="25930" spans="1:28">
      <c r="A25930" s="2"/>
      <c r="B25930" s="2"/>
      <c r="C25930" s="2"/>
      <c r="G25930" s="94"/>
      <c r="H25930" s="94"/>
      <c r="I25930" s="94"/>
      <c r="J25930" s="2"/>
      <c r="P25930" s="30"/>
      <c r="T25930" s="2"/>
      <c r="V25930" s="2"/>
      <c r="W25930" s="28"/>
      <c r="Y25930" s="30"/>
      <c r="Z25930" s="30"/>
      <c r="AB25930" s="6"/>
    </row>
    <row r="25931" spans="1:28">
      <c r="A25931" s="2"/>
      <c r="B25931" s="2"/>
      <c r="C25931" s="2"/>
      <c r="G25931" s="94"/>
      <c r="H25931" s="94"/>
      <c r="I25931" s="94"/>
      <c r="J25931" s="2"/>
      <c r="P25931" s="30"/>
      <c r="T25931" s="2"/>
      <c r="V25931" s="2"/>
      <c r="W25931" s="28"/>
      <c r="Y25931" s="30"/>
      <c r="Z25931" s="30"/>
      <c r="AB25931" s="6"/>
    </row>
    <row r="25932" spans="1:28">
      <c r="A25932" s="2"/>
      <c r="B25932" s="2"/>
      <c r="C25932" s="2"/>
      <c r="G25932" s="94"/>
      <c r="H25932" s="94"/>
      <c r="I25932" s="94"/>
      <c r="J25932" s="2"/>
      <c r="P25932" s="30"/>
      <c r="T25932" s="2"/>
      <c r="V25932" s="2"/>
      <c r="W25932" s="28"/>
      <c r="Y25932" s="30"/>
      <c r="Z25932" s="30"/>
      <c r="AB25932" s="6"/>
    </row>
    <row r="25933" spans="1:28">
      <c r="A25933" s="2"/>
      <c r="B25933" s="2"/>
      <c r="C25933" s="2"/>
      <c r="G25933" s="94"/>
      <c r="H25933" s="94"/>
      <c r="I25933" s="94"/>
      <c r="J25933" s="2"/>
      <c r="P25933" s="30"/>
      <c r="T25933" s="2"/>
      <c r="V25933" s="2"/>
      <c r="W25933" s="28"/>
      <c r="Y25933" s="30"/>
      <c r="Z25933" s="30"/>
      <c r="AB25933" s="6"/>
    </row>
    <row r="25934" spans="1:28">
      <c r="A25934" s="2"/>
      <c r="B25934" s="2"/>
      <c r="C25934" s="2"/>
      <c r="G25934" s="94"/>
      <c r="H25934" s="94"/>
      <c r="I25934" s="94"/>
      <c r="J25934" s="2"/>
      <c r="P25934" s="30"/>
      <c r="T25934" s="2"/>
      <c r="V25934" s="2"/>
      <c r="W25934" s="28"/>
      <c r="Y25934" s="30"/>
      <c r="Z25934" s="30"/>
      <c r="AB25934" s="6"/>
    </row>
    <row r="25935" spans="1:28">
      <c r="A25935" s="2"/>
      <c r="B25935" s="2"/>
      <c r="C25935" s="2"/>
      <c r="G25935" s="94"/>
      <c r="H25935" s="94"/>
      <c r="I25935" s="94"/>
      <c r="J25935" s="2"/>
      <c r="P25935" s="30"/>
      <c r="T25935" s="2"/>
      <c r="V25935" s="2"/>
      <c r="W25935" s="28"/>
      <c r="Y25935" s="30"/>
      <c r="Z25935" s="30"/>
      <c r="AB25935" s="6"/>
    </row>
    <row r="25936" spans="1:28">
      <c r="A25936" s="2"/>
      <c r="B25936" s="2"/>
      <c r="C25936" s="2"/>
      <c r="G25936" s="94"/>
      <c r="H25936" s="94"/>
      <c r="I25936" s="94"/>
      <c r="J25936" s="2"/>
      <c r="P25936" s="30"/>
      <c r="T25936" s="2"/>
      <c r="V25936" s="2"/>
      <c r="W25936" s="28"/>
      <c r="Y25936" s="30"/>
      <c r="Z25936" s="30"/>
      <c r="AB25936" s="6"/>
    </row>
    <row r="25937" spans="1:28">
      <c r="A25937" s="2"/>
      <c r="B25937" s="2"/>
      <c r="C25937" s="2"/>
      <c r="G25937" s="94"/>
      <c r="H25937" s="94"/>
      <c r="I25937" s="94"/>
      <c r="J25937" s="2"/>
      <c r="P25937" s="30"/>
      <c r="T25937" s="2"/>
      <c r="V25937" s="2"/>
      <c r="W25937" s="28"/>
      <c r="Y25937" s="30"/>
      <c r="Z25937" s="30"/>
      <c r="AB25937" s="6"/>
    </row>
    <row r="25938" spans="1:28">
      <c r="A25938" s="2"/>
      <c r="B25938" s="2"/>
      <c r="C25938" s="2"/>
      <c r="G25938" s="94"/>
      <c r="H25938" s="94"/>
      <c r="I25938" s="94"/>
      <c r="J25938" s="2"/>
      <c r="P25938" s="30"/>
      <c r="T25938" s="2"/>
      <c r="V25938" s="2"/>
      <c r="W25938" s="28"/>
      <c r="Y25938" s="30"/>
      <c r="Z25938" s="30"/>
      <c r="AB25938" s="6"/>
    </row>
    <row r="25939" spans="1:28">
      <c r="A25939" s="2"/>
      <c r="B25939" s="2"/>
      <c r="C25939" s="2"/>
      <c r="G25939" s="94"/>
      <c r="H25939" s="94"/>
      <c r="I25939" s="94"/>
      <c r="J25939" s="2"/>
      <c r="P25939" s="30"/>
      <c r="T25939" s="2"/>
      <c r="V25939" s="2"/>
      <c r="W25939" s="28"/>
      <c r="Y25939" s="30"/>
      <c r="Z25939" s="30"/>
      <c r="AB25939" s="6"/>
    </row>
    <row r="25940" spans="1:28">
      <c r="A25940" s="2"/>
      <c r="B25940" s="2"/>
      <c r="C25940" s="2"/>
      <c r="G25940" s="94"/>
      <c r="H25940" s="94"/>
      <c r="I25940" s="94"/>
      <c r="J25940" s="2"/>
      <c r="P25940" s="30"/>
      <c r="T25940" s="2"/>
      <c r="V25940" s="2"/>
      <c r="W25940" s="28"/>
      <c r="Y25940" s="30"/>
      <c r="Z25940" s="30"/>
      <c r="AB25940" s="6"/>
    </row>
    <row r="25941" spans="1:28">
      <c r="A25941" s="2"/>
      <c r="B25941" s="2"/>
      <c r="C25941" s="2"/>
      <c r="G25941" s="94"/>
      <c r="H25941" s="94"/>
      <c r="I25941" s="94"/>
      <c r="J25941" s="2"/>
      <c r="P25941" s="30"/>
      <c r="T25941" s="2"/>
      <c r="V25941" s="2"/>
      <c r="W25941" s="28"/>
      <c r="Y25941" s="30"/>
      <c r="Z25941" s="30"/>
      <c r="AB25941" s="6"/>
    </row>
    <row r="25942" spans="1:28">
      <c r="A25942" s="2"/>
      <c r="B25942" s="2"/>
      <c r="C25942" s="2"/>
      <c r="G25942" s="94"/>
      <c r="H25942" s="94"/>
      <c r="I25942" s="94"/>
      <c r="J25942" s="2"/>
      <c r="P25942" s="30"/>
      <c r="T25942" s="2"/>
      <c r="V25942" s="2"/>
      <c r="W25942" s="28"/>
      <c r="Y25942" s="30"/>
      <c r="Z25942" s="30"/>
      <c r="AB25942" s="6"/>
    </row>
    <row r="25943" spans="1:28">
      <c r="A25943" s="2"/>
      <c r="B25943" s="2"/>
      <c r="C25943" s="2"/>
      <c r="G25943" s="94"/>
      <c r="H25943" s="94"/>
      <c r="I25943" s="94"/>
      <c r="J25943" s="2"/>
      <c r="P25943" s="30"/>
      <c r="T25943" s="2"/>
      <c r="V25943" s="2"/>
      <c r="W25943" s="28"/>
      <c r="Y25943" s="30"/>
      <c r="Z25943" s="30"/>
      <c r="AB25943" s="6"/>
    </row>
    <row r="25944" spans="1:28">
      <c r="A25944" s="2"/>
      <c r="B25944" s="2"/>
      <c r="C25944" s="2"/>
      <c r="G25944" s="94"/>
      <c r="H25944" s="94"/>
      <c r="I25944" s="94"/>
      <c r="J25944" s="2"/>
      <c r="P25944" s="30"/>
      <c r="T25944" s="2"/>
      <c r="V25944" s="2"/>
      <c r="W25944" s="28"/>
      <c r="Y25944" s="30"/>
      <c r="Z25944" s="30"/>
      <c r="AB25944" s="6"/>
    </row>
    <row r="25945" spans="1:28">
      <c r="A25945" s="2"/>
      <c r="B25945" s="2"/>
      <c r="C25945" s="2"/>
      <c r="G25945" s="94"/>
      <c r="H25945" s="94"/>
      <c r="I25945" s="94"/>
      <c r="J25945" s="2"/>
      <c r="P25945" s="30"/>
      <c r="T25945" s="2"/>
      <c r="V25945" s="2"/>
      <c r="W25945" s="28"/>
      <c r="Y25945" s="30"/>
      <c r="Z25945" s="30"/>
      <c r="AB25945" s="6"/>
    </row>
    <row r="25946" spans="1:28">
      <c r="A25946" s="2"/>
      <c r="B25946" s="2"/>
      <c r="C25946" s="2"/>
      <c r="G25946" s="94"/>
      <c r="H25946" s="94"/>
      <c r="I25946" s="94"/>
      <c r="J25946" s="2"/>
      <c r="P25946" s="30"/>
      <c r="T25946" s="2"/>
      <c r="V25946" s="2"/>
      <c r="W25946" s="28"/>
      <c r="Y25946" s="30"/>
      <c r="Z25946" s="30"/>
      <c r="AB25946" s="6"/>
    </row>
    <row r="25947" spans="1:28">
      <c r="A25947" s="2"/>
      <c r="B25947" s="2"/>
      <c r="C25947" s="2"/>
      <c r="G25947" s="94"/>
      <c r="H25947" s="94"/>
      <c r="I25947" s="94"/>
      <c r="J25947" s="2"/>
      <c r="P25947" s="30"/>
      <c r="T25947" s="2"/>
      <c r="V25947" s="2"/>
      <c r="W25947" s="28"/>
      <c r="Y25947" s="30"/>
      <c r="Z25947" s="30"/>
      <c r="AB25947" s="6"/>
    </row>
    <row r="25948" spans="1:28">
      <c r="A25948" s="2"/>
      <c r="B25948" s="2"/>
      <c r="C25948" s="2"/>
      <c r="G25948" s="94"/>
      <c r="H25948" s="94"/>
      <c r="I25948" s="94"/>
      <c r="J25948" s="2"/>
      <c r="P25948" s="30"/>
      <c r="T25948" s="2"/>
      <c r="V25948" s="2"/>
      <c r="W25948" s="28"/>
      <c r="Y25948" s="30"/>
      <c r="Z25948" s="30"/>
      <c r="AB25948" s="6"/>
    </row>
    <row r="25949" spans="1:28">
      <c r="A25949" s="2"/>
      <c r="B25949" s="2"/>
      <c r="C25949" s="2"/>
      <c r="G25949" s="94"/>
      <c r="H25949" s="94"/>
      <c r="I25949" s="94"/>
      <c r="J25949" s="2"/>
      <c r="P25949" s="30"/>
      <c r="T25949" s="2"/>
      <c r="V25949" s="2"/>
      <c r="W25949" s="28"/>
      <c r="Y25949" s="30"/>
      <c r="Z25949" s="30"/>
      <c r="AB25949" s="6"/>
    </row>
    <row r="25950" spans="1:28">
      <c r="A25950" s="2"/>
      <c r="B25950" s="2"/>
      <c r="C25950" s="2"/>
      <c r="G25950" s="94"/>
      <c r="H25950" s="94"/>
      <c r="I25950" s="94"/>
      <c r="J25950" s="2"/>
      <c r="P25950" s="30"/>
      <c r="T25950" s="2"/>
      <c r="V25950" s="2"/>
      <c r="W25950" s="28"/>
      <c r="Y25950" s="30"/>
      <c r="Z25950" s="30"/>
      <c r="AB25950" s="6"/>
    </row>
    <row r="25951" spans="1:28">
      <c r="A25951" s="2"/>
      <c r="B25951" s="2"/>
      <c r="C25951" s="2"/>
      <c r="G25951" s="94"/>
      <c r="H25951" s="94"/>
      <c r="I25951" s="94"/>
      <c r="J25951" s="2"/>
      <c r="P25951" s="30"/>
      <c r="T25951" s="2"/>
      <c r="V25951" s="2"/>
      <c r="W25951" s="28"/>
      <c r="Y25951" s="30"/>
      <c r="Z25951" s="30"/>
      <c r="AB25951" s="6"/>
    </row>
    <row r="25952" spans="1:28">
      <c r="A25952" s="2"/>
      <c r="B25952" s="2"/>
      <c r="C25952" s="2"/>
      <c r="G25952" s="94"/>
      <c r="H25952" s="94"/>
      <c r="I25952" s="94"/>
      <c r="J25952" s="2"/>
      <c r="P25952" s="30"/>
      <c r="T25952" s="2"/>
      <c r="V25952" s="2"/>
      <c r="W25952" s="28"/>
      <c r="Y25952" s="30"/>
      <c r="Z25952" s="30"/>
      <c r="AB25952" s="6"/>
    </row>
    <row r="25953" spans="1:28">
      <c r="A25953" s="2"/>
      <c r="B25953" s="2"/>
      <c r="C25953" s="2"/>
      <c r="G25953" s="94"/>
      <c r="H25953" s="94"/>
      <c r="I25953" s="94"/>
      <c r="J25953" s="2"/>
      <c r="P25953" s="30"/>
      <c r="T25953" s="2"/>
      <c r="V25953" s="2"/>
      <c r="W25953" s="28"/>
      <c r="Y25953" s="30"/>
      <c r="Z25953" s="30"/>
      <c r="AB25953" s="6"/>
    </row>
    <row r="25954" spans="1:28">
      <c r="A25954" s="2"/>
      <c r="B25954" s="2"/>
      <c r="C25954" s="2"/>
      <c r="G25954" s="94"/>
      <c r="H25954" s="94"/>
      <c r="I25954" s="94"/>
      <c r="J25954" s="2"/>
      <c r="P25954" s="30"/>
      <c r="T25954" s="2"/>
      <c r="V25954" s="2"/>
      <c r="W25954" s="28"/>
      <c r="Y25954" s="30"/>
      <c r="Z25954" s="30"/>
      <c r="AB25954" s="6"/>
    </row>
    <row r="25955" spans="1:28">
      <c r="A25955" s="2"/>
      <c r="B25955" s="2"/>
      <c r="C25955" s="2"/>
      <c r="G25955" s="94"/>
      <c r="H25955" s="94"/>
      <c r="I25955" s="94"/>
      <c r="J25955" s="2"/>
      <c r="P25955" s="30"/>
      <c r="T25955" s="2"/>
      <c r="V25955" s="2"/>
      <c r="W25955" s="28"/>
      <c r="Y25955" s="30"/>
      <c r="Z25955" s="30"/>
      <c r="AB25955" s="6"/>
    </row>
    <row r="25956" spans="1:28">
      <c r="A25956" s="2"/>
      <c r="B25956" s="2"/>
      <c r="C25956" s="2"/>
      <c r="G25956" s="94"/>
      <c r="H25956" s="94"/>
      <c r="I25956" s="94"/>
      <c r="J25956" s="2"/>
      <c r="P25956" s="30"/>
      <c r="T25956" s="2"/>
      <c r="V25956" s="2"/>
      <c r="W25956" s="28"/>
      <c r="Y25956" s="30"/>
      <c r="Z25956" s="30"/>
      <c r="AB25956" s="6"/>
    </row>
    <row r="25957" spans="1:28">
      <c r="A25957" s="2"/>
      <c r="B25957" s="2"/>
      <c r="C25957" s="2"/>
      <c r="G25957" s="94"/>
      <c r="H25957" s="94"/>
      <c r="I25957" s="94"/>
      <c r="J25957" s="2"/>
      <c r="P25957" s="30"/>
      <c r="T25957" s="2"/>
      <c r="V25957" s="2"/>
      <c r="W25957" s="28"/>
      <c r="Y25957" s="30"/>
      <c r="Z25957" s="30"/>
      <c r="AB25957" s="6"/>
    </row>
    <row r="25958" spans="1:28">
      <c r="A25958" s="2"/>
      <c r="B25958" s="2"/>
      <c r="C25958" s="2"/>
      <c r="G25958" s="94"/>
      <c r="H25958" s="94"/>
      <c r="I25958" s="94"/>
      <c r="J25958" s="2"/>
      <c r="P25958" s="30"/>
      <c r="T25958" s="2"/>
      <c r="V25958" s="2"/>
      <c r="W25958" s="28"/>
      <c r="Y25958" s="30"/>
      <c r="Z25958" s="30"/>
      <c r="AB25958" s="6"/>
    </row>
    <row r="25959" spans="1:28">
      <c r="A25959" s="2"/>
      <c r="B25959" s="2"/>
      <c r="C25959" s="2"/>
      <c r="G25959" s="94"/>
      <c r="H25959" s="94"/>
      <c r="I25959" s="94"/>
      <c r="J25959" s="2"/>
      <c r="P25959" s="30"/>
      <c r="T25959" s="2"/>
      <c r="V25959" s="2"/>
      <c r="W25959" s="28"/>
      <c r="Y25959" s="30"/>
      <c r="Z25959" s="30"/>
      <c r="AB25959" s="6"/>
    </row>
    <row r="25960" spans="1:28">
      <c r="A25960" s="2"/>
      <c r="B25960" s="2"/>
      <c r="C25960" s="2"/>
      <c r="G25960" s="94"/>
      <c r="H25960" s="94"/>
      <c r="I25960" s="94"/>
      <c r="J25960" s="2"/>
      <c r="P25960" s="30"/>
      <c r="T25960" s="2"/>
      <c r="V25960" s="2"/>
      <c r="W25960" s="28"/>
      <c r="Y25960" s="30"/>
      <c r="Z25960" s="30"/>
      <c r="AB25960" s="6"/>
    </row>
    <row r="25961" spans="1:28">
      <c r="A25961" s="2"/>
      <c r="B25961" s="2"/>
      <c r="C25961" s="2"/>
      <c r="G25961" s="94"/>
      <c r="H25961" s="94"/>
      <c r="I25961" s="94"/>
      <c r="J25961" s="2"/>
      <c r="P25961" s="30"/>
      <c r="T25961" s="2"/>
      <c r="V25961" s="2"/>
      <c r="W25961" s="28"/>
      <c r="Y25961" s="30"/>
      <c r="Z25961" s="30"/>
      <c r="AB25961" s="6"/>
    </row>
    <row r="25962" spans="1:28">
      <c r="A25962" s="2"/>
      <c r="B25962" s="2"/>
      <c r="C25962" s="2"/>
      <c r="G25962" s="94"/>
      <c r="H25962" s="94"/>
      <c r="I25962" s="94"/>
      <c r="J25962" s="2"/>
      <c r="P25962" s="30"/>
      <c r="T25962" s="2"/>
      <c r="V25962" s="2"/>
      <c r="W25962" s="28"/>
      <c r="Y25962" s="30"/>
      <c r="Z25962" s="30"/>
      <c r="AB25962" s="6"/>
    </row>
    <row r="25963" spans="1:28">
      <c r="A25963" s="2"/>
      <c r="B25963" s="2"/>
      <c r="C25963" s="2"/>
      <c r="G25963" s="94"/>
      <c r="H25963" s="94"/>
      <c r="I25963" s="94"/>
      <c r="J25963" s="2"/>
      <c r="P25963" s="30"/>
      <c r="T25963" s="2"/>
      <c r="V25963" s="2"/>
      <c r="W25963" s="28"/>
      <c r="Y25963" s="30"/>
      <c r="Z25963" s="30"/>
      <c r="AB25963" s="6"/>
    </row>
    <row r="25964" spans="1:28">
      <c r="A25964" s="2"/>
      <c r="B25964" s="2"/>
      <c r="C25964" s="2"/>
      <c r="G25964" s="94"/>
      <c r="H25964" s="94"/>
      <c r="I25964" s="94"/>
      <c r="J25964" s="2"/>
      <c r="P25964" s="30"/>
      <c r="T25964" s="2"/>
      <c r="V25964" s="2"/>
      <c r="W25964" s="28"/>
      <c r="Y25964" s="30"/>
      <c r="Z25964" s="30"/>
      <c r="AB25964" s="6"/>
    </row>
    <row r="25965" spans="1:28">
      <c r="A25965" s="2"/>
      <c r="B25965" s="2"/>
      <c r="C25965" s="2"/>
      <c r="G25965" s="94"/>
      <c r="H25965" s="94"/>
      <c r="I25965" s="94"/>
      <c r="J25965" s="2"/>
      <c r="P25965" s="30"/>
      <c r="T25965" s="2"/>
      <c r="V25965" s="2"/>
      <c r="W25965" s="28"/>
      <c r="Y25965" s="30"/>
      <c r="Z25965" s="30"/>
      <c r="AB25965" s="6"/>
    </row>
    <row r="25966" spans="1:28">
      <c r="A25966" s="2"/>
      <c r="B25966" s="2"/>
      <c r="C25966" s="2"/>
      <c r="G25966" s="94"/>
      <c r="H25966" s="94"/>
      <c r="I25966" s="94"/>
      <c r="J25966" s="2"/>
      <c r="P25966" s="30"/>
      <c r="T25966" s="2"/>
      <c r="V25966" s="2"/>
      <c r="W25966" s="28"/>
      <c r="Y25966" s="30"/>
      <c r="Z25966" s="30"/>
      <c r="AB25966" s="6"/>
    </row>
    <row r="25967" spans="1:28">
      <c r="A25967" s="2"/>
      <c r="B25967" s="2"/>
      <c r="C25967" s="2"/>
      <c r="G25967" s="94"/>
      <c r="H25967" s="94"/>
      <c r="I25967" s="94"/>
      <c r="J25967" s="2"/>
      <c r="P25967" s="30"/>
      <c r="T25967" s="2"/>
      <c r="V25967" s="2"/>
      <c r="W25967" s="28"/>
      <c r="Y25967" s="30"/>
      <c r="Z25967" s="30"/>
      <c r="AB25967" s="6"/>
    </row>
    <row r="25968" spans="1:28">
      <c r="A25968" s="2"/>
      <c r="B25968" s="2"/>
      <c r="C25968" s="2"/>
      <c r="G25968" s="94"/>
      <c r="H25968" s="94"/>
      <c r="I25968" s="94"/>
      <c r="J25968" s="2"/>
      <c r="P25968" s="30"/>
      <c r="T25968" s="2"/>
      <c r="V25968" s="2"/>
      <c r="W25968" s="28"/>
      <c r="Y25968" s="30"/>
      <c r="Z25968" s="30"/>
      <c r="AB25968" s="6"/>
    </row>
    <row r="25969" spans="1:28">
      <c r="A25969" s="2"/>
      <c r="B25969" s="2"/>
      <c r="C25969" s="2"/>
      <c r="G25969" s="94"/>
      <c r="H25969" s="94"/>
      <c r="I25969" s="94"/>
      <c r="J25969" s="2"/>
      <c r="P25969" s="30"/>
      <c r="T25969" s="2"/>
      <c r="V25969" s="2"/>
      <c r="W25969" s="28"/>
      <c r="Y25969" s="30"/>
      <c r="Z25969" s="30"/>
      <c r="AB25969" s="6"/>
    </row>
    <row r="25970" spans="1:28">
      <c r="A25970" s="2"/>
      <c r="B25970" s="2"/>
      <c r="C25970" s="2"/>
      <c r="G25970" s="94"/>
      <c r="H25970" s="94"/>
      <c r="I25970" s="94"/>
      <c r="J25970" s="2"/>
      <c r="P25970" s="30"/>
      <c r="T25970" s="2"/>
      <c r="V25970" s="2"/>
      <c r="W25970" s="28"/>
      <c r="Y25970" s="30"/>
      <c r="Z25970" s="30"/>
      <c r="AB25970" s="6"/>
    </row>
    <row r="25971" spans="1:28">
      <c r="A25971" s="2"/>
      <c r="B25971" s="2"/>
      <c r="C25971" s="2"/>
      <c r="G25971" s="94"/>
      <c r="H25971" s="94"/>
      <c r="I25971" s="94"/>
      <c r="J25971" s="2"/>
      <c r="P25971" s="30"/>
      <c r="T25971" s="2"/>
      <c r="V25971" s="2"/>
      <c r="W25971" s="28"/>
      <c r="Y25971" s="30"/>
      <c r="Z25971" s="30"/>
      <c r="AB25971" s="6"/>
    </row>
    <row r="25972" spans="1:28">
      <c r="A25972" s="2"/>
      <c r="B25972" s="2"/>
      <c r="C25972" s="2"/>
      <c r="G25972" s="94"/>
      <c r="H25972" s="94"/>
      <c r="I25972" s="94"/>
      <c r="J25972" s="2"/>
      <c r="P25972" s="30"/>
      <c r="T25972" s="2"/>
      <c r="V25972" s="2"/>
      <c r="W25972" s="28"/>
      <c r="Y25972" s="30"/>
      <c r="Z25972" s="30"/>
      <c r="AB25972" s="6"/>
    </row>
    <row r="25973" spans="1:28">
      <c r="A25973" s="2"/>
      <c r="B25973" s="2"/>
      <c r="C25973" s="2"/>
      <c r="G25973" s="94"/>
      <c r="H25973" s="94"/>
      <c r="I25973" s="94"/>
      <c r="J25973" s="2"/>
      <c r="P25973" s="30"/>
      <c r="T25973" s="2"/>
      <c r="V25973" s="2"/>
      <c r="W25973" s="28"/>
      <c r="Y25973" s="30"/>
      <c r="Z25973" s="30"/>
      <c r="AB25973" s="6"/>
    </row>
    <row r="25974" spans="1:28">
      <c r="A25974" s="2"/>
      <c r="B25974" s="2"/>
      <c r="C25974" s="2"/>
      <c r="G25974" s="94"/>
      <c r="H25974" s="94"/>
      <c r="I25974" s="94"/>
      <c r="J25974" s="2"/>
      <c r="P25974" s="30"/>
      <c r="T25974" s="2"/>
      <c r="V25974" s="2"/>
      <c r="W25974" s="28"/>
      <c r="Y25974" s="30"/>
      <c r="Z25974" s="30"/>
      <c r="AB25974" s="6"/>
    </row>
    <row r="25975" spans="1:28">
      <c r="A25975" s="2"/>
      <c r="B25975" s="2"/>
      <c r="C25975" s="2"/>
      <c r="G25975" s="94"/>
      <c r="H25975" s="94"/>
      <c r="I25975" s="94"/>
      <c r="J25975" s="2"/>
      <c r="P25975" s="30"/>
      <c r="T25975" s="2"/>
      <c r="V25975" s="2"/>
      <c r="W25975" s="28"/>
      <c r="Y25975" s="30"/>
      <c r="Z25975" s="30"/>
      <c r="AB25975" s="6"/>
    </row>
    <row r="25976" spans="1:28">
      <c r="A25976" s="2"/>
      <c r="B25976" s="2"/>
      <c r="C25976" s="2"/>
      <c r="G25976" s="94"/>
      <c r="H25976" s="94"/>
      <c r="I25976" s="94"/>
      <c r="J25976" s="2"/>
      <c r="P25976" s="30"/>
      <c r="T25976" s="2"/>
      <c r="V25976" s="2"/>
      <c r="W25976" s="28"/>
      <c r="Y25976" s="30"/>
      <c r="Z25976" s="30"/>
      <c r="AB25976" s="6"/>
    </row>
    <row r="25977" spans="1:28">
      <c r="A25977" s="2"/>
      <c r="B25977" s="2"/>
      <c r="C25977" s="2"/>
      <c r="G25977" s="94"/>
      <c r="H25977" s="94"/>
      <c r="I25977" s="94"/>
      <c r="J25977" s="2"/>
      <c r="P25977" s="30"/>
      <c r="T25977" s="2"/>
      <c r="V25977" s="2"/>
      <c r="W25977" s="28"/>
      <c r="Y25977" s="30"/>
      <c r="Z25977" s="30"/>
      <c r="AB25977" s="6"/>
    </row>
    <row r="25978" spans="1:28">
      <c r="A25978" s="2"/>
      <c r="B25978" s="2"/>
      <c r="C25978" s="2"/>
      <c r="G25978" s="94"/>
      <c r="H25978" s="94"/>
      <c r="I25978" s="94"/>
      <c r="J25978" s="2"/>
      <c r="P25978" s="30"/>
      <c r="T25978" s="2"/>
      <c r="V25978" s="2"/>
      <c r="W25978" s="28"/>
      <c r="Y25978" s="30"/>
      <c r="Z25978" s="30"/>
      <c r="AB25978" s="6"/>
    </row>
    <row r="25979" spans="1:28">
      <c r="A25979" s="2"/>
      <c r="B25979" s="2"/>
      <c r="C25979" s="2"/>
      <c r="G25979" s="94"/>
      <c r="H25979" s="94"/>
      <c r="I25979" s="94"/>
      <c r="J25979" s="2"/>
      <c r="P25979" s="30"/>
      <c r="T25979" s="2"/>
      <c r="V25979" s="2"/>
      <c r="W25979" s="28"/>
      <c r="Y25979" s="30"/>
      <c r="Z25979" s="30"/>
      <c r="AB25979" s="6"/>
    </row>
    <row r="25980" spans="1:28">
      <c r="A25980" s="2"/>
      <c r="B25980" s="2"/>
      <c r="C25980" s="2"/>
      <c r="G25980" s="94"/>
      <c r="H25980" s="94"/>
      <c r="I25980" s="94"/>
      <c r="J25980" s="2"/>
      <c r="P25980" s="30"/>
      <c r="T25980" s="2"/>
      <c r="V25980" s="2"/>
      <c r="W25980" s="28"/>
      <c r="Y25980" s="30"/>
      <c r="Z25980" s="30"/>
      <c r="AB25980" s="6"/>
    </row>
    <row r="25981" spans="1:28">
      <c r="A25981" s="2"/>
      <c r="B25981" s="2"/>
      <c r="C25981" s="2"/>
      <c r="G25981" s="94"/>
      <c r="H25981" s="94"/>
      <c r="I25981" s="94"/>
      <c r="J25981" s="2"/>
      <c r="P25981" s="30"/>
      <c r="T25981" s="2"/>
      <c r="V25981" s="2"/>
      <c r="W25981" s="28"/>
      <c r="Y25981" s="30"/>
      <c r="Z25981" s="30"/>
      <c r="AB25981" s="6"/>
    </row>
    <row r="25982" spans="1:28">
      <c r="A25982" s="2"/>
      <c r="B25982" s="2"/>
      <c r="C25982" s="2"/>
      <c r="G25982" s="94"/>
      <c r="H25982" s="94"/>
      <c r="I25982" s="94"/>
      <c r="J25982" s="2"/>
      <c r="P25982" s="30"/>
      <c r="T25982" s="2"/>
      <c r="V25982" s="2"/>
      <c r="W25982" s="28"/>
      <c r="Y25982" s="30"/>
      <c r="Z25982" s="30"/>
      <c r="AB25982" s="6"/>
    </row>
    <row r="25983" spans="1:28">
      <c r="A25983" s="2"/>
      <c r="B25983" s="2"/>
      <c r="C25983" s="2"/>
      <c r="G25983" s="94"/>
      <c r="H25983" s="94"/>
      <c r="I25983" s="94"/>
      <c r="J25983" s="2"/>
      <c r="P25983" s="30"/>
      <c r="T25983" s="2"/>
      <c r="V25983" s="2"/>
      <c r="W25983" s="28"/>
      <c r="Y25983" s="30"/>
      <c r="Z25983" s="30"/>
      <c r="AB25983" s="6"/>
    </row>
    <row r="25984" spans="1:28">
      <c r="A25984" s="2"/>
      <c r="B25984" s="2"/>
      <c r="C25984" s="2"/>
      <c r="G25984" s="94"/>
      <c r="H25984" s="94"/>
      <c r="I25984" s="94"/>
      <c r="J25984" s="2"/>
      <c r="P25984" s="30"/>
      <c r="T25984" s="2"/>
      <c r="V25984" s="2"/>
      <c r="W25984" s="28"/>
      <c r="Y25984" s="30"/>
      <c r="Z25984" s="30"/>
      <c r="AB25984" s="6"/>
    </row>
    <row r="25985" spans="1:28">
      <c r="A25985" s="2"/>
      <c r="B25985" s="2"/>
      <c r="C25985" s="2"/>
      <c r="G25985" s="94"/>
      <c r="H25985" s="94"/>
      <c r="I25985" s="94"/>
      <c r="J25985" s="2"/>
      <c r="P25985" s="30"/>
      <c r="T25985" s="2"/>
      <c r="V25985" s="2"/>
      <c r="W25985" s="28"/>
      <c r="Y25985" s="30"/>
      <c r="Z25985" s="30"/>
      <c r="AB25985" s="6"/>
    </row>
    <row r="25986" spans="1:28">
      <c r="A25986" s="2"/>
      <c r="B25986" s="2"/>
      <c r="C25986" s="2"/>
      <c r="G25986" s="94"/>
      <c r="H25986" s="94"/>
      <c r="I25986" s="94"/>
      <c r="J25986" s="2"/>
      <c r="P25986" s="30"/>
      <c r="T25986" s="2"/>
      <c r="V25986" s="2"/>
      <c r="W25986" s="28"/>
      <c r="Y25986" s="30"/>
      <c r="Z25986" s="30"/>
      <c r="AB25986" s="6"/>
    </row>
    <row r="25987" spans="1:28">
      <c r="A25987" s="2"/>
      <c r="B25987" s="2"/>
      <c r="C25987" s="2"/>
      <c r="G25987" s="94"/>
      <c r="H25987" s="94"/>
      <c r="I25987" s="94"/>
      <c r="J25987" s="2"/>
      <c r="P25987" s="30"/>
      <c r="T25987" s="2"/>
      <c r="V25987" s="2"/>
      <c r="W25987" s="28"/>
      <c r="Y25987" s="30"/>
      <c r="Z25987" s="30"/>
      <c r="AB25987" s="6"/>
    </row>
    <row r="25988" spans="1:28">
      <c r="A25988" s="2"/>
      <c r="B25988" s="2"/>
      <c r="C25988" s="2"/>
      <c r="G25988" s="94"/>
      <c r="H25988" s="94"/>
      <c r="I25988" s="94"/>
      <c r="J25988" s="2"/>
      <c r="P25988" s="30"/>
      <c r="T25988" s="2"/>
      <c r="V25988" s="2"/>
      <c r="W25988" s="28"/>
      <c r="Y25988" s="30"/>
      <c r="Z25988" s="30"/>
      <c r="AB25988" s="6"/>
    </row>
    <row r="25989" spans="1:28">
      <c r="A25989" s="2"/>
      <c r="B25989" s="2"/>
      <c r="C25989" s="2"/>
      <c r="G25989" s="94"/>
      <c r="H25989" s="94"/>
      <c r="I25989" s="94"/>
      <c r="J25989" s="2"/>
      <c r="P25989" s="30"/>
      <c r="T25989" s="2"/>
      <c r="V25989" s="2"/>
      <c r="W25989" s="28"/>
      <c r="Y25989" s="30"/>
      <c r="Z25989" s="30"/>
      <c r="AB25989" s="6"/>
    </row>
    <row r="25990" spans="1:28">
      <c r="A25990" s="2"/>
      <c r="B25990" s="2"/>
      <c r="C25990" s="2"/>
      <c r="G25990" s="94"/>
      <c r="H25990" s="94"/>
      <c r="I25990" s="94"/>
      <c r="J25990" s="2"/>
      <c r="P25990" s="30"/>
      <c r="T25990" s="2"/>
      <c r="V25990" s="2"/>
      <c r="W25990" s="28"/>
      <c r="Y25990" s="30"/>
      <c r="Z25990" s="30"/>
      <c r="AB25990" s="6"/>
    </row>
    <row r="25991" spans="1:28">
      <c r="A25991" s="2"/>
      <c r="B25991" s="2"/>
      <c r="C25991" s="2"/>
      <c r="G25991" s="94"/>
      <c r="H25991" s="94"/>
      <c r="I25991" s="94"/>
      <c r="J25991" s="2"/>
      <c r="P25991" s="30"/>
      <c r="T25991" s="2"/>
      <c r="V25991" s="2"/>
      <c r="W25991" s="28"/>
      <c r="Y25991" s="30"/>
      <c r="Z25991" s="30"/>
      <c r="AB25991" s="6"/>
    </row>
    <row r="25992" spans="1:28">
      <c r="A25992" s="2"/>
      <c r="B25992" s="2"/>
      <c r="C25992" s="2"/>
      <c r="G25992" s="94"/>
      <c r="H25992" s="94"/>
      <c r="I25992" s="94"/>
      <c r="J25992" s="2"/>
      <c r="P25992" s="30"/>
      <c r="T25992" s="2"/>
      <c r="V25992" s="2"/>
      <c r="W25992" s="28"/>
      <c r="Y25992" s="30"/>
      <c r="Z25992" s="30"/>
      <c r="AB25992" s="6"/>
    </row>
    <row r="25993" spans="1:28">
      <c r="A25993" s="2"/>
      <c r="B25993" s="2"/>
      <c r="C25993" s="2"/>
      <c r="G25993" s="94"/>
      <c r="H25993" s="94"/>
      <c r="I25993" s="94"/>
      <c r="J25993" s="2"/>
      <c r="P25993" s="30"/>
      <c r="T25993" s="2"/>
      <c r="V25993" s="2"/>
      <c r="W25993" s="28"/>
      <c r="Y25993" s="30"/>
      <c r="Z25993" s="30"/>
      <c r="AB25993" s="6"/>
    </row>
    <row r="25994" spans="1:28">
      <c r="A25994" s="2"/>
      <c r="B25994" s="2"/>
      <c r="C25994" s="2"/>
      <c r="G25994" s="94"/>
      <c r="H25994" s="94"/>
      <c r="I25994" s="94"/>
      <c r="J25994" s="2"/>
      <c r="P25994" s="30"/>
      <c r="T25994" s="2"/>
      <c r="V25994" s="2"/>
      <c r="W25994" s="28"/>
      <c r="Y25994" s="30"/>
      <c r="Z25994" s="30"/>
      <c r="AB25994" s="6"/>
    </row>
    <row r="25995" spans="1:28">
      <c r="A25995" s="2"/>
      <c r="B25995" s="2"/>
      <c r="C25995" s="2"/>
      <c r="G25995" s="94"/>
      <c r="H25995" s="94"/>
      <c r="I25995" s="94"/>
      <c r="J25995" s="2"/>
      <c r="P25995" s="30"/>
      <c r="T25995" s="2"/>
      <c r="V25995" s="2"/>
      <c r="W25995" s="28"/>
      <c r="Y25995" s="30"/>
      <c r="Z25995" s="30"/>
      <c r="AB25995" s="6"/>
    </row>
    <row r="25996" spans="1:28">
      <c r="A25996" s="2"/>
      <c r="B25996" s="2"/>
      <c r="C25996" s="2"/>
      <c r="G25996" s="94"/>
      <c r="H25996" s="94"/>
      <c r="I25996" s="94"/>
      <c r="J25996" s="2"/>
      <c r="P25996" s="30"/>
      <c r="T25996" s="2"/>
      <c r="V25996" s="2"/>
      <c r="W25996" s="28"/>
      <c r="Y25996" s="30"/>
      <c r="Z25996" s="30"/>
      <c r="AB25996" s="6"/>
    </row>
    <row r="25997" spans="1:28">
      <c r="A25997" s="2"/>
      <c r="B25997" s="2"/>
      <c r="C25997" s="2"/>
      <c r="G25997" s="94"/>
      <c r="H25997" s="94"/>
      <c r="I25997" s="94"/>
      <c r="J25997" s="2"/>
      <c r="P25997" s="30"/>
      <c r="T25997" s="2"/>
      <c r="V25997" s="2"/>
      <c r="W25997" s="28"/>
      <c r="Y25997" s="30"/>
      <c r="Z25997" s="30"/>
      <c r="AB25997" s="6"/>
    </row>
    <row r="25998" spans="1:28">
      <c r="A25998" s="2"/>
      <c r="B25998" s="2"/>
      <c r="C25998" s="2"/>
      <c r="G25998" s="94"/>
      <c r="H25998" s="94"/>
      <c r="I25998" s="94"/>
      <c r="J25998" s="2"/>
      <c r="P25998" s="30"/>
      <c r="T25998" s="2"/>
      <c r="V25998" s="2"/>
      <c r="W25998" s="28"/>
      <c r="Y25998" s="30"/>
      <c r="Z25998" s="30"/>
      <c r="AB25998" s="6"/>
    </row>
    <row r="25999" spans="1:28">
      <c r="A25999" s="2"/>
      <c r="B25999" s="2"/>
      <c r="C25999" s="2"/>
      <c r="G25999" s="94"/>
      <c r="H25999" s="94"/>
      <c r="I25999" s="94"/>
      <c r="J25999" s="2"/>
      <c r="P25999" s="30"/>
      <c r="T25999" s="2"/>
      <c r="V25999" s="2"/>
      <c r="W25999" s="28"/>
      <c r="Y25999" s="30"/>
      <c r="Z25999" s="30"/>
      <c r="AB25999" s="6"/>
    </row>
    <row r="26000" spans="1:28">
      <c r="A26000" s="2"/>
      <c r="B26000" s="2"/>
      <c r="C26000" s="2"/>
      <c r="G26000" s="94"/>
      <c r="H26000" s="94"/>
      <c r="I26000" s="94"/>
      <c r="J26000" s="2"/>
      <c r="P26000" s="30"/>
      <c r="T26000" s="2"/>
      <c r="V26000" s="2"/>
      <c r="W26000" s="28"/>
      <c r="Y26000" s="30"/>
      <c r="Z26000" s="30"/>
      <c r="AB26000" s="6"/>
    </row>
    <row r="26001" spans="1:28">
      <c r="A26001" s="2"/>
      <c r="B26001" s="2"/>
      <c r="C26001" s="2"/>
      <c r="G26001" s="94"/>
      <c r="H26001" s="94"/>
      <c r="I26001" s="94"/>
      <c r="J26001" s="2"/>
      <c r="P26001" s="30"/>
      <c r="T26001" s="2"/>
      <c r="V26001" s="2"/>
      <c r="W26001" s="28"/>
      <c r="Y26001" s="30"/>
      <c r="Z26001" s="30"/>
      <c r="AB26001" s="6"/>
    </row>
    <row r="26002" spans="1:28">
      <c r="A26002" s="2"/>
      <c r="B26002" s="2"/>
      <c r="C26002" s="2"/>
      <c r="G26002" s="94"/>
      <c r="H26002" s="94"/>
      <c r="I26002" s="94"/>
      <c r="J26002" s="2"/>
      <c r="P26002" s="30"/>
      <c r="T26002" s="2"/>
      <c r="V26002" s="2"/>
      <c r="W26002" s="28"/>
      <c r="Y26002" s="30"/>
      <c r="Z26002" s="30"/>
      <c r="AB26002" s="6"/>
    </row>
    <row r="26003" spans="1:28">
      <c r="A26003" s="2"/>
      <c r="B26003" s="2"/>
      <c r="C26003" s="2"/>
      <c r="G26003" s="94"/>
      <c r="H26003" s="94"/>
      <c r="I26003" s="94"/>
      <c r="J26003" s="2"/>
      <c r="P26003" s="30"/>
      <c r="T26003" s="2"/>
      <c r="V26003" s="2"/>
      <c r="W26003" s="28"/>
      <c r="Y26003" s="30"/>
      <c r="Z26003" s="30"/>
      <c r="AB26003" s="6"/>
    </row>
    <row r="26004" spans="1:28">
      <c r="A26004" s="2"/>
      <c r="B26004" s="2"/>
      <c r="C26004" s="2"/>
      <c r="G26004" s="94"/>
      <c r="H26004" s="94"/>
      <c r="I26004" s="94"/>
      <c r="J26004" s="2"/>
      <c r="P26004" s="30"/>
      <c r="T26004" s="2"/>
      <c r="V26004" s="2"/>
      <c r="W26004" s="28"/>
      <c r="Y26004" s="30"/>
      <c r="Z26004" s="30"/>
      <c r="AB26004" s="6"/>
    </row>
    <row r="26005" spans="1:28">
      <c r="A26005" s="2"/>
      <c r="B26005" s="2"/>
      <c r="C26005" s="2"/>
      <c r="G26005" s="94"/>
      <c r="H26005" s="94"/>
      <c r="I26005" s="94"/>
      <c r="J26005" s="2"/>
      <c r="P26005" s="30"/>
      <c r="T26005" s="2"/>
      <c r="V26005" s="2"/>
      <c r="W26005" s="28"/>
      <c r="Y26005" s="30"/>
      <c r="Z26005" s="30"/>
      <c r="AB26005" s="6"/>
    </row>
    <row r="26006" spans="1:28">
      <c r="A26006" s="2"/>
      <c r="B26006" s="2"/>
      <c r="C26006" s="2"/>
      <c r="G26006" s="94"/>
      <c r="H26006" s="94"/>
      <c r="I26006" s="94"/>
      <c r="J26006" s="2"/>
      <c r="P26006" s="30"/>
      <c r="T26006" s="2"/>
      <c r="V26006" s="2"/>
      <c r="W26006" s="28"/>
      <c r="Y26006" s="30"/>
      <c r="Z26006" s="30"/>
      <c r="AB26006" s="6"/>
    </row>
    <row r="26007" spans="1:28">
      <c r="A26007" s="2"/>
      <c r="B26007" s="2"/>
      <c r="C26007" s="2"/>
      <c r="G26007" s="94"/>
      <c r="H26007" s="94"/>
      <c r="I26007" s="94"/>
      <c r="J26007" s="2"/>
      <c r="P26007" s="30"/>
      <c r="T26007" s="2"/>
      <c r="V26007" s="2"/>
      <c r="W26007" s="28"/>
      <c r="Y26007" s="30"/>
      <c r="Z26007" s="30"/>
      <c r="AB26007" s="6"/>
    </row>
    <row r="26008" spans="1:28">
      <c r="A26008" s="2"/>
      <c r="B26008" s="2"/>
      <c r="C26008" s="2"/>
      <c r="G26008" s="94"/>
      <c r="H26008" s="94"/>
      <c r="I26008" s="94"/>
      <c r="J26008" s="2"/>
      <c r="P26008" s="30"/>
      <c r="T26008" s="2"/>
      <c r="V26008" s="2"/>
      <c r="W26008" s="28"/>
      <c r="Y26008" s="30"/>
      <c r="Z26008" s="30"/>
      <c r="AB26008" s="6"/>
    </row>
    <row r="26009" spans="1:28">
      <c r="A26009" s="2"/>
      <c r="B26009" s="2"/>
      <c r="C26009" s="2"/>
      <c r="G26009" s="94"/>
      <c r="H26009" s="94"/>
      <c r="I26009" s="94"/>
      <c r="J26009" s="2"/>
      <c r="P26009" s="30"/>
      <c r="T26009" s="2"/>
      <c r="V26009" s="2"/>
      <c r="W26009" s="28"/>
      <c r="Y26009" s="30"/>
      <c r="Z26009" s="30"/>
      <c r="AB26009" s="6"/>
    </row>
    <row r="26010" spans="1:28">
      <c r="A26010" s="2"/>
      <c r="B26010" s="2"/>
      <c r="C26010" s="2"/>
      <c r="G26010" s="94"/>
      <c r="H26010" s="94"/>
      <c r="I26010" s="94"/>
      <c r="J26010" s="2"/>
      <c r="P26010" s="30"/>
      <c r="T26010" s="2"/>
      <c r="V26010" s="2"/>
      <c r="W26010" s="28"/>
      <c r="Y26010" s="30"/>
      <c r="Z26010" s="30"/>
      <c r="AB26010" s="6"/>
    </row>
    <row r="26011" spans="1:28">
      <c r="A26011" s="2"/>
      <c r="B26011" s="2"/>
      <c r="C26011" s="2"/>
      <c r="G26011" s="94"/>
      <c r="H26011" s="94"/>
      <c r="I26011" s="94"/>
      <c r="J26011" s="2"/>
      <c r="P26011" s="30"/>
      <c r="T26011" s="2"/>
      <c r="V26011" s="2"/>
      <c r="W26011" s="28"/>
      <c r="Y26011" s="30"/>
      <c r="Z26011" s="30"/>
      <c r="AB26011" s="6"/>
    </row>
    <row r="26012" spans="1:28">
      <c r="A26012" s="2"/>
      <c r="B26012" s="2"/>
      <c r="C26012" s="2"/>
      <c r="G26012" s="94"/>
      <c r="H26012" s="94"/>
      <c r="I26012" s="94"/>
      <c r="J26012" s="2"/>
      <c r="P26012" s="30"/>
      <c r="T26012" s="2"/>
      <c r="V26012" s="2"/>
      <c r="W26012" s="28"/>
      <c r="Y26012" s="30"/>
      <c r="Z26012" s="30"/>
      <c r="AB26012" s="6"/>
    </row>
    <row r="26013" spans="1:28">
      <c r="A26013" s="2"/>
      <c r="B26013" s="2"/>
      <c r="C26013" s="2"/>
      <c r="G26013" s="94"/>
      <c r="H26013" s="94"/>
      <c r="I26013" s="94"/>
      <c r="J26013" s="2"/>
      <c r="P26013" s="30"/>
      <c r="T26013" s="2"/>
      <c r="V26013" s="2"/>
      <c r="W26013" s="28"/>
      <c r="Y26013" s="30"/>
      <c r="Z26013" s="30"/>
      <c r="AB26013" s="6"/>
    </row>
    <row r="26014" spans="1:28">
      <c r="A26014" s="2"/>
      <c r="B26014" s="2"/>
      <c r="C26014" s="2"/>
      <c r="G26014" s="94"/>
      <c r="H26014" s="94"/>
      <c r="I26014" s="94"/>
      <c r="J26014" s="2"/>
      <c r="P26014" s="30"/>
      <c r="T26014" s="2"/>
      <c r="V26014" s="2"/>
      <c r="W26014" s="28"/>
      <c r="Y26014" s="30"/>
      <c r="Z26014" s="30"/>
      <c r="AB26014" s="6"/>
    </row>
    <row r="26015" spans="1:28">
      <c r="A26015" s="2"/>
      <c r="B26015" s="2"/>
      <c r="C26015" s="2"/>
      <c r="G26015" s="94"/>
      <c r="H26015" s="94"/>
      <c r="I26015" s="94"/>
      <c r="J26015" s="2"/>
      <c r="P26015" s="30"/>
      <c r="T26015" s="2"/>
      <c r="V26015" s="2"/>
      <c r="W26015" s="28"/>
      <c r="Y26015" s="30"/>
      <c r="Z26015" s="30"/>
      <c r="AB26015" s="6"/>
    </row>
    <row r="26016" spans="1:28">
      <c r="A26016" s="2"/>
      <c r="B26016" s="2"/>
      <c r="C26016" s="2"/>
      <c r="G26016" s="94"/>
      <c r="H26016" s="94"/>
      <c r="I26016" s="94"/>
      <c r="J26016" s="2"/>
      <c r="P26016" s="30"/>
      <c r="T26016" s="2"/>
      <c r="V26016" s="2"/>
      <c r="W26016" s="28"/>
      <c r="Y26016" s="30"/>
      <c r="Z26016" s="30"/>
      <c r="AB26016" s="6"/>
    </row>
    <row r="26017" spans="1:28">
      <c r="A26017" s="2"/>
      <c r="B26017" s="2"/>
      <c r="C26017" s="2"/>
      <c r="G26017" s="94"/>
      <c r="H26017" s="94"/>
      <c r="I26017" s="94"/>
      <c r="J26017" s="2"/>
      <c r="P26017" s="30"/>
      <c r="T26017" s="2"/>
      <c r="V26017" s="2"/>
      <c r="W26017" s="28"/>
      <c r="Y26017" s="30"/>
      <c r="Z26017" s="30"/>
      <c r="AB26017" s="6"/>
    </row>
    <row r="26018" spans="1:28">
      <c r="A26018" s="2"/>
      <c r="B26018" s="2"/>
      <c r="C26018" s="2"/>
      <c r="G26018" s="94"/>
      <c r="H26018" s="94"/>
      <c r="I26018" s="94"/>
      <c r="J26018" s="2"/>
      <c r="P26018" s="30"/>
      <c r="T26018" s="2"/>
      <c r="V26018" s="2"/>
      <c r="W26018" s="28"/>
      <c r="Y26018" s="30"/>
      <c r="Z26018" s="30"/>
      <c r="AB26018" s="6"/>
    </row>
    <row r="26019" spans="1:28">
      <c r="A26019" s="2"/>
      <c r="B26019" s="2"/>
      <c r="C26019" s="2"/>
      <c r="G26019" s="94"/>
      <c r="H26019" s="94"/>
      <c r="I26019" s="94"/>
      <c r="J26019" s="2"/>
      <c r="P26019" s="30"/>
      <c r="T26019" s="2"/>
      <c r="V26019" s="2"/>
      <c r="W26019" s="28"/>
      <c r="Y26019" s="30"/>
      <c r="Z26019" s="30"/>
      <c r="AB26019" s="6"/>
    </row>
    <row r="26020" spans="1:28">
      <c r="A26020" s="2"/>
      <c r="B26020" s="2"/>
      <c r="C26020" s="2"/>
      <c r="G26020" s="94"/>
      <c r="H26020" s="94"/>
      <c r="I26020" s="94"/>
      <c r="J26020" s="2"/>
      <c r="P26020" s="30"/>
      <c r="T26020" s="2"/>
      <c r="V26020" s="2"/>
      <c r="W26020" s="28"/>
      <c r="Y26020" s="30"/>
      <c r="Z26020" s="30"/>
      <c r="AB26020" s="6"/>
    </row>
    <row r="26021" spans="1:28">
      <c r="A26021" s="2"/>
      <c r="B26021" s="2"/>
      <c r="C26021" s="2"/>
      <c r="G26021" s="94"/>
      <c r="H26021" s="94"/>
      <c r="I26021" s="94"/>
      <c r="J26021" s="2"/>
      <c r="P26021" s="30"/>
      <c r="T26021" s="2"/>
      <c r="V26021" s="2"/>
      <c r="W26021" s="28"/>
      <c r="Y26021" s="30"/>
      <c r="Z26021" s="30"/>
      <c r="AB26021" s="6"/>
    </row>
    <row r="26022" spans="1:28">
      <c r="A26022" s="2"/>
      <c r="B26022" s="2"/>
      <c r="C26022" s="2"/>
      <c r="G26022" s="94"/>
      <c r="H26022" s="94"/>
      <c r="I26022" s="94"/>
      <c r="J26022" s="2"/>
      <c r="P26022" s="30"/>
      <c r="T26022" s="2"/>
      <c r="V26022" s="2"/>
      <c r="W26022" s="28"/>
      <c r="Y26022" s="30"/>
      <c r="Z26022" s="30"/>
      <c r="AB26022" s="6"/>
    </row>
    <row r="26023" spans="1:28">
      <c r="A26023" s="2"/>
      <c r="B26023" s="2"/>
      <c r="C26023" s="2"/>
      <c r="G26023" s="94"/>
      <c r="H26023" s="94"/>
      <c r="I26023" s="94"/>
      <c r="J26023" s="2"/>
      <c r="P26023" s="30"/>
      <c r="T26023" s="2"/>
      <c r="V26023" s="2"/>
      <c r="W26023" s="28"/>
      <c r="Y26023" s="30"/>
      <c r="Z26023" s="30"/>
      <c r="AB26023" s="6"/>
    </row>
    <row r="26024" spans="1:28">
      <c r="A26024" s="2"/>
      <c r="B26024" s="2"/>
      <c r="C26024" s="2"/>
      <c r="G26024" s="94"/>
      <c r="H26024" s="94"/>
      <c r="I26024" s="94"/>
      <c r="J26024" s="2"/>
      <c r="P26024" s="30"/>
      <c r="T26024" s="2"/>
      <c r="V26024" s="2"/>
      <c r="W26024" s="28"/>
      <c r="Y26024" s="30"/>
      <c r="Z26024" s="30"/>
      <c r="AB26024" s="6"/>
    </row>
    <row r="26025" spans="1:28">
      <c r="A26025" s="2"/>
      <c r="B26025" s="2"/>
      <c r="C26025" s="2"/>
      <c r="G26025" s="94"/>
      <c r="H26025" s="94"/>
      <c r="I26025" s="94"/>
      <c r="J26025" s="2"/>
      <c r="P26025" s="30"/>
      <c r="T26025" s="2"/>
      <c r="V26025" s="2"/>
      <c r="W26025" s="28"/>
      <c r="Y26025" s="30"/>
      <c r="Z26025" s="30"/>
      <c r="AB26025" s="6"/>
    </row>
    <row r="26026" spans="1:28">
      <c r="A26026" s="2"/>
      <c r="B26026" s="2"/>
      <c r="C26026" s="2"/>
      <c r="G26026" s="94"/>
      <c r="H26026" s="94"/>
      <c r="I26026" s="94"/>
      <c r="J26026" s="2"/>
      <c r="P26026" s="30"/>
      <c r="T26026" s="2"/>
      <c r="V26026" s="2"/>
      <c r="W26026" s="28"/>
      <c r="Y26026" s="30"/>
      <c r="Z26026" s="30"/>
      <c r="AB26026" s="6"/>
    </row>
    <row r="26027" spans="1:28">
      <c r="A26027" s="2"/>
      <c r="B26027" s="2"/>
      <c r="C26027" s="2"/>
      <c r="G26027" s="94"/>
      <c r="H26027" s="94"/>
      <c r="I26027" s="94"/>
      <c r="J26027" s="2"/>
      <c r="P26027" s="30"/>
      <c r="T26027" s="2"/>
      <c r="V26027" s="2"/>
      <c r="W26027" s="28"/>
      <c r="Y26027" s="30"/>
      <c r="Z26027" s="30"/>
      <c r="AB26027" s="6"/>
    </row>
    <row r="26028" spans="1:28">
      <c r="A26028" s="2"/>
      <c r="B26028" s="2"/>
      <c r="C26028" s="2"/>
      <c r="G26028" s="94"/>
      <c r="H26028" s="94"/>
      <c r="I26028" s="94"/>
      <c r="J26028" s="2"/>
      <c r="P26028" s="30"/>
      <c r="T26028" s="2"/>
      <c r="V26028" s="2"/>
      <c r="W26028" s="28"/>
      <c r="Y26028" s="30"/>
      <c r="Z26028" s="30"/>
      <c r="AB26028" s="6"/>
    </row>
    <row r="26029" spans="1:28">
      <c r="A26029" s="2"/>
      <c r="B26029" s="2"/>
      <c r="C26029" s="2"/>
      <c r="G26029" s="94"/>
      <c r="H26029" s="94"/>
      <c r="I26029" s="94"/>
      <c r="J26029" s="2"/>
      <c r="P26029" s="30"/>
      <c r="T26029" s="2"/>
      <c r="V26029" s="2"/>
      <c r="W26029" s="28"/>
      <c r="Y26029" s="30"/>
      <c r="Z26029" s="30"/>
      <c r="AB26029" s="6"/>
    </row>
    <row r="26030" spans="1:28">
      <c r="A26030" s="2"/>
      <c r="B26030" s="2"/>
      <c r="C26030" s="2"/>
      <c r="G26030" s="94"/>
      <c r="H26030" s="94"/>
      <c r="I26030" s="94"/>
      <c r="J26030" s="2"/>
      <c r="P26030" s="30"/>
      <c r="T26030" s="2"/>
      <c r="V26030" s="2"/>
      <c r="W26030" s="28"/>
      <c r="Y26030" s="30"/>
      <c r="Z26030" s="30"/>
      <c r="AB26030" s="6"/>
    </row>
    <row r="26031" spans="1:28">
      <c r="A26031" s="2"/>
      <c r="B26031" s="2"/>
      <c r="C26031" s="2"/>
      <c r="G26031" s="94"/>
      <c r="H26031" s="94"/>
      <c r="I26031" s="94"/>
      <c r="J26031" s="2"/>
      <c r="P26031" s="30"/>
      <c r="T26031" s="2"/>
      <c r="V26031" s="2"/>
      <c r="W26031" s="28"/>
      <c r="Y26031" s="30"/>
      <c r="Z26031" s="30"/>
      <c r="AB26031" s="6"/>
    </row>
    <row r="26032" spans="1:28">
      <c r="A26032" s="2"/>
      <c r="B26032" s="2"/>
      <c r="C26032" s="2"/>
      <c r="G26032" s="94"/>
      <c r="H26032" s="94"/>
      <c r="I26032" s="94"/>
      <c r="J26032" s="2"/>
      <c r="P26032" s="30"/>
      <c r="T26032" s="2"/>
      <c r="V26032" s="2"/>
      <c r="W26032" s="28"/>
      <c r="Y26032" s="30"/>
      <c r="Z26032" s="30"/>
      <c r="AB26032" s="6"/>
    </row>
    <row r="26033" spans="1:28">
      <c r="A26033" s="2"/>
      <c r="B26033" s="2"/>
      <c r="C26033" s="2"/>
      <c r="G26033" s="94"/>
      <c r="H26033" s="94"/>
      <c r="I26033" s="94"/>
      <c r="J26033" s="2"/>
      <c r="P26033" s="30"/>
      <c r="T26033" s="2"/>
      <c r="V26033" s="2"/>
      <c r="W26033" s="28"/>
      <c r="Y26033" s="30"/>
      <c r="Z26033" s="30"/>
      <c r="AB26033" s="6"/>
    </row>
    <row r="26034" spans="1:28">
      <c r="A26034" s="2"/>
      <c r="B26034" s="2"/>
      <c r="C26034" s="2"/>
      <c r="G26034" s="94"/>
      <c r="H26034" s="94"/>
      <c r="I26034" s="94"/>
      <c r="J26034" s="2"/>
      <c r="P26034" s="30"/>
      <c r="T26034" s="2"/>
      <c r="V26034" s="2"/>
      <c r="W26034" s="28"/>
      <c r="Y26034" s="30"/>
      <c r="Z26034" s="30"/>
      <c r="AB26034" s="6"/>
    </row>
    <row r="26035" spans="1:28">
      <c r="A26035" s="2"/>
      <c r="B26035" s="2"/>
      <c r="C26035" s="2"/>
      <c r="G26035" s="94"/>
      <c r="H26035" s="94"/>
      <c r="I26035" s="94"/>
      <c r="J26035" s="2"/>
      <c r="P26035" s="30"/>
      <c r="T26035" s="2"/>
      <c r="V26035" s="2"/>
      <c r="W26035" s="28"/>
      <c r="Y26035" s="30"/>
      <c r="Z26035" s="30"/>
      <c r="AB26035" s="6"/>
    </row>
    <row r="26036" spans="1:28">
      <c r="A26036" s="2"/>
      <c r="B26036" s="2"/>
      <c r="C26036" s="2"/>
      <c r="G26036" s="94"/>
      <c r="H26036" s="94"/>
      <c r="I26036" s="94"/>
      <c r="J26036" s="2"/>
      <c r="P26036" s="30"/>
      <c r="T26036" s="2"/>
      <c r="V26036" s="2"/>
      <c r="W26036" s="28"/>
      <c r="Y26036" s="30"/>
      <c r="Z26036" s="30"/>
      <c r="AB26036" s="6"/>
    </row>
    <row r="26037" spans="1:28">
      <c r="A26037" s="2"/>
      <c r="B26037" s="2"/>
      <c r="C26037" s="2"/>
      <c r="G26037" s="94"/>
      <c r="H26037" s="94"/>
      <c r="I26037" s="94"/>
      <c r="J26037" s="2"/>
      <c r="P26037" s="30"/>
      <c r="T26037" s="2"/>
      <c r="V26037" s="2"/>
      <c r="W26037" s="28"/>
      <c r="Y26037" s="30"/>
      <c r="Z26037" s="30"/>
      <c r="AB26037" s="6"/>
    </row>
    <row r="26038" spans="1:28">
      <c r="A26038" s="2"/>
      <c r="B26038" s="2"/>
      <c r="C26038" s="2"/>
      <c r="G26038" s="94"/>
      <c r="H26038" s="94"/>
      <c r="I26038" s="94"/>
      <c r="J26038" s="2"/>
      <c r="P26038" s="30"/>
      <c r="T26038" s="2"/>
      <c r="V26038" s="2"/>
      <c r="W26038" s="28"/>
      <c r="Y26038" s="30"/>
      <c r="Z26038" s="30"/>
      <c r="AB26038" s="6"/>
    </row>
    <row r="26039" spans="1:28">
      <c r="A26039" s="2"/>
      <c r="B26039" s="2"/>
      <c r="C26039" s="2"/>
      <c r="G26039" s="94"/>
      <c r="H26039" s="94"/>
      <c r="I26039" s="94"/>
      <c r="J26039" s="2"/>
      <c r="P26039" s="30"/>
      <c r="T26039" s="2"/>
      <c r="V26039" s="2"/>
      <c r="W26039" s="28"/>
      <c r="Y26039" s="30"/>
      <c r="Z26039" s="30"/>
      <c r="AB26039" s="6"/>
    </row>
    <row r="26040" spans="1:28">
      <c r="A26040" s="2"/>
      <c r="B26040" s="2"/>
      <c r="C26040" s="2"/>
      <c r="G26040" s="94"/>
      <c r="H26040" s="94"/>
      <c r="I26040" s="94"/>
      <c r="J26040" s="2"/>
      <c r="P26040" s="30"/>
      <c r="T26040" s="2"/>
      <c r="V26040" s="2"/>
      <c r="W26040" s="28"/>
      <c r="Y26040" s="30"/>
      <c r="Z26040" s="30"/>
      <c r="AB26040" s="6"/>
    </row>
    <row r="26041" spans="1:28">
      <c r="A26041" s="2"/>
      <c r="B26041" s="2"/>
      <c r="C26041" s="2"/>
      <c r="G26041" s="94"/>
      <c r="H26041" s="94"/>
      <c r="I26041" s="94"/>
      <c r="J26041" s="2"/>
      <c r="P26041" s="30"/>
      <c r="T26041" s="2"/>
      <c r="V26041" s="2"/>
      <c r="W26041" s="28"/>
      <c r="Y26041" s="30"/>
      <c r="Z26041" s="30"/>
      <c r="AB26041" s="6"/>
    </row>
    <row r="26042" spans="1:28">
      <c r="A26042" s="2"/>
      <c r="B26042" s="2"/>
      <c r="C26042" s="2"/>
      <c r="G26042" s="94"/>
      <c r="H26042" s="94"/>
      <c r="I26042" s="94"/>
      <c r="J26042" s="2"/>
      <c r="P26042" s="30"/>
      <c r="T26042" s="2"/>
      <c r="V26042" s="2"/>
      <c r="W26042" s="28"/>
      <c r="Y26042" s="30"/>
      <c r="Z26042" s="30"/>
      <c r="AB26042" s="6"/>
    </row>
    <row r="26043" spans="1:28">
      <c r="A26043" s="2"/>
      <c r="B26043" s="2"/>
      <c r="C26043" s="2"/>
      <c r="G26043" s="94"/>
      <c r="H26043" s="94"/>
      <c r="I26043" s="94"/>
      <c r="J26043" s="2"/>
      <c r="P26043" s="30"/>
      <c r="T26043" s="2"/>
      <c r="V26043" s="2"/>
      <c r="W26043" s="28"/>
      <c r="Y26043" s="30"/>
      <c r="Z26043" s="30"/>
      <c r="AB26043" s="6"/>
    </row>
    <row r="26044" spans="1:28">
      <c r="A26044" s="2"/>
      <c r="B26044" s="2"/>
      <c r="C26044" s="2"/>
      <c r="G26044" s="94"/>
      <c r="H26044" s="94"/>
      <c r="I26044" s="94"/>
      <c r="J26044" s="2"/>
      <c r="P26044" s="30"/>
      <c r="T26044" s="2"/>
      <c r="V26044" s="2"/>
      <c r="W26044" s="28"/>
      <c r="Y26044" s="30"/>
      <c r="Z26044" s="30"/>
      <c r="AB26044" s="6"/>
    </row>
    <row r="26045" spans="1:28">
      <c r="A26045" s="2"/>
      <c r="B26045" s="2"/>
      <c r="C26045" s="2"/>
      <c r="G26045" s="94"/>
      <c r="H26045" s="94"/>
      <c r="I26045" s="94"/>
      <c r="J26045" s="2"/>
      <c r="P26045" s="30"/>
      <c r="T26045" s="2"/>
      <c r="V26045" s="2"/>
      <c r="W26045" s="28"/>
      <c r="Y26045" s="30"/>
      <c r="Z26045" s="30"/>
      <c r="AB26045" s="6"/>
    </row>
    <row r="26046" spans="1:28">
      <c r="A26046" s="2"/>
      <c r="B26046" s="2"/>
      <c r="C26046" s="2"/>
      <c r="G26046" s="94"/>
      <c r="H26046" s="94"/>
      <c r="I26046" s="94"/>
      <c r="J26046" s="2"/>
      <c r="P26046" s="30"/>
      <c r="T26046" s="2"/>
      <c r="V26046" s="2"/>
      <c r="W26046" s="28"/>
      <c r="Y26046" s="30"/>
      <c r="Z26046" s="30"/>
      <c r="AB26046" s="6"/>
    </row>
    <row r="26047" spans="1:28">
      <c r="A26047" s="2"/>
      <c r="B26047" s="2"/>
      <c r="C26047" s="2"/>
      <c r="G26047" s="94"/>
      <c r="H26047" s="94"/>
      <c r="I26047" s="94"/>
      <c r="J26047" s="2"/>
      <c r="P26047" s="30"/>
      <c r="T26047" s="2"/>
      <c r="V26047" s="2"/>
      <c r="W26047" s="28"/>
      <c r="Y26047" s="30"/>
      <c r="Z26047" s="30"/>
      <c r="AB26047" s="6"/>
    </row>
    <row r="26048" spans="1:28">
      <c r="A26048" s="2"/>
      <c r="B26048" s="2"/>
      <c r="C26048" s="2"/>
      <c r="G26048" s="94"/>
      <c r="H26048" s="94"/>
      <c r="I26048" s="94"/>
      <c r="J26048" s="2"/>
      <c r="P26048" s="30"/>
      <c r="T26048" s="2"/>
      <c r="V26048" s="2"/>
      <c r="W26048" s="28"/>
      <c r="Y26048" s="30"/>
      <c r="Z26048" s="30"/>
      <c r="AB26048" s="6"/>
    </row>
    <row r="26049" spans="1:28">
      <c r="A26049" s="2"/>
      <c r="B26049" s="2"/>
      <c r="C26049" s="2"/>
      <c r="G26049" s="94"/>
      <c r="H26049" s="94"/>
      <c r="I26049" s="94"/>
      <c r="J26049" s="2"/>
      <c r="P26049" s="30"/>
      <c r="T26049" s="2"/>
      <c r="V26049" s="2"/>
      <c r="W26049" s="28"/>
      <c r="Y26049" s="30"/>
      <c r="Z26049" s="30"/>
      <c r="AB26049" s="6"/>
    </row>
    <row r="26050" spans="1:28">
      <c r="A26050" s="2"/>
      <c r="B26050" s="2"/>
      <c r="C26050" s="2"/>
      <c r="G26050" s="94"/>
      <c r="H26050" s="94"/>
      <c r="I26050" s="94"/>
      <c r="J26050" s="2"/>
      <c r="P26050" s="30"/>
      <c r="T26050" s="2"/>
      <c r="V26050" s="2"/>
      <c r="W26050" s="28"/>
      <c r="Y26050" s="30"/>
      <c r="Z26050" s="30"/>
      <c r="AB26050" s="6"/>
    </row>
    <row r="26051" spans="1:28">
      <c r="A26051" s="2"/>
      <c r="B26051" s="2"/>
      <c r="C26051" s="2"/>
      <c r="G26051" s="94"/>
      <c r="H26051" s="94"/>
      <c r="I26051" s="94"/>
      <c r="J26051" s="2"/>
      <c r="P26051" s="30"/>
      <c r="T26051" s="2"/>
      <c r="V26051" s="2"/>
      <c r="W26051" s="28"/>
      <c r="Y26051" s="30"/>
      <c r="Z26051" s="30"/>
      <c r="AB26051" s="6"/>
    </row>
    <row r="26052" spans="1:28">
      <c r="A26052" s="2"/>
      <c r="B26052" s="2"/>
      <c r="C26052" s="2"/>
      <c r="G26052" s="94"/>
      <c r="H26052" s="94"/>
      <c r="I26052" s="94"/>
      <c r="J26052" s="2"/>
      <c r="P26052" s="30"/>
      <c r="T26052" s="2"/>
      <c r="V26052" s="2"/>
      <c r="W26052" s="28"/>
      <c r="Y26052" s="30"/>
      <c r="Z26052" s="30"/>
      <c r="AB26052" s="6"/>
    </row>
    <row r="26053" spans="1:28">
      <c r="A26053" s="2"/>
      <c r="B26053" s="2"/>
      <c r="C26053" s="2"/>
      <c r="G26053" s="94"/>
      <c r="H26053" s="94"/>
      <c r="I26053" s="94"/>
      <c r="J26053" s="2"/>
      <c r="P26053" s="30"/>
      <c r="T26053" s="2"/>
      <c r="V26053" s="2"/>
      <c r="W26053" s="28"/>
      <c r="Y26053" s="30"/>
      <c r="Z26053" s="30"/>
      <c r="AB26053" s="6"/>
    </row>
    <row r="26054" spans="1:28">
      <c r="A26054" s="2"/>
      <c r="B26054" s="2"/>
      <c r="C26054" s="2"/>
      <c r="G26054" s="94"/>
      <c r="H26054" s="94"/>
      <c r="I26054" s="94"/>
      <c r="J26054" s="2"/>
      <c r="P26054" s="30"/>
      <c r="T26054" s="2"/>
      <c r="V26054" s="2"/>
      <c r="W26054" s="28"/>
      <c r="Y26054" s="30"/>
      <c r="Z26054" s="30"/>
      <c r="AB26054" s="6"/>
    </row>
    <row r="26055" spans="1:28">
      <c r="A26055" s="2"/>
      <c r="B26055" s="2"/>
      <c r="C26055" s="2"/>
      <c r="G26055" s="94"/>
      <c r="H26055" s="94"/>
      <c r="I26055" s="94"/>
      <c r="J26055" s="2"/>
      <c r="P26055" s="30"/>
      <c r="T26055" s="2"/>
      <c r="V26055" s="2"/>
      <c r="W26055" s="28"/>
      <c r="Y26055" s="30"/>
      <c r="Z26055" s="30"/>
      <c r="AB26055" s="6"/>
    </row>
    <row r="26056" spans="1:28">
      <c r="A26056" s="2"/>
      <c r="B26056" s="2"/>
      <c r="C26056" s="2"/>
      <c r="G26056" s="94"/>
      <c r="H26056" s="94"/>
      <c r="I26056" s="94"/>
      <c r="J26056" s="2"/>
      <c r="P26056" s="30"/>
      <c r="T26056" s="2"/>
      <c r="V26056" s="2"/>
      <c r="W26056" s="28"/>
      <c r="Y26056" s="30"/>
      <c r="Z26056" s="30"/>
      <c r="AB26056" s="6"/>
    </row>
    <row r="26057" spans="1:28">
      <c r="A26057" s="2"/>
      <c r="B26057" s="2"/>
      <c r="C26057" s="2"/>
      <c r="G26057" s="94"/>
      <c r="H26057" s="94"/>
      <c r="I26057" s="94"/>
      <c r="J26057" s="2"/>
      <c r="P26057" s="30"/>
      <c r="T26057" s="2"/>
      <c r="V26057" s="2"/>
      <c r="W26057" s="28"/>
      <c r="Y26057" s="30"/>
      <c r="Z26057" s="30"/>
      <c r="AB26057" s="6"/>
    </row>
    <row r="26058" spans="1:28">
      <c r="A26058" s="2"/>
      <c r="B26058" s="2"/>
      <c r="C26058" s="2"/>
      <c r="G26058" s="94"/>
      <c r="H26058" s="94"/>
      <c r="I26058" s="94"/>
      <c r="J26058" s="2"/>
      <c r="P26058" s="30"/>
      <c r="T26058" s="2"/>
      <c r="V26058" s="2"/>
      <c r="W26058" s="28"/>
      <c r="Y26058" s="30"/>
      <c r="Z26058" s="30"/>
      <c r="AB26058" s="6"/>
    </row>
    <row r="26059" spans="1:28">
      <c r="A26059" s="2"/>
      <c r="B26059" s="2"/>
      <c r="C26059" s="2"/>
      <c r="G26059" s="94"/>
      <c r="H26059" s="94"/>
      <c r="I26059" s="94"/>
      <c r="J26059" s="2"/>
      <c r="P26059" s="30"/>
      <c r="T26059" s="2"/>
      <c r="V26059" s="2"/>
      <c r="W26059" s="28"/>
      <c r="Y26059" s="30"/>
      <c r="Z26059" s="30"/>
      <c r="AB26059" s="6"/>
    </row>
    <row r="26060" spans="1:28">
      <c r="A26060" s="2"/>
      <c r="B26060" s="2"/>
      <c r="C26060" s="2"/>
      <c r="G26060" s="94"/>
      <c r="H26060" s="94"/>
      <c r="I26060" s="94"/>
      <c r="J26060" s="2"/>
      <c r="P26060" s="30"/>
      <c r="T26060" s="2"/>
      <c r="V26060" s="2"/>
      <c r="W26060" s="28"/>
      <c r="Y26060" s="30"/>
      <c r="Z26060" s="30"/>
      <c r="AB26060" s="6"/>
    </row>
    <row r="26061" spans="1:28">
      <c r="A26061" s="2"/>
      <c r="B26061" s="2"/>
      <c r="C26061" s="2"/>
      <c r="G26061" s="94"/>
      <c r="H26061" s="94"/>
      <c r="I26061" s="94"/>
      <c r="J26061" s="2"/>
      <c r="P26061" s="30"/>
      <c r="T26061" s="2"/>
      <c r="V26061" s="2"/>
      <c r="W26061" s="28"/>
      <c r="Y26061" s="30"/>
      <c r="Z26061" s="30"/>
      <c r="AB26061" s="6"/>
    </row>
    <row r="26062" spans="1:28">
      <c r="A26062" s="2"/>
      <c r="B26062" s="2"/>
      <c r="C26062" s="2"/>
      <c r="G26062" s="94"/>
      <c r="H26062" s="94"/>
      <c r="I26062" s="94"/>
      <c r="J26062" s="2"/>
      <c r="P26062" s="30"/>
      <c r="T26062" s="2"/>
      <c r="V26062" s="2"/>
      <c r="W26062" s="28"/>
      <c r="Y26062" s="30"/>
      <c r="Z26062" s="30"/>
      <c r="AB26062" s="6"/>
    </row>
    <row r="26063" spans="1:28">
      <c r="A26063" s="2"/>
      <c r="B26063" s="2"/>
      <c r="C26063" s="2"/>
      <c r="G26063" s="94"/>
      <c r="H26063" s="94"/>
      <c r="I26063" s="94"/>
      <c r="J26063" s="2"/>
      <c r="P26063" s="30"/>
      <c r="T26063" s="2"/>
      <c r="V26063" s="2"/>
      <c r="W26063" s="28"/>
      <c r="Y26063" s="30"/>
      <c r="Z26063" s="30"/>
      <c r="AB26063" s="6"/>
    </row>
    <row r="26064" spans="1:28">
      <c r="A26064" s="2"/>
      <c r="B26064" s="2"/>
      <c r="C26064" s="2"/>
      <c r="G26064" s="94"/>
      <c r="H26064" s="94"/>
      <c r="I26064" s="94"/>
      <c r="J26064" s="2"/>
      <c r="P26064" s="30"/>
      <c r="T26064" s="2"/>
      <c r="V26064" s="2"/>
      <c r="W26064" s="28"/>
      <c r="Y26064" s="30"/>
      <c r="Z26064" s="30"/>
      <c r="AB26064" s="6"/>
    </row>
    <row r="26065" spans="1:28">
      <c r="A26065" s="2"/>
      <c r="B26065" s="2"/>
      <c r="C26065" s="2"/>
      <c r="G26065" s="94"/>
      <c r="H26065" s="94"/>
      <c r="I26065" s="94"/>
      <c r="J26065" s="2"/>
      <c r="P26065" s="30"/>
      <c r="T26065" s="2"/>
      <c r="V26065" s="2"/>
      <c r="W26065" s="28"/>
      <c r="Y26065" s="30"/>
      <c r="Z26065" s="30"/>
      <c r="AB26065" s="6"/>
    </row>
    <row r="26066" spans="1:28">
      <c r="A26066" s="2"/>
      <c r="B26066" s="2"/>
      <c r="C26066" s="2"/>
      <c r="G26066" s="94"/>
      <c r="H26066" s="94"/>
      <c r="I26066" s="94"/>
      <c r="J26066" s="2"/>
      <c r="P26066" s="30"/>
      <c r="T26066" s="2"/>
      <c r="V26066" s="2"/>
      <c r="W26066" s="28"/>
      <c r="Y26066" s="30"/>
      <c r="Z26066" s="30"/>
      <c r="AB26066" s="6"/>
    </row>
    <row r="26067" spans="1:28">
      <c r="A26067" s="2"/>
      <c r="B26067" s="2"/>
      <c r="C26067" s="2"/>
      <c r="G26067" s="94"/>
      <c r="H26067" s="94"/>
      <c r="I26067" s="94"/>
      <c r="J26067" s="2"/>
      <c r="P26067" s="30"/>
      <c r="T26067" s="2"/>
      <c r="V26067" s="2"/>
      <c r="W26067" s="28"/>
      <c r="Y26067" s="30"/>
      <c r="Z26067" s="30"/>
      <c r="AB26067" s="6"/>
    </row>
    <row r="26068" spans="1:28">
      <c r="A26068" s="2"/>
      <c r="B26068" s="2"/>
      <c r="C26068" s="2"/>
      <c r="G26068" s="94"/>
      <c r="H26068" s="94"/>
      <c r="I26068" s="94"/>
      <c r="J26068" s="2"/>
      <c r="P26068" s="30"/>
      <c r="T26068" s="2"/>
      <c r="V26068" s="2"/>
      <c r="W26068" s="28"/>
      <c r="Y26068" s="30"/>
      <c r="Z26068" s="30"/>
      <c r="AB26068" s="6"/>
    </row>
    <row r="26069" spans="1:28">
      <c r="A26069" s="2"/>
      <c r="B26069" s="2"/>
      <c r="C26069" s="2"/>
      <c r="G26069" s="94"/>
      <c r="H26069" s="94"/>
      <c r="I26069" s="94"/>
      <c r="J26069" s="2"/>
      <c r="P26069" s="30"/>
      <c r="T26069" s="2"/>
      <c r="V26069" s="2"/>
      <c r="W26069" s="28"/>
      <c r="Y26069" s="30"/>
      <c r="Z26069" s="30"/>
      <c r="AB26069" s="6"/>
    </row>
    <row r="26070" spans="1:28">
      <c r="A26070" s="2"/>
      <c r="B26070" s="2"/>
      <c r="C26070" s="2"/>
      <c r="G26070" s="94"/>
      <c r="H26070" s="94"/>
      <c r="I26070" s="94"/>
      <c r="J26070" s="2"/>
      <c r="P26070" s="30"/>
      <c r="T26070" s="2"/>
      <c r="V26070" s="2"/>
      <c r="W26070" s="28"/>
      <c r="Y26070" s="30"/>
      <c r="Z26070" s="30"/>
      <c r="AB26070" s="6"/>
    </row>
    <row r="26071" spans="1:28">
      <c r="A26071" s="2"/>
      <c r="B26071" s="2"/>
      <c r="C26071" s="2"/>
      <c r="G26071" s="94"/>
      <c r="H26071" s="94"/>
      <c r="I26071" s="94"/>
      <c r="J26071" s="2"/>
      <c r="P26071" s="30"/>
      <c r="T26071" s="2"/>
      <c r="V26071" s="2"/>
      <c r="W26071" s="28"/>
      <c r="Y26071" s="30"/>
      <c r="Z26071" s="30"/>
      <c r="AB26071" s="6"/>
    </row>
    <row r="26072" spans="1:28">
      <c r="A26072" s="2"/>
      <c r="B26072" s="2"/>
      <c r="C26072" s="2"/>
      <c r="G26072" s="94"/>
      <c r="H26072" s="94"/>
      <c r="I26072" s="94"/>
      <c r="J26072" s="2"/>
      <c r="P26072" s="30"/>
      <c r="T26072" s="2"/>
      <c r="V26072" s="2"/>
      <c r="W26072" s="28"/>
      <c r="Y26072" s="30"/>
      <c r="Z26072" s="30"/>
      <c r="AB26072" s="6"/>
    </row>
    <row r="26073" spans="1:28">
      <c r="A26073" s="2"/>
      <c r="B26073" s="2"/>
      <c r="C26073" s="2"/>
      <c r="G26073" s="94"/>
      <c r="H26073" s="94"/>
      <c r="I26073" s="94"/>
      <c r="J26073" s="2"/>
      <c r="P26073" s="30"/>
      <c r="T26073" s="2"/>
      <c r="V26073" s="2"/>
      <c r="W26073" s="28"/>
      <c r="Y26073" s="30"/>
      <c r="Z26073" s="30"/>
      <c r="AB26073" s="6"/>
    </row>
    <row r="26074" spans="1:28">
      <c r="A26074" s="2"/>
      <c r="B26074" s="2"/>
      <c r="C26074" s="2"/>
      <c r="G26074" s="94"/>
      <c r="H26074" s="94"/>
      <c r="I26074" s="94"/>
      <c r="J26074" s="2"/>
      <c r="P26074" s="30"/>
      <c r="T26074" s="2"/>
      <c r="V26074" s="2"/>
      <c r="W26074" s="28"/>
      <c r="Y26074" s="30"/>
      <c r="Z26074" s="30"/>
      <c r="AB26074" s="6"/>
    </row>
    <row r="26075" spans="1:28">
      <c r="A26075" s="2"/>
      <c r="B26075" s="2"/>
      <c r="C26075" s="2"/>
      <c r="G26075" s="94"/>
      <c r="H26075" s="94"/>
      <c r="I26075" s="94"/>
      <c r="J26075" s="2"/>
      <c r="P26075" s="30"/>
      <c r="T26075" s="2"/>
      <c r="V26075" s="2"/>
      <c r="W26075" s="28"/>
      <c r="Y26075" s="30"/>
      <c r="Z26075" s="30"/>
      <c r="AB26075" s="6"/>
    </row>
    <row r="26076" spans="1:28">
      <c r="A26076" s="2"/>
      <c r="B26076" s="2"/>
      <c r="C26076" s="2"/>
      <c r="G26076" s="94"/>
      <c r="H26076" s="94"/>
      <c r="I26076" s="94"/>
      <c r="J26076" s="2"/>
      <c r="P26076" s="30"/>
      <c r="T26076" s="2"/>
      <c r="V26076" s="2"/>
      <c r="W26076" s="28"/>
      <c r="Y26076" s="30"/>
      <c r="Z26076" s="30"/>
      <c r="AB26076" s="6"/>
    </row>
    <row r="26077" spans="1:28">
      <c r="A26077" s="2"/>
      <c r="B26077" s="2"/>
      <c r="C26077" s="2"/>
      <c r="G26077" s="94"/>
      <c r="H26077" s="94"/>
      <c r="I26077" s="94"/>
      <c r="J26077" s="2"/>
      <c r="P26077" s="30"/>
      <c r="T26077" s="2"/>
      <c r="V26077" s="2"/>
      <c r="W26077" s="28"/>
      <c r="Y26077" s="30"/>
      <c r="Z26077" s="30"/>
      <c r="AB26077" s="6"/>
    </row>
    <row r="26078" spans="1:28">
      <c r="A26078" s="2"/>
      <c r="B26078" s="2"/>
      <c r="C26078" s="2"/>
      <c r="G26078" s="94"/>
      <c r="H26078" s="94"/>
      <c r="I26078" s="94"/>
      <c r="J26078" s="2"/>
      <c r="P26078" s="30"/>
      <c r="T26078" s="2"/>
      <c r="V26078" s="2"/>
      <c r="W26078" s="28"/>
      <c r="Y26078" s="30"/>
      <c r="Z26078" s="30"/>
      <c r="AB26078" s="6"/>
    </row>
    <row r="26079" spans="1:28">
      <c r="A26079" s="2"/>
      <c r="B26079" s="2"/>
      <c r="C26079" s="2"/>
      <c r="G26079" s="94"/>
      <c r="H26079" s="94"/>
      <c r="I26079" s="94"/>
      <c r="J26079" s="2"/>
      <c r="P26079" s="30"/>
      <c r="T26079" s="2"/>
      <c r="V26079" s="2"/>
      <c r="W26079" s="28"/>
      <c r="Y26079" s="30"/>
      <c r="Z26079" s="30"/>
      <c r="AB26079" s="6"/>
    </row>
    <row r="26080" spans="1:28">
      <c r="A26080" s="2"/>
      <c r="B26080" s="2"/>
      <c r="C26080" s="2"/>
      <c r="G26080" s="94"/>
      <c r="H26080" s="94"/>
      <c r="I26080" s="94"/>
      <c r="J26080" s="2"/>
      <c r="P26080" s="30"/>
      <c r="T26080" s="2"/>
      <c r="V26080" s="2"/>
      <c r="W26080" s="28"/>
      <c r="Y26080" s="30"/>
      <c r="Z26080" s="30"/>
      <c r="AB26080" s="6"/>
    </row>
    <row r="26081" spans="1:28">
      <c r="A26081" s="2"/>
      <c r="B26081" s="2"/>
      <c r="C26081" s="2"/>
      <c r="G26081" s="94"/>
      <c r="H26081" s="94"/>
      <c r="I26081" s="94"/>
      <c r="J26081" s="2"/>
      <c r="P26081" s="30"/>
      <c r="T26081" s="2"/>
      <c r="V26081" s="2"/>
      <c r="W26081" s="28"/>
      <c r="Y26081" s="30"/>
      <c r="Z26081" s="30"/>
      <c r="AB26081" s="6"/>
    </row>
    <row r="26082" spans="1:28">
      <c r="A26082" s="2"/>
      <c r="B26082" s="2"/>
      <c r="C26082" s="2"/>
      <c r="G26082" s="94"/>
      <c r="H26082" s="94"/>
      <c r="I26082" s="94"/>
      <c r="J26082" s="2"/>
      <c r="P26082" s="30"/>
      <c r="T26082" s="2"/>
      <c r="V26082" s="2"/>
      <c r="W26082" s="28"/>
      <c r="Y26082" s="30"/>
      <c r="Z26082" s="30"/>
      <c r="AB26082" s="6"/>
    </row>
    <row r="26083" spans="1:28">
      <c r="A26083" s="2"/>
      <c r="B26083" s="2"/>
      <c r="C26083" s="2"/>
      <c r="G26083" s="94"/>
      <c r="H26083" s="94"/>
      <c r="I26083" s="94"/>
      <c r="J26083" s="2"/>
      <c r="P26083" s="30"/>
      <c r="T26083" s="2"/>
      <c r="V26083" s="2"/>
      <c r="W26083" s="28"/>
      <c r="Y26083" s="30"/>
      <c r="Z26083" s="30"/>
      <c r="AB26083" s="6"/>
    </row>
    <row r="26084" spans="1:28">
      <c r="A26084" s="2"/>
      <c r="B26084" s="2"/>
      <c r="C26084" s="2"/>
      <c r="G26084" s="94"/>
      <c r="H26084" s="94"/>
      <c r="I26084" s="94"/>
      <c r="J26084" s="2"/>
      <c r="P26084" s="30"/>
      <c r="T26084" s="2"/>
      <c r="V26084" s="2"/>
      <c r="W26084" s="28"/>
      <c r="Y26084" s="30"/>
      <c r="Z26084" s="30"/>
      <c r="AB26084" s="6"/>
    </row>
    <row r="26085" spans="1:28">
      <c r="A26085" s="2"/>
      <c r="B26085" s="2"/>
      <c r="C26085" s="2"/>
      <c r="G26085" s="94"/>
      <c r="H26085" s="94"/>
      <c r="I26085" s="94"/>
      <c r="J26085" s="2"/>
      <c r="P26085" s="30"/>
      <c r="T26085" s="2"/>
      <c r="V26085" s="2"/>
      <c r="W26085" s="28"/>
      <c r="Y26085" s="30"/>
      <c r="Z26085" s="30"/>
      <c r="AB26085" s="6"/>
    </row>
    <row r="26086" spans="1:28">
      <c r="A26086" s="2"/>
      <c r="B26086" s="2"/>
      <c r="C26086" s="2"/>
      <c r="G26086" s="94"/>
      <c r="H26086" s="94"/>
      <c r="I26086" s="94"/>
      <c r="J26086" s="2"/>
      <c r="P26086" s="30"/>
      <c r="T26086" s="2"/>
      <c r="V26086" s="2"/>
      <c r="W26086" s="28"/>
      <c r="Y26086" s="30"/>
      <c r="Z26086" s="30"/>
      <c r="AB26086" s="6"/>
    </row>
    <row r="26087" spans="1:28">
      <c r="A26087" s="2"/>
      <c r="B26087" s="2"/>
      <c r="C26087" s="2"/>
      <c r="G26087" s="94"/>
      <c r="H26087" s="94"/>
      <c r="I26087" s="94"/>
      <c r="J26087" s="2"/>
      <c r="P26087" s="30"/>
      <c r="T26087" s="2"/>
      <c r="V26087" s="2"/>
      <c r="W26087" s="28"/>
      <c r="Y26087" s="30"/>
      <c r="Z26087" s="30"/>
      <c r="AB26087" s="6"/>
    </row>
    <row r="26088" spans="1:28">
      <c r="A26088" s="2"/>
      <c r="B26088" s="2"/>
      <c r="C26088" s="2"/>
      <c r="G26088" s="94"/>
      <c r="H26088" s="94"/>
      <c r="I26088" s="94"/>
      <c r="J26088" s="2"/>
      <c r="P26088" s="30"/>
      <c r="T26088" s="2"/>
      <c r="V26088" s="2"/>
      <c r="W26088" s="28"/>
      <c r="Y26088" s="30"/>
      <c r="Z26088" s="30"/>
      <c r="AB26088" s="6"/>
    </row>
    <row r="26089" spans="1:28">
      <c r="A26089" s="2"/>
      <c r="B26089" s="2"/>
      <c r="C26089" s="2"/>
      <c r="G26089" s="94"/>
      <c r="H26089" s="94"/>
      <c r="I26089" s="94"/>
      <c r="J26089" s="2"/>
      <c r="P26089" s="30"/>
      <c r="T26089" s="2"/>
      <c r="V26089" s="2"/>
      <c r="W26089" s="28"/>
      <c r="Y26089" s="30"/>
      <c r="Z26089" s="30"/>
      <c r="AB26089" s="6"/>
    </row>
    <row r="26090" spans="1:28">
      <c r="A26090" s="2"/>
      <c r="B26090" s="2"/>
      <c r="C26090" s="2"/>
      <c r="G26090" s="94"/>
      <c r="H26090" s="94"/>
      <c r="I26090" s="94"/>
      <c r="J26090" s="2"/>
      <c r="P26090" s="30"/>
      <c r="T26090" s="2"/>
      <c r="V26090" s="2"/>
      <c r="W26090" s="28"/>
      <c r="Y26090" s="30"/>
      <c r="Z26090" s="30"/>
      <c r="AB26090" s="6"/>
    </row>
    <row r="26091" spans="1:28">
      <c r="A26091" s="2"/>
      <c r="B26091" s="2"/>
      <c r="C26091" s="2"/>
      <c r="G26091" s="94"/>
      <c r="H26091" s="94"/>
      <c r="I26091" s="94"/>
      <c r="J26091" s="2"/>
      <c r="P26091" s="30"/>
      <c r="T26091" s="2"/>
      <c r="V26091" s="2"/>
      <c r="W26091" s="28"/>
      <c r="Y26091" s="30"/>
      <c r="Z26091" s="30"/>
      <c r="AB26091" s="6"/>
    </row>
    <row r="26092" spans="1:28">
      <c r="A26092" s="2"/>
      <c r="B26092" s="2"/>
      <c r="C26092" s="2"/>
      <c r="G26092" s="94"/>
      <c r="H26092" s="94"/>
      <c r="I26092" s="94"/>
      <c r="J26092" s="2"/>
      <c r="P26092" s="30"/>
      <c r="T26092" s="2"/>
      <c r="V26092" s="2"/>
      <c r="W26092" s="28"/>
      <c r="Y26092" s="30"/>
      <c r="Z26092" s="30"/>
      <c r="AB26092" s="6"/>
    </row>
    <row r="26093" spans="1:28">
      <c r="A26093" s="2"/>
      <c r="B26093" s="2"/>
      <c r="C26093" s="2"/>
      <c r="G26093" s="94"/>
      <c r="H26093" s="94"/>
      <c r="I26093" s="94"/>
      <c r="J26093" s="2"/>
      <c r="P26093" s="30"/>
      <c r="T26093" s="2"/>
      <c r="V26093" s="2"/>
      <c r="W26093" s="28"/>
      <c r="Y26093" s="30"/>
      <c r="Z26093" s="30"/>
      <c r="AB26093" s="6"/>
    </row>
    <row r="26094" spans="1:28">
      <c r="A26094" s="2"/>
      <c r="B26094" s="2"/>
      <c r="C26094" s="2"/>
      <c r="G26094" s="94"/>
      <c r="H26094" s="94"/>
      <c r="I26094" s="94"/>
      <c r="J26094" s="2"/>
      <c r="P26094" s="30"/>
      <c r="T26094" s="2"/>
      <c r="V26094" s="2"/>
      <c r="W26094" s="28"/>
      <c r="Y26094" s="30"/>
      <c r="Z26094" s="30"/>
      <c r="AB26094" s="6"/>
    </row>
    <row r="26095" spans="1:28">
      <c r="A26095" s="2"/>
      <c r="B26095" s="2"/>
      <c r="C26095" s="2"/>
      <c r="G26095" s="94"/>
      <c r="H26095" s="94"/>
      <c r="I26095" s="94"/>
      <c r="J26095" s="2"/>
      <c r="P26095" s="30"/>
      <c r="T26095" s="2"/>
      <c r="V26095" s="2"/>
      <c r="W26095" s="28"/>
      <c r="Y26095" s="30"/>
      <c r="Z26095" s="30"/>
      <c r="AB26095" s="6"/>
    </row>
    <row r="26096" spans="1:28">
      <c r="A26096" s="2"/>
      <c r="B26096" s="2"/>
      <c r="C26096" s="2"/>
      <c r="G26096" s="94"/>
      <c r="H26096" s="94"/>
      <c r="I26096" s="94"/>
      <c r="J26096" s="2"/>
      <c r="P26096" s="30"/>
      <c r="T26096" s="2"/>
      <c r="V26096" s="2"/>
      <c r="W26096" s="28"/>
      <c r="Y26096" s="30"/>
      <c r="Z26096" s="30"/>
      <c r="AB26096" s="6"/>
    </row>
    <row r="26097" spans="1:28">
      <c r="A26097" s="2"/>
      <c r="B26097" s="2"/>
      <c r="C26097" s="2"/>
      <c r="G26097" s="94"/>
      <c r="H26097" s="94"/>
      <c r="I26097" s="94"/>
      <c r="J26097" s="2"/>
      <c r="P26097" s="30"/>
      <c r="T26097" s="2"/>
      <c r="V26097" s="2"/>
      <c r="W26097" s="28"/>
      <c r="Y26097" s="30"/>
      <c r="Z26097" s="30"/>
      <c r="AB26097" s="6"/>
    </row>
    <row r="26098" spans="1:28">
      <c r="A26098" s="2"/>
      <c r="B26098" s="2"/>
      <c r="C26098" s="2"/>
      <c r="G26098" s="94"/>
      <c r="H26098" s="94"/>
      <c r="I26098" s="94"/>
      <c r="J26098" s="2"/>
      <c r="P26098" s="30"/>
      <c r="T26098" s="2"/>
      <c r="V26098" s="2"/>
      <c r="W26098" s="28"/>
      <c r="Y26098" s="30"/>
      <c r="Z26098" s="30"/>
      <c r="AB26098" s="6"/>
    </row>
    <row r="26099" spans="1:28">
      <c r="A26099" s="2"/>
      <c r="B26099" s="2"/>
      <c r="C26099" s="2"/>
      <c r="G26099" s="94"/>
      <c r="H26099" s="94"/>
      <c r="I26099" s="94"/>
      <c r="J26099" s="2"/>
      <c r="P26099" s="30"/>
      <c r="T26099" s="2"/>
      <c r="V26099" s="2"/>
      <c r="W26099" s="28"/>
      <c r="Y26099" s="30"/>
      <c r="Z26099" s="30"/>
      <c r="AB26099" s="6"/>
    </row>
    <row r="26100" spans="1:28">
      <c r="A26100" s="2"/>
      <c r="B26100" s="2"/>
      <c r="C26100" s="2"/>
      <c r="G26100" s="94"/>
      <c r="H26100" s="94"/>
      <c r="I26100" s="94"/>
      <c r="J26100" s="2"/>
      <c r="P26100" s="30"/>
      <c r="T26100" s="2"/>
      <c r="V26100" s="2"/>
      <c r="W26100" s="28"/>
      <c r="Y26100" s="30"/>
      <c r="Z26100" s="30"/>
      <c r="AB26100" s="6"/>
    </row>
    <row r="26101" spans="1:28">
      <c r="A26101" s="2"/>
      <c r="B26101" s="2"/>
      <c r="C26101" s="2"/>
      <c r="G26101" s="94"/>
      <c r="H26101" s="94"/>
      <c r="I26101" s="94"/>
      <c r="J26101" s="2"/>
      <c r="P26101" s="30"/>
      <c r="T26101" s="2"/>
      <c r="V26101" s="2"/>
      <c r="W26101" s="28"/>
      <c r="Y26101" s="30"/>
      <c r="Z26101" s="30"/>
      <c r="AB26101" s="6"/>
    </row>
    <row r="26102" spans="1:28">
      <c r="A26102" s="2"/>
      <c r="B26102" s="2"/>
      <c r="C26102" s="2"/>
      <c r="G26102" s="94"/>
      <c r="H26102" s="94"/>
      <c r="I26102" s="94"/>
      <c r="J26102" s="2"/>
      <c r="P26102" s="30"/>
      <c r="T26102" s="2"/>
      <c r="V26102" s="2"/>
      <c r="W26102" s="28"/>
      <c r="Y26102" s="30"/>
      <c r="Z26102" s="30"/>
      <c r="AB26102" s="6"/>
    </row>
    <row r="26103" spans="1:28">
      <c r="A26103" s="2"/>
      <c r="B26103" s="2"/>
      <c r="C26103" s="2"/>
      <c r="G26103" s="94"/>
      <c r="H26103" s="94"/>
      <c r="I26103" s="94"/>
      <c r="J26103" s="2"/>
      <c r="P26103" s="30"/>
      <c r="T26103" s="2"/>
      <c r="V26103" s="2"/>
      <c r="W26103" s="28"/>
      <c r="Y26103" s="30"/>
      <c r="Z26103" s="30"/>
      <c r="AB26103" s="6"/>
    </row>
    <row r="26104" spans="1:28">
      <c r="A26104" s="2"/>
      <c r="B26104" s="2"/>
      <c r="C26104" s="2"/>
      <c r="G26104" s="94"/>
      <c r="H26104" s="94"/>
      <c r="I26104" s="94"/>
      <c r="J26104" s="2"/>
      <c r="P26104" s="30"/>
      <c r="T26104" s="2"/>
      <c r="V26104" s="2"/>
      <c r="W26104" s="28"/>
      <c r="Y26104" s="30"/>
      <c r="Z26104" s="30"/>
      <c r="AB26104" s="6"/>
    </row>
    <row r="26105" spans="1:28">
      <c r="A26105" s="2"/>
      <c r="B26105" s="2"/>
      <c r="C26105" s="2"/>
      <c r="G26105" s="94"/>
      <c r="H26105" s="94"/>
      <c r="I26105" s="94"/>
      <c r="J26105" s="2"/>
      <c r="P26105" s="30"/>
      <c r="T26105" s="2"/>
      <c r="V26105" s="2"/>
      <c r="W26105" s="28"/>
      <c r="Y26105" s="30"/>
      <c r="Z26105" s="30"/>
      <c r="AB26105" s="6"/>
    </row>
    <row r="26106" spans="1:28">
      <c r="A26106" s="2"/>
      <c r="B26106" s="2"/>
      <c r="C26106" s="2"/>
      <c r="G26106" s="94"/>
      <c r="H26106" s="94"/>
      <c r="I26106" s="94"/>
      <c r="J26106" s="2"/>
      <c r="P26106" s="30"/>
      <c r="T26106" s="2"/>
      <c r="V26106" s="2"/>
      <c r="W26106" s="28"/>
      <c r="Y26106" s="30"/>
      <c r="Z26106" s="30"/>
      <c r="AB26106" s="6"/>
    </row>
    <row r="26107" spans="1:28">
      <c r="A26107" s="2"/>
      <c r="B26107" s="2"/>
      <c r="C26107" s="2"/>
      <c r="G26107" s="94"/>
      <c r="H26107" s="94"/>
      <c r="I26107" s="94"/>
      <c r="J26107" s="2"/>
      <c r="P26107" s="30"/>
      <c r="T26107" s="2"/>
      <c r="V26107" s="2"/>
      <c r="W26107" s="28"/>
      <c r="Y26107" s="30"/>
      <c r="Z26107" s="30"/>
      <c r="AB26107" s="6"/>
    </row>
    <row r="26108" spans="1:28">
      <c r="A26108" s="2"/>
      <c r="B26108" s="2"/>
      <c r="C26108" s="2"/>
      <c r="G26108" s="94"/>
      <c r="H26108" s="94"/>
      <c r="I26108" s="94"/>
      <c r="J26108" s="2"/>
      <c r="P26108" s="30"/>
      <c r="T26108" s="2"/>
      <c r="V26108" s="2"/>
      <c r="W26108" s="28"/>
      <c r="Y26108" s="30"/>
      <c r="Z26108" s="30"/>
      <c r="AB26108" s="6"/>
    </row>
    <row r="26109" spans="1:28">
      <c r="A26109" s="2"/>
      <c r="B26109" s="2"/>
      <c r="C26109" s="2"/>
      <c r="G26109" s="94"/>
      <c r="H26109" s="94"/>
      <c r="I26109" s="94"/>
      <c r="J26109" s="2"/>
      <c r="P26109" s="30"/>
      <c r="T26109" s="2"/>
      <c r="V26109" s="2"/>
      <c r="W26109" s="28"/>
      <c r="Y26109" s="30"/>
      <c r="Z26109" s="30"/>
      <c r="AB26109" s="6"/>
    </row>
    <row r="26110" spans="1:28">
      <c r="A26110" s="2"/>
      <c r="B26110" s="2"/>
      <c r="C26110" s="2"/>
      <c r="G26110" s="94"/>
      <c r="H26110" s="94"/>
      <c r="I26110" s="94"/>
      <c r="J26110" s="2"/>
      <c r="P26110" s="30"/>
      <c r="T26110" s="2"/>
      <c r="V26110" s="2"/>
      <c r="W26110" s="28"/>
      <c r="Y26110" s="30"/>
      <c r="Z26110" s="30"/>
      <c r="AB26110" s="6"/>
    </row>
    <row r="26111" spans="1:28">
      <c r="A26111" s="2"/>
      <c r="B26111" s="2"/>
      <c r="C26111" s="2"/>
      <c r="G26111" s="94"/>
      <c r="H26111" s="94"/>
      <c r="I26111" s="94"/>
      <c r="J26111" s="2"/>
      <c r="P26111" s="30"/>
      <c r="T26111" s="2"/>
      <c r="V26111" s="2"/>
      <c r="W26111" s="28"/>
      <c r="Y26111" s="30"/>
      <c r="Z26111" s="30"/>
      <c r="AB26111" s="6"/>
    </row>
    <row r="26112" spans="1:28">
      <c r="A26112" s="2"/>
      <c r="B26112" s="2"/>
      <c r="C26112" s="2"/>
      <c r="G26112" s="94"/>
      <c r="H26112" s="94"/>
      <c r="I26112" s="94"/>
      <c r="J26112" s="2"/>
      <c r="P26112" s="30"/>
      <c r="T26112" s="2"/>
      <c r="V26112" s="2"/>
      <c r="W26112" s="28"/>
      <c r="Y26112" s="30"/>
      <c r="Z26112" s="30"/>
      <c r="AB26112" s="6"/>
    </row>
    <row r="26113" spans="1:28">
      <c r="A26113" s="2"/>
      <c r="B26113" s="2"/>
      <c r="C26113" s="2"/>
      <c r="G26113" s="94"/>
      <c r="H26113" s="94"/>
      <c r="I26113" s="94"/>
      <c r="J26113" s="2"/>
      <c r="P26113" s="30"/>
      <c r="T26113" s="2"/>
      <c r="V26113" s="2"/>
      <c r="W26113" s="28"/>
      <c r="Y26113" s="30"/>
      <c r="Z26113" s="30"/>
      <c r="AB26113" s="6"/>
    </row>
    <row r="26114" spans="1:28">
      <c r="A26114" s="2"/>
      <c r="B26114" s="2"/>
      <c r="C26114" s="2"/>
      <c r="G26114" s="94"/>
      <c r="H26114" s="94"/>
      <c r="I26114" s="94"/>
      <c r="J26114" s="2"/>
      <c r="P26114" s="30"/>
      <c r="T26114" s="2"/>
      <c r="V26114" s="2"/>
      <c r="W26114" s="28"/>
      <c r="Y26114" s="30"/>
      <c r="Z26114" s="30"/>
      <c r="AB26114" s="6"/>
    </row>
    <row r="26115" spans="1:28">
      <c r="A26115" s="2"/>
      <c r="B26115" s="2"/>
      <c r="C26115" s="2"/>
      <c r="G26115" s="94"/>
      <c r="H26115" s="94"/>
      <c r="I26115" s="94"/>
      <c r="J26115" s="2"/>
      <c r="P26115" s="30"/>
      <c r="T26115" s="2"/>
      <c r="V26115" s="2"/>
      <c r="W26115" s="28"/>
      <c r="Y26115" s="30"/>
      <c r="Z26115" s="30"/>
      <c r="AB26115" s="6"/>
    </row>
    <row r="26116" spans="1:28">
      <c r="A26116" s="2"/>
      <c r="B26116" s="2"/>
      <c r="C26116" s="2"/>
      <c r="G26116" s="94"/>
      <c r="H26116" s="94"/>
      <c r="I26116" s="94"/>
      <c r="J26116" s="2"/>
      <c r="P26116" s="30"/>
      <c r="T26116" s="2"/>
      <c r="V26116" s="2"/>
      <c r="W26116" s="28"/>
      <c r="Y26116" s="30"/>
      <c r="Z26116" s="30"/>
      <c r="AB26116" s="6"/>
    </row>
    <row r="26117" spans="1:28">
      <c r="A26117" s="2"/>
      <c r="B26117" s="2"/>
      <c r="C26117" s="2"/>
      <c r="G26117" s="94"/>
      <c r="H26117" s="94"/>
      <c r="I26117" s="94"/>
      <c r="J26117" s="2"/>
      <c r="P26117" s="30"/>
      <c r="T26117" s="2"/>
      <c r="V26117" s="2"/>
      <c r="W26117" s="28"/>
      <c r="Y26117" s="30"/>
      <c r="Z26117" s="30"/>
      <c r="AB26117" s="6"/>
    </row>
    <row r="26118" spans="1:28">
      <c r="A26118" s="2"/>
      <c r="B26118" s="2"/>
      <c r="C26118" s="2"/>
      <c r="G26118" s="94"/>
      <c r="H26118" s="94"/>
      <c r="I26118" s="94"/>
      <c r="J26118" s="2"/>
      <c r="P26118" s="30"/>
      <c r="T26118" s="2"/>
      <c r="V26118" s="2"/>
      <c r="W26118" s="28"/>
      <c r="Y26118" s="30"/>
      <c r="Z26118" s="30"/>
      <c r="AB26118" s="6"/>
    </row>
    <row r="26119" spans="1:28">
      <c r="A26119" s="2"/>
      <c r="B26119" s="2"/>
      <c r="C26119" s="2"/>
      <c r="G26119" s="94"/>
      <c r="H26119" s="94"/>
      <c r="I26119" s="94"/>
      <c r="J26119" s="2"/>
      <c r="P26119" s="30"/>
      <c r="T26119" s="2"/>
      <c r="V26119" s="2"/>
      <c r="W26119" s="28"/>
      <c r="Y26119" s="30"/>
      <c r="Z26119" s="30"/>
      <c r="AB26119" s="6"/>
    </row>
    <row r="26120" spans="1:28">
      <c r="A26120" s="2"/>
      <c r="B26120" s="2"/>
      <c r="C26120" s="2"/>
      <c r="G26120" s="94"/>
      <c r="H26120" s="94"/>
      <c r="I26120" s="94"/>
      <c r="J26120" s="2"/>
      <c r="P26120" s="30"/>
      <c r="T26120" s="2"/>
      <c r="V26120" s="2"/>
      <c r="W26120" s="28"/>
      <c r="Y26120" s="30"/>
      <c r="Z26120" s="30"/>
      <c r="AB26120" s="6"/>
    </row>
    <row r="26121" spans="1:28">
      <c r="A26121" s="2"/>
      <c r="B26121" s="2"/>
      <c r="C26121" s="2"/>
      <c r="G26121" s="94"/>
      <c r="H26121" s="94"/>
      <c r="I26121" s="94"/>
      <c r="J26121" s="2"/>
      <c r="P26121" s="30"/>
      <c r="T26121" s="2"/>
      <c r="V26121" s="2"/>
      <c r="W26121" s="28"/>
      <c r="Y26121" s="30"/>
      <c r="Z26121" s="30"/>
      <c r="AB26121" s="6"/>
    </row>
    <row r="26122" spans="1:28">
      <c r="A26122" s="2"/>
      <c r="B26122" s="2"/>
      <c r="C26122" s="2"/>
      <c r="G26122" s="94"/>
      <c r="H26122" s="94"/>
      <c r="I26122" s="94"/>
      <c r="J26122" s="2"/>
      <c r="P26122" s="30"/>
      <c r="T26122" s="2"/>
      <c r="V26122" s="2"/>
      <c r="W26122" s="28"/>
      <c r="Y26122" s="30"/>
      <c r="Z26122" s="30"/>
      <c r="AB26122" s="6"/>
    </row>
    <row r="26123" spans="1:28">
      <c r="A26123" s="2"/>
      <c r="B26123" s="2"/>
      <c r="C26123" s="2"/>
      <c r="G26123" s="94"/>
      <c r="H26123" s="94"/>
      <c r="I26123" s="94"/>
      <c r="J26123" s="2"/>
      <c r="P26123" s="30"/>
      <c r="T26123" s="2"/>
      <c r="V26123" s="2"/>
      <c r="W26123" s="28"/>
      <c r="Y26123" s="30"/>
      <c r="Z26123" s="30"/>
      <c r="AB26123" s="6"/>
    </row>
    <row r="26124" spans="1:28">
      <c r="A26124" s="2"/>
      <c r="B26124" s="2"/>
      <c r="C26124" s="2"/>
      <c r="G26124" s="94"/>
      <c r="H26124" s="94"/>
      <c r="I26124" s="94"/>
      <c r="J26124" s="2"/>
      <c r="P26124" s="30"/>
      <c r="T26124" s="2"/>
      <c r="V26124" s="2"/>
      <c r="W26124" s="28"/>
      <c r="Y26124" s="30"/>
      <c r="Z26124" s="30"/>
      <c r="AB26124" s="6"/>
    </row>
    <row r="26125" spans="1:28">
      <c r="A26125" s="2"/>
      <c r="B26125" s="2"/>
      <c r="C26125" s="2"/>
      <c r="G26125" s="94"/>
      <c r="H26125" s="94"/>
      <c r="I26125" s="94"/>
      <c r="J26125" s="2"/>
      <c r="P26125" s="30"/>
      <c r="T26125" s="2"/>
      <c r="V26125" s="2"/>
      <c r="W26125" s="28"/>
      <c r="Y26125" s="30"/>
      <c r="Z26125" s="30"/>
      <c r="AB26125" s="6"/>
    </row>
    <row r="26126" spans="1:28">
      <c r="A26126" s="2"/>
      <c r="B26126" s="2"/>
      <c r="C26126" s="2"/>
      <c r="G26126" s="94"/>
      <c r="H26126" s="94"/>
      <c r="I26126" s="94"/>
      <c r="J26126" s="2"/>
      <c r="P26126" s="30"/>
      <c r="T26126" s="2"/>
      <c r="V26126" s="2"/>
      <c r="W26126" s="28"/>
      <c r="Y26126" s="30"/>
      <c r="Z26126" s="30"/>
      <c r="AB26126" s="6"/>
    </row>
    <row r="26127" spans="1:28">
      <c r="A26127" s="2"/>
      <c r="B26127" s="2"/>
      <c r="C26127" s="2"/>
      <c r="G26127" s="94"/>
      <c r="H26127" s="94"/>
      <c r="I26127" s="94"/>
      <c r="J26127" s="2"/>
      <c r="P26127" s="30"/>
      <c r="T26127" s="2"/>
      <c r="V26127" s="2"/>
      <c r="W26127" s="28"/>
      <c r="Y26127" s="30"/>
      <c r="Z26127" s="30"/>
      <c r="AB26127" s="6"/>
    </row>
    <row r="26128" spans="1:28">
      <c r="A26128" s="2"/>
      <c r="B26128" s="2"/>
      <c r="C26128" s="2"/>
      <c r="G26128" s="94"/>
      <c r="H26128" s="94"/>
      <c r="I26128" s="94"/>
      <c r="J26128" s="2"/>
      <c r="P26128" s="30"/>
      <c r="T26128" s="2"/>
      <c r="V26128" s="2"/>
      <c r="W26128" s="28"/>
      <c r="Y26128" s="30"/>
      <c r="Z26128" s="30"/>
      <c r="AB26128" s="6"/>
    </row>
    <row r="26129" spans="1:28">
      <c r="A26129" s="2"/>
      <c r="B26129" s="2"/>
      <c r="C26129" s="2"/>
      <c r="G26129" s="94"/>
      <c r="H26129" s="94"/>
      <c r="I26129" s="94"/>
      <c r="J26129" s="2"/>
      <c r="P26129" s="30"/>
      <c r="T26129" s="2"/>
      <c r="V26129" s="2"/>
      <c r="W26129" s="28"/>
      <c r="Y26129" s="30"/>
      <c r="Z26129" s="30"/>
      <c r="AB26129" s="6"/>
    </row>
    <row r="26130" spans="1:28">
      <c r="A26130" s="2"/>
      <c r="B26130" s="2"/>
      <c r="C26130" s="2"/>
      <c r="G26130" s="94"/>
      <c r="H26130" s="94"/>
      <c r="I26130" s="94"/>
      <c r="J26130" s="2"/>
      <c r="P26130" s="30"/>
      <c r="T26130" s="2"/>
      <c r="V26130" s="2"/>
      <c r="W26130" s="28"/>
      <c r="Y26130" s="30"/>
      <c r="Z26130" s="30"/>
      <c r="AB26130" s="6"/>
    </row>
    <row r="26131" spans="1:28">
      <c r="A26131" s="2"/>
      <c r="B26131" s="2"/>
      <c r="C26131" s="2"/>
      <c r="G26131" s="94"/>
      <c r="H26131" s="94"/>
      <c r="I26131" s="94"/>
      <c r="J26131" s="2"/>
      <c r="P26131" s="30"/>
      <c r="T26131" s="2"/>
      <c r="V26131" s="2"/>
      <c r="W26131" s="28"/>
      <c r="Y26131" s="30"/>
      <c r="Z26131" s="30"/>
      <c r="AB26131" s="6"/>
    </row>
    <row r="26132" spans="1:28">
      <c r="A26132" s="2"/>
      <c r="B26132" s="2"/>
      <c r="C26132" s="2"/>
      <c r="G26132" s="94"/>
      <c r="H26132" s="94"/>
      <c r="I26132" s="94"/>
      <c r="J26132" s="2"/>
      <c r="P26132" s="30"/>
      <c r="T26132" s="2"/>
      <c r="V26132" s="2"/>
      <c r="W26132" s="28"/>
      <c r="Y26132" s="30"/>
      <c r="Z26132" s="30"/>
      <c r="AB26132" s="6"/>
    </row>
    <row r="26133" spans="1:28">
      <c r="A26133" s="2"/>
      <c r="B26133" s="2"/>
      <c r="C26133" s="2"/>
      <c r="G26133" s="94"/>
      <c r="H26133" s="94"/>
      <c r="I26133" s="94"/>
      <c r="J26133" s="2"/>
      <c r="P26133" s="30"/>
      <c r="T26133" s="2"/>
      <c r="V26133" s="2"/>
      <c r="W26133" s="28"/>
      <c r="Y26133" s="30"/>
      <c r="Z26133" s="30"/>
      <c r="AB26133" s="6"/>
    </row>
    <row r="26134" spans="1:28">
      <c r="A26134" s="2"/>
      <c r="B26134" s="2"/>
      <c r="C26134" s="2"/>
      <c r="G26134" s="94"/>
      <c r="H26134" s="94"/>
      <c r="I26134" s="94"/>
      <c r="J26134" s="2"/>
      <c r="P26134" s="30"/>
      <c r="T26134" s="2"/>
      <c r="V26134" s="2"/>
      <c r="W26134" s="28"/>
      <c r="Y26134" s="30"/>
      <c r="Z26134" s="30"/>
      <c r="AB26134" s="6"/>
    </row>
    <row r="26135" spans="1:28">
      <c r="A26135" s="2"/>
      <c r="B26135" s="2"/>
      <c r="C26135" s="2"/>
      <c r="G26135" s="94"/>
      <c r="H26135" s="94"/>
      <c r="I26135" s="94"/>
      <c r="J26135" s="2"/>
      <c r="P26135" s="30"/>
      <c r="T26135" s="2"/>
      <c r="V26135" s="2"/>
      <c r="W26135" s="28"/>
      <c r="Y26135" s="30"/>
      <c r="Z26135" s="30"/>
      <c r="AB26135" s="6"/>
    </row>
    <row r="26136" spans="1:28">
      <c r="A26136" s="2"/>
      <c r="B26136" s="2"/>
      <c r="C26136" s="2"/>
      <c r="G26136" s="94"/>
      <c r="H26136" s="94"/>
      <c r="I26136" s="94"/>
      <c r="J26136" s="2"/>
      <c r="P26136" s="30"/>
      <c r="T26136" s="2"/>
      <c r="V26136" s="2"/>
      <c r="W26136" s="28"/>
      <c r="Y26136" s="30"/>
      <c r="Z26136" s="30"/>
      <c r="AB26136" s="6"/>
    </row>
    <row r="26137" spans="1:28">
      <c r="A26137" s="2"/>
      <c r="B26137" s="2"/>
      <c r="C26137" s="2"/>
      <c r="G26137" s="94"/>
      <c r="H26137" s="94"/>
      <c r="I26137" s="94"/>
      <c r="J26137" s="2"/>
      <c r="P26137" s="30"/>
      <c r="T26137" s="2"/>
      <c r="V26137" s="2"/>
      <c r="W26137" s="28"/>
      <c r="Y26137" s="30"/>
      <c r="Z26137" s="30"/>
      <c r="AB26137" s="6"/>
    </row>
    <row r="26138" spans="1:28">
      <c r="A26138" s="2"/>
      <c r="B26138" s="2"/>
      <c r="C26138" s="2"/>
      <c r="G26138" s="94"/>
      <c r="H26138" s="94"/>
      <c r="I26138" s="94"/>
      <c r="J26138" s="2"/>
      <c r="P26138" s="30"/>
      <c r="T26138" s="2"/>
      <c r="V26138" s="2"/>
      <c r="W26138" s="28"/>
      <c r="Y26138" s="30"/>
      <c r="Z26138" s="30"/>
      <c r="AB26138" s="6"/>
    </row>
    <row r="26139" spans="1:28">
      <c r="A26139" s="2"/>
      <c r="B26139" s="2"/>
      <c r="C26139" s="2"/>
      <c r="G26139" s="94"/>
      <c r="H26139" s="94"/>
      <c r="I26139" s="94"/>
      <c r="J26139" s="2"/>
      <c r="P26139" s="30"/>
      <c r="T26139" s="2"/>
      <c r="V26139" s="2"/>
      <c r="W26139" s="28"/>
      <c r="Y26139" s="30"/>
      <c r="Z26139" s="30"/>
      <c r="AB26139" s="6"/>
    </row>
    <row r="26140" spans="1:28">
      <c r="A26140" s="2"/>
      <c r="B26140" s="2"/>
      <c r="C26140" s="2"/>
      <c r="G26140" s="94"/>
      <c r="H26140" s="94"/>
      <c r="I26140" s="94"/>
      <c r="J26140" s="2"/>
      <c r="P26140" s="30"/>
      <c r="T26140" s="2"/>
      <c r="V26140" s="2"/>
      <c r="W26140" s="28"/>
      <c r="Y26140" s="30"/>
      <c r="Z26140" s="30"/>
      <c r="AB26140" s="6"/>
    </row>
    <row r="26141" spans="1:28">
      <c r="A26141" s="2"/>
      <c r="B26141" s="2"/>
      <c r="C26141" s="2"/>
      <c r="G26141" s="94"/>
      <c r="H26141" s="94"/>
      <c r="I26141" s="94"/>
      <c r="J26141" s="2"/>
      <c r="P26141" s="30"/>
      <c r="T26141" s="2"/>
      <c r="V26141" s="2"/>
      <c r="W26141" s="28"/>
      <c r="Y26141" s="30"/>
      <c r="Z26141" s="30"/>
      <c r="AB26141" s="6"/>
    </row>
    <row r="26142" spans="1:28">
      <c r="A26142" s="2"/>
      <c r="B26142" s="2"/>
      <c r="C26142" s="2"/>
      <c r="G26142" s="94"/>
      <c r="H26142" s="94"/>
      <c r="I26142" s="94"/>
      <c r="J26142" s="2"/>
      <c r="P26142" s="30"/>
      <c r="T26142" s="2"/>
      <c r="V26142" s="2"/>
      <c r="W26142" s="28"/>
      <c r="Y26142" s="30"/>
      <c r="Z26142" s="30"/>
      <c r="AB26142" s="6"/>
    </row>
    <row r="26143" spans="1:28">
      <c r="A26143" s="2"/>
      <c r="B26143" s="2"/>
      <c r="C26143" s="2"/>
      <c r="G26143" s="94"/>
      <c r="H26143" s="94"/>
      <c r="I26143" s="94"/>
      <c r="J26143" s="2"/>
      <c r="P26143" s="30"/>
      <c r="T26143" s="2"/>
      <c r="V26143" s="2"/>
      <c r="W26143" s="28"/>
      <c r="Y26143" s="30"/>
      <c r="Z26143" s="30"/>
      <c r="AB26143" s="6"/>
    </row>
    <row r="26144" spans="1:28">
      <c r="A26144" s="2"/>
      <c r="B26144" s="2"/>
      <c r="C26144" s="2"/>
      <c r="G26144" s="94"/>
      <c r="H26144" s="94"/>
      <c r="I26144" s="94"/>
      <c r="J26144" s="2"/>
      <c r="P26144" s="30"/>
      <c r="T26144" s="2"/>
      <c r="V26144" s="2"/>
      <c r="W26144" s="28"/>
      <c r="Y26144" s="30"/>
      <c r="Z26144" s="30"/>
      <c r="AB26144" s="6"/>
    </row>
    <row r="26145" spans="1:28">
      <c r="A26145" s="2"/>
      <c r="B26145" s="2"/>
      <c r="C26145" s="2"/>
      <c r="G26145" s="94"/>
      <c r="H26145" s="94"/>
      <c r="I26145" s="94"/>
      <c r="J26145" s="2"/>
      <c r="P26145" s="30"/>
      <c r="T26145" s="2"/>
      <c r="V26145" s="2"/>
      <c r="W26145" s="28"/>
      <c r="Y26145" s="30"/>
      <c r="Z26145" s="30"/>
      <c r="AB26145" s="6"/>
    </row>
    <row r="26146" spans="1:28">
      <c r="A26146" s="2"/>
      <c r="B26146" s="2"/>
      <c r="C26146" s="2"/>
      <c r="G26146" s="94"/>
      <c r="H26146" s="94"/>
      <c r="I26146" s="94"/>
      <c r="J26146" s="2"/>
      <c r="P26146" s="30"/>
      <c r="T26146" s="2"/>
      <c r="V26146" s="2"/>
      <c r="W26146" s="28"/>
      <c r="Y26146" s="30"/>
      <c r="Z26146" s="30"/>
      <c r="AB26146" s="6"/>
    </row>
    <row r="26147" spans="1:28">
      <c r="A26147" s="2"/>
      <c r="B26147" s="2"/>
      <c r="C26147" s="2"/>
      <c r="G26147" s="94"/>
      <c r="H26147" s="94"/>
      <c r="I26147" s="94"/>
      <c r="J26147" s="2"/>
      <c r="P26147" s="30"/>
      <c r="T26147" s="2"/>
      <c r="V26147" s="2"/>
      <c r="W26147" s="28"/>
      <c r="Y26147" s="30"/>
      <c r="Z26147" s="30"/>
      <c r="AB26147" s="6"/>
    </row>
    <row r="26148" spans="1:28">
      <c r="A26148" s="2"/>
      <c r="B26148" s="2"/>
      <c r="C26148" s="2"/>
      <c r="G26148" s="94"/>
      <c r="H26148" s="94"/>
      <c r="I26148" s="94"/>
      <c r="J26148" s="2"/>
      <c r="P26148" s="30"/>
      <c r="T26148" s="2"/>
      <c r="V26148" s="2"/>
      <c r="W26148" s="28"/>
      <c r="Y26148" s="30"/>
      <c r="Z26148" s="30"/>
      <c r="AB26148" s="6"/>
    </row>
    <row r="26149" spans="1:28">
      <c r="A26149" s="2"/>
      <c r="B26149" s="2"/>
      <c r="C26149" s="2"/>
      <c r="G26149" s="94"/>
      <c r="H26149" s="94"/>
      <c r="I26149" s="94"/>
      <c r="J26149" s="2"/>
      <c r="P26149" s="30"/>
      <c r="T26149" s="2"/>
      <c r="V26149" s="2"/>
      <c r="W26149" s="28"/>
      <c r="Y26149" s="30"/>
      <c r="Z26149" s="30"/>
      <c r="AB26149" s="6"/>
    </row>
    <row r="26150" spans="1:28">
      <c r="A26150" s="2"/>
      <c r="B26150" s="2"/>
      <c r="C26150" s="2"/>
      <c r="G26150" s="94"/>
      <c r="H26150" s="94"/>
      <c r="I26150" s="94"/>
      <c r="J26150" s="2"/>
      <c r="P26150" s="30"/>
      <c r="T26150" s="2"/>
      <c r="V26150" s="2"/>
      <c r="W26150" s="28"/>
      <c r="Y26150" s="30"/>
      <c r="Z26150" s="30"/>
      <c r="AB26150" s="6"/>
    </row>
    <row r="26151" spans="1:28">
      <c r="A26151" s="2"/>
      <c r="B26151" s="2"/>
      <c r="C26151" s="2"/>
      <c r="G26151" s="94"/>
      <c r="H26151" s="94"/>
      <c r="I26151" s="94"/>
      <c r="J26151" s="2"/>
      <c r="P26151" s="30"/>
      <c r="T26151" s="2"/>
      <c r="V26151" s="2"/>
      <c r="W26151" s="28"/>
      <c r="Y26151" s="30"/>
      <c r="Z26151" s="30"/>
      <c r="AB26151" s="6"/>
    </row>
    <row r="26152" spans="1:28">
      <c r="A26152" s="2"/>
      <c r="B26152" s="2"/>
      <c r="C26152" s="2"/>
      <c r="G26152" s="94"/>
      <c r="H26152" s="94"/>
      <c r="I26152" s="94"/>
      <c r="J26152" s="2"/>
      <c r="P26152" s="30"/>
      <c r="T26152" s="2"/>
      <c r="V26152" s="2"/>
      <c r="W26152" s="28"/>
      <c r="Y26152" s="30"/>
      <c r="Z26152" s="30"/>
      <c r="AB26152" s="6"/>
    </row>
    <row r="26153" spans="1:28">
      <c r="A26153" s="2"/>
      <c r="B26153" s="2"/>
      <c r="C26153" s="2"/>
      <c r="G26153" s="94"/>
      <c r="H26153" s="94"/>
      <c r="I26153" s="94"/>
      <c r="J26153" s="2"/>
      <c r="P26153" s="30"/>
      <c r="T26153" s="2"/>
      <c r="V26153" s="2"/>
      <c r="W26153" s="28"/>
      <c r="Y26153" s="30"/>
      <c r="Z26153" s="30"/>
      <c r="AB26153" s="6"/>
    </row>
    <row r="26154" spans="1:28">
      <c r="A26154" s="2"/>
      <c r="B26154" s="2"/>
      <c r="C26154" s="2"/>
      <c r="G26154" s="94"/>
      <c r="H26154" s="94"/>
      <c r="I26154" s="94"/>
      <c r="J26154" s="2"/>
      <c r="P26154" s="30"/>
      <c r="T26154" s="2"/>
      <c r="V26154" s="2"/>
      <c r="W26154" s="28"/>
      <c r="Y26154" s="30"/>
      <c r="Z26154" s="30"/>
      <c r="AB26154" s="6"/>
    </row>
    <row r="26155" spans="1:28">
      <c r="A26155" s="2"/>
      <c r="B26155" s="2"/>
      <c r="C26155" s="2"/>
      <c r="G26155" s="94"/>
      <c r="H26155" s="94"/>
      <c r="I26155" s="94"/>
      <c r="J26155" s="2"/>
      <c r="P26155" s="30"/>
      <c r="T26155" s="2"/>
      <c r="V26155" s="2"/>
      <c r="W26155" s="28"/>
      <c r="Y26155" s="30"/>
      <c r="Z26155" s="30"/>
      <c r="AB26155" s="6"/>
    </row>
    <row r="26156" spans="1:28">
      <c r="A26156" s="2"/>
      <c r="B26156" s="2"/>
      <c r="C26156" s="2"/>
      <c r="G26156" s="94"/>
      <c r="H26156" s="94"/>
      <c r="I26156" s="94"/>
      <c r="J26156" s="2"/>
      <c r="P26156" s="30"/>
      <c r="T26156" s="2"/>
      <c r="V26156" s="2"/>
      <c r="W26156" s="28"/>
      <c r="Y26156" s="30"/>
      <c r="Z26156" s="30"/>
      <c r="AB26156" s="6"/>
    </row>
    <row r="26157" spans="1:28">
      <c r="A26157" s="2"/>
      <c r="B26157" s="2"/>
      <c r="C26157" s="2"/>
      <c r="G26157" s="94"/>
      <c r="H26157" s="94"/>
      <c r="I26157" s="94"/>
      <c r="J26157" s="2"/>
      <c r="P26157" s="30"/>
      <c r="T26157" s="2"/>
      <c r="V26157" s="2"/>
      <c r="W26157" s="28"/>
      <c r="Y26157" s="30"/>
      <c r="Z26157" s="30"/>
      <c r="AB26157" s="6"/>
    </row>
    <row r="26158" spans="1:28">
      <c r="A26158" s="2"/>
      <c r="B26158" s="2"/>
      <c r="C26158" s="2"/>
      <c r="G26158" s="94"/>
      <c r="H26158" s="94"/>
      <c r="I26158" s="94"/>
      <c r="J26158" s="2"/>
      <c r="P26158" s="30"/>
      <c r="T26158" s="2"/>
      <c r="V26158" s="2"/>
      <c r="W26158" s="28"/>
      <c r="Y26158" s="30"/>
      <c r="Z26158" s="30"/>
      <c r="AB26158" s="6"/>
    </row>
    <row r="26159" spans="1:28">
      <c r="A26159" s="2"/>
      <c r="B26159" s="2"/>
      <c r="C26159" s="2"/>
      <c r="G26159" s="94"/>
      <c r="H26159" s="94"/>
      <c r="I26159" s="94"/>
      <c r="J26159" s="2"/>
      <c r="P26159" s="30"/>
      <c r="T26159" s="2"/>
      <c r="V26159" s="2"/>
      <c r="W26159" s="28"/>
      <c r="Y26159" s="30"/>
      <c r="Z26159" s="30"/>
      <c r="AB26159" s="6"/>
    </row>
    <row r="26160" spans="1:28">
      <c r="A26160" s="2"/>
      <c r="B26160" s="2"/>
      <c r="C26160" s="2"/>
      <c r="G26160" s="94"/>
      <c r="H26160" s="94"/>
      <c r="I26160" s="94"/>
      <c r="J26160" s="2"/>
      <c r="P26160" s="30"/>
      <c r="T26160" s="2"/>
      <c r="V26160" s="2"/>
      <c r="W26160" s="28"/>
      <c r="Y26160" s="30"/>
      <c r="Z26160" s="30"/>
      <c r="AB26160" s="6"/>
    </row>
    <row r="26161" spans="1:28">
      <c r="A26161" s="2"/>
      <c r="B26161" s="2"/>
      <c r="C26161" s="2"/>
      <c r="G26161" s="94"/>
      <c r="H26161" s="94"/>
      <c r="I26161" s="94"/>
      <c r="J26161" s="2"/>
      <c r="P26161" s="30"/>
      <c r="T26161" s="2"/>
      <c r="V26161" s="2"/>
      <c r="W26161" s="28"/>
      <c r="Y26161" s="30"/>
      <c r="Z26161" s="30"/>
      <c r="AB26161" s="6"/>
    </row>
    <row r="26162" spans="1:28">
      <c r="A26162" s="2"/>
      <c r="B26162" s="2"/>
      <c r="C26162" s="2"/>
      <c r="G26162" s="94"/>
      <c r="H26162" s="94"/>
      <c r="I26162" s="94"/>
      <c r="J26162" s="2"/>
      <c r="P26162" s="30"/>
      <c r="T26162" s="2"/>
      <c r="V26162" s="2"/>
      <c r="W26162" s="28"/>
      <c r="Y26162" s="30"/>
      <c r="Z26162" s="30"/>
      <c r="AB26162" s="6"/>
    </row>
    <row r="26163" spans="1:28">
      <c r="A26163" s="2"/>
      <c r="B26163" s="2"/>
      <c r="C26163" s="2"/>
      <c r="G26163" s="94"/>
      <c r="H26163" s="94"/>
      <c r="I26163" s="94"/>
      <c r="J26163" s="2"/>
      <c r="P26163" s="30"/>
      <c r="T26163" s="2"/>
      <c r="V26163" s="2"/>
      <c r="W26163" s="28"/>
      <c r="Y26163" s="30"/>
      <c r="Z26163" s="30"/>
      <c r="AB26163" s="6"/>
    </row>
    <row r="26164" spans="1:28">
      <c r="A26164" s="2"/>
      <c r="B26164" s="2"/>
      <c r="C26164" s="2"/>
      <c r="G26164" s="94"/>
      <c r="H26164" s="94"/>
      <c r="I26164" s="94"/>
      <c r="J26164" s="2"/>
      <c r="P26164" s="30"/>
      <c r="T26164" s="2"/>
      <c r="V26164" s="2"/>
      <c r="W26164" s="28"/>
      <c r="Y26164" s="30"/>
      <c r="Z26164" s="30"/>
      <c r="AB26164" s="6"/>
    </row>
    <row r="26165" spans="1:28">
      <c r="A26165" s="2"/>
      <c r="B26165" s="2"/>
      <c r="C26165" s="2"/>
      <c r="G26165" s="94"/>
      <c r="H26165" s="94"/>
      <c r="I26165" s="94"/>
      <c r="J26165" s="2"/>
      <c r="P26165" s="30"/>
      <c r="T26165" s="2"/>
      <c r="V26165" s="2"/>
      <c r="W26165" s="28"/>
      <c r="Y26165" s="30"/>
      <c r="Z26165" s="30"/>
      <c r="AB26165" s="6"/>
    </row>
    <row r="26166" spans="1:28">
      <c r="A26166" s="2"/>
      <c r="B26166" s="2"/>
      <c r="C26166" s="2"/>
      <c r="G26166" s="94"/>
      <c r="H26166" s="94"/>
      <c r="I26166" s="94"/>
      <c r="J26166" s="2"/>
      <c r="P26166" s="30"/>
      <c r="T26166" s="2"/>
      <c r="V26166" s="2"/>
      <c r="W26166" s="28"/>
      <c r="Y26166" s="30"/>
      <c r="Z26166" s="30"/>
      <c r="AB26166" s="6"/>
    </row>
    <row r="26167" spans="1:28">
      <c r="A26167" s="2"/>
      <c r="B26167" s="2"/>
      <c r="C26167" s="2"/>
      <c r="G26167" s="94"/>
      <c r="H26167" s="94"/>
      <c r="I26167" s="94"/>
      <c r="J26167" s="2"/>
      <c r="P26167" s="30"/>
      <c r="T26167" s="2"/>
      <c r="V26167" s="2"/>
      <c r="W26167" s="28"/>
      <c r="Y26167" s="30"/>
      <c r="Z26167" s="30"/>
      <c r="AB26167" s="6"/>
    </row>
    <row r="26168" spans="1:28">
      <c r="A26168" s="2"/>
      <c r="B26168" s="2"/>
      <c r="C26168" s="2"/>
      <c r="G26168" s="94"/>
      <c r="H26168" s="94"/>
      <c r="I26168" s="94"/>
      <c r="J26168" s="2"/>
      <c r="P26168" s="30"/>
      <c r="T26168" s="2"/>
      <c r="V26168" s="2"/>
      <c r="W26168" s="28"/>
      <c r="Y26168" s="30"/>
      <c r="Z26168" s="30"/>
      <c r="AB26168" s="6"/>
    </row>
    <row r="26169" spans="1:28">
      <c r="A26169" s="2"/>
      <c r="B26169" s="2"/>
      <c r="C26169" s="2"/>
      <c r="G26169" s="94"/>
      <c r="H26169" s="94"/>
      <c r="I26169" s="94"/>
      <c r="J26169" s="2"/>
      <c r="P26169" s="30"/>
      <c r="T26169" s="2"/>
      <c r="V26169" s="2"/>
      <c r="W26169" s="28"/>
      <c r="Y26169" s="30"/>
      <c r="Z26169" s="30"/>
      <c r="AB26169" s="6"/>
    </row>
    <row r="26170" spans="1:28">
      <c r="A26170" s="2"/>
      <c r="B26170" s="2"/>
      <c r="C26170" s="2"/>
      <c r="G26170" s="94"/>
      <c r="H26170" s="94"/>
      <c r="I26170" s="94"/>
      <c r="J26170" s="2"/>
      <c r="P26170" s="30"/>
      <c r="T26170" s="2"/>
      <c r="V26170" s="2"/>
      <c r="W26170" s="28"/>
      <c r="Y26170" s="30"/>
      <c r="Z26170" s="30"/>
      <c r="AB26170" s="6"/>
    </row>
    <row r="26171" spans="1:28">
      <c r="A26171" s="2"/>
      <c r="B26171" s="2"/>
      <c r="C26171" s="2"/>
      <c r="G26171" s="94"/>
      <c r="H26171" s="94"/>
      <c r="I26171" s="94"/>
      <c r="J26171" s="2"/>
      <c r="P26171" s="30"/>
      <c r="T26171" s="2"/>
      <c r="V26171" s="2"/>
      <c r="W26171" s="28"/>
      <c r="Y26171" s="30"/>
      <c r="Z26171" s="30"/>
      <c r="AB26171" s="6"/>
    </row>
    <row r="26172" spans="1:28">
      <c r="A26172" s="2"/>
      <c r="B26172" s="2"/>
      <c r="C26172" s="2"/>
      <c r="G26172" s="94"/>
      <c r="H26172" s="94"/>
      <c r="I26172" s="94"/>
      <c r="J26172" s="2"/>
      <c r="P26172" s="30"/>
      <c r="T26172" s="2"/>
      <c r="V26172" s="2"/>
      <c r="W26172" s="28"/>
      <c r="Y26172" s="30"/>
      <c r="Z26172" s="30"/>
      <c r="AB26172" s="6"/>
    </row>
    <row r="26173" spans="1:28">
      <c r="A26173" s="2"/>
      <c r="B26173" s="2"/>
      <c r="C26173" s="2"/>
      <c r="G26173" s="94"/>
      <c r="H26173" s="94"/>
      <c r="I26173" s="94"/>
      <c r="J26173" s="2"/>
      <c r="P26173" s="30"/>
      <c r="T26173" s="2"/>
      <c r="V26173" s="2"/>
      <c r="W26173" s="28"/>
      <c r="Y26173" s="30"/>
      <c r="Z26173" s="30"/>
      <c r="AB26173" s="6"/>
    </row>
    <row r="26174" spans="1:28">
      <c r="A26174" s="2"/>
      <c r="B26174" s="2"/>
      <c r="C26174" s="2"/>
      <c r="G26174" s="94"/>
      <c r="H26174" s="94"/>
      <c r="I26174" s="94"/>
      <c r="J26174" s="2"/>
      <c r="P26174" s="30"/>
      <c r="T26174" s="2"/>
      <c r="V26174" s="2"/>
      <c r="W26174" s="28"/>
      <c r="Y26174" s="30"/>
      <c r="Z26174" s="30"/>
      <c r="AB26174" s="6"/>
    </row>
    <row r="26175" spans="1:28">
      <c r="A26175" s="2"/>
      <c r="B26175" s="2"/>
      <c r="C26175" s="2"/>
      <c r="G26175" s="94"/>
      <c r="H26175" s="94"/>
      <c r="I26175" s="94"/>
      <c r="J26175" s="2"/>
      <c r="P26175" s="30"/>
      <c r="T26175" s="2"/>
      <c r="V26175" s="2"/>
      <c r="W26175" s="28"/>
      <c r="Y26175" s="30"/>
      <c r="Z26175" s="30"/>
      <c r="AB26175" s="6"/>
    </row>
    <row r="26176" spans="1:28">
      <c r="A26176" s="2"/>
      <c r="B26176" s="2"/>
      <c r="C26176" s="2"/>
      <c r="G26176" s="94"/>
      <c r="H26176" s="94"/>
      <c r="I26176" s="94"/>
      <c r="J26176" s="2"/>
      <c r="P26176" s="30"/>
      <c r="T26176" s="2"/>
      <c r="V26176" s="2"/>
      <c r="W26176" s="28"/>
      <c r="Y26176" s="30"/>
      <c r="Z26176" s="30"/>
      <c r="AB26176" s="6"/>
    </row>
    <row r="26177" spans="1:28">
      <c r="A26177" s="2"/>
      <c r="B26177" s="2"/>
      <c r="C26177" s="2"/>
      <c r="G26177" s="94"/>
      <c r="H26177" s="94"/>
      <c r="I26177" s="94"/>
      <c r="J26177" s="2"/>
      <c r="P26177" s="30"/>
      <c r="T26177" s="2"/>
      <c r="V26177" s="2"/>
      <c r="W26177" s="28"/>
      <c r="Y26177" s="30"/>
      <c r="Z26177" s="30"/>
      <c r="AB26177" s="6"/>
    </row>
    <row r="26178" spans="1:28">
      <c r="A26178" s="2"/>
      <c r="B26178" s="2"/>
      <c r="C26178" s="2"/>
      <c r="G26178" s="94"/>
      <c r="H26178" s="94"/>
      <c r="I26178" s="94"/>
      <c r="J26178" s="2"/>
      <c r="P26178" s="30"/>
      <c r="T26178" s="2"/>
      <c r="V26178" s="2"/>
      <c r="W26178" s="28"/>
      <c r="Y26178" s="30"/>
      <c r="Z26178" s="30"/>
      <c r="AB26178" s="6"/>
    </row>
    <row r="26179" spans="1:28">
      <c r="A26179" s="2"/>
      <c r="B26179" s="2"/>
      <c r="C26179" s="2"/>
      <c r="G26179" s="94"/>
      <c r="H26179" s="94"/>
      <c r="I26179" s="94"/>
      <c r="J26179" s="2"/>
      <c r="P26179" s="30"/>
      <c r="T26179" s="2"/>
      <c r="V26179" s="2"/>
      <c r="W26179" s="28"/>
      <c r="Y26179" s="30"/>
      <c r="Z26179" s="30"/>
      <c r="AB26179" s="6"/>
    </row>
    <row r="26180" spans="1:28">
      <c r="A26180" s="2"/>
      <c r="B26180" s="2"/>
      <c r="C26180" s="2"/>
      <c r="G26180" s="94"/>
      <c r="H26180" s="94"/>
      <c r="I26180" s="94"/>
      <c r="J26180" s="2"/>
      <c r="P26180" s="30"/>
      <c r="T26180" s="2"/>
      <c r="V26180" s="2"/>
      <c r="W26180" s="28"/>
      <c r="Y26180" s="30"/>
      <c r="Z26180" s="30"/>
      <c r="AB26180" s="6"/>
    </row>
    <row r="26181" spans="1:28">
      <c r="A26181" s="2"/>
      <c r="B26181" s="2"/>
      <c r="C26181" s="2"/>
      <c r="G26181" s="94"/>
      <c r="H26181" s="94"/>
      <c r="I26181" s="94"/>
      <c r="J26181" s="2"/>
      <c r="P26181" s="30"/>
      <c r="T26181" s="2"/>
      <c r="V26181" s="2"/>
      <c r="W26181" s="28"/>
      <c r="Y26181" s="30"/>
      <c r="Z26181" s="30"/>
      <c r="AB26181" s="6"/>
    </row>
    <row r="26182" spans="1:28">
      <c r="A26182" s="2"/>
      <c r="B26182" s="2"/>
      <c r="C26182" s="2"/>
      <c r="G26182" s="94"/>
      <c r="H26182" s="94"/>
      <c r="I26182" s="94"/>
      <c r="J26182" s="2"/>
      <c r="P26182" s="30"/>
      <c r="T26182" s="2"/>
      <c r="V26182" s="2"/>
      <c r="W26182" s="28"/>
      <c r="Y26182" s="30"/>
      <c r="Z26182" s="30"/>
      <c r="AB26182" s="6"/>
    </row>
    <row r="26183" spans="1:28">
      <c r="A26183" s="2"/>
      <c r="B26183" s="2"/>
      <c r="C26183" s="2"/>
      <c r="G26183" s="94"/>
      <c r="H26183" s="94"/>
      <c r="I26183" s="94"/>
      <c r="J26183" s="2"/>
      <c r="P26183" s="30"/>
      <c r="T26183" s="2"/>
      <c r="V26183" s="2"/>
      <c r="W26183" s="28"/>
      <c r="Y26183" s="30"/>
      <c r="Z26183" s="30"/>
      <c r="AB26183" s="6"/>
    </row>
    <row r="26184" spans="1:28">
      <c r="A26184" s="2"/>
      <c r="B26184" s="2"/>
      <c r="C26184" s="2"/>
      <c r="G26184" s="94"/>
      <c r="H26184" s="94"/>
      <c r="I26184" s="94"/>
      <c r="J26184" s="2"/>
      <c r="P26184" s="30"/>
      <c r="T26184" s="2"/>
      <c r="V26184" s="2"/>
      <c r="W26184" s="28"/>
      <c r="Y26184" s="30"/>
      <c r="Z26184" s="30"/>
      <c r="AB26184" s="6"/>
    </row>
    <row r="26185" spans="1:28">
      <c r="A26185" s="2"/>
      <c r="B26185" s="2"/>
      <c r="C26185" s="2"/>
      <c r="G26185" s="94"/>
      <c r="H26185" s="94"/>
      <c r="I26185" s="94"/>
      <c r="J26185" s="2"/>
      <c r="P26185" s="30"/>
      <c r="T26185" s="2"/>
      <c r="V26185" s="2"/>
      <c r="W26185" s="28"/>
      <c r="Y26185" s="30"/>
      <c r="Z26185" s="30"/>
      <c r="AB26185" s="6"/>
    </row>
    <row r="26186" spans="1:28">
      <c r="A26186" s="2"/>
      <c r="B26186" s="2"/>
      <c r="C26186" s="2"/>
      <c r="G26186" s="94"/>
      <c r="H26186" s="94"/>
      <c r="I26186" s="94"/>
      <c r="J26186" s="2"/>
      <c r="P26186" s="30"/>
      <c r="T26186" s="2"/>
      <c r="V26186" s="2"/>
      <c r="W26186" s="28"/>
      <c r="Y26186" s="30"/>
      <c r="Z26186" s="30"/>
      <c r="AB26186" s="6"/>
    </row>
    <row r="26187" spans="1:28">
      <c r="A26187" s="2"/>
      <c r="B26187" s="2"/>
      <c r="C26187" s="2"/>
      <c r="G26187" s="94"/>
      <c r="H26187" s="94"/>
      <c r="I26187" s="94"/>
      <c r="J26187" s="2"/>
      <c r="P26187" s="30"/>
      <c r="T26187" s="2"/>
      <c r="V26187" s="2"/>
      <c r="W26187" s="28"/>
      <c r="Y26187" s="30"/>
      <c r="Z26187" s="30"/>
      <c r="AB26187" s="6"/>
    </row>
    <row r="26188" spans="1:28">
      <c r="A26188" s="2"/>
      <c r="B26188" s="2"/>
      <c r="C26188" s="2"/>
      <c r="G26188" s="94"/>
      <c r="H26188" s="94"/>
      <c r="I26188" s="94"/>
      <c r="J26188" s="2"/>
      <c r="P26188" s="30"/>
      <c r="T26188" s="2"/>
      <c r="V26188" s="2"/>
      <c r="W26188" s="28"/>
      <c r="Y26188" s="30"/>
      <c r="Z26188" s="30"/>
      <c r="AB26188" s="6"/>
    </row>
    <row r="26189" spans="1:28">
      <c r="A26189" s="2"/>
      <c r="B26189" s="2"/>
      <c r="C26189" s="2"/>
      <c r="G26189" s="94"/>
      <c r="H26189" s="94"/>
      <c r="I26189" s="94"/>
      <c r="J26189" s="2"/>
      <c r="P26189" s="30"/>
      <c r="T26189" s="2"/>
      <c r="V26189" s="2"/>
      <c r="W26189" s="28"/>
      <c r="Y26189" s="30"/>
      <c r="Z26189" s="30"/>
      <c r="AB26189" s="6"/>
    </row>
    <row r="26190" spans="1:28">
      <c r="A26190" s="2"/>
      <c r="B26190" s="2"/>
      <c r="C26190" s="2"/>
      <c r="G26190" s="94"/>
      <c r="H26190" s="94"/>
      <c r="I26190" s="94"/>
      <c r="J26190" s="2"/>
      <c r="P26190" s="30"/>
      <c r="T26190" s="2"/>
      <c r="V26190" s="2"/>
      <c r="W26190" s="28"/>
      <c r="Y26190" s="30"/>
      <c r="Z26190" s="30"/>
      <c r="AB26190" s="6"/>
    </row>
    <row r="26191" spans="1:28">
      <c r="A26191" s="2"/>
      <c r="B26191" s="2"/>
      <c r="C26191" s="2"/>
      <c r="G26191" s="94"/>
      <c r="H26191" s="94"/>
      <c r="I26191" s="94"/>
      <c r="J26191" s="2"/>
      <c r="P26191" s="30"/>
      <c r="T26191" s="2"/>
      <c r="V26191" s="2"/>
      <c r="W26191" s="28"/>
      <c r="Y26191" s="30"/>
      <c r="Z26191" s="30"/>
      <c r="AB26191" s="6"/>
    </row>
    <row r="26192" spans="1:28">
      <c r="A26192" s="2"/>
      <c r="B26192" s="2"/>
      <c r="C26192" s="2"/>
      <c r="G26192" s="94"/>
      <c r="H26192" s="94"/>
      <c r="I26192" s="94"/>
      <c r="J26192" s="2"/>
      <c r="P26192" s="30"/>
      <c r="T26192" s="2"/>
      <c r="V26192" s="2"/>
      <c r="W26192" s="28"/>
      <c r="Y26192" s="30"/>
      <c r="Z26192" s="30"/>
      <c r="AB26192" s="6"/>
    </row>
    <row r="26193" spans="1:28">
      <c r="A26193" s="2"/>
      <c r="B26193" s="2"/>
      <c r="C26193" s="2"/>
      <c r="G26193" s="94"/>
      <c r="H26193" s="94"/>
      <c r="I26193" s="94"/>
      <c r="J26193" s="2"/>
      <c r="P26193" s="30"/>
      <c r="T26193" s="2"/>
      <c r="V26193" s="2"/>
      <c r="W26193" s="28"/>
      <c r="Y26193" s="30"/>
      <c r="Z26193" s="30"/>
      <c r="AB26193" s="6"/>
    </row>
    <row r="26194" spans="1:28">
      <c r="A26194" s="2"/>
      <c r="B26194" s="2"/>
      <c r="C26194" s="2"/>
      <c r="G26194" s="94"/>
      <c r="H26194" s="94"/>
      <c r="I26194" s="94"/>
      <c r="J26194" s="2"/>
      <c r="P26194" s="30"/>
      <c r="T26194" s="2"/>
      <c r="V26194" s="2"/>
      <c r="W26194" s="28"/>
      <c r="Y26194" s="30"/>
      <c r="Z26194" s="30"/>
      <c r="AB26194" s="6"/>
    </row>
    <row r="26195" spans="1:28">
      <c r="A26195" s="2"/>
      <c r="B26195" s="2"/>
      <c r="C26195" s="2"/>
      <c r="G26195" s="94"/>
      <c r="H26195" s="94"/>
      <c r="I26195" s="94"/>
      <c r="J26195" s="2"/>
      <c r="P26195" s="30"/>
      <c r="T26195" s="2"/>
      <c r="V26195" s="2"/>
      <c r="W26195" s="28"/>
      <c r="Y26195" s="30"/>
      <c r="Z26195" s="30"/>
      <c r="AB26195" s="6"/>
    </row>
    <row r="26196" spans="1:28">
      <c r="A26196" s="2"/>
      <c r="B26196" s="2"/>
      <c r="C26196" s="2"/>
      <c r="G26196" s="94"/>
      <c r="H26196" s="94"/>
      <c r="I26196" s="94"/>
      <c r="J26196" s="2"/>
      <c r="P26196" s="30"/>
      <c r="T26196" s="2"/>
      <c r="V26196" s="2"/>
      <c r="W26196" s="28"/>
      <c r="Y26196" s="30"/>
      <c r="Z26196" s="30"/>
      <c r="AB26196" s="6"/>
    </row>
    <row r="26197" spans="1:28">
      <c r="A26197" s="2"/>
      <c r="B26197" s="2"/>
      <c r="C26197" s="2"/>
      <c r="G26197" s="94"/>
      <c r="H26197" s="94"/>
      <c r="I26197" s="94"/>
      <c r="J26197" s="2"/>
      <c r="P26197" s="30"/>
      <c r="T26197" s="2"/>
      <c r="V26197" s="2"/>
      <c r="W26197" s="28"/>
      <c r="Y26197" s="30"/>
      <c r="Z26197" s="30"/>
      <c r="AB26197" s="6"/>
    </row>
    <row r="26198" spans="1:28">
      <c r="A26198" s="2"/>
      <c r="B26198" s="2"/>
      <c r="C26198" s="2"/>
      <c r="G26198" s="94"/>
      <c r="H26198" s="94"/>
      <c r="I26198" s="94"/>
      <c r="J26198" s="2"/>
      <c r="P26198" s="30"/>
      <c r="T26198" s="2"/>
      <c r="V26198" s="2"/>
      <c r="W26198" s="28"/>
      <c r="Y26198" s="30"/>
      <c r="Z26198" s="30"/>
      <c r="AB26198" s="6"/>
    </row>
    <row r="26199" spans="1:28">
      <c r="A26199" s="2"/>
      <c r="B26199" s="2"/>
      <c r="C26199" s="2"/>
      <c r="G26199" s="94"/>
      <c r="H26199" s="94"/>
      <c r="I26199" s="94"/>
      <c r="J26199" s="2"/>
      <c r="P26199" s="30"/>
      <c r="T26199" s="2"/>
      <c r="V26199" s="2"/>
      <c r="W26199" s="28"/>
      <c r="Y26199" s="30"/>
      <c r="Z26199" s="30"/>
      <c r="AB26199" s="6"/>
    </row>
    <row r="26200" spans="1:28">
      <c r="A26200" s="2"/>
      <c r="B26200" s="2"/>
      <c r="C26200" s="2"/>
      <c r="G26200" s="94"/>
      <c r="H26200" s="94"/>
      <c r="I26200" s="94"/>
      <c r="J26200" s="2"/>
      <c r="P26200" s="30"/>
      <c r="T26200" s="2"/>
      <c r="V26200" s="2"/>
      <c r="W26200" s="28"/>
      <c r="Y26200" s="30"/>
      <c r="Z26200" s="30"/>
      <c r="AB26200" s="6"/>
    </row>
    <row r="26201" spans="1:28">
      <c r="A26201" s="2"/>
      <c r="B26201" s="2"/>
      <c r="C26201" s="2"/>
      <c r="G26201" s="94"/>
      <c r="H26201" s="94"/>
      <c r="I26201" s="94"/>
      <c r="J26201" s="2"/>
      <c r="P26201" s="30"/>
      <c r="T26201" s="2"/>
      <c r="V26201" s="2"/>
      <c r="W26201" s="28"/>
      <c r="Y26201" s="30"/>
      <c r="Z26201" s="30"/>
      <c r="AB26201" s="6"/>
    </row>
    <row r="26202" spans="1:28">
      <c r="A26202" s="2"/>
      <c r="B26202" s="2"/>
      <c r="C26202" s="2"/>
      <c r="G26202" s="94"/>
      <c r="H26202" s="94"/>
      <c r="I26202" s="94"/>
      <c r="J26202" s="2"/>
      <c r="P26202" s="30"/>
      <c r="T26202" s="2"/>
      <c r="V26202" s="2"/>
      <c r="W26202" s="28"/>
      <c r="Y26202" s="30"/>
      <c r="Z26202" s="30"/>
      <c r="AB26202" s="6"/>
    </row>
    <row r="26203" spans="1:28">
      <c r="A26203" s="2"/>
      <c r="B26203" s="2"/>
      <c r="C26203" s="2"/>
      <c r="G26203" s="94"/>
      <c r="H26203" s="94"/>
      <c r="I26203" s="94"/>
      <c r="J26203" s="2"/>
      <c r="P26203" s="30"/>
      <c r="T26203" s="2"/>
      <c r="V26203" s="2"/>
      <c r="W26203" s="28"/>
      <c r="Y26203" s="30"/>
      <c r="Z26203" s="30"/>
      <c r="AB26203" s="6"/>
    </row>
    <row r="26204" spans="1:28">
      <c r="A26204" s="2"/>
      <c r="B26204" s="2"/>
      <c r="C26204" s="2"/>
      <c r="G26204" s="94"/>
      <c r="H26204" s="94"/>
      <c r="I26204" s="94"/>
      <c r="J26204" s="2"/>
      <c r="P26204" s="30"/>
      <c r="T26204" s="2"/>
      <c r="V26204" s="2"/>
      <c r="W26204" s="28"/>
      <c r="Y26204" s="30"/>
      <c r="Z26204" s="30"/>
      <c r="AB26204" s="6"/>
    </row>
    <row r="26205" spans="1:28">
      <c r="A26205" s="2"/>
      <c r="B26205" s="2"/>
      <c r="C26205" s="2"/>
      <c r="G26205" s="94"/>
      <c r="H26205" s="94"/>
      <c r="I26205" s="94"/>
      <c r="J26205" s="2"/>
      <c r="P26205" s="30"/>
      <c r="T26205" s="2"/>
      <c r="V26205" s="2"/>
      <c r="W26205" s="28"/>
      <c r="Y26205" s="30"/>
      <c r="Z26205" s="30"/>
      <c r="AB26205" s="6"/>
    </row>
    <row r="26206" spans="1:28">
      <c r="A26206" s="2"/>
      <c r="B26206" s="2"/>
      <c r="C26206" s="2"/>
      <c r="G26206" s="94"/>
      <c r="H26206" s="94"/>
      <c r="I26206" s="94"/>
      <c r="J26206" s="2"/>
      <c r="P26206" s="30"/>
      <c r="T26206" s="2"/>
      <c r="V26206" s="2"/>
      <c r="W26206" s="28"/>
      <c r="Y26206" s="30"/>
      <c r="Z26206" s="30"/>
      <c r="AB26206" s="6"/>
    </row>
    <row r="26207" spans="1:28">
      <c r="A26207" s="2"/>
      <c r="B26207" s="2"/>
      <c r="C26207" s="2"/>
      <c r="G26207" s="94"/>
      <c r="H26207" s="94"/>
      <c r="I26207" s="94"/>
      <c r="J26207" s="2"/>
      <c r="P26207" s="30"/>
      <c r="T26207" s="2"/>
      <c r="V26207" s="2"/>
      <c r="W26207" s="28"/>
      <c r="Y26207" s="30"/>
      <c r="Z26207" s="30"/>
      <c r="AB26207" s="6"/>
    </row>
    <row r="26208" spans="1:28">
      <c r="A26208" s="2"/>
      <c r="B26208" s="2"/>
      <c r="C26208" s="2"/>
      <c r="G26208" s="94"/>
      <c r="H26208" s="94"/>
      <c r="I26208" s="94"/>
      <c r="J26208" s="2"/>
      <c r="P26208" s="30"/>
      <c r="T26208" s="2"/>
      <c r="V26208" s="2"/>
      <c r="W26208" s="28"/>
      <c r="Y26208" s="30"/>
      <c r="Z26208" s="30"/>
      <c r="AB26208" s="6"/>
    </row>
    <row r="26209" spans="1:28">
      <c r="A26209" s="2"/>
      <c r="B26209" s="2"/>
      <c r="C26209" s="2"/>
      <c r="G26209" s="94"/>
      <c r="H26209" s="94"/>
      <c r="I26209" s="94"/>
      <c r="J26209" s="2"/>
      <c r="P26209" s="30"/>
      <c r="T26209" s="2"/>
      <c r="V26209" s="2"/>
      <c r="W26209" s="28"/>
      <c r="Y26209" s="30"/>
      <c r="Z26209" s="30"/>
      <c r="AB26209" s="6"/>
    </row>
    <row r="26210" spans="1:28">
      <c r="A26210" s="2"/>
      <c r="B26210" s="2"/>
      <c r="C26210" s="2"/>
      <c r="G26210" s="94"/>
      <c r="H26210" s="94"/>
      <c r="I26210" s="94"/>
      <c r="J26210" s="2"/>
      <c r="P26210" s="30"/>
      <c r="T26210" s="2"/>
      <c r="V26210" s="2"/>
      <c r="W26210" s="28"/>
      <c r="Y26210" s="30"/>
      <c r="Z26210" s="30"/>
      <c r="AB26210" s="6"/>
    </row>
    <row r="26211" spans="1:28">
      <c r="A26211" s="2"/>
      <c r="B26211" s="2"/>
      <c r="C26211" s="2"/>
      <c r="G26211" s="94"/>
      <c r="H26211" s="94"/>
      <c r="I26211" s="94"/>
      <c r="J26211" s="2"/>
      <c r="P26211" s="30"/>
      <c r="T26211" s="2"/>
      <c r="V26211" s="2"/>
      <c r="W26211" s="28"/>
      <c r="Y26211" s="30"/>
      <c r="Z26211" s="30"/>
      <c r="AB26211" s="6"/>
    </row>
    <row r="26212" spans="1:28">
      <c r="A26212" s="2"/>
      <c r="B26212" s="2"/>
      <c r="C26212" s="2"/>
      <c r="G26212" s="94"/>
      <c r="H26212" s="94"/>
      <c r="I26212" s="94"/>
      <c r="J26212" s="2"/>
      <c r="P26212" s="30"/>
      <c r="T26212" s="2"/>
      <c r="V26212" s="2"/>
      <c r="W26212" s="28"/>
      <c r="Y26212" s="30"/>
      <c r="Z26212" s="30"/>
      <c r="AB26212" s="6"/>
    </row>
    <row r="26213" spans="1:28">
      <c r="A26213" s="2"/>
      <c r="B26213" s="2"/>
      <c r="C26213" s="2"/>
      <c r="G26213" s="94"/>
      <c r="H26213" s="94"/>
      <c r="I26213" s="94"/>
      <c r="J26213" s="2"/>
      <c r="P26213" s="30"/>
      <c r="T26213" s="2"/>
      <c r="V26213" s="2"/>
      <c r="W26213" s="28"/>
      <c r="Y26213" s="30"/>
      <c r="Z26213" s="30"/>
      <c r="AB26213" s="6"/>
    </row>
    <row r="26214" spans="1:28">
      <c r="A26214" s="2"/>
      <c r="B26214" s="2"/>
      <c r="C26214" s="2"/>
      <c r="G26214" s="94"/>
      <c r="H26214" s="94"/>
      <c r="I26214" s="94"/>
      <c r="J26214" s="2"/>
      <c r="P26214" s="30"/>
      <c r="T26214" s="2"/>
      <c r="V26214" s="2"/>
      <c r="W26214" s="28"/>
      <c r="Y26214" s="30"/>
      <c r="Z26214" s="30"/>
      <c r="AB26214" s="6"/>
    </row>
    <row r="26215" spans="1:28">
      <c r="A26215" s="2"/>
      <c r="B26215" s="2"/>
      <c r="C26215" s="2"/>
      <c r="G26215" s="94"/>
      <c r="H26215" s="94"/>
      <c r="I26215" s="94"/>
      <c r="J26215" s="2"/>
      <c r="P26215" s="30"/>
      <c r="T26215" s="2"/>
      <c r="V26215" s="2"/>
      <c r="W26215" s="28"/>
      <c r="Y26215" s="30"/>
      <c r="Z26215" s="30"/>
      <c r="AB26215" s="6"/>
    </row>
    <row r="26216" spans="1:28">
      <c r="A26216" s="2"/>
      <c r="B26216" s="2"/>
      <c r="C26216" s="2"/>
      <c r="G26216" s="94"/>
      <c r="H26216" s="94"/>
      <c r="I26216" s="94"/>
      <c r="J26216" s="2"/>
      <c r="P26216" s="30"/>
      <c r="T26216" s="2"/>
      <c r="V26216" s="2"/>
      <c r="W26216" s="28"/>
      <c r="Y26216" s="30"/>
      <c r="Z26216" s="30"/>
      <c r="AB26216" s="6"/>
    </row>
    <row r="26217" spans="1:28">
      <c r="A26217" s="2"/>
      <c r="B26217" s="2"/>
      <c r="C26217" s="2"/>
      <c r="G26217" s="94"/>
      <c r="H26217" s="94"/>
      <c r="I26217" s="94"/>
      <c r="J26217" s="2"/>
      <c r="P26217" s="30"/>
      <c r="T26217" s="2"/>
      <c r="V26217" s="2"/>
      <c r="W26217" s="28"/>
      <c r="Y26217" s="30"/>
      <c r="Z26217" s="30"/>
      <c r="AB26217" s="6"/>
    </row>
    <row r="26218" spans="1:28">
      <c r="A26218" s="2"/>
      <c r="B26218" s="2"/>
      <c r="C26218" s="2"/>
      <c r="G26218" s="94"/>
      <c r="H26218" s="94"/>
      <c r="I26218" s="94"/>
      <c r="J26218" s="2"/>
      <c r="P26218" s="30"/>
      <c r="T26218" s="2"/>
      <c r="V26218" s="2"/>
      <c r="W26218" s="28"/>
      <c r="Y26218" s="30"/>
      <c r="Z26218" s="30"/>
      <c r="AB26218" s="6"/>
    </row>
    <row r="26219" spans="1:28">
      <c r="A26219" s="2"/>
      <c r="B26219" s="2"/>
      <c r="C26219" s="2"/>
      <c r="G26219" s="94"/>
      <c r="H26219" s="94"/>
      <c r="I26219" s="94"/>
      <c r="J26219" s="2"/>
      <c r="P26219" s="30"/>
      <c r="T26219" s="2"/>
      <c r="V26219" s="2"/>
      <c r="W26219" s="28"/>
      <c r="Y26219" s="30"/>
      <c r="Z26219" s="30"/>
      <c r="AB26219" s="6"/>
    </row>
    <row r="26220" spans="1:28">
      <c r="A26220" s="2"/>
      <c r="B26220" s="2"/>
      <c r="C26220" s="2"/>
      <c r="G26220" s="94"/>
      <c r="H26220" s="94"/>
      <c r="I26220" s="94"/>
      <c r="J26220" s="2"/>
      <c r="P26220" s="30"/>
      <c r="T26220" s="2"/>
      <c r="V26220" s="2"/>
      <c r="W26220" s="28"/>
      <c r="Y26220" s="30"/>
      <c r="Z26220" s="30"/>
      <c r="AB26220" s="6"/>
    </row>
    <row r="26221" spans="1:28">
      <c r="A26221" s="2"/>
      <c r="B26221" s="2"/>
      <c r="C26221" s="2"/>
      <c r="G26221" s="94"/>
      <c r="H26221" s="94"/>
      <c r="I26221" s="94"/>
      <c r="J26221" s="2"/>
      <c r="P26221" s="30"/>
      <c r="T26221" s="2"/>
      <c r="V26221" s="2"/>
      <c r="W26221" s="28"/>
      <c r="Y26221" s="30"/>
      <c r="Z26221" s="30"/>
      <c r="AB26221" s="6"/>
    </row>
    <row r="26222" spans="1:28">
      <c r="A26222" s="2"/>
      <c r="B26222" s="2"/>
      <c r="C26222" s="2"/>
      <c r="G26222" s="94"/>
      <c r="H26222" s="94"/>
      <c r="I26222" s="94"/>
      <c r="J26222" s="2"/>
      <c r="P26222" s="30"/>
      <c r="T26222" s="2"/>
      <c r="V26222" s="2"/>
      <c r="W26222" s="28"/>
      <c r="Y26222" s="30"/>
      <c r="Z26222" s="30"/>
      <c r="AB26222" s="6"/>
    </row>
    <row r="26223" spans="1:28">
      <c r="A26223" s="2"/>
      <c r="B26223" s="2"/>
      <c r="C26223" s="2"/>
      <c r="G26223" s="94"/>
      <c r="H26223" s="94"/>
      <c r="I26223" s="94"/>
      <c r="J26223" s="2"/>
      <c r="P26223" s="30"/>
      <c r="T26223" s="2"/>
      <c r="V26223" s="2"/>
      <c r="W26223" s="28"/>
      <c r="Y26223" s="30"/>
      <c r="Z26223" s="30"/>
      <c r="AB26223" s="6"/>
    </row>
    <row r="26224" spans="1:28">
      <c r="A26224" s="2"/>
      <c r="B26224" s="2"/>
      <c r="C26224" s="2"/>
      <c r="G26224" s="94"/>
      <c r="H26224" s="94"/>
      <c r="I26224" s="94"/>
      <c r="J26224" s="2"/>
      <c r="P26224" s="30"/>
      <c r="T26224" s="2"/>
      <c r="V26224" s="2"/>
      <c r="W26224" s="28"/>
      <c r="Y26224" s="30"/>
      <c r="Z26224" s="30"/>
      <c r="AB26224" s="6"/>
    </row>
    <row r="26225" spans="1:28">
      <c r="A26225" s="2"/>
      <c r="B26225" s="2"/>
      <c r="C26225" s="2"/>
      <c r="G26225" s="94"/>
      <c r="H26225" s="94"/>
      <c r="I26225" s="94"/>
      <c r="J26225" s="2"/>
      <c r="P26225" s="30"/>
      <c r="T26225" s="2"/>
      <c r="V26225" s="2"/>
      <c r="W26225" s="28"/>
      <c r="Y26225" s="30"/>
      <c r="Z26225" s="30"/>
      <c r="AB26225" s="6"/>
    </row>
    <row r="26226" spans="1:28">
      <c r="A26226" s="2"/>
      <c r="B26226" s="2"/>
      <c r="C26226" s="2"/>
      <c r="G26226" s="94"/>
      <c r="H26226" s="94"/>
      <c r="I26226" s="94"/>
      <c r="J26226" s="2"/>
      <c r="P26226" s="30"/>
      <c r="T26226" s="2"/>
      <c r="V26226" s="2"/>
      <c r="W26226" s="28"/>
      <c r="Y26226" s="30"/>
      <c r="Z26226" s="30"/>
      <c r="AB26226" s="6"/>
    </row>
    <row r="26227" spans="1:28">
      <c r="A26227" s="2"/>
      <c r="B26227" s="2"/>
      <c r="C26227" s="2"/>
      <c r="G26227" s="94"/>
      <c r="H26227" s="94"/>
      <c r="I26227" s="94"/>
      <c r="J26227" s="2"/>
      <c r="P26227" s="30"/>
      <c r="T26227" s="2"/>
      <c r="V26227" s="2"/>
      <c r="W26227" s="28"/>
      <c r="Y26227" s="30"/>
      <c r="Z26227" s="30"/>
      <c r="AB26227" s="6"/>
    </row>
    <row r="26228" spans="1:28">
      <c r="A26228" s="2"/>
      <c r="B26228" s="2"/>
      <c r="C26228" s="2"/>
      <c r="G26228" s="94"/>
      <c r="H26228" s="94"/>
      <c r="I26228" s="94"/>
      <c r="J26228" s="2"/>
      <c r="P26228" s="30"/>
      <c r="T26228" s="2"/>
      <c r="V26228" s="2"/>
      <c r="W26228" s="28"/>
      <c r="Y26228" s="30"/>
      <c r="Z26228" s="30"/>
      <c r="AB26228" s="6"/>
    </row>
    <row r="26229" spans="1:28">
      <c r="A26229" s="2"/>
      <c r="B26229" s="2"/>
      <c r="C26229" s="2"/>
      <c r="G26229" s="94"/>
      <c r="H26229" s="94"/>
      <c r="I26229" s="94"/>
      <c r="J26229" s="2"/>
      <c r="P26229" s="30"/>
      <c r="T26229" s="2"/>
      <c r="V26229" s="2"/>
      <c r="W26229" s="28"/>
      <c r="Y26229" s="30"/>
      <c r="Z26229" s="30"/>
      <c r="AB26229" s="6"/>
    </row>
    <row r="26230" spans="1:28">
      <c r="A26230" s="2"/>
      <c r="B26230" s="2"/>
      <c r="C26230" s="2"/>
      <c r="G26230" s="94"/>
      <c r="H26230" s="94"/>
      <c r="I26230" s="94"/>
      <c r="J26230" s="2"/>
      <c r="P26230" s="30"/>
      <c r="T26230" s="2"/>
      <c r="V26230" s="2"/>
      <c r="W26230" s="28"/>
      <c r="Y26230" s="30"/>
      <c r="Z26230" s="30"/>
      <c r="AB26230" s="6"/>
    </row>
    <row r="26231" spans="1:28">
      <c r="A26231" s="2"/>
      <c r="B26231" s="2"/>
      <c r="C26231" s="2"/>
      <c r="G26231" s="94"/>
      <c r="H26231" s="94"/>
      <c r="I26231" s="94"/>
      <c r="J26231" s="2"/>
      <c r="P26231" s="30"/>
      <c r="T26231" s="2"/>
      <c r="V26231" s="2"/>
      <c r="W26231" s="28"/>
      <c r="Y26231" s="30"/>
      <c r="Z26231" s="30"/>
      <c r="AB26231" s="6"/>
    </row>
    <row r="26232" spans="1:28">
      <c r="A26232" s="2"/>
      <c r="B26232" s="2"/>
      <c r="C26232" s="2"/>
      <c r="G26232" s="94"/>
      <c r="H26232" s="94"/>
      <c r="I26232" s="94"/>
      <c r="J26232" s="2"/>
      <c r="P26232" s="30"/>
      <c r="T26232" s="2"/>
      <c r="V26232" s="2"/>
      <c r="W26232" s="28"/>
      <c r="Y26232" s="30"/>
      <c r="Z26232" s="30"/>
      <c r="AB26232" s="6"/>
    </row>
    <row r="26233" spans="1:28">
      <c r="A26233" s="2"/>
      <c r="B26233" s="2"/>
      <c r="C26233" s="2"/>
      <c r="G26233" s="94"/>
      <c r="H26233" s="94"/>
      <c r="I26233" s="94"/>
      <c r="J26233" s="2"/>
      <c r="P26233" s="30"/>
      <c r="T26233" s="2"/>
      <c r="V26233" s="2"/>
      <c r="W26233" s="28"/>
      <c r="Y26233" s="30"/>
      <c r="Z26233" s="30"/>
      <c r="AB26233" s="6"/>
    </row>
    <row r="26234" spans="1:28">
      <c r="A26234" s="2"/>
      <c r="B26234" s="2"/>
      <c r="C26234" s="2"/>
      <c r="G26234" s="94"/>
      <c r="H26234" s="94"/>
      <c r="I26234" s="94"/>
      <c r="J26234" s="2"/>
      <c r="P26234" s="30"/>
      <c r="T26234" s="2"/>
      <c r="V26234" s="2"/>
      <c r="W26234" s="28"/>
      <c r="Y26234" s="30"/>
      <c r="Z26234" s="30"/>
      <c r="AB26234" s="6"/>
    </row>
    <row r="26235" spans="1:28">
      <c r="A26235" s="2"/>
      <c r="B26235" s="2"/>
      <c r="C26235" s="2"/>
      <c r="G26235" s="94"/>
      <c r="H26235" s="94"/>
      <c r="I26235" s="94"/>
      <c r="J26235" s="2"/>
      <c r="P26235" s="30"/>
      <c r="T26235" s="2"/>
      <c r="V26235" s="2"/>
      <c r="W26235" s="28"/>
      <c r="Y26235" s="30"/>
      <c r="Z26235" s="30"/>
      <c r="AB26235" s="6"/>
    </row>
    <row r="26236" spans="1:28">
      <c r="A26236" s="2"/>
      <c r="B26236" s="2"/>
      <c r="C26236" s="2"/>
      <c r="G26236" s="94"/>
      <c r="H26236" s="94"/>
      <c r="I26236" s="94"/>
      <c r="J26236" s="2"/>
      <c r="P26236" s="30"/>
      <c r="T26236" s="2"/>
      <c r="V26236" s="2"/>
      <c r="W26236" s="28"/>
      <c r="Y26236" s="30"/>
      <c r="Z26236" s="30"/>
      <c r="AB26236" s="6"/>
    </row>
    <row r="26237" spans="1:28">
      <c r="A26237" s="2"/>
      <c r="B26237" s="2"/>
      <c r="C26237" s="2"/>
      <c r="G26237" s="94"/>
      <c r="H26237" s="94"/>
      <c r="I26237" s="94"/>
      <c r="J26237" s="2"/>
      <c r="P26237" s="30"/>
      <c r="T26237" s="2"/>
      <c r="V26237" s="2"/>
      <c r="W26237" s="28"/>
      <c r="Y26237" s="30"/>
      <c r="Z26237" s="30"/>
      <c r="AB26237" s="6"/>
    </row>
    <row r="26238" spans="1:28">
      <c r="A26238" s="2"/>
      <c r="B26238" s="2"/>
      <c r="C26238" s="2"/>
      <c r="G26238" s="94"/>
      <c r="H26238" s="94"/>
      <c r="I26238" s="94"/>
      <c r="J26238" s="2"/>
      <c r="P26238" s="30"/>
      <c r="T26238" s="2"/>
      <c r="V26238" s="2"/>
      <c r="W26238" s="28"/>
      <c r="Y26238" s="30"/>
      <c r="Z26238" s="30"/>
      <c r="AB26238" s="6"/>
    </row>
    <row r="26239" spans="1:28">
      <c r="A26239" s="2"/>
      <c r="B26239" s="2"/>
      <c r="C26239" s="2"/>
      <c r="G26239" s="94"/>
      <c r="H26239" s="94"/>
      <c r="I26239" s="94"/>
      <c r="J26239" s="2"/>
      <c r="P26239" s="30"/>
      <c r="T26239" s="2"/>
      <c r="V26239" s="2"/>
      <c r="W26239" s="28"/>
      <c r="Y26239" s="30"/>
      <c r="Z26239" s="30"/>
      <c r="AB26239" s="6"/>
    </row>
    <row r="26240" spans="1:28">
      <c r="A26240" s="2"/>
      <c r="B26240" s="2"/>
      <c r="C26240" s="2"/>
      <c r="G26240" s="94"/>
      <c r="H26240" s="94"/>
      <c r="I26240" s="94"/>
      <c r="J26240" s="2"/>
      <c r="P26240" s="30"/>
      <c r="T26240" s="2"/>
      <c r="V26240" s="2"/>
      <c r="W26240" s="28"/>
      <c r="Y26240" s="30"/>
      <c r="Z26240" s="30"/>
      <c r="AB26240" s="6"/>
    </row>
    <row r="26241" spans="1:28">
      <c r="A26241" s="2"/>
      <c r="B26241" s="2"/>
      <c r="C26241" s="2"/>
      <c r="G26241" s="94"/>
      <c r="H26241" s="94"/>
      <c r="I26241" s="94"/>
      <c r="J26241" s="2"/>
      <c r="P26241" s="30"/>
      <c r="T26241" s="2"/>
      <c r="V26241" s="2"/>
      <c r="W26241" s="28"/>
      <c r="Y26241" s="30"/>
      <c r="Z26241" s="30"/>
      <c r="AB26241" s="6"/>
    </row>
    <row r="26242" spans="1:28">
      <c r="A26242" s="2"/>
      <c r="B26242" s="2"/>
      <c r="C26242" s="2"/>
      <c r="G26242" s="94"/>
      <c r="H26242" s="94"/>
      <c r="I26242" s="94"/>
      <c r="J26242" s="2"/>
      <c r="P26242" s="30"/>
      <c r="T26242" s="2"/>
      <c r="V26242" s="2"/>
      <c r="W26242" s="28"/>
      <c r="Y26242" s="30"/>
      <c r="Z26242" s="30"/>
      <c r="AB26242" s="6"/>
    </row>
    <row r="26243" spans="1:28">
      <c r="A26243" s="2"/>
      <c r="B26243" s="2"/>
      <c r="C26243" s="2"/>
      <c r="G26243" s="94"/>
      <c r="H26243" s="94"/>
      <c r="I26243" s="94"/>
      <c r="J26243" s="2"/>
      <c r="P26243" s="30"/>
      <c r="T26243" s="2"/>
      <c r="V26243" s="2"/>
      <c r="W26243" s="28"/>
      <c r="Y26243" s="30"/>
      <c r="Z26243" s="30"/>
      <c r="AB26243" s="6"/>
    </row>
    <row r="26244" spans="1:28">
      <c r="A26244" s="2"/>
      <c r="B26244" s="2"/>
      <c r="C26244" s="2"/>
      <c r="G26244" s="94"/>
      <c r="H26244" s="94"/>
      <c r="I26244" s="94"/>
      <c r="J26244" s="2"/>
      <c r="P26244" s="30"/>
      <c r="T26244" s="2"/>
      <c r="V26244" s="2"/>
      <c r="W26244" s="28"/>
      <c r="Y26244" s="30"/>
      <c r="Z26244" s="30"/>
      <c r="AB26244" s="6"/>
    </row>
    <row r="26245" spans="1:28">
      <c r="A26245" s="2"/>
      <c r="B26245" s="2"/>
      <c r="C26245" s="2"/>
      <c r="G26245" s="94"/>
      <c r="H26245" s="94"/>
      <c r="I26245" s="94"/>
      <c r="J26245" s="2"/>
      <c r="P26245" s="30"/>
      <c r="T26245" s="2"/>
      <c r="V26245" s="2"/>
      <c r="W26245" s="28"/>
      <c r="Y26245" s="30"/>
      <c r="Z26245" s="30"/>
      <c r="AB26245" s="6"/>
    </row>
    <row r="26246" spans="1:28">
      <c r="A26246" s="2"/>
      <c r="B26246" s="2"/>
      <c r="C26246" s="2"/>
      <c r="G26246" s="94"/>
      <c r="H26246" s="94"/>
      <c r="I26246" s="94"/>
      <c r="J26246" s="2"/>
      <c r="P26246" s="30"/>
      <c r="T26246" s="2"/>
      <c r="V26246" s="2"/>
      <c r="W26246" s="28"/>
      <c r="Y26246" s="30"/>
      <c r="Z26246" s="30"/>
      <c r="AB26246" s="6"/>
    </row>
    <row r="26247" spans="1:28">
      <c r="A26247" s="2"/>
      <c r="B26247" s="2"/>
      <c r="C26247" s="2"/>
      <c r="G26247" s="94"/>
      <c r="H26247" s="94"/>
      <c r="I26247" s="94"/>
      <c r="J26247" s="2"/>
      <c r="P26247" s="30"/>
      <c r="T26247" s="2"/>
      <c r="V26247" s="2"/>
      <c r="W26247" s="28"/>
      <c r="Y26247" s="30"/>
      <c r="Z26247" s="30"/>
      <c r="AB26247" s="6"/>
    </row>
    <row r="26248" spans="1:28">
      <c r="A26248" s="2"/>
      <c r="B26248" s="2"/>
      <c r="C26248" s="2"/>
      <c r="G26248" s="94"/>
      <c r="H26248" s="94"/>
      <c r="I26248" s="94"/>
      <c r="J26248" s="2"/>
      <c r="P26248" s="30"/>
      <c r="T26248" s="2"/>
      <c r="V26248" s="2"/>
      <c r="W26248" s="28"/>
      <c r="Y26248" s="30"/>
      <c r="Z26248" s="30"/>
      <c r="AB26248" s="6"/>
    </row>
    <row r="26249" spans="1:28">
      <c r="A26249" s="2"/>
      <c r="B26249" s="2"/>
      <c r="C26249" s="2"/>
      <c r="G26249" s="94"/>
      <c r="H26249" s="94"/>
      <c r="I26249" s="94"/>
      <c r="J26249" s="2"/>
      <c r="P26249" s="30"/>
      <c r="T26249" s="2"/>
      <c r="V26249" s="2"/>
      <c r="W26249" s="28"/>
      <c r="Y26249" s="30"/>
      <c r="Z26249" s="30"/>
      <c r="AB26249" s="6"/>
    </row>
    <row r="26250" spans="1:28">
      <c r="A26250" s="2"/>
      <c r="B26250" s="2"/>
      <c r="C26250" s="2"/>
      <c r="G26250" s="94"/>
      <c r="H26250" s="94"/>
      <c r="I26250" s="94"/>
      <c r="J26250" s="2"/>
      <c r="P26250" s="30"/>
      <c r="T26250" s="2"/>
      <c r="V26250" s="2"/>
      <c r="W26250" s="28"/>
      <c r="Y26250" s="30"/>
      <c r="Z26250" s="30"/>
      <c r="AB26250" s="6"/>
    </row>
    <row r="26251" spans="1:28">
      <c r="A26251" s="2"/>
      <c r="B26251" s="2"/>
      <c r="C26251" s="2"/>
      <c r="G26251" s="94"/>
      <c r="H26251" s="94"/>
      <c r="I26251" s="94"/>
      <c r="J26251" s="2"/>
      <c r="P26251" s="30"/>
      <c r="T26251" s="2"/>
      <c r="V26251" s="2"/>
      <c r="W26251" s="28"/>
      <c r="Y26251" s="30"/>
      <c r="Z26251" s="30"/>
      <c r="AB26251" s="6"/>
    </row>
    <row r="26252" spans="1:28">
      <c r="A26252" s="2"/>
      <c r="B26252" s="2"/>
      <c r="C26252" s="2"/>
      <c r="G26252" s="94"/>
      <c r="H26252" s="94"/>
      <c r="I26252" s="94"/>
      <c r="J26252" s="2"/>
      <c r="P26252" s="30"/>
      <c r="T26252" s="2"/>
      <c r="V26252" s="2"/>
      <c r="W26252" s="28"/>
      <c r="Y26252" s="30"/>
      <c r="Z26252" s="30"/>
      <c r="AB26252" s="6"/>
    </row>
    <row r="26253" spans="1:28">
      <c r="A26253" s="2"/>
      <c r="B26253" s="2"/>
      <c r="C26253" s="2"/>
      <c r="G26253" s="94"/>
      <c r="H26253" s="94"/>
      <c r="I26253" s="94"/>
      <c r="J26253" s="2"/>
      <c r="P26253" s="30"/>
      <c r="T26253" s="2"/>
      <c r="V26253" s="2"/>
      <c r="W26253" s="28"/>
      <c r="Y26253" s="30"/>
      <c r="Z26253" s="30"/>
      <c r="AB26253" s="6"/>
    </row>
    <row r="26254" spans="1:28">
      <c r="A26254" s="2"/>
      <c r="B26254" s="2"/>
      <c r="C26254" s="2"/>
      <c r="G26254" s="94"/>
      <c r="H26254" s="94"/>
      <c r="I26254" s="94"/>
      <c r="J26254" s="2"/>
      <c r="P26254" s="30"/>
      <c r="T26254" s="2"/>
      <c r="V26254" s="2"/>
      <c r="W26254" s="28"/>
      <c r="Y26254" s="30"/>
      <c r="Z26254" s="30"/>
      <c r="AB26254" s="6"/>
    </row>
    <row r="26255" spans="1:28">
      <c r="A26255" s="2"/>
      <c r="B26255" s="2"/>
      <c r="C26255" s="2"/>
      <c r="G26255" s="94"/>
      <c r="H26255" s="94"/>
      <c r="I26255" s="94"/>
      <c r="J26255" s="2"/>
      <c r="P26255" s="30"/>
      <c r="T26255" s="2"/>
      <c r="V26255" s="2"/>
      <c r="W26255" s="28"/>
      <c r="Y26255" s="30"/>
      <c r="Z26255" s="30"/>
      <c r="AB26255" s="6"/>
    </row>
    <row r="26256" spans="1:28">
      <c r="A26256" s="2"/>
      <c r="B26256" s="2"/>
      <c r="C26256" s="2"/>
      <c r="G26256" s="94"/>
      <c r="H26256" s="94"/>
      <c r="I26256" s="94"/>
      <c r="J26256" s="2"/>
      <c r="P26256" s="30"/>
      <c r="T26256" s="2"/>
      <c r="V26256" s="2"/>
      <c r="W26256" s="28"/>
      <c r="Y26256" s="30"/>
      <c r="Z26256" s="30"/>
      <c r="AB26256" s="6"/>
    </row>
    <row r="26257" spans="1:28">
      <c r="A26257" s="2"/>
      <c r="B26257" s="2"/>
      <c r="C26257" s="2"/>
      <c r="G26257" s="94"/>
      <c r="H26257" s="94"/>
      <c r="I26257" s="94"/>
      <c r="J26257" s="2"/>
      <c r="P26257" s="30"/>
      <c r="T26257" s="2"/>
      <c r="V26257" s="2"/>
      <c r="W26257" s="28"/>
      <c r="Y26257" s="30"/>
      <c r="Z26257" s="30"/>
      <c r="AB26257" s="6"/>
    </row>
    <row r="26258" spans="1:28">
      <c r="A26258" s="2"/>
      <c r="B26258" s="2"/>
      <c r="C26258" s="2"/>
      <c r="G26258" s="94"/>
      <c r="H26258" s="94"/>
      <c r="I26258" s="94"/>
      <c r="J26258" s="2"/>
      <c r="P26258" s="30"/>
      <c r="T26258" s="2"/>
      <c r="V26258" s="2"/>
      <c r="W26258" s="28"/>
      <c r="Y26258" s="30"/>
      <c r="Z26258" s="30"/>
      <c r="AB26258" s="6"/>
    </row>
    <row r="26259" spans="1:28">
      <c r="A26259" s="2"/>
      <c r="B26259" s="2"/>
      <c r="C26259" s="2"/>
      <c r="G26259" s="94"/>
      <c r="H26259" s="94"/>
      <c r="I26259" s="94"/>
      <c r="J26259" s="2"/>
      <c r="P26259" s="30"/>
      <c r="T26259" s="2"/>
      <c r="V26259" s="2"/>
      <c r="W26259" s="28"/>
      <c r="Y26259" s="30"/>
      <c r="Z26259" s="30"/>
      <c r="AB26259" s="6"/>
    </row>
    <row r="26260" spans="1:28">
      <c r="A26260" s="2"/>
      <c r="B26260" s="2"/>
      <c r="C26260" s="2"/>
      <c r="G26260" s="94"/>
      <c r="H26260" s="94"/>
      <c r="I26260" s="94"/>
      <c r="J26260" s="2"/>
      <c r="P26260" s="30"/>
      <c r="T26260" s="2"/>
      <c r="V26260" s="2"/>
      <c r="W26260" s="28"/>
      <c r="Y26260" s="30"/>
      <c r="Z26260" s="30"/>
      <c r="AB26260" s="6"/>
    </row>
    <row r="26261" spans="1:28">
      <c r="A26261" s="2"/>
      <c r="B26261" s="2"/>
      <c r="C26261" s="2"/>
      <c r="G26261" s="94"/>
      <c r="H26261" s="94"/>
      <c r="I26261" s="94"/>
      <c r="J26261" s="2"/>
      <c r="P26261" s="30"/>
      <c r="T26261" s="2"/>
      <c r="V26261" s="2"/>
      <c r="W26261" s="28"/>
      <c r="Y26261" s="30"/>
      <c r="Z26261" s="30"/>
      <c r="AB26261" s="6"/>
    </row>
    <row r="26262" spans="1:28">
      <c r="A26262" s="2"/>
      <c r="B26262" s="2"/>
      <c r="C26262" s="2"/>
      <c r="G26262" s="94"/>
      <c r="H26262" s="94"/>
      <c r="I26262" s="94"/>
      <c r="J26262" s="2"/>
      <c r="P26262" s="30"/>
      <c r="T26262" s="2"/>
      <c r="V26262" s="2"/>
      <c r="W26262" s="28"/>
      <c r="Y26262" s="30"/>
      <c r="Z26262" s="30"/>
      <c r="AB26262" s="6"/>
    </row>
    <row r="26263" spans="1:28">
      <c r="A26263" s="2"/>
      <c r="B26263" s="2"/>
      <c r="C26263" s="2"/>
      <c r="G26263" s="94"/>
      <c r="H26263" s="94"/>
      <c r="I26263" s="94"/>
      <c r="J26263" s="2"/>
      <c r="P26263" s="30"/>
      <c r="T26263" s="2"/>
      <c r="V26263" s="2"/>
      <c r="W26263" s="28"/>
      <c r="Y26263" s="30"/>
      <c r="Z26263" s="30"/>
      <c r="AB26263" s="6"/>
    </row>
    <row r="26264" spans="1:28">
      <c r="A26264" s="2"/>
      <c r="B26264" s="2"/>
      <c r="C26264" s="2"/>
      <c r="G26264" s="94"/>
      <c r="H26264" s="94"/>
      <c r="I26264" s="94"/>
      <c r="J26264" s="2"/>
      <c r="P26264" s="30"/>
      <c r="T26264" s="2"/>
      <c r="V26264" s="2"/>
      <c r="W26264" s="28"/>
      <c r="Y26264" s="30"/>
      <c r="Z26264" s="30"/>
      <c r="AB26264" s="6"/>
    </row>
    <row r="26265" spans="1:28">
      <c r="A26265" s="2"/>
      <c r="B26265" s="2"/>
      <c r="C26265" s="2"/>
      <c r="G26265" s="94"/>
      <c r="H26265" s="94"/>
      <c r="I26265" s="94"/>
      <c r="J26265" s="2"/>
      <c r="P26265" s="30"/>
      <c r="T26265" s="2"/>
      <c r="V26265" s="2"/>
      <c r="W26265" s="28"/>
      <c r="Y26265" s="30"/>
      <c r="Z26265" s="30"/>
      <c r="AB26265" s="6"/>
    </row>
    <row r="26266" spans="1:28">
      <c r="A26266" s="2"/>
      <c r="B26266" s="2"/>
      <c r="C26266" s="2"/>
      <c r="G26266" s="94"/>
      <c r="H26266" s="94"/>
      <c r="I26266" s="94"/>
      <c r="J26266" s="2"/>
      <c r="P26266" s="30"/>
      <c r="T26266" s="2"/>
      <c r="V26266" s="2"/>
      <c r="W26266" s="28"/>
      <c r="Y26266" s="30"/>
      <c r="Z26266" s="30"/>
      <c r="AB26266" s="6"/>
    </row>
    <row r="26267" spans="1:28">
      <c r="A26267" s="2"/>
      <c r="B26267" s="2"/>
      <c r="C26267" s="2"/>
      <c r="G26267" s="94"/>
      <c r="H26267" s="94"/>
      <c r="I26267" s="94"/>
      <c r="J26267" s="2"/>
      <c r="P26267" s="30"/>
      <c r="T26267" s="2"/>
      <c r="V26267" s="2"/>
      <c r="W26267" s="28"/>
      <c r="Y26267" s="30"/>
      <c r="Z26267" s="30"/>
      <c r="AB26267" s="6"/>
    </row>
    <row r="26268" spans="1:28">
      <c r="A26268" s="2"/>
      <c r="B26268" s="2"/>
      <c r="C26268" s="2"/>
      <c r="G26268" s="94"/>
      <c r="H26268" s="94"/>
      <c r="I26268" s="94"/>
      <c r="J26268" s="2"/>
      <c r="P26268" s="30"/>
      <c r="T26268" s="2"/>
      <c r="V26268" s="2"/>
      <c r="W26268" s="28"/>
      <c r="Y26268" s="30"/>
      <c r="Z26268" s="30"/>
      <c r="AB26268" s="6"/>
    </row>
    <row r="26269" spans="1:28">
      <c r="A26269" s="2"/>
      <c r="B26269" s="2"/>
      <c r="C26269" s="2"/>
      <c r="G26269" s="94"/>
      <c r="H26269" s="94"/>
      <c r="I26269" s="94"/>
      <c r="J26269" s="2"/>
      <c r="P26269" s="30"/>
      <c r="T26269" s="2"/>
      <c r="V26269" s="2"/>
      <c r="W26269" s="28"/>
      <c r="Y26269" s="30"/>
      <c r="Z26269" s="30"/>
      <c r="AB26269" s="6"/>
    </row>
    <row r="26270" spans="1:28">
      <c r="A26270" s="2"/>
      <c r="B26270" s="2"/>
      <c r="C26270" s="2"/>
      <c r="G26270" s="94"/>
      <c r="H26270" s="94"/>
      <c r="I26270" s="94"/>
      <c r="J26270" s="2"/>
      <c r="P26270" s="30"/>
      <c r="T26270" s="2"/>
      <c r="V26270" s="2"/>
      <c r="W26270" s="28"/>
      <c r="Y26270" s="30"/>
      <c r="Z26270" s="30"/>
      <c r="AB26270" s="6"/>
    </row>
    <row r="26271" spans="1:28">
      <c r="A26271" s="2"/>
      <c r="B26271" s="2"/>
      <c r="C26271" s="2"/>
      <c r="G26271" s="94"/>
      <c r="H26271" s="94"/>
      <c r="I26271" s="94"/>
      <c r="J26271" s="2"/>
      <c r="P26271" s="30"/>
      <c r="T26271" s="2"/>
      <c r="V26271" s="2"/>
      <c r="W26271" s="28"/>
      <c r="Y26271" s="30"/>
      <c r="Z26271" s="30"/>
      <c r="AB26271" s="6"/>
    </row>
    <row r="26272" spans="1:28">
      <c r="A26272" s="2"/>
      <c r="B26272" s="2"/>
      <c r="C26272" s="2"/>
      <c r="G26272" s="94"/>
      <c r="H26272" s="94"/>
      <c r="I26272" s="94"/>
      <c r="J26272" s="2"/>
      <c r="P26272" s="30"/>
      <c r="T26272" s="2"/>
      <c r="V26272" s="2"/>
      <c r="W26272" s="28"/>
      <c r="Y26272" s="30"/>
      <c r="Z26272" s="30"/>
      <c r="AB26272" s="6"/>
    </row>
    <row r="26273" spans="1:28">
      <c r="A26273" s="2"/>
      <c r="B26273" s="2"/>
      <c r="C26273" s="2"/>
      <c r="G26273" s="94"/>
      <c r="H26273" s="94"/>
      <c r="I26273" s="94"/>
      <c r="J26273" s="2"/>
      <c r="P26273" s="30"/>
      <c r="T26273" s="2"/>
      <c r="V26273" s="2"/>
      <c r="W26273" s="28"/>
      <c r="Y26273" s="30"/>
      <c r="Z26273" s="30"/>
      <c r="AB26273" s="6"/>
    </row>
    <row r="26274" spans="1:28">
      <c r="A26274" s="2"/>
      <c r="B26274" s="2"/>
      <c r="C26274" s="2"/>
      <c r="G26274" s="94"/>
      <c r="H26274" s="94"/>
      <c r="I26274" s="94"/>
      <c r="J26274" s="2"/>
      <c r="P26274" s="30"/>
      <c r="T26274" s="2"/>
      <c r="V26274" s="2"/>
      <c r="W26274" s="28"/>
      <c r="Y26274" s="30"/>
      <c r="Z26274" s="30"/>
      <c r="AB26274" s="6"/>
    </row>
    <row r="26275" spans="1:28">
      <c r="A26275" s="2"/>
      <c r="B26275" s="2"/>
      <c r="C26275" s="2"/>
      <c r="G26275" s="94"/>
      <c r="H26275" s="94"/>
      <c r="I26275" s="94"/>
      <c r="J26275" s="2"/>
      <c r="P26275" s="30"/>
      <c r="T26275" s="2"/>
      <c r="V26275" s="2"/>
      <c r="W26275" s="28"/>
      <c r="Y26275" s="30"/>
      <c r="Z26275" s="30"/>
      <c r="AB26275" s="6"/>
    </row>
    <row r="26276" spans="1:28">
      <c r="A26276" s="2"/>
      <c r="B26276" s="2"/>
      <c r="C26276" s="2"/>
      <c r="G26276" s="94"/>
      <c r="H26276" s="94"/>
      <c r="I26276" s="94"/>
      <c r="J26276" s="2"/>
      <c r="P26276" s="30"/>
      <c r="T26276" s="2"/>
      <c r="V26276" s="2"/>
      <c r="W26276" s="28"/>
      <c r="Y26276" s="30"/>
      <c r="Z26276" s="30"/>
      <c r="AB26276" s="6"/>
    </row>
    <row r="26277" spans="1:28">
      <c r="A26277" s="2"/>
      <c r="B26277" s="2"/>
      <c r="C26277" s="2"/>
      <c r="G26277" s="94"/>
      <c r="H26277" s="94"/>
      <c r="I26277" s="94"/>
      <c r="J26277" s="2"/>
      <c r="P26277" s="30"/>
      <c r="T26277" s="2"/>
      <c r="V26277" s="2"/>
      <c r="W26277" s="28"/>
      <c r="Y26277" s="30"/>
      <c r="Z26277" s="30"/>
      <c r="AB26277" s="6"/>
    </row>
    <row r="26278" spans="1:28">
      <c r="A26278" s="2"/>
      <c r="B26278" s="2"/>
      <c r="C26278" s="2"/>
      <c r="G26278" s="94"/>
      <c r="H26278" s="94"/>
      <c r="I26278" s="94"/>
      <c r="J26278" s="2"/>
      <c r="P26278" s="30"/>
      <c r="T26278" s="2"/>
      <c r="V26278" s="2"/>
      <c r="W26278" s="28"/>
      <c r="Y26278" s="30"/>
      <c r="Z26278" s="30"/>
      <c r="AB26278" s="6"/>
    </row>
    <row r="26279" spans="1:28">
      <c r="A26279" s="2"/>
      <c r="B26279" s="2"/>
      <c r="C26279" s="2"/>
      <c r="G26279" s="94"/>
      <c r="H26279" s="94"/>
      <c r="I26279" s="94"/>
      <c r="J26279" s="2"/>
      <c r="P26279" s="30"/>
      <c r="T26279" s="2"/>
      <c r="V26279" s="2"/>
      <c r="W26279" s="28"/>
      <c r="Y26279" s="30"/>
      <c r="Z26279" s="30"/>
      <c r="AB26279" s="6"/>
    </row>
    <row r="26280" spans="1:28">
      <c r="A26280" s="2"/>
      <c r="B26280" s="2"/>
      <c r="C26280" s="2"/>
      <c r="G26280" s="94"/>
      <c r="H26280" s="94"/>
      <c r="I26280" s="94"/>
      <c r="J26280" s="2"/>
      <c r="P26280" s="30"/>
      <c r="T26280" s="2"/>
      <c r="V26280" s="2"/>
      <c r="W26280" s="28"/>
      <c r="Y26280" s="30"/>
      <c r="Z26280" s="30"/>
      <c r="AB26280" s="6"/>
    </row>
    <row r="26281" spans="1:28">
      <c r="A26281" s="2"/>
      <c r="B26281" s="2"/>
      <c r="C26281" s="2"/>
      <c r="G26281" s="94"/>
      <c r="H26281" s="94"/>
      <c r="I26281" s="94"/>
      <c r="J26281" s="2"/>
      <c r="P26281" s="30"/>
      <c r="T26281" s="2"/>
      <c r="V26281" s="2"/>
      <c r="W26281" s="28"/>
      <c r="Y26281" s="30"/>
      <c r="Z26281" s="30"/>
      <c r="AB26281" s="6"/>
    </row>
    <row r="26282" spans="1:28">
      <c r="A26282" s="2"/>
      <c r="B26282" s="2"/>
      <c r="C26282" s="2"/>
      <c r="G26282" s="94"/>
      <c r="H26282" s="94"/>
      <c r="I26282" s="94"/>
      <c r="J26282" s="2"/>
      <c r="P26282" s="30"/>
      <c r="T26282" s="2"/>
      <c r="V26282" s="2"/>
      <c r="W26282" s="28"/>
      <c r="Y26282" s="30"/>
      <c r="Z26282" s="30"/>
      <c r="AB26282" s="6"/>
    </row>
    <row r="26283" spans="1:28">
      <c r="A26283" s="2"/>
      <c r="B26283" s="2"/>
      <c r="C26283" s="2"/>
      <c r="G26283" s="94"/>
      <c r="H26283" s="94"/>
      <c r="I26283" s="94"/>
      <c r="J26283" s="2"/>
      <c r="P26283" s="30"/>
      <c r="T26283" s="2"/>
      <c r="V26283" s="2"/>
      <c r="W26283" s="28"/>
      <c r="Y26283" s="30"/>
      <c r="Z26283" s="30"/>
      <c r="AB26283" s="6"/>
    </row>
    <row r="26284" spans="1:28">
      <c r="A26284" s="2"/>
      <c r="B26284" s="2"/>
      <c r="C26284" s="2"/>
      <c r="G26284" s="94"/>
      <c r="H26284" s="94"/>
      <c r="I26284" s="94"/>
      <c r="J26284" s="2"/>
      <c r="P26284" s="30"/>
      <c r="T26284" s="2"/>
      <c r="V26284" s="2"/>
      <c r="W26284" s="28"/>
      <c r="Y26284" s="30"/>
      <c r="Z26284" s="30"/>
      <c r="AB26284" s="6"/>
    </row>
    <row r="26285" spans="1:28">
      <c r="A26285" s="2"/>
      <c r="B26285" s="2"/>
      <c r="C26285" s="2"/>
      <c r="G26285" s="94"/>
      <c r="H26285" s="94"/>
      <c r="I26285" s="94"/>
      <c r="J26285" s="2"/>
      <c r="P26285" s="30"/>
      <c r="T26285" s="2"/>
      <c r="V26285" s="2"/>
      <c r="W26285" s="28"/>
      <c r="Y26285" s="30"/>
      <c r="Z26285" s="30"/>
      <c r="AB26285" s="6"/>
    </row>
    <row r="26286" spans="1:28">
      <c r="A26286" s="2"/>
      <c r="B26286" s="2"/>
      <c r="C26286" s="2"/>
      <c r="G26286" s="94"/>
      <c r="H26286" s="94"/>
      <c r="I26286" s="94"/>
      <c r="J26286" s="2"/>
      <c r="P26286" s="30"/>
      <c r="T26286" s="2"/>
      <c r="V26286" s="2"/>
      <c r="W26286" s="28"/>
      <c r="Y26286" s="30"/>
      <c r="Z26286" s="30"/>
      <c r="AB26286" s="6"/>
    </row>
    <row r="26287" spans="1:28">
      <c r="A26287" s="2"/>
      <c r="B26287" s="2"/>
      <c r="C26287" s="2"/>
      <c r="G26287" s="94"/>
      <c r="H26287" s="94"/>
      <c r="I26287" s="94"/>
      <c r="J26287" s="2"/>
      <c r="P26287" s="30"/>
      <c r="T26287" s="2"/>
      <c r="V26287" s="2"/>
      <c r="W26287" s="28"/>
      <c r="Y26287" s="30"/>
      <c r="Z26287" s="30"/>
      <c r="AB26287" s="6"/>
    </row>
    <row r="26288" spans="1:28">
      <c r="A26288" s="2"/>
      <c r="B26288" s="2"/>
      <c r="C26288" s="2"/>
      <c r="G26288" s="94"/>
      <c r="H26288" s="94"/>
      <c r="I26288" s="94"/>
      <c r="J26288" s="2"/>
      <c r="P26288" s="30"/>
      <c r="T26288" s="2"/>
      <c r="V26288" s="2"/>
      <c r="W26288" s="28"/>
      <c r="Y26288" s="30"/>
      <c r="Z26288" s="30"/>
      <c r="AB26288" s="6"/>
    </row>
    <row r="26289" spans="1:28">
      <c r="A26289" s="2"/>
      <c r="B26289" s="2"/>
      <c r="C26289" s="2"/>
      <c r="G26289" s="94"/>
      <c r="H26289" s="94"/>
      <c r="I26289" s="94"/>
      <c r="J26289" s="2"/>
      <c r="P26289" s="30"/>
      <c r="T26289" s="2"/>
      <c r="V26289" s="2"/>
      <c r="W26289" s="28"/>
      <c r="Y26289" s="30"/>
      <c r="Z26289" s="30"/>
      <c r="AB26289" s="6"/>
    </row>
    <row r="26290" spans="1:28">
      <c r="A26290" s="2"/>
      <c r="B26290" s="2"/>
      <c r="C26290" s="2"/>
      <c r="G26290" s="94"/>
      <c r="H26290" s="94"/>
      <c r="I26290" s="94"/>
      <c r="J26290" s="2"/>
      <c r="P26290" s="30"/>
      <c r="T26290" s="2"/>
      <c r="V26290" s="2"/>
      <c r="W26290" s="28"/>
      <c r="Y26290" s="30"/>
      <c r="Z26290" s="30"/>
      <c r="AB26290" s="6"/>
    </row>
    <row r="26291" spans="1:28">
      <c r="A26291" s="2"/>
      <c r="B26291" s="2"/>
      <c r="C26291" s="2"/>
      <c r="G26291" s="94"/>
      <c r="H26291" s="94"/>
      <c r="I26291" s="94"/>
      <c r="J26291" s="2"/>
      <c r="P26291" s="30"/>
      <c r="T26291" s="2"/>
      <c r="V26291" s="2"/>
      <c r="W26291" s="28"/>
      <c r="Y26291" s="30"/>
      <c r="Z26291" s="30"/>
      <c r="AB26291" s="6"/>
    </row>
    <row r="26292" spans="1:28">
      <c r="A26292" s="2"/>
      <c r="B26292" s="2"/>
      <c r="C26292" s="2"/>
      <c r="G26292" s="94"/>
      <c r="H26292" s="94"/>
      <c r="I26292" s="94"/>
      <c r="J26292" s="2"/>
      <c r="P26292" s="30"/>
      <c r="T26292" s="2"/>
      <c r="V26292" s="2"/>
      <c r="W26292" s="28"/>
      <c r="Y26292" s="30"/>
      <c r="Z26292" s="30"/>
      <c r="AB26292" s="6"/>
    </row>
    <row r="26293" spans="1:28">
      <c r="A26293" s="2"/>
      <c r="B26293" s="2"/>
      <c r="C26293" s="2"/>
      <c r="G26293" s="94"/>
      <c r="H26293" s="94"/>
      <c r="I26293" s="94"/>
      <c r="J26293" s="2"/>
      <c r="P26293" s="30"/>
      <c r="T26293" s="2"/>
      <c r="V26293" s="2"/>
      <c r="W26293" s="28"/>
      <c r="Y26293" s="30"/>
      <c r="Z26293" s="30"/>
      <c r="AB26293" s="6"/>
    </row>
    <row r="26294" spans="1:28">
      <c r="A26294" s="2"/>
      <c r="B26294" s="2"/>
      <c r="C26294" s="2"/>
      <c r="G26294" s="94"/>
      <c r="H26294" s="94"/>
      <c r="I26294" s="94"/>
      <c r="J26294" s="2"/>
      <c r="P26294" s="30"/>
      <c r="T26294" s="2"/>
      <c r="V26294" s="2"/>
      <c r="W26294" s="28"/>
      <c r="Y26294" s="30"/>
      <c r="Z26294" s="30"/>
      <c r="AB26294" s="6"/>
    </row>
    <row r="26295" spans="1:28">
      <c r="A26295" s="2"/>
      <c r="B26295" s="2"/>
      <c r="C26295" s="2"/>
      <c r="G26295" s="94"/>
      <c r="H26295" s="94"/>
      <c r="I26295" s="94"/>
      <c r="J26295" s="2"/>
      <c r="P26295" s="30"/>
      <c r="T26295" s="2"/>
      <c r="V26295" s="2"/>
      <c r="W26295" s="28"/>
      <c r="Y26295" s="30"/>
      <c r="Z26295" s="30"/>
      <c r="AB26295" s="6"/>
    </row>
    <row r="26296" spans="1:28">
      <c r="A26296" s="2"/>
      <c r="B26296" s="2"/>
      <c r="C26296" s="2"/>
      <c r="G26296" s="94"/>
      <c r="H26296" s="94"/>
      <c r="I26296" s="94"/>
      <c r="J26296" s="2"/>
      <c r="P26296" s="30"/>
      <c r="T26296" s="2"/>
      <c r="V26296" s="2"/>
      <c r="W26296" s="28"/>
      <c r="Y26296" s="30"/>
      <c r="Z26296" s="30"/>
      <c r="AB26296" s="6"/>
    </row>
    <row r="26297" spans="1:28">
      <c r="A26297" s="2"/>
      <c r="B26297" s="2"/>
      <c r="C26297" s="2"/>
      <c r="G26297" s="94"/>
      <c r="H26297" s="94"/>
      <c r="I26297" s="94"/>
      <c r="J26297" s="2"/>
      <c r="P26297" s="30"/>
      <c r="T26297" s="2"/>
      <c r="V26297" s="2"/>
      <c r="W26297" s="28"/>
      <c r="Y26297" s="30"/>
      <c r="Z26297" s="30"/>
      <c r="AB26297" s="6"/>
    </row>
    <row r="26298" spans="1:28">
      <c r="A26298" s="2"/>
      <c r="B26298" s="2"/>
      <c r="C26298" s="2"/>
      <c r="G26298" s="94"/>
      <c r="H26298" s="94"/>
      <c r="I26298" s="94"/>
      <c r="J26298" s="2"/>
      <c r="P26298" s="30"/>
      <c r="T26298" s="2"/>
      <c r="V26298" s="2"/>
      <c r="W26298" s="28"/>
      <c r="Y26298" s="30"/>
      <c r="Z26298" s="30"/>
      <c r="AB26298" s="6"/>
    </row>
    <row r="26299" spans="1:28">
      <c r="A26299" s="2"/>
      <c r="B26299" s="2"/>
      <c r="C26299" s="2"/>
      <c r="G26299" s="94"/>
      <c r="H26299" s="94"/>
      <c r="I26299" s="94"/>
      <c r="J26299" s="2"/>
      <c r="P26299" s="30"/>
      <c r="T26299" s="2"/>
      <c r="V26299" s="2"/>
      <c r="W26299" s="28"/>
      <c r="Y26299" s="30"/>
      <c r="Z26299" s="30"/>
      <c r="AB26299" s="6"/>
    </row>
    <row r="26300" spans="1:28">
      <c r="A26300" s="2"/>
      <c r="B26300" s="2"/>
      <c r="C26300" s="2"/>
      <c r="G26300" s="94"/>
      <c r="H26300" s="94"/>
      <c r="I26300" s="94"/>
      <c r="J26300" s="2"/>
      <c r="P26300" s="30"/>
      <c r="T26300" s="2"/>
      <c r="V26300" s="2"/>
      <c r="W26300" s="28"/>
      <c r="Y26300" s="30"/>
      <c r="Z26300" s="30"/>
      <c r="AB26300" s="6"/>
    </row>
    <row r="26301" spans="1:28">
      <c r="A26301" s="2"/>
      <c r="B26301" s="2"/>
      <c r="C26301" s="2"/>
      <c r="G26301" s="94"/>
      <c r="H26301" s="94"/>
      <c r="I26301" s="94"/>
      <c r="J26301" s="2"/>
      <c r="P26301" s="30"/>
      <c r="T26301" s="2"/>
      <c r="V26301" s="2"/>
      <c r="W26301" s="28"/>
      <c r="Y26301" s="30"/>
      <c r="Z26301" s="30"/>
      <c r="AB26301" s="6"/>
    </row>
    <row r="26302" spans="1:28">
      <c r="A26302" s="2"/>
      <c r="B26302" s="2"/>
      <c r="C26302" s="2"/>
      <c r="G26302" s="94"/>
      <c r="H26302" s="94"/>
      <c r="I26302" s="94"/>
      <c r="J26302" s="2"/>
      <c r="P26302" s="30"/>
      <c r="T26302" s="2"/>
      <c r="V26302" s="2"/>
      <c r="W26302" s="28"/>
      <c r="Y26302" s="30"/>
      <c r="Z26302" s="30"/>
      <c r="AB26302" s="6"/>
    </row>
    <row r="26303" spans="1:28">
      <c r="A26303" s="2"/>
      <c r="B26303" s="2"/>
      <c r="C26303" s="2"/>
      <c r="G26303" s="94"/>
      <c r="H26303" s="94"/>
      <c r="I26303" s="94"/>
      <c r="J26303" s="2"/>
      <c r="P26303" s="30"/>
      <c r="T26303" s="2"/>
      <c r="V26303" s="2"/>
      <c r="W26303" s="28"/>
      <c r="Y26303" s="30"/>
      <c r="Z26303" s="30"/>
      <c r="AB26303" s="6"/>
    </row>
    <row r="26304" spans="1:28">
      <c r="A26304" s="2"/>
      <c r="B26304" s="2"/>
      <c r="C26304" s="2"/>
      <c r="G26304" s="94"/>
      <c r="H26304" s="94"/>
      <c r="I26304" s="94"/>
      <c r="J26304" s="2"/>
      <c r="P26304" s="30"/>
      <c r="T26304" s="2"/>
      <c r="V26304" s="2"/>
      <c r="W26304" s="28"/>
      <c r="Y26304" s="30"/>
      <c r="Z26304" s="30"/>
      <c r="AB26304" s="6"/>
    </row>
    <row r="26305" spans="1:28">
      <c r="A26305" s="2"/>
      <c r="B26305" s="2"/>
      <c r="C26305" s="2"/>
      <c r="G26305" s="94"/>
      <c r="H26305" s="94"/>
      <c r="I26305" s="94"/>
      <c r="J26305" s="2"/>
      <c r="P26305" s="30"/>
      <c r="T26305" s="2"/>
      <c r="V26305" s="2"/>
      <c r="W26305" s="28"/>
      <c r="Y26305" s="30"/>
      <c r="Z26305" s="30"/>
      <c r="AB26305" s="6"/>
    </row>
    <row r="26306" spans="1:28">
      <c r="A26306" s="2"/>
      <c r="B26306" s="2"/>
      <c r="C26306" s="2"/>
      <c r="G26306" s="94"/>
      <c r="H26306" s="94"/>
      <c r="I26306" s="94"/>
      <c r="J26306" s="2"/>
      <c r="P26306" s="30"/>
      <c r="T26306" s="2"/>
      <c r="V26306" s="2"/>
      <c r="W26306" s="28"/>
      <c r="Y26306" s="30"/>
      <c r="Z26306" s="30"/>
      <c r="AB26306" s="6"/>
    </row>
    <row r="26307" spans="1:28">
      <c r="A26307" s="2"/>
      <c r="B26307" s="2"/>
      <c r="C26307" s="2"/>
      <c r="G26307" s="94"/>
      <c r="H26307" s="94"/>
      <c r="I26307" s="94"/>
      <c r="J26307" s="2"/>
      <c r="P26307" s="30"/>
      <c r="T26307" s="2"/>
      <c r="V26307" s="2"/>
      <c r="W26307" s="28"/>
      <c r="Y26307" s="30"/>
      <c r="Z26307" s="30"/>
      <c r="AB26307" s="6"/>
    </row>
    <row r="26308" spans="1:28">
      <c r="A26308" s="2"/>
      <c r="B26308" s="2"/>
      <c r="C26308" s="2"/>
      <c r="G26308" s="94"/>
      <c r="H26308" s="94"/>
      <c r="I26308" s="94"/>
      <c r="J26308" s="2"/>
      <c r="P26308" s="30"/>
      <c r="T26308" s="2"/>
      <c r="V26308" s="2"/>
      <c r="W26308" s="28"/>
      <c r="Y26308" s="30"/>
      <c r="Z26308" s="30"/>
      <c r="AB26308" s="6"/>
    </row>
    <row r="26309" spans="1:28">
      <c r="A26309" s="2"/>
      <c r="B26309" s="2"/>
      <c r="C26309" s="2"/>
      <c r="G26309" s="94"/>
      <c r="H26309" s="94"/>
      <c r="I26309" s="94"/>
      <c r="J26309" s="2"/>
      <c r="P26309" s="30"/>
      <c r="T26309" s="2"/>
      <c r="V26309" s="2"/>
      <c r="W26309" s="28"/>
      <c r="Y26309" s="30"/>
      <c r="Z26309" s="30"/>
      <c r="AB26309" s="6"/>
    </row>
    <row r="26310" spans="1:28">
      <c r="A26310" s="2"/>
      <c r="B26310" s="2"/>
      <c r="C26310" s="2"/>
      <c r="G26310" s="94"/>
      <c r="H26310" s="94"/>
      <c r="I26310" s="94"/>
      <c r="J26310" s="2"/>
      <c r="P26310" s="30"/>
      <c r="T26310" s="2"/>
      <c r="V26310" s="2"/>
      <c r="W26310" s="28"/>
      <c r="Y26310" s="30"/>
      <c r="Z26310" s="30"/>
      <c r="AB26310" s="6"/>
    </row>
    <row r="26311" spans="1:28">
      <c r="A26311" s="2"/>
      <c r="B26311" s="2"/>
      <c r="C26311" s="2"/>
      <c r="G26311" s="94"/>
      <c r="H26311" s="94"/>
      <c r="I26311" s="94"/>
      <c r="J26311" s="2"/>
      <c r="P26311" s="30"/>
      <c r="T26311" s="2"/>
      <c r="V26311" s="2"/>
      <c r="W26311" s="28"/>
      <c r="Y26311" s="30"/>
      <c r="Z26311" s="30"/>
      <c r="AB26311" s="6"/>
    </row>
    <row r="26312" spans="1:28">
      <c r="A26312" s="2"/>
      <c r="B26312" s="2"/>
      <c r="C26312" s="2"/>
      <c r="G26312" s="94"/>
      <c r="H26312" s="94"/>
      <c r="I26312" s="94"/>
      <c r="J26312" s="2"/>
      <c r="P26312" s="30"/>
      <c r="T26312" s="2"/>
      <c r="V26312" s="2"/>
      <c r="W26312" s="28"/>
      <c r="Y26312" s="30"/>
      <c r="Z26312" s="30"/>
      <c r="AB26312" s="6"/>
    </row>
    <row r="26313" spans="1:28">
      <c r="A26313" s="2"/>
      <c r="B26313" s="2"/>
      <c r="C26313" s="2"/>
      <c r="G26313" s="94"/>
      <c r="H26313" s="94"/>
      <c r="I26313" s="94"/>
      <c r="J26313" s="2"/>
      <c r="P26313" s="30"/>
      <c r="T26313" s="2"/>
      <c r="V26313" s="2"/>
      <c r="W26313" s="28"/>
      <c r="Y26313" s="30"/>
      <c r="Z26313" s="30"/>
      <c r="AB26313" s="6"/>
    </row>
    <row r="26314" spans="1:28">
      <c r="A26314" s="2"/>
      <c r="B26314" s="2"/>
      <c r="C26314" s="2"/>
      <c r="G26314" s="94"/>
      <c r="H26314" s="94"/>
      <c r="I26314" s="94"/>
      <c r="J26314" s="2"/>
      <c r="P26314" s="30"/>
      <c r="T26314" s="2"/>
      <c r="V26314" s="2"/>
      <c r="W26314" s="28"/>
      <c r="Y26314" s="30"/>
      <c r="Z26314" s="30"/>
      <c r="AB26314" s="6"/>
    </row>
    <row r="26315" spans="1:28">
      <c r="A26315" s="2"/>
      <c r="B26315" s="2"/>
      <c r="C26315" s="2"/>
      <c r="G26315" s="94"/>
      <c r="H26315" s="94"/>
      <c r="I26315" s="94"/>
      <c r="J26315" s="2"/>
      <c r="P26315" s="30"/>
      <c r="T26315" s="2"/>
      <c r="V26315" s="2"/>
      <c r="W26315" s="28"/>
      <c r="Y26315" s="30"/>
      <c r="Z26315" s="30"/>
      <c r="AB26315" s="6"/>
    </row>
    <row r="26316" spans="1:28">
      <c r="A26316" s="2"/>
      <c r="B26316" s="2"/>
      <c r="C26316" s="2"/>
      <c r="G26316" s="94"/>
      <c r="H26316" s="94"/>
      <c r="I26316" s="94"/>
      <c r="J26316" s="2"/>
      <c r="P26316" s="30"/>
      <c r="T26316" s="2"/>
      <c r="V26316" s="2"/>
      <c r="W26316" s="28"/>
      <c r="Y26316" s="30"/>
      <c r="Z26316" s="30"/>
      <c r="AB26316" s="6"/>
    </row>
    <row r="26317" spans="1:28">
      <c r="A26317" s="2"/>
      <c r="B26317" s="2"/>
      <c r="C26317" s="2"/>
      <c r="G26317" s="94"/>
      <c r="H26317" s="94"/>
      <c r="I26317" s="94"/>
      <c r="J26317" s="2"/>
      <c r="P26317" s="30"/>
      <c r="T26317" s="2"/>
      <c r="V26317" s="2"/>
      <c r="W26317" s="28"/>
      <c r="Y26317" s="30"/>
      <c r="Z26317" s="30"/>
      <c r="AB26317" s="6"/>
    </row>
    <row r="26318" spans="1:28">
      <c r="A26318" s="2"/>
      <c r="B26318" s="2"/>
      <c r="C26318" s="2"/>
      <c r="G26318" s="94"/>
      <c r="H26318" s="94"/>
      <c r="I26318" s="94"/>
      <c r="J26318" s="2"/>
      <c r="P26318" s="30"/>
      <c r="T26318" s="2"/>
      <c r="V26318" s="2"/>
      <c r="W26318" s="28"/>
      <c r="Y26318" s="30"/>
      <c r="Z26318" s="30"/>
      <c r="AB26318" s="6"/>
    </row>
    <row r="26319" spans="1:28">
      <c r="A26319" s="2"/>
      <c r="B26319" s="2"/>
      <c r="C26319" s="2"/>
      <c r="G26319" s="94"/>
      <c r="H26319" s="94"/>
      <c r="I26319" s="94"/>
      <c r="J26319" s="2"/>
      <c r="P26319" s="30"/>
      <c r="T26319" s="2"/>
      <c r="V26319" s="2"/>
      <c r="W26319" s="28"/>
      <c r="Y26319" s="30"/>
      <c r="Z26319" s="30"/>
      <c r="AB26319" s="6"/>
    </row>
    <row r="26320" spans="1:28">
      <c r="A26320" s="2"/>
      <c r="B26320" s="2"/>
      <c r="C26320" s="2"/>
      <c r="G26320" s="94"/>
      <c r="H26320" s="94"/>
      <c r="I26320" s="94"/>
      <c r="J26320" s="2"/>
      <c r="P26320" s="30"/>
      <c r="T26320" s="2"/>
      <c r="V26320" s="2"/>
      <c r="W26320" s="28"/>
      <c r="Y26320" s="30"/>
      <c r="Z26320" s="30"/>
      <c r="AB26320" s="6"/>
    </row>
    <row r="26321" spans="1:28">
      <c r="A26321" s="2"/>
      <c r="B26321" s="2"/>
      <c r="C26321" s="2"/>
      <c r="G26321" s="94"/>
      <c r="H26321" s="94"/>
      <c r="I26321" s="94"/>
      <c r="J26321" s="2"/>
      <c r="P26321" s="30"/>
      <c r="T26321" s="2"/>
      <c r="V26321" s="2"/>
      <c r="W26321" s="28"/>
      <c r="Y26321" s="30"/>
      <c r="Z26321" s="30"/>
      <c r="AB26321" s="6"/>
    </row>
    <row r="26322" spans="1:28">
      <c r="A26322" s="2"/>
      <c r="B26322" s="2"/>
      <c r="C26322" s="2"/>
      <c r="G26322" s="94"/>
      <c r="H26322" s="94"/>
      <c r="I26322" s="94"/>
      <c r="J26322" s="2"/>
      <c r="P26322" s="30"/>
      <c r="T26322" s="2"/>
      <c r="V26322" s="2"/>
      <c r="W26322" s="28"/>
      <c r="Y26322" s="30"/>
      <c r="Z26322" s="30"/>
      <c r="AB26322" s="6"/>
    </row>
    <row r="26323" spans="1:28">
      <c r="A26323" s="2"/>
      <c r="B26323" s="2"/>
      <c r="C26323" s="2"/>
      <c r="G26323" s="94"/>
      <c r="H26323" s="94"/>
      <c r="I26323" s="94"/>
      <c r="J26323" s="2"/>
      <c r="P26323" s="30"/>
      <c r="T26323" s="2"/>
      <c r="V26323" s="2"/>
      <c r="W26323" s="28"/>
      <c r="Y26323" s="30"/>
      <c r="Z26323" s="30"/>
      <c r="AB26323" s="6"/>
    </row>
    <row r="26324" spans="1:28">
      <c r="A26324" s="2"/>
      <c r="B26324" s="2"/>
      <c r="C26324" s="2"/>
      <c r="G26324" s="94"/>
      <c r="H26324" s="94"/>
      <c r="I26324" s="94"/>
      <c r="J26324" s="2"/>
      <c r="P26324" s="30"/>
      <c r="T26324" s="2"/>
      <c r="V26324" s="2"/>
      <c r="W26324" s="28"/>
      <c r="Y26324" s="30"/>
      <c r="Z26324" s="30"/>
      <c r="AB26324" s="6"/>
    </row>
    <row r="26325" spans="1:28">
      <c r="A26325" s="2"/>
      <c r="B26325" s="2"/>
      <c r="C26325" s="2"/>
      <c r="G26325" s="94"/>
      <c r="H26325" s="94"/>
      <c r="I26325" s="94"/>
      <c r="J26325" s="2"/>
      <c r="P26325" s="30"/>
      <c r="T26325" s="2"/>
      <c r="V26325" s="2"/>
      <c r="W26325" s="28"/>
      <c r="Y26325" s="30"/>
      <c r="Z26325" s="30"/>
      <c r="AB26325" s="6"/>
    </row>
    <row r="26326" spans="1:28">
      <c r="A26326" s="2"/>
      <c r="B26326" s="2"/>
      <c r="C26326" s="2"/>
      <c r="G26326" s="94"/>
      <c r="H26326" s="94"/>
      <c r="I26326" s="94"/>
      <c r="J26326" s="2"/>
      <c r="P26326" s="30"/>
      <c r="T26326" s="2"/>
      <c r="V26326" s="2"/>
      <c r="W26326" s="28"/>
      <c r="Y26326" s="30"/>
      <c r="Z26326" s="30"/>
      <c r="AB26326" s="6"/>
    </row>
    <row r="26327" spans="1:28">
      <c r="A26327" s="2"/>
      <c r="B26327" s="2"/>
      <c r="C26327" s="2"/>
      <c r="G26327" s="94"/>
      <c r="H26327" s="94"/>
      <c r="I26327" s="94"/>
      <c r="J26327" s="2"/>
      <c r="P26327" s="30"/>
      <c r="T26327" s="2"/>
      <c r="V26327" s="2"/>
      <c r="W26327" s="28"/>
      <c r="Y26327" s="30"/>
      <c r="Z26327" s="30"/>
      <c r="AB26327" s="6"/>
    </row>
    <row r="26328" spans="1:28">
      <c r="A26328" s="2"/>
      <c r="B26328" s="2"/>
      <c r="C26328" s="2"/>
      <c r="G26328" s="94"/>
      <c r="H26328" s="94"/>
      <c r="I26328" s="94"/>
      <c r="J26328" s="2"/>
      <c r="P26328" s="30"/>
      <c r="T26328" s="2"/>
      <c r="V26328" s="2"/>
      <c r="W26328" s="28"/>
      <c r="Y26328" s="30"/>
      <c r="Z26328" s="30"/>
      <c r="AB26328" s="6"/>
    </row>
    <row r="26329" spans="1:28">
      <c r="A26329" s="2"/>
      <c r="B26329" s="2"/>
      <c r="C26329" s="2"/>
      <c r="G26329" s="94"/>
      <c r="H26329" s="94"/>
      <c r="I26329" s="94"/>
      <c r="J26329" s="2"/>
      <c r="P26329" s="30"/>
      <c r="T26329" s="2"/>
      <c r="V26329" s="2"/>
      <c r="W26329" s="28"/>
      <c r="Y26329" s="30"/>
      <c r="Z26329" s="30"/>
      <c r="AB26329" s="6"/>
    </row>
    <row r="26330" spans="1:28">
      <c r="A26330" s="2"/>
      <c r="B26330" s="2"/>
      <c r="C26330" s="2"/>
      <c r="G26330" s="94"/>
      <c r="H26330" s="94"/>
      <c r="I26330" s="94"/>
      <c r="J26330" s="2"/>
      <c r="P26330" s="30"/>
      <c r="T26330" s="2"/>
      <c r="V26330" s="2"/>
      <c r="W26330" s="28"/>
      <c r="Y26330" s="30"/>
      <c r="Z26330" s="30"/>
      <c r="AB26330" s="6"/>
    </row>
    <row r="26331" spans="1:28">
      <c r="A26331" s="2"/>
      <c r="B26331" s="2"/>
      <c r="C26331" s="2"/>
      <c r="G26331" s="94"/>
      <c r="H26331" s="94"/>
      <c r="I26331" s="94"/>
      <c r="J26331" s="2"/>
      <c r="P26331" s="30"/>
      <c r="T26331" s="2"/>
      <c r="V26331" s="2"/>
      <c r="W26331" s="28"/>
      <c r="Y26331" s="30"/>
      <c r="Z26331" s="30"/>
      <c r="AB26331" s="6"/>
    </row>
    <row r="26332" spans="1:28">
      <c r="A26332" s="2"/>
      <c r="B26332" s="2"/>
      <c r="C26332" s="2"/>
      <c r="G26332" s="94"/>
      <c r="H26332" s="94"/>
      <c r="I26332" s="94"/>
      <c r="J26332" s="2"/>
      <c r="P26332" s="30"/>
      <c r="T26332" s="2"/>
      <c r="V26332" s="2"/>
      <c r="W26332" s="28"/>
      <c r="Y26332" s="30"/>
      <c r="Z26332" s="30"/>
      <c r="AB26332" s="6"/>
    </row>
    <row r="26333" spans="1:28">
      <c r="A26333" s="2"/>
      <c r="B26333" s="2"/>
      <c r="C26333" s="2"/>
      <c r="G26333" s="94"/>
      <c r="H26333" s="94"/>
      <c r="I26333" s="94"/>
      <c r="J26333" s="2"/>
      <c r="P26333" s="30"/>
      <c r="T26333" s="2"/>
      <c r="V26333" s="2"/>
      <c r="W26333" s="28"/>
      <c r="Y26333" s="30"/>
      <c r="Z26333" s="30"/>
      <c r="AB26333" s="6"/>
    </row>
    <row r="26334" spans="1:28">
      <c r="A26334" s="2"/>
      <c r="B26334" s="2"/>
      <c r="C26334" s="2"/>
      <c r="G26334" s="94"/>
      <c r="H26334" s="94"/>
      <c r="I26334" s="94"/>
      <c r="J26334" s="2"/>
      <c r="P26334" s="30"/>
      <c r="T26334" s="2"/>
      <c r="V26334" s="2"/>
      <c r="W26334" s="28"/>
      <c r="Y26334" s="30"/>
      <c r="Z26334" s="30"/>
      <c r="AB26334" s="6"/>
    </row>
    <row r="26335" spans="1:28">
      <c r="A26335" s="2"/>
      <c r="B26335" s="2"/>
      <c r="C26335" s="2"/>
      <c r="G26335" s="94"/>
      <c r="H26335" s="94"/>
      <c r="I26335" s="94"/>
      <c r="J26335" s="2"/>
      <c r="P26335" s="30"/>
      <c r="T26335" s="2"/>
      <c r="V26335" s="2"/>
      <c r="W26335" s="28"/>
      <c r="Y26335" s="30"/>
      <c r="Z26335" s="30"/>
      <c r="AB26335" s="6"/>
    </row>
    <row r="26336" spans="1:28">
      <c r="A26336" s="2"/>
      <c r="B26336" s="2"/>
      <c r="C26336" s="2"/>
      <c r="G26336" s="94"/>
      <c r="H26336" s="94"/>
      <c r="I26336" s="94"/>
      <c r="J26336" s="2"/>
      <c r="P26336" s="30"/>
      <c r="T26336" s="2"/>
      <c r="V26336" s="2"/>
      <c r="W26336" s="28"/>
      <c r="Y26336" s="30"/>
      <c r="Z26336" s="30"/>
      <c r="AB26336" s="6"/>
    </row>
    <row r="26337" spans="1:28">
      <c r="A26337" s="2"/>
      <c r="B26337" s="2"/>
      <c r="C26337" s="2"/>
      <c r="G26337" s="94"/>
      <c r="H26337" s="94"/>
      <c r="I26337" s="94"/>
      <c r="J26337" s="2"/>
      <c r="P26337" s="30"/>
      <c r="T26337" s="2"/>
      <c r="V26337" s="2"/>
      <c r="W26337" s="28"/>
      <c r="Y26337" s="30"/>
      <c r="Z26337" s="30"/>
      <c r="AB26337" s="6"/>
    </row>
    <row r="26338" spans="1:28">
      <c r="A26338" s="2"/>
      <c r="B26338" s="2"/>
      <c r="C26338" s="2"/>
      <c r="G26338" s="94"/>
      <c r="H26338" s="94"/>
      <c r="I26338" s="94"/>
      <c r="J26338" s="2"/>
      <c r="P26338" s="30"/>
      <c r="T26338" s="2"/>
      <c r="V26338" s="2"/>
      <c r="W26338" s="28"/>
      <c r="Y26338" s="30"/>
      <c r="Z26338" s="30"/>
      <c r="AB26338" s="6"/>
    </row>
    <row r="26339" spans="1:28">
      <c r="A26339" s="2"/>
      <c r="B26339" s="2"/>
      <c r="C26339" s="2"/>
      <c r="G26339" s="94"/>
      <c r="H26339" s="94"/>
      <c r="I26339" s="94"/>
      <c r="J26339" s="2"/>
      <c r="P26339" s="30"/>
      <c r="T26339" s="2"/>
      <c r="V26339" s="2"/>
      <c r="W26339" s="28"/>
      <c r="Y26339" s="30"/>
      <c r="Z26339" s="30"/>
      <c r="AB26339" s="6"/>
    </row>
    <row r="26340" spans="1:28">
      <c r="A26340" s="2"/>
      <c r="B26340" s="2"/>
      <c r="C26340" s="2"/>
      <c r="G26340" s="94"/>
      <c r="H26340" s="94"/>
      <c r="I26340" s="94"/>
      <c r="J26340" s="2"/>
      <c r="P26340" s="30"/>
      <c r="T26340" s="2"/>
      <c r="V26340" s="2"/>
      <c r="W26340" s="28"/>
      <c r="Y26340" s="30"/>
      <c r="Z26340" s="30"/>
      <c r="AB26340" s="6"/>
    </row>
    <row r="26341" spans="1:28">
      <c r="A26341" s="2"/>
      <c r="B26341" s="2"/>
      <c r="C26341" s="2"/>
      <c r="G26341" s="94"/>
      <c r="H26341" s="94"/>
      <c r="I26341" s="94"/>
      <c r="J26341" s="2"/>
      <c r="P26341" s="30"/>
      <c r="T26341" s="2"/>
      <c r="V26341" s="2"/>
      <c r="W26341" s="28"/>
      <c r="Y26341" s="30"/>
      <c r="Z26341" s="30"/>
      <c r="AB26341" s="6"/>
    </row>
    <row r="26342" spans="1:28">
      <c r="A26342" s="2"/>
      <c r="B26342" s="2"/>
      <c r="C26342" s="2"/>
      <c r="G26342" s="94"/>
      <c r="H26342" s="94"/>
      <c r="I26342" s="94"/>
      <c r="J26342" s="2"/>
      <c r="P26342" s="30"/>
      <c r="T26342" s="2"/>
      <c r="V26342" s="2"/>
      <c r="W26342" s="28"/>
      <c r="Y26342" s="30"/>
      <c r="Z26342" s="30"/>
      <c r="AB26342" s="6"/>
    </row>
    <row r="26343" spans="1:28">
      <c r="A26343" s="2"/>
      <c r="B26343" s="2"/>
      <c r="C26343" s="2"/>
      <c r="G26343" s="94"/>
      <c r="H26343" s="94"/>
      <c r="I26343" s="94"/>
      <c r="J26343" s="2"/>
      <c r="P26343" s="30"/>
      <c r="T26343" s="2"/>
      <c r="V26343" s="2"/>
      <c r="W26343" s="28"/>
      <c r="Y26343" s="30"/>
      <c r="Z26343" s="30"/>
      <c r="AB26343" s="6"/>
    </row>
    <row r="26344" spans="1:28">
      <c r="A26344" s="2"/>
      <c r="B26344" s="2"/>
      <c r="C26344" s="2"/>
      <c r="G26344" s="94"/>
      <c r="H26344" s="94"/>
      <c r="I26344" s="94"/>
      <c r="J26344" s="2"/>
      <c r="P26344" s="30"/>
      <c r="T26344" s="2"/>
      <c r="V26344" s="2"/>
      <c r="W26344" s="28"/>
      <c r="Y26344" s="30"/>
      <c r="Z26344" s="30"/>
      <c r="AB26344" s="6"/>
    </row>
    <row r="26345" spans="1:28">
      <c r="A26345" s="2"/>
      <c r="B26345" s="2"/>
      <c r="C26345" s="2"/>
      <c r="G26345" s="94"/>
      <c r="H26345" s="94"/>
      <c r="I26345" s="94"/>
      <c r="J26345" s="2"/>
      <c r="P26345" s="30"/>
      <c r="T26345" s="2"/>
      <c r="V26345" s="2"/>
      <c r="W26345" s="28"/>
      <c r="Y26345" s="30"/>
      <c r="Z26345" s="30"/>
      <c r="AB26345" s="6"/>
    </row>
    <row r="26346" spans="1:28">
      <c r="A26346" s="2"/>
      <c r="B26346" s="2"/>
      <c r="C26346" s="2"/>
      <c r="G26346" s="94"/>
      <c r="H26346" s="94"/>
      <c r="I26346" s="94"/>
      <c r="J26346" s="2"/>
      <c r="P26346" s="30"/>
      <c r="T26346" s="2"/>
      <c r="V26346" s="2"/>
      <c r="W26346" s="28"/>
      <c r="Y26346" s="30"/>
      <c r="Z26346" s="30"/>
      <c r="AB26346" s="6"/>
    </row>
    <row r="26347" spans="1:28">
      <c r="A26347" s="2"/>
      <c r="B26347" s="2"/>
      <c r="C26347" s="2"/>
      <c r="G26347" s="94"/>
      <c r="H26347" s="94"/>
      <c r="I26347" s="94"/>
      <c r="J26347" s="2"/>
      <c r="P26347" s="30"/>
      <c r="T26347" s="2"/>
      <c r="V26347" s="2"/>
      <c r="W26347" s="28"/>
      <c r="Y26347" s="30"/>
      <c r="Z26347" s="30"/>
      <c r="AB26347" s="6"/>
    </row>
    <row r="26348" spans="1:28">
      <c r="A26348" s="2"/>
      <c r="B26348" s="2"/>
      <c r="C26348" s="2"/>
      <c r="G26348" s="94"/>
      <c r="H26348" s="94"/>
      <c r="I26348" s="94"/>
      <c r="J26348" s="2"/>
      <c r="P26348" s="30"/>
      <c r="T26348" s="2"/>
      <c r="V26348" s="2"/>
      <c r="W26348" s="28"/>
      <c r="Y26348" s="30"/>
      <c r="Z26348" s="30"/>
      <c r="AB26348" s="6"/>
    </row>
    <row r="26349" spans="1:28">
      <c r="A26349" s="2"/>
      <c r="B26349" s="2"/>
      <c r="C26349" s="2"/>
      <c r="G26349" s="94"/>
      <c r="H26349" s="94"/>
      <c r="I26349" s="94"/>
      <c r="J26349" s="2"/>
      <c r="P26349" s="30"/>
      <c r="T26349" s="2"/>
      <c r="V26349" s="2"/>
      <c r="W26349" s="28"/>
      <c r="Y26349" s="30"/>
      <c r="Z26349" s="30"/>
      <c r="AB26349" s="6"/>
    </row>
    <row r="26350" spans="1:28">
      <c r="A26350" s="2"/>
      <c r="B26350" s="2"/>
      <c r="C26350" s="2"/>
      <c r="G26350" s="94"/>
      <c r="H26350" s="94"/>
      <c r="I26350" s="94"/>
      <c r="J26350" s="2"/>
      <c r="P26350" s="30"/>
      <c r="T26350" s="2"/>
      <c r="V26350" s="2"/>
      <c r="W26350" s="28"/>
      <c r="Y26350" s="30"/>
      <c r="Z26350" s="30"/>
      <c r="AB26350" s="6"/>
    </row>
    <row r="26351" spans="1:28">
      <c r="A26351" s="2"/>
      <c r="B26351" s="2"/>
      <c r="C26351" s="2"/>
      <c r="G26351" s="94"/>
      <c r="H26351" s="94"/>
      <c r="I26351" s="94"/>
      <c r="J26351" s="2"/>
      <c r="P26351" s="30"/>
      <c r="T26351" s="2"/>
      <c r="V26351" s="2"/>
      <c r="W26351" s="28"/>
      <c r="Y26351" s="30"/>
      <c r="Z26351" s="30"/>
      <c r="AB26351" s="6"/>
    </row>
    <row r="26352" spans="1:28">
      <c r="A26352" s="2"/>
      <c r="B26352" s="2"/>
      <c r="C26352" s="2"/>
      <c r="G26352" s="94"/>
      <c r="H26352" s="94"/>
      <c r="I26352" s="94"/>
      <c r="J26352" s="2"/>
      <c r="P26352" s="30"/>
      <c r="T26352" s="2"/>
      <c r="V26352" s="2"/>
      <c r="W26352" s="28"/>
      <c r="Y26352" s="30"/>
      <c r="Z26352" s="30"/>
      <c r="AB26352" s="6"/>
    </row>
    <row r="26353" spans="1:28">
      <c r="A26353" s="2"/>
      <c r="B26353" s="2"/>
      <c r="C26353" s="2"/>
      <c r="G26353" s="94"/>
      <c r="H26353" s="94"/>
      <c r="I26353" s="94"/>
      <c r="J26353" s="2"/>
      <c r="P26353" s="30"/>
      <c r="T26353" s="2"/>
      <c r="V26353" s="2"/>
      <c r="W26353" s="28"/>
      <c r="Y26353" s="30"/>
      <c r="Z26353" s="30"/>
      <c r="AB26353" s="6"/>
    </row>
    <row r="26354" spans="1:28">
      <c r="A26354" s="2"/>
      <c r="B26354" s="2"/>
      <c r="C26354" s="2"/>
      <c r="G26354" s="94"/>
      <c r="H26354" s="94"/>
      <c r="I26354" s="94"/>
      <c r="J26354" s="2"/>
      <c r="P26354" s="30"/>
      <c r="T26354" s="2"/>
      <c r="V26354" s="2"/>
      <c r="W26354" s="28"/>
      <c r="Y26354" s="30"/>
      <c r="Z26354" s="30"/>
      <c r="AB26354" s="6"/>
    </row>
    <row r="26355" spans="1:28">
      <c r="A26355" s="2"/>
      <c r="B26355" s="2"/>
      <c r="C26355" s="2"/>
      <c r="G26355" s="94"/>
      <c r="H26355" s="94"/>
      <c r="I26355" s="94"/>
      <c r="J26355" s="2"/>
      <c r="P26355" s="30"/>
      <c r="T26355" s="2"/>
      <c r="V26355" s="2"/>
      <c r="W26355" s="28"/>
      <c r="Y26355" s="30"/>
      <c r="Z26355" s="30"/>
      <c r="AB26355" s="6"/>
    </row>
    <row r="26356" spans="1:28">
      <c r="A26356" s="2"/>
      <c r="B26356" s="2"/>
      <c r="C26356" s="2"/>
      <c r="G26356" s="94"/>
      <c r="H26356" s="94"/>
      <c r="I26356" s="94"/>
      <c r="J26356" s="2"/>
      <c r="P26356" s="30"/>
      <c r="T26356" s="2"/>
      <c r="V26356" s="2"/>
      <c r="W26356" s="28"/>
      <c r="Y26356" s="30"/>
      <c r="Z26356" s="30"/>
      <c r="AB26356" s="6"/>
    </row>
    <row r="26357" spans="1:28">
      <c r="A26357" s="2"/>
      <c r="B26357" s="2"/>
      <c r="C26357" s="2"/>
      <c r="G26357" s="94"/>
      <c r="H26357" s="94"/>
      <c r="I26357" s="94"/>
      <c r="J26357" s="2"/>
      <c r="P26357" s="30"/>
      <c r="T26357" s="2"/>
      <c r="V26357" s="2"/>
      <c r="W26357" s="28"/>
      <c r="Y26357" s="30"/>
      <c r="Z26357" s="30"/>
      <c r="AB26357" s="6"/>
    </row>
    <row r="26358" spans="1:28">
      <c r="A26358" s="2"/>
      <c r="B26358" s="2"/>
      <c r="C26358" s="2"/>
      <c r="G26358" s="94"/>
      <c r="H26358" s="94"/>
      <c r="I26358" s="94"/>
      <c r="J26358" s="2"/>
      <c r="P26358" s="30"/>
      <c r="T26358" s="2"/>
      <c r="V26358" s="2"/>
      <c r="W26358" s="28"/>
      <c r="Y26358" s="30"/>
      <c r="Z26358" s="30"/>
      <c r="AB26358" s="6"/>
    </row>
    <row r="26359" spans="1:28">
      <c r="A26359" s="2"/>
      <c r="B26359" s="2"/>
      <c r="C26359" s="2"/>
      <c r="G26359" s="94"/>
      <c r="H26359" s="94"/>
      <c r="I26359" s="94"/>
      <c r="J26359" s="2"/>
      <c r="P26359" s="30"/>
      <c r="T26359" s="2"/>
      <c r="V26359" s="2"/>
      <c r="W26359" s="28"/>
      <c r="Y26359" s="30"/>
      <c r="Z26359" s="30"/>
      <c r="AB26359" s="6"/>
    </row>
    <row r="26360" spans="1:28">
      <c r="A26360" s="2"/>
      <c r="B26360" s="2"/>
      <c r="C26360" s="2"/>
      <c r="G26360" s="94"/>
      <c r="H26360" s="94"/>
      <c r="I26360" s="94"/>
      <c r="J26360" s="2"/>
      <c r="P26360" s="30"/>
      <c r="T26360" s="2"/>
      <c r="V26360" s="2"/>
      <c r="W26360" s="28"/>
      <c r="Y26360" s="30"/>
      <c r="Z26360" s="30"/>
      <c r="AB26360" s="6"/>
    </row>
    <row r="26361" spans="1:28">
      <c r="A26361" s="2"/>
      <c r="B26361" s="2"/>
      <c r="C26361" s="2"/>
      <c r="G26361" s="94"/>
      <c r="H26361" s="94"/>
      <c r="I26361" s="94"/>
      <c r="J26361" s="2"/>
      <c r="P26361" s="30"/>
      <c r="T26361" s="2"/>
      <c r="V26361" s="2"/>
      <c r="W26361" s="28"/>
      <c r="Y26361" s="30"/>
      <c r="Z26361" s="30"/>
      <c r="AB26361" s="6"/>
    </row>
    <row r="26362" spans="1:28">
      <c r="A26362" s="2"/>
      <c r="B26362" s="2"/>
      <c r="C26362" s="2"/>
      <c r="G26362" s="94"/>
      <c r="H26362" s="94"/>
      <c r="I26362" s="94"/>
      <c r="J26362" s="2"/>
      <c r="P26362" s="30"/>
      <c r="T26362" s="2"/>
      <c r="V26362" s="2"/>
      <c r="W26362" s="28"/>
      <c r="Y26362" s="30"/>
      <c r="Z26362" s="30"/>
      <c r="AB26362" s="6"/>
    </row>
    <row r="26363" spans="1:28">
      <c r="A26363" s="2"/>
      <c r="B26363" s="2"/>
      <c r="C26363" s="2"/>
      <c r="G26363" s="94"/>
      <c r="H26363" s="94"/>
      <c r="I26363" s="94"/>
      <c r="J26363" s="2"/>
      <c r="P26363" s="30"/>
      <c r="T26363" s="2"/>
      <c r="V26363" s="2"/>
      <c r="W26363" s="28"/>
      <c r="Y26363" s="30"/>
      <c r="Z26363" s="30"/>
      <c r="AB26363" s="6"/>
    </row>
    <row r="26364" spans="1:28">
      <c r="A26364" s="2"/>
      <c r="B26364" s="2"/>
      <c r="C26364" s="2"/>
      <c r="G26364" s="94"/>
      <c r="H26364" s="94"/>
      <c r="I26364" s="94"/>
      <c r="J26364" s="2"/>
      <c r="P26364" s="30"/>
      <c r="T26364" s="2"/>
      <c r="V26364" s="2"/>
      <c r="W26364" s="28"/>
      <c r="Y26364" s="30"/>
      <c r="Z26364" s="30"/>
      <c r="AB26364" s="6"/>
    </row>
    <row r="26365" spans="1:28">
      <c r="A26365" s="2"/>
      <c r="B26365" s="2"/>
      <c r="C26365" s="2"/>
      <c r="G26365" s="94"/>
      <c r="H26365" s="94"/>
      <c r="I26365" s="94"/>
      <c r="J26365" s="2"/>
      <c r="P26365" s="30"/>
      <c r="T26365" s="2"/>
      <c r="V26365" s="2"/>
      <c r="W26365" s="28"/>
      <c r="Y26365" s="30"/>
      <c r="Z26365" s="30"/>
      <c r="AB26365" s="6"/>
    </row>
    <row r="26366" spans="1:28">
      <c r="A26366" s="2"/>
      <c r="B26366" s="2"/>
      <c r="C26366" s="2"/>
      <c r="G26366" s="94"/>
      <c r="H26366" s="94"/>
      <c r="I26366" s="94"/>
      <c r="J26366" s="2"/>
      <c r="P26366" s="30"/>
      <c r="T26366" s="2"/>
      <c r="V26366" s="2"/>
      <c r="W26366" s="28"/>
      <c r="Y26366" s="30"/>
      <c r="Z26366" s="30"/>
      <c r="AB26366" s="6"/>
    </row>
    <row r="26367" spans="1:28">
      <c r="A26367" s="2"/>
      <c r="B26367" s="2"/>
      <c r="C26367" s="2"/>
      <c r="G26367" s="94"/>
      <c r="H26367" s="94"/>
      <c r="I26367" s="94"/>
      <c r="J26367" s="2"/>
      <c r="P26367" s="30"/>
      <c r="T26367" s="2"/>
      <c r="V26367" s="2"/>
      <c r="W26367" s="28"/>
      <c r="Y26367" s="30"/>
      <c r="Z26367" s="30"/>
      <c r="AB26367" s="6"/>
    </row>
    <row r="26368" spans="1:28">
      <c r="A26368" s="2"/>
      <c r="B26368" s="2"/>
      <c r="C26368" s="2"/>
      <c r="G26368" s="94"/>
      <c r="H26368" s="94"/>
      <c r="I26368" s="94"/>
      <c r="J26368" s="2"/>
      <c r="P26368" s="30"/>
      <c r="T26368" s="2"/>
      <c r="V26368" s="2"/>
      <c r="W26368" s="28"/>
      <c r="Y26368" s="30"/>
      <c r="Z26368" s="30"/>
      <c r="AB26368" s="6"/>
    </row>
    <row r="26369" spans="1:28">
      <c r="A26369" s="2"/>
      <c r="B26369" s="2"/>
      <c r="C26369" s="2"/>
      <c r="G26369" s="94"/>
      <c r="H26369" s="94"/>
      <c r="I26369" s="94"/>
      <c r="J26369" s="2"/>
      <c r="P26369" s="30"/>
      <c r="T26369" s="2"/>
      <c r="V26369" s="2"/>
      <c r="W26369" s="28"/>
      <c r="Y26369" s="30"/>
      <c r="Z26369" s="30"/>
      <c r="AB26369" s="6"/>
    </row>
    <row r="26370" spans="1:28">
      <c r="A26370" s="2"/>
      <c r="B26370" s="2"/>
      <c r="C26370" s="2"/>
      <c r="G26370" s="94"/>
      <c r="H26370" s="94"/>
      <c r="I26370" s="94"/>
      <c r="J26370" s="2"/>
      <c r="P26370" s="30"/>
      <c r="T26370" s="2"/>
      <c r="V26370" s="2"/>
      <c r="W26370" s="28"/>
      <c r="Y26370" s="30"/>
      <c r="Z26370" s="30"/>
      <c r="AB26370" s="6"/>
    </row>
    <row r="26371" spans="1:28">
      <c r="A26371" s="2"/>
      <c r="B26371" s="2"/>
      <c r="C26371" s="2"/>
      <c r="G26371" s="94"/>
      <c r="H26371" s="94"/>
      <c r="I26371" s="94"/>
      <c r="J26371" s="2"/>
      <c r="P26371" s="30"/>
      <c r="T26371" s="2"/>
      <c r="V26371" s="2"/>
      <c r="W26371" s="28"/>
      <c r="Y26371" s="30"/>
      <c r="Z26371" s="30"/>
      <c r="AB26371" s="6"/>
    </row>
    <row r="26372" spans="1:28">
      <c r="A26372" s="2"/>
      <c r="B26372" s="2"/>
      <c r="C26372" s="2"/>
      <c r="G26372" s="94"/>
      <c r="H26372" s="94"/>
      <c r="I26372" s="94"/>
      <c r="J26372" s="2"/>
      <c r="P26372" s="30"/>
      <c r="T26372" s="2"/>
      <c r="V26372" s="2"/>
      <c r="W26372" s="28"/>
      <c r="Y26372" s="30"/>
      <c r="Z26372" s="30"/>
      <c r="AB26372" s="6"/>
    </row>
    <row r="26373" spans="1:28">
      <c r="A26373" s="2"/>
      <c r="B26373" s="2"/>
      <c r="C26373" s="2"/>
      <c r="G26373" s="94"/>
      <c r="H26373" s="94"/>
      <c r="I26373" s="94"/>
      <c r="J26373" s="2"/>
      <c r="P26373" s="30"/>
      <c r="T26373" s="2"/>
      <c r="V26373" s="2"/>
      <c r="W26373" s="28"/>
      <c r="Y26373" s="30"/>
      <c r="Z26373" s="30"/>
      <c r="AB26373" s="6"/>
    </row>
    <row r="26374" spans="1:28">
      <c r="A26374" s="2"/>
      <c r="B26374" s="2"/>
      <c r="C26374" s="2"/>
      <c r="G26374" s="94"/>
      <c r="H26374" s="94"/>
      <c r="I26374" s="94"/>
      <c r="J26374" s="2"/>
      <c r="P26374" s="30"/>
      <c r="T26374" s="2"/>
      <c r="V26374" s="2"/>
      <c r="W26374" s="28"/>
      <c r="Y26374" s="30"/>
      <c r="Z26374" s="30"/>
      <c r="AB26374" s="6"/>
    </row>
    <row r="26375" spans="1:28">
      <c r="A26375" s="2"/>
      <c r="B26375" s="2"/>
      <c r="C26375" s="2"/>
      <c r="G26375" s="94"/>
      <c r="H26375" s="94"/>
      <c r="I26375" s="94"/>
      <c r="J26375" s="2"/>
      <c r="P26375" s="30"/>
      <c r="T26375" s="2"/>
      <c r="V26375" s="2"/>
      <c r="W26375" s="28"/>
      <c r="Y26375" s="30"/>
      <c r="Z26375" s="30"/>
      <c r="AB26375" s="6"/>
    </row>
    <row r="26376" spans="1:28">
      <c r="A26376" s="2"/>
      <c r="B26376" s="2"/>
      <c r="C26376" s="2"/>
      <c r="G26376" s="94"/>
      <c r="H26376" s="94"/>
      <c r="I26376" s="94"/>
      <c r="J26376" s="2"/>
      <c r="P26376" s="30"/>
      <c r="T26376" s="2"/>
      <c r="V26376" s="2"/>
      <c r="W26376" s="28"/>
      <c r="Y26376" s="30"/>
      <c r="Z26376" s="30"/>
      <c r="AB26376" s="6"/>
    </row>
    <row r="26377" spans="1:28">
      <c r="A26377" s="2"/>
      <c r="B26377" s="2"/>
      <c r="C26377" s="2"/>
      <c r="G26377" s="94"/>
      <c r="H26377" s="94"/>
      <c r="I26377" s="94"/>
      <c r="J26377" s="2"/>
      <c r="P26377" s="30"/>
      <c r="T26377" s="2"/>
      <c r="V26377" s="2"/>
      <c r="W26377" s="28"/>
      <c r="Y26377" s="30"/>
      <c r="Z26377" s="30"/>
      <c r="AB26377" s="6"/>
    </row>
    <row r="26378" spans="1:28">
      <c r="A26378" s="2"/>
      <c r="B26378" s="2"/>
      <c r="C26378" s="2"/>
      <c r="G26378" s="94"/>
      <c r="H26378" s="94"/>
      <c r="I26378" s="94"/>
      <c r="J26378" s="2"/>
      <c r="P26378" s="30"/>
      <c r="T26378" s="2"/>
      <c r="V26378" s="2"/>
      <c r="W26378" s="28"/>
      <c r="Y26378" s="30"/>
      <c r="Z26378" s="30"/>
      <c r="AB26378" s="6"/>
    </row>
    <row r="26379" spans="1:28">
      <c r="A26379" s="2"/>
      <c r="B26379" s="2"/>
      <c r="C26379" s="2"/>
      <c r="G26379" s="94"/>
      <c r="H26379" s="94"/>
      <c r="I26379" s="94"/>
      <c r="J26379" s="2"/>
      <c r="P26379" s="30"/>
      <c r="T26379" s="2"/>
      <c r="V26379" s="2"/>
      <c r="W26379" s="28"/>
      <c r="Y26379" s="30"/>
      <c r="Z26379" s="30"/>
      <c r="AB26379" s="6"/>
    </row>
    <row r="26380" spans="1:28">
      <c r="A26380" s="2"/>
      <c r="B26380" s="2"/>
      <c r="C26380" s="2"/>
      <c r="G26380" s="94"/>
      <c r="H26380" s="94"/>
      <c r="I26380" s="94"/>
      <c r="J26380" s="2"/>
      <c r="P26380" s="30"/>
      <c r="T26380" s="2"/>
      <c r="V26380" s="2"/>
      <c r="W26380" s="28"/>
      <c r="Y26380" s="30"/>
      <c r="Z26380" s="30"/>
      <c r="AB26380" s="6"/>
    </row>
    <row r="26381" spans="1:28">
      <c r="A26381" s="2"/>
      <c r="B26381" s="2"/>
      <c r="C26381" s="2"/>
      <c r="G26381" s="94"/>
      <c r="H26381" s="94"/>
      <c r="I26381" s="94"/>
      <c r="J26381" s="2"/>
      <c r="P26381" s="30"/>
      <c r="T26381" s="2"/>
      <c r="V26381" s="2"/>
      <c r="W26381" s="28"/>
      <c r="Y26381" s="30"/>
      <c r="Z26381" s="30"/>
      <c r="AB26381" s="6"/>
    </row>
    <row r="26382" spans="1:28">
      <c r="A26382" s="2"/>
      <c r="B26382" s="2"/>
      <c r="C26382" s="2"/>
      <c r="G26382" s="94"/>
      <c r="H26382" s="94"/>
      <c r="I26382" s="94"/>
      <c r="J26382" s="2"/>
      <c r="P26382" s="30"/>
      <c r="T26382" s="2"/>
      <c r="V26382" s="2"/>
      <c r="W26382" s="28"/>
      <c r="Y26382" s="30"/>
      <c r="Z26382" s="30"/>
      <c r="AB26382" s="6"/>
    </row>
    <row r="26383" spans="1:28">
      <c r="A26383" s="2"/>
      <c r="B26383" s="2"/>
      <c r="C26383" s="2"/>
      <c r="G26383" s="94"/>
      <c r="H26383" s="94"/>
      <c r="I26383" s="94"/>
      <c r="J26383" s="2"/>
      <c r="P26383" s="30"/>
      <c r="T26383" s="2"/>
      <c r="V26383" s="2"/>
      <c r="W26383" s="28"/>
      <c r="Y26383" s="30"/>
      <c r="Z26383" s="30"/>
      <c r="AB26383" s="6"/>
    </row>
    <row r="26384" spans="1:28">
      <c r="A26384" s="2"/>
      <c r="B26384" s="2"/>
      <c r="C26384" s="2"/>
      <c r="G26384" s="94"/>
      <c r="H26384" s="94"/>
      <c r="I26384" s="94"/>
      <c r="J26384" s="2"/>
      <c r="P26384" s="30"/>
      <c r="T26384" s="2"/>
      <c r="V26384" s="2"/>
      <c r="W26384" s="28"/>
      <c r="Y26384" s="30"/>
      <c r="Z26384" s="30"/>
      <c r="AB26384" s="6"/>
    </row>
    <row r="26385" spans="1:28">
      <c r="A26385" s="2"/>
      <c r="B26385" s="2"/>
      <c r="C26385" s="2"/>
      <c r="G26385" s="94"/>
      <c r="H26385" s="94"/>
      <c r="I26385" s="94"/>
      <c r="J26385" s="2"/>
      <c r="P26385" s="30"/>
      <c r="T26385" s="2"/>
      <c r="V26385" s="2"/>
      <c r="W26385" s="28"/>
      <c r="Y26385" s="30"/>
      <c r="Z26385" s="30"/>
      <c r="AB26385" s="6"/>
    </row>
    <row r="26386" spans="1:28">
      <c r="A26386" s="2"/>
      <c r="B26386" s="2"/>
      <c r="C26386" s="2"/>
      <c r="G26386" s="94"/>
      <c r="H26386" s="94"/>
      <c r="I26386" s="94"/>
      <c r="J26386" s="2"/>
      <c r="P26386" s="30"/>
      <c r="T26386" s="2"/>
      <c r="V26386" s="2"/>
      <c r="W26386" s="28"/>
      <c r="Y26386" s="30"/>
      <c r="Z26386" s="30"/>
      <c r="AB26386" s="6"/>
    </row>
    <row r="26387" spans="1:28">
      <c r="A26387" s="2"/>
      <c r="B26387" s="2"/>
      <c r="C26387" s="2"/>
      <c r="G26387" s="94"/>
      <c r="H26387" s="94"/>
      <c r="I26387" s="94"/>
      <c r="J26387" s="2"/>
      <c r="P26387" s="30"/>
      <c r="T26387" s="2"/>
      <c r="V26387" s="2"/>
      <c r="W26387" s="28"/>
      <c r="Y26387" s="30"/>
      <c r="Z26387" s="30"/>
      <c r="AB26387" s="6"/>
    </row>
    <row r="26388" spans="1:28">
      <c r="A26388" s="2"/>
      <c r="B26388" s="2"/>
      <c r="C26388" s="2"/>
      <c r="G26388" s="94"/>
      <c r="H26388" s="94"/>
      <c r="I26388" s="94"/>
      <c r="J26388" s="2"/>
      <c r="P26388" s="30"/>
      <c r="T26388" s="2"/>
      <c r="V26388" s="2"/>
      <c r="W26388" s="28"/>
      <c r="Y26388" s="30"/>
      <c r="Z26388" s="30"/>
      <c r="AB26388" s="6"/>
    </row>
    <row r="26389" spans="1:28">
      <c r="A26389" s="2"/>
      <c r="B26389" s="2"/>
      <c r="C26389" s="2"/>
      <c r="G26389" s="94"/>
      <c r="H26389" s="94"/>
      <c r="I26389" s="94"/>
      <c r="J26389" s="2"/>
      <c r="P26389" s="30"/>
      <c r="T26389" s="2"/>
      <c r="V26389" s="2"/>
      <c r="W26389" s="28"/>
      <c r="Y26389" s="30"/>
      <c r="Z26389" s="30"/>
      <c r="AB26389" s="6"/>
    </row>
    <row r="26390" spans="1:28">
      <c r="A26390" s="2"/>
      <c r="B26390" s="2"/>
      <c r="C26390" s="2"/>
      <c r="G26390" s="94"/>
      <c r="H26390" s="94"/>
      <c r="I26390" s="94"/>
      <c r="J26390" s="2"/>
      <c r="P26390" s="30"/>
      <c r="T26390" s="2"/>
      <c r="V26390" s="2"/>
      <c r="W26390" s="28"/>
      <c r="Y26390" s="30"/>
      <c r="Z26390" s="30"/>
      <c r="AB26390" s="6"/>
    </row>
    <row r="26391" spans="1:28">
      <c r="A26391" s="2"/>
      <c r="B26391" s="2"/>
      <c r="C26391" s="2"/>
      <c r="G26391" s="94"/>
      <c r="H26391" s="94"/>
      <c r="I26391" s="94"/>
      <c r="J26391" s="2"/>
      <c r="P26391" s="30"/>
      <c r="T26391" s="2"/>
      <c r="V26391" s="2"/>
      <c r="W26391" s="28"/>
      <c r="Y26391" s="30"/>
      <c r="Z26391" s="30"/>
      <c r="AB26391" s="6"/>
    </row>
    <row r="26392" spans="1:28">
      <c r="A26392" s="2"/>
      <c r="B26392" s="2"/>
      <c r="C26392" s="2"/>
      <c r="G26392" s="94"/>
      <c r="H26392" s="94"/>
      <c r="I26392" s="94"/>
      <c r="J26392" s="2"/>
      <c r="P26392" s="30"/>
      <c r="T26392" s="2"/>
      <c r="V26392" s="2"/>
      <c r="W26392" s="28"/>
      <c r="Y26392" s="30"/>
      <c r="Z26392" s="30"/>
      <c r="AB26392" s="6"/>
    </row>
    <row r="26393" spans="1:28">
      <c r="A26393" s="2"/>
      <c r="B26393" s="2"/>
      <c r="C26393" s="2"/>
      <c r="G26393" s="94"/>
      <c r="H26393" s="94"/>
      <c r="I26393" s="94"/>
      <c r="J26393" s="2"/>
      <c r="P26393" s="30"/>
      <c r="T26393" s="2"/>
      <c r="V26393" s="2"/>
      <c r="W26393" s="28"/>
      <c r="Y26393" s="30"/>
      <c r="Z26393" s="30"/>
      <c r="AB26393" s="6"/>
    </row>
    <row r="26394" spans="1:28">
      <c r="A26394" s="2"/>
      <c r="B26394" s="2"/>
      <c r="C26394" s="2"/>
      <c r="G26394" s="94"/>
      <c r="H26394" s="94"/>
      <c r="I26394" s="94"/>
      <c r="J26394" s="2"/>
      <c r="P26394" s="30"/>
      <c r="T26394" s="2"/>
      <c r="V26394" s="2"/>
      <c r="W26394" s="28"/>
      <c r="Y26394" s="30"/>
      <c r="Z26394" s="30"/>
      <c r="AB26394" s="6"/>
    </row>
    <row r="26395" spans="1:28">
      <c r="A26395" s="2"/>
      <c r="B26395" s="2"/>
      <c r="C26395" s="2"/>
      <c r="G26395" s="94"/>
      <c r="H26395" s="94"/>
      <c r="I26395" s="94"/>
      <c r="J26395" s="2"/>
      <c r="P26395" s="30"/>
      <c r="T26395" s="2"/>
      <c r="V26395" s="2"/>
      <c r="W26395" s="28"/>
      <c r="Y26395" s="30"/>
      <c r="Z26395" s="30"/>
      <c r="AB26395" s="6"/>
    </row>
    <row r="26396" spans="1:28">
      <c r="A26396" s="2"/>
      <c r="B26396" s="2"/>
      <c r="C26396" s="2"/>
      <c r="G26396" s="94"/>
      <c r="H26396" s="94"/>
      <c r="I26396" s="94"/>
      <c r="J26396" s="2"/>
      <c r="P26396" s="30"/>
      <c r="T26396" s="2"/>
      <c r="V26396" s="2"/>
      <c r="W26396" s="28"/>
      <c r="Y26396" s="30"/>
      <c r="Z26396" s="30"/>
      <c r="AB26396" s="6"/>
    </row>
    <row r="26397" spans="1:28">
      <c r="A26397" s="2"/>
      <c r="B26397" s="2"/>
      <c r="C26397" s="2"/>
      <c r="G26397" s="94"/>
      <c r="H26397" s="94"/>
      <c r="I26397" s="94"/>
      <c r="J26397" s="2"/>
      <c r="P26397" s="30"/>
      <c r="T26397" s="2"/>
      <c r="V26397" s="2"/>
      <c r="W26397" s="28"/>
      <c r="Y26397" s="30"/>
      <c r="Z26397" s="30"/>
      <c r="AB26397" s="6"/>
    </row>
    <row r="26398" spans="1:28">
      <c r="A26398" s="2"/>
      <c r="B26398" s="2"/>
      <c r="C26398" s="2"/>
      <c r="G26398" s="94"/>
      <c r="H26398" s="94"/>
      <c r="I26398" s="94"/>
      <c r="J26398" s="2"/>
      <c r="P26398" s="30"/>
      <c r="T26398" s="2"/>
      <c r="V26398" s="2"/>
      <c r="W26398" s="28"/>
      <c r="Y26398" s="30"/>
      <c r="Z26398" s="30"/>
      <c r="AB26398" s="6"/>
    </row>
    <row r="26399" spans="1:28">
      <c r="A26399" s="2"/>
      <c r="B26399" s="2"/>
      <c r="C26399" s="2"/>
      <c r="G26399" s="94"/>
      <c r="H26399" s="94"/>
      <c r="I26399" s="94"/>
      <c r="J26399" s="2"/>
      <c r="P26399" s="30"/>
      <c r="T26399" s="2"/>
      <c r="V26399" s="2"/>
      <c r="W26399" s="28"/>
      <c r="Y26399" s="30"/>
      <c r="Z26399" s="30"/>
      <c r="AB26399" s="6"/>
    </row>
    <row r="26400" spans="1:28">
      <c r="A26400" s="2"/>
      <c r="B26400" s="2"/>
      <c r="C26400" s="2"/>
      <c r="G26400" s="94"/>
      <c r="H26400" s="94"/>
      <c r="I26400" s="94"/>
      <c r="J26400" s="2"/>
      <c r="P26400" s="30"/>
      <c r="T26400" s="2"/>
      <c r="V26400" s="2"/>
      <c r="W26400" s="28"/>
      <c r="Y26400" s="30"/>
      <c r="Z26400" s="30"/>
      <c r="AB26400" s="6"/>
    </row>
    <row r="26401" spans="1:28">
      <c r="A26401" s="2"/>
      <c r="B26401" s="2"/>
      <c r="C26401" s="2"/>
      <c r="G26401" s="94"/>
      <c r="H26401" s="94"/>
      <c r="I26401" s="94"/>
      <c r="J26401" s="2"/>
      <c r="P26401" s="30"/>
      <c r="T26401" s="2"/>
      <c r="V26401" s="2"/>
      <c r="W26401" s="28"/>
      <c r="Y26401" s="30"/>
      <c r="Z26401" s="30"/>
      <c r="AB26401" s="6"/>
    </row>
    <row r="26402" spans="1:28">
      <c r="A26402" s="2"/>
      <c r="B26402" s="2"/>
      <c r="C26402" s="2"/>
      <c r="G26402" s="94"/>
      <c r="H26402" s="94"/>
      <c r="I26402" s="94"/>
      <c r="J26402" s="2"/>
      <c r="P26402" s="30"/>
      <c r="T26402" s="2"/>
      <c r="V26402" s="2"/>
      <c r="W26402" s="28"/>
      <c r="Y26402" s="30"/>
      <c r="Z26402" s="30"/>
      <c r="AB26402" s="6"/>
    </row>
    <row r="26403" spans="1:28">
      <c r="A26403" s="2"/>
      <c r="B26403" s="2"/>
      <c r="C26403" s="2"/>
      <c r="G26403" s="94"/>
      <c r="H26403" s="94"/>
      <c r="I26403" s="94"/>
      <c r="J26403" s="2"/>
      <c r="P26403" s="30"/>
      <c r="T26403" s="2"/>
      <c r="V26403" s="2"/>
      <c r="W26403" s="28"/>
      <c r="Y26403" s="30"/>
      <c r="Z26403" s="30"/>
      <c r="AB26403" s="6"/>
    </row>
    <row r="26404" spans="1:28">
      <c r="A26404" s="2"/>
      <c r="B26404" s="2"/>
      <c r="C26404" s="2"/>
      <c r="G26404" s="94"/>
      <c r="H26404" s="94"/>
      <c r="I26404" s="94"/>
      <c r="J26404" s="2"/>
      <c r="P26404" s="30"/>
      <c r="T26404" s="2"/>
      <c r="V26404" s="2"/>
      <c r="W26404" s="28"/>
      <c r="Y26404" s="30"/>
      <c r="Z26404" s="30"/>
      <c r="AB26404" s="6"/>
    </row>
    <row r="26405" spans="1:28">
      <c r="A26405" s="2"/>
      <c r="B26405" s="2"/>
      <c r="C26405" s="2"/>
      <c r="G26405" s="94"/>
      <c r="H26405" s="94"/>
      <c r="I26405" s="94"/>
      <c r="J26405" s="2"/>
      <c r="P26405" s="30"/>
      <c r="T26405" s="2"/>
      <c r="V26405" s="2"/>
      <c r="W26405" s="28"/>
      <c r="Y26405" s="30"/>
      <c r="Z26405" s="30"/>
      <c r="AB26405" s="6"/>
    </row>
    <row r="26406" spans="1:28">
      <c r="A26406" s="2"/>
      <c r="B26406" s="2"/>
      <c r="C26406" s="2"/>
      <c r="G26406" s="94"/>
      <c r="H26406" s="94"/>
      <c r="I26406" s="94"/>
      <c r="J26406" s="2"/>
      <c r="P26406" s="30"/>
      <c r="T26406" s="2"/>
      <c r="V26406" s="2"/>
      <c r="W26406" s="28"/>
      <c r="Y26406" s="30"/>
      <c r="Z26406" s="30"/>
      <c r="AB26406" s="6"/>
    </row>
    <row r="26407" spans="1:28">
      <c r="A26407" s="2"/>
      <c r="B26407" s="2"/>
      <c r="C26407" s="2"/>
      <c r="G26407" s="94"/>
      <c r="H26407" s="94"/>
      <c r="I26407" s="94"/>
      <c r="J26407" s="2"/>
      <c r="P26407" s="30"/>
      <c r="T26407" s="2"/>
      <c r="V26407" s="2"/>
      <c r="W26407" s="28"/>
      <c r="Y26407" s="30"/>
      <c r="Z26407" s="30"/>
      <c r="AB26407" s="6"/>
    </row>
    <row r="26408" spans="1:28">
      <c r="A26408" s="2"/>
      <c r="B26408" s="2"/>
      <c r="C26408" s="2"/>
      <c r="G26408" s="94"/>
      <c r="H26408" s="94"/>
      <c r="I26408" s="94"/>
      <c r="J26408" s="2"/>
      <c r="P26408" s="30"/>
      <c r="T26408" s="2"/>
      <c r="V26408" s="2"/>
      <c r="W26408" s="28"/>
      <c r="Y26408" s="30"/>
      <c r="Z26408" s="30"/>
      <c r="AB26408" s="6"/>
    </row>
    <row r="26409" spans="1:28">
      <c r="A26409" s="2"/>
      <c r="B26409" s="2"/>
      <c r="C26409" s="2"/>
      <c r="G26409" s="94"/>
      <c r="H26409" s="94"/>
      <c r="I26409" s="94"/>
      <c r="J26409" s="2"/>
      <c r="P26409" s="30"/>
      <c r="T26409" s="2"/>
      <c r="V26409" s="2"/>
      <c r="W26409" s="28"/>
      <c r="Y26409" s="30"/>
      <c r="Z26409" s="30"/>
      <c r="AB26409" s="6"/>
    </row>
    <row r="26410" spans="1:28">
      <c r="A26410" s="2"/>
      <c r="B26410" s="2"/>
      <c r="C26410" s="2"/>
      <c r="G26410" s="94"/>
      <c r="H26410" s="94"/>
      <c r="I26410" s="94"/>
      <c r="J26410" s="2"/>
      <c r="P26410" s="30"/>
      <c r="T26410" s="2"/>
      <c r="V26410" s="2"/>
      <c r="W26410" s="28"/>
      <c r="Y26410" s="30"/>
      <c r="Z26410" s="30"/>
      <c r="AB26410" s="6"/>
    </row>
    <row r="26411" spans="1:28">
      <c r="A26411" s="2"/>
      <c r="B26411" s="2"/>
      <c r="C26411" s="2"/>
      <c r="G26411" s="94"/>
      <c r="H26411" s="94"/>
      <c r="I26411" s="94"/>
      <c r="J26411" s="2"/>
      <c r="P26411" s="30"/>
      <c r="T26411" s="2"/>
      <c r="V26411" s="2"/>
      <c r="W26411" s="28"/>
      <c r="Y26411" s="30"/>
      <c r="Z26411" s="30"/>
      <c r="AB26411" s="6"/>
    </row>
    <row r="26412" spans="1:28">
      <c r="A26412" s="2"/>
      <c r="B26412" s="2"/>
      <c r="C26412" s="2"/>
      <c r="G26412" s="94"/>
      <c r="H26412" s="94"/>
      <c r="I26412" s="94"/>
      <c r="J26412" s="2"/>
      <c r="P26412" s="30"/>
      <c r="T26412" s="2"/>
      <c r="V26412" s="2"/>
      <c r="W26412" s="28"/>
      <c r="Y26412" s="30"/>
      <c r="Z26412" s="30"/>
      <c r="AB26412" s="6"/>
    </row>
    <row r="26413" spans="1:28">
      <c r="A26413" s="2"/>
      <c r="B26413" s="2"/>
      <c r="C26413" s="2"/>
      <c r="G26413" s="94"/>
      <c r="H26413" s="94"/>
      <c r="I26413" s="94"/>
      <c r="J26413" s="2"/>
      <c r="P26413" s="30"/>
      <c r="T26413" s="2"/>
      <c r="V26413" s="2"/>
      <c r="W26413" s="28"/>
      <c r="Y26413" s="30"/>
      <c r="Z26413" s="30"/>
      <c r="AB26413" s="6"/>
    </row>
    <row r="26414" spans="1:28">
      <c r="A26414" s="2"/>
      <c r="B26414" s="2"/>
      <c r="C26414" s="2"/>
      <c r="G26414" s="94"/>
      <c r="H26414" s="94"/>
      <c r="I26414" s="94"/>
      <c r="J26414" s="2"/>
      <c r="P26414" s="30"/>
      <c r="T26414" s="2"/>
      <c r="V26414" s="2"/>
      <c r="W26414" s="28"/>
      <c r="Y26414" s="30"/>
      <c r="Z26414" s="30"/>
      <c r="AB26414" s="6"/>
    </row>
    <row r="26415" spans="1:28">
      <c r="A26415" s="2"/>
      <c r="B26415" s="2"/>
      <c r="C26415" s="2"/>
      <c r="G26415" s="94"/>
      <c r="H26415" s="94"/>
      <c r="I26415" s="94"/>
      <c r="J26415" s="2"/>
      <c r="P26415" s="30"/>
      <c r="T26415" s="2"/>
      <c r="V26415" s="2"/>
      <c r="W26415" s="28"/>
      <c r="Y26415" s="30"/>
      <c r="Z26415" s="30"/>
      <c r="AB26415" s="6"/>
    </row>
    <row r="26416" spans="1:28">
      <c r="A26416" s="2"/>
      <c r="B26416" s="2"/>
      <c r="C26416" s="2"/>
      <c r="G26416" s="94"/>
      <c r="H26416" s="94"/>
      <c r="I26416" s="94"/>
      <c r="J26416" s="2"/>
      <c r="P26416" s="30"/>
      <c r="T26416" s="2"/>
      <c r="V26416" s="2"/>
      <c r="W26416" s="28"/>
      <c r="Y26416" s="30"/>
      <c r="Z26416" s="30"/>
      <c r="AB26416" s="6"/>
    </row>
    <row r="26417" spans="1:28">
      <c r="A26417" s="2"/>
      <c r="B26417" s="2"/>
      <c r="C26417" s="2"/>
      <c r="G26417" s="94"/>
      <c r="H26417" s="94"/>
      <c r="I26417" s="94"/>
      <c r="J26417" s="2"/>
      <c r="P26417" s="30"/>
      <c r="T26417" s="2"/>
      <c r="V26417" s="2"/>
      <c r="W26417" s="28"/>
      <c r="Y26417" s="30"/>
      <c r="Z26417" s="30"/>
      <c r="AB26417" s="6"/>
    </row>
    <row r="26418" spans="1:28">
      <c r="A26418" s="2"/>
      <c r="B26418" s="2"/>
      <c r="C26418" s="2"/>
      <c r="G26418" s="94"/>
      <c r="H26418" s="94"/>
      <c r="I26418" s="94"/>
      <c r="J26418" s="2"/>
      <c r="P26418" s="30"/>
      <c r="T26418" s="2"/>
      <c r="V26418" s="2"/>
      <c r="W26418" s="28"/>
      <c r="Y26418" s="30"/>
      <c r="Z26418" s="30"/>
      <c r="AB26418" s="6"/>
    </row>
    <row r="26419" spans="1:28">
      <c r="A26419" s="2"/>
      <c r="B26419" s="2"/>
      <c r="C26419" s="2"/>
      <c r="G26419" s="94"/>
      <c r="H26419" s="94"/>
      <c r="I26419" s="94"/>
      <c r="J26419" s="2"/>
      <c r="P26419" s="30"/>
      <c r="T26419" s="2"/>
      <c r="V26419" s="2"/>
      <c r="W26419" s="28"/>
      <c r="Y26419" s="30"/>
      <c r="Z26419" s="30"/>
      <c r="AB26419" s="6"/>
    </row>
    <row r="26420" spans="1:28">
      <c r="A26420" s="2"/>
      <c r="B26420" s="2"/>
      <c r="C26420" s="2"/>
      <c r="G26420" s="94"/>
      <c r="H26420" s="94"/>
      <c r="I26420" s="94"/>
      <c r="J26420" s="2"/>
      <c r="P26420" s="30"/>
      <c r="T26420" s="2"/>
      <c r="V26420" s="2"/>
      <c r="W26420" s="28"/>
      <c r="Y26420" s="30"/>
      <c r="Z26420" s="30"/>
      <c r="AB26420" s="6"/>
    </row>
    <row r="26421" spans="1:28">
      <c r="A26421" s="2"/>
      <c r="B26421" s="2"/>
      <c r="C26421" s="2"/>
      <c r="G26421" s="94"/>
      <c r="H26421" s="94"/>
      <c r="I26421" s="94"/>
      <c r="J26421" s="2"/>
      <c r="P26421" s="30"/>
      <c r="T26421" s="2"/>
      <c r="V26421" s="2"/>
      <c r="W26421" s="28"/>
      <c r="Y26421" s="30"/>
      <c r="Z26421" s="30"/>
      <c r="AB26421" s="6"/>
    </row>
    <row r="26422" spans="1:28">
      <c r="A26422" s="2"/>
      <c r="B26422" s="2"/>
      <c r="C26422" s="2"/>
      <c r="G26422" s="94"/>
      <c r="H26422" s="94"/>
      <c r="I26422" s="94"/>
      <c r="J26422" s="2"/>
      <c r="P26422" s="30"/>
      <c r="T26422" s="2"/>
      <c r="V26422" s="2"/>
      <c r="W26422" s="28"/>
      <c r="Y26422" s="30"/>
      <c r="Z26422" s="30"/>
      <c r="AB26422" s="6"/>
    </row>
    <row r="26423" spans="1:28">
      <c r="A26423" s="2"/>
      <c r="B26423" s="2"/>
      <c r="C26423" s="2"/>
      <c r="G26423" s="94"/>
      <c r="H26423" s="94"/>
      <c r="I26423" s="94"/>
      <c r="J26423" s="2"/>
      <c r="P26423" s="30"/>
      <c r="T26423" s="2"/>
      <c r="V26423" s="2"/>
      <c r="W26423" s="28"/>
      <c r="Y26423" s="30"/>
      <c r="Z26423" s="30"/>
      <c r="AB26423" s="6"/>
    </row>
    <row r="26424" spans="1:28">
      <c r="A26424" s="2"/>
      <c r="B26424" s="2"/>
      <c r="C26424" s="2"/>
      <c r="G26424" s="94"/>
      <c r="H26424" s="94"/>
      <c r="I26424" s="94"/>
      <c r="J26424" s="2"/>
      <c r="P26424" s="30"/>
      <c r="T26424" s="2"/>
      <c r="V26424" s="2"/>
      <c r="W26424" s="28"/>
      <c r="Y26424" s="30"/>
      <c r="Z26424" s="30"/>
      <c r="AB26424" s="6"/>
    </row>
    <row r="26425" spans="1:28">
      <c r="A26425" s="2"/>
      <c r="B26425" s="2"/>
      <c r="C26425" s="2"/>
      <c r="G26425" s="94"/>
      <c r="H26425" s="94"/>
      <c r="I26425" s="94"/>
      <c r="J26425" s="2"/>
      <c r="P26425" s="30"/>
      <c r="T26425" s="2"/>
      <c r="V26425" s="2"/>
      <c r="W26425" s="28"/>
      <c r="Y26425" s="30"/>
      <c r="Z26425" s="30"/>
      <c r="AB26425" s="6"/>
    </row>
    <row r="26426" spans="1:28">
      <c r="A26426" s="2"/>
      <c r="B26426" s="2"/>
      <c r="C26426" s="2"/>
      <c r="G26426" s="94"/>
      <c r="H26426" s="94"/>
      <c r="I26426" s="94"/>
      <c r="J26426" s="2"/>
      <c r="P26426" s="30"/>
      <c r="T26426" s="2"/>
      <c r="V26426" s="2"/>
      <c r="W26426" s="28"/>
      <c r="Y26426" s="30"/>
      <c r="Z26426" s="30"/>
      <c r="AB26426" s="6"/>
    </row>
    <row r="26427" spans="1:28">
      <c r="A26427" s="2"/>
      <c r="B26427" s="2"/>
      <c r="C26427" s="2"/>
      <c r="G26427" s="94"/>
      <c r="H26427" s="94"/>
      <c r="I26427" s="94"/>
      <c r="J26427" s="2"/>
      <c r="P26427" s="30"/>
      <c r="T26427" s="2"/>
      <c r="V26427" s="2"/>
      <c r="W26427" s="28"/>
      <c r="Y26427" s="30"/>
      <c r="Z26427" s="30"/>
      <c r="AB26427" s="6"/>
    </row>
    <row r="26428" spans="1:28">
      <c r="A26428" s="2"/>
      <c r="B26428" s="2"/>
      <c r="C26428" s="2"/>
      <c r="G26428" s="94"/>
      <c r="H26428" s="94"/>
      <c r="I26428" s="94"/>
      <c r="J26428" s="2"/>
      <c r="P26428" s="30"/>
      <c r="T26428" s="2"/>
      <c r="V26428" s="2"/>
      <c r="W26428" s="28"/>
      <c r="Y26428" s="30"/>
      <c r="Z26428" s="30"/>
      <c r="AB26428" s="6"/>
    </row>
    <row r="26429" spans="1:28">
      <c r="A26429" s="2"/>
      <c r="B26429" s="2"/>
      <c r="C26429" s="2"/>
      <c r="G26429" s="94"/>
      <c r="H26429" s="94"/>
      <c r="I26429" s="94"/>
      <c r="J26429" s="2"/>
      <c r="P26429" s="30"/>
      <c r="T26429" s="2"/>
      <c r="V26429" s="2"/>
      <c r="W26429" s="28"/>
      <c r="Y26429" s="30"/>
      <c r="Z26429" s="30"/>
      <c r="AB26429" s="6"/>
    </row>
    <row r="26430" spans="1:28">
      <c r="A26430" s="2"/>
      <c r="B26430" s="2"/>
      <c r="C26430" s="2"/>
      <c r="G26430" s="94"/>
      <c r="H26430" s="94"/>
      <c r="I26430" s="94"/>
      <c r="J26430" s="2"/>
      <c r="P26430" s="30"/>
      <c r="T26430" s="2"/>
      <c r="V26430" s="2"/>
      <c r="W26430" s="28"/>
      <c r="Y26430" s="30"/>
      <c r="Z26430" s="30"/>
      <c r="AB26430" s="6"/>
    </row>
    <row r="26431" spans="1:28">
      <c r="A26431" s="2"/>
      <c r="B26431" s="2"/>
      <c r="C26431" s="2"/>
      <c r="G26431" s="94"/>
      <c r="H26431" s="94"/>
      <c r="I26431" s="94"/>
      <c r="J26431" s="2"/>
      <c r="P26431" s="30"/>
      <c r="T26431" s="2"/>
      <c r="V26431" s="2"/>
      <c r="W26431" s="28"/>
      <c r="Y26431" s="30"/>
      <c r="Z26431" s="30"/>
      <c r="AB26431" s="6"/>
    </row>
    <row r="26432" spans="1:28">
      <c r="A26432" s="2"/>
      <c r="B26432" s="2"/>
      <c r="C26432" s="2"/>
      <c r="G26432" s="94"/>
      <c r="H26432" s="94"/>
      <c r="I26432" s="94"/>
      <c r="J26432" s="2"/>
      <c r="P26432" s="30"/>
      <c r="T26432" s="2"/>
      <c r="V26432" s="2"/>
      <c r="W26432" s="28"/>
      <c r="Y26432" s="30"/>
      <c r="Z26432" s="30"/>
      <c r="AB26432" s="6"/>
    </row>
    <row r="26433" spans="1:28">
      <c r="A26433" s="2"/>
      <c r="B26433" s="2"/>
      <c r="C26433" s="2"/>
      <c r="G26433" s="94"/>
      <c r="H26433" s="94"/>
      <c r="I26433" s="94"/>
      <c r="J26433" s="2"/>
      <c r="P26433" s="30"/>
      <c r="T26433" s="2"/>
      <c r="V26433" s="2"/>
      <c r="W26433" s="28"/>
      <c r="Y26433" s="30"/>
      <c r="Z26433" s="30"/>
      <c r="AB26433" s="6"/>
    </row>
    <row r="26434" spans="1:28">
      <c r="A26434" s="2"/>
      <c r="B26434" s="2"/>
      <c r="C26434" s="2"/>
      <c r="G26434" s="94"/>
      <c r="H26434" s="94"/>
      <c r="I26434" s="94"/>
      <c r="J26434" s="2"/>
      <c r="P26434" s="30"/>
      <c r="T26434" s="2"/>
      <c r="V26434" s="2"/>
      <c r="W26434" s="28"/>
      <c r="Y26434" s="30"/>
      <c r="Z26434" s="30"/>
      <c r="AB26434" s="6"/>
    </row>
    <row r="26435" spans="1:28">
      <c r="A26435" s="2"/>
      <c r="B26435" s="2"/>
      <c r="C26435" s="2"/>
      <c r="G26435" s="94"/>
      <c r="H26435" s="94"/>
      <c r="I26435" s="94"/>
      <c r="J26435" s="2"/>
      <c r="P26435" s="30"/>
      <c r="T26435" s="2"/>
      <c r="V26435" s="2"/>
      <c r="W26435" s="28"/>
      <c r="Y26435" s="30"/>
      <c r="Z26435" s="30"/>
      <c r="AB26435" s="6"/>
    </row>
    <row r="26436" spans="1:28">
      <c r="A26436" s="2"/>
      <c r="B26436" s="2"/>
      <c r="C26436" s="2"/>
      <c r="G26436" s="94"/>
      <c r="H26436" s="94"/>
      <c r="I26436" s="94"/>
      <c r="J26436" s="2"/>
      <c r="P26436" s="30"/>
      <c r="T26436" s="2"/>
      <c r="V26436" s="2"/>
      <c r="W26436" s="28"/>
      <c r="Y26436" s="30"/>
      <c r="Z26436" s="30"/>
      <c r="AB26436" s="6"/>
    </row>
    <row r="26437" spans="1:28">
      <c r="A26437" s="2"/>
      <c r="B26437" s="2"/>
      <c r="C26437" s="2"/>
      <c r="G26437" s="94"/>
      <c r="H26437" s="94"/>
      <c r="I26437" s="94"/>
      <c r="J26437" s="2"/>
      <c r="P26437" s="30"/>
      <c r="T26437" s="2"/>
      <c r="V26437" s="2"/>
      <c r="W26437" s="28"/>
      <c r="Y26437" s="30"/>
      <c r="Z26437" s="30"/>
      <c r="AB26437" s="6"/>
    </row>
    <row r="26438" spans="1:28">
      <c r="A26438" s="2"/>
      <c r="B26438" s="2"/>
      <c r="C26438" s="2"/>
      <c r="G26438" s="94"/>
      <c r="H26438" s="94"/>
      <c r="I26438" s="94"/>
      <c r="J26438" s="2"/>
      <c r="P26438" s="30"/>
      <c r="T26438" s="2"/>
      <c r="V26438" s="2"/>
      <c r="W26438" s="28"/>
      <c r="Y26438" s="30"/>
      <c r="Z26438" s="30"/>
      <c r="AB26438" s="6"/>
    </row>
    <row r="26439" spans="1:28">
      <c r="A26439" s="2"/>
      <c r="B26439" s="2"/>
      <c r="C26439" s="2"/>
      <c r="G26439" s="94"/>
      <c r="H26439" s="94"/>
      <c r="I26439" s="94"/>
      <c r="J26439" s="2"/>
      <c r="P26439" s="30"/>
      <c r="T26439" s="2"/>
      <c r="V26439" s="2"/>
      <c r="W26439" s="28"/>
      <c r="Y26439" s="30"/>
      <c r="Z26439" s="30"/>
      <c r="AB26439" s="6"/>
    </row>
    <row r="26440" spans="1:28">
      <c r="A26440" s="2"/>
      <c r="B26440" s="2"/>
      <c r="C26440" s="2"/>
      <c r="G26440" s="94"/>
      <c r="H26440" s="94"/>
      <c r="I26440" s="94"/>
      <c r="J26440" s="2"/>
      <c r="P26440" s="30"/>
      <c r="T26440" s="2"/>
      <c r="V26440" s="2"/>
      <c r="W26440" s="28"/>
      <c r="Y26440" s="30"/>
      <c r="Z26440" s="30"/>
      <c r="AB26440" s="6"/>
    </row>
    <row r="26441" spans="1:28">
      <c r="A26441" s="2"/>
      <c r="B26441" s="2"/>
      <c r="C26441" s="2"/>
      <c r="G26441" s="94"/>
      <c r="H26441" s="94"/>
      <c r="I26441" s="94"/>
      <c r="J26441" s="2"/>
      <c r="P26441" s="30"/>
      <c r="T26441" s="2"/>
      <c r="V26441" s="2"/>
      <c r="W26441" s="28"/>
      <c r="Y26441" s="30"/>
      <c r="Z26441" s="30"/>
      <c r="AB26441" s="6"/>
    </row>
    <row r="26442" spans="1:28">
      <c r="A26442" s="2"/>
      <c r="B26442" s="2"/>
      <c r="C26442" s="2"/>
      <c r="G26442" s="94"/>
      <c r="H26442" s="94"/>
      <c r="I26442" s="94"/>
      <c r="J26442" s="2"/>
      <c r="P26442" s="30"/>
      <c r="T26442" s="2"/>
      <c r="V26442" s="2"/>
      <c r="W26442" s="28"/>
      <c r="Y26442" s="30"/>
      <c r="Z26442" s="30"/>
      <c r="AB26442" s="6"/>
    </row>
    <row r="26443" spans="1:28">
      <c r="A26443" s="2"/>
      <c r="B26443" s="2"/>
      <c r="C26443" s="2"/>
      <c r="G26443" s="94"/>
      <c r="H26443" s="94"/>
      <c r="I26443" s="94"/>
      <c r="J26443" s="2"/>
      <c r="P26443" s="30"/>
      <c r="T26443" s="2"/>
      <c r="V26443" s="2"/>
      <c r="W26443" s="28"/>
      <c r="Y26443" s="30"/>
      <c r="Z26443" s="30"/>
      <c r="AB26443" s="6"/>
    </row>
    <row r="26444" spans="1:28">
      <c r="A26444" s="2"/>
      <c r="B26444" s="2"/>
      <c r="C26444" s="2"/>
      <c r="G26444" s="94"/>
      <c r="H26444" s="94"/>
      <c r="I26444" s="94"/>
      <c r="J26444" s="2"/>
      <c r="P26444" s="30"/>
      <c r="T26444" s="2"/>
      <c r="V26444" s="2"/>
      <c r="W26444" s="28"/>
      <c r="Y26444" s="30"/>
      <c r="Z26444" s="30"/>
      <c r="AB26444" s="6"/>
    </row>
    <row r="26445" spans="1:28">
      <c r="A26445" s="2"/>
      <c r="B26445" s="2"/>
      <c r="C26445" s="2"/>
      <c r="G26445" s="94"/>
      <c r="H26445" s="94"/>
      <c r="I26445" s="94"/>
      <c r="J26445" s="2"/>
      <c r="P26445" s="30"/>
      <c r="T26445" s="2"/>
      <c r="V26445" s="2"/>
      <c r="W26445" s="28"/>
      <c r="Y26445" s="30"/>
      <c r="Z26445" s="30"/>
      <c r="AB26445" s="6"/>
    </row>
    <row r="26446" spans="1:28">
      <c r="A26446" s="2"/>
      <c r="B26446" s="2"/>
      <c r="C26446" s="2"/>
      <c r="G26446" s="94"/>
      <c r="H26446" s="94"/>
      <c r="I26446" s="94"/>
      <c r="J26446" s="2"/>
      <c r="P26446" s="30"/>
      <c r="T26446" s="2"/>
      <c r="V26446" s="2"/>
      <c r="W26446" s="28"/>
      <c r="Y26446" s="30"/>
      <c r="Z26446" s="30"/>
      <c r="AB26446" s="6"/>
    </row>
    <row r="26447" spans="1:28">
      <c r="A26447" s="2"/>
      <c r="B26447" s="2"/>
      <c r="C26447" s="2"/>
      <c r="G26447" s="94"/>
      <c r="H26447" s="94"/>
      <c r="I26447" s="94"/>
      <c r="J26447" s="2"/>
      <c r="P26447" s="30"/>
      <c r="T26447" s="2"/>
      <c r="V26447" s="2"/>
      <c r="W26447" s="28"/>
      <c r="Y26447" s="30"/>
      <c r="Z26447" s="30"/>
      <c r="AB26447" s="6"/>
    </row>
    <row r="26448" spans="1:28">
      <c r="A26448" s="2"/>
      <c r="B26448" s="2"/>
      <c r="C26448" s="2"/>
      <c r="G26448" s="94"/>
      <c r="H26448" s="94"/>
      <c r="I26448" s="94"/>
      <c r="J26448" s="2"/>
      <c r="P26448" s="30"/>
      <c r="T26448" s="2"/>
      <c r="V26448" s="2"/>
      <c r="W26448" s="28"/>
      <c r="Y26448" s="30"/>
      <c r="Z26448" s="30"/>
      <c r="AB26448" s="6"/>
    </row>
    <row r="26449" spans="1:28">
      <c r="A26449" s="2"/>
      <c r="B26449" s="2"/>
      <c r="C26449" s="2"/>
      <c r="G26449" s="94"/>
      <c r="H26449" s="94"/>
      <c r="I26449" s="94"/>
      <c r="J26449" s="2"/>
      <c r="P26449" s="30"/>
      <c r="T26449" s="2"/>
      <c r="V26449" s="2"/>
      <c r="W26449" s="28"/>
      <c r="Y26449" s="30"/>
      <c r="Z26449" s="30"/>
      <c r="AB26449" s="6"/>
    </row>
    <row r="26450" spans="1:28">
      <c r="A26450" s="2"/>
      <c r="B26450" s="2"/>
      <c r="C26450" s="2"/>
      <c r="G26450" s="94"/>
      <c r="H26450" s="94"/>
      <c r="I26450" s="94"/>
      <c r="J26450" s="2"/>
      <c r="P26450" s="30"/>
      <c r="T26450" s="2"/>
      <c r="V26450" s="2"/>
      <c r="W26450" s="28"/>
      <c r="Y26450" s="30"/>
      <c r="Z26450" s="30"/>
      <c r="AB26450" s="6"/>
    </row>
    <row r="26451" spans="1:28">
      <c r="A26451" s="2"/>
      <c r="B26451" s="2"/>
      <c r="C26451" s="2"/>
      <c r="G26451" s="94"/>
      <c r="H26451" s="94"/>
      <c r="I26451" s="94"/>
      <c r="J26451" s="2"/>
      <c r="P26451" s="30"/>
      <c r="T26451" s="2"/>
      <c r="V26451" s="2"/>
      <c r="W26451" s="28"/>
      <c r="Y26451" s="30"/>
      <c r="Z26451" s="30"/>
      <c r="AB26451" s="6"/>
    </row>
    <row r="26452" spans="1:28">
      <c r="A26452" s="2"/>
      <c r="B26452" s="2"/>
      <c r="C26452" s="2"/>
      <c r="G26452" s="94"/>
      <c r="H26452" s="94"/>
      <c r="I26452" s="94"/>
      <c r="J26452" s="2"/>
      <c r="P26452" s="30"/>
      <c r="T26452" s="2"/>
      <c r="V26452" s="2"/>
      <c r="W26452" s="28"/>
      <c r="Y26452" s="30"/>
      <c r="Z26452" s="30"/>
      <c r="AB26452" s="6"/>
    </row>
    <row r="26453" spans="1:28">
      <c r="A26453" s="2"/>
      <c r="B26453" s="2"/>
      <c r="C26453" s="2"/>
      <c r="G26453" s="94"/>
      <c r="H26453" s="94"/>
      <c r="I26453" s="94"/>
      <c r="J26453" s="2"/>
      <c r="P26453" s="30"/>
      <c r="T26453" s="2"/>
      <c r="V26453" s="2"/>
      <c r="W26453" s="28"/>
      <c r="Y26453" s="30"/>
      <c r="Z26453" s="30"/>
      <c r="AB26453" s="6"/>
    </row>
    <row r="26454" spans="1:28">
      <c r="A26454" s="2"/>
      <c r="B26454" s="2"/>
      <c r="C26454" s="2"/>
      <c r="G26454" s="94"/>
      <c r="H26454" s="94"/>
      <c r="I26454" s="94"/>
      <c r="J26454" s="2"/>
      <c r="P26454" s="30"/>
      <c r="T26454" s="2"/>
      <c r="V26454" s="2"/>
      <c r="W26454" s="28"/>
      <c r="Y26454" s="30"/>
      <c r="Z26454" s="30"/>
      <c r="AB26454" s="6"/>
    </row>
    <row r="26455" spans="1:28">
      <c r="A26455" s="2"/>
      <c r="B26455" s="2"/>
      <c r="C26455" s="2"/>
      <c r="G26455" s="94"/>
      <c r="H26455" s="94"/>
      <c r="I26455" s="94"/>
      <c r="J26455" s="2"/>
      <c r="P26455" s="30"/>
      <c r="T26455" s="2"/>
      <c r="V26455" s="2"/>
      <c r="W26455" s="28"/>
      <c r="Y26455" s="30"/>
      <c r="Z26455" s="30"/>
      <c r="AB26455" s="6"/>
    </row>
    <row r="26456" spans="1:28">
      <c r="A26456" s="2"/>
      <c r="B26456" s="2"/>
      <c r="C26456" s="2"/>
      <c r="G26456" s="94"/>
      <c r="H26456" s="94"/>
      <c r="I26456" s="94"/>
      <c r="J26456" s="2"/>
      <c r="P26456" s="30"/>
      <c r="T26456" s="2"/>
      <c r="V26456" s="2"/>
      <c r="W26456" s="28"/>
      <c r="Y26456" s="30"/>
      <c r="Z26456" s="30"/>
      <c r="AB26456" s="6"/>
    </row>
    <row r="26457" spans="1:28">
      <c r="A26457" s="2"/>
      <c r="B26457" s="2"/>
      <c r="C26457" s="2"/>
      <c r="G26457" s="94"/>
      <c r="H26457" s="94"/>
      <c r="I26457" s="94"/>
      <c r="J26457" s="2"/>
      <c r="P26457" s="30"/>
      <c r="T26457" s="2"/>
      <c r="V26457" s="2"/>
      <c r="W26457" s="28"/>
      <c r="Y26457" s="30"/>
      <c r="Z26457" s="30"/>
      <c r="AB26457" s="6"/>
    </row>
    <row r="26458" spans="1:28">
      <c r="A26458" s="2"/>
      <c r="B26458" s="2"/>
      <c r="C26458" s="2"/>
      <c r="G26458" s="94"/>
      <c r="H26458" s="94"/>
      <c r="I26458" s="94"/>
      <c r="J26458" s="2"/>
      <c r="P26458" s="30"/>
      <c r="T26458" s="2"/>
      <c r="V26458" s="2"/>
      <c r="W26458" s="28"/>
      <c r="Y26458" s="30"/>
      <c r="Z26458" s="30"/>
      <c r="AB26458" s="6"/>
    </row>
    <row r="26459" spans="1:28">
      <c r="A26459" s="2"/>
      <c r="B26459" s="2"/>
      <c r="C26459" s="2"/>
      <c r="G26459" s="94"/>
      <c r="H26459" s="94"/>
      <c r="I26459" s="94"/>
      <c r="J26459" s="2"/>
      <c r="P26459" s="30"/>
      <c r="T26459" s="2"/>
      <c r="V26459" s="2"/>
      <c r="W26459" s="28"/>
      <c r="Y26459" s="30"/>
      <c r="Z26459" s="30"/>
      <c r="AB26459" s="6"/>
    </row>
    <row r="26460" spans="1:28">
      <c r="A26460" s="2"/>
      <c r="B26460" s="2"/>
      <c r="C26460" s="2"/>
      <c r="G26460" s="94"/>
      <c r="H26460" s="94"/>
      <c r="I26460" s="94"/>
      <c r="J26460" s="2"/>
      <c r="P26460" s="30"/>
      <c r="T26460" s="2"/>
      <c r="V26460" s="2"/>
      <c r="W26460" s="28"/>
      <c r="Y26460" s="30"/>
      <c r="Z26460" s="30"/>
      <c r="AB26460" s="6"/>
    </row>
    <row r="26461" spans="1:28">
      <c r="A26461" s="2"/>
      <c r="B26461" s="2"/>
      <c r="C26461" s="2"/>
      <c r="G26461" s="94"/>
      <c r="H26461" s="94"/>
      <c r="I26461" s="94"/>
      <c r="J26461" s="2"/>
      <c r="P26461" s="30"/>
      <c r="T26461" s="2"/>
      <c r="V26461" s="2"/>
      <c r="W26461" s="28"/>
      <c r="Y26461" s="30"/>
      <c r="Z26461" s="30"/>
      <c r="AB26461" s="6"/>
    </row>
    <row r="26462" spans="1:28">
      <c r="A26462" s="2"/>
      <c r="B26462" s="2"/>
      <c r="C26462" s="2"/>
      <c r="G26462" s="94"/>
      <c r="H26462" s="94"/>
      <c r="I26462" s="94"/>
      <c r="J26462" s="2"/>
      <c r="P26462" s="30"/>
      <c r="T26462" s="2"/>
      <c r="V26462" s="2"/>
      <c r="W26462" s="28"/>
      <c r="Y26462" s="30"/>
      <c r="Z26462" s="30"/>
      <c r="AB26462" s="6"/>
    </row>
    <row r="26463" spans="1:28">
      <c r="A26463" s="2"/>
      <c r="B26463" s="2"/>
      <c r="C26463" s="2"/>
      <c r="G26463" s="94"/>
      <c r="H26463" s="94"/>
      <c r="I26463" s="94"/>
      <c r="J26463" s="2"/>
      <c r="P26463" s="30"/>
      <c r="T26463" s="2"/>
      <c r="V26463" s="2"/>
      <c r="W26463" s="28"/>
      <c r="Y26463" s="30"/>
      <c r="Z26463" s="30"/>
      <c r="AB26463" s="6"/>
    </row>
    <row r="26464" spans="1:28">
      <c r="A26464" s="2"/>
      <c r="B26464" s="2"/>
      <c r="C26464" s="2"/>
      <c r="G26464" s="94"/>
      <c r="H26464" s="94"/>
      <c r="I26464" s="94"/>
      <c r="J26464" s="2"/>
      <c r="P26464" s="30"/>
      <c r="T26464" s="2"/>
      <c r="V26464" s="2"/>
      <c r="W26464" s="28"/>
      <c r="Y26464" s="30"/>
      <c r="Z26464" s="30"/>
      <c r="AB26464" s="6"/>
    </row>
    <row r="26465" spans="1:28">
      <c r="A26465" s="2"/>
      <c r="B26465" s="2"/>
      <c r="C26465" s="2"/>
      <c r="G26465" s="94"/>
      <c r="H26465" s="94"/>
      <c r="I26465" s="94"/>
      <c r="J26465" s="2"/>
      <c r="P26465" s="30"/>
      <c r="T26465" s="2"/>
      <c r="V26465" s="2"/>
      <c r="W26465" s="28"/>
      <c r="Y26465" s="30"/>
      <c r="Z26465" s="30"/>
      <c r="AB26465" s="6"/>
    </row>
    <row r="26466" spans="1:28">
      <c r="A26466" s="2"/>
      <c r="B26466" s="2"/>
      <c r="C26466" s="2"/>
      <c r="G26466" s="94"/>
      <c r="H26466" s="94"/>
      <c r="I26466" s="94"/>
      <c r="J26466" s="2"/>
      <c r="P26466" s="30"/>
      <c r="T26466" s="2"/>
      <c r="V26466" s="2"/>
      <c r="W26466" s="28"/>
      <c r="Y26466" s="30"/>
      <c r="Z26466" s="30"/>
      <c r="AB26466" s="6"/>
    </row>
    <row r="26467" spans="1:28">
      <c r="A26467" s="2"/>
      <c r="B26467" s="2"/>
      <c r="C26467" s="2"/>
      <c r="G26467" s="94"/>
      <c r="H26467" s="94"/>
      <c r="I26467" s="94"/>
      <c r="J26467" s="2"/>
      <c r="P26467" s="30"/>
      <c r="T26467" s="2"/>
      <c r="V26467" s="2"/>
      <c r="W26467" s="28"/>
      <c r="Y26467" s="30"/>
      <c r="Z26467" s="30"/>
      <c r="AB26467" s="6"/>
    </row>
    <row r="26468" spans="1:28">
      <c r="A26468" s="2"/>
      <c r="B26468" s="2"/>
      <c r="C26468" s="2"/>
      <c r="G26468" s="94"/>
      <c r="H26468" s="94"/>
      <c r="I26468" s="94"/>
      <c r="J26468" s="2"/>
      <c r="P26468" s="30"/>
      <c r="T26468" s="2"/>
      <c r="V26468" s="2"/>
      <c r="W26468" s="28"/>
      <c r="Y26468" s="30"/>
      <c r="Z26468" s="30"/>
      <c r="AB26468" s="6"/>
    </row>
    <row r="26469" spans="1:28">
      <c r="A26469" s="2"/>
      <c r="B26469" s="2"/>
      <c r="C26469" s="2"/>
      <c r="G26469" s="94"/>
      <c r="H26469" s="94"/>
      <c r="I26469" s="94"/>
      <c r="J26469" s="2"/>
      <c r="P26469" s="30"/>
      <c r="T26469" s="2"/>
      <c r="V26469" s="2"/>
      <c r="W26469" s="28"/>
      <c r="Y26469" s="30"/>
      <c r="Z26469" s="30"/>
      <c r="AB26469" s="6"/>
    </row>
    <row r="26470" spans="1:28">
      <c r="A26470" s="2"/>
      <c r="B26470" s="2"/>
      <c r="C26470" s="2"/>
      <c r="G26470" s="94"/>
      <c r="H26470" s="94"/>
      <c r="I26470" s="94"/>
      <c r="J26470" s="2"/>
      <c r="P26470" s="30"/>
      <c r="T26470" s="2"/>
      <c r="V26470" s="2"/>
      <c r="W26470" s="28"/>
      <c r="Y26470" s="30"/>
      <c r="Z26470" s="30"/>
      <c r="AB26470" s="6"/>
    </row>
    <row r="26471" spans="1:28">
      <c r="A26471" s="2"/>
      <c r="B26471" s="2"/>
      <c r="C26471" s="2"/>
      <c r="G26471" s="94"/>
      <c r="H26471" s="94"/>
      <c r="I26471" s="94"/>
      <c r="J26471" s="2"/>
      <c r="P26471" s="30"/>
      <c r="T26471" s="2"/>
      <c r="V26471" s="2"/>
      <c r="W26471" s="28"/>
      <c r="Y26471" s="30"/>
      <c r="Z26471" s="30"/>
      <c r="AB26471" s="6"/>
    </row>
    <row r="26472" spans="1:28">
      <c r="A26472" s="2"/>
      <c r="B26472" s="2"/>
      <c r="C26472" s="2"/>
      <c r="G26472" s="94"/>
      <c r="H26472" s="94"/>
      <c r="I26472" s="94"/>
      <c r="J26472" s="2"/>
      <c r="P26472" s="30"/>
      <c r="T26472" s="2"/>
      <c r="V26472" s="2"/>
      <c r="W26472" s="28"/>
      <c r="Y26472" s="30"/>
      <c r="Z26472" s="30"/>
      <c r="AB26472" s="6"/>
    </row>
    <row r="26473" spans="1:28">
      <c r="A26473" s="2"/>
      <c r="B26473" s="2"/>
      <c r="C26473" s="2"/>
      <c r="G26473" s="94"/>
      <c r="H26473" s="94"/>
      <c r="I26473" s="94"/>
      <c r="J26473" s="2"/>
      <c r="P26473" s="30"/>
      <c r="T26473" s="2"/>
      <c r="V26473" s="2"/>
      <c r="W26473" s="28"/>
      <c r="Y26473" s="30"/>
      <c r="Z26473" s="30"/>
      <c r="AB26473" s="6"/>
    </row>
    <row r="26474" spans="1:28">
      <c r="A26474" s="2"/>
      <c r="B26474" s="2"/>
      <c r="C26474" s="2"/>
      <c r="G26474" s="94"/>
      <c r="H26474" s="94"/>
      <c r="I26474" s="94"/>
      <c r="J26474" s="2"/>
      <c r="P26474" s="30"/>
      <c r="T26474" s="2"/>
      <c r="V26474" s="2"/>
      <c r="W26474" s="28"/>
      <c r="Y26474" s="30"/>
      <c r="Z26474" s="30"/>
      <c r="AB26474" s="6"/>
    </row>
    <row r="26475" spans="1:28">
      <c r="A26475" s="2"/>
      <c r="B26475" s="2"/>
      <c r="C26475" s="2"/>
      <c r="G26475" s="94"/>
      <c r="H26475" s="94"/>
      <c r="I26475" s="94"/>
      <c r="J26475" s="2"/>
      <c r="P26475" s="30"/>
      <c r="T26475" s="2"/>
      <c r="V26475" s="2"/>
      <c r="W26475" s="28"/>
      <c r="Y26475" s="30"/>
      <c r="Z26475" s="30"/>
      <c r="AB26475" s="6"/>
    </row>
    <row r="26476" spans="1:28">
      <c r="A26476" s="2"/>
      <c r="B26476" s="2"/>
      <c r="C26476" s="2"/>
      <c r="G26476" s="94"/>
      <c r="H26476" s="94"/>
      <c r="I26476" s="94"/>
      <c r="J26476" s="2"/>
      <c r="P26476" s="30"/>
      <c r="T26476" s="2"/>
      <c r="V26476" s="2"/>
      <c r="W26476" s="28"/>
      <c r="Y26476" s="30"/>
      <c r="Z26476" s="30"/>
      <c r="AB26476" s="6"/>
    </row>
    <row r="26477" spans="1:28">
      <c r="A26477" s="2"/>
      <c r="B26477" s="2"/>
      <c r="C26477" s="2"/>
      <c r="G26477" s="94"/>
      <c r="H26477" s="94"/>
      <c r="I26477" s="94"/>
      <c r="J26477" s="2"/>
      <c r="P26477" s="30"/>
      <c r="T26477" s="2"/>
      <c r="V26477" s="2"/>
      <c r="W26477" s="28"/>
      <c r="Y26477" s="30"/>
      <c r="Z26477" s="30"/>
      <c r="AB26477" s="6"/>
    </row>
    <row r="26478" spans="1:28">
      <c r="A26478" s="2"/>
      <c r="B26478" s="2"/>
      <c r="C26478" s="2"/>
      <c r="G26478" s="94"/>
      <c r="H26478" s="94"/>
      <c r="I26478" s="94"/>
      <c r="J26478" s="2"/>
      <c r="P26478" s="30"/>
      <c r="T26478" s="2"/>
      <c r="V26478" s="2"/>
      <c r="W26478" s="28"/>
      <c r="Y26478" s="30"/>
      <c r="Z26478" s="30"/>
      <c r="AB26478" s="6"/>
    </row>
    <row r="26479" spans="1:28">
      <c r="A26479" s="2"/>
      <c r="B26479" s="2"/>
      <c r="C26479" s="2"/>
      <c r="G26479" s="94"/>
      <c r="H26479" s="94"/>
      <c r="I26479" s="94"/>
      <c r="J26479" s="2"/>
      <c r="P26479" s="30"/>
      <c r="T26479" s="2"/>
      <c r="V26479" s="2"/>
      <c r="W26479" s="28"/>
      <c r="Y26479" s="30"/>
      <c r="Z26479" s="30"/>
      <c r="AB26479" s="6"/>
    </row>
    <row r="26480" spans="1:28">
      <c r="A26480" s="2"/>
      <c r="B26480" s="2"/>
      <c r="C26480" s="2"/>
      <c r="G26480" s="94"/>
      <c r="H26480" s="94"/>
      <c r="I26480" s="94"/>
      <c r="J26480" s="2"/>
      <c r="P26480" s="30"/>
      <c r="T26480" s="2"/>
      <c r="V26480" s="2"/>
      <c r="W26480" s="28"/>
      <c r="Y26480" s="30"/>
      <c r="Z26480" s="30"/>
      <c r="AB26480" s="6"/>
    </row>
    <row r="26481" spans="1:28">
      <c r="A26481" s="2"/>
      <c r="B26481" s="2"/>
      <c r="C26481" s="2"/>
      <c r="G26481" s="94"/>
      <c r="H26481" s="94"/>
      <c r="I26481" s="94"/>
      <c r="J26481" s="2"/>
      <c r="P26481" s="30"/>
      <c r="T26481" s="2"/>
      <c r="V26481" s="2"/>
      <c r="W26481" s="28"/>
      <c r="Y26481" s="30"/>
      <c r="Z26481" s="30"/>
      <c r="AB26481" s="6"/>
    </row>
    <row r="26482" spans="1:28">
      <c r="A26482" s="2"/>
      <c r="B26482" s="2"/>
      <c r="C26482" s="2"/>
      <c r="G26482" s="94"/>
      <c r="H26482" s="94"/>
      <c r="I26482" s="94"/>
      <c r="J26482" s="2"/>
      <c r="P26482" s="30"/>
      <c r="T26482" s="2"/>
      <c r="V26482" s="2"/>
      <c r="W26482" s="28"/>
      <c r="Y26482" s="30"/>
      <c r="Z26482" s="30"/>
      <c r="AB26482" s="6"/>
    </row>
    <row r="26483" spans="1:28">
      <c r="A26483" s="2"/>
      <c r="B26483" s="2"/>
      <c r="C26483" s="2"/>
      <c r="G26483" s="94"/>
      <c r="H26483" s="94"/>
      <c r="I26483" s="94"/>
      <c r="J26483" s="2"/>
      <c r="P26483" s="30"/>
      <c r="T26483" s="2"/>
      <c r="V26483" s="2"/>
      <c r="W26483" s="28"/>
      <c r="Y26483" s="30"/>
      <c r="Z26483" s="30"/>
      <c r="AB26483" s="6"/>
    </row>
    <row r="26484" spans="1:28">
      <c r="A26484" s="2"/>
      <c r="B26484" s="2"/>
      <c r="C26484" s="2"/>
      <c r="G26484" s="94"/>
      <c r="H26484" s="94"/>
      <c r="I26484" s="94"/>
      <c r="J26484" s="2"/>
      <c r="P26484" s="30"/>
      <c r="T26484" s="2"/>
      <c r="V26484" s="2"/>
      <c r="W26484" s="28"/>
      <c r="Y26484" s="30"/>
      <c r="Z26484" s="30"/>
      <c r="AB26484" s="6"/>
    </row>
    <row r="26485" spans="1:28">
      <c r="A26485" s="2"/>
      <c r="B26485" s="2"/>
      <c r="C26485" s="2"/>
      <c r="G26485" s="94"/>
      <c r="H26485" s="94"/>
      <c r="I26485" s="94"/>
      <c r="J26485" s="2"/>
      <c r="P26485" s="30"/>
      <c r="T26485" s="2"/>
      <c r="V26485" s="2"/>
      <c r="W26485" s="28"/>
      <c r="Y26485" s="30"/>
      <c r="Z26485" s="30"/>
      <c r="AB26485" s="6"/>
    </row>
    <row r="26486" spans="1:28">
      <c r="A26486" s="2"/>
      <c r="B26486" s="2"/>
      <c r="C26486" s="2"/>
      <c r="G26486" s="94"/>
      <c r="H26486" s="94"/>
      <c r="I26486" s="94"/>
      <c r="J26486" s="2"/>
      <c r="P26486" s="30"/>
      <c r="T26486" s="2"/>
      <c r="V26486" s="2"/>
      <c r="W26486" s="28"/>
      <c r="Y26486" s="30"/>
      <c r="Z26486" s="30"/>
      <c r="AB26486" s="6"/>
    </row>
    <row r="26487" spans="1:28">
      <c r="A26487" s="2"/>
      <c r="B26487" s="2"/>
      <c r="C26487" s="2"/>
      <c r="G26487" s="94"/>
      <c r="H26487" s="94"/>
      <c r="I26487" s="94"/>
      <c r="J26487" s="2"/>
      <c r="P26487" s="30"/>
      <c r="T26487" s="2"/>
      <c r="V26487" s="2"/>
      <c r="W26487" s="28"/>
      <c r="Y26487" s="30"/>
      <c r="Z26487" s="30"/>
      <c r="AB26487" s="6"/>
    </row>
    <row r="26488" spans="1:28">
      <c r="A26488" s="2"/>
      <c r="B26488" s="2"/>
      <c r="C26488" s="2"/>
      <c r="G26488" s="94"/>
      <c r="H26488" s="94"/>
      <c r="I26488" s="94"/>
      <c r="J26488" s="2"/>
      <c r="P26488" s="30"/>
      <c r="T26488" s="2"/>
      <c r="V26488" s="2"/>
      <c r="W26488" s="28"/>
      <c r="Y26488" s="30"/>
      <c r="Z26488" s="30"/>
      <c r="AB26488" s="6"/>
    </row>
    <row r="26489" spans="1:28">
      <c r="A26489" s="2"/>
      <c r="B26489" s="2"/>
      <c r="C26489" s="2"/>
      <c r="G26489" s="94"/>
      <c r="H26489" s="94"/>
      <c r="I26489" s="94"/>
      <c r="J26489" s="2"/>
      <c r="P26489" s="30"/>
      <c r="T26489" s="2"/>
      <c r="V26489" s="2"/>
      <c r="W26489" s="28"/>
      <c r="Y26489" s="30"/>
      <c r="Z26489" s="30"/>
      <c r="AB26489" s="6"/>
    </row>
    <row r="26490" spans="1:28">
      <c r="A26490" s="2"/>
      <c r="B26490" s="2"/>
      <c r="C26490" s="2"/>
      <c r="G26490" s="94"/>
      <c r="H26490" s="94"/>
      <c r="I26490" s="94"/>
      <c r="J26490" s="2"/>
      <c r="P26490" s="30"/>
      <c r="T26490" s="2"/>
      <c r="V26490" s="2"/>
      <c r="W26490" s="28"/>
      <c r="Y26490" s="30"/>
      <c r="Z26490" s="30"/>
      <c r="AB26490" s="6"/>
    </row>
    <row r="26491" spans="1:28">
      <c r="A26491" s="2"/>
      <c r="B26491" s="2"/>
      <c r="C26491" s="2"/>
      <c r="G26491" s="94"/>
      <c r="H26491" s="94"/>
      <c r="I26491" s="94"/>
      <c r="J26491" s="2"/>
      <c r="P26491" s="30"/>
      <c r="T26491" s="2"/>
      <c r="V26491" s="2"/>
      <c r="W26491" s="28"/>
      <c r="Y26491" s="30"/>
      <c r="Z26491" s="30"/>
      <c r="AB26491" s="6"/>
    </row>
    <row r="26492" spans="1:28">
      <c r="A26492" s="2"/>
      <c r="B26492" s="2"/>
      <c r="C26492" s="2"/>
      <c r="G26492" s="94"/>
      <c r="H26492" s="94"/>
      <c r="I26492" s="94"/>
      <c r="J26492" s="2"/>
      <c r="P26492" s="30"/>
      <c r="T26492" s="2"/>
      <c r="V26492" s="2"/>
      <c r="W26492" s="28"/>
      <c r="Y26492" s="30"/>
      <c r="Z26492" s="30"/>
      <c r="AB26492" s="6"/>
    </row>
    <row r="26493" spans="1:28">
      <c r="A26493" s="2"/>
      <c r="B26493" s="2"/>
      <c r="C26493" s="2"/>
      <c r="G26493" s="94"/>
      <c r="H26493" s="94"/>
      <c r="I26493" s="94"/>
      <c r="J26493" s="2"/>
      <c r="P26493" s="30"/>
      <c r="T26493" s="2"/>
      <c r="V26493" s="2"/>
      <c r="W26493" s="28"/>
      <c r="Y26493" s="30"/>
      <c r="Z26493" s="30"/>
      <c r="AB26493" s="6"/>
    </row>
    <row r="26494" spans="1:28">
      <c r="A26494" s="2"/>
      <c r="B26494" s="2"/>
      <c r="C26494" s="2"/>
      <c r="G26494" s="94"/>
      <c r="H26494" s="94"/>
      <c r="I26494" s="94"/>
      <c r="J26494" s="2"/>
      <c r="P26494" s="30"/>
      <c r="T26494" s="2"/>
      <c r="V26494" s="2"/>
      <c r="W26494" s="28"/>
      <c r="Y26494" s="30"/>
      <c r="Z26494" s="30"/>
      <c r="AB26494" s="6"/>
    </row>
    <row r="26495" spans="1:28">
      <c r="A26495" s="2"/>
      <c r="B26495" s="2"/>
      <c r="C26495" s="2"/>
      <c r="G26495" s="94"/>
      <c r="H26495" s="94"/>
      <c r="I26495" s="94"/>
      <c r="J26495" s="2"/>
      <c r="P26495" s="30"/>
      <c r="T26495" s="2"/>
      <c r="V26495" s="2"/>
      <c r="W26495" s="28"/>
      <c r="Y26495" s="30"/>
      <c r="Z26495" s="30"/>
      <c r="AB26495" s="6"/>
    </row>
    <row r="26496" spans="1:28">
      <c r="A26496" s="2"/>
      <c r="B26496" s="2"/>
      <c r="C26496" s="2"/>
      <c r="G26496" s="94"/>
      <c r="H26496" s="94"/>
      <c r="I26496" s="94"/>
      <c r="J26496" s="2"/>
      <c r="P26496" s="30"/>
      <c r="T26496" s="2"/>
      <c r="V26496" s="2"/>
      <c r="W26496" s="28"/>
      <c r="Y26496" s="30"/>
      <c r="Z26496" s="30"/>
      <c r="AB26496" s="6"/>
    </row>
    <row r="26497" spans="1:28">
      <c r="A26497" s="2"/>
      <c r="B26497" s="2"/>
      <c r="C26497" s="2"/>
      <c r="G26497" s="94"/>
      <c r="H26497" s="94"/>
      <c r="I26497" s="94"/>
      <c r="J26497" s="2"/>
      <c r="P26497" s="30"/>
      <c r="T26497" s="2"/>
      <c r="V26497" s="2"/>
      <c r="W26497" s="28"/>
      <c r="Y26497" s="30"/>
      <c r="Z26497" s="30"/>
      <c r="AB26497" s="6"/>
    </row>
    <row r="26498" spans="1:28">
      <c r="A26498" s="2"/>
      <c r="B26498" s="2"/>
      <c r="C26498" s="2"/>
      <c r="G26498" s="94"/>
      <c r="H26498" s="94"/>
      <c r="I26498" s="94"/>
      <c r="J26498" s="2"/>
      <c r="P26498" s="30"/>
      <c r="T26498" s="2"/>
      <c r="V26498" s="2"/>
      <c r="W26498" s="28"/>
      <c r="Y26498" s="30"/>
      <c r="Z26498" s="30"/>
      <c r="AB26498" s="6"/>
    </row>
    <row r="26499" spans="1:28">
      <c r="A26499" s="2"/>
      <c r="B26499" s="2"/>
      <c r="C26499" s="2"/>
      <c r="G26499" s="94"/>
      <c r="H26499" s="94"/>
      <c r="I26499" s="94"/>
      <c r="J26499" s="2"/>
      <c r="P26499" s="30"/>
      <c r="T26499" s="2"/>
      <c r="V26499" s="2"/>
      <c r="W26499" s="28"/>
      <c r="Y26499" s="30"/>
      <c r="Z26499" s="30"/>
      <c r="AB26499" s="6"/>
    </row>
    <row r="26500" spans="1:28">
      <c r="A26500" s="2"/>
      <c r="B26500" s="2"/>
      <c r="C26500" s="2"/>
      <c r="G26500" s="94"/>
      <c r="H26500" s="94"/>
      <c r="I26500" s="94"/>
      <c r="J26500" s="2"/>
      <c r="P26500" s="30"/>
      <c r="T26500" s="2"/>
      <c r="V26500" s="2"/>
      <c r="W26500" s="28"/>
      <c r="Y26500" s="30"/>
      <c r="Z26500" s="30"/>
      <c r="AB26500" s="6"/>
    </row>
    <row r="26501" spans="1:28">
      <c r="A26501" s="2"/>
      <c r="B26501" s="2"/>
      <c r="C26501" s="2"/>
      <c r="G26501" s="94"/>
      <c r="H26501" s="94"/>
      <c r="I26501" s="94"/>
      <c r="J26501" s="2"/>
      <c r="P26501" s="30"/>
      <c r="T26501" s="2"/>
      <c r="V26501" s="2"/>
      <c r="W26501" s="28"/>
      <c r="Y26501" s="30"/>
      <c r="Z26501" s="30"/>
      <c r="AB26501" s="6"/>
    </row>
    <row r="26502" spans="1:28">
      <c r="A26502" s="2"/>
      <c r="B26502" s="2"/>
      <c r="C26502" s="2"/>
      <c r="G26502" s="94"/>
      <c r="H26502" s="94"/>
      <c r="I26502" s="94"/>
      <c r="J26502" s="2"/>
      <c r="P26502" s="30"/>
      <c r="T26502" s="2"/>
      <c r="V26502" s="2"/>
      <c r="W26502" s="28"/>
      <c r="Y26502" s="30"/>
      <c r="Z26502" s="30"/>
      <c r="AB26502" s="6"/>
    </row>
    <row r="26503" spans="1:28">
      <c r="A26503" s="2"/>
      <c r="B26503" s="2"/>
      <c r="C26503" s="2"/>
      <c r="G26503" s="94"/>
      <c r="H26503" s="94"/>
      <c r="I26503" s="94"/>
      <c r="J26503" s="2"/>
      <c r="P26503" s="30"/>
      <c r="T26503" s="2"/>
      <c r="V26503" s="2"/>
      <c r="W26503" s="28"/>
      <c r="Y26503" s="30"/>
      <c r="Z26503" s="30"/>
      <c r="AB26503" s="6"/>
    </row>
    <row r="26504" spans="1:28">
      <c r="A26504" s="2"/>
      <c r="B26504" s="2"/>
      <c r="C26504" s="2"/>
      <c r="G26504" s="94"/>
      <c r="H26504" s="94"/>
      <c r="I26504" s="94"/>
      <c r="J26504" s="2"/>
      <c r="P26504" s="30"/>
      <c r="T26504" s="2"/>
      <c r="V26504" s="2"/>
      <c r="W26504" s="28"/>
      <c r="Y26504" s="30"/>
      <c r="Z26504" s="30"/>
      <c r="AB26504" s="6"/>
    </row>
    <row r="26505" spans="1:28">
      <c r="A26505" s="2"/>
      <c r="B26505" s="2"/>
      <c r="C26505" s="2"/>
      <c r="G26505" s="94"/>
      <c r="H26505" s="94"/>
      <c r="I26505" s="94"/>
      <c r="J26505" s="2"/>
      <c r="P26505" s="30"/>
      <c r="T26505" s="2"/>
      <c r="V26505" s="2"/>
      <c r="W26505" s="28"/>
      <c r="Y26505" s="30"/>
      <c r="Z26505" s="30"/>
      <c r="AB26505" s="6"/>
    </row>
    <row r="26506" spans="1:28">
      <c r="A26506" s="2"/>
      <c r="B26506" s="2"/>
      <c r="C26506" s="2"/>
      <c r="G26506" s="94"/>
      <c r="H26506" s="94"/>
      <c r="I26506" s="94"/>
      <c r="J26506" s="2"/>
      <c r="P26506" s="30"/>
      <c r="T26506" s="2"/>
      <c r="V26506" s="2"/>
      <c r="W26506" s="28"/>
      <c r="Y26506" s="30"/>
      <c r="Z26506" s="30"/>
      <c r="AB26506" s="6"/>
    </row>
    <row r="26507" spans="1:28">
      <c r="A26507" s="2"/>
      <c r="B26507" s="2"/>
      <c r="C26507" s="2"/>
      <c r="G26507" s="94"/>
      <c r="H26507" s="94"/>
      <c r="I26507" s="94"/>
      <c r="J26507" s="2"/>
      <c r="P26507" s="30"/>
      <c r="T26507" s="2"/>
      <c r="V26507" s="2"/>
      <c r="W26507" s="28"/>
      <c r="Y26507" s="30"/>
      <c r="Z26507" s="30"/>
      <c r="AB26507" s="6"/>
    </row>
    <row r="26508" spans="1:28">
      <c r="A26508" s="2"/>
      <c r="B26508" s="2"/>
      <c r="C26508" s="2"/>
      <c r="G26508" s="94"/>
      <c r="H26508" s="94"/>
      <c r="I26508" s="94"/>
      <c r="J26508" s="2"/>
      <c r="P26508" s="30"/>
      <c r="T26508" s="2"/>
      <c r="V26508" s="2"/>
      <c r="W26508" s="28"/>
      <c r="Y26508" s="30"/>
      <c r="Z26508" s="30"/>
      <c r="AB26508" s="6"/>
    </row>
    <row r="26509" spans="1:28">
      <c r="A26509" s="2"/>
      <c r="B26509" s="2"/>
      <c r="C26509" s="2"/>
      <c r="G26509" s="94"/>
      <c r="H26509" s="94"/>
      <c r="I26509" s="94"/>
      <c r="J26509" s="2"/>
      <c r="P26509" s="30"/>
      <c r="T26509" s="2"/>
      <c r="V26509" s="2"/>
      <c r="W26509" s="28"/>
      <c r="Y26509" s="30"/>
      <c r="Z26509" s="30"/>
      <c r="AB26509" s="6"/>
    </row>
    <row r="26510" spans="1:28">
      <c r="A26510" s="2"/>
      <c r="B26510" s="2"/>
      <c r="C26510" s="2"/>
      <c r="G26510" s="94"/>
      <c r="H26510" s="94"/>
      <c r="I26510" s="94"/>
      <c r="J26510" s="2"/>
      <c r="P26510" s="30"/>
      <c r="T26510" s="2"/>
      <c r="V26510" s="2"/>
      <c r="W26510" s="28"/>
      <c r="Y26510" s="30"/>
      <c r="Z26510" s="30"/>
      <c r="AB26510" s="6"/>
    </row>
    <row r="26511" spans="1:28">
      <c r="A26511" s="2"/>
      <c r="B26511" s="2"/>
      <c r="C26511" s="2"/>
      <c r="G26511" s="94"/>
      <c r="H26511" s="94"/>
      <c r="I26511" s="94"/>
      <c r="J26511" s="2"/>
      <c r="P26511" s="30"/>
      <c r="T26511" s="2"/>
      <c r="V26511" s="2"/>
      <c r="W26511" s="28"/>
      <c r="Y26511" s="30"/>
      <c r="Z26511" s="30"/>
      <c r="AB26511" s="6"/>
    </row>
    <row r="26512" spans="1:28">
      <c r="A26512" s="2"/>
      <c r="B26512" s="2"/>
      <c r="C26512" s="2"/>
      <c r="G26512" s="94"/>
      <c r="H26512" s="94"/>
      <c r="I26512" s="94"/>
      <c r="J26512" s="2"/>
      <c r="P26512" s="30"/>
      <c r="T26512" s="2"/>
      <c r="V26512" s="2"/>
      <c r="W26512" s="28"/>
      <c r="Y26512" s="30"/>
      <c r="Z26512" s="30"/>
      <c r="AB26512" s="6"/>
    </row>
    <row r="26513" spans="1:28">
      <c r="A26513" s="2"/>
      <c r="B26513" s="2"/>
      <c r="C26513" s="2"/>
      <c r="G26513" s="94"/>
      <c r="H26513" s="94"/>
      <c r="I26513" s="94"/>
      <c r="J26513" s="2"/>
      <c r="P26513" s="30"/>
      <c r="T26513" s="2"/>
      <c r="V26513" s="2"/>
      <c r="W26513" s="28"/>
      <c r="Y26513" s="30"/>
      <c r="Z26513" s="30"/>
      <c r="AB26513" s="6"/>
    </row>
    <row r="26514" spans="1:28">
      <c r="A26514" s="2"/>
      <c r="B26514" s="2"/>
      <c r="C26514" s="2"/>
      <c r="G26514" s="94"/>
      <c r="H26514" s="94"/>
      <c r="I26514" s="94"/>
      <c r="J26514" s="2"/>
      <c r="P26514" s="30"/>
      <c r="T26514" s="2"/>
      <c r="V26514" s="2"/>
      <c r="W26514" s="28"/>
      <c r="Y26514" s="30"/>
      <c r="Z26514" s="30"/>
      <c r="AB26514" s="6"/>
    </row>
    <row r="26515" spans="1:28">
      <c r="A26515" s="2"/>
      <c r="B26515" s="2"/>
      <c r="C26515" s="2"/>
      <c r="G26515" s="94"/>
      <c r="H26515" s="94"/>
      <c r="I26515" s="94"/>
      <c r="J26515" s="2"/>
      <c r="P26515" s="30"/>
      <c r="T26515" s="2"/>
      <c r="V26515" s="2"/>
      <c r="W26515" s="28"/>
      <c r="Y26515" s="30"/>
      <c r="Z26515" s="30"/>
      <c r="AB26515" s="6"/>
    </row>
    <row r="26516" spans="1:28">
      <c r="A26516" s="2"/>
      <c r="B26516" s="2"/>
      <c r="C26516" s="2"/>
      <c r="G26516" s="94"/>
      <c r="H26516" s="94"/>
      <c r="I26516" s="94"/>
      <c r="J26516" s="2"/>
      <c r="P26516" s="30"/>
      <c r="T26516" s="2"/>
      <c r="V26516" s="2"/>
      <c r="W26516" s="28"/>
      <c r="Y26516" s="30"/>
      <c r="Z26516" s="30"/>
      <c r="AB26516" s="6"/>
    </row>
    <row r="26517" spans="1:28">
      <c r="A26517" s="2"/>
      <c r="B26517" s="2"/>
      <c r="C26517" s="2"/>
      <c r="G26517" s="94"/>
      <c r="H26517" s="94"/>
      <c r="I26517" s="94"/>
      <c r="J26517" s="2"/>
      <c r="P26517" s="30"/>
      <c r="T26517" s="2"/>
      <c r="V26517" s="2"/>
      <c r="W26517" s="28"/>
      <c r="Y26517" s="30"/>
      <c r="Z26517" s="30"/>
      <c r="AB26517" s="6"/>
    </row>
    <row r="26518" spans="1:28">
      <c r="A26518" s="2"/>
      <c r="B26518" s="2"/>
      <c r="C26518" s="2"/>
      <c r="G26518" s="94"/>
      <c r="H26518" s="94"/>
      <c r="I26518" s="94"/>
      <c r="J26518" s="2"/>
      <c r="P26518" s="30"/>
      <c r="T26518" s="2"/>
      <c r="V26518" s="2"/>
      <c r="W26518" s="28"/>
      <c r="Y26518" s="30"/>
      <c r="Z26518" s="30"/>
      <c r="AB26518" s="6"/>
    </row>
    <row r="26519" spans="1:28">
      <c r="A26519" s="2"/>
      <c r="B26519" s="2"/>
      <c r="C26519" s="2"/>
      <c r="G26519" s="94"/>
      <c r="H26519" s="94"/>
      <c r="I26519" s="94"/>
      <c r="J26519" s="2"/>
      <c r="P26519" s="30"/>
      <c r="T26519" s="2"/>
      <c r="V26519" s="2"/>
      <c r="W26519" s="28"/>
      <c r="Y26519" s="30"/>
      <c r="Z26519" s="30"/>
      <c r="AB26519" s="6"/>
    </row>
    <row r="26520" spans="1:28">
      <c r="A26520" s="2"/>
      <c r="B26520" s="2"/>
      <c r="C26520" s="2"/>
      <c r="G26520" s="94"/>
      <c r="H26520" s="94"/>
      <c r="I26520" s="94"/>
      <c r="J26520" s="2"/>
      <c r="P26520" s="30"/>
      <c r="T26520" s="2"/>
      <c r="V26520" s="2"/>
      <c r="W26520" s="28"/>
      <c r="Y26520" s="30"/>
      <c r="Z26520" s="30"/>
      <c r="AB26520" s="6"/>
    </row>
    <row r="26521" spans="1:28">
      <c r="A26521" s="2"/>
      <c r="B26521" s="2"/>
      <c r="C26521" s="2"/>
      <c r="G26521" s="94"/>
      <c r="H26521" s="94"/>
      <c r="I26521" s="94"/>
      <c r="J26521" s="2"/>
      <c r="P26521" s="30"/>
      <c r="T26521" s="2"/>
      <c r="V26521" s="2"/>
      <c r="W26521" s="28"/>
      <c r="Y26521" s="30"/>
      <c r="Z26521" s="30"/>
      <c r="AB26521" s="6"/>
    </row>
    <row r="26522" spans="1:28">
      <c r="A26522" s="2"/>
      <c r="B26522" s="2"/>
      <c r="C26522" s="2"/>
      <c r="G26522" s="94"/>
      <c r="H26522" s="94"/>
      <c r="I26522" s="94"/>
      <c r="J26522" s="2"/>
      <c r="P26522" s="30"/>
      <c r="T26522" s="2"/>
      <c r="V26522" s="2"/>
      <c r="W26522" s="28"/>
      <c r="Y26522" s="30"/>
      <c r="Z26522" s="30"/>
      <c r="AB26522" s="6"/>
    </row>
    <row r="26523" spans="1:28">
      <c r="A26523" s="2"/>
      <c r="B26523" s="2"/>
      <c r="C26523" s="2"/>
      <c r="G26523" s="94"/>
      <c r="H26523" s="94"/>
      <c r="I26523" s="94"/>
      <c r="J26523" s="2"/>
      <c r="P26523" s="30"/>
      <c r="T26523" s="2"/>
      <c r="V26523" s="2"/>
      <c r="W26523" s="28"/>
      <c r="Y26523" s="30"/>
      <c r="Z26523" s="30"/>
      <c r="AB26523" s="6"/>
    </row>
    <row r="26524" spans="1:28">
      <c r="A26524" s="2"/>
      <c r="B26524" s="2"/>
      <c r="C26524" s="2"/>
      <c r="G26524" s="94"/>
      <c r="H26524" s="94"/>
      <c r="I26524" s="94"/>
      <c r="J26524" s="2"/>
      <c r="P26524" s="30"/>
      <c r="T26524" s="2"/>
      <c r="V26524" s="2"/>
      <c r="W26524" s="28"/>
      <c r="Y26524" s="30"/>
      <c r="Z26524" s="30"/>
      <c r="AB26524" s="6"/>
    </row>
    <row r="26525" spans="1:28">
      <c r="A26525" s="2"/>
      <c r="B26525" s="2"/>
      <c r="C26525" s="2"/>
      <c r="G26525" s="94"/>
      <c r="H26525" s="94"/>
      <c r="I26525" s="94"/>
      <c r="J26525" s="2"/>
      <c r="P26525" s="30"/>
      <c r="T26525" s="2"/>
      <c r="V26525" s="2"/>
      <c r="W26525" s="28"/>
      <c r="Y26525" s="30"/>
      <c r="Z26525" s="30"/>
      <c r="AB26525" s="6"/>
    </row>
    <row r="26526" spans="1:28">
      <c r="A26526" s="2"/>
      <c r="B26526" s="2"/>
      <c r="C26526" s="2"/>
      <c r="G26526" s="94"/>
      <c r="H26526" s="94"/>
      <c r="I26526" s="94"/>
      <c r="J26526" s="2"/>
      <c r="P26526" s="30"/>
      <c r="T26526" s="2"/>
      <c r="V26526" s="2"/>
      <c r="W26526" s="28"/>
      <c r="Y26526" s="30"/>
      <c r="Z26526" s="30"/>
      <c r="AB26526" s="6"/>
    </row>
    <row r="26527" spans="1:28">
      <c r="A26527" s="2"/>
      <c r="B26527" s="2"/>
      <c r="C26527" s="2"/>
      <c r="G26527" s="94"/>
      <c r="H26527" s="94"/>
      <c r="I26527" s="94"/>
      <c r="J26527" s="2"/>
      <c r="P26527" s="30"/>
      <c r="T26527" s="2"/>
      <c r="V26527" s="2"/>
      <c r="W26527" s="28"/>
      <c r="Y26527" s="30"/>
      <c r="Z26527" s="30"/>
      <c r="AB26527" s="6"/>
    </row>
    <row r="26528" spans="1:28">
      <c r="A26528" s="2"/>
      <c r="B26528" s="2"/>
      <c r="C26528" s="2"/>
      <c r="G26528" s="94"/>
      <c r="H26528" s="94"/>
      <c r="I26528" s="94"/>
      <c r="J26528" s="2"/>
      <c r="P26528" s="30"/>
      <c r="T26528" s="2"/>
      <c r="V26528" s="2"/>
      <c r="W26528" s="28"/>
      <c r="Y26528" s="30"/>
      <c r="Z26528" s="30"/>
      <c r="AB26528" s="6"/>
    </row>
    <row r="26529" spans="1:28">
      <c r="A26529" s="2"/>
      <c r="B26529" s="2"/>
      <c r="C26529" s="2"/>
      <c r="G26529" s="94"/>
      <c r="H26529" s="94"/>
      <c r="I26529" s="94"/>
      <c r="J26529" s="2"/>
      <c r="P26529" s="30"/>
      <c r="T26529" s="2"/>
      <c r="V26529" s="2"/>
      <c r="W26529" s="28"/>
      <c r="Y26529" s="30"/>
      <c r="Z26529" s="30"/>
      <c r="AB26529" s="6"/>
    </row>
    <row r="26530" spans="1:28">
      <c r="A26530" s="2"/>
      <c r="B26530" s="2"/>
      <c r="C26530" s="2"/>
      <c r="G26530" s="94"/>
      <c r="H26530" s="94"/>
      <c r="I26530" s="94"/>
      <c r="J26530" s="2"/>
      <c r="P26530" s="30"/>
      <c r="T26530" s="2"/>
      <c r="V26530" s="2"/>
      <c r="W26530" s="28"/>
      <c r="Y26530" s="30"/>
      <c r="Z26530" s="30"/>
      <c r="AB26530" s="6"/>
    </row>
    <row r="26531" spans="1:28">
      <c r="A26531" s="2"/>
      <c r="B26531" s="2"/>
      <c r="C26531" s="2"/>
      <c r="G26531" s="94"/>
      <c r="H26531" s="94"/>
      <c r="I26531" s="94"/>
      <c r="J26531" s="2"/>
      <c r="P26531" s="30"/>
      <c r="T26531" s="2"/>
      <c r="V26531" s="2"/>
      <c r="W26531" s="28"/>
      <c r="Y26531" s="30"/>
      <c r="Z26531" s="30"/>
      <c r="AB26531" s="6"/>
    </row>
    <row r="26532" spans="1:28">
      <c r="A26532" s="2"/>
      <c r="B26532" s="2"/>
      <c r="C26532" s="2"/>
      <c r="G26532" s="94"/>
      <c r="H26532" s="94"/>
      <c r="I26532" s="94"/>
      <c r="J26532" s="2"/>
      <c r="P26532" s="30"/>
      <c r="T26532" s="2"/>
      <c r="V26532" s="2"/>
      <c r="W26532" s="28"/>
      <c r="Y26532" s="30"/>
      <c r="Z26532" s="30"/>
      <c r="AB26532" s="6"/>
    </row>
    <row r="26533" spans="1:28">
      <c r="A26533" s="2"/>
      <c r="B26533" s="2"/>
      <c r="C26533" s="2"/>
      <c r="G26533" s="94"/>
      <c r="H26533" s="94"/>
      <c r="I26533" s="94"/>
      <c r="J26533" s="2"/>
      <c r="P26533" s="30"/>
      <c r="T26533" s="2"/>
      <c r="V26533" s="2"/>
      <c r="W26533" s="28"/>
      <c r="Y26533" s="30"/>
      <c r="Z26533" s="30"/>
      <c r="AB26533" s="6"/>
    </row>
    <row r="26534" spans="1:28">
      <c r="A26534" s="2"/>
      <c r="B26534" s="2"/>
      <c r="C26534" s="2"/>
      <c r="G26534" s="94"/>
      <c r="H26534" s="94"/>
      <c r="I26534" s="94"/>
      <c r="J26534" s="2"/>
      <c r="P26534" s="30"/>
      <c r="T26534" s="2"/>
      <c r="V26534" s="2"/>
      <c r="W26534" s="28"/>
      <c r="Y26534" s="30"/>
      <c r="Z26534" s="30"/>
      <c r="AB26534" s="6"/>
    </row>
    <row r="26535" spans="1:28">
      <c r="A26535" s="2"/>
      <c r="B26535" s="2"/>
      <c r="C26535" s="2"/>
      <c r="G26535" s="94"/>
      <c r="H26535" s="94"/>
      <c r="I26535" s="94"/>
      <c r="J26535" s="2"/>
      <c r="P26535" s="30"/>
      <c r="T26535" s="2"/>
      <c r="V26535" s="2"/>
      <c r="W26535" s="28"/>
      <c r="Y26535" s="30"/>
      <c r="Z26535" s="30"/>
      <c r="AB26535" s="6"/>
    </row>
    <row r="26536" spans="1:28">
      <c r="A26536" s="2"/>
      <c r="B26536" s="2"/>
      <c r="C26536" s="2"/>
      <c r="G26536" s="94"/>
      <c r="H26536" s="94"/>
      <c r="I26536" s="94"/>
      <c r="J26536" s="2"/>
      <c r="P26536" s="30"/>
      <c r="T26536" s="2"/>
      <c r="V26536" s="2"/>
      <c r="W26536" s="28"/>
      <c r="Y26536" s="30"/>
      <c r="Z26536" s="30"/>
      <c r="AB26536" s="6"/>
    </row>
    <row r="26537" spans="1:28">
      <c r="A26537" s="2"/>
      <c r="B26537" s="2"/>
      <c r="C26537" s="2"/>
      <c r="G26537" s="94"/>
      <c r="H26537" s="94"/>
      <c r="I26537" s="94"/>
      <c r="J26537" s="2"/>
      <c r="P26537" s="30"/>
      <c r="T26537" s="2"/>
      <c r="V26537" s="2"/>
      <c r="W26537" s="28"/>
      <c r="Y26537" s="30"/>
      <c r="Z26537" s="30"/>
      <c r="AB26537" s="6"/>
    </row>
    <row r="26538" spans="1:28">
      <c r="A26538" s="2"/>
      <c r="B26538" s="2"/>
      <c r="C26538" s="2"/>
      <c r="G26538" s="94"/>
      <c r="H26538" s="94"/>
      <c r="I26538" s="94"/>
      <c r="J26538" s="2"/>
      <c r="P26538" s="30"/>
      <c r="T26538" s="2"/>
      <c r="V26538" s="2"/>
      <c r="W26538" s="28"/>
      <c r="Y26538" s="30"/>
      <c r="Z26538" s="30"/>
      <c r="AB26538" s="6"/>
    </row>
    <row r="26539" spans="1:28">
      <c r="A26539" s="2"/>
      <c r="B26539" s="2"/>
      <c r="C26539" s="2"/>
      <c r="G26539" s="94"/>
      <c r="H26539" s="94"/>
      <c r="I26539" s="94"/>
      <c r="J26539" s="2"/>
      <c r="P26539" s="30"/>
      <c r="T26539" s="2"/>
      <c r="V26539" s="2"/>
      <c r="W26539" s="28"/>
      <c r="Y26539" s="30"/>
      <c r="Z26539" s="30"/>
      <c r="AB26539" s="6"/>
    </row>
    <row r="26540" spans="1:28">
      <c r="A26540" s="2"/>
      <c r="B26540" s="2"/>
      <c r="C26540" s="2"/>
      <c r="G26540" s="94"/>
      <c r="H26540" s="94"/>
      <c r="I26540" s="94"/>
      <c r="J26540" s="2"/>
      <c r="P26540" s="30"/>
      <c r="T26540" s="2"/>
      <c r="V26540" s="2"/>
      <c r="W26540" s="28"/>
      <c r="Y26540" s="30"/>
      <c r="Z26540" s="30"/>
      <c r="AB26540" s="6"/>
    </row>
    <row r="26541" spans="1:28">
      <c r="A26541" s="2"/>
      <c r="B26541" s="2"/>
      <c r="C26541" s="2"/>
      <c r="G26541" s="94"/>
      <c r="H26541" s="94"/>
      <c r="I26541" s="94"/>
      <c r="J26541" s="2"/>
      <c r="P26541" s="30"/>
      <c r="T26541" s="2"/>
      <c r="V26541" s="2"/>
      <c r="W26541" s="28"/>
      <c r="Y26541" s="30"/>
      <c r="Z26541" s="30"/>
      <c r="AB26541" s="6"/>
    </row>
    <row r="26542" spans="1:28">
      <c r="A26542" s="2"/>
      <c r="B26542" s="2"/>
      <c r="C26542" s="2"/>
      <c r="G26542" s="94"/>
      <c r="H26542" s="94"/>
      <c r="I26542" s="94"/>
      <c r="J26542" s="2"/>
      <c r="P26542" s="30"/>
      <c r="T26542" s="2"/>
      <c r="V26542" s="2"/>
      <c r="W26542" s="28"/>
      <c r="Y26542" s="30"/>
      <c r="Z26542" s="30"/>
      <c r="AB26542" s="6"/>
    </row>
    <row r="26543" spans="1:28">
      <c r="A26543" s="2"/>
      <c r="B26543" s="2"/>
      <c r="C26543" s="2"/>
      <c r="G26543" s="94"/>
      <c r="H26543" s="94"/>
      <c r="I26543" s="94"/>
      <c r="J26543" s="2"/>
      <c r="P26543" s="30"/>
      <c r="T26543" s="2"/>
      <c r="V26543" s="2"/>
      <c r="W26543" s="28"/>
      <c r="Y26543" s="30"/>
      <c r="Z26543" s="30"/>
      <c r="AB26543" s="6"/>
    </row>
    <row r="26544" spans="1:28">
      <c r="A26544" s="2"/>
      <c r="B26544" s="2"/>
      <c r="C26544" s="2"/>
      <c r="G26544" s="94"/>
      <c r="H26544" s="94"/>
      <c r="I26544" s="94"/>
      <c r="J26544" s="2"/>
      <c r="P26544" s="30"/>
      <c r="T26544" s="2"/>
      <c r="V26544" s="2"/>
      <c r="W26544" s="28"/>
      <c r="Y26544" s="30"/>
      <c r="Z26544" s="30"/>
      <c r="AB26544" s="6"/>
    </row>
    <row r="26545" spans="1:28">
      <c r="A26545" s="2"/>
      <c r="B26545" s="2"/>
      <c r="C26545" s="2"/>
      <c r="G26545" s="94"/>
      <c r="H26545" s="94"/>
      <c r="I26545" s="94"/>
      <c r="J26545" s="2"/>
      <c r="P26545" s="30"/>
      <c r="T26545" s="2"/>
      <c r="V26545" s="2"/>
      <c r="W26545" s="28"/>
      <c r="Y26545" s="30"/>
      <c r="Z26545" s="30"/>
      <c r="AB26545" s="6"/>
    </row>
    <row r="26546" spans="1:28">
      <c r="A26546" s="2"/>
      <c r="B26546" s="2"/>
      <c r="C26546" s="2"/>
      <c r="G26546" s="94"/>
      <c r="H26546" s="94"/>
      <c r="I26546" s="94"/>
      <c r="J26546" s="2"/>
      <c r="P26546" s="30"/>
      <c r="T26546" s="2"/>
      <c r="V26546" s="2"/>
      <c r="W26546" s="28"/>
      <c r="Y26546" s="30"/>
      <c r="Z26546" s="30"/>
      <c r="AB26546" s="6"/>
    </row>
    <row r="26547" spans="1:28">
      <c r="A26547" s="2"/>
      <c r="B26547" s="2"/>
      <c r="C26547" s="2"/>
      <c r="G26547" s="94"/>
      <c r="H26547" s="94"/>
      <c r="I26547" s="94"/>
      <c r="J26547" s="2"/>
      <c r="P26547" s="30"/>
      <c r="T26547" s="2"/>
      <c r="V26547" s="2"/>
      <c r="W26547" s="28"/>
      <c r="Y26547" s="30"/>
      <c r="Z26547" s="30"/>
      <c r="AB26547" s="6"/>
    </row>
    <row r="26548" spans="1:28">
      <c r="A26548" s="2"/>
      <c r="B26548" s="2"/>
      <c r="C26548" s="2"/>
      <c r="G26548" s="94"/>
      <c r="H26548" s="94"/>
      <c r="I26548" s="94"/>
      <c r="J26548" s="2"/>
      <c r="P26548" s="30"/>
      <c r="T26548" s="2"/>
      <c r="V26548" s="2"/>
      <c r="W26548" s="28"/>
      <c r="Y26548" s="30"/>
      <c r="Z26548" s="30"/>
      <c r="AB26548" s="6"/>
    </row>
    <row r="26549" spans="1:28">
      <c r="A26549" s="2"/>
      <c r="B26549" s="2"/>
      <c r="C26549" s="2"/>
      <c r="G26549" s="94"/>
      <c r="H26549" s="94"/>
      <c r="I26549" s="94"/>
      <c r="J26549" s="2"/>
      <c r="P26549" s="30"/>
      <c r="T26549" s="2"/>
      <c r="V26549" s="2"/>
      <c r="W26549" s="28"/>
      <c r="Y26549" s="30"/>
      <c r="Z26549" s="30"/>
      <c r="AB26549" s="6"/>
    </row>
    <row r="26550" spans="1:28">
      <c r="A26550" s="2"/>
      <c r="B26550" s="2"/>
      <c r="C26550" s="2"/>
      <c r="G26550" s="94"/>
      <c r="H26550" s="94"/>
      <c r="I26550" s="94"/>
      <c r="J26550" s="2"/>
      <c r="P26550" s="30"/>
      <c r="T26550" s="2"/>
      <c r="V26550" s="2"/>
      <c r="W26550" s="28"/>
      <c r="Y26550" s="30"/>
      <c r="Z26550" s="30"/>
      <c r="AB26550" s="6"/>
    </row>
    <row r="26551" spans="1:28">
      <c r="A26551" s="2"/>
      <c r="B26551" s="2"/>
      <c r="C26551" s="2"/>
      <c r="G26551" s="94"/>
      <c r="H26551" s="94"/>
      <c r="I26551" s="94"/>
      <c r="J26551" s="2"/>
      <c r="P26551" s="30"/>
      <c r="T26551" s="2"/>
      <c r="V26551" s="2"/>
      <c r="W26551" s="28"/>
      <c r="Y26551" s="30"/>
      <c r="Z26551" s="30"/>
      <c r="AB26551" s="6"/>
    </row>
    <row r="26552" spans="1:28">
      <c r="A26552" s="2"/>
      <c r="B26552" s="2"/>
      <c r="C26552" s="2"/>
      <c r="G26552" s="94"/>
      <c r="H26552" s="94"/>
      <c r="I26552" s="94"/>
      <c r="J26552" s="2"/>
      <c r="P26552" s="30"/>
      <c r="T26552" s="2"/>
      <c r="V26552" s="2"/>
      <c r="W26552" s="28"/>
      <c r="Y26552" s="30"/>
      <c r="Z26552" s="30"/>
      <c r="AB26552" s="6"/>
    </row>
    <row r="26553" spans="1:28">
      <c r="A26553" s="2"/>
      <c r="B26553" s="2"/>
      <c r="C26553" s="2"/>
      <c r="G26553" s="94"/>
      <c r="H26553" s="94"/>
      <c r="I26553" s="94"/>
      <c r="J26553" s="2"/>
      <c r="P26553" s="30"/>
      <c r="T26553" s="2"/>
      <c r="V26553" s="2"/>
      <c r="W26553" s="28"/>
      <c r="Y26553" s="30"/>
      <c r="Z26553" s="30"/>
      <c r="AB26553" s="6"/>
    </row>
    <row r="26554" spans="1:28">
      <c r="A26554" s="2"/>
      <c r="B26554" s="2"/>
      <c r="C26554" s="2"/>
      <c r="G26554" s="94"/>
      <c r="H26554" s="94"/>
      <c r="I26554" s="94"/>
      <c r="J26554" s="2"/>
      <c r="P26554" s="30"/>
      <c r="T26554" s="2"/>
      <c r="V26554" s="2"/>
      <c r="W26554" s="28"/>
      <c r="Y26554" s="30"/>
      <c r="Z26554" s="30"/>
      <c r="AB26554" s="6"/>
    </row>
    <row r="26555" spans="1:28">
      <c r="A26555" s="2"/>
      <c r="B26555" s="2"/>
      <c r="C26555" s="2"/>
      <c r="G26555" s="94"/>
      <c r="H26555" s="94"/>
      <c r="I26555" s="94"/>
      <c r="J26555" s="2"/>
      <c r="P26555" s="30"/>
      <c r="T26555" s="2"/>
      <c r="V26555" s="2"/>
      <c r="W26555" s="28"/>
      <c r="Y26555" s="30"/>
      <c r="Z26555" s="30"/>
      <c r="AB26555" s="6"/>
    </row>
    <row r="26556" spans="1:28">
      <c r="A26556" s="2"/>
      <c r="B26556" s="2"/>
      <c r="C26556" s="2"/>
      <c r="G26556" s="94"/>
      <c r="H26556" s="94"/>
      <c r="I26556" s="94"/>
      <c r="J26556" s="2"/>
      <c r="P26556" s="30"/>
      <c r="T26556" s="2"/>
      <c r="V26556" s="2"/>
      <c r="W26556" s="28"/>
      <c r="Y26556" s="30"/>
      <c r="Z26556" s="30"/>
      <c r="AB26556" s="6"/>
    </row>
    <row r="26557" spans="1:28">
      <c r="A26557" s="2"/>
      <c r="B26557" s="2"/>
      <c r="C26557" s="2"/>
      <c r="G26557" s="94"/>
      <c r="H26557" s="94"/>
      <c r="I26557" s="94"/>
      <c r="J26557" s="2"/>
      <c r="P26557" s="30"/>
      <c r="T26557" s="2"/>
      <c r="V26557" s="2"/>
      <c r="W26557" s="28"/>
      <c r="Y26557" s="30"/>
      <c r="Z26557" s="30"/>
      <c r="AB26557" s="6"/>
    </row>
    <row r="26558" spans="1:28">
      <c r="A26558" s="2"/>
      <c r="B26558" s="2"/>
      <c r="C26558" s="2"/>
      <c r="G26558" s="94"/>
      <c r="H26558" s="94"/>
      <c r="I26558" s="94"/>
      <c r="J26558" s="2"/>
      <c r="P26558" s="30"/>
      <c r="T26558" s="2"/>
      <c r="V26558" s="2"/>
      <c r="W26558" s="28"/>
      <c r="Y26558" s="30"/>
      <c r="Z26558" s="30"/>
      <c r="AB26558" s="6"/>
    </row>
    <row r="26559" spans="1:28">
      <c r="A26559" s="2"/>
      <c r="B26559" s="2"/>
      <c r="C26559" s="2"/>
      <c r="G26559" s="94"/>
      <c r="H26559" s="94"/>
      <c r="I26559" s="94"/>
      <c r="J26559" s="2"/>
      <c r="P26559" s="30"/>
      <c r="T26559" s="2"/>
      <c r="V26559" s="2"/>
      <c r="W26559" s="28"/>
      <c r="Y26559" s="30"/>
      <c r="Z26559" s="30"/>
      <c r="AB26559" s="6"/>
    </row>
    <row r="26560" spans="1:28">
      <c r="A26560" s="2"/>
      <c r="B26560" s="2"/>
      <c r="C26560" s="2"/>
      <c r="G26560" s="94"/>
      <c r="H26560" s="94"/>
      <c r="I26560" s="94"/>
      <c r="J26560" s="2"/>
      <c r="P26560" s="30"/>
      <c r="T26560" s="2"/>
      <c r="V26560" s="2"/>
      <c r="W26560" s="28"/>
      <c r="Y26560" s="30"/>
      <c r="Z26560" s="30"/>
      <c r="AB26560" s="6"/>
    </row>
    <row r="26561" spans="1:28">
      <c r="A26561" s="2"/>
      <c r="B26561" s="2"/>
      <c r="C26561" s="2"/>
      <c r="G26561" s="94"/>
      <c r="H26561" s="94"/>
      <c r="I26561" s="94"/>
      <c r="J26561" s="2"/>
      <c r="P26561" s="30"/>
      <c r="T26561" s="2"/>
      <c r="V26561" s="2"/>
      <c r="W26561" s="28"/>
      <c r="Y26561" s="30"/>
      <c r="Z26561" s="30"/>
      <c r="AB26561" s="6"/>
    </row>
    <row r="26562" spans="1:28">
      <c r="A26562" s="2"/>
      <c r="B26562" s="2"/>
      <c r="C26562" s="2"/>
      <c r="G26562" s="94"/>
      <c r="H26562" s="94"/>
      <c r="I26562" s="94"/>
      <c r="J26562" s="2"/>
      <c r="P26562" s="30"/>
      <c r="T26562" s="2"/>
      <c r="V26562" s="2"/>
      <c r="W26562" s="28"/>
      <c r="Y26562" s="30"/>
      <c r="Z26562" s="30"/>
      <c r="AB26562" s="6"/>
    </row>
    <row r="26563" spans="1:28">
      <c r="A26563" s="2"/>
      <c r="B26563" s="2"/>
      <c r="C26563" s="2"/>
      <c r="G26563" s="94"/>
      <c r="H26563" s="94"/>
      <c r="I26563" s="94"/>
      <c r="J26563" s="2"/>
      <c r="P26563" s="30"/>
      <c r="T26563" s="2"/>
      <c r="V26563" s="2"/>
      <c r="W26563" s="28"/>
      <c r="Y26563" s="30"/>
      <c r="Z26563" s="30"/>
      <c r="AB26563" s="6"/>
    </row>
    <row r="26564" spans="1:28">
      <c r="A26564" s="2"/>
      <c r="B26564" s="2"/>
      <c r="C26564" s="2"/>
      <c r="G26564" s="94"/>
      <c r="H26564" s="94"/>
      <c r="I26564" s="94"/>
      <c r="J26564" s="2"/>
      <c r="P26564" s="30"/>
      <c r="T26564" s="2"/>
      <c r="V26564" s="2"/>
      <c r="W26564" s="28"/>
      <c r="Y26564" s="30"/>
      <c r="Z26564" s="30"/>
      <c r="AB26564" s="6"/>
    </row>
    <row r="26565" spans="1:28">
      <c r="A26565" s="2"/>
      <c r="B26565" s="2"/>
      <c r="C26565" s="2"/>
      <c r="G26565" s="94"/>
      <c r="H26565" s="94"/>
      <c r="I26565" s="94"/>
      <c r="J26565" s="2"/>
      <c r="P26565" s="30"/>
      <c r="T26565" s="2"/>
      <c r="V26565" s="2"/>
      <c r="W26565" s="28"/>
      <c r="Y26565" s="30"/>
      <c r="Z26565" s="30"/>
      <c r="AB26565" s="6"/>
    </row>
    <row r="26566" spans="1:28">
      <c r="A26566" s="2"/>
      <c r="B26566" s="2"/>
      <c r="C26566" s="2"/>
      <c r="G26566" s="94"/>
      <c r="H26566" s="94"/>
      <c r="I26566" s="94"/>
      <c r="J26566" s="2"/>
      <c r="P26566" s="30"/>
      <c r="T26566" s="2"/>
      <c r="V26566" s="2"/>
      <c r="W26566" s="28"/>
      <c r="Y26566" s="30"/>
      <c r="Z26566" s="30"/>
      <c r="AB26566" s="6"/>
    </row>
    <row r="26567" spans="1:28">
      <c r="A26567" s="2"/>
      <c r="B26567" s="2"/>
      <c r="C26567" s="2"/>
      <c r="G26567" s="94"/>
      <c r="H26567" s="94"/>
      <c r="I26567" s="94"/>
      <c r="J26567" s="2"/>
      <c r="P26567" s="30"/>
      <c r="T26567" s="2"/>
      <c r="V26567" s="2"/>
      <c r="W26567" s="28"/>
      <c r="Y26567" s="30"/>
      <c r="Z26567" s="30"/>
      <c r="AB26567" s="6"/>
    </row>
    <row r="26568" spans="1:28">
      <c r="A26568" s="2"/>
      <c r="B26568" s="2"/>
      <c r="C26568" s="2"/>
      <c r="G26568" s="94"/>
      <c r="H26568" s="94"/>
      <c r="I26568" s="94"/>
      <c r="J26568" s="2"/>
      <c r="P26568" s="30"/>
      <c r="T26568" s="2"/>
      <c r="V26568" s="2"/>
      <c r="W26568" s="28"/>
      <c r="Y26568" s="30"/>
      <c r="Z26568" s="30"/>
      <c r="AB26568" s="6"/>
    </row>
    <row r="26569" spans="1:28">
      <c r="A26569" s="2"/>
      <c r="B26569" s="2"/>
      <c r="C26569" s="2"/>
      <c r="G26569" s="94"/>
      <c r="H26569" s="94"/>
      <c r="I26569" s="94"/>
      <c r="J26569" s="2"/>
      <c r="P26569" s="30"/>
      <c r="T26569" s="2"/>
      <c r="V26569" s="2"/>
      <c r="W26569" s="28"/>
      <c r="Y26569" s="30"/>
      <c r="Z26569" s="30"/>
      <c r="AB26569" s="6"/>
    </row>
    <row r="26570" spans="1:28">
      <c r="A26570" s="2"/>
      <c r="B26570" s="2"/>
      <c r="C26570" s="2"/>
      <c r="G26570" s="94"/>
      <c r="H26570" s="94"/>
      <c r="I26570" s="94"/>
      <c r="J26570" s="2"/>
      <c r="P26570" s="30"/>
      <c r="T26570" s="2"/>
      <c r="V26570" s="2"/>
      <c r="W26570" s="28"/>
      <c r="Y26570" s="30"/>
      <c r="Z26570" s="30"/>
      <c r="AB26570" s="6"/>
    </row>
    <row r="26571" spans="1:28">
      <c r="A26571" s="2"/>
      <c r="B26571" s="2"/>
      <c r="C26571" s="2"/>
      <c r="G26571" s="94"/>
      <c r="H26571" s="94"/>
      <c r="I26571" s="94"/>
      <c r="J26571" s="2"/>
      <c r="P26571" s="30"/>
      <c r="T26571" s="2"/>
      <c r="V26571" s="2"/>
      <c r="W26571" s="28"/>
      <c r="Y26571" s="30"/>
      <c r="Z26571" s="30"/>
      <c r="AB26571" s="6"/>
    </row>
    <row r="26572" spans="1:28">
      <c r="A26572" s="2"/>
      <c r="B26572" s="2"/>
      <c r="C26572" s="2"/>
      <c r="G26572" s="94"/>
      <c r="H26572" s="94"/>
      <c r="I26572" s="94"/>
      <c r="J26572" s="2"/>
      <c r="P26572" s="30"/>
      <c r="T26572" s="2"/>
      <c r="V26572" s="2"/>
      <c r="W26572" s="28"/>
      <c r="Y26572" s="30"/>
      <c r="Z26572" s="30"/>
      <c r="AB26572" s="6"/>
    </row>
    <row r="26573" spans="1:28">
      <c r="A26573" s="2"/>
      <c r="B26573" s="2"/>
      <c r="C26573" s="2"/>
      <c r="G26573" s="94"/>
      <c r="H26573" s="94"/>
      <c r="I26573" s="94"/>
      <c r="J26573" s="2"/>
      <c r="P26573" s="30"/>
      <c r="T26573" s="2"/>
      <c r="V26573" s="2"/>
      <c r="W26573" s="28"/>
      <c r="Y26573" s="30"/>
      <c r="Z26573" s="30"/>
      <c r="AB26573" s="6"/>
    </row>
    <row r="26574" spans="1:28">
      <c r="A26574" s="2"/>
      <c r="B26574" s="2"/>
      <c r="C26574" s="2"/>
      <c r="G26574" s="94"/>
      <c r="H26574" s="94"/>
      <c r="I26574" s="94"/>
      <c r="J26574" s="2"/>
      <c r="P26574" s="30"/>
      <c r="T26574" s="2"/>
      <c r="V26574" s="2"/>
      <c r="W26574" s="28"/>
      <c r="Y26574" s="30"/>
      <c r="Z26574" s="30"/>
      <c r="AB26574" s="6"/>
    </row>
    <row r="26575" spans="1:28">
      <c r="A26575" s="2"/>
      <c r="B26575" s="2"/>
      <c r="C26575" s="2"/>
      <c r="G26575" s="94"/>
      <c r="H26575" s="94"/>
      <c r="I26575" s="94"/>
      <c r="J26575" s="2"/>
      <c r="P26575" s="30"/>
      <c r="T26575" s="2"/>
      <c r="V26575" s="2"/>
      <c r="W26575" s="28"/>
      <c r="Y26575" s="30"/>
      <c r="Z26575" s="30"/>
      <c r="AB26575" s="6"/>
    </row>
    <row r="26576" spans="1:28">
      <c r="A26576" s="2"/>
      <c r="B26576" s="2"/>
      <c r="C26576" s="2"/>
      <c r="G26576" s="94"/>
      <c r="H26576" s="94"/>
      <c r="I26576" s="94"/>
      <c r="J26576" s="2"/>
      <c r="P26576" s="30"/>
      <c r="T26576" s="2"/>
      <c r="V26576" s="2"/>
      <c r="W26576" s="28"/>
      <c r="Y26576" s="30"/>
      <c r="Z26576" s="30"/>
      <c r="AB26576" s="6"/>
    </row>
    <row r="26577" spans="1:28">
      <c r="A26577" s="2"/>
      <c r="B26577" s="2"/>
      <c r="C26577" s="2"/>
      <c r="G26577" s="94"/>
      <c r="H26577" s="94"/>
      <c r="I26577" s="94"/>
      <c r="J26577" s="2"/>
      <c r="P26577" s="30"/>
      <c r="T26577" s="2"/>
      <c r="V26577" s="2"/>
      <c r="W26577" s="28"/>
      <c r="Y26577" s="30"/>
      <c r="Z26577" s="30"/>
      <c r="AB26577" s="6"/>
    </row>
    <row r="26578" spans="1:28">
      <c r="A26578" s="2"/>
      <c r="B26578" s="2"/>
      <c r="C26578" s="2"/>
      <c r="G26578" s="94"/>
      <c r="H26578" s="94"/>
      <c r="I26578" s="94"/>
      <c r="J26578" s="2"/>
      <c r="P26578" s="30"/>
      <c r="T26578" s="2"/>
      <c r="V26578" s="2"/>
      <c r="W26578" s="28"/>
      <c r="Y26578" s="30"/>
      <c r="Z26578" s="30"/>
      <c r="AB26578" s="6"/>
    </row>
    <row r="26579" spans="1:28">
      <c r="A26579" s="2"/>
      <c r="B26579" s="2"/>
      <c r="C26579" s="2"/>
      <c r="G26579" s="94"/>
      <c r="H26579" s="94"/>
      <c r="I26579" s="94"/>
      <c r="J26579" s="2"/>
      <c r="P26579" s="30"/>
      <c r="T26579" s="2"/>
      <c r="V26579" s="2"/>
      <c r="W26579" s="28"/>
      <c r="Y26579" s="30"/>
      <c r="Z26579" s="30"/>
      <c r="AB26579" s="6"/>
    </row>
    <row r="26580" spans="1:28">
      <c r="A26580" s="2"/>
      <c r="B26580" s="2"/>
      <c r="C26580" s="2"/>
      <c r="G26580" s="94"/>
      <c r="H26580" s="94"/>
      <c r="I26580" s="94"/>
      <c r="J26580" s="2"/>
      <c r="P26580" s="30"/>
      <c r="T26580" s="2"/>
      <c r="V26580" s="2"/>
      <c r="W26580" s="28"/>
      <c r="Y26580" s="30"/>
      <c r="Z26580" s="30"/>
      <c r="AB26580" s="6"/>
    </row>
    <row r="26581" spans="1:28">
      <c r="A26581" s="2"/>
      <c r="B26581" s="2"/>
      <c r="C26581" s="2"/>
      <c r="G26581" s="94"/>
      <c r="H26581" s="94"/>
      <c r="I26581" s="94"/>
      <c r="J26581" s="2"/>
      <c r="P26581" s="30"/>
      <c r="T26581" s="2"/>
      <c r="V26581" s="2"/>
      <c r="W26581" s="28"/>
      <c r="Y26581" s="30"/>
      <c r="Z26581" s="30"/>
      <c r="AB26581" s="6"/>
    </row>
    <row r="26582" spans="1:28">
      <c r="A26582" s="2"/>
      <c r="B26582" s="2"/>
      <c r="C26582" s="2"/>
      <c r="G26582" s="94"/>
      <c r="H26582" s="94"/>
      <c r="I26582" s="94"/>
      <c r="J26582" s="2"/>
      <c r="P26582" s="30"/>
      <c r="T26582" s="2"/>
      <c r="V26582" s="2"/>
      <c r="W26582" s="28"/>
      <c r="Y26582" s="30"/>
      <c r="Z26582" s="30"/>
      <c r="AB26582" s="6"/>
    </row>
    <row r="26583" spans="1:28">
      <c r="A26583" s="2"/>
      <c r="B26583" s="2"/>
      <c r="C26583" s="2"/>
      <c r="G26583" s="94"/>
      <c r="H26583" s="94"/>
      <c r="I26583" s="94"/>
      <c r="J26583" s="2"/>
      <c r="P26583" s="30"/>
      <c r="T26583" s="2"/>
      <c r="V26583" s="2"/>
      <c r="W26583" s="28"/>
      <c r="Y26583" s="30"/>
      <c r="Z26583" s="30"/>
      <c r="AB26583" s="6"/>
    </row>
    <row r="26584" spans="1:28">
      <c r="A26584" s="2"/>
      <c r="B26584" s="2"/>
      <c r="C26584" s="2"/>
      <c r="G26584" s="94"/>
      <c r="H26584" s="94"/>
      <c r="I26584" s="94"/>
      <c r="J26584" s="2"/>
      <c r="P26584" s="30"/>
      <c r="T26584" s="2"/>
      <c r="V26584" s="2"/>
      <c r="W26584" s="28"/>
      <c r="Y26584" s="30"/>
      <c r="Z26584" s="30"/>
      <c r="AB26584" s="6"/>
    </row>
    <row r="26585" spans="1:28">
      <c r="A26585" s="2"/>
      <c r="B26585" s="2"/>
      <c r="C26585" s="2"/>
      <c r="G26585" s="94"/>
      <c r="H26585" s="94"/>
      <c r="I26585" s="94"/>
      <c r="J26585" s="2"/>
      <c r="P26585" s="30"/>
      <c r="T26585" s="2"/>
      <c r="V26585" s="2"/>
      <c r="W26585" s="28"/>
      <c r="Y26585" s="30"/>
      <c r="Z26585" s="30"/>
      <c r="AB26585" s="6"/>
    </row>
    <row r="26586" spans="1:28">
      <c r="A26586" s="2"/>
      <c r="B26586" s="2"/>
      <c r="C26586" s="2"/>
      <c r="G26586" s="94"/>
      <c r="H26586" s="94"/>
      <c r="I26586" s="94"/>
      <c r="J26586" s="2"/>
      <c r="P26586" s="30"/>
      <c r="T26586" s="2"/>
      <c r="V26586" s="2"/>
      <c r="W26586" s="28"/>
      <c r="Y26586" s="30"/>
      <c r="Z26586" s="30"/>
      <c r="AB26586" s="6"/>
    </row>
    <row r="26587" spans="1:28">
      <c r="A26587" s="2"/>
      <c r="B26587" s="2"/>
      <c r="C26587" s="2"/>
      <c r="G26587" s="94"/>
      <c r="H26587" s="94"/>
      <c r="I26587" s="94"/>
      <c r="J26587" s="2"/>
      <c r="P26587" s="30"/>
      <c r="T26587" s="2"/>
      <c r="V26587" s="2"/>
      <c r="W26587" s="28"/>
      <c r="Y26587" s="30"/>
      <c r="Z26587" s="30"/>
      <c r="AB26587" s="6"/>
    </row>
    <row r="26588" spans="1:28">
      <c r="A26588" s="2"/>
      <c r="B26588" s="2"/>
      <c r="C26588" s="2"/>
      <c r="G26588" s="94"/>
      <c r="H26588" s="94"/>
      <c r="I26588" s="94"/>
      <c r="J26588" s="2"/>
      <c r="P26588" s="30"/>
      <c r="T26588" s="2"/>
      <c r="V26588" s="2"/>
      <c r="W26588" s="28"/>
      <c r="Y26588" s="30"/>
      <c r="Z26588" s="30"/>
      <c r="AB26588" s="6"/>
    </row>
    <row r="26589" spans="1:28">
      <c r="A26589" s="2"/>
      <c r="B26589" s="2"/>
      <c r="C26589" s="2"/>
      <c r="G26589" s="94"/>
      <c r="H26589" s="94"/>
      <c r="I26589" s="94"/>
      <c r="J26589" s="2"/>
      <c r="P26589" s="30"/>
      <c r="T26589" s="2"/>
      <c r="V26589" s="2"/>
      <c r="W26589" s="28"/>
      <c r="Y26589" s="30"/>
      <c r="Z26589" s="30"/>
      <c r="AB26589" s="6"/>
    </row>
    <row r="26590" spans="1:28">
      <c r="A26590" s="2"/>
      <c r="B26590" s="2"/>
      <c r="C26590" s="2"/>
      <c r="G26590" s="94"/>
      <c r="H26590" s="94"/>
      <c r="I26590" s="94"/>
      <c r="J26590" s="2"/>
      <c r="P26590" s="30"/>
      <c r="T26590" s="2"/>
      <c r="V26590" s="2"/>
      <c r="W26590" s="28"/>
      <c r="Y26590" s="30"/>
      <c r="Z26590" s="30"/>
      <c r="AB26590" s="6"/>
    </row>
    <row r="26591" spans="1:28">
      <c r="A26591" s="2"/>
      <c r="B26591" s="2"/>
      <c r="C26591" s="2"/>
      <c r="G26591" s="94"/>
      <c r="H26591" s="94"/>
      <c r="I26591" s="94"/>
      <c r="J26591" s="2"/>
      <c r="P26591" s="30"/>
      <c r="T26591" s="2"/>
      <c r="V26591" s="2"/>
      <c r="W26591" s="28"/>
      <c r="Y26591" s="30"/>
      <c r="Z26591" s="30"/>
      <c r="AB26591" s="6"/>
    </row>
    <row r="26592" spans="1:28">
      <c r="A26592" s="2"/>
      <c r="B26592" s="2"/>
      <c r="C26592" s="2"/>
      <c r="G26592" s="94"/>
      <c r="H26592" s="94"/>
      <c r="I26592" s="94"/>
      <c r="J26592" s="2"/>
      <c r="P26592" s="30"/>
      <c r="T26592" s="2"/>
      <c r="V26592" s="2"/>
      <c r="W26592" s="28"/>
      <c r="Y26592" s="30"/>
      <c r="Z26592" s="30"/>
      <c r="AB26592" s="6"/>
    </row>
    <row r="26593" spans="1:28">
      <c r="A26593" s="2"/>
      <c r="B26593" s="2"/>
      <c r="C26593" s="2"/>
      <c r="G26593" s="94"/>
      <c r="H26593" s="94"/>
      <c r="I26593" s="94"/>
      <c r="J26593" s="2"/>
      <c r="P26593" s="30"/>
      <c r="T26593" s="2"/>
      <c r="V26593" s="2"/>
      <c r="W26593" s="28"/>
      <c r="Y26593" s="30"/>
      <c r="Z26593" s="30"/>
      <c r="AB26593" s="6"/>
    </row>
    <row r="26594" spans="1:28">
      <c r="A26594" s="2"/>
      <c r="B26594" s="2"/>
      <c r="C26594" s="2"/>
      <c r="G26594" s="94"/>
      <c r="H26594" s="94"/>
      <c r="I26594" s="94"/>
      <c r="J26594" s="2"/>
      <c r="P26594" s="30"/>
      <c r="T26594" s="2"/>
      <c r="V26594" s="2"/>
      <c r="W26594" s="28"/>
      <c r="Y26594" s="30"/>
      <c r="Z26594" s="30"/>
      <c r="AB26594" s="6"/>
    </row>
    <row r="26595" spans="1:28">
      <c r="A26595" s="2"/>
      <c r="B26595" s="2"/>
      <c r="C26595" s="2"/>
      <c r="G26595" s="94"/>
      <c r="H26595" s="94"/>
      <c r="I26595" s="94"/>
      <c r="J26595" s="2"/>
      <c r="P26595" s="30"/>
      <c r="T26595" s="2"/>
      <c r="V26595" s="2"/>
      <c r="W26595" s="28"/>
      <c r="Y26595" s="30"/>
      <c r="Z26595" s="30"/>
      <c r="AB26595" s="6"/>
    </row>
    <row r="26596" spans="1:28">
      <c r="A26596" s="2"/>
      <c r="B26596" s="2"/>
      <c r="C26596" s="2"/>
      <c r="G26596" s="94"/>
      <c r="H26596" s="94"/>
      <c r="I26596" s="94"/>
      <c r="J26596" s="2"/>
      <c r="P26596" s="30"/>
      <c r="T26596" s="2"/>
      <c r="V26596" s="2"/>
      <c r="W26596" s="28"/>
      <c r="Y26596" s="30"/>
      <c r="Z26596" s="30"/>
      <c r="AB26596" s="6"/>
    </row>
    <row r="26597" spans="1:28">
      <c r="A26597" s="2"/>
      <c r="B26597" s="2"/>
      <c r="C26597" s="2"/>
      <c r="G26597" s="94"/>
      <c r="H26597" s="94"/>
      <c r="I26597" s="94"/>
      <c r="J26597" s="2"/>
      <c r="P26597" s="30"/>
      <c r="T26597" s="2"/>
      <c r="V26597" s="2"/>
      <c r="W26597" s="28"/>
      <c r="Y26597" s="30"/>
      <c r="Z26597" s="30"/>
      <c r="AB26597" s="6"/>
    </row>
    <row r="26598" spans="1:28">
      <c r="A26598" s="2"/>
      <c r="B26598" s="2"/>
      <c r="C26598" s="2"/>
      <c r="G26598" s="94"/>
      <c r="H26598" s="94"/>
      <c r="I26598" s="94"/>
      <c r="J26598" s="2"/>
      <c r="P26598" s="30"/>
      <c r="T26598" s="2"/>
      <c r="V26598" s="2"/>
      <c r="W26598" s="28"/>
      <c r="Y26598" s="30"/>
      <c r="Z26598" s="30"/>
      <c r="AB26598" s="6"/>
    </row>
    <row r="26599" spans="1:28">
      <c r="A26599" s="2"/>
      <c r="B26599" s="2"/>
      <c r="C26599" s="2"/>
      <c r="G26599" s="94"/>
      <c r="H26599" s="94"/>
      <c r="I26599" s="94"/>
      <c r="J26599" s="2"/>
      <c r="P26599" s="30"/>
      <c r="T26599" s="2"/>
      <c r="V26599" s="2"/>
      <c r="W26599" s="28"/>
      <c r="Y26599" s="30"/>
      <c r="Z26599" s="30"/>
      <c r="AB26599" s="6"/>
    </row>
    <row r="26600" spans="1:28">
      <c r="A26600" s="2"/>
      <c r="B26600" s="2"/>
      <c r="C26600" s="2"/>
      <c r="G26600" s="94"/>
      <c r="H26600" s="94"/>
      <c r="I26600" s="94"/>
      <c r="J26600" s="2"/>
      <c r="P26600" s="30"/>
      <c r="T26600" s="2"/>
      <c r="V26600" s="2"/>
      <c r="W26600" s="28"/>
      <c r="Y26600" s="30"/>
      <c r="Z26600" s="30"/>
      <c r="AB26600" s="6"/>
    </row>
    <row r="26601" spans="1:28">
      <c r="A26601" s="2"/>
      <c r="B26601" s="2"/>
      <c r="C26601" s="2"/>
      <c r="G26601" s="94"/>
      <c r="H26601" s="94"/>
      <c r="I26601" s="94"/>
      <c r="J26601" s="2"/>
      <c r="P26601" s="30"/>
      <c r="T26601" s="2"/>
      <c r="V26601" s="2"/>
      <c r="W26601" s="28"/>
      <c r="Y26601" s="30"/>
      <c r="Z26601" s="30"/>
      <c r="AB26601" s="6"/>
    </row>
    <row r="26602" spans="1:28">
      <c r="A26602" s="2"/>
      <c r="B26602" s="2"/>
      <c r="C26602" s="2"/>
      <c r="G26602" s="94"/>
      <c r="H26602" s="94"/>
      <c r="I26602" s="94"/>
      <c r="J26602" s="2"/>
      <c r="P26602" s="30"/>
      <c r="T26602" s="2"/>
      <c r="V26602" s="2"/>
      <c r="W26602" s="28"/>
      <c r="Y26602" s="30"/>
      <c r="Z26602" s="30"/>
      <c r="AB26602" s="6"/>
    </row>
    <row r="26603" spans="1:28">
      <c r="A26603" s="2"/>
      <c r="B26603" s="2"/>
      <c r="C26603" s="2"/>
      <c r="G26603" s="94"/>
      <c r="H26603" s="94"/>
      <c r="I26603" s="94"/>
      <c r="J26603" s="2"/>
      <c r="P26603" s="30"/>
      <c r="T26603" s="2"/>
      <c r="V26603" s="2"/>
      <c r="W26603" s="28"/>
      <c r="Y26603" s="30"/>
      <c r="Z26603" s="30"/>
      <c r="AB26603" s="6"/>
    </row>
    <row r="26604" spans="1:28">
      <c r="A26604" s="2"/>
      <c r="B26604" s="2"/>
      <c r="C26604" s="2"/>
      <c r="G26604" s="94"/>
      <c r="H26604" s="94"/>
      <c r="I26604" s="94"/>
      <c r="J26604" s="2"/>
      <c r="P26604" s="30"/>
      <c r="T26604" s="2"/>
      <c r="V26604" s="2"/>
      <c r="W26604" s="28"/>
      <c r="Y26604" s="30"/>
      <c r="Z26604" s="30"/>
      <c r="AB26604" s="6"/>
    </row>
    <row r="26605" spans="1:28">
      <c r="A26605" s="2"/>
      <c r="B26605" s="2"/>
      <c r="C26605" s="2"/>
      <c r="G26605" s="94"/>
      <c r="H26605" s="94"/>
      <c r="I26605" s="94"/>
      <c r="J26605" s="2"/>
      <c r="P26605" s="30"/>
      <c r="T26605" s="2"/>
      <c r="V26605" s="2"/>
      <c r="W26605" s="28"/>
      <c r="Y26605" s="30"/>
      <c r="Z26605" s="30"/>
      <c r="AB26605" s="6"/>
    </row>
    <row r="26606" spans="1:28">
      <c r="A26606" s="2"/>
      <c r="B26606" s="2"/>
      <c r="C26606" s="2"/>
      <c r="G26606" s="94"/>
      <c r="H26606" s="94"/>
      <c r="I26606" s="94"/>
      <c r="J26606" s="2"/>
      <c r="P26606" s="30"/>
      <c r="T26606" s="2"/>
      <c r="V26606" s="2"/>
      <c r="W26606" s="28"/>
      <c r="Y26606" s="30"/>
      <c r="Z26606" s="30"/>
      <c r="AB26606" s="6"/>
    </row>
    <row r="26607" spans="1:28">
      <c r="A26607" s="2"/>
      <c r="B26607" s="2"/>
      <c r="C26607" s="2"/>
      <c r="G26607" s="94"/>
      <c r="H26607" s="94"/>
      <c r="I26607" s="94"/>
      <c r="J26607" s="2"/>
      <c r="P26607" s="30"/>
      <c r="T26607" s="2"/>
      <c r="V26607" s="2"/>
      <c r="W26607" s="28"/>
      <c r="Y26607" s="30"/>
      <c r="Z26607" s="30"/>
      <c r="AB26607" s="6"/>
    </row>
    <row r="26608" spans="1:28">
      <c r="A26608" s="2"/>
      <c r="B26608" s="2"/>
      <c r="C26608" s="2"/>
      <c r="G26608" s="94"/>
      <c r="H26608" s="94"/>
      <c r="I26608" s="94"/>
      <c r="J26608" s="2"/>
      <c r="P26608" s="30"/>
      <c r="T26608" s="2"/>
      <c r="V26608" s="2"/>
      <c r="W26608" s="28"/>
      <c r="Y26608" s="30"/>
      <c r="Z26608" s="30"/>
      <c r="AB26608" s="6"/>
    </row>
    <row r="26609" spans="1:28">
      <c r="A26609" s="2"/>
      <c r="B26609" s="2"/>
      <c r="C26609" s="2"/>
      <c r="G26609" s="94"/>
      <c r="H26609" s="94"/>
      <c r="I26609" s="94"/>
      <c r="J26609" s="2"/>
      <c r="P26609" s="30"/>
      <c r="T26609" s="2"/>
      <c r="V26609" s="2"/>
      <c r="W26609" s="28"/>
      <c r="Y26609" s="30"/>
      <c r="Z26609" s="30"/>
      <c r="AB26609" s="6"/>
    </row>
    <row r="26610" spans="1:28">
      <c r="A26610" s="2"/>
      <c r="B26610" s="2"/>
      <c r="C26610" s="2"/>
      <c r="G26610" s="94"/>
      <c r="H26610" s="94"/>
      <c r="I26610" s="94"/>
      <c r="J26610" s="2"/>
      <c r="P26610" s="30"/>
      <c r="T26610" s="2"/>
      <c r="V26610" s="2"/>
      <c r="W26610" s="28"/>
      <c r="Y26610" s="30"/>
      <c r="Z26610" s="30"/>
      <c r="AB26610" s="6"/>
    </row>
    <row r="26611" spans="1:28">
      <c r="A26611" s="2"/>
      <c r="B26611" s="2"/>
      <c r="C26611" s="2"/>
      <c r="G26611" s="94"/>
      <c r="H26611" s="94"/>
      <c r="I26611" s="94"/>
      <c r="J26611" s="2"/>
      <c r="P26611" s="30"/>
      <c r="T26611" s="2"/>
      <c r="V26611" s="2"/>
      <c r="W26611" s="28"/>
      <c r="Y26611" s="30"/>
      <c r="Z26611" s="30"/>
      <c r="AB26611" s="6"/>
    </row>
    <row r="26612" spans="1:28">
      <c r="A26612" s="2"/>
      <c r="B26612" s="2"/>
      <c r="C26612" s="2"/>
      <c r="G26612" s="94"/>
      <c r="H26612" s="94"/>
      <c r="I26612" s="94"/>
      <c r="J26612" s="2"/>
      <c r="P26612" s="30"/>
      <c r="T26612" s="2"/>
      <c r="V26612" s="2"/>
      <c r="W26612" s="28"/>
      <c r="Y26612" s="30"/>
      <c r="Z26612" s="30"/>
      <c r="AB26612" s="6"/>
    </row>
    <row r="26613" spans="1:28">
      <c r="A26613" s="2"/>
      <c r="B26613" s="2"/>
      <c r="C26613" s="2"/>
      <c r="G26613" s="94"/>
      <c r="H26613" s="94"/>
      <c r="I26613" s="94"/>
      <c r="J26613" s="2"/>
      <c r="P26613" s="30"/>
      <c r="T26613" s="2"/>
      <c r="V26613" s="2"/>
      <c r="W26613" s="28"/>
      <c r="Y26613" s="30"/>
      <c r="Z26613" s="30"/>
      <c r="AB26613" s="6"/>
    </row>
    <row r="26614" spans="1:28">
      <c r="A26614" s="2"/>
      <c r="B26614" s="2"/>
      <c r="C26614" s="2"/>
      <c r="G26614" s="94"/>
      <c r="H26614" s="94"/>
      <c r="I26614" s="94"/>
      <c r="J26614" s="2"/>
      <c r="P26614" s="30"/>
      <c r="T26614" s="2"/>
      <c r="V26614" s="2"/>
      <c r="W26614" s="28"/>
      <c r="Y26614" s="30"/>
      <c r="Z26614" s="30"/>
      <c r="AB26614" s="6"/>
    </row>
    <row r="26615" spans="1:28">
      <c r="A26615" s="2"/>
      <c r="B26615" s="2"/>
      <c r="C26615" s="2"/>
      <c r="G26615" s="94"/>
      <c r="H26615" s="94"/>
      <c r="I26615" s="94"/>
      <c r="J26615" s="2"/>
      <c r="P26615" s="30"/>
      <c r="T26615" s="2"/>
      <c r="V26615" s="2"/>
      <c r="W26615" s="28"/>
      <c r="Y26615" s="30"/>
      <c r="Z26615" s="30"/>
      <c r="AB26615" s="6"/>
    </row>
    <row r="26616" spans="1:28">
      <c r="A26616" s="2"/>
      <c r="B26616" s="2"/>
      <c r="C26616" s="2"/>
      <c r="G26616" s="94"/>
      <c r="H26616" s="94"/>
      <c r="I26616" s="94"/>
      <c r="J26616" s="2"/>
      <c r="P26616" s="30"/>
      <c r="T26616" s="2"/>
      <c r="V26616" s="2"/>
      <c r="W26616" s="28"/>
      <c r="Y26616" s="30"/>
      <c r="Z26616" s="30"/>
      <c r="AB26616" s="6"/>
    </row>
    <row r="26617" spans="1:28">
      <c r="A26617" s="2"/>
      <c r="B26617" s="2"/>
      <c r="C26617" s="2"/>
      <c r="G26617" s="94"/>
      <c r="H26617" s="94"/>
      <c r="I26617" s="94"/>
      <c r="J26617" s="2"/>
      <c r="P26617" s="30"/>
      <c r="T26617" s="2"/>
      <c r="V26617" s="2"/>
      <c r="W26617" s="28"/>
      <c r="Y26617" s="30"/>
      <c r="Z26617" s="30"/>
      <c r="AB26617" s="6"/>
    </row>
    <row r="26618" spans="1:28">
      <c r="A26618" s="2"/>
      <c r="B26618" s="2"/>
      <c r="C26618" s="2"/>
      <c r="G26618" s="94"/>
      <c r="H26618" s="94"/>
      <c r="I26618" s="94"/>
      <c r="J26618" s="2"/>
      <c r="P26618" s="30"/>
      <c r="T26618" s="2"/>
      <c r="V26618" s="2"/>
      <c r="W26618" s="28"/>
      <c r="Y26618" s="30"/>
      <c r="Z26618" s="30"/>
      <c r="AB26618" s="6"/>
    </row>
    <row r="26619" spans="1:28">
      <c r="A26619" s="2"/>
      <c r="B26619" s="2"/>
      <c r="C26619" s="2"/>
      <c r="G26619" s="94"/>
      <c r="H26619" s="94"/>
      <c r="I26619" s="94"/>
      <c r="J26619" s="2"/>
      <c r="P26619" s="30"/>
      <c r="T26619" s="2"/>
      <c r="V26619" s="2"/>
      <c r="W26619" s="28"/>
      <c r="Y26619" s="30"/>
      <c r="Z26619" s="30"/>
      <c r="AB26619" s="6"/>
    </row>
    <row r="26620" spans="1:28">
      <c r="A26620" s="2"/>
      <c r="B26620" s="2"/>
      <c r="C26620" s="2"/>
      <c r="G26620" s="94"/>
      <c r="H26620" s="94"/>
      <c r="I26620" s="94"/>
      <c r="J26620" s="2"/>
      <c r="P26620" s="30"/>
      <c r="T26620" s="2"/>
      <c r="V26620" s="2"/>
      <c r="W26620" s="28"/>
      <c r="Y26620" s="30"/>
      <c r="Z26620" s="30"/>
      <c r="AB26620" s="6"/>
    </row>
    <row r="26621" spans="1:28">
      <c r="A26621" s="2"/>
      <c r="B26621" s="2"/>
      <c r="C26621" s="2"/>
      <c r="G26621" s="94"/>
      <c r="H26621" s="94"/>
      <c r="I26621" s="94"/>
      <c r="J26621" s="2"/>
      <c r="P26621" s="30"/>
      <c r="T26621" s="2"/>
      <c r="V26621" s="2"/>
      <c r="W26621" s="28"/>
      <c r="Y26621" s="30"/>
      <c r="Z26621" s="30"/>
      <c r="AB26621" s="6"/>
    </row>
    <row r="26622" spans="1:28">
      <c r="A26622" s="2"/>
      <c r="B26622" s="2"/>
      <c r="C26622" s="2"/>
      <c r="G26622" s="94"/>
      <c r="H26622" s="94"/>
      <c r="I26622" s="94"/>
      <c r="J26622" s="2"/>
      <c r="P26622" s="30"/>
      <c r="T26622" s="2"/>
      <c r="V26622" s="2"/>
      <c r="W26622" s="28"/>
      <c r="Y26622" s="30"/>
      <c r="Z26622" s="30"/>
      <c r="AB26622" s="6"/>
    </row>
    <row r="26623" spans="1:28">
      <c r="A26623" s="2"/>
      <c r="B26623" s="2"/>
      <c r="C26623" s="2"/>
      <c r="G26623" s="94"/>
      <c r="H26623" s="94"/>
      <c r="I26623" s="94"/>
      <c r="J26623" s="2"/>
      <c r="P26623" s="30"/>
      <c r="T26623" s="2"/>
      <c r="V26623" s="2"/>
      <c r="W26623" s="28"/>
      <c r="Y26623" s="30"/>
      <c r="Z26623" s="30"/>
      <c r="AB26623" s="6"/>
    </row>
    <row r="26624" spans="1:28">
      <c r="A26624" s="2"/>
      <c r="B26624" s="2"/>
      <c r="C26624" s="2"/>
      <c r="G26624" s="94"/>
      <c r="H26624" s="94"/>
      <c r="I26624" s="94"/>
      <c r="J26624" s="2"/>
      <c r="P26624" s="30"/>
      <c r="T26624" s="2"/>
      <c r="V26624" s="2"/>
      <c r="W26624" s="28"/>
      <c r="Y26624" s="30"/>
      <c r="Z26624" s="30"/>
      <c r="AB26624" s="6"/>
    </row>
    <row r="26625" spans="1:28">
      <c r="A26625" s="2"/>
      <c r="B26625" s="2"/>
      <c r="C26625" s="2"/>
      <c r="G26625" s="94"/>
      <c r="H26625" s="94"/>
      <c r="I26625" s="94"/>
      <c r="J26625" s="2"/>
      <c r="P26625" s="30"/>
      <c r="T26625" s="2"/>
      <c r="V26625" s="2"/>
      <c r="W26625" s="28"/>
      <c r="Y26625" s="30"/>
      <c r="Z26625" s="30"/>
      <c r="AB26625" s="6"/>
    </row>
    <row r="26626" spans="1:28">
      <c r="A26626" s="2"/>
      <c r="B26626" s="2"/>
      <c r="C26626" s="2"/>
      <c r="G26626" s="94"/>
      <c r="H26626" s="94"/>
      <c r="I26626" s="94"/>
      <c r="J26626" s="2"/>
      <c r="P26626" s="30"/>
      <c r="T26626" s="2"/>
      <c r="V26626" s="2"/>
      <c r="W26626" s="28"/>
      <c r="Y26626" s="30"/>
      <c r="Z26626" s="30"/>
      <c r="AB26626" s="6"/>
    </row>
    <row r="26627" spans="1:28">
      <c r="A26627" s="2"/>
      <c r="B26627" s="2"/>
      <c r="C26627" s="2"/>
      <c r="G26627" s="94"/>
      <c r="H26627" s="94"/>
      <c r="I26627" s="94"/>
      <c r="J26627" s="2"/>
      <c r="P26627" s="30"/>
      <c r="T26627" s="2"/>
      <c r="V26627" s="2"/>
      <c r="W26627" s="28"/>
      <c r="Y26627" s="30"/>
      <c r="Z26627" s="30"/>
      <c r="AB26627" s="6"/>
    </row>
    <row r="26628" spans="1:28">
      <c r="A26628" s="2"/>
      <c r="B26628" s="2"/>
      <c r="C26628" s="2"/>
      <c r="G26628" s="94"/>
      <c r="H26628" s="94"/>
      <c r="I26628" s="94"/>
      <c r="J26628" s="2"/>
      <c r="P26628" s="30"/>
      <c r="T26628" s="2"/>
      <c r="V26628" s="2"/>
      <c r="W26628" s="28"/>
      <c r="Y26628" s="30"/>
      <c r="Z26628" s="30"/>
      <c r="AB26628" s="6"/>
    </row>
    <row r="26629" spans="1:28">
      <c r="A26629" s="2"/>
      <c r="B26629" s="2"/>
      <c r="C26629" s="2"/>
      <c r="G26629" s="94"/>
      <c r="H26629" s="94"/>
      <c r="I26629" s="94"/>
      <c r="J26629" s="2"/>
      <c r="P26629" s="30"/>
      <c r="T26629" s="2"/>
      <c r="V26629" s="2"/>
      <c r="W26629" s="28"/>
      <c r="Y26629" s="30"/>
      <c r="Z26629" s="30"/>
      <c r="AB26629" s="6"/>
    </row>
    <row r="26630" spans="1:28">
      <c r="A26630" s="2"/>
      <c r="B26630" s="2"/>
      <c r="C26630" s="2"/>
      <c r="G26630" s="94"/>
      <c r="H26630" s="94"/>
      <c r="I26630" s="94"/>
      <c r="J26630" s="2"/>
      <c r="P26630" s="30"/>
      <c r="T26630" s="2"/>
      <c r="V26630" s="2"/>
      <c r="W26630" s="28"/>
      <c r="Y26630" s="30"/>
      <c r="Z26630" s="30"/>
      <c r="AB26630" s="6"/>
    </row>
    <row r="26631" spans="1:28">
      <c r="A26631" s="2"/>
      <c r="B26631" s="2"/>
      <c r="C26631" s="2"/>
      <c r="G26631" s="94"/>
      <c r="H26631" s="94"/>
      <c r="I26631" s="94"/>
      <c r="J26631" s="2"/>
      <c r="P26631" s="30"/>
      <c r="T26631" s="2"/>
      <c r="V26631" s="2"/>
      <c r="W26631" s="28"/>
      <c r="Y26631" s="30"/>
      <c r="Z26631" s="30"/>
      <c r="AB26631" s="6"/>
    </row>
    <row r="26632" spans="1:28">
      <c r="A26632" s="2"/>
      <c r="B26632" s="2"/>
      <c r="C26632" s="2"/>
      <c r="G26632" s="94"/>
      <c r="H26632" s="94"/>
      <c r="I26632" s="94"/>
      <c r="J26632" s="2"/>
      <c r="P26632" s="30"/>
      <c r="T26632" s="2"/>
      <c r="V26632" s="2"/>
      <c r="W26632" s="28"/>
      <c r="Y26632" s="30"/>
      <c r="Z26632" s="30"/>
      <c r="AB26632" s="6"/>
    </row>
    <row r="26633" spans="1:28">
      <c r="A26633" s="2"/>
      <c r="B26633" s="2"/>
      <c r="C26633" s="2"/>
      <c r="G26633" s="94"/>
      <c r="H26633" s="94"/>
      <c r="I26633" s="94"/>
      <c r="J26633" s="2"/>
      <c r="P26633" s="30"/>
      <c r="T26633" s="2"/>
      <c r="V26633" s="2"/>
      <c r="W26633" s="28"/>
      <c r="Y26633" s="30"/>
      <c r="Z26633" s="30"/>
      <c r="AB26633" s="6"/>
    </row>
    <row r="26634" spans="1:28">
      <c r="A26634" s="2"/>
      <c r="B26634" s="2"/>
      <c r="C26634" s="2"/>
      <c r="G26634" s="94"/>
      <c r="H26634" s="94"/>
      <c r="I26634" s="94"/>
      <c r="J26634" s="2"/>
      <c r="P26634" s="30"/>
      <c r="T26634" s="2"/>
      <c r="V26634" s="2"/>
      <c r="W26634" s="28"/>
      <c r="Y26634" s="30"/>
      <c r="Z26634" s="30"/>
      <c r="AB26634" s="6"/>
    </row>
    <row r="26635" spans="1:28">
      <c r="A26635" s="2"/>
      <c r="B26635" s="2"/>
      <c r="C26635" s="2"/>
      <c r="G26635" s="94"/>
      <c r="H26635" s="94"/>
      <c r="I26635" s="94"/>
      <c r="J26635" s="2"/>
      <c r="P26635" s="30"/>
      <c r="T26635" s="2"/>
      <c r="V26635" s="2"/>
      <c r="W26635" s="28"/>
      <c r="Y26635" s="30"/>
      <c r="Z26635" s="30"/>
      <c r="AB26635" s="6"/>
    </row>
    <row r="26636" spans="1:28">
      <c r="A26636" s="2"/>
      <c r="B26636" s="2"/>
      <c r="C26636" s="2"/>
      <c r="G26636" s="94"/>
      <c r="H26636" s="94"/>
      <c r="I26636" s="94"/>
      <c r="J26636" s="2"/>
      <c r="P26636" s="30"/>
      <c r="T26636" s="2"/>
      <c r="V26636" s="2"/>
      <c r="W26636" s="28"/>
      <c r="Y26636" s="30"/>
      <c r="Z26636" s="30"/>
      <c r="AB26636" s="6"/>
    </row>
    <row r="26637" spans="1:28">
      <c r="A26637" s="2"/>
      <c r="B26637" s="2"/>
      <c r="C26637" s="2"/>
      <c r="G26637" s="94"/>
      <c r="H26637" s="94"/>
      <c r="I26637" s="94"/>
      <c r="J26637" s="2"/>
      <c r="P26637" s="30"/>
      <c r="T26637" s="2"/>
      <c r="V26637" s="2"/>
      <c r="W26637" s="28"/>
      <c r="Y26637" s="30"/>
      <c r="Z26637" s="30"/>
      <c r="AB26637" s="6"/>
    </row>
    <row r="26638" spans="1:28">
      <c r="A26638" s="2"/>
      <c r="B26638" s="2"/>
      <c r="C26638" s="2"/>
      <c r="G26638" s="94"/>
      <c r="H26638" s="94"/>
      <c r="I26638" s="94"/>
      <c r="J26638" s="2"/>
      <c r="P26638" s="30"/>
      <c r="T26638" s="2"/>
      <c r="V26638" s="2"/>
      <c r="W26638" s="28"/>
      <c r="Y26638" s="30"/>
      <c r="Z26638" s="30"/>
      <c r="AB26638" s="6"/>
    </row>
    <row r="26639" spans="1:28">
      <c r="A26639" s="2"/>
      <c r="B26639" s="2"/>
      <c r="C26639" s="2"/>
      <c r="G26639" s="94"/>
      <c r="H26639" s="94"/>
      <c r="I26639" s="94"/>
      <c r="J26639" s="2"/>
      <c r="P26639" s="30"/>
      <c r="T26639" s="2"/>
      <c r="V26639" s="2"/>
      <c r="W26639" s="28"/>
      <c r="Y26639" s="30"/>
      <c r="Z26639" s="30"/>
      <c r="AB26639" s="6"/>
    </row>
    <row r="26640" spans="1:28">
      <c r="A26640" s="2"/>
      <c r="B26640" s="2"/>
      <c r="C26640" s="2"/>
      <c r="G26640" s="94"/>
      <c r="H26640" s="94"/>
      <c r="I26640" s="94"/>
      <c r="J26640" s="2"/>
      <c r="P26640" s="30"/>
      <c r="T26640" s="2"/>
      <c r="V26640" s="2"/>
      <c r="W26640" s="28"/>
      <c r="Y26640" s="30"/>
      <c r="Z26640" s="30"/>
      <c r="AB26640" s="6"/>
    </row>
    <row r="26641" spans="1:28">
      <c r="A26641" s="2"/>
      <c r="B26641" s="2"/>
      <c r="C26641" s="2"/>
      <c r="G26641" s="94"/>
      <c r="H26641" s="94"/>
      <c r="I26641" s="94"/>
      <c r="J26641" s="2"/>
      <c r="P26641" s="30"/>
      <c r="T26641" s="2"/>
      <c r="V26641" s="2"/>
      <c r="W26641" s="28"/>
      <c r="Y26641" s="30"/>
      <c r="Z26641" s="30"/>
      <c r="AB26641" s="6"/>
    </row>
    <row r="26642" spans="1:28">
      <c r="A26642" s="2"/>
      <c r="B26642" s="2"/>
      <c r="C26642" s="2"/>
      <c r="G26642" s="94"/>
      <c r="H26642" s="94"/>
      <c r="I26642" s="94"/>
      <c r="J26642" s="2"/>
      <c r="P26642" s="30"/>
      <c r="T26642" s="2"/>
      <c r="V26642" s="2"/>
      <c r="W26642" s="28"/>
      <c r="Y26642" s="30"/>
      <c r="Z26642" s="30"/>
      <c r="AB26642" s="6"/>
    </row>
    <row r="26643" spans="1:28">
      <c r="A26643" s="2"/>
      <c r="B26643" s="2"/>
      <c r="C26643" s="2"/>
      <c r="G26643" s="94"/>
      <c r="H26643" s="94"/>
      <c r="I26643" s="94"/>
      <c r="J26643" s="2"/>
      <c r="P26643" s="30"/>
      <c r="T26643" s="2"/>
      <c r="V26643" s="2"/>
      <c r="W26643" s="28"/>
      <c r="Y26643" s="30"/>
      <c r="Z26643" s="30"/>
      <c r="AB26643" s="6"/>
    </row>
    <row r="26644" spans="1:28">
      <c r="A26644" s="2"/>
      <c r="B26644" s="2"/>
      <c r="C26644" s="2"/>
      <c r="G26644" s="94"/>
      <c r="H26644" s="94"/>
      <c r="I26644" s="94"/>
      <c r="J26644" s="2"/>
      <c r="P26644" s="30"/>
      <c r="T26644" s="2"/>
      <c r="V26644" s="2"/>
      <c r="W26644" s="28"/>
      <c r="Y26644" s="30"/>
      <c r="Z26644" s="30"/>
      <c r="AB26644" s="6"/>
    </row>
    <row r="26645" spans="1:28">
      <c r="A26645" s="2"/>
      <c r="B26645" s="2"/>
      <c r="C26645" s="2"/>
      <c r="G26645" s="94"/>
      <c r="H26645" s="94"/>
      <c r="I26645" s="94"/>
      <c r="J26645" s="2"/>
      <c r="P26645" s="30"/>
      <c r="T26645" s="2"/>
      <c r="V26645" s="2"/>
      <c r="W26645" s="28"/>
      <c r="Y26645" s="30"/>
      <c r="Z26645" s="30"/>
      <c r="AB26645" s="6"/>
    </row>
    <row r="26646" spans="1:28">
      <c r="A26646" s="2"/>
      <c r="B26646" s="2"/>
      <c r="C26646" s="2"/>
      <c r="G26646" s="94"/>
      <c r="H26646" s="94"/>
      <c r="I26646" s="94"/>
      <c r="J26646" s="2"/>
      <c r="P26646" s="30"/>
      <c r="T26646" s="2"/>
      <c r="V26646" s="2"/>
      <c r="W26646" s="28"/>
      <c r="Y26646" s="30"/>
      <c r="Z26646" s="30"/>
      <c r="AB26646" s="6"/>
    </row>
    <row r="26647" spans="1:28">
      <c r="A26647" s="2"/>
      <c r="B26647" s="2"/>
      <c r="C26647" s="2"/>
      <c r="G26647" s="94"/>
      <c r="H26647" s="94"/>
      <c r="I26647" s="94"/>
      <c r="J26647" s="2"/>
      <c r="P26647" s="30"/>
      <c r="T26647" s="2"/>
      <c r="V26647" s="2"/>
      <c r="W26647" s="28"/>
      <c r="Y26647" s="30"/>
      <c r="Z26647" s="30"/>
      <c r="AB26647" s="6"/>
    </row>
    <row r="26648" spans="1:28">
      <c r="A26648" s="2"/>
      <c r="B26648" s="2"/>
      <c r="C26648" s="2"/>
      <c r="G26648" s="94"/>
      <c r="H26648" s="94"/>
      <c r="I26648" s="94"/>
      <c r="J26648" s="2"/>
      <c r="P26648" s="30"/>
      <c r="T26648" s="2"/>
      <c r="V26648" s="2"/>
      <c r="W26648" s="28"/>
      <c r="Y26648" s="30"/>
      <c r="Z26648" s="30"/>
      <c r="AB26648" s="6"/>
    </row>
    <row r="26649" spans="1:28">
      <c r="A26649" s="2"/>
      <c r="B26649" s="2"/>
      <c r="C26649" s="2"/>
      <c r="G26649" s="94"/>
      <c r="H26649" s="94"/>
      <c r="I26649" s="94"/>
      <c r="J26649" s="2"/>
      <c r="P26649" s="30"/>
      <c r="T26649" s="2"/>
      <c r="V26649" s="2"/>
      <c r="W26649" s="28"/>
      <c r="Y26649" s="30"/>
      <c r="Z26649" s="30"/>
      <c r="AB26649" s="6"/>
    </row>
    <row r="26650" spans="1:28">
      <c r="A26650" s="2"/>
      <c r="B26650" s="2"/>
      <c r="C26650" s="2"/>
      <c r="G26650" s="94"/>
      <c r="H26650" s="94"/>
      <c r="I26650" s="94"/>
      <c r="J26650" s="2"/>
      <c r="P26650" s="30"/>
      <c r="T26650" s="2"/>
      <c r="V26650" s="2"/>
      <c r="W26650" s="28"/>
      <c r="Y26650" s="30"/>
      <c r="Z26650" s="30"/>
      <c r="AB26650" s="6"/>
    </row>
    <row r="26651" spans="1:28">
      <c r="A26651" s="2"/>
      <c r="B26651" s="2"/>
      <c r="C26651" s="2"/>
      <c r="G26651" s="94"/>
      <c r="H26651" s="94"/>
      <c r="I26651" s="94"/>
      <c r="J26651" s="2"/>
      <c r="P26651" s="30"/>
      <c r="T26651" s="2"/>
      <c r="V26651" s="2"/>
      <c r="W26651" s="28"/>
      <c r="Y26651" s="30"/>
      <c r="Z26651" s="30"/>
      <c r="AB26651" s="6"/>
    </row>
    <row r="26652" spans="1:28">
      <c r="A26652" s="2"/>
      <c r="B26652" s="2"/>
      <c r="C26652" s="2"/>
      <c r="G26652" s="94"/>
      <c r="H26652" s="94"/>
      <c r="I26652" s="94"/>
      <c r="J26652" s="2"/>
      <c r="P26652" s="30"/>
      <c r="T26652" s="2"/>
      <c r="V26652" s="2"/>
      <c r="W26652" s="28"/>
      <c r="Y26652" s="30"/>
      <c r="Z26652" s="30"/>
      <c r="AB26652" s="6"/>
    </row>
    <row r="26653" spans="1:28">
      <c r="A26653" s="2"/>
      <c r="B26653" s="2"/>
      <c r="C26653" s="2"/>
      <c r="G26653" s="94"/>
      <c r="H26653" s="94"/>
      <c r="I26653" s="94"/>
      <c r="J26653" s="2"/>
      <c r="P26653" s="30"/>
      <c r="T26653" s="2"/>
      <c r="V26653" s="2"/>
      <c r="W26653" s="28"/>
      <c r="Y26653" s="30"/>
      <c r="Z26653" s="30"/>
      <c r="AB26653" s="6"/>
    </row>
    <row r="26654" spans="1:28">
      <c r="A26654" s="2"/>
      <c r="B26654" s="2"/>
      <c r="C26654" s="2"/>
      <c r="G26654" s="94"/>
      <c r="H26654" s="94"/>
      <c r="I26654" s="94"/>
      <c r="J26654" s="2"/>
      <c r="P26654" s="30"/>
      <c r="T26654" s="2"/>
      <c r="V26654" s="2"/>
      <c r="W26654" s="28"/>
      <c r="Y26654" s="30"/>
      <c r="Z26654" s="30"/>
      <c r="AB26654" s="6"/>
    </row>
    <row r="26655" spans="1:28">
      <c r="A26655" s="2"/>
      <c r="B26655" s="2"/>
      <c r="C26655" s="2"/>
      <c r="G26655" s="94"/>
      <c r="H26655" s="94"/>
      <c r="I26655" s="94"/>
      <c r="J26655" s="2"/>
      <c r="P26655" s="30"/>
      <c r="T26655" s="2"/>
      <c r="V26655" s="2"/>
      <c r="W26655" s="28"/>
      <c r="Y26655" s="30"/>
      <c r="Z26655" s="30"/>
      <c r="AB26655" s="6"/>
    </row>
    <row r="26656" spans="1:28">
      <c r="A26656" s="2"/>
      <c r="B26656" s="2"/>
      <c r="C26656" s="2"/>
      <c r="G26656" s="94"/>
      <c r="H26656" s="94"/>
      <c r="I26656" s="94"/>
      <c r="J26656" s="2"/>
      <c r="P26656" s="30"/>
      <c r="T26656" s="2"/>
      <c r="V26656" s="2"/>
      <c r="W26656" s="28"/>
      <c r="Y26656" s="30"/>
      <c r="Z26656" s="30"/>
      <c r="AB26656" s="6"/>
    </row>
    <row r="26657" spans="1:28">
      <c r="A26657" s="2"/>
      <c r="B26657" s="2"/>
      <c r="C26657" s="2"/>
      <c r="G26657" s="94"/>
      <c r="H26657" s="94"/>
      <c r="I26657" s="94"/>
      <c r="J26657" s="2"/>
      <c r="P26657" s="30"/>
      <c r="T26657" s="2"/>
      <c r="V26657" s="2"/>
      <c r="W26657" s="28"/>
      <c r="Y26657" s="30"/>
      <c r="Z26657" s="30"/>
      <c r="AB26657" s="6"/>
    </row>
    <row r="26658" spans="1:28">
      <c r="A26658" s="2"/>
      <c r="B26658" s="2"/>
      <c r="C26658" s="2"/>
      <c r="G26658" s="94"/>
      <c r="H26658" s="94"/>
      <c r="I26658" s="94"/>
      <c r="J26658" s="2"/>
      <c r="P26658" s="30"/>
      <c r="T26658" s="2"/>
      <c r="V26658" s="2"/>
      <c r="W26658" s="28"/>
      <c r="Y26658" s="30"/>
      <c r="Z26658" s="30"/>
      <c r="AB26658" s="6"/>
    </row>
    <row r="26659" spans="1:28">
      <c r="A26659" s="2"/>
      <c r="B26659" s="2"/>
      <c r="C26659" s="2"/>
      <c r="G26659" s="94"/>
      <c r="H26659" s="94"/>
      <c r="I26659" s="94"/>
      <c r="J26659" s="2"/>
      <c r="P26659" s="30"/>
      <c r="T26659" s="2"/>
      <c r="V26659" s="2"/>
      <c r="W26659" s="28"/>
      <c r="Y26659" s="30"/>
      <c r="Z26659" s="30"/>
      <c r="AB26659" s="6"/>
    </row>
    <row r="26660" spans="1:28">
      <c r="A26660" s="2"/>
      <c r="B26660" s="2"/>
      <c r="C26660" s="2"/>
      <c r="G26660" s="94"/>
      <c r="H26660" s="94"/>
      <c r="I26660" s="94"/>
      <c r="J26660" s="2"/>
      <c r="P26660" s="30"/>
      <c r="T26660" s="2"/>
      <c r="V26660" s="2"/>
      <c r="W26660" s="28"/>
      <c r="Y26660" s="30"/>
      <c r="Z26660" s="30"/>
      <c r="AB26660" s="6"/>
    </row>
    <row r="26661" spans="1:28">
      <c r="A26661" s="2"/>
      <c r="B26661" s="2"/>
      <c r="C26661" s="2"/>
      <c r="G26661" s="94"/>
      <c r="H26661" s="94"/>
      <c r="I26661" s="94"/>
      <c r="J26661" s="2"/>
      <c r="P26661" s="30"/>
      <c r="T26661" s="2"/>
      <c r="V26661" s="2"/>
      <c r="W26661" s="28"/>
      <c r="Y26661" s="30"/>
      <c r="Z26661" s="30"/>
      <c r="AB26661" s="6"/>
    </row>
    <row r="26662" spans="1:28">
      <c r="A26662" s="2"/>
      <c r="B26662" s="2"/>
      <c r="C26662" s="2"/>
      <c r="G26662" s="94"/>
      <c r="H26662" s="94"/>
      <c r="I26662" s="94"/>
      <c r="J26662" s="2"/>
      <c r="P26662" s="30"/>
      <c r="T26662" s="2"/>
      <c r="V26662" s="2"/>
      <c r="W26662" s="28"/>
      <c r="Y26662" s="30"/>
      <c r="Z26662" s="30"/>
      <c r="AB26662" s="6"/>
    </row>
    <row r="26663" spans="1:28">
      <c r="A26663" s="2"/>
      <c r="B26663" s="2"/>
      <c r="C26663" s="2"/>
      <c r="G26663" s="94"/>
      <c r="H26663" s="94"/>
      <c r="I26663" s="94"/>
      <c r="J26663" s="2"/>
      <c r="P26663" s="30"/>
      <c r="T26663" s="2"/>
      <c r="V26663" s="2"/>
      <c r="W26663" s="28"/>
      <c r="Y26663" s="30"/>
      <c r="Z26663" s="30"/>
      <c r="AB26663" s="6"/>
    </row>
    <row r="26664" spans="1:28">
      <c r="A26664" s="2"/>
      <c r="B26664" s="2"/>
      <c r="C26664" s="2"/>
      <c r="G26664" s="94"/>
      <c r="H26664" s="94"/>
      <c r="I26664" s="94"/>
      <c r="J26664" s="2"/>
      <c r="P26664" s="30"/>
      <c r="T26664" s="2"/>
      <c r="V26664" s="2"/>
      <c r="W26664" s="28"/>
      <c r="Y26664" s="30"/>
      <c r="Z26664" s="30"/>
      <c r="AB26664" s="6"/>
    </row>
    <row r="26665" spans="1:28">
      <c r="A26665" s="2"/>
      <c r="B26665" s="2"/>
      <c r="C26665" s="2"/>
      <c r="G26665" s="94"/>
      <c r="H26665" s="94"/>
      <c r="I26665" s="94"/>
      <c r="J26665" s="2"/>
      <c r="P26665" s="30"/>
      <c r="T26665" s="2"/>
      <c r="V26665" s="2"/>
      <c r="W26665" s="28"/>
      <c r="Y26665" s="30"/>
      <c r="Z26665" s="30"/>
      <c r="AB26665" s="6"/>
    </row>
    <row r="26666" spans="1:28">
      <c r="A26666" s="2"/>
      <c r="B26666" s="2"/>
      <c r="C26666" s="2"/>
      <c r="G26666" s="94"/>
      <c r="H26666" s="94"/>
      <c r="I26666" s="94"/>
      <c r="J26666" s="2"/>
      <c r="P26666" s="30"/>
      <c r="T26666" s="2"/>
      <c r="V26666" s="2"/>
      <c r="W26666" s="28"/>
      <c r="Y26666" s="30"/>
      <c r="Z26666" s="30"/>
      <c r="AB26666" s="6"/>
    </row>
    <row r="26667" spans="1:28">
      <c r="A26667" s="2"/>
      <c r="B26667" s="2"/>
      <c r="C26667" s="2"/>
      <c r="G26667" s="94"/>
      <c r="H26667" s="94"/>
      <c r="I26667" s="94"/>
      <c r="J26667" s="2"/>
      <c r="P26667" s="30"/>
      <c r="T26667" s="2"/>
      <c r="V26667" s="2"/>
      <c r="W26667" s="28"/>
      <c r="Y26667" s="30"/>
      <c r="Z26667" s="30"/>
      <c r="AB26667" s="6"/>
    </row>
    <row r="26668" spans="1:28">
      <c r="A26668" s="2"/>
      <c r="B26668" s="2"/>
      <c r="C26668" s="2"/>
      <c r="G26668" s="94"/>
      <c r="H26668" s="94"/>
      <c r="I26668" s="94"/>
      <c r="J26668" s="2"/>
      <c r="P26668" s="30"/>
      <c r="T26668" s="2"/>
      <c r="V26668" s="2"/>
      <c r="W26668" s="28"/>
      <c r="Y26668" s="30"/>
      <c r="Z26668" s="30"/>
      <c r="AB26668" s="6"/>
    </row>
    <row r="26669" spans="1:28">
      <c r="A26669" s="2"/>
      <c r="B26669" s="2"/>
      <c r="C26669" s="2"/>
      <c r="G26669" s="94"/>
      <c r="H26669" s="94"/>
      <c r="I26669" s="94"/>
      <c r="J26669" s="2"/>
      <c r="P26669" s="30"/>
      <c r="T26669" s="2"/>
      <c r="V26669" s="2"/>
      <c r="W26669" s="28"/>
      <c r="Y26669" s="30"/>
      <c r="Z26669" s="30"/>
      <c r="AB26669" s="6"/>
    </row>
    <row r="26670" spans="1:28">
      <c r="A26670" s="2"/>
      <c r="B26670" s="2"/>
      <c r="C26670" s="2"/>
      <c r="G26670" s="94"/>
      <c r="H26670" s="94"/>
      <c r="I26670" s="94"/>
      <c r="J26670" s="2"/>
      <c r="P26670" s="30"/>
      <c r="T26670" s="2"/>
      <c r="V26670" s="2"/>
      <c r="W26670" s="28"/>
      <c r="Y26670" s="30"/>
      <c r="Z26670" s="30"/>
      <c r="AB26670" s="6"/>
    </row>
    <row r="26671" spans="1:28">
      <c r="A26671" s="2"/>
      <c r="B26671" s="2"/>
      <c r="C26671" s="2"/>
      <c r="G26671" s="94"/>
      <c r="H26671" s="94"/>
      <c r="I26671" s="94"/>
      <c r="J26671" s="2"/>
      <c r="P26671" s="30"/>
      <c r="T26671" s="2"/>
      <c r="V26671" s="2"/>
      <c r="W26671" s="28"/>
      <c r="Y26671" s="30"/>
      <c r="Z26671" s="30"/>
      <c r="AB26671" s="6"/>
    </row>
    <row r="26672" spans="1:28">
      <c r="A26672" s="2"/>
      <c r="B26672" s="2"/>
      <c r="C26672" s="2"/>
      <c r="G26672" s="94"/>
      <c r="H26672" s="94"/>
      <c r="I26672" s="94"/>
      <c r="J26672" s="2"/>
      <c r="P26672" s="30"/>
      <c r="T26672" s="2"/>
      <c r="V26672" s="2"/>
      <c r="W26672" s="28"/>
      <c r="Y26672" s="30"/>
      <c r="Z26672" s="30"/>
      <c r="AB26672" s="6"/>
    </row>
    <row r="26673" spans="1:28">
      <c r="A26673" s="2"/>
      <c r="B26673" s="2"/>
      <c r="C26673" s="2"/>
      <c r="G26673" s="94"/>
      <c r="H26673" s="94"/>
      <c r="I26673" s="94"/>
      <c r="J26673" s="2"/>
      <c r="P26673" s="30"/>
      <c r="T26673" s="2"/>
      <c r="V26673" s="2"/>
      <c r="W26673" s="28"/>
      <c r="Y26673" s="30"/>
      <c r="Z26673" s="30"/>
      <c r="AB26673" s="6"/>
    </row>
    <row r="26674" spans="1:28">
      <c r="A26674" s="2"/>
      <c r="B26674" s="2"/>
      <c r="C26674" s="2"/>
      <c r="G26674" s="94"/>
      <c r="H26674" s="94"/>
      <c r="I26674" s="94"/>
      <c r="J26674" s="2"/>
      <c r="P26674" s="30"/>
      <c r="T26674" s="2"/>
      <c r="V26674" s="2"/>
      <c r="W26674" s="28"/>
      <c r="Y26674" s="30"/>
      <c r="Z26674" s="30"/>
      <c r="AB26674" s="6"/>
    </row>
    <row r="26675" spans="1:28">
      <c r="A26675" s="2"/>
      <c r="B26675" s="2"/>
      <c r="C26675" s="2"/>
      <c r="G26675" s="94"/>
      <c r="H26675" s="94"/>
      <c r="I26675" s="94"/>
      <c r="J26675" s="2"/>
      <c r="P26675" s="30"/>
      <c r="T26675" s="2"/>
      <c r="V26675" s="2"/>
      <c r="W26675" s="28"/>
      <c r="Y26675" s="30"/>
      <c r="Z26675" s="30"/>
      <c r="AB26675" s="6"/>
    </row>
    <row r="26676" spans="1:28">
      <c r="A26676" s="2"/>
      <c r="B26676" s="2"/>
      <c r="C26676" s="2"/>
      <c r="G26676" s="94"/>
      <c r="H26676" s="94"/>
      <c r="I26676" s="94"/>
      <c r="J26676" s="2"/>
      <c r="P26676" s="30"/>
      <c r="T26676" s="2"/>
      <c r="V26676" s="2"/>
      <c r="W26676" s="28"/>
      <c r="Y26676" s="30"/>
      <c r="Z26676" s="30"/>
      <c r="AB26676" s="6"/>
    </row>
    <row r="26677" spans="1:28">
      <c r="A26677" s="2"/>
      <c r="B26677" s="2"/>
      <c r="C26677" s="2"/>
      <c r="G26677" s="94"/>
      <c r="H26677" s="94"/>
      <c r="I26677" s="94"/>
      <c r="J26677" s="2"/>
      <c r="P26677" s="30"/>
      <c r="T26677" s="2"/>
      <c r="V26677" s="2"/>
      <c r="W26677" s="28"/>
      <c r="Y26677" s="30"/>
      <c r="Z26677" s="30"/>
      <c r="AB26677" s="6"/>
    </row>
    <row r="26678" spans="1:28">
      <c r="A26678" s="2"/>
      <c r="B26678" s="2"/>
      <c r="C26678" s="2"/>
      <c r="G26678" s="94"/>
      <c r="H26678" s="94"/>
      <c r="I26678" s="94"/>
      <c r="J26678" s="2"/>
      <c r="P26678" s="30"/>
      <c r="T26678" s="2"/>
      <c r="V26678" s="2"/>
      <c r="W26678" s="28"/>
      <c r="Y26678" s="30"/>
      <c r="Z26678" s="30"/>
      <c r="AB26678" s="6"/>
    </row>
    <row r="26679" spans="1:28">
      <c r="A26679" s="2"/>
      <c r="B26679" s="2"/>
      <c r="C26679" s="2"/>
      <c r="G26679" s="94"/>
      <c r="H26679" s="94"/>
      <c r="I26679" s="94"/>
      <c r="J26679" s="2"/>
      <c r="P26679" s="30"/>
      <c r="T26679" s="2"/>
      <c r="V26679" s="2"/>
      <c r="W26679" s="28"/>
      <c r="Y26679" s="30"/>
      <c r="Z26679" s="30"/>
      <c r="AB26679" s="6"/>
    </row>
    <row r="26680" spans="1:28">
      <c r="A26680" s="2"/>
      <c r="B26680" s="2"/>
      <c r="C26680" s="2"/>
      <c r="G26680" s="94"/>
      <c r="H26680" s="94"/>
      <c r="I26680" s="94"/>
      <c r="J26680" s="2"/>
      <c r="P26680" s="30"/>
      <c r="T26680" s="2"/>
      <c r="V26680" s="2"/>
      <c r="W26680" s="28"/>
      <c r="Y26680" s="30"/>
      <c r="Z26680" s="30"/>
      <c r="AB26680" s="6"/>
    </row>
    <row r="26681" spans="1:28">
      <c r="A26681" s="2"/>
      <c r="B26681" s="2"/>
      <c r="C26681" s="2"/>
      <c r="G26681" s="94"/>
      <c r="H26681" s="94"/>
      <c r="I26681" s="94"/>
      <c r="J26681" s="2"/>
      <c r="P26681" s="30"/>
      <c r="T26681" s="2"/>
      <c r="V26681" s="2"/>
      <c r="W26681" s="28"/>
      <c r="Y26681" s="30"/>
      <c r="Z26681" s="30"/>
      <c r="AB26681" s="6"/>
    </row>
    <row r="26682" spans="1:28">
      <c r="A26682" s="2"/>
      <c r="B26682" s="2"/>
      <c r="C26682" s="2"/>
      <c r="G26682" s="94"/>
      <c r="H26682" s="94"/>
      <c r="I26682" s="94"/>
      <c r="J26682" s="2"/>
      <c r="P26682" s="30"/>
      <c r="T26682" s="2"/>
      <c r="V26682" s="2"/>
      <c r="W26682" s="28"/>
      <c r="Y26682" s="30"/>
      <c r="Z26682" s="30"/>
      <c r="AB26682" s="6"/>
    </row>
    <row r="26683" spans="1:28">
      <c r="A26683" s="2"/>
      <c r="B26683" s="2"/>
      <c r="C26683" s="2"/>
      <c r="G26683" s="94"/>
      <c r="H26683" s="94"/>
      <c r="I26683" s="94"/>
      <c r="J26683" s="2"/>
      <c r="P26683" s="30"/>
      <c r="T26683" s="2"/>
      <c r="V26683" s="2"/>
      <c r="W26683" s="28"/>
      <c r="Y26683" s="30"/>
      <c r="Z26683" s="30"/>
      <c r="AB26683" s="6"/>
    </row>
    <row r="26684" spans="1:28">
      <c r="A26684" s="2"/>
      <c r="B26684" s="2"/>
      <c r="C26684" s="2"/>
      <c r="G26684" s="94"/>
      <c r="H26684" s="94"/>
      <c r="I26684" s="94"/>
      <c r="J26684" s="2"/>
      <c r="P26684" s="30"/>
      <c r="T26684" s="2"/>
      <c r="V26684" s="2"/>
      <c r="W26684" s="28"/>
      <c r="Y26684" s="30"/>
      <c r="Z26684" s="30"/>
      <c r="AB26684" s="6"/>
    </row>
    <row r="26685" spans="1:28">
      <c r="A26685" s="2"/>
      <c r="B26685" s="2"/>
      <c r="C26685" s="2"/>
      <c r="G26685" s="94"/>
      <c r="H26685" s="94"/>
      <c r="I26685" s="94"/>
      <c r="J26685" s="2"/>
      <c r="P26685" s="30"/>
      <c r="T26685" s="2"/>
      <c r="V26685" s="2"/>
      <c r="W26685" s="28"/>
      <c r="Y26685" s="30"/>
      <c r="Z26685" s="30"/>
      <c r="AB26685" s="6"/>
    </row>
    <row r="26686" spans="1:28">
      <c r="A26686" s="2"/>
      <c r="B26686" s="2"/>
      <c r="C26686" s="2"/>
      <c r="G26686" s="94"/>
      <c r="H26686" s="94"/>
      <c r="I26686" s="94"/>
      <c r="J26686" s="2"/>
      <c r="P26686" s="30"/>
      <c r="T26686" s="2"/>
      <c r="V26686" s="2"/>
      <c r="W26686" s="28"/>
      <c r="Y26686" s="30"/>
      <c r="Z26686" s="30"/>
      <c r="AB26686" s="6"/>
    </row>
    <row r="26687" spans="1:28">
      <c r="A26687" s="2"/>
      <c r="B26687" s="2"/>
      <c r="C26687" s="2"/>
      <c r="G26687" s="94"/>
      <c r="H26687" s="94"/>
      <c r="I26687" s="94"/>
      <c r="J26687" s="2"/>
      <c r="P26687" s="30"/>
      <c r="T26687" s="2"/>
      <c r="V26687" s="2"/>
      <c r="W26687" s="28"/>
      <c r="Y26687" s="30"/>
      <c r="Z26687" s="30"/>
      <c r="AB26687" s="6"/>
    </row>
    <row r="26688" spans="1:28">
      <c r="A26688" s="2"/>
      <c r="B26688" s="2"/>
      <c r="C26688" s="2"/>
      <c r="G26688" s="94"/>
      <c r="H26688" s="94"/>
      <c r="I26688" s="94"/>
      <c r="J26688" s="2"/>
      <c r="P26688" s="30"/>
      <c r="T26688" s="2"/>
      <c r="V26688" s="2"/>
      <c r="W26688" s="28"/>
      <c r="Y26688" s="30"/>
      <c r="Z26688" s="30"/>
      <c r="AB26688" s="6"/>
    </row>
    <row r="26689" spans="1:28">
      <c r="A26689" s="2"/>
      <c r="B26689" s="2"/>
      <c r="C26689" s="2"/>
      <c r="G26689" s="94"/>
      <c r="H26689" s="94"/>
      <c r="I26689" s="94"/>
      <c r="J26689" s="2"/>
      <c r="P26689" s="30"/>
      <c r="T26689" s="2"/>
      <c r="V26689" s="2"/>
      <c r="W26689" s="28"/>
      <c r="Y26689" s="30"/>
      <c r="Z26689" s="30"/>
      <c r="AB26689" s="6"/>
    </row>
    <row r="26690" spans="1:28">
      <c r="A26690" s="2"/>
      <c r="B26690" s="2"/>
      <c r="C26690" s="2"/>
      <c r="G26690" s="94"/>
      <c r="H26690" s="94"/>
      <c r="I26690" s="94"/>
      <c r="J26690" s="2"/>
      <c r="P26690" s="30"/>
      <c r="T26690" s="2"/>
      <c r="V26690" s="2"/>
      <c r="W26690" s="28"/>
      <c r="Y26690" s="30"/>
      <c r="Z26690" s="30"/>
      <c r="AB26690" s="6"/>
    </row>
    <row r="26691" spans="1:28">
      <c r="A26691" s="2"/>
      <c r="B26691" s="2"/>
      <c r="C26691" s="2"/>
      <c r="G26691" s="94"/>
      <c r="H26691" s="94"/>
      <c r="I26691" s="94"/>
      <c r="J26691" s="2"/>
      <c r="P26691" s="30"/>
      <c r="T26691" s="2"/>
      <c r="V26691" s="2"/>
      <c r="W26691" s="28"/>
      <c r="Y26691" s="30"/>
      <c r="Z26691" s="30"/>
      <c r="AB26691" s="6"/>
    </row>
    <row r="26692" spans="1:28">
      <c r="A26692" s="2"/>
      <c r="B26692" s="2"/>
      <c r="C26692" s="2"/>
      <c r="G26692" s="94"/>
      <c r="H26692" s="94"/>
      <c r="I26692" s="94"/>
      <c r="J26692" s="2"/>
      <c r="P26692" s="30"/>
      <c r="T26692" s="2"/>
      <c r="V26692" s="2"/>
      <c r="W26692" s="28"/>
      <c r="Y26692" s="30"/>
      <c r="Z26692" s="30"/>
      <c r="AB26692" s="6"/>
    </row>
    <row r="26693" spans="1:28">
      <c r="A26693" s="2"/>
      <c r="B26693" s="2"/>
      <c r="C26693" s="2"/>
      <c r="G26693" s="94"/>
      <c r="H26693" s="94"/>
      <c r="I26693" s="94"/>
      <c r="J26693" s="2"/>
      <c r="P26693" s="30"/>
      <c r="T26693" s="2"/>
      <c r="V26693" s="2"/>
      <c r="W26693" s="28"/>
      <c r="Y26693" s="30"/>
      <c r="Z26693" s="30"/>
      <c r="AB26693" s="6"/>
    </row>
    <row r="26694" spans="1:28">
      <c r="A26694" s="2"/>
      <c r="B26694" s="2"/>
      <c r="C26694" s="2"/>
      <c r="G26694" s="94"/>
      <c r="H26694" s="94"/>
      <c r="I26694" s="94"/>
      <c r="J26694" s="2"/>
      <c r="P26694" s="30"/>
      <c r="T26694" s="2"/>
      <c r="V26694" s="2"/>
      <c r="W26694" s="28"/>
      <c r="Y26694" s="30"/>
      <c r="Z26694" s="30"/>
      <c r="AB26694" s="6"/>
    </row>
    <row r="26695" spans="1:28">
      <c r="A26695" s="2"/>
      <c r="B26695" s="2"/>
      <c r="C26695" s="2"/>
      <c r="G26695" s="94"/>
      <c r="H26695" s="94"/>
      <c r="I26695" s="94"/>
      <c r="J26695" s="2"/>
      <c r="P26695" s="30"/>
      <c r="T26695" s="2"/>
      <c r="V26695" s="2"/>
      <c r="W26695" s="28"/>
      <c r="Y26695" s="30"/>
      <c r="Z26695" s="30"/>
      <c r="AB26695" s="6"/>
    </row>
    <row r="26696" spans="1:28">
      <c r="A26696" s="2"/>
      <c r="B26696" s="2"/>
      <c r="C26696" s="2"/>
      <c r="G26696" s="94"/>
      <c r="H26696" s="94"/>
      <c r="I26696" s="94"/>
      <c r="J26696" s="2"/>
      <c r="P26696" s="30"/>
      <c r="T26696" s="2"/>
      <c r="V26696" s="2"/>
      <c r="W26696" s="28"/>
      <c r="Y26696" s="30"/>
      <c r="Z26696" s="30"/>
      <c r="AB26696" s="6"/>
    </row>
    <row r="26697" spans="1:28">
      <c r="A26697" s="2"/>
      <c r="B26697" s="2"/>
      <c r="C26697" s="2"/>
      <c r="G26697" s="94"/>
      <c r="H26697" s="94"/>
      <c r="I26697" s="94"/>
      <c r="J26697" s="2"/>
      <c r="P26697" s="30"/>
      <c r="T26697" s="2"/>
      <c r="V26697" s="2"/>
      <c r="W26697" s="28"/>
      <c r="Y26697" s="30"/>
      <c r="Z26697" s="30"/>
      <c r="AB26697" s="6"/>
    </row>
    <row r="26698" spans="1:28">
      <c r="A26698" s="2"/>
      <c r="B26698" s="2"/>
      <c r="C26698" s="2"/>
      <c r="G26698" s="94"/>
      <c r="H26698" s="94"/>
      <c r="I26698" s="94"/>
      <c r="J26698" s="2"/>
      <c r="P26698" s="30"/>
      <c r="T26698" s="2"/>
      <c r="V26698" s="2"/>
      <c r="W26698" s="28"/>
      <c r="Y26698" s="30"/>
      <c r="Z26698" s="30"/>
      <c r="AB26698" s="6"/>
    </row>
    <row r="26699" spans="1:28">
      <c r="A26699" s="2"/>
      <c r="B26699" s="2"/>
      <c r="C26699" s="2"/>
      <c r="G26699" s="94"/>
      <c r="H26699" s="94"/>
      <c r="I26699" s="94"/>
      <c r="J26699" s="2"/>
      <c r="P26699" s="30"/>
      <c r="T26699" s="2"/>
      <c r="V26699" s="2"/>
      <c r="W26699" s="28"/>
      <c r="Y26699" s="30"/>
      <c r="Z26699" s="30"/>
      <c r="AB26699" s="6"/>
    </row>
    <row r="26700" spans="1:28">
      <c r="A26700" s="2"/>
      <c r="B26700" s="2"/>
      <c r="C26700" s="2"/>
      <c r="G26700" s="94"/>
      <c r="H26700" s="94"/>
      <c r="I26700" s="94"/>
      <c r="J26700" s="2"/>
      <c r="P26700" s="30"/>
      <c r="T26700" s="2"/>
      <c r="V26700" s="2"/>
      <c r="W26700" s="28"/>
      <c r="Y26700" s="30"/>
      <c r="Z26700" s="30"/>
      <c r="AB26700" s="6"/>
    </row>
    <row r="26701" spans="1:28">
      <c r="A26701" s="2"/>
      <c r="B26701" s="2"/>
      <c r="C26701" s="2"/>
      <c r="G26701" s="94"/>
      <c r="H26701" s="94"/>
      <c r="I26701" s="94"/>
      <c r="J26701" s="2"/>
      <c r="P26701" s="30"/>
      <c r="T26701" s="2"/>
      <c r="V26701" s="2"/>
      <c r="W26701" s="28"/>
      <c r="Y26701" s="30"/>
      <c r="Z26701" s="30"/>
      <c r="AB26701" s="6"/>
    </row>
    <row r="26702" spans="1:28">
      <c r="A26702" s="2"/>
      <c r="B26702" s="2"/>
      <c r="C26702" s="2"/>
      <c r="G26702" s="94"/>
      <c r="H26702" s="94"/>
      <c r="I26702" s="94"/>
      <c r="J26702" s="2"/>
      <c r="P26702" s="30"/>
      <c r="T26702" s="2"/>
      <c r="V26702" s="2"/>
      <c r="W26702" s="28"/>
      <c r="Y26702" s="30"/>
      <c r="Z26702" s="30"/>
      <c r="AB26702" s="6"/>
    </row>
    <row r="26703" spans="1:28">
      <c r="A26703" s="2"/>
      <c r="B26703" s="2"/>
      <c r="C26703" s="2"/>
      <c r="G26703" s="94"/>
      <c r="H26703" s="94"/>
      <c r="I26703" s="94"/>
      <c r="J26703" s="2"/>
      <c r="P26703" s="30"/>
      <c r="T26703" s="2"/>
      <c r="V26703" s="2"/>
      <c r="W26703" s="28"/>
      <c r="Y26703" s="30"/>
      <c r="Z26703" s="30"/>
      <c r="AB26703" s="6"/>
    </row>
    <row r="26704" spans="1:28">
      <c r="A26704" s="2"/>
      <c r="B26704" s="2"/>
      <c r="C26704" s="2"/>
      <c r="G26704" s="94"/>
      <c r="H26704" s="94"/>
      <c r="I26704" s="94"/>
      <c r="J26704" s="2"/>
      <c r="P26704" s="30"/>
      <c r="T26704" s="2"/>
      <c r="V26704" s="2"/>
      <c r="W26704" s="28"/>
      <c r="Y26704" s="30"/>
      <c r="Z26704" s="30"/>
      <c r="AB26704" s="6"/>
    </row>
    <row r="26705" spans="1:28">
      <c r="A26705" s="2"/>
      <c r="B26705" s="2"/>
      <c r="C26705" s="2"/>
      <c r="G26705" s="94"/>
      <c r="H26705" s="94"/>
      <c r="I26705" s="94"/>
      <c r="J26705" s="2"/>
      <c r="P26705" s="30"/>
      <c r="T26705" s="2"/>
      <c r="V26705" s="2"/>
      <c r="W26705" s="28"/>
      <c r="Y26705" s="30"/>
      <c r="Z26705" s="30"/>
      <c r="AB26705" s="6"/>
    </row>
    <row r="26706" spans="1:28">
      <c r="A26706" s="2"/>
      <c r="B26706" s="2"/>
      <c r="C26706" s="2"/>
      <c r="G26706" s="94"/>
      <c r="H26706" s="94"/>
      <c r="I26706" s="94"/>
      <c r="J26706" s="2"/>
      <c r="P26706" s="30"/>
      <c r="T26706" s="2"/>
      <c r="V26706" s="2"/>
      <c r="W26706" s="28"/>
      <c r="Y26706" s="30"/>
      <c r="Z26706" s="30"/>
      <c r="AB26706" s="6"/>
    </row>
    <row r="26707" spans="1:28">
      <c r="A26707" s="2"/>
      <c r="B26707" s="2"/>
      <c r="C26707" s="2"/>
      <c r="G26707" s="94"/>
      <c r="H26707" s="94"/>
      <c r="I26707" s="94"/>
      <c r="J26707" s="2"/>
      <c r="P26707" s="30"/>
      <c r="T26707" s="2"/>
      <c r="V26707" s="2"/>
      <c r="W26707" s="28"/>
      <c r="Y26707" s="30"/>
      <c r="Z26707" s="30"/>
      <c r="AB26707" s="6"/>
    </row>
    <row r="26708" spans="1:28">
      <c r="A26708" s="2"/>
      <c r="B26708" s="2"/>
      <c r="C26708" s="2"/>
      <c r="G26708" s="94"/>
      <c r="H26708" s="94"/>
      <c r="I26708" s="94"/>
      <c r="J26708" s="2"/>
      <c r="P26708" s="30"/>
      <c r="T26708" s="2"/>
      <c r="V26708" s="2"/>
      <c r="W26708" s="28"/>
      <c r="Y26708" s="30"/>
      <c r="Z26708" s="30"/>
      <c r="AB26708" s="6"/>
    </row>
    <row r="26709" spans="1:28">
      <c r="A26709" s="2"/>
      <c r="B26709" s="2"/>
      <c r="C26709" s="2"/>
      <c r="G26709" s="94"/>
      <c r="H26709" s="94"/>
      <c r="I26709" s="94"/>
      <c r="J26709" s="2"/>
      <c r="P26709" s="30"/>
      <c r="T26709" s="2"/>
      <c r="V26709" s="2"/>
      <c r="W26709" s="28"/>
      <c r="Y26709" s="30"/>
      <c r="Z26709" s="30"/>
      <c r="AB26709" s="6"/>
    </row>
    <row r="26710" spans="1:28">
      <c r="A26710" s="2"/>
      <c r="B26710" s="2"/>
      <c r="C26710" s="2"/>
      <c r="G26710" s="94"/>
      <c r="H26710" s="94"/>
      <c r="I26710" s="94"/>
      <c r="J26710" s="2"/>
      <c r="P26710" s="30"/>
      <c r="T26710" s="2"/>
      <c r="V26710" s="2"/>
      <c r="W26710" s="28"/>
      <c r="Y26710" s="30"/>
      <c r="Z26710" s="30"/>
      <c r="AB26710" s="6"/>
    </row>
    <row r="26711" spans="1:28">
      <c r="A26711" s="2"/>
      <c r="B26711" s="2"/>
      <c r="C26711" s="2"/>
      <c r="G26711" s="94"/>
      <c r="H26711" s="94"/>
      <c r="I26711" s="94"/>
      <c r="J26711" s="2"/>
      <c r="P26711" s="30"/>
      <c r="T26711" s="2"/>
      <c r="V26711" s="2"/>
      <c r="W26711" s="28"/>
      <c r="Y26711" s="30"/>
      <c r="Z26711" s="30"/>
      <c r="AB26711" s="6"/>
    </row>
    <row r="26712" spans="1:28">
      <c r="A26712" s="2"/>
      <c r="B26712" s="2"/>
      <c r="C26712" s="2"/>
      <c r="G26712" s="94"/>
      <c r="H26712" s="94"/>
      <c r="I26712" s="94"/>
      <c r="J26712" s="2"/>
      <c r="P26712" s="30"/>
      <c r="T26712" s="2"/>
      <c r="V26712" s="2"/>
      <c r="W26712" s="28"/>
      <c r="Y26712" s="30"/>
      <c r="Z26712" s="30"/>
      <c r="AB26712" s="6"/>
    </row>
    <row r="26713" spans="1:28">
      <c r="A26713" s="2"/>
      <c r="B26713" s="2"/>
      <c r="C26713" s="2"/>
      <c r="G26713" s="94"/>
      <c r="H26713" s="94"/>
      <c r="I26713" s="94"/>
      <c r="J26713" s="2"/>
      <c r="P26713" s="30"/>
      <c r="T26713" s="2"/>
      <c r="V26713" s="2"/>
      <c r="W26713" s="28"/>
      <c r="Y26713" s="30"/>
      <c r="Z26713" s="30"/>
      <c r="AB26713" s="6"/>
    </row>
    <row r="26714" spans="1:28">
      <c r="A26714" s="2"/>
      <c r="B26714" s="2"/>
      <c r="C26714" s="2"/>
      <c r="G26714" s="94"/>
      <c r="H26714" s="94"/>
      <c r="I26714" s="94"/>
      <c r="J26714" s="2"/>
      <c r="P26714" s="30"/>
      <c r="T26714" s="2"/>
      <c r="V26714" s="2"/>
      <c r="W26714" s="28"/>
      <c r="Y26714" s="30"/>
      <c r="Z26714" s="30"/>
      <c r="AB26714" s="6"/>
    </row>
    <row r="26715" spans="1:28">
      <c r="A26715" s="2"/>
      <c r="B26715" s="2"/>
      <c r="C26715" s="2"/>
      <c r="G26715" s="94"/>
      <c r="H26715" s="94"/>
      <c r="I26715" s="94"/>
      <c r="J26715" s="2"/>
      <c r="P26715" s="30"/>
      <c r="T26715" s="2"/>
      <c r="V26715" s="2"/>
      <c r="W26715" s="28"/>
      <c r="Y26715" s="30"/>
      <c r="Z26715" s="30"/>
      <c r="AB26715" s="6"/>
    </row>
    <row r="26716" spans="1:28">
      <c r="A26716" s="2"/>
      <c r="B26716" s="2"/>
      <c r="C26716" s="2"/>
      <c r="G26716" s="94"/>
      <c r="H26716" s="94"/>
      <c r="I26716" s="94"/>
      <c r="J26716" s="2"/>
      <c r="P26716" s="30"/>
      <c r="T26716" s="2"/>
      <c r="V26716" s="2"/>
      <c r="W26716" s="28"/>
      <c r="Y26716" s="30"/>
      <c r="Z26716" s="30"/>
      <c r="AB26716" s="6"/>
    </row>
    <row r="26717" spans="1:28">
      <c r="A26717" s="2"/>
      <c r="B26717" s="2"/>
      <c r="C26717" s="2"/>
      <c r="G26717" s="94"/>
      <c r="H26717" s="94"/>
      <c r="I26717" s="94"/>
      <c r="J26717" s="2"/>
      <c r="P26717" s="30"/>
      <c r="T26717" s="2"/>
      <c r="V26717" s="2"/>
      <c r="W26717" s="28"/>
      <c r="Y26717" s="30"/>
      <c r="Z26717" s="30"/>
      <c r="AB26717" s="6"/>
    </row>
    <row r="26718" spans="1:28">
      <c r="A26718" s="2"/>
      <c r="B26718" s="2"/>
      <c r="C26718" s="2"/>
      <c r="G26718" s="94"/>
      <c r="H26718" s="94"/>
      <c r="I26718" s="94"/>
      <c r="J26718" s="2"/>
      <c r="P26718" s="30"/>
      <c r="T26718" s="2"/>
      <c r="V26718" s="2"/>
      <c r="W26718" s="28"/>
      <c r="Y26718" s="30"/>
      <c r="Z26718" s="30"/>
      <c r="AB26718" s="6"/>
    </row>
    <row r="26719" spans="1:28">
      <c r="A26719" s="2"/>
      <c r="B26719" s="2"/>
      <c r="C26719" s="2"/>
      <c r="G26719" s="94"/>
      <c r="H26719" s="94"/>
      <c r="I26719" s="94"/>
      <c r="J26719" s="2"/>
      <c r="P26719" s="30"/>
      <c r="T26719" s="2"/>
      <c r="V26719" s="2"/>
      <c r="W26719" s="28"/>
      <c r="Y26719" s="30"/>
      <c r="Z26719" s="30"/>
      <c r="AB26719" s="6"/>
    </row>
    <row r="26720" spans="1:28">
      <c r="A26720" s="2"/>
      <c r="B26720" s="2"/>
      <c r="C26720" s="2"/>
      <c r="G26720" s="94"/>
      <c r="H26720" s="94"/>
      <c r="I26720" s="94"/>
      <c r="J26720" s="2"/>
      <c r="P26720" s="30"/>
      <c r="T26720" s="2"/>
      <c r="V26720" s="2"/>
      <c r="W26720" s="28"/>
      <c r="Y26720" s="30"/>
      <c r="Z26720" s="30"/>
      <c r="AB26720" s="6"/>
    </row>
    <row r="26721" spans="1:28">
      <c r="A26721" s="2"/>
      <c r="B26721" s="2"/>
      <c r="C26721" s="2"/>
      <c r="G26721" s="94"/>
      <c r="H26721" s="94"/>
      <c r="I26721" s="94"/>
      <c r="J26721" s="2"/>
      <c r="P26721" s="30"/>
      <c r="T26721" s="2"/>
      <c r="V26721" s="2"/>
      <c r="W26721" s="28"/>
      <c r="Y26721" s="30"/>
      <c r="Z26721" s="30"/>
      <c r="AB26721" s="6"/>
    </row>
    <row r="26722" spans="1:28">
      <c r="A26722" s="2"/>
      <c r="B26722" s="2"/>
      <c r="C26722" s="2"/>
      <c r="G26722" s="94"/>
      <c r="H26722" s="94"/>
      <c r="I26722" s="94"/>
      <c r="J26722" s="2"/>
      <c r="P26722" s="30"/>
      <c r="T26722" s="2"/>
      <c r="V26722" s="2"/>
      <c r="W26722" s="28"/>
      <c r="Y26722" s="30"/>
      <c r="Z26722" s="30"/>
      <c r="AB26722" s="6"/>
    </row>
    <row r="26723" spans="1:28">
      <c r="A26723" s="2"/>
      <c r="B26723" s="2"/>
      <c r="C26723" s="2"/>
      <c r="G26723" s="94"/>
      <c r="H26723" s="94"/>
      <c r="I26723" s="94"/>
      <c r="J26723" s="2"/>
      <c r="P26723" s="30"/>
      <c r="T26723" s="2"/>
      <c r="V26723" s="2"/>
      <c r="W26723" s="28"/>
      <c r="Y26723" s="30"/>
      <c r="Z26723" s="30"/>
      <c r="AB26723" s="6"/>
    </row>
    <row r="26724" spans="1:28">
      <c r="A26724" s="2"/>
      <c r="B26724" s="2"/>
      <c r="C26724" s="2"/>
      <c r="G26724" s="94"/>
      <c r="H26724" s="94"/>
      <c r="I26724" s="94"/>
      <c r="J26724" s="2"/>
      <c r="P26724" s="30"/>
      <c r="T26724" s="2"/>
      <c r="V26724" s="2"/>
      <c r="W26724" s="28"/>
      <c r="Y26724" s="30"/>
      <c r="Z26724" s="30"/>
      <c r="AB26724" s="6"/>
    </row>
    <row r="26725" spans="1:28">
      <c r="A26725" s="2"/>
      <c r="B26725" s="2"/>
      <c r="C26725" s="2"/>
      <c r="G26725" s="94"/>
      <c r="H26725" s="94"/>
      <c r="I26725" s="94"/>
      <c r="J26725" s="2"/>
      <c r="P26725" s="30"/>
      <c r="T26725" s="2"/>
      <c r="V26725" s="2"/>
      <c r="W26725" s="28"/>
      <c r="Y26725" s="30"/>
      <c r="Z26725" s="30"/>
      <c r="AB26725" s="6"/>
    </row>
    <row r="26726" spans="1:28">
      <c r="A26726" s="2"/>
      <c r="B26726" s="2"/>
      <c r="C26726" s="2"/>
      <c r="G26726" s="94"/>
      <c r="H26726" s="94"/>
      <c r="I26726" s="94"/>
      <c r="J26726" s="2"/>
      <c r="P26726" s="30"/>
      <c r="T26726" s="2"/>
      <c r="V26726" s="2"/>
      <c r="W26726" s="28"/>
      <c r="Y26726" s="30"/>
      <c r="Z26726" s="30"/>
      <c r="AB26726" s="6"/>
    </row>
    <row r="26727" spans="1:28">
      <c r="A26727" s="2"/>
      <c r="B26727" s="2"/>
      <c r="C26727" s="2"/>
      <c r="G26727" s="94"/>
      <c r="H26727" s="94"/>
      <c r="I26727" s="94"/>
      <c r="J26727" s="2"/>
      <c r="P26727" s="30"/>
      <c r="T26727" s="2"/>
      <c r="V26727" s="2"/>
      <c r="W26727" s="28"/>
      <c r="Y26727" s="30"/>
      <c r="Z26727" s="30"/>
      <c r="AB26727" s="6"/>
    </row>
    <row r="26728" spans="1:28">
      <c r="A26728" s="2"/>
      <c r="B26728" s="2"/>
      <c r="C26728" s="2"/>
      <c r="G26728" s="94"/>
      <c r="H26728" s="94"/>
      <c r="I26728" s="94"/>
      <c r="J26728" s="2"/>
      <c r="P26728" s="30"/>
      <c r="T26728" s="2"/>
      <c r="V26728" s="2"/>
      <c r="W26728" s="28"/>
      <c r="Y26728" s="30"/>
      <c r="Z26728" s="30"/>
      <c r="AB26728" s="6"/>
    </row>
    <row r="26729" spans="1:28">
      <c r="A26729" s="2"/>
      <c r="B26729" s="2"/>
      <c r="C26729" s="2"/>
      <c r="G26729" s="94"/>
      <c r="H26729" s="94"/>
      <c r="I26729" s="94"/>
      <c r="J26729" s="2"/>
      <c r="P26729" s="30"/>
      <c r="T26729" s="2"/>
      <c r="V26729" s="2"/>
      <c r="W26729" s="28"/>
      <c r="Y26729" s="30"/>
      <c r="Z26729" s="30"/>
      <c r="AB26729" s="6"/>
    </row>
    <row r="26730" spans="1:28">
      <c r="A26730" s="2"/>
      <c r="B26730" s="2"/>
      <c r="C26730" s="2"/>
      <c r="G26730" s="94"/>
      <c r="H26730" s="94"/>
      <c r="I26730" s="94"/>
      <c r="J26730" s="2"/>
      <c r="P26730" s="30"/>
      <c r="T26730" s="2"/>
      <c r="V26730" s="2"/>
      <c r="W26730" s="28"/>
      <c r="Y26730" s="30"/>
      <c r="Z26730" s="30"/>
      <c r="AB26730" s="6"/>
    </row>
    <row r="26731" spans="1:28">
      <c r="A26731" s="2"/>
      <c r="B26731" s="2"/>
      <c r="C26731" s="2"/>
      <c r="G26731" s="94"/>
      <c r="H26731" s="94"/>
      <c r="I26731" s="94"/>
      <c r="J26731" s="2"/>
      <c r="P26731" s="30"/>
      <c r="T26731" s="2"/>
      <c r="V26731" s="2"/>
      <c r="W26731" s="28"/>
      <c r="Y26731" s="30"/>
      <c r="Z26731" s="30"/>
      <c r="AB26731" s="6"/>
    </row>
    <row r="26732" spans="1:28">
      <c r="A26732" s="2"/>
      <c r="B26732" s="2"/>
      <c r="C26732" s="2"/>
      <c r="G26732" s="94"/>
      <c r="H26732" s="94"/>
      <c r="I26732" s="94"/>
      <c r="J26732" s="2"/>
      <c r="P26732" s="30"/>
      <c r="T26732" s="2"/>
      <c r="V26732" s="2"/>
      <c r="W26732" s="28"/>
      <c r="Y26732" s="30"/>
      <c r="Z26732" s="30"/>
      <c r="AB26732" s="6"/>
    </row>
    <row r="26733" spans="1:28">
      <c r="A26733" s="2"/>
      <c r="B26733" s="2"/>
      <c r="C26733" s="2"/>
      <c r="G26733" s="94"/>
      <c r="H26733" s="94"/>
      <c r="I26733" s="94"/>
      <c r="J26733" s="2"/>
      <c r="P26733" s="30"/>
      <c r="T26733" s="2"/>
      <c r="V26733" s="2"/>
      <c r="W26733" s="28"/>
      <c r="Y26733" s="30"/>
      <c r="Z26733" s="30"/>
      <c r="AB26733" s="6"/>
    </row>
    <row r="26734" spans="1:28">
      <c r="A26734" s="2"/>
      <c r="B26734" s="2"/>
      <c r="C26734" s="2"/>
      <c r="G26734" s="94"/>
      <c r="H26734" s="94"/>
      <c r="I26734" s="94"/>
      <c r="J26734" s="2"/>
      <c r="P26734" s="30"/>
      <c r="T26734" s="2"/>
      <c r="V26734" s="2"/>
      <c r="W26734" s="28"/>
      <c r="Y26734" s="30"/>
      <c r="Z26734" s="30"/>
      <c r="AB26734" s="6"/>
    </row>
    <row r="26735" spans="1:28">
      <c r="A26735" s="2"/>
      <c r="B26735" s="2"/>
      <c r="C26735" s="2"/>
      <c r="G26735" s="94"/>
      <c r="H26735" s="94"/>
      <c r="I26735" s="94"/>
      <c r="J26735" s="2"/>
      <c r="P26735" s="30"/>
      <c r="T26735" s="2"/>
      <c r="V26735" s="2"/>
      <c r="W26735" s="28"/>
      <c r="Y26735" s="30"/>
      <c r="Z26735" s="30"/>
      <c r="AB26735" s="6"/>
    </row>
    <row r="26736" spans="1:28">
      <c r="A26736" s="2"/>
      <c r="B26736" s="2"/>
      <c r="C26736" s="2"/>
      <c r="G26736" s="94"/>
      <c r="H26736" s="94"/>
      <c r="I26736" s="94"/>
      <c r="J26736" s="2"/>
      <c r="P26736" s="30"/>
      <c r="T26736" s="2"/>
      <c r="V26736" s="2"/>
      <c r="W26736" s="28"/>
      <c r="Y26736" s="30"/>
      <c r="Z26736" s="30"/>
      <c r="AB26736" s="6"/>
    </row>
    <row r="26737" spans="1:28">
      <c r="A26737" s="2"/>
      <c r="B26737" s="2"/>
      <c r="C26737" s="2"/>
      <c r="G26737" s="94"/>
      <c r="H26737" s="94"/>
      <c r="I26737" s="94"/>
      <c r="J26737" s="2"/>
      <c r="P26737" s="30"/>
      <c r="T26737" s="2"/>
      <c r="V26737" s="2"/>
      <c r="W26737" s="28"/>
      <c r="Y26737" s="30"/>
      <c r="Z26737" s="30"/>
      <c r="AB26737" s="6"/>
    </row>
    <row r="26738" spans="1:28">
      <c r="A26738" s="2"/>
      <c r="B26738" s="2"/>
      <c r="C26738" s="2"/>
      <c r="G26738" s="94"/>
      <c r="H26738" s="94"/>
      <c r="I26738" s="94"/>
      <c r="J26738" s="2"/>
      <c r="P26738" s="30"/>
      <c r="T26738" s="2"/>
      <c r="V26738" s="2"/>
      <c r="W26738" s="28"/>
      <c r="Y26738" s="30"/>
      <c r="Z26738" s="30"/>
      <c r="AB26738" s="6"/>
    </row>
    <row r="26739" spans="1:28">
      <c r="A26739" s="2"/>
      <c r="B26739" s="2"/>
      <c r="C26739" s="2"/>
      <c r="G26739" s="94"/>
      <c r="H26739" s="94"/>
      <c r="I26739" s="94"/>
      <c r="J26739" s="2"/>
      <c r="P26739" s="30"/>
      <c r="T26739" s="2"/>
      <c r="V26739" s="2"/>
      <c r="W26739" s="28"/>
      <c r="Y26739" s="30"/>
      <c r="Z26739" s="30"/>
      <c r="AB26739" s="6"/>
    </row>
    <row r="26740" spans="1:28">
      <c r="A26740" s="2"/>
      <c r="B26740" s="2"/>
      <c r="C26740" s="2"/>
      <c r="G26740" s="94"/>
      <c r="H26740" s="94"/>
      <c r="I26740" s="94"/>
      <c r="J26740" s="2"/>
      <c r="P26740" s="30"/>
      <c r="T26740" s="2"/>
      <c r="V26740" s="2"/>
      <c r="W26740" s="28"/>
      <c r="Y26740" s="30"/>
      <c r="Z26740" s="30"/>
      <c r="AB26740" s="6"/>
    </row>
    <row r="26741" spans="1:28">
      <c r="A26741" s="2"/>
      <c r="B26741" s="2"/>
      <c r="C26741" s="2"/>
      <c r="G26741" s="94"/>
      <c r="H26741" s="94"/>
      <c r="I26741" s="94"/>
      <c r="J26741" s="2"/>
      <c r="P26741" s="30"/>
      <c r="T26741" s="2"/>
      <c r="V26741" s="2"/>
      <c r="W26741" s="28"/>
      <c r="Y26741" s="30"/>
      <c r="Z26741" s="30"/>
      <c r="AB26741" s="6"/>
    </row>
    <row r="26742" spans="1:28">
      <c r="A26742" s="2"/>
      <c r="B26742" s="2"/>
      <c r="C26742" s="2"/>
      <c r="G26742" s="94"/>
      <c r="H26742" s="94"/>
      <c r="I26742" s="94"/>
      <c r="J26742" s="2"/>
      <c r="P26742" s="30"/>
      <c r="T26742" s="2"/>
      <c r="V26742" s="2"/>
      <c r="W26742" s="28"/>
      <c r="Y26742" s="30"/>
      <c r="Z26742" s="30"/>
      <c r="AB26742" s="6"/>
    </row>
    <row r="26743" spans="1:28">
      <c r="A26743" s="2"/>
      <c r="B26743" s="2"/>
      <c r="C26743" s="2"/>
      <c r="G26743" s="94"/>
      <c r="H26743" s="94"/>
      <c r="I26743" s="94"/>
      <c r="J26743" s="2"/>
      <c r="P26743" s="30"/>
      <c r="T26743" s="2"/>
      <c r="V26743" s="2"/>
      <c r="W26743" s="28"/>
      <c r="Y26743" s="30"/>
      <c r="Z26743" s="30"/>
      <c r="AB26743" s="6"/>
    </row>
    <row r="26744" spans="1:28">
      <c r="A26744" s="2"/>
      <c r="B26744" s="2"/>
      <c r="C26744" s="2"/>
      <c r="G26744" s="94"/>
      <c r="H26744" s="94"/>
      <c r="I26744" s="94"/>
      <c r="J26744" s="2"/>
      <c r="P26744" s="30"/>
      <c r="T26744" s="2"/>
      <c r="V26744" s="2"/>
      <c r="W26744" s="28"/>
      <c r="Y26744" s="30"/>
      <c r="Z26744" s="30"/>
      <c r="AB26744" s="6"/>
    </row>
    <row r="26745" spans="1:28">
      <c r="A26745" s="2"/>
      <c r="B26745" s="2"/>
      <c r="C26745" s="2"/>
      <c r="G26745" s="94"/>
      <c r="H26745" s="94"/>
      <c r="I26745" s="94"/>
      <c r="J26745" s="2"/>
      <c r="P26745" s="30"/>
      <c r="T26745" s="2"/>
      <c r="V26745" s="2"/>
      <c r="W26745" s="28"/>
      <c r="Y26745" s="30"/>
      <c r="Z26745" s="30"/>
      <c r="AB26745" s="6"/>
    </row>
    <row r="26746" spans="1:28">
      <c r="A26746" s="2"/>
      <c r="B26746" s="2"/>
      <c r="C26746" s="2"/>
      <c r="G26746" s="94"/>
      <c r="H26746" s="94"/>
      <c r="I26746" s="94"/>
      <c r="J26746" s="2"/>
      <c r="P26746" s="30"/>
      <c r="T26746" s="2"/>
      <c r="V26746" s="2"/>
      <c r="W26746" s="28"/>
      <c r="Y26746" s="30"/>
      <c r="Z26746" s="30"/>
      <c r="AB26746" s="6"/>
    </row>
    <row r="26747" spans="1:28">
      <c r="A26747" s="2"/>
      <c r="B26747" s="2"/>
      <c r="C26747" s="2"/>
      <c r="G26747" s="94"/>
      <c r="H26747" s="94"/>
      <c r="I26747" s="94"/>
      <c r="J26747" s="2"/>
      <c r="P26747" s="30"/>
      <c r="T26747" s="2"/>
      <c r="V26747" s="2"/>
      <c r="W26747" s="28"/>
      <c r="Y26747" s="30"/>
      <c r="Z26747" s="30"/>
      <c r="AB26747" s="6"/>
    </row>
    <row r="26748" spans="1:28">
      <c r="A26748" s="2"/>
      <c r="B26748" s="2"/>
      <c r="C26748" s="2"/>
      <c r="G26748" s="94"/>
      <c r="H26748" s="94"/>
      <c r="I26748" s="94"/>
      <c r="J26748" s="2"/>
      <c r="P26748" s="30"/>
      <c r="T26748" s="2"/>
      <c r="V26748" s="2"/>
      <c r="W26748" s="28"/>
      <c r="Y26748" s="30"/>
      <c r="Z26748" s="30"/>
      <c r="AB26748" s="6"/>
    </row>
    <row r="26749" spans="1:28">
      <c r="A26749" s="2"/>
      <c r="B26749" s="2"/>
      <c r="C26749" s="2"/>
      <c r="G26749" s="94"/>
      <c r="H26749" s="94"/>
      <c r="I26749" s="94"/>
      <c r="J26749" s="2"/>
      <c r="P26749" s="30"/>
      <c r="T26749" s="2"/>
      <c r="V26749" s="2"/>
      <c r="W26749" s="28"/>
      <c r="Y26749" s="30"/>
      <c r="Z26749" s="30"/>
      <c r="AB26749" s="6"/>
    </row>
    <row r="26750" spans="1:28">
      <c r="A26750" s="2"/>
      <c r="B26750" s="2"/>
      <c r="C26750" s="2"/>
      <c r="G26750" s="94"/>
      <c r="H26750" s="94"/>
      <c r="I26750" s="94"/>
      <c r="J26750" s="2"/>
      <c r="P26750" s="30"/>
      <c r="T26750" s="2"/>
      <c r="V26750" s="2"/>
      <c r="W26750" s="28"/>
      <c r="Y26750" s="30"/>
      <c r="Z26750" s="30"/>
      <c r="AB26750" s="6"/>
    </row>
    <row r="26751" spans="1:28">
      <c r="A26751" s="2"/>
      <c r="B26751" s="2"/>
      <c r="C26751" s="2"/>
      <c r="G26751" s="94"/>
      <c r="H26751" s="94"/>
      <c r="I26751" s="94"/>
      <c r="J26751" s="2"/>
      <c r="P26751" s="30"/>
      <c r="T26751" s="2"/>
      <c r="V26751" s="2"/>
      <c r="W26751" s="28"/>
      <c r="Y26751" s="30"/>
      <c r="Z26751" s="30"/>
      <c r="AB26751" s="6"/>
    </row>
    <row r="26752" spans="1:28">
      <c r="A26752" s="2"/>
      <c r="B26752" s="2"/>
      <c r="C26752" s="2"/>
      <c r="G26752" s="94"/>
      <c r="H26752" s="94"/>
      <c r="I26752" s="94"/>
      <c r="J26752" s="2"/>
      <c r="P26752" s="30"/>
      <c r="T26752" s="2"/>
      <c r="V26752" s="2"/>
      <c r="W26752" s="28"/>
      <c r="Y26752" s="30"/>
      <c r="Z26752" s="30"/>
      <c r="AB26752" s="6"/>
    </row>
    <row r="26753" spans="1:28">
      <c r="A26753" s="2"/>
      <c r="B26753" s="2"/>
      <c r="C26753" s="2"/>
      <c r="G26753" s="94"/>
      <c r="H26753" s="94"/>
      <c r="I26753" s="94"/>
      <c r="J26753" s="2"/>
      <c r="P26753" s="30"/>
      <c r="T26753" s="2"/>
      <c r="V26753" s="2"/>
      <c r="W26753" s="28"/>
      <c r="Y26753" s="30"/>
      <c r="Z26753" s="30"/>
      <c r="AB26753" s="6"/>
    </row>
    <row r="26754" spans="1:28">
      <c r="A26754" s="2"/>
      <c r="B26754" s="2"/>
      <c r="C26754" s="2"/>
      <c r="G26754" s="94"/>
      <c r="H26754" s="94"/>
      <c r="I26754" s="94"/>
      <c r="J26754" s="2"/>
      <c r="P26754" s="30"/>
      <c r="T26754" s="2"/>
      <c r="V26754" s="2"/>
      <c r="W26754" s="28"/>
      <c r="Y26754" s="30"/>
      <c r="Z26754" s="30"/>
      <c r="AB26754" s="6"/>
    </row>
    <row r="26755" spans="1:28">
      <c r="A26755" s="2"/>
      <c r="B26755" s="2"/>
      <c r="C26755" s="2"/>
      <c r="G26755" s="94"/>
      <c r="H26755" s="94"/>
      <c r="I26755" s="94"/>
      <c r="J26755" s="2"/>
      <c r="P26755" s="30"/>
      <c r="T26755" s="2"/>
      <c r="V26755" s="2"/>
      <c r="W26755" s="28"/>
      <c r="Y26755" s="30"/>
      <c r="Z26755" s="30"/>
      <c r="AB26755" s="6"/>
    </row>
    <row r="26756" spans="1:28">
      <c r="A26756" s="2"/>
      <c r="B26756" s="2"/>
      <c r="C26756" s="2"/>
      <c r="G26756" s="94"/>
      <c r="H26756" s="94"/>
      <c r="I26756" s="94"/>
      <c r="J26756" s="2"/>
      <c r="P26756" s="30"/>
      <c r="T26756" s="2"/>
      <c r="V26756" s="2"/>
      <c r="W26756" s="28"/>
      <c r="Y26756" s="30"/>
      <c r="Z26756" s="30"/>
      <c r="AB26756" s="6"/>
    </row>
    <row r="26757" spans="1:28">
      <c r="A26757" s="2"/>
      <c r="B26757" s="2"/>
      <c r="C26757" s="2"/>
      <c r="G26757" s="94"/>
      <c r="H26757" s="94"/>
      <c r="I26757" s="94"/>
      <c r="J26757" s="2"/>
      <c r="P26757" s="30"/>
      <c r="T26757" s="2"/>
      <c r="V26757" s="2"/>
      <c r="W26757" s="28"/>
      <c r="Y26757" s="30"/>
      <c r="Z26757" s="30"/>
      <c r="AB26757" s="6"/>
    </row>
    <row r="26758" spans="1:28">
      <c r="A26758" s="2"/>
      <c r="B26758" s="2"/>
      <c r="C26758" s="2"/>
      <c r="G26758" s="94"/>
      <c r="H26758" s="94"/>
      <c r="I26758" s="94"/>
      <c r="J26758" s="2"/>
      <c r="P26758" s="30"/>
      <c r="T26758" s="2"/>
      <c r="V26758" s="2"/>
      <c r="W26758" s="28"/>
      <c r="Y26758" s="30"/>
      <c r="Z26758" s="30"/>
      <c r="AB26758" s="6"/>
    </row>
    <row r="26759" spans="1:28">
      <c r="A26759" s="2"/>
      <c r="B26759" s="2"/>
      <c r="C26759" s="2"/>
      <c r="G26759" s="94"/>
      <c r="H26759" s="94"/>
      <c r="I26759" s="94"/>
      <c r="J26759" s="2"/>
      <c r="P26759" s="30"/>
      <c r="T26759" s="2"/>
      <c r="V26759" s="2"/>
      <c r="W26759" s="28"/>
      <c r="Y26759" s="30"/>
      <c r="Z26759" s="30"/>
      <c r="AB26759" s="6"/>
    </row>
    <row r="26760" spans="1:28">
      <c r="A26760" s="2"/>
      <c r="B26760" s="2"/>
      <c r="C26760" s="2"/>
      <c r="G26760" s="94"/>
      <c r="H26760" s="94"/>
      <c r="I26760" s="94"/>
      <c r="J26760" s="2"/>
      <c r="P26760" s="30"/>
      <c r="T26760" s="2"/>
      <c r="V26760" s="2"/>
      <c r="W26760" s="28"/>
      <c r="Y26760" s="30"/>
      <c r="Z26760" s="30"/>
      <c r="AB26760" s="6"/>
    </row>
    <row r="26761" spans="1:28">
      <c r="A26761" s="2"/>
      <c r="B26761" s="2"/>
      <c r="C26761" s="2"/>
      <c r="G26761" s="94"/>
      <c r="H26761" s="94"/>
      <c r="I26761" s="94"/>
      <c r="J26761" s="2"/>
      <c r="P26761" s="30"/>
      <c r="T26761" s="2"/>
      <c r="V26761" s="2"/>
      <c r="W26761" s="28"/>
      <c r="Y26761" s="30"/>
      <c r="Z26761" s="30"/>
      <c r="AB26761" s="6"/>
    </row>
    <row r="26762" spans="1:28">
      <c r="A26762" s="2"/>
      <c r="B26762" s="2"/>
      <c r="C26762" s="2"/>
      <c r="G26762" s="94"/>
      <c r="H26762" s="94"/>
      <c r="I26762" s="94"/>
      <c r="J26762" s="2"/>
      <c r="P26762" s="30"/>
      <c r="T26762" s="2"/>
      <c r="V26762" s="2"/>
      <c r="W26762" s="28"/>
      <c r="Y26762" s="30"/>
      <c r="Z26762" s="30"/>
      <c r="AB26762" s="6"/>
    </row>
    <row r="26763" spans="1:28">
      <c r="A26763" s="2"/>
      <c r="B26763" s="2"/>
      <c r="C26763" s="2"/>
      <c r="G26763" s="94"/>
      <c r="H26763" s="94"/>
      <c r="I26763" s="94"/>
      <c r="J26763" s="2"/>
      <c r="P26763" s="30"/>
      <c r="T26763" s="2"/>
      <c r="V26763" s="2"/>
      <c r="W26763" s="28"/>
      <c r="Y26763" s="30"/>
      <c r="Z26763" s="30"/>
      <c r="AB26763" s="6"/>
    </row>
    <row r="26764" spans="1:28">
      <c r="A26764" s="2"/>
      <c r="B26764" s="2"/>
      <c r="C26764" s="2"/>
      <c r="G26764" s="94"/>
      <c r="H26764" s="94"/>
      <c r="I26764" s="94"/>
      <c r="J26764" s="2"/>
      <c r="P26764" s="30"/>
      <c r="T26764" s="2"/>
      <c r="V26764" s="2"/>
      <c r="W26764" s="28"/>
      <c r="Y26764" s="30"/>
      <c r="Z26764" s="30"/>
      <c r="AB26764" s="6"/>
    </row>
    <row r="26765" spans="1:28">
      <c r="A26765" s="2"/>
      <c r="B26765" s="2"/>
      <c r="C26765" s="2"/>
      <c r="G26765" s="94"/>
      <c r="H26765" s="94"/>
      <c r="I26765" s="94"/>
      <c r="J26765" s="2"/>
      <c r="P26765" s="30"/>
      <c r="T26765" s="2"/>
      <c r="V26765" s="2"/>
      <c r="W26765" s="28"/>
      <c r="Y26765" s="30"/>
      <c r="Z26765" s="30"/>
      <c r="AB26765" s="6"/>
    </row>
    <row r="26766" spans="1:28">
      <c r="A26766" s="2"/>
      <c r="B26766" s="2"/>
      <c r="C26766" s="2"/>
      <c r="G26766" s="94"/>
      <c r="H26766" s="94"/>
      <c r="I26766" s="94"/>
      <c r="J26766" s="2"/>
      <c r="P26766" s="30"/>
      <c r="T26766" s="2"/>
      <c r="V26766" s="2"/>
      <c r="W26766" s="28"/>
      <c r="Y26766" s="30"/>
      <c r="Z26766" s="30"/>
      <c r="AB26766" s="6"/>
    </row>
    <row r="26767" spans="1:28">
      <c r="A26767" s="2"/>
      <c r="B26767" s="2"/>
      <c r="C26767" s="2"/>
      <c r="G26767" s="94"/>
      <c r="H26767" s="94"/>
      <c r="I26767" s="94"/>
      <c r="J26767" s="2"/>
      <c r="P26767" s="30"/>
      <c r="T26767" s="2"/>
      <c r="V26767" s="2"/>
      <c r="W26767" s="28"/>
      <c r="Y26767" s="30"/>
      <c r="Z26767" s="30"/>
      <c r="AB26767" s="6"/>
    </row>
    <row r="26768" spans="1:28">
      <c r="A26768" s="2"/>
      <c r="B26768" s="2"/>
      <c r="C26768" s="2"/>
      <c r="G26768" s="94"/>
      <c r="H26768" s="94"/>
      <c r="I26768" s="94"/>
      <c r="J26768" s="2"/>
      <c r="P26768" s="30"/>
      <c r="T26768" s="2"/>
      <c r="V26768" s="2"/>
      <c r="W26768" s="28"/>
      <c r="Y26768" s="30"/>
      <c r="Z26768" s="30"/>
      <c r="AB26768" s="6"/>
    </row>
    <row r="26769" spans="1:28">
      <c r="A26769" s="2"/>
      <c r="B26769" s="2"/>
      <c r="C26769" s="2"/>
      <c r="G26769" s="94"/>
      <c r="H26769" s="94"/>
      <c r="I26769" s="94"/>
      <c r="J26769" s="2"/>
      <c r="P26769" s="30"/>
      <c r="T26769" s="2"/>
      <c r="V26769" s="2"/>
      <c r="W26769" s="28"/>
      <c r="Y26769" s="30"/>
      <c r="Z26769" s="30"/>
      <c r="AB26769" s="6"/>
    </row>
    <row r="26770" spans="1:28">
      <c r="A26770" s="2"/>
      <c r="B26770" s="2"/>
      <c r="C26770" s="2"/>
      <c r="G26770" s="94"/>
      <c r="H26770" s="94"/>
      <c r="I26770" s="94"/>
      <c r="J26770" s="2"/>
      <c r="P26770" s="30"/>
      <c r="T26770" s="2"/>
      <c r="V26770" s="2"/>
      <c r="W26770" s="28"/>
      <c r="Y26770" s="30"/>
      <c r="Z26770" s="30"/>
      <c r="AB26770" s="6"/>
    </row>
    <row r="26771" spans="1:28">
      <c r="A26771" s="2"/>
      <c r="B26771" s="2"/>
      <c r="C26771" s="2"/>
      <c r="G26771" s="94"/>
      <c r="H26771" s="94"/>
      <c r="I26771" s="94"/>
      <c r="J26771" s="2"/>
      <c r="P26771" s="30"/>
      <c r="T26771" s="2"/>
      <c r="V26771" s="2"/>
      <c r="W26771" s="28"/>
      <c r="Y26771" s="30"/>
      <c r="Z26771" s="30"/>
      <c r="AB26771" s="6"/>
    </row>
    <row r="26772" spans="1:28">
      <c r="A26772" s="2"/>
      <c r="B26772" s="2"/>
      <c r="C26772" s="2"/>
      <c r="G26772" s="94"/>
      <c r="H26772" s="94"/>
      <c r="I26772" s="94"/>
      <c r="J26772" s="2"/>
      <c r="P26772" s="30"/>
      <c r="T26772" s="2"/>
      <c r="V26772" s="2"/>
      <c r="W26772" s="28"/>
      <c r="Y26772" s="30"/>
      <c r="Z26772" s="30"/>
      <c r="AB26772" s="6"/>
    </row>
    <row r="26773" spans="1:28">
      <c r="A26773" s="2"/>
      <c r="B26773" s="2"/>
      <c r="C26773" s="2"/>
      <c r="G26773" s="94"/>
      <c r="H26773" s="94"/>
      <c r="I26773" s="94"/>
      <c r="J26773" s="2"/>
      <c r="P26773" s="30"/>
      <c r="T26773" s="2"/>
      <c r="V26773" s="2"/>
      <c r="W26773" s="28"/>
      <c r="Y26773" s="30"/>
      <c r="Z26773" s="30"/>
      <c r="AB26773" s="6"/>
    </row>
    <row r="26774" spans="1:28">
      <c r="A26774" s="2"/>
      <c r="B26774" s="2"/>
      <c r="C26774" s="2"/>
      <c r="G26774" s="94"/>
      <c r="H26774" s="94"/>
      <c r="I26774" s="94"/>
      <c r="J26774" s="2"/>
      <c r="P26774" s="30"/>
      <c r="T26774" s="2"/>
      <c r="V26774" s="2"/>
      <c r="W26774" s="28"/>
      <c r="Y26774" s="30"/>
      <c r="Z26774" s="30"/>
      <c r="AB26774" s="6"/>
    </row>
    <row r="26775" spans="1:28">
      <c r="A26775" s="2"/>
      <c r="B26775" s="2"/>
      <c r="C26775" s="2"/>
      <c r="G26775" s="94"/>
      <c r="H26775" s="94"/>
      <c r="I26775" s="94"/>
      <c r="J26775" s="2"/>
      <c r="P26775" s="30"/>
      <c r="T26775" s="2"/>
      <c r="V26775" s="2"/>
      <c r="W26775" s="28"/>
      <c r="Y26775" s="30"/>
      <c r="Z26775" s="30"/>
      <c r="AB26775" s="6"/>
    </row>
    <row r="26776" spans="1:28">
      <c r="A26776" s="2"/>
      <c r="B26776" s="2"/>
      <c r="C26776" s="2"/>
      <c r="G26776" s="94"/>
      <c r="H26776" s="94"/>
      <c r="I26776" s="94"/>
      <c r="J26776" s="2"/>
      <c r="P26776" s="30"/>
      <c r="T26776" s="2"/>
      <c r="V26776" s="2"/>
      <c r="W26776" s="28"/>
      <c r="Y26776" s="30"/>
      <c r="Z26776" s="30"/>
      <c r="AB26776" s="6"/>
    </row>
    <row r="26777" spans="1:28">
      <c r="A26777" s="2"/>
      <c r="B26777" s="2"/>
      <c r="C26777" s="2"/>
      <c r="G26777" s="94"/>
      <c r="H26777" s="94"/>
      <c r="I26777" s="94"/>
      <c r="J26777" s="2"/>
      <c r="P26777" s="30"/>
      <c r="T26777" s="2"/>
      <c r="V26777" s="2"/>
      <c r="W26777" s="28"/>
      <c r="Y26777" s="30"/>
      <c r="Z26777" s="30"/>
      <c r="AB26777" s="6"/>
    </row>
    <row r="26778" spans="1:28">
      <c r="A26778" s="2"/>
      <c r="B26778" s="2"/>
      <c r="C26778" s="2"/>
      <c r="G26778" s="94"/>
      <c r="H26778" s="94"/>
      <c r="I26778" s="94"/>
      <c r="J26778" s="2"/>
      <c r="P26778" s="30"/>
      <c r="T26778" s="2"/>
      <c r="V26778" s="2"/>
      <c r="W26778" s="28"/>
      <c r="Y26778" s="30"/>
      <c r="Z26778" s="30"/>
      <c r="AB26778" s="6"/>
    </row>
    <row r="26779" spans="1:28">
      <c r="A26779" s="2"/>
      <c r="B26779" s="2"/>
      <c r="C26779" s="2"/>
      <c r="G26779" s="94"/>
      <c r="H26779" s="94"/>
      <c r="I26779" s="94"/>
      <c r="J26779" s="2"/>
      <c r="P26779" s="30"/>
      <c r="T26779" s="2"/>
      <c r="V26779" s="2"/>
      <c r="W26779" s="28"/>
      <c r="Y26779" s="30"/>
      <c r="Z26779" s="30"/>
      <c r="AB26779" s="6"/>
    </row>
    <row r="26780" spans="1:28">
      <c r="A26780" s="2"/>
      <c r="B26780" s="2"/>
      <c r="C26780" s="2"/>
      <c r="G26780" s="94"/>
      <c r="H26780" s="94"/>
      <c r="I26780" s="94"/>
      <c r="J26780" s="2"/>
      <c r="P26780" s="30"/>
      <c r="T26780" s="2"/>
      <c r="V26780" s="2"/>
      <c r="W26780" s="28"/>
      <c r="Y26780" s="30"/>
      <c r="Z26780" s="30"/>
      <c r="AB26780" s="6"/>
    </row>
    <row r="26781" spans="1:28">
      <c r="A26781" s="2"/>
      <c r="B26781" s="2"/>
      <c r="C26781" s="2"/>
      <c r="G26781" s="94"/>
      <c r="H26781" s="94"/>
      <c r="I26781" s="94"/>
      <c r="J26781" s="2"/>
      <c r="P26781" s="30"/>
      <c r="T26781" s="2"/>
      <c r="V26781" s="2"/>
      <c r="W26781" s="28"/>
      <c r="Y26781" s="30"/>
      <c r="Z26781" s="30"/>
      <c r="AB26781" s="6"/>
    </row>
    <row r="26782" spans="1:28">
      <c r="A26782" s="2"/>
      <c r="B26782" s="2"/>
      <c r="C26782" s="2"/>
      <c r="G26782" s="94"/>
      <c r="H26782" s="94"/>
      <c r="I26782" s="94"/>
      <c r="J26782" s="2"/>
      <c r="P26782" s="30"/>
      <c r="T26782" s="2"/>
      <c r="V26782" s="2"/>
      <c r="W26782" s="28"/>
      <c r="Y26782" s="30"/>
      <c r="Z26782" s="30"/>
      <c r="AB26782" s="6"/>
    </row>
    <row r="26783" spans="1:28">
      <c r="A26783" s="2"/>
      <c r="B26783" s="2"/>
      <c r="C26783" s="2"/>
      <c r="G26783" s="94"/>
      <c r="H26783" s="94"/>
      <c r="I26783" s="94"/>
      <c r="J26783" s="2"/>
      <c r="P26783" s="30"/>
      <c r="T26783" s="2"/>
      <c r="V26783" s="2"/>
      <c r="W26783" s="28"/>
      <c r="Y26783" s="30"/>
      <c r="Z26783" s="30"/>
      <c r="AB26783" s="6"/>
    </row>
    <row r="26784" spans="1:28">
      <c r="A26784" s="2"/>
      <c r="B26784" s="2"/>
      <c r="C26784" s="2"/>
      <c r="G26784" s="94"/>
      <c r="H26784" s="94"/>
      <c r="I26784" s="94"/>
      <c r="J26784" s="2"/>
      <c r="P26784" s="30"/>
      <c r="T26784" s="2"/>
      <c r="V26784" s="2"/>
      <c r="W26784" s="28"/>
      <c r="Y26784" s="30"/>
      <c r="Z26784" s="30"/>
      <c r="AB26784" s="6"/>
    </row>
    <row r="26785" spans="1:28">
      <c r="A26785" s="2"/>
      <c r="B26785" s="2"/>
      <c r="C26785" s="2"/>
      <c r="G26785" s="94"/>
      <c r="H26785" s="94"/>
      <c r="I26785" s="94"/>
      <c r="J26785" s="2"/>
      <c r="P26785" s="30"/>
      <c r="T26785" s="2"/>
      <c r="V26785" s="2"/>
      <c r="W26785" s="28"/>
      <c r="Y26785" s="30"/>
      <c r="Z26785" s="30"/>
      <c r="AB26785" s="6"/>
    </row>
    <row r="26786" spans="1:28">
      <c r="A26786" s="2"/>
      <c r="B26786" s="2"/>
      <c r="C26786" s="2"/>
      <c r="G26786" s="94"/>
      <c r="H26786" s="94"/>
      <c r="I26786" s="94"/>
      <c r="J26786" s="2"/>
      <c r="P26786" s="30"/>
      <c r="T26786" s="2"/>
      <c r="V26786" s="2"/>
      <c r="W26786" s="28"/>
      <c r="Y26786" s="30"/>
      <c r="Z26786" s="30"/>
      <c r="AB26786" s="6"/>
    </row>
    <row r="26787" spans="1:28">
      <c r="A26787" s="2"/>
      <c r="B26787" s="2"/>
      <c r="C26787" s="2"/>
      <c r="G26787" s="94"/>
      <c r="H26787" s="94"/>
      <c r="I26787" s="94"/>
      <c r="J26787" s="2"/>
      <c r="P26787" s="30"/>
      <c r="T26787" s="2"/>
      <c r="V26787" s="2"/>
      <c r="W26787" s="28"/>
      <c r="Y26787" s="30"/>
      <c r="Z26787" s="30"/>
      <c r="AB26787" s="6"/>
    </row>
    <row r="26788" spans="1:28">
      <c r="A26788" s="2"/>
      <c r="B26788" s="2"/>
      <c r="C26788" s="2"/>
      <c r="G26788" s="94"/>
      <c r="H26788" s="94"/>
      <c r="I26788" s="94"/>
      <c r="J26788" s="2"/>
      <c r="P26788" s="30"/>
      <c r="T26788" s="2"/>
      <c r="V26788" s="2"/>
      <c r="W26788" s="28"/>
      <c r="Y26788" s="30"/>
      <c r="Z26788" s="30"/>
      <c r="AB26788" s="6"/>
    </row>
    <row r="26789" spans="1:28">
      <c r="A26789" s="2"/>
      <c r="B26789" s="2"/>
      <c r="C26789" s="2"/>
      <c r="G26789" s="94"/>
      <c r="H26789" s="94"/>
      <c r="I26789" s="94"/>
      <c r="J26789" s="2"/>
      <c r="P26789" s="30"/>
      <c r="T26789" s="2"/>
      <c r="V26789" s="2"/>
      <c r="W26789" s="28"/>
      <c r="Y26789" s="30"/>
      <c r="Z26789" s="30"/>
      <c r="AB26789" s="6"/>
    </row>
    <row r="26790" spans="1:28">
      <c r="A26790" s="2"/>
      <c r="B26790" s="2"/>
      <c r="C26790" s="2"/>
      <c r="G26790" s="94"/>
      <c r="H26790" s="94"/>
      <c r="I26790" s="94"/>
      <c r="J26790" s="2"/>
      <c r="P26790" s="30"/>
      <c r="T26790" s="2"/>
      <c r="V26790" s="2"/>
      <c r="W26790" s="28"/>
      <c r="Y26790" s="30"/>
      <c r="Z26790" s="30"/>
      <c r="AB26790" s="6"/>
    </row>
    <row r="26791" spans="1:28">
      <c r="A26791" s="2"/>
      <c r="B26791" s="2"/>
      <c r="C26791" s="2"/>
      <c r="G26791" s="94"/>
      <c r="H26791" s="94"/>
      <c r="I26791" s="94"/>
      <c r="J26791" s="2"/>
      <c r="P26791" s="30"/>
      <c r="T26791" s="2"/>
      <c r="V26791" s="2"/>
      <c r="W26791" s="28"/>
      <c r="Y26791" s="30"/>
      <c r="Z26791" s="30"/>
      <c r="AB26791" s="6"/>
    </row>
    <row r="26792" spans="1:28">
      <c r="A26792" s="2"/>
      <c r="B26792" s="2"/>
      <c r="C26792" s="2"/>
      <c r="G26792" s="94"/>
      <c r="H26792" s="94"/>
      <c r="I26792" s="94"/>
      <c r="J26792" s="2"/>
      <c r="P26792" s="30"/>
      <c r="T26792" s="2"/>
      <c r="V26792" s="2"/>
      <c r="W26792" s="28"/>
      <c r="Y26792" s="30"/>
      <c r="Z26792" s="30"/>
      <c r="AB26792" s="6"/>
    </row>
    <row r="26793" spans="1:28">
      <c r="A26793" s="2"/>
      <c r="B26793" s="2"/>
      <c r="C26793" s="2"/>
      <c r="G26793" s="94"/>
      <c r="H26793" s="94"/>
      <c r="I26793" s="94"/>
      <c r="J26793" s="2"/>
      <c r="P26793" s="30"/>
      <c r="T26793" s="2"/>
      <c r="V26793" s="2"/>
      <c r="W26793" s="28"/>
      <c r="Y26793" s="30"/>
      <c r="Z26793" s="30"/>
      <c r="AB26793" s="6"/>
    </row>
    <row r="26794" spans="1:28">
      <c r="A26794" s="2"/>
      <c r="B26794" s="2"/>
      <c r="C26794" s="2"/>
      <c r="G26794" s="94"/>
      <c r="H26794" s="94"/>
      <c r="I26794" s="94"/>
      <c r="J26794" s="2"/>
      <c r="P26794" s="30"/>
      <c r="T26794" s="2"/>
      <c r="V26794" s="2"/>
      <c r="W26794" s="28"/>
      <c r="Y26794" s="30"/>
      <c r="Z26794" s="30"/>
      <c r="AB26794" s="6"/>
    </row>
    <row r="26795" spans="1:28">
      <c r="A26795" s="2"/>
      <c r="B26795" s="2"/>
      <c r="C26795" s="2"/>
      <c r="G26795" s="94"/>
      <c r="H26795" s="94"/>
      <c r="I26795" s="94"/>
      <c r="J26795" s="2"/>
      <c r="P26795" s="30"/>
      <c r="T26795" s="2"/>
      <c r="V26795" s="2"/>
      <c r="W26795" s="28"/>
      <c r="Y26795" s="30"/>
      <c r="Z26795" s="30"/>
      <c r="AB26795" s="6"/>
    </row>
    <row r="26796" spans="1:28">
      <c r="A26796" s="2"/>
      <c r="B26796" s="2"/>
      <c r="C26796" s="2"/>
      <c r="G26796" s="94"/>
      <c r="H26796" s="94"/>
      <c r="I26796" s="94"/>
      <c r="J26796" s="2"/>
      <c r="P26796" s="30"/>
      <c r="T26796" s="2"/>
      <c r="V26796" s="2"/>
      <c r="W26796" s="28"/>
      <c r="Y26796" s="30"/>
      <c r="Z26796" s="30"/>
      <c r="AB26796" s="6"/>
    </row>
    <row r="26797" spans="1:28">
      <c r="A26797" s="2"/>
      <c r="B26797" s="2"/>
      <c r="C26797" s="2"/>
      <c r="G26797" s="94"/>
      <c r="H26797" s="94"/>
      <c r="I26797" s="94"/>
      <c r="J26797" s="2"/>
      <c r="P26797" s="30"/>
      <c r="T26797" s="2"/>
      <c r="V26797" s="2"/>
      <c r="W26797" s="28"/>
      <c r="Y26797" s="30"/>
      <c r="Z26797" s="30"/>
      <c r="AB26797" s="6"/>
    </row>
    <row r="26798" spans="1:28">
      <c r="A26798" s="2"/>
      <c r="B26798" s="2"/>
      <c r="C26798" s="2"/>
      <c r="G26798" s="94"/>
      <c r="H26798" s="94"/>
      <c r="I26798" s="94"/>
      <c r="J26798" s="2"/>
      <c r="P26798" s="30"/>
      <c r="T26798" s="2"/>
      <c r="V26798" s="2"/>
      <c r="W26798" s="28"/>
      <c r="Y26798" s="30"/>
      <c r="Z26798" s="30"/>
      <c r="AB26798" s="6"/>
    </row>
    <row r="26799" spans="1:28">
      <c r="A26799" s="2"/>
      <c r="B26799" s="2"/>
      <c r="C26799" s="2"/>
      <c r="G26799" s="94"/>
      <c r="H26799" s="94"/>
      <c r="I26799" s="94"/>
      <c r="J26799" s="2"/>
      <c r="P26799" s="30"/>
      <c r="T26799" s="2"/>
      <c r="V26799" s="2"/>
      <c r="W26799" s="28"/>
      <c r="Y26799" s="30"/>
      <c r="Z26799" s="30"/>
      <c r="AB26799" s="6"/>
    </row>
    <row r="26800" spans="1:28">
      <c r="A26800" s="2"/>
      <c r="B26800" s="2"/>
      <c r="C26800" s="2"/>
      <c r="G26800" s="94"/>
      <c r="H26800" s="94"/>
      <c r="I26800" s="94"/>
      <c r="J26800" s="2"/>
      <c r="P26800" s="30"/>
      <c r="T26800" s="2"/>
      <c r="V26800" s="2"/>
      <c r="W26800" s="28"/>
      <c r="Y26800" s="30"/>
      <c r="Z26800" s="30"/>
      <c r="AB26800" s="6"/>
    </row>
    <row r="26801" spans="1:28">
      <c r="A26801" s="2"/>
      <c r="B26801" s="2"/>
      <c r="C26801" s="2"/>
      <c r="G26801" s="94"/>
      <c r="H26801" s="94"/>
      <c r="I26801" s="94"/>
      <c r="J26801" s="2"/>
      <c r="P26801" s="30"/>
      <c r="T26801" s="2"/>
      <c r="V26801" s="2"/>
      <c r="W26801" s="28"/>
      <c r="Y26801" s="30"/>
      <c r="Z26801" s="30"/>
      <c r="AB26801" s="6"/>
    </row>
    <row r="26802" spans="1:28">
      <c r="A26802" s="2"/>
      <c r="B26802" s="2"/>
      <c r="C26802" s="2"/>
      <c r="G26802" s="94"/>
      <c r="H26802" s="94"/>
      <c r="I26802" s="94"/>
      <c r="J26802" s="2"/>
      <c r="P26802" s="30"/>
      <c r="T26802" s="2"/>
      <c r="V26802" s="2"/>
      <c r="W26802" s="28"/>
      <c r="Y26802" s="30"/>
      <c r="Z26802" s="30"/>
      <c r="AB26802" s="6"/>
    </row>
    <row r="26803" spans="1:28">
      <c r="A26803" s="2"/>
      <c r="B26803" s="2"/>
      <c r="C26803" s="2"/>
      <c r="G26803" s="94"/>
      <c r="H26803" s="94"/>
      <c r="I26803" s="94"/>
      <c r="J26803" s="2"/>
      <c r="P26803" s="30"/>
      <c r="T26803" s="2"/>
      <c r="V26803" s="2"/>
      <c r="W26803" s="28"/>
      <c r="Y26803" s="30"/>
      <c r="Z26803" s="30"/>
      <c r="AB26803" s="6"/>
    </row>
    <row r="26804" spans="1:28">
      <c r="A26804" s="2"/>
      <c r="B26804" s="2"/>
      <c r="C26804" s="2"/>
      <c r="G26804" s="94"/>
      <c r="H26804" s="94"/>
      <c r="I26804" s="94"/>
      <c r="J26804" s="2"/>
      <c r="P26804" s="30"/>
      <c r="T26804" s="2"/>
      <c r="V26804" s="2"/>
      <c r="W26804" s="28"/>
      <c r="Y26804" s="30"/>
      <c r="Z26804" s="30"/>
      <c r="AB26804" s="6"/>
    </row>
    <row r="26805" spans="1:28">
      <c r="A26805" s="2"/>
      <c r="B26805" s="2"/>
      <c r="C26805" s="2"/>
      <c r="G26805" s="94"/>
      <c r="H26805" s="94"/>
      <c r="I26805" s="94"/>
      <c r="J26805" s="2"/>
      <c r="P26805" s="30"/>
      <c r="T26805" s="2"/>
      <c r="V26805" s="2"/>
      <c r="W26805" s="28"/>
      <c r="Y26805" s="30"/>
      <c r="Z26805" s="30"/>
      <c r="AB26805" s="6"/>
    </row>
    <row r="26806" spans="1:28">
      <c r="A26806" s="2"/>
      <c r="B26806" s="2"/>
      <c r="C26806" s="2"/>
      <c r="G26806" s="94"/>
      <c r="H26806" s="94"/>
      <c r="I26806" s="94"/>
      <c r="J26806" s="2"/>
      <c r="P26806" s="30"/>
      <c r="T26806" s="2"/>
      <c r="V26806" s="2"/>
      <c r="W26806" s="28"/>
      <c r="Y26806" s="30"/>
      <c r="Z26806" s="30"/>
      <c r="AB26806" s="6"/>
    </row>
    <row r="26807" spans="1:28">
      <c r="A26807" s="2"/>
      <c r="B26807" s="2"/>
      <c r="C26807" s="2"/>
      <c r="G26807" s="94"/>
      <c r="H26807" s="94"/>
      <c r="I26807" s="94"/>
      <c r="J26807" s="2"/>
      <c r="P26807" s="30"/>
      <c r="T26807" s="2"/>
      <c r="V26807" s="2"/>
      <c r="W26807" s="28"/>
      <c r="Y26807" s="30"/>
      <c r="Z26807" s="30"/>
      <c r="AB26807" s="6"/>
    </row>
    <row r="26808" spans="1:28">
      <c r="A26808" s="2"/>
      <c r="B26808" s="2"/>
      <c r="C26808" s="2"/>
      <c r="G26808" s="94"/>
      <c r="H26808" s="94"/>
      <c r="I26808" s="94"/>
      <c r="J26808" s="2"/>
      <c r="P26808" s="30"/>
      <c r="T26808" s="2"/>
      <c r="V26808" s="2"/>
      <c r="W26808" s="28"/>
      <c r="Y26808" s="30"/>
      <c r="Z26808" s="30"/>
      <c r="AB26808" s="6"/>
    </row>
    <row r="26809" spans="1:28">
      <c r="A26809" s="2"/>
      <c r="B26809" s="2"/>
      <c r="C26809" s="2"/>
      <c r="G26809" s="94"/>
      <c r="H26809" s="94"/>
      <c r="I26809" s="94"/>
      <c r="J26809" s="2"/>
      <c r="P26809" s="30"/>
      <c r="T26809" s="2"/>
      <c r="V26809" s="2"/>
      <c r="W26809" s="28"/>
      <c r="Y26809" s="30"/>
      <c r="Z26809" s="30"/>
      <c r="AB26809" s="6"/>
    </row>
    <row r="26810" spans="1:28">
      <c r="A26810" s="2"/>
      <c r="B26810" s="2"/>
      <c r="C26810" s="2"/>
      <c r="G26810" s="94"/>
      <c r="H26810" s="94"/>
      <c r="I26810" s="94"/>
      <c r="J26810" s="2"/>
      <c r="P26810" s="30"/>
      <c r="T26810" s="2"/>
      <c r="V26810" s="2"/>
      <c r="W26810" s="28"/>
      <c r="Y26810" s="30"/>
      <c r="Z26810" s="30"/>
      <c r="AB26810" s="6"/>
    </row>
    <row r="26811" spans="1:28">
      <c r="A26811" s="2"/>
      <c r="B26811" s="2"/>
      <c r="C26811" s="2"/>
      <c r="G26811" s="94"/>
      <c r="H26811" s="94"/>
      <c r="I26811" s="94"/>
      <c r="J26811" s="2"/>
      <c r="P26811" s="30"/>
      <c r="T26811" s="2"/>
      <c r="V26811" s="2"/>
      <c r="W26811" s="28"/>
      <c r="Y26811" s="30"/>
      <c r="Z26811" s="30"/>
      <c r="AB26811" s="6"/>
    </row>
    <row r="26812" spans="1:28">
      <c r="A26812" s="2"/>
      <c r="B26812" s="2"/>
      <c r="C26812" s="2"/>
      <c r="G26812" s="94"/>
      <c r="H26812" s="94"/>
      <c r="I26812" s="94"/>
      <c r="J26812" s="2"/>
      <c r="P26812" s="30"/>
      <c r="T26812" s="2"/>
      <c r="V26812" s="2"/>
      <c r="W26812" s="28"/>
      <c r="Y26812" s="30"/>
      <c r="Z26812" s="30"/>
      <c r="AB26812" s="6"/>
    </row>
    <row r="26813" spans="1:28">
      <c r="A26813" s="2"/>
      <c r="B26813" s="2"/>
      <c r="C26813" s="2"/>
      <c r="G26813" s="94"/>
      <c r="H26813" s="94"/>
      <c r="I26813" s="94"/>
      <c r="J26813" s="2"/>
      <c r="P26813" s="30"/>
      <c r="T26813" s="2"/>
      <c r="V26813" s="2"/>
      <c r="W26813" s="28"/>
      <c r="Y26813" s="30"/>
      <c r="Z26813" s="30"/>
      <c r="AB26813" s="6"/>
    </row>
    <row r="26814" spans="1:28">
      <c r="A26814" s="2"/>
      <c r="B26814" s="2"/>
      <c r="C26814" s="2"/>
      <c r="G26814" s="94"/>
      <c r="H26814" s="94"/>
      <c r="I26814" s="94"/>
      <c r="J26814" s="2"/>
      <c r="P26814" s="30"/>
      <c r="T26814" s="2"/>
      <c r="V26814" s="2"/>
      <c r="W26814" s="28"/>
      <c r="Y26814" s="30"/>
      <c r="Z26814" s="30"/>
      <c r="AB26814" s="6"/>
    </row>
    <row r="26815" spans="1:28">
      <c r="A26815" s="2"/>
      <c r="B26815" s="2"/>
      <c r="C26815" s="2"/>
      <c r="G26815" s="94"/>
      <c r="H26815" s="94"/>
      <c r="I26815" s="94"/>
      <c r="J26815" s="2"/>
      <c r="P26815" s="30"/>
      <c r="T26815" s="2"/>
      <c r="V26815" s="2"/>
      <c r="W26815" s="28"/>
      <c r="Y26815" s="30"/>
      <c r="Z26815" s="30"/>
      <c r="AB26815" s="6"/>
    </row>
    <row r="26816" spans="1:28">
      <c r="A26816" s="2"/>
      <c r="B26816" s="2"/>
      <c r="C26816" s="2"/>
      <c r="G26816" s="94"/>
      <c r="H26816" s="94"/>
      <c r="I26816" s="94"/>
      <c r="J26816" s="2"/>
      <c r="P26816" s="30"/>
      <c r="T26816" s="2"/>
      <c r="V26816" s="2"/>
      <c r="W26816" s="28"/>
      <c r="Y26816" s="30"/>
      <c r="Z26816" s="30"/>
      <c r="AB26816" s="6"/>
    </row>
    <row r="26817" spans="1:28">
      <c r="A26817" s="2"/>
      <c r="B26817" s="2"/>
      <c r="C26817" s="2"/>
      <c r="G26817" s="94"/>
      <c r="H26817" s="94"/>
      <c r="I26817" s="94"/>
      <c r="J26817" s="2"/>
      <c r="P26817" s="30"/>
      <c r="T26817" s="2"/>
      <c r="V26817" s="2"/>
      <c r="W26817" s="28"/>
      <c r="Y26817" s="30"/>
      <c r="Z26817" s="30"/>
      <c r="AB26817" s="6"/>
    </row>
    <row r="26818" spans="1:28">
      <c r="A26818" s="2"/>
      <c r="B26818" s="2"/>
      <c r="C26818" s="2"/>
      <c r="G26818" s="94"/>
      <c r="H26818" s="94"/>
      <c r="I26818" s="94"/>
      <c r="J26818" s="2"/>
      <c r="P26818" s="30"/>
      <c r="T26818" s="2"/>
      <c r="V26818" s="2"/>
      <c r="W26818" s="28"/>
      <c r="Y26818" s="30"/>
      <c r="Z26818" s="30"/>
      <c r="AB26818" s="6"/>
    </row>
    <row r="26819" spans="1:28">
      <c r="A26819" s="2"/>
      <c r="B26819" s="2"/>
      <c r="C26819" s="2"/>
      <c r="G26819" s="94"/>
      <c r="H26819" s="94"/>
      <c r="I26819" s="94"/>
      <c r="J26819" s="2"/>
      <c r="P26819" s="30"/>
      <c r="T26819" s="2"/>
      <c r="V26819" s="2"/>
      <c r="W26819" s="28"/>
      <c r="Y26819" s="30"/>
      <c r="Z26819" s="30"/>
      <c r="AB26819" s="6"/>
    </row>
    <row r="26820" spans="1:28">
      <c r="A26820" s="2"/>
      <c r="B26820" s="2"/>
      <c r="C26820" s="2"/>
      <c r="G26820" s="94"/>
      <c r="H26820" s="94"/>
      <c r="I26820" s="94"/>
      <c r="J26820" s="2"/>
      <c r="P26820" s="30"/>
      <c r="T26820" s="2"/>
      <c r="V26820" s="2"/>
      <c r="W26820" s="28"/>
      <c r="Y26820" s="30"/>
      <c r="Z26820" s="30"/>
      <c r="AB26820" s="6"/>
    </row>
    <row r="26821" spans="1:28">
      <c r="A26821" s="2"/>
      <c r="B26821" s="2"/>
      <c r="C26821" s="2"/>
      <c r="G26821" s="94"/>
      <c r="H26821" s="94"/>
      <c r="I26821" s="94"/>
      <c r="J26821" s="2"/>
      <c r="P26821" s="30"/>
      <c r="T26821" s="2"/>
      <c r="V26821" s="2"/>
      <c r="W26821" s="28"/>
      <c r="Y26821" s="30"/>
      <c r="Z26821" s="30"/>
      <c r="AB26821" s="6"/>
    </row>
    <row r="26822" spans="1:28">
      <c r="A26822" s="2"/>
      <c r="B26822" s="2"/>
      <c r="C26822" s="2"/>
      <c r="G26822" s="94"/>
      <c r="H26822" s="94"/>
      <c r="I26822" s="94"/>
      <c r="J26822" s="2"/>
      <c r="P26822" s="30"/>
      <c r="T26822" s="2"/>
      <c r="V26822" s="2"/>
      <c r="W26822" s="28"/>
      <c r="Y26822" s="30"/>
      <c r="Z26822" s="30"/>
      <c r="AB26822" s="6"/>
    </row>
    <row r="26823" spans="1:28">
      <c r="A26823" s="2"/>
      <c r="B26823" s="2"/>
      <c r="C26823" s="2"/>
      <c r="G26823" s="94"/>
      <c r="H26823" s="94"/>
      <c r="I26823" s="94"/>
      <c r="J26823" s="2"/>
      <c r="P26823" s="30"/>
      <c r="T26823" s="2"/>
      <c r="V26823" s="2"/>
      <c r="W26823" s="28"/>
      <c r="Y26823" s="30"/>
      <c r="Z26823" s="30"/>
      <c r="AB26823" s="6"/>
    </row>
    <row r="26824" spans="1:28">
      <c r="A26824" s="2"/>
      <c r="B26824" s="2"/>
      <c r="C26824" s="2"/>
      <c r="G26824" s="94"/>
      <c r="H26824" s="94"/>
      <c r="I26824" s="94"/>
      <c r="J26824" s="2"/>
      <c r="P26824" s="30"/>
      <c r="T26824" s="2"/>
      <c r="V26824" s="2"/>
      <c r="W26824" s="28"/>
      <c r="Y26824" s="30"/>
      <c r="Z26824" s="30"/>
      <c r="AB26824" s="6"/>
    </row>
    <row r="26825" spans="1:28">
      <c r="A26825" s="2"/>
      <c r="B26825" s="2"/>
      <c r="C26825" s="2"/>
      <c r="G26825" s="94"/>
      <c r="H26825" s="94"/>
      <c r="I26825" s="94"/>
      <c r="J26825" s="2"/>
      <c r="P26825" s="30"/>
      <c r="T26825" s="2"/>
      <c r="V26825" s="2"/>
      <c r="W26825" s="28"/>
      <c r="Y26825" s="30"/>
      <c r="Z26825" s="30"/>
      <c r="AB26825" s="6"/>
    </row>
    <row r="26826" spans="1:28">
      <c r="A26826" s="2"/>
      <c r="B26826" s="2"/>
      <c r="C26826" s="2"/>
      <c r="G26826" s="94"/>
      <c r="H26826" s="94"/>
      <c r="I26826" s="94"/>
      <c r="J26826" s="2"/>
      <c r="P26826" s="30"/>
      <c r="T26826" s="2"/>
      <c r="V26826" s="2"/>
      <c r="W26826" s="28"/>
      <c r="Y26826" s="30"/>
      <c r="Z26826" s="30"/>
      <c r="AB26826" s="6"/>
    </row>
    <row r="26827" spans="1:28">
      <c r="A26827" s="2"/>
      <c r="B26827" s="2"/>
      <c r="C26827" s="2"/>
      <c r="G26827" s="94"/>
      <c r="H26827" s="94"/>
      <c r="I26827" s="94"/>
      <c r="J26827" s="2"/>
      <c r="P26827" s="30"/>
      <c r="T26827" s="2"/>
      <c r="V26827" s="2"/>
      <c r="W26827" s="28"/>
      <c r="Y26827" s="30"/>
      <c r="Z26827" s="30"/>
      <c r="AB26827" s="6"/>
    </row>
    <row r="26828" spans="1:28">
      <c r="A26828" s="2"/>
      <c r="B26828" s="2"/>
      <c r="C26828" s="2"/>
      <c r="G26828" s="94"/>
      <c r="H26828" s="94"/>
      <c r="I26828" s="94"/>
      <c r="J26828" s="2"/>
      <c r="P26828" s="30"/>
      <c r="T26828" s="2"/>
      <c r="V26828" s="2"/>
      <c r="W26828" s="28"/>
      <c r="Y26828" s="30"/>
      <c r="Z26828" s="30"/>
      <c r="AB26828" s="6"/>
    </row>
    <row r="26829" spans="1:28">
      <c r="A26829" s="2"/>
      <c r="B26829" s="2"/>
      <c r="C26829" s="2"/>
      <c r="G26829" s="94"/>
      <c r="H26829" s="94"/>
      <c r="I26829" s="94"/>
      <c r="J26829" s="2"/>
      <c r="P26829" s="30"/>
      <c r="T26829" s="2"/>
      <c r="V26829" s="2"/>
      <c r="W26829" s="28"/>
      <c r="Y26829" s="30"/>
      <c r="Z26829" s="30"/>
      <c r="AB26829" s="6"/>
    </row>
    <row r="26830" spans="1:28">
      <c r="A26830" s="2"/>
      <c r="B26830" s="2"/>
      <c r="C26830" s="2"/>
      <c r="G26830" s="94"/>
      <c r="H26830" s="94"/>
      <c r="I26830" s="94"/>
      <c r="J26830" s="2"/>
      <c r="P26830" s="30"/>
      <c r="T26830" s="2"/>
      <c r="V26830" s="2"/>
      <c r="W26830" s="28"/>
      <c r="Y26830" s="30"/>
      <c r="Z26830" s="30"/>
      <c r="AB26830" s="6"/>
    </row>
    <row r="26831" spans="1:28">
      <c r="A26831" s="2"/>
      <c r="B26831" s="2"/>
      <c r="C26831" s="2"/>
      <c r="G26831" s="94"/>
      <c r="H26831" s="94"/>
      <c r="I26831" s="94"/>
      <c r="J26831" s="2"/>
      <c r="P26831" s="30"/>
      <c r="T26831" s="2"/>
      <c r="V26831" s="2"/>
      <c r="W26831" s="28"/>
      <c r="Y26831" s="30"/>
      <c r="Z26831" s="30"/>
      <c r="AB26831" s="6"/>
    </row>
    <row r="26832" spans="1:28">
      <c r="A26832" s="2"/>
      <c r="B26832" s="2"/>
      <c r="C26832" s="2"/>
      <c r="G26832" s="94"/>
      <c r="H26832" s="94"/>
      <c r="I26832" s="94"/>
      <c r="J26832" s="2"/>
      <c r="P26832" s="30"/>
      <c r="T26832" s="2"/>
      <c r="V26832" s="2"/>
      <c r="W26832" s="28"/>
      <c r="Y26832" s="30"/>
      <c r="Z26832" s="30"/>
      <c r="AB26832" s="6"/>
    </row>
    <row r="26833" spans="1:28">
      <c r="A26833" s="2"/>
      <c r="B26833" s="2"/>
      <c r="C26833" s="2"/>
      <c r="G26833" s="94"/>
      <c r="H26833" s="94"/>
      <c r="I26833" s="94"/>
      <c r="J26833" s="2"/>
      <c r="P26833" s="30"/>
      <c r="T26833" s="2"/>
      <c r="V26833" s="2"/>
      <c r="W26833" s="28"/>
      <c r="Y26833" s="30"/>
      <c r="Z26833" s="30"/>
      <c r="AB26833" s="6"/>
    </row>
    <row r="26834" spans="1:28">
      <c r="A26834" s="2"/>
      <c r="B26834" s="2"/>
      <c r="C26834" s="2"/>
      <c r="G26834" s="94"/>
      <c r="H26834" s="94"/>
      <c r="I26834" s="94"/>
      <c r="J26834" s="2"/>
      <c r="P26834" s="30"/>
      <c r="T26834" s="2"/>
      <c r="V26834" s="2"/>
      <c r="W26834" s="28"/>
      <c r="Y26834" s="30"/>
      <c r="Z26834" s="30"/>
      <c r="AB26834" s="6"/>
    </row>
    <row r="26835" spans="1:28">
      <c r="A26835" s="2"/>
      <c r="B26835" s="2"/>
      <c r="C26835" s="2"/>
      <c r="G26835" s="94"/>
      <c r="H26835" s="94"/>
      <c r="I26835" s="94"/>
      <c r="J26835" s="2"/>
      <c r="P26835" s="30"/>
      <c r="T26835" s="2"/>
      <c r="V26835" s="2"/>
      <c r="W26835" s="28"/>
      <c r="Y26835" s="30"/>
      <c r="Z26835" s="30"/>
      <c r="AB26835" s="6"/>
    </row>
    <row r="26836" spans="1:28">
      <c r="A26836" s="2"/>
      <c r="B26836" s="2"/>
      <c r="C26836" s="2"/>
      <c r="G26836" s="94"/>
      <c r="H26836" s="94"/>
      <c r="I26836" s="94"/>
      <c r="J26836" s="2"/>
      <c r="P26836" s="30"/>
      <c r="T26836" s="2"/>
      <c r="V26836" s="2"/>
      <c r="W26836" s="28"/>
      <c r="Y26836" s="30"/>
      <c r="Z26836" s="30"/>
      <c r="AB26836" s="6"/>
    </row>
    <row r="26837" spans="1:28">
      <c r="A26837" s="2"/>
      <c r="B26837" s="2"/>
      <c r="C26837" s="2"/>
      <c r="G26837" s="94"/>
      <c r="H26837" s="94"/>
      <c r="I26837" s="94"/>
      <c r="J26837" s="2"/>
      <c r="P26837" s="30"/>
      <c r="T26837" s="2"/>
      <c r="V26837" s="2"/>
      <c r="W26837" s="28"/>
      <c r="Y26837" s="30"/>
      <c r="Z26837" s="30"/>
      <c r="AB26837" s="6"/>
    </row>
    <row r="26838" spans="1:28">
      <c r="A26838" s="2"/>
      <c r="B26838" s="2"/>
      <c r="C26838" s="2"/>
      <c r="G26838" s="94"/>
      <c r="H26838" s="94"/>
      <c r="I26838" s="94"/>
      <c r="J26838" s="2"/>
      <c r="P26838" s="30"/>
      <c r="T26838" s="2"/>
      <c r="V26838" s="2"/>
      <c r="W26838" s="28"/>
      <c r="Y26838" s="30"/>
      <c r="Z26838" s="30"/>
      <c r="AB26838" s="6"/>
    </row>
    <row r="26839" spans="1:28">
      <c r="A26839" s="2"/>
      <c r="B26839" s="2"/>
      <c r="C26839" s="2"/>
      <c r="G26839" s="94"/>
      <c r="H26839" s="94"/>
      <c r="I26839" s="94"/>
      <c r="J26839" s="2"/>
      <c r="P26839" s="30"/>
      <c r="T26839" s="2"/>
      <c r="V26839" s="2"/>
      <c r="W26839" s="28"/>
      <c r="Y26839" s="30"/>
      <c r="Z26839" s="30"/>
      <c r="AB26839" s="6"/>
    </row>
    <row r="26840" spans="1:28">
      <c r="A26840" s="2"/>
      <c r="B26840" s="2"/>
      <c r="C26840" s="2"/>
      <c r="G26840" s="94"/>
      <c r="H26840" s="94"/>
      <c r="I26840" s="94"/>
      <c r="J26840" s="2"/>
      <c r="P26840" s="30"/>
      <c r="T26840" s="2"/>
      <c r="V26840" s="2"/>
      <c r="W26840" s="28"/>
      <c r="Y26840" s="30"/>
      <c r="Z26840" s="30"/>
      <c r="AB26840" s="6"/>
    </row>
    <row r="26841" spans="1:28">
      <c r="A26841" s="2"/>
      <c r="B26841" s="2"/>
      <c r="C26841" s="2"/>
      <c r="G26841" s="94"/>
      <c r="H26841" s="94"/>
      <c r="I26841" s="94"/>
      <c r="J26841" s="2"/>
      <c r="P26841" s="30"/>
      <c r="T26841" s="2"/>
      <c r="V26841" s="2"/>
      <c r="W26841" s="28"/>
      <c r="Y26841" s="30"/>
      <c r="Z26841" s="30"/>
      <c r="AB26841" s="6"/>
    </row>
    <row r="26842" spans="1:28">
      <c r="A26842" s="2"/>
      <c r="B26842" s="2"/>
      <c r="C26842" s="2"/>
      <c r="G26842" s="94"/>
      <c r="H26842" s="94"/>
      <c r="I26842" s="94"/>
      <c r="J26842" s="2"/>
      <c r="P26842" s="30"/>
      <c r="T26842" s="2"/>
      <c r="V26842" s="2"/>
      <c r="W26842" s="28"/>
      <c r="Y26842" s="30"/>
      <c r="Z26842" s="30"/>
      <c r="AB26842" s="6"/>
    </row>
    <row r="26843" spans="1:28">
      <c r="A26843" s="2"/>
      <c r="B26843" s="2"/>
      <c r="C26843" s="2"/>
      <c r="G26843" s="94"/>
      <c r="H26843" s="94"/>
      <c r="I26843" s="94"/>
      <c r="J26843" s="2"/>
      <c r="P26843" s="30"/>
      <c r="T26843" s="2"/>
      <c r="V26843" s="2"/>
      <c r="W26843" s="28"/>
      <c r="Y26843" s="30"/>
      <c r="Z26843" s="30"/>
      <c r="AB26843" s="6"/>
    </row>
    <row r="26844" spans="1:28">
      <c r="A26844" s="2"/>
      <c r="B26844" s="2"/>
      <c r="C26844" s="2"/>
      <c r="G26844" s="94"/>
      <c r="H26844" s="94"/>
      <c r="I26844" s="94"/>
      <c r="J26844" s="2"/>
      <c r="P26844" s="30"/>
      <c r="T26844" s="2"/>
      <c r="V26844" s="2"/>
      <c r="W26844" s="28"/>
      <c r="Y26844" s="30"/>
      <c r="Z26844" s="30"/>
      <c r="AB26844" s="6"/>
    </row>
    <row r="26845" spans="1:28">
      <c r="A26845" s="2"/>
      <c r="B26845" s="2"/>
      <c r="C26845" s="2"/>
      <c r="G26845" s="94"/>
      <c r="H26845" s="94"/>
      <c r="I26845" s="94"/>
      <c r="J26845" s="2"/>
      <c r="P26845" s="30"/>
      <c r="T26845" s="2"/>
      <c r="V26845" s="2"/>
      <c r="W26845" s="28"/>
      <c r="Y26845" s="30"/>
      <c r="Z26845" s="30"/>
      <c r="AB26845" s="6"/>
    </row>
    <row r="26846" spans="1:28">
      <c r="A26846" s="2"/>
      <c r="B26846" s="2"/>
      <c r="C26846" s="2"/>
      <c r="G26846" s="94"/>
      <c r="H26846" s="94"/>
      <c r="I26846" s="94"/>
      <c r="J26846" s="2"/>
      <c r="P26846" s="30"/>
      <c r="T26846" s="2"/>
      <c r="V26846" s="2"/>
      <c r="W26846" s="28"/>
      <c r="Y26846" s="30"/>
      <c r="Z26846" s="30"/>
      <c r="AB26846" s="6"/>
    </row>
    <row r="26847" spans="1:28">
      <c r="A26847" s="2"/>
      <c r="B26847" s="2"/>
      <c r="C26847" s="2"/>
      <c r="G26847" s="94"/>
      <c r="H26847" s="94"/>
      <c r="I26847" s="94"/>
      <c r="J26847" s="2"/>
      <c r="P26847" s="30"/>
      <c r="T26847" s="2"/>
      <c r="V26847" s="2"/>
      <c r="W26847" s="28"/>
      <c r="Y26847" s="30"/>
      <c r="Z26847" s="30"/>
      <c r="AB26847" s="6"/>
    </row>
    <row r="26848" spans="1:28">
      <c r="A26848" s="2"/>
      <c r="B26848" s="2"/>
      <c r="C26848" s="2"/>
      <c r="G26848" s="94"/>
      <c r="H26848" s="94"/>
      <c r="I26848" s="94"/>
      <c r="J26848" s="2"/>
      <c r="P26848" s="30"/>
      <c r="T26848" s="2"/>
      <c r="V26848" s="2"/>
      <c r="W26848" s="28"/>
      <c r="Y26848" s="30"/>
      <c r="Z26848" s="30"/>
      <c r="AB26848" s="6"/>
    </row>
    <row r="26849" spans="1:28">
      <c r="A26849" s="2"/>
      <c r="B26849" s="2"/>
      <c r="C26849" s="2"/>
      <c r="G26849" s="94"/>
      <c r="H26849" s="94"/>
      <c r="I26849" s="94"/>
      <c r="J26849" s="2"/>
      <c r="P26849" s="30"/>
      <c r="T26849" s="2"/>
      <c r="V26849" s="2"/>
      <c r="W26849" s="28"/>
      <c r="Y26849" s="30"/>
      <c r="Z26849" s="30"/>
      <c r="AB26849" s="6"/>
    </row>
    <row r="26850" spans="1:28">
      <c r="A26850" s="2"/>
      <c r="B26850" s="2"/>
      <c r="C26850" s="2"/>
      <c r="G26850" s="94"/>
      <c r="H26850" s="94"/>
      <c r="I26850" s="94"/>
      <c r="J26850" s="2"/>
      <c r="P26850" s="30"/>
      <c r="T26850" s="2"/>
      <c r="V26850" s="2"/>
      <c r="W26850" s="28"/>
      <c r="Y26850" s="30"/>
      <c r="Z26850" s="30"/>
      <c r="AB26850" s="6"/>
    </row>
    <row r="26851" spans="1:28">
      <c r="A26851" s="2"/>
      <c r="B26851" s="2"/>
      <c r="C26851" s="2"/>
      <c r="G26851" s="94"/>
      <c r="H26851" s="94"/>
      <c r="I26851" s="94"/>
      <c r="J26851" s="2"/>
      <c r="P26851" s="30"/>
      <c r="T26851" s="2"/>
      <c r="V26851" s="2"/>
      <c r="W26851" s="28"/>
      <c r="Y26851" s="30"/>
      <c r="Z26851" s="30"/>
      <c r="AB26851" s="6"/>
    </row>
    <row r="26852" spans="1:28">
      <c r="A26852" s="2"/>
      <c r="B26852" s="2"/>
      <c r="C26852" s="2"/>
      <c r="G26852" s="94"/>
      <c r="H26852" s="94"/>
      <c r="I26852" s="94"/>
      <c r="J26852" s="2"/>
      <c r="P26852" s="30"/>
      <c r="T26852" s="2"/>
      <c r="V26852" s="2"/>
      <c r="W26852" s="28"/>
      <c r="Y26852" s="30"/>
      <c r="Z26852" s="30"/>
      <c r="AB26852" s="6"/>
    </row>
    <row r="26853" spans="1:28">
      <c r="A26853" s="2"/>
      <c r="B26853" s="2"/>
      <c r="C26853" s="2"/>
      <c r="G26853" s="94"/>
      <c r="H26853" s="94"/>
      <c r="I26853" s="94"/>
      <c r="J26853" s="2"/>
      <c r="P26853" s="30"/>
      <c r="T26853" s="2"/>
      <c r="V26853" s="2"/>
      <c r="W26853" s="28"/>
      <c r="Y26853" s="30"/>
      <c r="Z26853" s="30"/>
      <c r="AB26853" s="6"/>
    </row>
    <row r="26854" spans="1:28">
      <c r="A26854" s="2"/>
      <c r="B26854" s="2"/>
      <c r="C26854" s="2"/>
      <c r="G26854" s="94"/>
      <c r="H26854" s="94"/>
      <c r="I26854" s="94"/>
      <c r="J26854" s="2"/>
      <c r="P26854" s="30"/>
      <c r="T26854" s="2"/>
      <c r="V26854" s="2"/>
      <c r="W26854" s="28"/>
      <c r="Y26854" s="30"/>
      <c r="Z26854" s="30"/>
      <c r="AB26854" s="6"/>
    </row>
    <row r="26855" spans="1:28">
      <c r="A26855" s="2"/>
      <c r="B26855" s="2"/>
      <c r="C26855" s="2"/>
      <c r="G26855" s="94"/>
      <c r="H26855" s="94"/>
      <c r="I26855" s="94"/>
      <c r="J26855" s="2"/>
      <c r="P26855" s="30"/>
      <c r="T26855" s="2"/>
      <c r="V26855" s="2"/>
      <c r="W26855" s="28"/>
      <c r="Y26855" s="30"/>
      <c r="Z26855" s="30"/>
      <c r="AB26855" s="6"/>
    </row>
    <row r="26856" spans="1:28">
      <c r="A26856" s="2"/>
      <c r="B26856" s="2"/>
      <c r="C26856" s="2"/>
      <c r="G26856" s="94"/>
      <c r="H26856" s="94"/>
      <c r="I26856" s="94"/>
      <c r="J26856" s="2"/>
      <c r="P26856" s="30"/>
      <c r="T26856" s="2"/>
      <c r="V26856" s="2"/>
      <c r="W26856" s="28"/>
      <c r="Y26856" s="30"/>
      <c r="Z26856" s="30"/>
      <c r="AB26856" s="6"/>
    </row>
    <row r="26857" spans="1:28">
      <c r="A26857" s="2"/>
      <c r="B26857" s="2"/>
      <c r="C26857" s="2"/>
      <c r="G26857" s="94"/>
      <c r="H26857" s="94"/>
      <c r="I26857" s="94"/>
      <c r="J26857" s="2"/>
      <c r="P26857" s="30"/>
      <c r="T26857" s="2"/>
      <c r="V26857" s="2"/>
      <c r="W26857" s="28"/>
      <c r="Y26857" s="30"/>
      <c r="Z26857" s="30"/>
      <c r="AB26857" s="6"/>
    </row>
    <row r="26858" spans="1:28">
      <c r="A26858" s="2"/>
      <c r="B26858" s="2"/>
      <c r="C26858" s="2"/>
      <c r="G26858" s="94"/>
      <c r="H26858" s="94"/>
      <c r="I26858" s="94"/>
      <c r="J26858" s="2"/>
      <c r="P26858" s="30"/>
      <c r="T26858" s="2"/>
      <c r="V26858" s="2"/>
      <c r="W26858" s="28"/>
      <c r="Y26858" s="30"/>
      <c r="Z26858" s="30"/>
      <c r="AB26858" s="6"/>
    </row>
    <row r="26859" spans="1:28">
      <c r="A26859" s="2"/>
      <c r="B26859" s="2"/>
      <c r="C26859" s="2"/>
      <c r="G26859" s="94"/>
      <c r="H26859" s="94"/>
      <c r="I26859" s="94"/>
      <c r="J26859" s="2"/>
      <c r="P26859" s="30"/>
      <c r="T26859" s="2"/>
      <c r="V26859" s="2"/>
      <c r="W26859" s="28"/>
      <c r="Y26859" s="30"/>
      <c r="Z26859" s="30"/>
      <c r="AB26859" s="6"/>
    </row>
    <row r="26860" spans="1:28">
      <c r="A26860" s="2"/>
      <c r="B26860" s="2"/>
      <c r="C26860" s="2"/>
      <c r="G26860" s="94"/>
      <c r="H26860" s="94"/>
      <c r="I26860" s="94"/>
      <c r="J26860" s="2"/>
      <c r="P26860" s="30"/>
      <c r="T26860" s="2"/>
      <c r="V26860" s="2"/>
      <c r="W26860" s="28"/>
      <c r="Y26860" s="30"/>
      <c r="Z26860" s="30"/>
      <c r="AB26860" s="6"/>
    </row>
    <row r="26861" spans="1:28">
      <c r="A26861" s="2"/>
      <c r="B26861" s="2"/>
      <c r="C26861" s="2"/>
      <c r="G26861" s="94"/>
      <c r="H26861" s="94"/>
      <c r="I26861" s="94"/>
      <c r="J26861" s="2"/>
      <c r="P26861" s="30"/>
      <c r="T26861" s="2"/>
      <c r="V26861" s="2"/>
      <c r="W26861" s="28"/>
      <c r="Y26861" s="30"/>
      <c r="Z26861" s="30"/>
      <c r="AB26861" s="6"/>
    </row>
    <row r="26862" spans="1:28">
      <c r="A26862" s="2"/>
      <c r="B26862" s="2"/>
      <c r="C26862" s="2"/>
      <c r="G26862" s="94"/>
      <c r="H26862" s="94"/>
      <c r="I26862" s="94"/>
      <c r="J26862" s="2"/>
      <c r="P26862" s="30"/>
      <c r="T26862" s="2"/>
      <c r="V26862" s="2"/>
      <c r="W26862" s="28"/>
      <c r="Y26862" s="30"/>
      <c r="Z26862" s="30"/>
      <c r="AB26862" s="6"/>
    </row>
    <row r="26863" spans="1:28">
      <c r="A26863" s="2"/>
      <c r="B26863" s="2"/>
      <c r="C26863" s="2"/>
      <c r="G26863" s="94"/>
      <c r="H26863" s="94"/>
      <c r="I26863" s="94"/>
      <c r="J26863" s="2"/>
      <c r="P26863" s="30"/>
      <c r="T26863" s="2"/>
      <c r="V26863" s="2"/>
      <c r="W26863" s="28"/>
      <c r="Y26863" s="30"/>
      <c r="Z26863" s="30"/>
      <c r="AB26863" s="6"/>
    </row>
    <row r="26864" spans="1:28">
      <c r="A26864" s="2"/>
      <c r="B26864" s="2"/>
      <c r="C26864" s="2"/>
      <c r="G26864" s="94"/>
      <c r="H26864" s="94"/>
      <c r="I26864" s="94"/>
      <c r="J26864" s="2"/>
      <c r="P26864" s="30"/>
      <c r="T26864" s="2"/>
      <c r="V26864" s="2"/>
      <c r="W26864" s="28"/>
      <c r="Y26864" s="30"/>
      <c r="Z26864" s="30"/>
      <c r="AB26864" s="6"/>
    </row>
    <row r="26865" spans="1:28">
      <c r="A26865" s="2"/>
      <c r="B26865" s="2"/>
      <c r="C26865" s="2"/>
      <c r="G26865" s="94"/>
      <c r="H26865" s="94"/>
      <c r="I26865" s="94"/>
      <c r="J26865" s="2"/>
      <c r="P26865" s="30"/>
      <c r="T26865" s="2"/>
      <c r="V26865" s="2"/>
      <c r="W26865" s="28"/>
      <c r="Y26865" s="30"/>
      <c r="Z26865" s="30"/>
      <c r="AB26865" s="6"/>
    </row>
    <row r="26866" spans="1:28">
      <c r="A26866" s="2"/>
      <c r="B26866" s="2"/>
      <c r="C26866" s="2"/>
      <c r="G26866" s="94"/>
      <c r="H26866" s="94"/>
      <c r="I26866" s="94"/>
      <c r="J26866" s="2"/>
      <c r="P26866" s="30"/>
      <c r="T26866" s="2"/>
      <c r="V26866" s="2"/>
      <c r="W26866" s="28"/>
      <c r="Y26866" s="30"/>
      <c r="Z26866" s="30"/>
      <c r="AB26866" s="6"/>
    </row>
    <row r="26867" spans="1:28">
      <c r="A26867" s="2"/>
      <c r="B26867" s="2"/>
      <c r="C26867" s="2"/>
      <c r="G26867" s="94"/>
      <c r="H26867" s="94"/>
      <c r="I26867" s="94"/>
      <c r="J26867" s="2"/>
      <c r="P26867" s="30"/>
      <c r="T26867" s="2"/>
      <c r="V26867" s="2"/>
      <c r="W26867" s="28"/>
      <c r="Y26867" s="30"/>
      <c r="Z26867" s="30"/>
      <c r="AB26867" s="6"/>
    </row>
    <row r="26868" spans="1:28">
      <c r="A26868" s="2"/>
      <c r="B26868" s="2"/>
      <c r="C26868" s="2"/>
      <c r="G26868" s="94"/>
      <c r="H26868" s="94"/>
      <c r="I26868" s="94"/>
      <c r="J26868" s="2"/>
      <c r="P26868" s="30"/>
      <c r="T26868" s="2"/>
      <c r="V26868" s="2"/>
      <c r="W26868" s="28"/>
      <c r="Y26868" s="30"/>
      <c r="Z26868" s="30"/>
      <c r="AB26868" s="6"/>
    </row>
    <row r="26869" spans="1:28">
      <c r="A26869" s="2"/>
      <c r="B26869" s="2"/>
      <c r="C26869" s="2"/>
      <c r="G26869" s="94"/>
      <c r="H26869" s="94"/>
      <c r="I26869" s="94"/>
      <c r="J26869" s="2"/>
      <c r="P26869" s="30"/>
      <c r="T26869" s="2"/>
      <c r="V26869" s="2"/>
      <c r="W26869" s="28"/>
      <c r="Y26869" s="30"/>
      <c r="Z26869" s="30"/>
      <c r="AB26869" s="6"/>
    </row>
    <row r="26870" spans="1:28">
      <c r="A26870" s="2"/>
      <c r="B26870" s="2"/>
      <c r="C26870" s="2"/>
      <c r="G26870" s="94"/>
      <c r="H26870" s="94"/>
      <c r="I26870" s="94"/>
      <c r="J26870" s="2"/>
      <c r="P26870" s="30"/>
      <c r="T26870" s="2"/>
      <c r="V26870" s="2"/>
      <c r="W26870" s="28"/>
      <c r="Y26870" s="30"/>
      <c r="Z26870" s="30"/>
      <c r="AB26870" s="6"/>
    </row>
    <row r="26871" spans="1:28">
      <c r="A26871" s="2"/>
      <c r="B26871" s="2"/>
      <c r="C26871" s="2"/>
      <c r="G26871" s="94"/>
      <c r="H26871" s="94"/>
      <c r="I26871" s="94"/>
      <c r="J26871" s="2"/>
      <c r="P26871" s="30"/>
      <c r="T26871" s="2"/>
      <c r="V26871" s="2"/>
      <c r="W26871" s="28"/>
      <c r="Y26871" s="30"/>
      <c r="Z26871" s="30"/>
      <c r="AB26871" s="6"/>
    </row>
    <row r="26872" spans="1:28">
      <c r="A26872" s="2"/>
      <c r="B26872" s="2"/>
      <c r="C26872" s="2"/>
      <c r="G26872" s="94"/>
      <c r="H26872" s="94"/>
      <c r="I26872" s="94"/>
      <c r="J26872" s="2"/>
      <c r="P26872" s="30"/>
      <c r="T26872" s="2"/>
      <c r="V26872" s="2"/>
      <c r="W26872" s="28"/>
      <c r="Y26872" s="30"/>
      <c r="Z26872" s="30"/>
      <c r="AB26872" s="6"/>
    </row>
    <row r="26873" spans="1:28">
      <c r="A26873" s="2"/>
      <c r="B26873" s="2"/>
      <c r="C26873" s="2"/>
      <c r="G26873" s="94"/>
      <c r="H26873" s="94"/>
      <c r="I26873" s="94"/>
      <c r="J26873" s="2"/>
      <c r="P26873" s="30"/>
      <c r="T26873" s="2"/>
      <c r="V26873" s="2"/>
      <c r="W26873" s="28"/>
      <c r="Y26873" s="30"/>
      <c r="Z26873" s="30"/>
      <c r="AB26873" s="6"/>
    </row>
    <row r="26874" spans="1:28">
      <c r="A26874" s="2"/>
      <c r="B26874" s="2"/>
      <c r="C26874" s="2"/>
      <c r="G26874" s="94"/>
      <c r="H26874" s="94"/>
      <c r="I26874" s="94"/>
      <c r="J26874" s="2"/>
      <c r="P26874" s="30"/>
      <c r="T26874" s="2"/>
      <c r="V26874" s="2"/>
      <c r="W26874" s="28"/>
      <c r="Y26874" s="30"/>
      <c r="Z26874" s="30"/>
      <c r="AB26874" s="6"/>
    </row>
    <row r="26875" spans="1:28">
      <c r="A26875" s="2"/>
      <c r="B26875" s="2"/>
      <c r="C26875" s="2"/>
      <c r="G26875" s="94"/>
      <c r="H26875" s="94"/>
      <c r="I26875" s="94"/>
      <c r="J26875" s="2"/>
      <c r="P26875" s="30"/>
      <c r="T26875" s="2"/>
      <c r="V26875" s="2"/>
      <c r="W26875" s="28"/>
      <c r="Y26875" s="30"/>
      <c r="Z26875" s="30"/>
      <c r="AB26875" s="6"/>
    </row>
    <row r="26876" spans="1:28">
      <c r="A26876" s="2"/>
      <c r="B26876" s="2"/>
      <c r="C26876" s="2"/>
      <c r="G26876" s="94"/>
      <c r="H26876" s="94"/>
      <c r="I26876" s="94"/>
      <c r="J26876" s="2"/>
      <c r="P26876" s="30"/>
      <c r="T26876" s="2"/>
      <c r="V26876" s="2"/>
      <c r="W26876" s="28"/>
      <c r="Y26876" s="30"/>
      <c r="Z26876" s="30"/>
      <c r="AB26876" s="6"/>
    </row>
    <row r="26877" spans="1:28">
      <c r="A26877" s="2"/>
      <c r="B26877" s="2"/>
      <c r="C26877" s="2"/>
      <c r="G26877" s="94"/>
      <c r="H26877" s="94"/>
      <c r="I26877" s="94"/>
      <c r="J26877" s="2"/>
      <c r="P26877" s="30"/>
      <c r="T26877" s="2"/>
      <c r="V26877" s="2"/>
      <c r="W26877" s="28"/>
      <c r="Y26877" s="30"/>
      <c r="Z26877" s="30"/>
      <c r="AB26877" s="6"/>
    </row>
    <row r="26878" spans="1:28">
      <c r="A26878" s="2"/>
      <c r="B26878" s="2"/>
      <c r="C26878" s="2"/>
      <c r="G26878" s="94"/>
      <c r="H26878" s="94"/>
      <c r="I26878" s="94"/>
      <c r="J26878" s="2"/>
      <c r="P26878" s="30"/>
      <c r="T26878" s="2"/>
      <c r="V26878" s="2"/>
      <c r="W26878" s="28"/>
      <c r="Y26878" s="30"/>
      <c r="Z26878" s="30"/>
      <c r="AB26878" s="6"/>
    </row>
    <row r="26879" spans="1:28">
      <c r="A26879" s="2"/>
      <c r="B26879" s="2"/>
      <c r="C26879" s="2"/>
      <c r="G26879" s="94"/>
      <c r="H26879" s="94"/>
      <c r="I26879" s="94"/>
      <c r="J26879" s="2"/>
      <c r="P26879" s="30"/>
      <c r="T26879" s="2"/>
      <c r="V26879" s="2"/>
      <c r="W26879" s="28"/>
      <c r="Y26879" s="30"/>
      <c r="Z26879" s="30"/>
      <c r="AB26879" s="6"/>
    </row>
    <row r="26880" spans="1:28">
      <c r="A26880" s="2"/>
      <c r="B26880" s="2"/>
      <c r="C26880" s="2"/>
      <c r="G26880" s="94"/>
      <c r="H26880" s="94"/>
      <c r="I26880" s="94"/>
      <c r="J26880" s="2"/>
      <c r="P26880" s="30"/>
      <c r="T26880" s="2"/>
      <c r="V26880" s="2"/>
      <c r="W26880" s="28"/>
      <c r="Y26880" s="30"/>
      <c r="Z26880" s="30"/>
      <c r="AB26880" s="6"/>
    </row>
    <row r="26881" spans="1:28">
      <c r="A26881" s="2"/>
      <c r="B26881" s="2"/>
      <c r="C26881" s="2"/>
      <c r="G26881" s="94"/>
      <c r="H26881" s="94"/>
      <c r="I26881" s="94"/>
      <c r="J26881" s="2"/>
      <c r="P26881" s="30"/>
      <c r="T26881" s="2"/>
      <c r="V26881" s="2"/>
      <c r="W26881" s="28"/>
      <c r="Y26881" s="30"/>
      <c r="Z26881" s="30"/>
      <c r="AB26881" s="6"/>
    </row>
    <row r="26882" spans="1:28">
      <c r="A26882" s="2"/>
      <c r="B26882" s="2"/>
      <c r="C26882" s="2"/>
      <c r="G26882" s="94"/>
      <c r="H26882" s="94"/>
      <c r="I26882" s="94"/>
      <c r="J26882" s="2"/>
      <c r="P26882" s="30"/>
      <c r="T26882" s="2"/>
      <c r="V26882" s="2"/>
      <c r="W26882" s="28"/>
      <c r="Y26882" s="30"/>
      <c r="Z26882" s="30"/>
      <c r="AB26882" s="6"/>
    </row>
    <row r="26883" spans="1:28">
      <c r="A26883" s="2"/>
      <c r="B26883" s="2"/>
      <c r="C26883" s="2"/>
      <c r="G26883" s="94"/>
      <c r="H26883" s="94"/>
      <c r="I26883" s="94"/>
      <c r="J26883" s="2"/>
      <c r="P26883" s="30"/>
      <c r="T26883" s="2"/>
      <c r="V26883" s="2"/>
      <c r="W26883" s="28"/>
      <c r="Y26883" s="30"/>
      <c r="Z26883" s="30"/>
      <c r="AB26883" s="6"/>
    </row>
    <row r="26884" spans="1:28">
      <c r="A26884" s="2"/>
      <c r="B26884" s="2"/>
      <c r="C26884" s="2"/>
      <c r="G26884" s="94"/>
      <c r="H26884" s="94"/>
      <c r="I26884" s="94"/>
      <c r="J26884" s="2"/>
      <c r="P26884" s="30"/>
      <c r="T26884" s="2"/>
      <c r="V26884" s="2"/>
      <c r="W26884" s="28"/>
      <c r="Y26884" s="30"/>
      <c r="Z26884" s="30"/>
      <c r="AB26884" s="6"/>
    </row>
    <row r="26885" spans="1:28">
      <c r="A26885" s="2"/>
      <c r="B26885" s="2"/>
      <c r="C26885" s="2"/>
      <c r="G26885" s="94"/>
      <c r="H26885" s="94"/>
      <c r="I26885" s="94"/>
      <c r="J26885" s="2"/>
      <c r="P26885" s="30"/>
      <c r="T26885" s="2"/>
      <c r="V26885" s="2"/>
      <c r="W26885" s="28"/>
      <c r="Y26885" s="30"/>
      <c r="Z26885" s="30"/>
      <c r="AB26885" s="6"/>
    </row>
    <row r="26886" spans="1:28">
      <c r="A26886" s="2"/>
      <c r="B26886" s="2"/>
      <c r="C26886" s="2"/>
      <c r="G26886" s="94"/>
      <c r="H26886" s="94"/>
      <c r="I26886" s="94"/>
      <c r="J26886" s="2"/>
      <c r="P26886" s="30"/>
      <c r="T26886" s="2"/>
      <c r="V26886" s="2"/>
      <c r="W26886" s="28"/>
      <c r="Y26886" s="30"/>
      <c r="Z26886" s="30"/>
      <c r="AB26886" s="6"/>
    </row>
    <row r="26887" spans="1:28">
      <c r="A26887" s="2"/>
      <c r="B26887" s="2"/>
      <c r="C26887" s="2"/>
      <c r="G26887" s="94"/>
      <c r="H26887" s="94"/>
      <c r="I26887" s="94"/>
      <c r="J26887" s="2"/>
      <c r="P26887" s="30"/>
      <c r="T26887" s="2"/>
      <c r="V26887" s="2"/>
      <c r="W26887" s="28"/>
      <c r="Y26887" s="30"/>
      <c r="Z26887" s="30"/>
      <c r="AB26887" s="6"/>
    </row>
    <row r="26888" spans="1:28">
      <c r="A26888" s="2"/>
      <c r="B26888" s="2"/>
      <c r="C26888" s="2"/>
      <c r="G26888" s="94"/>
      <c r="H26888" s="94"/>
      <c r="I26888" s="94"/>
      <c r="J26888" s="2"/>
      <c r="P26888" s="30"/>
      <c r="T26888" s="2"/>
      <c r="V26888" s="2"/>
      <c r="W26888" s="28"/>
      <c r="Y26888" s="30"/>
      <c r="Z26888" s="30"/>
      <c r="AB26888" s="6"/>
    </row>
    <row r="26889" spans="1:28">
      <c r="A26889" s="2"/>
      <c r="B26889" s="2"/>
      <c r="C26889" s="2"/>
      <c r="G26889" s="94"/>
      <c r="H26889" s="94"/>
      <c r="I26889" s="94"/>
      <c r="J26889" s="2"/>
      <c r="P26889" s="30"/>
      <c r="T26889" s="2"/>
      <c r="V26889" s="2"/>
      <c r="W26889" s="28"/>
      <c r="Y26889" s="30"/>
      <c r="Z26889" s="30"/>
      <c r="AB26889" s="6"/>
    </row>
    <row r="26890" spans="1:28">
      <c r="A26890" s="2"/>
      <c r="B26890" s="2"/>
      <c r="C26890" s="2"/>
      <c r="G26890" s="94"/>
      <c r="H26890" s="94"/>
      <c r="I26890" s="94"/>
      <c r="J26890" s="2"/>
      <c r="P26890" s="30"/>
      <c r="T26890" s="2"/>
      <c r="V26890" s="2"/>
      <c r="W26890" s="28"/>
      <c r="Y26890" s="30"/>
      <c r="Z26890" s="30"/>
      <c r="AB26890" s="6"/>
    </row>
    <row r="26891" spans="1:28">
      <c r="A26891" s="2"/>
      <c r="B26891" s="2"/>
      <c r="C26891" s="2"/>
      <c r="G26891" s="94"/>
      <c r="H26891" s="94"/>
      <c r="I26891" s="94"/>
      <c r="J26891" s="2"/>
      <c r="P26891" s="30"/>
      <c r="T26891" s="2"/>
      <c r="V26891" s="2"/>
      <c r="W26891" s="28"/>
      <c r="Y26891" s="30"/>
      <c r="Z26891" s="30"/>
      <c r="AB26891" s="6"/>
    </row>
    <row r="26892" spans="1:28">
      <c r="A26892" s="2"/>
      <c r="B26892" s="2"/>
      <c r="C26892" s="2"/>
      <c r="G26892" s="94"/>
      <c r="H26892" s="94"/>
      <c r="I26892" s="94"/>
      <c r="J26892" s="2"/>
      <c r="P26892" s="30"/>
      <c r="T26892" s="2"/>
      <c r="V26892" s="2"/>
      <c r="W26892" s="28"/>
      <c r="Y26892" s="30"/>
      <c r="Z26892" s="30"/>
      <c r="AB26892" s="6"/>
    </row>
    <row r="26893" spans="1:28">
      <c r="A26893" s="2"/>
      <c r="B26893" s="2"/>
      <c r="C26893" s="2"/>
      <c r="G26893" s="94"/>
      <c r="H26893" s="94"/>
      <c r="I26893" s="94"/>
      <c r="J26893" s="2"/>
      <c r="P26893" s="30"/>
      <c r="T26893" s="2"/>
      <c r="V26893" s="2"/>
      <c r="W26893" s="28"/>
      <c r="Y26893" s="30"/>
      <c r="Z26893" s="30"/>
      <c r="AB26893" s="6"/>
    </row>
    <row r="26894" spans="1:28">
      <c r="A26894" s="2"/>
      <c r="B26894" s="2"/>
      <c r="C26894" s="2"/>
      <c r="G26894" s="94"/>
      <c r="H26894" s="94"/>
      <c r="I26894" s="94"/>
      <c r="J26894" s="2"/>
      <c r="P26894" s="30"/>
      <c r="T26894" s="2"/>
      <c r="V26894" s="2"/>
      <c r="W26894" s="28"/>
      <c r="Y26894" s="30"/>
      <c r="Z26894" s="30"/>
      <c r="AB26894" s="6"/>
    </row>
    <row r="26895" spans="1:28">
      <c r="A26895" s="2"/>
      <c r="B26895" s="2"/>
      <c r="C26895" s="2"/>
      <c r="G26895" s="94"/>
      <c r="H26895" s="94"/>
      <c r="I26895" s="94"/>
      <c r="J26895" s="2"/>
      <c r="P26895" s="30"/>
      <c r="T26895" s="2"/>
      <c r="V26895" s="2"/>
      <c r="W26895" s="28"/>
      <c r="Y26895" s="30"/>
      <c r="Z26895" s="30"/>
      <c r="AB26895" s="6"/>
    </row>
    <row r="26896" spans="1:28">
      <c r="A26896" s="2"/>
      <c r="B26896" s="2"/>
      <c r="C26896" s="2"/>
      <c r="G26896" s="94"/>
      <c r="H26896" s="94"/>
      <c r="I26896" s="94"/>
      <c r="J26896" s="2"/>
      <c r="P26896" s="30"/>
      <c r="T26896" s="2"/>
      <c r="V26896" s="2"/>
      <c r="W26896" s="28"/>
      <c r="Y26896" s="30"/>
      <c r="Z26896" s="30"/>
      <c r="AB26896" s="6"/>
    </row>
    <row r="26897" spans="1:28">
      <c r="A26897" s="2"/>
      <c r="B26897" s="2"/>
      <c r="C26897" s="2"/>
      <c r="G26897" s="94"/>
      <c r="H26897" s="94"/>
      <c r="I26897" s="94"/>
      <c r="J26897" s="2"/>
      <c r="P26897" s="30"/>
      <c r="T26897" s="2"/>
      <c r="V26897" s="2"/>
      <c r="W26897" s="28"/>
      <c r="Y26897" s="30"/>
      <c r="Z26897" s="30"/>
      <c r="AB26897" s="6"/>
    </row>
    <row r="26898" spans="1:28">
      <c r="A26898" s="2"/>
      <c r="B26898" s="2"/>
      <c r="C26898" s="2"/>
      <c r="G26898" s="94"/>
      <c r="H26898" s="94"/>
      <c r="I26898" s="94"/>
      <c r="J26898" s="2"/>
      <c r="P26898" s="30"/>
      <c r="T26898" s="2"/>
      <c r="V26898" s="2"/>
      <c r="W26898" s="28"/>
      <c r="Y26898" s="30"/>
      <c r="Z26898" s="30"/>
      <c r="AB26898" s="6"/>
    </row>
    <row r="26899" spans="1:28">
      <c r="A26899" s="2"/>
      <c r="B26899" s="2"/>
      <c r="C26899" s="2"/>
      <c r="G26899" s="94"/>
      <c r="H26899" s="94"/>
      <c r="I26899" s="94"/>
      <c r="J26899" s="2"/>
      <c r="P26899" s="30"/>
      <c r="T26899" s="2"/>
      <c r="V26899" s="2"/>
      <c r="W26899" s="28"/>
      <c r="Y26899" s="30"/>
      <c r="Z26899" s="30"/>
      <c r="AB26899" s="6"/>
    </row>
    <row r="26900" spans="1:28">
      <c r="A26900" s="2"/>
      <c r="B26900" s="2"/>
      <c r="C26900" s="2"/>
      <c r="G26900" s="94"/>
      <c r="H26900" s="94"/>
      <c r="I26900" s="94"/>
      <c r="J26900" s="2"/>
      <c r="P26900" s="30"/>
      <c r="T26900" s="2"/>
      <c r="V26900" s="2"/>
      <c r="W26900" s="28"/>
      <c r="Y26900" s="30"/>
      <c r="Z26900" s="30"/>
      <c r="AB26900" s="6"/>
    </row>
    <row r="26901" spans="1:28">
      <c r="A26901" s="2"/>
      <c r="B26901" s="2"/>
      <c r="C26901" s="2"/>
      <c r="G26901" s="94"/>
      <c r="H26901" s="94"/>
      <c r="I26901" s="94"/>
      <c r="J26901" s="2"/>
      <c r="P26901" s="30"/>
      <c r="T26901" s="2"/>
      <c r="V26901" s="2"/>
      <c r="W26901" s="28"/>
      <c r="Y26901" s="30"/>
      <c r="Z26901" s="30"/>
      <c r="AB26901" s="6"/>
    </row>
    <row r="26902" spans="1:28">
      <c r="A26902" s="2"/>
      <c r="B26902" s="2"/>
      <c r="C26902" s="2"/>
      <c r="G26902" s="94"/>
      <c r="H26902" s="94"/>
      <c r="I26902" s="94"/>
      <c r="J26902" s="2"/>
      <c r="P26902" s="30"/>
      <c r="T26902" s="2"/>
      <c r="V26902" s="2"/>
      <c r="W26902" s="28"/>
      <c r="Y26902" s="30"/>
      <c r="Z26902" s="30"/>
      <c r="AB26902" s="6"/>
    </row>
    <row r="26903" spans="1:28">
      <c r="A26903" s="2"/>
      <c r="B26903" s="2"/>
      <c r="C26903" s="2"/>
      <c r="G26903" s="94"/>
      <c r="H26903" s="94"/>
      <c r="I26903" s="94"/>
      <c r="J26903" s="2"/>
      <c r="P26903" s="30"/>
      <c r="T26903" s="2"/>
      <c r="V26903" s="2"/>
      <c r="W26903" s="28"/>
      <c r="Y26903" s="30"/>
      <c r="Z26903" s="30"/>
      <c r="AB26903" s="6"/>
    </row>
    <row r="26904" spans="1:28">
      <c r="A26904" s="2"/>
      <c r="B26904" s="2"/>
      <c r="C26904" s="2"/>
      <c r="G26904" s="94"/>
      <c r="H26904" s="94"/>
      <c r="I26904" s="94"/>
      <c r="J26904" s="2"/>
      <c r="P26904" s="30"/>
      <c r="T26904" s="2"/>
      <c r="V26904" s="2"/>
      <c r="W26904" s="28"/>
      <c r="Y26904" s="30"/>
      <c r="Z26904" s="30"/>
      <c r="AB26904" s="6"/>
    </row>
    <row r="26905" spans="1:28">
      <c r="A26905" s="2"/>
      <c r="B26905" s="2"/>
      <c r="C26905" s="2"/>
      <c r="G26905" s="94"/>
      <c r="H26905" s="94"/>
      <c r="I26905" s="94"/>
      <c r="J26905" s="2"/>
      <c r="P26905" s="30"/>
      <c r="T26905" s="2"/>
      <c r="V26905" s="2"/>
      <c r="W26905" s="28"/>
      <c r="Y26905" s="30"/>
      <c r="Z26905" s="30"/>
      <c r="AB26905" s="6"/>
    </row>
    <row r="26906" spans="1:28">
      <c r="A26906" s="2"/>
      <c r="B26906" s="2"/>
      <c r="C26906" s="2"/>
      <c r="G26906" s="94"/>
      <c r="H26906" s="94"/>
      <c r="I26906" s="94"/>
      <c r="J26906" s="2"/>
      <c r="P26906" s="30"/>
      <c r="T26906" s="2"/>
      <c r="V26906" s="2"/>
      <c r="W26906" s="28"/>
      <c r="Y26906" s="30"/>
      <c r="Z26906" s="30"/>
      <c r="AB26906" s="6"/>
    </row>
    <row r="26907" spans="1:28">
      <c r="A26907" s="2"/>
      <c r="B26907" s="2"/>
      <c r="C26907" s="2"/>
      <c r="G26907" s="94"/>
      <c r="H26907" s="94"/>
      <c r="I26907" s="94"/>
      <c r="J26907" s="2"/>
      <c r="P26907" s="30"/>
      <c r="T26907" s="2"/>
      <c r="V26907" s="2"/>
      <c r="W26907" s="28"/>
      <c r="Y26907" s="30"/>
      <c r="Z26907" s="30"/>
      <c r="AB26907" s="6"/>
    </row>
    <row r="26908" spans="1:28">
      <c r="A26908" s="2"/>
      <c r="B26908" s="2"/>
      <c r="C26908" s="2"/>
      <c r="G26908" s="94"/>
      <c r="H26908" s="94"/>
      <c r="I26908" s="94"/>
      <c r="J26908" s="2"/>
      <c r="P26908" s="30"/>
      <c r="T26908" s="2"/>
      <c r="V26908" s="2"/>
      <c r="W26908" s="28"/>
      <c r="Y26908" s="30"/>
      <c r="Z26908" s="30"/>
      <c r="AB26908" s="6"/>
    </row>
    <row r="26909" spans="1:28">
      <c r="A26909" s="2"/>
      <c r="B26909" s="2"/>
      <c r="C26909" s="2"/>
      <c r="G26909" s="94"/>
      <c r="H26909" s="94"/>
      <c r="I26909" s="94"/>
      <c r="J26909" s="2"/>
      <c r="P26909" s="30"/>
      <c r="T26909" s="2"/>
      <c r="V26909" s="2"/>
      <c r="W26909" s="28"/>
      <c r="Y26909" s="30"/>
      <c r="Z26909" s="30"/>
      <c r="AB26909" s="6"/>
    </row>
    <row r="26910" spans="1:28">
      <c r="A26910" s="2"/>
      <c r="B26910" s="2"/>
      <c r="C26910" s="2"/>
      <c r="G26910" s="94"/>
      <c r="H26910" s="94"/>
      <c r="I26910" s="94"/>
      <c r="J26910" s="2"/>
      <c r="P26910" s="30"/>
      <c r="T26910" s="2"/>
      <c r="V26910" s="2"/>
      <c r="W26910" s="28"/>
      <c r="Y26910" s="30"/>
      <c r="Z26910" s="30"/>
      <c r="AB26910" s="6"/>
    </row>
    <row r="26911" spans="1:28">
      <c r="A26911" s="2"/>
      <c r="B26911" s="2"/>
      <c r="C26911" s="2"/>
      <c r="G26911" s="94"/>
      <c r="H26911" s="94"/>
      <c r="I26911" s="94"/>
      <c r="J26911" s="2"/>
      <c r="P26911" s="30"/>
      <c r="T26911" s="2"/>
      <c r="V26911" s="2"/>
      <c r="W26911" s="28"/>
      <c r="Y26911" s="30"/>
      <c r="Z26911" s="30"/>
      <c r="AB26911" s="6"/>
    </row>
    <row r="26912" spans="1:28">
      <c r="A26912" s="2"/>
      <c r="B26912" s="2"/>
      <c r="C26912" s="2"/>
      <c r="G26912" s="94"/>
      <c r="H26912" s="94"/>
      <c r="I26912" s="94"/>
      <c r="J26912" s="2"/>
      <c r="P26912" s="30"/>
      <c r="T26912" s="2"/>
      <c r="V26912" s="2"/>
      <c r="W26912" s="28"/>
      <c r="Y26912" s="30"/>
      <c r="Z26912" s="30"/>
      <c r="AB26912" s="6"/>
    </row>
    <row r="26913" spans="1:28">
      <c r="A26913" s="2"/>
      <c r="B26913" s="2"/>
      <c r="C26913" s="2"/>
      <c r="G26913" s="94"/>
      <c r="H26913" s="94"/>
      <c r="I26913" s="94"/>
      <c r="J26913" s="2"/>
      <c r="P26913" s="30"/>
      <c r="T26913" s="2"/>
      <c r="V26913" s="2"/>
      <c r="W26913" s="28"/>
      <c r="Y26913" s="30"/>
      <c r="Z26913" s="30"/>
      <c r="AB26913" s="6"/>
    </row>
    <row r="26914" spans="1:28">
      <c r="A26914" s="2"/>
      <c r="B26914" s="2"/>
      <c r="C26914" s="2"/>
      <c r="G26914" s="94"/>
      <c r="H26914" s="94"/>
      <c r="I26914" s="94"/>
      <c r="J26914" s="2"/>
      <c r="P26914" s="30"/>
      <c r="T26914" s="2"/>
      <c r="V26914" s="2"/>
      <c r="W26914" s="28"/>
      <c r="Y26914" s="30"/>
      <c r="Z26914" s="30"/>
      <c r="AB26914" s="6"/>
    </row>
    <row r="26915" spans="1:28">
      <c r="A26915" s="2"/>
      <c r="B26915" s="2"/>
      <c r="C26915" s="2"/>
      <c r="G26915" s="94"/>
      <c r="H26915" s="94"/>
      <c r="I26915" s="94"/>
      <c r="J26915" s="2"/>
      <c r="P26915" s="30"/>
      <c r="T26915" s="2"/>
      <c r="V26915" s="2"/>
      <c r="W26915" s="28"/>
      <c r="Y26915" s="30"/>
      <c r="Z26915" s="30"/>
      <c r="AB26915" s="6"/>
    </row>
    <row r="26916" spans="1:28">
      <c r="A26916" s="2"/>
      <c r="B26916" s="2"/>
      <c r="C26916" s="2"/>
      <c r="G26916" s="94"/>
      <c r="H26916" s="94"/>
      <c r="I26916" s="94"/>
      <c r="J26916" s="2"/>
      <c r="P26916" s="30"/>
      <c r="T26916" s="2"/>
      <c r="V26916" s="2"/>
      <c r="W26916" s="28"/>
      <c r="Y26916" s="30"/>
      <c r="Z26916" s="30"/>
      <c r="AB26916" s="6"/>
    </row>
    <row r="26917" spans="1:28">
      <c r="A26917" s="2"/>
      <c r="B26917" s="2"/>
      <c r="C26917" s="2"/>
      <c r="G26917" s="94"/>
      <c r="H26917" s="94"/>
      <c r="I26917" s="94"/>
      <c r="J26917" s="2"/>
      <c r="P26917" s="30"/>
      <c r="T26917" s="2"/>
      <c r="V26917" s="2"/>
      <c r="W26917" s="28"/>
      <c r="Y26917" s="30"/>
      <c r="Z26917" s="30"/>
      <c r="AB26917" s="6"/>
    </row>
    <row r="26918" spans="1:28">
      <c r="A26918" s="2"/>
      <c r="B26918" s="2"/>
      <c r="C26918" s="2"/>
      <c r="G26918" s="94"/>
      <c r="H26918" s="94"/>
      <c r="I26918" s="94"/>
      <c r="J26918" s="2"/>
      <c r="P26918" s="30"/>
      <c r="T26918" s="2"/>
      <c r="V26918" s="2"/>
      <c r="W26918" s="28"/>
      <c r="Y26918" s="30"/>
      <c r="Z26918" s="30"/>
      <c r="AB26918" s="6"/>
    </row>
    <row r="26919" spans="1:28">
      <c r="A26919" s="2"/>
      <c r="B26919" s="2"/>
      <c r="C26919" s="2"/>
      <c r="G26919" s="94"/>
      <c r="H26919" s="94"/>
      <c r="I26919" s="94"/>
      <c r="J26919" s="2"/>
      <c r="P26919" s="30"/>
      <c r="T26919" s="2"/>
      <c r="V26919" s="2"/>
      <c r="W26919" s="28"/>
      <c r="Y26919" s="30"/>
      <c r="Z26919" s="30"/>
      <c r="AB26919" s="6"/>
    </row>
    <row r="26920" spans="1:28">
      <c r="A26920" s="2"/>
      <c r="B26920" s="2"/>
      <c r="C26920" s="2"/>
      <c r="G26920" s="94"/>
      <c r="H26920" s="94"/>
      <c r="I26920" s="94"/>
      <c r="J26920" s="2"/>
      <c r="P26920" s="30"/>
      <c r="T26920" s="2"/>
      <c r="V26920" s="2"/>
      <c r="W26920" s="28"/>
      <c r="Y26920" s="30"/>
      <c r="Z26920" s="30"/>
      <c r="AB26920" s="6"/>
    </row>
    <row r="26921" spans="1:28">
      <c r="A26921" s="2"/>
      <c r="B26921" s="2"/>
      <c r="C26921" s="2"/>
      <c r="G26921" s="94"/>
      <c r="H26921" s="94"/>
      <c r="I26921" s="94"/>
      <c r="J26921" s="2"/>
      <c r="P26921" s="30"/>
      <c r="T26921" s="2"/>
      <c r="V26921" s="2"/>
      <c r="W26921" s="28"/>
      <c r="Y26921" s="30"/>
      <c r="Z26921" s="30"/>
      <c r="AB26921" s="6"/>
    </row>
    <row r="26922" spans="1:28">
      <c r="A26922" s="2"/>
      <c r="B26922" s="2"/>
      <c r="C26922" s="2"/>
      <c r="G26922" s="94"/>
      <c r="H26922" s="94"/>
      <c r="I26922" s="94"/>
      <c r="J26922" s="2"/>
      <c r="P26922" s="30"/>
      <c r="T26922" s="2"/>
      <c r="V26922" s="2"/>
      <c r="W26922" s="28"/>
      <c r="Y26922" s="30"/>
      <c r="Z26922" s="30"/>
      <c r="AB26922" s="6"/>
    </row>
    <row r="26923" spans="1:28">
      <c r="A26923" s="2"/>
      <c r="B26923" s="2"/>
      <c r="C26923" s="2"/>
      <c r="G26923" s="94"/>
      <c r="H26923" s="94"/>
      <c r="I26923" s="94"/>
      <c r="J26923" s="2"/>
      <c r="P26923" s="30"/>
      <c r="T26923" s="2"/>
      <c r="V26923" s="2"/>
      <c r="W26923" s="28"/>
      <c r="Y26923" s="30"/>
      <c r="Z26923" s="30"/>
      <c r="AB26923" s="6"/>
    </row>
    <row r="26924" spans="1:28">
      <c r="A26924" s="2"/>
      <c r="B26924" s="2"/>
      <c r="C26924" s="2"/>
      <c r="G26924" s="94"/>
      <c r="H26924" s="94"/>
      <c r="I26924" s="94"/>
      <c r="J26924" s="2"/>
      <c r="P26924" s="30"/>
      <c r="T26924" s="2"/>
      <c r="V26924" s="2"/>
      <c r="W26924" s="28"/>
      <c r="Y26924" s="30"/>
      <c r="Z26924" s="30"/>
      <c r="AB26924" s="6"/>
    </row>
    <row r="26925" spans="1:28">
      <c r="A26925" s="2"/>
      <c r="B26925" s="2"/>
      <c r="C26925" s="2"/>
      <c r="G26925" s="94"/>
      <c r="H26925" s="94"/>
      <c r="I26925" s="94"/>
      <c r="J26925" s="2"/>
      <c r="P26925" s="30"/>
      <c r="T26925" s="2"/>
      <c r="V26925" s="2"/>
      <c r="W26925" s="28"/>
      <c r="Y26925" s="30"/>
      <c r="Z26925" s="30"/>
      <c r="AB26925" s="6"/>
    </row>
    <row r="26926" spans="1:28">
      <c r="A26926" s="2"/>
      <c r="B26926" s="2"/>
      <c r="C26926" s="2"/>
      <c r="G26926" s="94"/>
      <c r="H26926" s="94"/>
      <c r="I26926" s="94"/>
      <c r="J26926" s="2"/>
      <c r="P26926" s="30"/>
      <c r="T26926" s="2"/>
      <c r="V26926" s="2"/>
      <c r="W26926" s="28"/>
      <c r="Y26926" s="30"/>
      <c r="Z26926" s="30"/>
      <c r="AB26926" s="6"/>
    </row>
    <row r="26927" spans="1:28">
      <c r="A26927" s="2"/>
      <c r="B26927" s="2"/>
      <c r="C26927" s="2"/>
      <c r="G26927" s="94"/>
      <c r="H26927" s="94"/>
      <c r="I26927" s="94"/>
      <c r="J26927" s="2"/>
      <c r="P26927" s="30"/>
      <c r="T26927" s="2"/>
      <c r="V26927" s="2"/>
      <c r="W26927" s="28"/>
      <c r="Y26927" s="30"/>
      <c r="Z26927" s="30"/>
      <c r="AB26927" s="6"/>
    </row>
    <row r="26928" spans="1:28">
      <c r="A26928" s="2"/>
      <c r="B26928" s="2"/>
      <c r="C26928" s="2"/>
      <c r="G26928" s="94"/>
      <c r="H26928" s="94"/>
      <c r="I26928" s="94"/>
      <c r="J26928" s="2"/>
      <c r="P26928" s="30"/>
      <c r="T26928" s="2"/>
      <c r="V26928" s="2"/>
      <c r="W26928" s="28"/>
      <c r="Y26928" s="30"/>
      <c r="Z26928" s="30"/>
      <c r="AB26928" s="6"/>
    </row>
    <row r="26929" spans="1:28">
      <c r="A26929" s="2"/>
      <c r="B26929" s="2"/>
      <c r="C26929" s="2"/>
      <c r="G26929" s="94"/>
      <c r="H26929" s="94"/>
      <c r="I26929" s="94"/>
      <c r="J26929" s="2"/>
      <c r="P26929" s="30"/>
      <c r="T26929" s="2"/>
      <c r="V26929" s="2"/>
      <c r="W26929" s="28"/>
      <c r="Y26929" s="30"/>
      <c r="Z26929" s="30"/>
      <c r="AB26929" s="6"/>
    </row>
    <row r="26930" spans="1:28">
      <c r="A26930" s="2"/>
      <c r="B26930" s="2"/>
      <c r="C26930" s="2"/>
      <c r="G26930" s="94"/>
      <c r="H26930" s="94"/>
      <c r="I26930" s="94"/>
      <c r="J26930" s="2"/>
      <c r="P26930" s="30"/>
      <c r="T26930" s="2"/>
      <c r="V26930" s="2"/>
      <c r="W26930" s="28"/>
      <c r="Y26930" s="30"/>
      <c r="Z26930" s="30"/>
      <c r="AB26930" s="6"/>
    </row>
    <row r="26931" spans="1:28">
      <c r="A26931" s="2"/>
      <c r="B26931" s="2"/>
      <c r="C26931" s="2"/>
      <c r="G26931" s="94"/>
      <c r="H26931" s="94"/>
      <c r="I26931" s="94"/>
      <c r="J26931" s="2"/>
      <c r="P26931" s="30"/>
      <c r="T26931" s="2"/>
      <c r="V26931" s="2"/>
      <c r="W26931" s="28"/>
      <c r="Y26931" s="30"/>
      <c r="Z26931" s="30"/>
      <c r="AB26931" s="6"/>
    </row>
    <row r="26932" spans="1:28">
      <c r="A26932" s="2"/>
      <c r="B26932" s="2"/>
      <c r="C26932" s="2"/>
      <c r="G26932" s="94"/>
      <c r="H26932" s="94"/>
      <c r="I26932" s="94"/>
      <c r="J26932" s="2"/>
      <c r="P26932" s="30"/>
      <c r="T26932" s="2"/>
      <c r="V26932" s="2"/>
      <c r="W26932" s="28"/>
      <c r="Y26932" s="30"/>
      <c r="Z26932" s="30"/>
      <c r="AB26932" s="6"/>
    </row>
    <row r="26933" spans="1:28">
      <c r="A26933" s="2"/>
      <c r="B26933" s="2"/>
      <c r="C26933" s="2"/>
      <c r="G26933" s="94"/>
      <c r="H26933" s="94"/>
      <c r="I26933" s="94"/>
      <c r="J26933" s="2"/>
      <c r="P26933" s="30"/>
      <c r="T26933" s="2"/>
      <c r="V26933" s="2"/>
      <c r="W26933" s="28"/>
      <c r="Y26933" s="30"/>
      <c r="Z26933" s="30"/>
      <c r="AB26933" s="6"/>
    </row>
    <row r="26934" spans="1:28">
      <c r="A26934" s="2"/>
      <c r="B26934" s="2"/>
      <c r="C26934" s="2"/>
      <c r="G26934" s="94"/>
      <c r="H26934" s="94"/>
      <c r="I26934" s="94"/>
      <c r="J26934" s="2"/>
      <c r="P26934" s="30"/>
      <c r="T26934" s="2"/>
      <c r="V26934" s="2"/>
      <c r="W26934" s="28"/>
      <c r="Y26934" s="30"/>
      <c r="Z26934" s="30"/>
      <c r="AB26934" s="6"/>
    </row>
    <row r="26935" spans="1:28">
      <c r="A26935" s="2"/>
      <c r="B26935" s="2"/>
      <c r="C26935" s="2"/>
      <c r="G26935" s="94"/>
      <c r="H26935" s="94"/>
      <c r="I26935" s="94"/>
      <c r="J26935" s="2"/>
      <c r="P26935" s="30"/>
      <c r="T26935" s="2"/>
      <c r="V26935" s="2"/>
      <c r="W26935" s="28"/>
      <c r="Y26935" s="30"/>
      <c r="Z26935" s="30"/>
      <c r="AB26935" s="6"/>
    </row>
    <row r="26936" spans="1:28">
      <c r="A26936" s="2"/>
      <c r="B26936" s="2"/>
      <c r="C26936" s="2"/>
      <c r="G26936" s="94"/>
      <c r="H26936" s="94"/>
      <c r="I26936" s="94"/>
      <c r="J26936" s="2"/>
      <c r="P26936" s="30"/>
      <c r="T26936" s="2"/>
      <c r="V26936" s="2"/>
      <c r="W26936" s="28"/>
      <c r="Y26936" s="30"/>
      <c r="Z26936" s="30"/>
      <c r="AB26936" s="6"/>
    </row>
    <row r="26937" spans="1:28">
      <c r="A26937" s="2"/>
      <c r="B26937" s="2"/>
      <c r="C26937" s="2"/>
      <c r="G26937" s="94"/>
      <c r="H26937" s="94"/>
      <c r="I26937" s="94"/>
      <c r="J26937" s="2"/>
      <c r="P26937" s="30"/>
      <c r="T26937" s="2"/>
      <c r="V26937" s="2"/>
      <c r="W26937" s="28"/>
      <c r="Y26937" s="30"/>
      <c r="Z26937" s="30"/>
      <c r="AB26937" s="6"/>
    </row>
    <row r="26938" spans="1:28">
      <c r="A26938" s="2"/>
      <c r="B26938" s="2"/>
      <c r="C26938" s="2"/>
      <c r="G26938" s="94"/>
      <c r="H26938" s="94"/>
      <c r="I26938" s="94"/>
      <c r="J26938" s="2"/>
      <c r="P26938" s="30"/>
      <c r="T26938" s="2"/>
      <c r="V26938" s="2"/>
      <c r="W26938" s="28"/>
      <c r="Y26938" s="30"/>
      <c r="Z26938" s="30"/>
      <c r="AB26938" s="6"/>
    </row>
    <row r="26939" spans="1:28">
      <c r="A26939" s="2"/>
      <c r="B26939" s="2"/>
      <c r="C26939" s="2"/>
      <c r="G26939" s="94"/>
      <c r="H26939" s="94"/>
      <c r="I26939" s="94"/>
      <c r="J26939" s="2"/>
      <c r="P26939" s="30"/>
      <c r="T26939" s="2"/>
      <c r="V26939" s="2"/>
      <c r="W26939" s="28"/>
      <c r="Y26939" s="30"/>
      <c r="Z26939" s="30"/>
      <c r="AB26939" s="6"/>
    </row>
    <row r="26940" spans="1:28">
      <c r="A26940" s="2"/>
      <c r="B26940" s="2"/>
      <c r="C26940" s="2"/>
      <c r="G26940" s="94"/>
      <c r="H26940" s="94"/>
      <c r="I26940" s="94"/>
      <c r="J26940" s="2"/>
      <c r="P26940" s="30"/>
      <c r="T26940" s="2"/>
      <c r="V26940" s="2"/>
      <c r="W26940" s="28"/>
      <c r="Y26940" s="30"/>
      <c r="Z26940" s="30"/>
      <c r="AB26940" s="6"/>
    </row>
    <row r="26941" spans="1:28">
      <c r="A26941" s="2"/>
      <c r="B26941" s="2"/>
      <c r="C26941" s="2"/>
      <c r="G26941" s="94"/>
      <c r="H26941" s="94"/>
      <c r="I26941" s="94"/>
      <c r="J26941" s="2"/>
      <c r="P26941" s="30"/>
      <c r="T26941" s="2"/>
      <c r="V26941" s="2"/>
      <c r="W26941" s="28"/>
      <c r="Y26941" s="30"/>
      <c r="Z26941" s="30"/>
      <c r="AB26941" s="6"/>
    </row>
    <row r="26942" spans="1:28">
      <c r="A26942" s="2"/>
      <c r="B26942" s="2"/>
      <c r="C26942" s="2"/>
      <c r="G26942" s="94"/>
      <c r="H26942" s="94"/>
      <c r="I26942" s="94"/>
      <c r="J26942" s="2"/>
      <c r="P26942" s="30"/>
      <c r="T26942" s="2"/>
      <c r="V26942" s="2"/>
      <c r="W26942" s="28"/>
      <c r="Y26942" s="30"/>
      <c r="Z26942" s="30"/>
      <c r="AB26942" s="6"/>
    </row>
    <row r="26943" spans="1:28">
      <c r="A26943" s="2"/>
      <c r="B26943" s="2"/>
      <c r="C26943" s="2"/>
      <c r="G26943" s="94"/>
      <c r="H26943" s="94"/>
      <c r="I26943" s="94"/>
      <c r="J26943" s="2"/>
      <c r="P26943" s="30"/>
      <c r="T26943" s="2"/>
      <c r="V26943" s="2"/>
      <c r="W26943" s="28"/>
      <c r="Y26943" s="30"/>
      <c r="Z26943" s="30"/>
      <c r="AB26943" s="6"/>
    </row>
    <row r="26944" spans="1:28">
      <c r="A26944" s="2"/>
      <c r="B26944" s="2"/>
      <c r="C26944" s="2"/>
      <c r="G26944" s="94"/>
      <c r="H26944" s="94"/>
      <c r="I26944" s="94"/>
      <c r="J26944" s="2"/>
      <c r="P26944" s="30"/>
      <c r="T26944" s="2"/>
      <c r="V26944" s="2"/>
      <c r="W26944" s="28"/>
      <c r="Y26944" s="30"/>
      <c r="Z26944" s="30"/>
      <c r="AB26944" s="6"/>
    </row>
    <row r="26945" spans="1:28">
      <c r="A26945" s="2"/>
      <c r="B26945" s="2"/>
      <c r="C26945" s="2"/>
      <c r="G26945" s="94"/>
      <c r="H26945" s="94"/>
      <c r="I26945" s="94"/>
      <c r="J26945" s="2"/>
      <c r="P26945" s="30"/>
      <c r="T26945" s="2"/>
      <c r="V26945" s="2"/>
      <c r="W26945" s="28"/>
      <c r="Y26945" s="30"/>
      <c r="Z26945" s="30"/>
      <c r="AB26945" s="6"/>
    </row>
    <row r="26946" spans="1:28">
      <c r="A26946" s="2"/>
      <c r="B26946" s="2"/>
      <c r="C26946" s="2"/>
      <c r="G26946" s="94"/>
      <c r="H26946" s="94"/>
      <c r="I26946" s="94"/>
      <c r="J26946" s="2"/>
      <c r="P26946" s="30"/>
      <c r="T26946" s="2"/>
      <c r="V26946" s="2"/>
      <c r="W26946" s="28"/>
      <c r="Y26946" s="30"/>
      <c r="Z26946" s="30"/>
      <c r="AB26946" s="6"/>
    </row>
    <row r="26947" spans="1:28">
      <c r="A26947" s="2"/>
      <c r="B26947" s="2"/>
      <c r="C26947" s="2"/>
      <c r="G26947" s="94"/>
      <c r="H26947" s="94"/>
      <c r="I26947" s="94"/>
      <c r="J26947" s="2"/>
      <c r="P26947" s="30"/>
      <c r="T26947" s="2"/>
      <c r="V26947" s="2"/>
      <c r="W26947" s="28"/>
      <c r="Y26947" s="30"/>
      <c r="Z26947" s="30"/>
      <c r="AB26947" s="6"/>
    </row>
    <row r="26948" spans="1:28">
      <c r="A26948" s="2"/>
      <c r="B26948" s="2"/>
      <c r="C26948" s="2"/>
      <c r="G26948" s="94"/>
      <c r="H26948" s="94"/>
      <c r="I26948" s="94"/>
      <c r="J26948" s="2"/>
      <c r="P26948" s="30"/>
      <c r="T26948" s="2"/>
      <c r="V26948" s="2"/>
      <c r="W26948" s="28"/>
      <c r="Y26948" s="30"/>
      <c r="Z26948" s="30"/>
      <c r="AB26948" s="6"/>
    </row>
    <row r="26949" spans="1:28">
      <c r="A26949" s="2"/>
      <c r="B26949" s="2"/>
      <c r="C26949" s="2"/>
      <c r="G26949" s="94"/>
      <c r="H26949" s="94"/>
      <c r="I26949" s="94"/>
      <c r="J26949" s="2"/>
      <c r="P26949" s="30"/>
      <c r="T26949" s="2"/>
      <c r="V26949" s="2"/>
      <c r="W26949" s="28"/>
      <c r="Y26949" s="30"/>
      <c r="Z26949" s="30"/>
      <c r="AB26949" s="6"/>
    </row>
    <row r="26950" spans="1:28">
      <c r="A26950" s="2"/>
      <c r="B26950" s="2"/>
      <c r="C26950" s="2"/>
      <c r="G26950" s="94"/>
      <c r="H26950" s="94"/>
      <c r="I26950" s="94"/>
      <c r="J26950" s="2"/>
      <c r="P26950" s="30"/>
      <c r="T26950" s="2"/>
      <c r="V26950" s="2"/>
      <c r="W26950" s="28"/>
      <c r="Y26950" s="30"/>
      <c r="Z26950" s="30"/>
      <c r="AB26950" s="6"/>
    </row>
    <row r="26951" spans="1:28">
      <c r="A26951" s="2"/>
      <c r="B26951" s="2"/>
      <c r="C26951" s="2"/>
      <c r="G26951" s="94"/>
      <c r="H26951" s="94"/>
      <c r="I26951" s="94"/>
      <c r="J26951" s="2"/>
      <c r="P26951" s="30"/>
      <c r="T26951" s="2"/>
      <c r="V26951" s="2"/>
      <c r="W26951" s="28"/>
      <c r="Y26951" s="30"/>
      <c r="Z26951" s="30"/>
      <c r="AB26951" s="6"/>
    </row>
    <row r="26952" spans="1:28">
      <c r="A26952" s="2"/>
      <c r="B26952" s="2"/>
      <c r="C26952" s="2"/>
      <c r="G26952" s="94"/>
      <c r="H26952" s="94"/>
      <c r="I26952" s="94"/>
      <c r="J26952" s="2"/>
      <c r="P26952" s="30"/>
      <c r="T26952" s="2"/>
      <c r="V26952" s="2"/>
      <c r="W26952" s="28"/>
      <c r="Y26952" s="30"/>
      <c r="Z26952" s="30"/>
      <c r="AB26952" s="6"/>
    </row>
    <row r="26953" spans="1:28">
      <c r="A26953" s="2"/>
      <c r="B26953" s="2"/>
      <c r="C26953" s="2"/>
      <c r="G26953" s="94"/>
      <c r="H26953" s="94"/>
      <c r="I26953" s="94"/>
      <c r="J26953" s="2"/>
      <c r="P26953" s="30"/>
      <c r="T26953" s="2"/>
      <c r="V26953" s="2"/>
      <c r="W26953" s="28"/>
      <c r="Y26953" s="30"/>
      <c r="Z26953" s="30"/>
      <c r="AB26953" s="6"/>
    </row>
    <row r="26954" spans="1:28">
      <c r="A26954" s="2"/>
      <c r="B26954" s="2"/>
      <c r="C26954" s="2"/>
      <c r="G26954" s="94"/>
      <c r="H26954" s="94"/>
      <c r="I26954" s="94"/>
      <c r="J26954" s="2"/>
      <c r="P26954" s="30"/>
      <c r="T26954" s="2"/>
      <c r="V26954" s="2"/>
      <c r="W26954" s="28"/>
      <c r="Y26954" s="30"/>
      <c r="Z26954" s="30"/>
      <c r="AB26954" s="6"/>
    </row>
    <row r="26955" spans="1:28">
      <c r="A26955" s="2"/>
      <c r="B26955" s="2"/>
      <c r="C26955" s="2"/>
      <c r="G26955" s="94"/>
      <c r="H26955" s="94"/>
      <c r="I26955" s="94"/>
      <c r="J26955" s="2"/>
      <c r="P26955" s="30"/>
      <c r="T26955" s="2"/>
      <c r="V26955" s="2"/>
      <c r="W26955" s="28"/>
      <c r="Y26955" s="30"/>
      <c r="Z26955" s="30"/>
      <c r="AB26955" s="6"/>
    </row>
    <row r="26956" spans="1:28">
      <c r="A26956" s="2"/>
      <c r="B26956" s="2"/>
      <c r="C26956" s="2"/>
      <c r="G26956" s="94"/>
      <c r="H26956" s="94"/>
      <c r="I26956" s="94"/>
      <c r="J26956" s="2"/>
      <c r="P26956" s="30"/>
      <c r="T26956" s="2"/>
      <c r="V26956" s="2"/>
      <c r="W26956" s="28"/>
      <c r="Y26956" s="30"/>
      <c r="Z26956" s="30"/>
      <c r="AB26956" s="6"/>
    </row>
    <row r="26957" spans="1:28">
      <c r="A26957" s="2"/>
      <c r="B26957" s="2"/>
      <c r="C26957" s="2"/>
      <c r="G26957" s="94"/>
      <c r="H26957" s="94"/>
      <c r="I26957" s="94"/>
      <c r="J26957" s="2"/>
      <c r="P26957" s="30"/>
      <c r="T26957" s="2"/>
      <c r="V26957" s="2"/>
      <c r="W26957" s="28"/>
      <c r="Y26957" s="30"/>
      <c r="Z26957" s="30"/>
      <c r="AB26957" s="6"/>
    </row>
    <row r="26958" spans="1:28">
      <c r="A26958" s="2"/>
      <c r="B26958" s="2"/>
      <c r="C26958" s="2"/>
      <c r="G26958" s="94"/>
      <c r="H26958" s="94"/>
      <c r="I26958" s="94"/>
      <c r="J26958" s="2"/>
      <c r="P26958" s="30"/>
      <c r="T26958" s="2"/>
      <c r="V26958" s="2"/>
      <c r="W26958" s="28"/>
      <c r="Y26958" s="30"/>
      <c r="Z26958" s="30"/>
      <c r="AB26958" s="6"/>
    </row>
    <row r="26959" spans="1:28">
      <c r="A26959" s="2"/>
      <c r="B26959" s="2"/>
      <c r="C26959" s="2"/>
      <c r="G26959" s="94"/>
      <c r="H26959" s="94"/>
      <c r="I26959" s="94"/>
      <c r="J26959" s="2"/>
      <c r="P26959" s="30"/>
      <c r="T26959" s="2"/>
      <c r="V26959" s="2"/>
      <c r="W26959" s="28"/>
      <c r="Y26959" s="30"/>
      <c r="Z26959" s="30"/>
      <c r="AB26959" s="6"/>
    </row>
    <row r="26960" spans="1:28">
      <c r="A26960" s="2"/>
      <c r="B26960" s="2"/>
      <c r="C26960" s="2"/>
      <c r="G26960" s="94"/>
      <c r="H26960" s="94"/>
      <c r="I26960" s="94"/>
      <c r="J26960" s="2"/>
      <c r="P26960" s="30"/>
      <c r="T26960" s="2"/>
      <c r="V26960" s="2"/>
      <c r="W26960" s="28"/>
      <c r="Y26960" s="30"/>
      <c r="Z26960" s="30"/>
      <c r="AB26960" s="6"/>
    </row>
    <row r="26961" spans="1:28">
      <c r="A26961" s="2"/>
      <c r="B26961" s="2"/>
      <c r="C26961" s="2"/>
      <c r="G26961" s="94"/>
      <c r="H26961" s="94"/>
      <c r="I26961" s="94"/>
      <c r="J26961" s="2"/>
      <c r="P26961" s="30"/>
      <c r="T26961" s="2"/>
      <c r="V26961" s="2"/>
      <c r="W26961" s="28"/>
      <c r="Y26961" s="30"/>
      <c r="Z26961" s="30"/>
      <c r="AB26961" s="6"/>
    </row>
    <row r="26962" spans="1:28">
      <c r="A26962" s="2"/>
      <c r="B26962" s="2"/>
      <c r="C26962" s="2"/>
      <c r="G26962" s="94"/>
      <c r="H26962" s="94"/>
      <c r="I26962" s="94"/>
      <c r="J26962" s="2"/>
      <c r="P26962" s="30"/>
      <c r="T26962" s="2"/>
      <c r="V26962" s="2"/>
      <c r="W26962" s="28"/>
      <c r="Y26962" s="30"/>
      <c r="Z26962" s="30"/>
      <c r="AB26962" s="6"/>
    </row>
    <row r="26963" spans="1:28">
      <c r="A26963" s="2"/>
      <c r="B26963" s="2"/>
      <c r="C26963" s="2"/>
      <c r="G26963" s="94"/>
      <c r="H26963" s="94"/>
      <c r="I26963" s="94"/>
      <c r="J26963" s="2"/>
      <c r="P26963" s="30"/>
      <c r="T26963" s="2"/>
      <c r="V26963" s="2"/>
      <c r="W26963" s="28"/>
      <c r="Y26963" s="30"/>
      <c r="Z26963" s="30"/>
      <c r="AB26963" s="6"/>
    </row>
    <row r="26964" spans="1:28">
      <c r="A26964" s="2"/>
      <c r="B26964" s="2"/>
      <c r="C26964" s="2"/>
      <c r="G26964" s="94"/>
      <c r="H26964" s="94"/>
      <c r="I26964" s="94"/>
      <c r="J26964" s="2"/>
      <c r="P26964" s="30"/>
      <c r="T26964" s="2"/>
      <c r="V26964" s="2"/>
      <c r="W26964" s="28"/>
      <c r="Y26964" s="30"/>
      <c r="Z26964" s="30"/>
      <c r="AB26964" s="6"/>
    </row>
    <row r="26965" spans="1:28">
      <c r="A26965" s="2"/>
      <c r="B26965" s="2"/>
      <c r="C26965" s="2"/>
      <c r="G26965" s="94"/>
      <c r="H26965" s="94"/>
      <c r="I26965" s="94"/>
      <c r="J26965" s="2"/>
      <c r="P26965" s="30"/>
      <c r="T26965" s="2"/>
      <c r="V26965" s="2"/>
      <c r="W26965" s="28"/>
      <c r="Y26965" s="30"/>
      <c r="Z26965" s="30"/>
      <c r="AB26965" s="6"/>
    </row>
    <row r="26966" spans="1:28">
      <c r="A26966" s="2"/>
      <c r="B26966" s="2"/>
      <c r="C26966" s="2"/>
      <c r="G26966" s="94"/>
      <c r="H26966" s="94"/>
      <c r="I26966" s="94"/>
      <c r="J26966" s="2"/>
      <c r="P26966" s="30"/>
      <c r="T26966" s="2"/>
      <c r="V26966" s="2"/>
      <c r="W26966" s="28"/>
      <c r="Y26966" s="30"/>
      <c r="Z26966" s="30"/>
      <c r="AB26966" s="6"/>
    </row>
    <row r="26967" spans="1:28">
      <c r="A26967" s="2"/>
      <c r="B26967" s="2"/>
      <c r="C26967" s="2"/>
      <c r="G26967" s="94"/>
      <c r="H26967" s="94"/>
      <c r="I26967" s="94"/>
      <c r="J26967" s="2"/>
      <c r="P26967" s="30"/>
      <c r="T26967" s="2"/>
      <c r="V26967" s="2"/>
      <c r="W26967" s="28"/>
      <c r="Y26967" s="30"/>
      <c r="Z26967" s="30"/>
      <c r="AB26967" s="6"/>
    </row>
    <row r="26968" spans="1:28">
      <c r="A26968" s="2"/>
      <c r="B26968" s="2"/>
      <c r="C26968" s="2"/>
      <c r="G26968" s="94"/>
      <c r="H26968" s="94"/>
      <c r="I26968" s="94"/>
      <c r="J26968" s="2"/>
      <c r="P26968" s="30"/>
      <c r="T26968" s="2"/>
      <c r="V26968" s="2"/>
      <c r="W26968" s="28"/>
      <c r="Y26968" s="30"/>
      <c r="Z26968" s="30"/>
      <c r="AB26968" s="6"/>
    </row>
    <row r="26969" spans="1:28">
      <c r="A26969" s="2"/>
      <c r="B26969" s="2"/>
      <c r="C26969" s="2"/>
      <c r="G26969" s="94"/>
      <c r="H26969" s="94"/>
      <c r="I26969" s="94"/>
      <c r="J26969" s="2"/>
      <c r="P26969" s="30"/>
      <c r="T26969" s="2"/>
      <c r="V26969" s="2"/>
      <c r="W26969" s="28"/>
      <c r="Y26969" s="30"/>
      <c r="Z26969" s="30"/>
      <c r="AB26969" s="6"/>
    </row>
    <row r="26970" spans="1:28">
      <c r="A26970" s="2"/>
      <c r="B26970" s="2"/>
      <c r="C26970" s="2"/>
      <c r="G26970" s="94"/>
      <c r="H26970" s="94"/>
      <c r="I26970" s="94"/>
      <c r="J26970" s="2"/>
      <c r="P26970" s="30"/>
      <c r="T26970" s="2"/>
      <c r="V26970" s="2"/>
      <c r="W26970" s="28"/>
      <c r="Y26970" s="30"/>
      <c r="Z26970" s="30"/>
      <c r="AB26970" s="6"/>
    </row>
    <row r="26971" spans="1:28">
      <c r="A26971" s="2"/>
      <c r="B26971" s="2"/>
      <c r="C26971" s="2"/>
      <c r="G26971" s="94"/>
      <c r="H26971" s="94"/>
      <c r="I26971" s="94"/>
      <c r="J26971" s="2"/>
      <c r="P26971" s="30"/>
      <c r="T26971" s="2"/>
      <c r="V26971" s="2"/>
      <c r="W26971" s="28"/>
      <c r="Y26971" s="30"/>
      <c r="Z26971" s="30"/>
      <c r="AB26971" s="6"/>
    </row>
    <row r="26972" spans="1:28">
      <c r="A26972" s="2"/>
      <c r="B26972" s="2"/>
      <c r="C26972" s="2"/>
      <c r="G26972" s="94"/>
      <c r="H26972" s="94"/>
      <c r="I26972" s="94"/>
      <c r="J26972" s="2"/>
      <c r="P26972" s="30"/>
      <c r="T26972" s="2"/>
      <c r="V26972" s="2"/>
      <c r="W26972" s="28"/>
      <c r="Y26972" s="30"/>
      <c r="Z26972" s="30"/>
      <c r="AB26972" s="6"/>
    </row>
    <row r="26973" spans="1:28">
      <c r="A26973" s="2"/>
      <c r="B26973" s="2"/>
      <c r="C26973" s="2"/>
      <c r="G26973" s="94"/>
      <c r="H26973" s="94"/>
      <c r="I26973" s="94"/>
      <c r="J26973" s="2"/>
      <c r="P26973" s="30"/>
      <c r="T26973" s="2"/>
      <c r="V26973" s="2"/>
      <c r="W26973" s="28"/>
      <c r="Y26973" s="30"/>
      <c r="Z26973" s="30"/>
      <c r="AB26973" s="6"/>
    </row>
    <row r="26974" spans="1:28">
      <c r="A26974" s="2"/>
      <c r="B26974" s="2"/>
      <c r="C26974" s="2"/>
      <c r="G26974" s="94"/>
      <c r="H26974" s="94"/>
      <c r="I26974" s="94"/>
      <c r="J26974" s="2"/>
      <c r="P26974" s="30"/>
      <c r="T26974" s="2"/>
      <c r="V26974" s="2"/>
      <c r="W26974" s="28"/>
      <c r="Y26974" s="30"/>
      <c r="Z26974" s="30"/>
      <c r="AB26974" s="6"/>
    </row>
    <row r="26975" spans="1:28">
      <c r="A26975" s="2"/>
      <c r="B26975" s="2"/>
      <c r="C26975" s="2"/>
      <c r="G26975" s="94"/>
      <c r="H26975" s="94"/>
      <c r="I26975" s="94"/>
      <c r="J26975" s="2"/>
      <c r="P26975" s="30"/>
      <c r="T26975" s="2"/>
      <c r="V26975" s="2"/>
      <c r="W26975" s="28"/>
      <c r="Y26975" s="30"/>
      <c r="Z26975" s="30"/>
      <c r="AB26975" s="6"/>
    </row>
    <row r="26976" spans="1:28">
      <c r="A26976" s="2"/>
      <c r="B26976" s="2"/>
      <c r="C26976" s="2"/>
      <c r="G26976" s="94"/>
      <c r="H26976" s="94"/>
      <c r="I26976" s="94"/>
      <c r="J26976" s="2"/>
      <c r="P26976" s="30"/>
      <c r="T26976" s="2"/>
      <c r="V26976" s="2"/>
      <c r="W26976" s="28"/>
      <c r="Y26976" s="30"/>
      <c r="Z26976" s="30"/>
      <c r="AB26976" s="6"/>
    </row>
    <row r="26977" spans="1:28">
      <c r="A26977" s="2"/>
      <c r="B26977" s="2"/>
      <c r="C26977" s="2"/>
      <c r="G26977" s="94"/>
      <c r="H26977" s="94"/>
      <c r="I26977" s="94"/>
      <c r="J26977" s="2"/>
      <c r="P26977" s="30"/>
      <c r="T26977" s="2"/>
      <c r="V26977" s="2"/>
      <c r="W26977" s="28"/>
      <c r="Y26977" s="30"/>
      <c r="Z26977" s="30"/>
      <c r="AB26977" s="6"/>
    </row>
    <row r="26978" spans="1:28">
      <c r="A26978" s="2"/>
      <c r="B26978" s="2"/>
      <c r="C26978" s="2"/>
      <c r="G26978" s="94"/>
      <c r="H26978" s="94"/>
      <c r="I26978" s="94"/>
      <c r="J26978" s="2"/>
      <c r="P26978" s="30"/>
      <c r="T26978" s="2"/>
      <c r="V26978" s="2"/>
      <c r="W26978" s="28"/>
      <c r="Y26978" s="30"/>
      <c r="Z26978" s="30"/>
      <c r="AB26978" s="6"/>
    </row>
    <row r="26979" spans="1:28">
      <c r="A26979" s="2"/>
      <c r="B26979" s="2"/>
      <c r="C26979" s="2"/>
      <c r="G26979" s="94"/>
      <c r="H26979" s="94"/>
      <c r="I26979" s="94"/>
      <c r="J26979" s="2"/>
      <c r="P26979" s="30"/>
      <c r="T26979" s="2"/>
      <c r="V26979" s="2"/>
      <c r="W26979" s="28"/>
      <c r="Y26979" s="30"/>
      <c r="Z26979" s="30"/>
      <c r="AB26979" s="6"/>
    </row>
    <row r="26980" spans="1:28">
      <c r="A26980" s="2"/>
      <c r="B26980" s="2"/>
      <c r="C26980" s="2"/>
      <c r="G26980" s="94"/>
      <c r="H26980" s="94"/>
      <c r="I26980" s="94"/>
      <c r="J26980" s="2"/>
      <c r="P26980" s="30"/>
      <c r="T26980" s="2"/>
      <c r="V26980" s="2"/>
      <c r="W26980" s="28"/>
      <c r="Y26980" s="30"/>
      <c r="Z26980" s="30"/>
      <c r="AB26980" s="6"/>
    </row>
    <row r="26981" spans="1:28">
      <c r="A26981" s="2"/>
      <c r="B26981" s="2"/>
      <c r="C26981" s="2"/>
      <c r="G26981" s="94"/>
      <c r="H26981" s="94"/>
      <c r="I26981" s="94"/>
      <c r="J26981" s="2"/>
      <c r="P26981" s="30"/>
      <c r="T26981" s="2"/>
      <c r="V26981" s="2"/>
      <c r="W26981" s="28"/>
      <c r="Y26981" s="30"/>
      <c r="Z26981" s="30"/>
      <c r="AB26981" s="6"/>
    </row>
    <row r="26982" spans="1:28">
      <c r="A26982" s="2"/>
      <c r="B26982" s="2"/>
      <c r="C26982" s="2"/>
      <c r="G26982" s="94"/>
      <c r="H26982" s="94"/>
      <c r="I26982" s="94"/>
      <c r="J26982" s="2"/>
      <c r="P26982" s="30"/>
      <c r="T26982" s="2"/>
      <c r="V26982" s="2"/>
      <c r="W26982" s="28"/>
      <c r="Y26982" s="30"/>
      <c r="Z26982" s="30"/>
      <c r="AB26982" s="6"/>
    </row>
    <row r="26983" spans="1:28">
      <c r="A26983" s="2"/>
      <c r="B26983" s="2"/>
      <c r="C26983" s="2"/>
      <c r="G26983" s="94"/>
      <c r="H26983" s="94"/>
      <c r="I26983" s="94"/>
      <c r="J26983" s="2"/>
      <c r="P26983" s="30"/>
      <c r="T26983" s="2"/>
      <c r="V26983" s="2"/>
      <c r="W26983" s="28"/>
      <c r="Y26983" s="30"/>
      <c r="Z26983" s="30"/>
      <c r="AB26983" s="6"/>
    </row>
    <row r="26984" spans="1:28">
      <c r="A26984" s="2"/>
      <c r="B26984" s="2"/>
      <c r="C26984" s="2"/>
      <c r="G26984" s="94"/>
      <c r="H26984" s="94"/>
      <c r="I26984" s="94"/>
      <c r="J26984" s="2"/>
      <c r="P26984" s="30"/>
      <c r="T26984" s="2"/>
      <c r="V26984" s="2"/>
      <c r="W26984" s="28"/>
      <c r="Y26984" s="30"/>
      <c r="Z26984" s="30"/>
      <c r="AB26984" s="6"/>
    </row>
    <row r="26985" spans="1:28">
      <c r="A26985" s="2"/>
      <c r="B26985" s="2"/>
      <c r="C26985" s="2"/>
      <c r="G26985" s="94"/>
      <c r="H26985" s="94"/>
      <c r="I26985" s="94"/>
      <c r="J26985" s="2"/>
      <c r="P26985" s="30"/>
      <c r="T26985" s="2"/>
      <c r="V26985" s="2"/>
      <c r="W26985" s="28"/>
      <c r="Y26985" s="30"/>
      <c r="Z26985" s="30"/>
      <c r="AB26985" s="6"/>
    </row>
    <row r="26986" spans="1:28">
      <c r="A26986" s="2"/>
      <c r="B26986" s="2"/>
      <c r="C26986" s="2"/>
      <c r="G26986" s="94"/>
      <c r="H26986" s="94"/>
      <c r="I26986" s="94"/>
      <c r="J26986" s="2"/>
      <c r="P26986" s="30"/>
      <c r="T26986" s="2"/>
      <c r="V26986" s="2"/>
      <c r="W26986" s="28"/>
      <c r="Y26986" s="30"/>
      <c r="Z26986" s="30"/>
      <c r="AB26986" s="6"/>
    </row>
    <row r="26987" spans="1:28">
      <c r="A26987" s="2"/>
      <c r="B26987" s="2"/>
      <c r="C26987" s="2"/>
      <c r="G26987" s="94"/>
      <c r="H26987" s="94"/>
      <c r="I26987" s="94"/>
      <c r="J26987" s="2"/>
      <c r="P26987" s="30"/>
      <c r="T26987" s="2"/>
      <c r="V26987" s="2"/>
      <c r="W26987" s="28"/>
      <c r="Y26987" s="30"/>
      <c r="Z26987" s="30"/>
      <c r="AB26987" s="6"/>
    </row>
    <row r="26988" spans="1:28">
      <c r="A26988" s="2"/>
      <c r="B26988" s="2"/>
      <c r="C26988" s="2"/>
      <c r="G26988" s="94"/>
      <c r="H26988" s="94"/>
      <c r="I26988" s="94"/>
      <c r="J26988" s="2"/>
      <c r="P26988" s="30"/>
      <c r="T26988" s="2"/>
      <c r="V26988" s="2"/>
      <c r="W26988" s="28"/>
      <c r="Y26988" s="30"/>
      <c r="Z26988" s="30"/>
      <c r="AB26988" s="6"/>
    </row>
    <row r="26989" spans="1:28">
      <c r="A26989" s="2"/>
      <c r="B26989" s="2"/>
      <c r="C26989" s="2"/>
      <c r="G26989" s="94"/>
      <c r="H26989" s="94"/>
      <c r="I26989" s="94"/>
      <c r="J26989" s="2"/>
      <c r="P26989" s="30"/>
      <c r="T26989" s="2"/>
      <c r="V26989" s="2"/>
      <c r="W26989" s="28"/>
      <c r="Y26989" s="30"/>
      <c r="Z26989" s="30"/>
      <c r="AB26989" s="6"/>
    </row>
    <row r="26990" spans="1:28">
      <c r="A26990" s="2"/>
      <c r="B26990" s="2"/>
      <c r="C26990" s="2"/>
      <c r="G26990" s="94"/>
      <c r="H26990" s="94"/>
      <c r="I26990" s="94"/>
      <c r="J26990" s="2"/>
      <c r="P26990" s="30"/>
      <c r="T26990" s="2"/>
      <c r="V26990" s="2"/>
      <c r="W26990" s="28"/>
      <c r="Y26990" s="30"/>
      <c r="Z26990" s="30"/>
      <c r="AB26990" s="6"/>
    </row>
    <row r="26991" spans="1:28">
      <c r="A26991" s="2"/>
      <c r="B26991" s="2"/>
      <c r="C26991" s="2"/>
      <c r="G26991" s="94"/>
      <c r="H26991" s="94"/>
      <c r="I26991" s="94"/>
      <c r="J26991" s="2"/>
      <c r="P26991" s="30"/>
      <c r="T26991" s="2"/>
      <c r="V26991" s="2"/>
      <c r="W26991" s="28"/>
      <c r="Y26991" s="30"/>
      <c r="Z26991" s="30"/>
      <c r="AB26991" s="6"/>
    </row>
    <row r="26992" spans="1:28">
      <c r="A26992" s="2"/>
      <c r="B26992" s="2"/>
      <c r="C26992" s="2"/>
      <c r="G26992" s="94"/>
      <c r="H26992" s="94"/>
      <c r="I26992" s="94"/>
      <c r="J26992" s="2"/>
      <c r="P26992" s="30"/>
      <c r="T26992" s="2"/>
      <c r="V26992" s="2"/>
      <c r="W26992" s="28"/>
      <c r="Y26992" s="30"/>
      <c r="Z26992" s="30"/>
      <c r="AB26992" s="6"/>
    </row>
    <row r="26993" spans="1:28">
      <c r="A26993" s="2"/>
      <c r="B26993" s="2"/>
      <c r="C26993" s="2"/>
      <c r="G26993" s="94"/>
      <c r="H26993" s="94"/>
      <c r="I26993" s="94"/>
      <c r="J26993" s="2"/>
      <c r="P26993" s="30"/>
      <c r="T26993" s="2"/>
      <c r="V26993" s="2"/>
      <c r="W26993" s="28"/>
      <c r="Y26993" s="30"/>
      <c r="Z26993" s="30"/>
      <c r="AB26993" s="6"/>
    </row>
    <row r="26994" spans="1:28">
      <c r="A26994" s="2"/>
      <c r="B26994" s="2"/>
      <c r="C26994" s="2"/>
      <c r="G26994" s="94"/>
      <c r="H26994" s="94"/>
      <c r="I26994" s="94"/>
      <c r="J26994" s="2"/>
      <c r="P26994" s="30"/>
      <c r="T26994" s="2"/>
      <c r="V26994" s="2"/>
      <c r="W26994" s="28"/>
      <c r="Y26994" s="30"/>
      <c r="Z26994" s="30"/>
      <c r="AB26994" s="6"/>
    </row>
    <row r="26995" spans="1:28">
      <c r="A26995" s="2"/>
      <c r="B26995" s="2"/>
      <c r="C26995" s="2"/>
      <c r="G26995" s="94"/>
      <c r="H26995" s="94"/>
      <c r="I26995" s="94"/>
      <c r="J26995" s="2"/>
      <c r="P26995" s="30"/>
      <c r="T26995" s="2"/>
      <c r="V26995" s="2"/>
      <c r="W26995" s="28"/>
      <c r="Y26995" s="30"/>
      <c r="Z26995" s="30"/>
      <c r="AB26995" s="6"/>
    </row>
    <row r="26996" spans="1:28">
      <c r="A26996" s="2"/>
      <c r="B26996" s="2"/>
      <c r="C26996" s="2"/>
      <c r="G26996" s="94"/>
      <c r="H26996" s="94"/>
      <c r="I26996" s="94"/>
      <c r="J26996" s="2"/>
      <c r="P26996" s="30"/>
      <c r="T26996" s="2"/>
      <c r="V26996" s="2"/>
      <c r="W26996" s="28"/>
      <c r="Y26996" s="30"/>
      <c r="Z26996" s="30"/>
      <c r="AB26996" s="6"/>
    </row>
    <row r="26997" spans="1:28">
      <c r="A26997" s="2"/>
      <c r="B26997" s="2"/>
      <c r="C26997" s="2"/>
      <c r="G26997" s="94"/>
      <c r="H26997" s="94"/>
      <c r="I26997" s="94"/>
      <c r="J26997" s="2"/>
      <c r="P26997" s="30"/>
      <c r="T26997" s="2"/>
      <c r="V26997" s="2"/>
      <c r="W26997" s="28"/>
      <c r="Y26997" s="30"/>
      <c r="Z26997" s="30"/>
      <c r="AB26997" s="6"/>
    </row>
    <row r="26998" spans="1:28">
      <c r="A26998" s="2"/>
      <c r="B26998" s="2"/>
      <c r="C26998" s="2"/>
      <c r="G26998" s="94"/>
      <c r="H26998" s="94"/>
      <c r="I26998" s="94"/>
      <c r="J26998" s="2"/>
      <c r="P26998" s="30"/>
      <c r="T26998" s="2"/>
      <c r="V26998" s="2"/>
      <c r="W26998" s="28"/>
      <c r="Y26998" s="30"/>
      <c r="Z26998" s="30"/>
      <c r="AB26998" s="6"/>
    </row>
    <row r="26999" spans="1:28">
      <c r="A26999" s="2"/>
      <c r="B26999" s="2"/>
      <c r="C26999" s="2"/>
      <c r="G26999" s="94"/>
      <c r="H26999" s="94"/>
      <c r="I26999" s="94"/>
      <c r="J26999" s="2"/>
      <c r="P26999" s="30"/>
      <c r="T26999" s="2"/>
      <c r="V26999" s="2"/>
      <c r="W26999" s="28"/>
      <c r="Y26999" s="30"/>
      <c r="Z26999" s="30"/>
      <c r="AB26999" s="6"/>
    </row>
    <row r="27000" spans="1:28">
      <c r="A27000" s="2"/>
      <c r="B27000" s="2"/>
      <c r="C27000" s="2"/>
      <c r="G27000" s="94"/>
      <c r="H27000" s="94"/>
      <c r="I27000" s="94"/>
      <c r="J27000" s="2"/>
      <c r="P27000" s="30"/>
      <c r="T27000" s="2"/>
      <c r="V27000" s="2"/>
      <c r="W27000" s="28"/>
      <c r="Y27000" s="30"/>
      <c r="Z27000" s="30"/>
      <c r="AB27000" s="6"/>
    </row>
    <row r="27001" spans="1:28">
      <c r="A27001" s="2"/>
      <c r="B27001" s="2"/>
      <c r="C27001" s="2"/>
      <c r="G27001" s="94"/>
      <c r="H27001" s="94"/>
      <c r="I27001" s="94"/>
      <c r="J27001" s="2"/>
      <c r="P27001" s="30"/>
      <c r="T27001" s="2"/>
      <c r="V27001" s="2"/>
      <c r="W27001" s="28"/>
      <c r="Y27001" s="30"/>
      <c r="Z27001" s="30"/>
      <c r="AB27001" s="6"/>
    </row>
    <row r="27002" spans="1:28">
      <c r="A27002" s="2"/>
      <c r="B27002" s="2"/>
      <c r="C27002" s="2"/>
      <c r="G27002" s="94"/>
      <c r="H27002" s="94"/>
      <c r="I27002" s="94"/>
      <c r="J27002" s="2"/>
      <c r="P27002" s="30"/>
      <c r="T27002" s="2"/>
      <c r="V27002" s="2"/>
      <c r="W27002" s="28"/>
      <c r="Y27002" s="30"/>
      <c r="Z27002" s="30"/>
      <c r="AB27002" s="6"/>
    </row>
    <row r="27003" spans="1:28">
      <c r="A27003" s="2"/>
      <c r="B27003" s="2"/>
      <c r="C27003" s="2"/>
      <c r="G27003" s="94"/>
      <c r="H27003" s="94"/>
      <c r="I27003" s="94"/>
      <c r="J27003" s="2"/>
      <c r="P27003" s="30"/>
      <c r="T27003" s="2"/>
      <c r="V27003" s="2"/>
      <c r="W27003" s="28"/>
      <c r="Y27003" s="30"/>
      <c r="Z27003" s="30"/>
      <c r="AB27003" s="6"/>
    </row>
    <row r="27004" spans="1:28">
      <c r="A27004" s="2"/>
      <c r="B27004" s="2"/>
      <c r="C27004" s="2"/>
      <c r="G27004" s="94"/>
      <c r="H27004" s="94"/>
      <c r="I27004" s="94"/>
      <c r="J27004" s="2"/>
      <c r="P27004" s="30"/>
      <c r="T27004" s="2"/>
      <c r="V27004" s="2"/>
      <c r="W27004" s="28"/>
      <c r="Y27004" s="30"/>
      <c r="Z27004" s="30"/>
      <c r="AB27004" s="6"/>
    </row>
    <row r="27005" spans="1:28">
      <c r="A27005" s="2"/>
      <c r="B27005" s="2"/>
      <c r="C27005" s="2"/>
      <c r="G27005" s="94"/>
      <c r="H27005" s="94"/>
      <c r="I27005" s="94"/>
      <c r="J27005" s="2"/>
      <c r="P27005" s="30"/>
      <c r="T27005" s="2"/>
      <c r="V27005" s="2"/>
      <c r="W27005" s="28"/>
      <c r="Y27005" s="30"/>
      <c r="Z27005" s="30"/>
      <c r="AB27005" s="6"/>
    </row>
    <row r="27006" spans="1:28">
      <c r="A27006" s="2"/>
      <c r="B27006" s="2"/>
      <c r="C27006" s="2"/>
      <c r="G27006" s="94"/>
      <c r="H27006" s="94"/>
      <c r="I27006" s="94"/>
      <c r="J27006" s="2"/>
      <c r="P27006" s="30"/>
      <c r="T27006" s="2"/>
      <c r="V27006" s="2"/>
      <c r="W27006" s="28"/>
      <c r="Y27006" s="30"/>
      <c r="Z27006" s="30"/>
      <c r="AB27006" s="6"/>
    </row>
    <row r="27007" spans="1:28">
      <c r="A27007" s="2"/>
      <c r="B27007" s="2"/>
      <c r="C27007" s="2"/>
      <c r="G27007" s="94"/>
      <c r="H27007" s="94"/>
      <c r="I27007" s="94"/>
      <c r="J27007" s="2"/>
      <c r="P27007" s="30"/>
      <c r="T27007" s="2"/>
      <c r="V27007" s="2"/>
      <c r="W27007" s="28"/>
      <c r="Y27007" s="30"/>
      <c r="Z27007" s="30"/>
      <c r="AB27007" s="6"/>
    </row>
    <row r="27008" spans="1:28">
      <c r="A27008" s="2"/>
      <c r="B27008" s="2"/>
      <c r="C27008" s="2"/>
      <c r="G27008" s="94"/>
      <c r="H27008" s="94"/>
      <c r="I27008" s="94"/>
      <c r="J27008" s="2"/>
      <c r="P27008" s="30"/>
      <c r="T27008" s="2"/>
      <c r="V27008" s="2"/>
      <c r="W27008" s="28"/>
      <c r="Y27008" s="30"/>
      <c r="Z27008" s="30"/>
      <c r="AB27008" s="6"/>
    </row>
    <row r="27009" spans="1:28">
      <c r="A27009" s="2"/>
      <c r="B27009" s="2"/>
      <c r="C27009" s="2"/>
      <c r="G27009" s="94"/>
      <c r="H27009" s="94"/>
      <c r="I27009" s="94"/>
      <c r="J27009" s="2"/>
      <c r="P27009" s="30"/>
      <c r="T27009" s="2"/>
      <c r="V27009" s="2"/>
      <c r="W27009" s="28"/>
      <c r="Y27009" s="30"/>
      <c r="Z27009" s="30"/>
      <c r="AB27009" s="6"/>
    </row>
    <row r="27010" spans="1:28">
      <c r="A27010" s="2"/>
      <c r="B27010" s="2"/>
      <c r="C27010" s="2"/>
      <c r="G27010" s="94"/>
      <c r="H27010" s="94"/>
      <c r="I27010" s="94"/>
      <c r="J27010" s="2"/>
      <c r="P27010" s="30"/>
      <c r="T27010" s="2"/>
      <c r="V27010" s="2"/>
      <c r="W27010" s="28"/>
      <c r="Y27010" s="30"/>
      <c r="Z27010" s="30"/>
      <c r="AB27010" s="6"/>
    </row>
    <row r="27011" spans="1:28">
      <c r="A27011" s="2"/>
      <c r="B27011" s="2"/>
      <c r="C27011" s="2"/>
      <c r="G27011" s="94"/>
      <c r="H27011" s="94"/>
      <c r="I27011" s="94"/>
      <c r="J27011" s="2"/>
      <c r="P27011" s="30"/>
      <c r="T27011" s="2"/>
      <c r="V27011" s="2"/>
      <c r="W27011" s="28"/>
      <c r="Y27011" s="30"/>
      <c r="Z27011" s="30"/>
      <c r="AB27011" s="6"/>
    </row>
    <row r="27012" spans="1:28">
      <c r="A27012" s="2"/>
      <c r="B27012" s="2"/>
      <c r="C27012" s="2"/>
      <c r="G27012" s="94"/>
      <c r="H27012" s="94"/>
      <c r="I27012" s="94"/>
      <c r="J27012" s="2"/>
      <c r="P27012" s="30"/>
      <c r="T27012" s="2"/>
      <c r="V27012" s="2"/>
      <c r="W27012" s="28"/>
      <c r="Y27012" s="30"/>
      <c r="Z27012" s="30"/>
      <c r="AB27012" s="6"/>
    </row>
    <row r="27013" spans="1:28">
      <c r="A27013" s="2"/>
      <c r="B27013" s="2"/>
      <c r="C27013" s="2"/>
      <c r="G27013" s="94"/>
      <c r="H27013" s="94"/>
      <c r="I27013" s="94"/>
      <c r="J27013" s="2"/>
      <c r="P27013" s="30"/>
      <c r="T27013" s="2"/>
      <c r="V27013" s="2"/>
      <c r="W27013" s="28"/>
      <c r="Y27013" s="30"/>
      <c r="Z27013" s="30"/>
      <c r="AB27013" s="6"/>
    </row>
    <row r="27014" spans="1:28">
      <c r="A27014" s="2"/>
      <c r="B27014" s="2"/>
      <c r="C27014" s="2"/>
      <c r="G27014" s="94"/>
      <c r="H27014" s="94"/>
      <c r="I27014" s="94"/>
      <c r="J27014" s="2"/>
      <c r="P27014" s="30"/>
      <c r="T27014" s="2"/>
      <c r="V27014" s="2"/>
      <c r="W27014" s="28"/>
      <c r="Y27014" s="30"/>
      <c r="Z27014" s="30"/>
      <c r="AB27014" s="6"/>
    </row>
    <row r="27015" spans="1:28">
      <c r="A27015" s="2"/>
      <c r="B27015" s="2"/>
      <c r="C27015" s="2"/>
      <c r="G27015" s="94"/>
      <c r="H27015" s="94"/>
      <c r="I27015" s="94"/>
      <c r="J27015" s="2"/>
      <c r="P27015" s="30"/>
      <c r="T27015" s="2"/>
      <c r="V27015" s="2"/>
      <c r="W27015" s="28"/>
      <c r="Y27015" s="30"/>
      <c r="Z27015" s="30"/>
      <c r="AB27015" s="6"/>
    </row>
    <row r="27016" spans="1:28">
      <c r="A27016" s="2"/>
      <c r="B27016" s="2"/>
      <c r="C27016" s="2"/>
      <c r="G27016" s="94"/>
      <c r="H27016" s="94"/>
      <c r="I27016" s="94"/>
      <c r="J27016" s="2"/>
      <c r="P27016" s="30"/>
      <c r="T27016" s="2"/>
      <c r="V27016" s="2"/>
      <c r="W27016" s="28"/>
      <c r="Y27016" s="30"/>
      <c r="Z27016" s="30"/>
      <c r="AB27016" s="6"/>
    </row>
    <row r="27017" spans="1:28">
      <c r="A27017" s="2"/>
      <c r="B27017" s="2"/>
      <c r="C27017" s="2"/>
      <c r="G27017" s="94"/>
      <c r="H27017" s="94"/>
      <c r="I27017" s="94"/>
      <c r="J27017" s="2"/>
      <c r="P27017" s="30"/>
      <c r="T27017" s="2"/>
      <c r="V27017" s="2"/>
      <c r="W27017" s="28"/>
      <c r="Y27017" s="30"/>
      <c r="Z27017" s="30"/>
      <c r="AB27017" s="6"/>
    </row>
    <row r="27018" spans="1:28">
      <c r="A27018" s="2"/>
      <c r="B27018" s="2"/>
      <c r="C27018" s="2"/>
      <c r="G27018" s="94"/>
      <c r="H27018" s="94"/>
      <c r="I27018" s="94"/>
      <c r="J27018" s="2"/>
      <c r="P27018" s="30"/>
      <c r="T27018" s="2"/>
      <c r="V27018" s="2"/>
      <c r="W27018" s="28"/>
      <c r="Y27018" s="30"/>
      <c r="Z27018" s="30"/>
      <c r="AB27018" s="6"/>
    </row>
    <row r="27019" spans="1:28">
      <c r="A27019" s="2"/>
      <c r="B27019" s="2"/>
      <c r="C27019" s="2"/>
      <c r="G27019" s="94"/>
      <c r="H27019" s="94"/>
      <c r="I27019" s="94"/>
      <c r="J27019" s="2"/>
      <c r="P27019" s="30"/>
      <c r="T27019" s="2"/>
      <c r="V27019" s="2"/>
      <c r="W27019" s="28"/>
      <c r="Y27019" s="30"/>
      <c r="Z27019" s="30"/>
      <c r="AB27019" s="6"/>
    </row>
    <row r="27020" spans="1:28">
      <c r="A27020" s="2"/>
      <c r="B27020" s="2"/>
      <c r="C27020" s="2"/>
      <c r="G27020" s="94"/>
      <c r="H27020" s="94"/>
      <c r="I27020" s="94"/>
      <c r="J27020" s="2"/>
      <c r="P27020" s="30"/>
      <c r="T27020" s="2"/>
      <c r="V27020" s="2"/>
      <c r="W27020" s="28"/>
      <c r="Y27020" s="30"/>
      <c r="Z27020" s="30"/>
      <c r="AB27020" s="6"/>
    </row>
    <row r="27021" spans="1:28">
      <c r="A27021" s="2"/>
      <c r="B27021" s="2"/>
      <c r="C27021" s="2"/>
      <c r="G27021" s="94"/>
      <c r="H27021" s="94"/>
      <c r="I27021" s="94"/>
      <c r="J27021" s="2"/>
      <c r="P27021" s="30"/>
      <c r="T27021" s="2"/>
      <c r="V27021" s="2"/>
      <c r="W27021" s="28"/>
      <c r="Y27021" s="30"/>
      <c r="Z27021" s="30"/>
      <c r="AB27021" s="6"/>
    </row>
    <row r="27022" spans="1:28">
      <c r="A27022" s="2"/>
      <c r="B27022" s="2"/>
      <c r="C27022" s="2"/>
      <c r="G27022" s="94"/>
      <c r="H27022" s="94"/>
      <c r="I27022" s="94"/>
      <c r="J27022" s="2"/>
      <c r="P27022" s="30"/>
      <c r="T27022" s="2"/>
      <c r="V27022" s="2"/>
      <c r="W27022" s="28"/>
      <c r="Y27022" s="30"/>
      <c r="Z27022" s="30"/>
      <c r="AB27022" s="6"/>
    </row>
    <row r="27023" spans="1:28">
      <c r="A27023" s="2"/>
      <c r="B27023" s="2"/>
      <c r="C27023" s="2"/>
      <c r="G27023" s="94"/>
      <c r="H27023" s="94"/>
      <c r="I27023" s="94"/>
      <c r="J27023" s="2"/>
      <c r="P27023" s="30"/>
      <c r="T27023" s="2"/>
      <c r="V27023" s="2"/>
      <c r="W27023" s="28"/>
      <c r="Y27023" s="30"/>
      <c r="Z27023" s="30"/>
      <c r="AB27023" s="6"/>
    </row>
    <row r="27024" spans="1:28">
      <c r="A27024" s="2"/>
      <c r="B27024" s="2"/>
      <c r="C27024" s="2"/>
      <c r="G27024" s="94"/>
      <c r="H27024" s="94"/>
      <c r="I27024" s="94"/>
      <c r="J27024" s="2"/>
      <c r="P27024" s="30"/>
      <c r="T27024" s="2"/>
      <c r="V27024" s="2"/>
      <c r="W27024" s="28"/>
      <c r="Y27024" s="30"/>
      <c r="Z27024" s="30"/>
      <c r="AB27024" s="6"/>
    </row>
    <row r="27025" spans="1:28">
      <c r="A27025" s="2"/>
      <c r="B27025" s="2"/>
      <c r="C27025" s="2"/>
      <c r="G27025" s="94"/>
      <c r="H27025" s="94"/>
      <c r="I27025" s="94"/>
      <c r="J27025" s="2"/>
      <c r="P27025" s="30"/>
      <c r="T27025" s="2"/>
      <c r="V27025" s="2"/>
      <c r="W27025" s="28"/>
      <c r="Y27025" s="30"/>
      <c r="Z27025" s="30"/>
      <c r="AB27025" s="6"/>
    </row>
    <row r="27026" spans="1:28">
      <c r="A27026" s="2"/>
      <c r="B27026" s="2"/>
      <c r="C27026" s="2"/>
      <c r="G27026" s="94"/>
      <c r="H27026" s="94"/>
      <c r="I27026" s="94"/>
      <c r="J27026" s="2"/>
      <c r="P27026" s="30"/>
      <c r="T27026" s="2"/>
      <c r="V27026" s="2"/>
      <c r="W27026" s="28"/>
      <c r="Y27026" s="30"/>
      <c r="Z27026" s="30"/>
      <c r="AB27026" s="6"/>
    </row>
    <row r="27027" spans="1:28">
      <c r="A27027" s="2"/>
      <c r="B27027" s="2"/>
      <c r="C27027" s="2"/>
      <c r="G27027" s="94"/>
      <c r="H27027" s="94"/>
      <c r="I27027" s="94"/>
      <c r="J27027" s="2"/>
      <c r="P27027" s="30"/>
      <c r="T27027" s="2"/>
      <c r="V27027" s="2"/>
      <c r="W27027" s="28"/>
      <c r="Y27027" s="30"/>
      <c r="Z27027" s="30"/>
      <c r="AB27027" s="6"/>
    </row>
    <row r="27028" spans="1:28">
      <c r="A27028" s="2"/>
      <c r="B27028" s="2"/>
      <c r="C27028" s="2"/>
      <c r="G27028" s="94"/>
      <c r="H27028" s="94"/>
      <c r="I27028" s="94"/>
      <c r="J27028" s="2"/>
      <c r="P27028" s="30"/>
      <c r="T27028" s="2"/>
      <c r="V27028" s="2"/>
      <c r="W27028" s="28"/>
      <c r="Y27028" s="30"/>
      <c r="Z27028" s="30"/>
      <c r="AB27028" s="6"/>
    </row>
    <row r="27029" spans="1:28">
      <c r="A27029" s="2"/>
      <c r="B27029" s="2"/>
      <c r="C27029" s="2"/>
      <c r="G27029" s="94"/>
      <c r="H27029" s="94"/>
      <c r="I27029" s="94"/>
      <c r="J27029" s="2"/>
      <c r="P27029" s="30"/>
      <c r="T27029" s="2"/>
      <c r="V27029" s="2"/>
      <c r="W27029" s="28"/>
      <c r="Y27029" s="30"/>
      <c r="Z27029" s="30"/>
      <c r="AB27029" s="6"/>
    </row>
    <row r="27030" spans="1:28">
      <c r="A27030" s="2"/>
      <c r="B27030" s="2"/>
      <c r="C27030" s="2"/>
      <c r="G27030" s="94"/>
      <c r="H27030" s="94"/>
      <c r="I27030" s="94"/>
      <c r="J27030" s="2"/>
      <c r="P27030" s="30"/>
      <c r="T27030" s="2"/>
      <c r="V27030" s="2"/>
      <c r="W27030" s="28"/>
      <c r="Y27030" s="30"/>
      <c r="Z27030" s="30"/>
      <c r="AB27030" s="6"/>
    </row>
    <row r="27031" spans="1:28">
      <c r="A27031" s="2"/>
      <c r="B27031" s="2"/>
      <c r="C27031" s="2"/>
      <c r="G27031" s="94"/>
      <c r="H27031" s="94"/>
      <c r="I27031" s="94"/>
      <c r="J27031" s="2"/>
      <c r="P27031" s="30"/>
      <c r="T27031" s="2"/>
      <c r="V27031" s="2"/>
      <c r="W27031" s="28"/>
      <c r="Y27031" s="30"/>
      <c r="Z27031" s="30"/>
      <c r="AB27031" s="6"/>
    </row>
    <row r="27032" spans="1:28">
      <c r="A27032" s="2"/>
      <c r="B27032" s="2"/>
      <c r="C27032" s="2"/>
      <c r="G27032" s="94"/>
      <c r="H27032" s="94"/>
      <c r="I27032" s="94"/>
      <c r="J27032" s="2"/>
      <c r="P27032" s="30"/>
      <c r="T27032" s="2"/>
      <c r="V27032" s="2"/>
      <c r="W27032" s="28"/>
      <c r="Y27032" s="30"/>
      <c r="Z27032" s="30"/>
      <c r="AB27032" s="6"/>
    </row>
    <row r="27033" spans="1:28">
      <c r="A27033" s="2"/>
      <c r="B27033" s="2"/>
      <c r="C27033" s="2"/>
      <c r="G27033" s="94"/>
      <c r="H27033" s="94"/>
      <c r="I27033" s="94"/>
      <c r="J27033" s="2"/>
      <c r="P27033" s="30"/>
      <c r="T27033" s="2"/>
      <c r="V27033" s="2"/>
      <c r="W27033" s="28"/>
      <c r="Y27033" s="30"/>
      <c r="Z27033" s="30"/>
      <c r="AB27033" s="6"/>
    </row>
    <row r="27034" spans="1:28">
      <c r="A27034" s="2"/>
      <c r="B27034" s="2"/>
      <c r="C27034" s="2"/>
      <c r="G27034" s="94"/>
      <c r="H27034" s="94"/>
      <c r="I27034" s="94"/>
      <c r="J27034" s="2"/>
      <c r="P27034" s="30"/>
      <c r="T27034" s="2"/>
      <c r="V27034" s="2"/>
      <c r="W27034" s="28"/>
      <c r="Y27034" s="30"/>
      <c r="Z27034" s="30"/>
      <c r="AB27034" s="6"/>
    </row>
    <row r="27035" spans="1:28">
      <c r="A27035" s="2"/>
      <c r="B27035" s="2"/>
      <c r="C27035" s="2"/>
      <c r="G27035" s="94"/>
      <c r="H27035" s="94"/>
      <c r="I27035" s="94"/>
      <c r="J27035" s="2"/>
      <c r="P27035" s="30"/>
      <c r="T27035" s="2"/>
      <c r="V27035" s="2"/>
      <c r="W27035" s="28"/>
      <c r="Y27035" s="30"/>
      <c r="Z27035" s="30"/>
      <c r="AB27035" s="6"/>
    </row>
    <row r="27036" spans="1:28">
      <c r="A27036" s="2"/>
      <c r="B27036" s="2"/>
      <c r="C27036" s="2"/>
      <c r="G27036" s="94"/>
      <c r="H27036" s="94"/>
      <c r="I27036" s="94"/>
      <c r="J27036" s="2"/>
      <c r="P27036" s="30"/>
      <c r="T27036" s="2"/>
      <c r="V27036" s="2"/>
      <c r="W27036" s="28"/>
      <c r="Y27036" s="30"/>
      <c r="Z27036" s="30"/>
      <c r="AB27036" s="6"/>
    </row>
    <row r="27037" spans="1:28">
      <c r="A27037" s="2"/>
      <c r="B27037" s="2"/>
      <c r="C27037" s="2"/>
      <c r="G27037" s="94"/>
      <c r="H27037" s="94"/>
      <c r="I27037" s="94"/>
      <c r="J27037" s="2"/>
      <c r="P27037" s="30"/>
      <c r="T27037" s="2"/>
      <c r="V27037" s="2"/>
      <c r="W27037" s="28"/>
      <c r="Y27037" s="30"/>
      <c r="Z27037" s="30"/>
      <c r="AB27037" s="6"/>
    </row>
    <row r="27038" spans="1:28">
      <c r="A27038" s="2"/>
      <c r="B27038" s="2"/>
      <c r="C27038" s="2"/>
      <c r="G27038" s="94"/>
      <c r="H27038" s="94"/>
      <c r="I27038" s="94"/>
      <c r="J27038" s="2"/>
      <c r="P27038" s="30"/>
      <c r="T27038" s="2"/>
      <c r="V27038" s="2"/>
      <c r="W27038" s="28"/>
      <c r="Y27038" s="30"/>
      <c r="Z27038" s="30"/>
      <c r="AB27038" s="6"/>
    </row>
    <row r="27039" spans="1:28">
      <c r="A27039" s="2"/>
      <c r="B27039" s="2"/>
      <c r="C27039" s="2"/>
      <c r="G27039" s="94"/>
      <c r="H27039" s="94"/>
      <c r="I27039" s="94"/>
      <c r="J27039" s="2"/>
      <c r="P27039" s="30"/>
      <c r="T27039" s="2"/>
      <c r="V27039" s="2"/>
      <c r="W27039" s="28"/>
      <c r="Y27039" s="30"/>
      <c r="Z27039" s="30"/>
      <c r="AB27039" s="6"/>
    </row>
    <row r="27040" spans="1:28">
      <c r="A27040" s="2"/>
      <c r="B27040" s="2"/>
      <c r="C27040" s="2"/>
      <c r="G27040" s="94"/>
      <c r="H27040" s="94"/>
      <c r="I27040" s="94"/>
      <c r="J27040" s="2"/>
      <c r="P27040" s="30"/>
      <c r="T27040" s="2"/>
      <c r="V27040" s="2"/>
      <c r="W27040" s="28"/>
      <c r="Y27040" s="30"/>
      <c r="Z27040" s="30"/>
      <c r="AB27040" s="6"/>
    </row>
    <row r="27041" spans="1:28">
      <c r="A27041" s="2"/>
      <c r="B27041" s="2"/>
      <c r="C27041" s="2"/>
      <c r="G27041" s="94"/>
      <c r="H27041" s="94"/>
      <c r="I27041" s="94"/>
      <c r="J27041" s="2"/>
      <c r="P27041" s="30"/>
      <c r="T27041" s="2"/>
      <c r="V27041" s="2"/>
      <c r="W27041" s="28"/>
      <c r="Y27041" s="30"/>
      <c r="Z27041" s="30"/>
      <c r="AB27041" s="6"/>
    </row>
    <row r="27042" spans="1:28">
      <c r="A27042" s="2"/>
      <c r="B27042" s="2"/>
      <c r="C27042" s="2"/>
      <c r="G27042" s="94"/>
      <c r="H27042" s="94"/>
      <c r="I27042" s="94"/>
      <c r="J27042" s="2"/>
      <c r="P27042" s="30"/>
      <c r="T27042" s="2"/>
      <c r="V27042" s="2"/>
      <c r="W27042" s="28"/>
      <c r="Y27042" s="30"/>
      <c r="Z27042" s="30"/>
      <c r="AB27042" s="6"/>
    </row>
    <row r="27043" spans="1:28">
      <c r="A27043" s="2"/>
      <c r="B27043" s="2"/>
      <c r="C27043" s="2"/>
      <c r="G27043" s="94"/>
      <c r="H27043" s="94"/>
      <c r="I27043" s="94"/>
      <c r="J27043" s="2"/>
      <c r="P27043" s="30"/>
      <c r="T27043" s="2"/>
      <c r="V27043" s="2"/>
      <c r="W27043" s="28"/>
      <c r="Y27043" s="30"/>
      <c r="Z27043" s="30"/>
      <c r="AB27043" s="6"/>
    </row>
    <row r="27044" spans="1:28">
      <c r="A27044" s="2"/>
      <c r="B27044" s="2"/>
      <c r="C27044" s="2"/>
      <c r="G27044" s="94"/>
      <c r="H27044" s="94"/>
      <c r="I27044" s="94"/>
      <c r="J27044" s="2"/>
      <c r="P27044" s="30"/>
      <c r="T27044" s="2"/>
      <c r="V27044" s="2"/>
      <c r="W27044" s="28"/>
      <c r="Y27044" s="30"/>
      <c r="Z27044" s="30"/>
      <c r="AB27044" s="6"/>
    </row>
    <row r="27045" spans="1:28">
      <c r="A27045" s="2"/>
      <c r="B27045" s="2"/>
      <c r="C27045" s="2"/>
      <c r="G27045" s="94"/>
      <c r="H27045" s="94"/>
      <c r="I27045" s="94"/>
      <c r="J27045" s="2"/>
      <c r="P27045" s="30"/>
      <c r="T27045" s="2"/>
      <c r="V27045" s="2"/>
      <c r="W27045" s="28"/>
      <c r="Y27045" s="30"/>
      <c r="Z27045" s="30"/>
      <c r="AB27045" s="6"/>
    </row>
    <row r="27046" spans="1:28">
      <c r="A27046" s="2"/>
      <c r="B27046" s="2"/>
      <c r="C27046" s="2"/>
      <c r="G27046" s="94"/>
      <c r="H27046" s="94"/>
      <c r="I27046" s="94"/>
      <c r="J27046" s="2"/>
      <c r="P27046" s="30"/>
      <c r="T27046" s="2"/>
      <c r="V27046" s="2"/>
      <c r="W27046" s="28"/>
      <c r="Y27046" s="30"/>
      <c r="Z27046" s="30"/>
      <c r="AB27046" s="6"/>
    </row>
    <row r="27047" spans="1:28">
      <c r="A27047" s="2"/>
      <c r="B27047" s="2"/>
      <c r="C27047" s="2"/>
      <c r="G27047" s="94"/>
      <c r="H27047" s="94"/>
      <c r="I27047" s="94"/>
      <c r="J27047" s="2"/>
      <c r="P27047" s="30"/>
      <c r="T27047" s="2"/>
      <c r="V27047" s="2"/>
      <c r="W27047" s="28"/>
      <c r="Y27047" s="30"/>
      <c r="Z27047" s="30"/>
      <c r="AB27047" s="6"/>
    </row>
    <row r="27048" spans="1:28">
      <c r="A27048" s="2"/>
      <c r="B27048" s="2"/>
      <c r="C27048" s="2"/>
      <c r="G27048" s="94"/>
      <c r="H27048" s="94"/>
      <c r="I27048" s="94"/>
      <c r="J27048" s="2"/>
      <c r="P27048" s="30"/>
      <c r="T27048" s="2"/>
      <c r="V27048" s="2"/>
      <c r="W27048" s="28"/>
      <c r="Y27048" s="30"/>
      <c r="Z27048" s="30"/>
      <c r="AB27048" s="6"/>
    </row>
    <row r="27049" spans="1:28">
      <c r="A27049" s="2"/>
      <c r="B27049" s="2"/>
      <c r="C27049" s="2"/>
      <c r="G27049" s="94"/>
      <c r="H27049" s="94"/>
      <c r="I27049" s="94"/>
      <c r="J27049" s="2"/>
      <c r="P27049" s="30"/>
      <c r="T27049" s="2"/>
      <c r="V27049" s="2"/>
      <c r="W27049" s="28"/>
      <c r="Y27049" s="30"/>
      <c r="Z27049" s="30"/>
      <c r="AB27049" s="6"/>
    </row>
    <row r="27050" spans="1:28">
      <c r="A27050" s="2"/>
      <c r="B27050" s="2"/>
      <c r="C27050" s="2"/>
      <c r="G27050" s="94"/>
      <c r="H27050" s="94"/>
      <c r="I27050" s="94"/>
      <c r="J27050" s="2"/>
      <c r="P27050" s="30"/>
      <c r="T27050" s="2"/>
      <c r="V27050" s="2"/>
      <c r="W27050" s="28"/>
      <c r="Y27050" s="30"/>
      <c r="Z27050" s="30"/>
      <c r="AB27050" s="6"/>
    </row>
    <row r="27051" spans="1:28">
      <c r="A27051" s="2"/>
      <c r="B27051" s="2"/>
      <c r="C27051" s="2"/>
      <c r="G27051" s="94"/>
      <c r="H27051" s="94"/>
      <c r="I27051" s="94"/>
      <c r="J27051" s="2"/>
      <c r="P27051" s="30"/>
      <c r="T27051" s="2"/>
      <c r="V27051" s="2"/>
      <c r="W27051" s="28"/>
      <c r="Y27051" s="30"/>
      <c r="Z27051" s="30"/>
      <c r="AB27051" s="6"/>
    </row>
    <row r="27052" spans="1:28">
      <c r="A27052" s="2"/>
      <c r="B27052" s="2"/>
      <c r="C27052" s="2"/>
      <c r="G27052" s="94"/>
      <c r="H27052" s="94"/>
      <c r="I27052" s="94"/>
      <c r="J27052" s="2"/>
      <c r="P27052" s="30"/>
      <c r="T27052" s="2"/>
      <c r="V27052" s="2"/>
      <c r="W27052" s="28"/>
      <c r="Y27052" s="30"/>
      <c r="Z27052" s="30"/>
      <c r="AB27052" s="6"/>
    </row>
    <row r="27053" spans="1:28">
      <c r="A27053" s="2"/>
      <c r="B27053" s="2"/>
      <c r="C27053" s="2"/>
      <c r="G27053" s="94"/>
      <c r="H27053" s="94"/>
      <c r="I27053" s="94"/>
      <c r="J27053" s="2"/>
      <c r="P27053" s="30"/>
      <c r="T27053" s="2"/>
      <c r="V27053" s="2"/>
      <c r="W27053" s="28"/>
      <c r="Y27053" s="30"/>
      <c r="Z27053" s="30"/>
      <c r="AB27053" s="6"/>
    </row>
    <row r="27054" spans="1:28">
      <c r="A27054" s="2"/>
      <c r="B27054" s="2"/>
      <c r="C27054" s="2"/>
      <c r="G27054" s="94"/>
      <c r="H27054" s="94"/>
      <c r="I27054" s="94"/>
      <c r="J27054" s="2"/>
      <c r="P27054" s="30"/>
      <c r="T27054" s="2"/>
      <c r="V27054" s="2"/>
      <c r="W27054" s="28"/>
      <c r="Y27054" s="30"/>
      <c r="Z27054" s="30"/>
      <c r="AB27054" s="6"/>
    </row>
    <row r="27055" spans="1:28">
      <c r="A27055" s="2"/>
      <c r="B27055" s="2"/>
      <c r="C27055" s="2"/>
      <c r="G27055" s="94"/>
      <c r="H27055" s="94"/>
      <c r="I27055" s="94"/>
      <c r="J27055" s="2"/>
      <c r="P27055" s="30"/>
      <c r="T27055" s="2"/>
      <c r="V27055" s="2"/>
      <c r="W27055" s="28"/>
      <c r="Y27055" s="30"/>
      <c r="Z27055" s="30"/>
      <c r="AB27055" s="6"/>
    </row>
    <row r="27056" spans="1:28">
      <c r="A27056" s="2"/>
      <c r="B27056" s="2"/>
      <c r="C27056" s="2"/>
      <c r="G27056" s="94"/>
      <c r="H27056" s="94"/>
      <c r="I27056" s="94"/>
      <c r="J27056" s="2"/>
      <c r="P27056" s="30"/>
      <c r="T27056" s="2"/>
      <c r="V27056" s="2"/>
      <c r="W27056" s="28"/>
      <c r="Y27056" s="30"/>
      <c r="Z27056" s="30"/>
      <c r="AB27056" s="6"/>
    </row>
    <row r="27057" spans="1:28">
      <c r="A27057" s="2"/>
      <c r="B27057" s="2"/>
      <c r="C27057" s="2"/>
      <c r="G27057" s="94"/>
      <c r="H27057" s="94"/>
      <c r="I27057" s="94"/>
      <c r="J27057" s="2"/>
      <c r="P27057" s="30"/>
      <c r="T27057" s="2"/>
      <c r="V27057" s="2"/>
      <c r="W27057" s="28"/>
      <c r="Y27057" s="30"/>
      <c r="Z27057" s="30"/>
      <c r="AB27057" s="6"/>
    </row>
    <row r="27058" spans="1:28">
      <c r="A27058" s="2"/>
      <c r="B27058" s="2"/>
      <c r="C27058" s="2"/>
      <c r="G27058" s="94"/>
      <c r="H27058" s="94"/>
      <c r="I27058" s="94"/>
      <c r="J27058" s="2"/>
      <c r="P27058" s="30"/>
      <c r="T27058" s="2"/>
      <c r="V27058" s="2"/>
      <c r="W27058" s="28"/>
      <c r="Y27058" s="30"/>
      <c r="Z27058" s="30"/>
      <c r="AB27058" s="6"/>
    </row>
    <row r="27059" spans="1:28">
      <c r="A27059" s="2"/>
      <c r="B27059" s="2"/>
      <c r="C27059" s="2"/>
      <c r="G27059" s="94"/>
      <c r="H27059" s="94"/>
      <c r="I27059" s="94"/>
      <c r="J27059" s="2"/>
      <c r="P27059" s="30"/>
      <c r="T27059" s="2"/>
      <c r="V27059" s="2"/>
      <c r="W27059" s="28"/>
      <c r="Y27059" s="30"/>
      <c r="Z27059" s="30"/>
      <c r="AB27059" s="6"/>
    </row>
    <row r="27060" spans="1:28">
      <c r="A27060" s="2"/>
      <c r="B27060" s="2"/>
      <c r="C27060" s="2"/>
      <c r="G27060" s="94"/>
      <c r="H27060" s="94"/>
      <c r="I27060" s="94"/>
      <c r="J27060" s="2"/>
      <c r="P27060" s="30"/>
      <c r="T27060" s="2"/>
      <c r="V27060" s="2"/>
      <c r="W27060" s="28"/>
      <c r="Y27060" s="30"/>
      <c r="Z27060" s="30"/>
      <c r="AB27060" s="6"/>
    </row>
    <row r="27061" spans="1:28">
      <c r="A27061" s="2"/>
      <c r="B27061" s="2"/>
      <c r="C27061" s="2"/>
      <c r="G27061" s="94"/>
      <c r="H27061" s="94"/>
      <c r="I27061" s="94"/>
      <c r="J27061" s="2"/>
      <c r="P27061" s="30"/>
      <c r="T27061" s="2"/>
      <c r="V27061" s="2"/>
      <c r="W27061" s="28"/>
      <c r="Y27061" s="30"/>
      <c r="Z27061" s="30"/>
      <c r="AB27061" s="6"/>
    </row>
    <row r="27062" spans="1:28">
      <c r="A27062" s="2"/>
      <c r="B27062" s="2"/>
      <c r="C27062" s="2"/>
      <c r="G27062" s="94"/>
      <c r="H27062" s="94"/>
      <c r="I27062" s="94"/>
      <c r="J27062" s="2"/>
      <c r="P27062" s="30"/>
      <c r="T27062" s="2"/>
      <c r="V27062" s="2"/>
      <c r="W27062" s="28"/>
      <c r="Y27062" s="30"/>
      <c r="Z27062" s="30"/>
      <c r="AB27062" s="6"/>
    </row>
    <row r="27063" spans="1:28">
      <c r="A27063" s="2"/>
      <c r="B27063" s="2"/>
      <c r="C27063" s="2"/>
      <c r="G27063" s="94"/>
      <c r="H27063" s="94"/>
      <c r="I27063" s="94"/>
      <c r="J27063" s="2"/>
      <c r="P27063" s="30"/>
      <c r="T27063" s="2"/>
      <c r="V27063" s="2"/>
      <c r="W27063" s="28"/>
      <c r="Y27063" s="30"/>
      <c r="Z27063" s="30"/>
      <c r="AB27063" s="6"/>
    </row>
    <row r="27064" spans="1:28">
      <c r="A27064" s="2"/>
      <c r="B27064" s="2"/>
      <c r="C27064" s="2"/>
      <c r="G27064" s="94"/>
      <c r="H27064" s="94"/>
      <c r="I27064" s="94"/>
      <c r="J27064" s="2"/>
      <c r="P27064" s="30"/>
      <c r="T27064" s="2"/>
      <c r="V27064" s="2"/>
      <c r="W27064" s="28"/>
      <c r="Y27064" s="30"/>
      <c r="Z27064" s="30"/>
      <c r="AB27064" s="6"/>
    </row>
    <row r="27065" spans="1:28">
      <c r="A27065" s="2"/>
      <c r="B27065" s="2"/>
      <c r="C27065" s="2"/>
      <c r="G27065" s="94"/>
      <c r="H27065" s="94"/>
      <c r="I27065" s="94"/>
      <c r="J27065" s="2"/>
      <c r="P27065" s="30"/>
      <c r="T27065" s="2"/>
      <c r="V27065" s="2"/>
      <c r="W27065" s="28"/>
      <c r="Y27065" s="30"/>
      <c r="Z27065" s="30"/>
      <c r="AB27065" s="6"/>
    </row>
    <row r="27066" spans="1:28">
      <c r="A27066" s="2"/>
      <c r="B27066" s="2"/>
      <c r="C27066" s="2"/>
      <c r="G27066" s="94"/>
      <c r="H27066" s="94"/>
      <c r="I27066" s="94"/>
      <c r="J27066" s="2"/>
      <c r="P27066" s="30"/>
      <c r="T27066" s="2"/>
      <c r="V27066" s="2"/>
      <c r="W27066" s="28"/>
      <c r="Y27066" s="30"/>
      <c r="Z27066" s="30"/>
      <c r="AB27066" s="6"/>
    </row>
    <row r="27067" spans="1:28">
      <c r="A27067" s="2"/>
      <c r="B27067" s="2"/>
      <c r="C27067" s="2"/>
      <c r="G27067" s="94"/>
      <c r="H27067" s="94"/>
      <c r="I27067" s="94"/>
      <c r="J27067" s="2"/>
      <c r="P27067" s="30"/>
      <c r="T27067" s="2"/>
      <c r="V27067" s="2"/>
      <c r="W27067" s="28"/>
      <c r="Y27067" s="30"/>
      <c r="Z27067" s="30"/>
      <c r="AB27067" s="6"/>
    </row>
    <row r="27068" spans="1:28">
      <c r="A27068" s="2"/>
      <c r="B27068" s="2"/>
      <c r="C27068" s="2"/>
      <c r="G27068" s="94"/>
      <c r="H27068" s="94"/>
      <c r="I27068" s="94"/>
      <c r="J27068" s="2"/>
      <c r="P27068" s="30"/>
      <c r="T27068" s="2"/>
      <c r="V27068" s="2"/>
      <c r="W27068" s="28"/>
      <c r="Y27068" s="30"/>
      <c r="Z27068" s="30"/>
      <c r="AB27068" s="6"/>
    </row>
    <row r="27069" spans="1:28">
      <c r="A27069" s="2"/>
      <c r="B27069" s="2"/>
      <c r="C27069" s="2"/>
      <c r="G27069" s="94"/>
      <c r="H27069" s="94"/>
      <c r="I27069" s="94"/>
      <c r="J27069" s="2"/>
      <c r="P27069" s="30"/>
      <c r="T27069" s="2"/>
      <c r="V27069" s="2"/>
      <c r="W27069" s="28"/>
      <c r="Y27069" s="30"/>
      <c r="Z27069" s="30"/>
      <c r="AB27069" s="6"/>
    </row>
    <row r="27070" spans="1:28">
      <c r="A27070" s="2"/>
      <c r="B27070" s="2"/>
      <c r="C27070" s="2"/>
      <c r="G27070" s="94"/>
      <c r="H27070" s="94"/>
      <c r="I27070" s="94"/>
      <c r="J27070" s="2"/>
      <c r="P27070" s="30"/>
      <c r="T27070" s="2"/>
      <c r="V27070" s="2"/>
      <c r="W27070" s="28"/>
      <c r="Y27070" s="30"/>
      <c r="Z27070" s="30"/>
      <c r="AB27070" s="6"/>
    </row>
    <row r="27071" spans="1:28">
      <c r="A27071" s="2"/>
      <c r="B27071" s="2"/>
      <c r="C27071" s="2"/>
      <c r="G27071" s="94"/>
      <c r="H27071" s="94"/>
      <c r="I27071" s="94"/>
      <c r="J27071" s="2"/>
      <c r="P27071" s="30"/>
      <c r="T27071" s="2"/>
      <c r="V27071" s="2"/>
      <c r="W27071" s="28"/>
      <c r="Y27071" s="30"/>
      <c r="Z27071" s="30"/>
      <c r="AB27071" s="6"/>
    </row>
    <row r="27072" spans="1:28">
      <c r="A27072" s="2"/>
      <c r="B27072" s="2"/>
      <c r="C27072" s="2"/>
      <c r="G27072" s="94"/>
      <c r="H27072" s="94"/>
      <c r="I27072" s="94"/>
      <c r="J27072" s="2"/>
      <c r="P27072" s="30"/>
      <c r="T27072" s="2"/>
      <c r="V27072" s="2"/>
      <c r="W27072" s="28"/>
      <c r="Y27072" s="30"/>
      <c r="Z27072" s="30"/>
      <c r="AB27072" s="6"/>
    </row>
    <row r="27073" spans="1:28">
      <c r="A27073" s="2"/>
      <c r="B27073" s="2"/>
      <c r="C27073" s="2"/>
      <c r="G27073" s="94"/>
      <c r="H27073" s="94"/>
      <c r="I27073" s="94"/>
      <c r="J27073" s="2"/>
      <c r="P27073" s="30"/>
      <c r="T27073" s="2"/>
      <c r="V27073" s="2"/>
      <c r="W27073" s="28"/>
      <c r="Y27073" s="30"/>
      <c r="Z27073" s="30"/>
      <c r="AB27073" s="6"/>
    </row>
    <row r="27074" spans="1:28">
      <c r="A27074" s="2"/>
      <c r="B27074" s="2"/>
      <c r="C27074" s="2"/>
      <c r="G27074" s="94"/>
      <c r="H27074" s="94"/>
      <c r="I27074" s="94"/>
      <c r="J27074" s="2"/>
      <c r="P27074" s="30"/>
      <c r="T27074" s="2"/>
      <c r="V27074" s="2"/>
      <c r="W27074" s="28"/>
      <c r="Y27074" s="30"/>
      <c r="Z27074" s="30"/>
      <c r="AB27074" s="6"/>
    </row>
    <row r="27075" spans="1:28">
      <c r="A27075" s="2"/>
      <c r="B27075" s="2"/>
      <c r="C27075" s="2"/>
      <c r="G27075" s="94"/>
      <c r="H27075" s="94"/>
      <c r="I27075" s="94"/>
      <c r="J27075" s="2"/>
      <c r="P27075" s="30"/>
      <c r="T27075" s="2"/>
      <c r="V27075" s="2"/>
      <c r="W27075" s="28"/>
      <c r="Y27075" s="30"/>
      <c r="Z27075" s="30"/>
      <c r="AB27075" s="6"/>
    </row>
    <row r="27076" spans="1:28">
      <c r="A27076" s="2"/>
      <c r="B27076" s="2"/>
      <c r="C27076" s="2"/>
      <c r="G27076" s="94"/>
      <c r="H27076" s="94"/>
      <c r="I27076" s="94"/>
      <c r="J27076" s="2"/>
      <c r="P27076" s="30"/>
      <c r="T27076" s="2"/>
      <c r="V27076" s="2"/>
      <c r="W27076" s="28"/>
      <c r="Y27076" s="30"/>
      <c r="Z27076" s="30"/>
      <c r="AB27076" s="6"/>
    </row>
    <row r="27077" spans="1:28">
      <c r="A27077" s="2"/>
      <c r="B27077" s="2"/>
      <c r="C27077" s="2"/>
      <c r="G27077" s="94"/>
      <c r="H27077" s="94"/>
      <c r="I27077" s="94"/>
      <c r="J27077" s="2"/>
      <c r="P27077" s="30"/>
      <c r="T27077" s="2"/>
      <c r="V27077" s="2"/>
      <c r="W27077" s="28"/>
      <c r="Y27077" s="30"/>
      <c r="Z27077" s="30"/>
      <c r="AB27077" s="6"/>
    </row>
    <row r="27078" spans="1:28">
      <c r="A27078" s="2"/>
      <c r="B27078" s="2"/>
      <c r="C27078" s="2"/>
      <c r="G27078" s="94"/>
      <c r="H27078" s="94"/>
      <c r="I27078" s="94"/>
      <c r="J27078" s="2"/>
      <c r="P27078" s="30"/>
      <c r="T27078" s="2"/>
      <c r="V27078" s="2"/>
      <c r="W27078" s="28"/>
      <c r="Y27078" s="30"/>
      <c r="Z27078" s="30"/>
      <c r="AB27078" s="6"/>
    </row>
    <row r="27079" spans="1:28">
      <c r="A27079" s="2"/>
      <c r="B27079" s="2"/>
      <c r="C27079" s="2"/>
      <c r="G27079" s="94"/>
      <c r="H27079" s="94"/>
      <c r="I27079" s="94"/>
      <c r="J27079" s="2"/>
      <c r="P27079" s="30"/>
      <c r="T27079" s="2"/>
      <c r="V27079" s="2"/>
      <c r="W27079" s="28"/>
      <c r="Y27079" s="30"/>
      <c r="Z27079" s="30"/>
      <c r="AB27079" s="6"/>
    </row>
    <row r="27080" spans="1:28">
      <c r="A27080" s="2"/>
      <c r="B27080" s="2"/>
      <c r="C27080" s="2"/>
      <c r="G27080" s="94"/>
      <c r="H27080" s="94"/>
      <c r="I27080" s="94"/>
      <c r="J27080" s="2"/>
      <c r="P27080" s="30"/>
      <c r="T27080" s="2"/>
      <c r="V27080" s="2"/>
      <c r="W27080" s="28"/>
      <c r="Y27080" s="30"/>
      <c r="Z27080" s="30"/>
      <c r="AB27080" s="6"/>
    </row>
    <row r="27081" spans="1:28">
      <c r="A27081" s="2"/>
      <c r="B27081" s="2"/>
      <c r="C27081" s="2"/>
      <c r="G27081" s="94"/>
      <c r="H27081" s="94"/>
      <c r="I27081" s="94"/>
      <c r="J27081" s="2"/>
      <c r="P27081" s="30"/>
      <c r="T27081" s="2"/>
      <c r="V27081" s="2"/>
      <c r="W27081" s="28"/>
      <c r="Y27081" s="30"/>
      <c r="Z27081" s="30"/>
      <c r="AB27081" s="6"/>
    </row>
    <row r="27082" spans="1:28">
      <c r="A27082" s="2"/>
      <c r="B27082" s="2"/>
      <c r="C27082" s="2"/>
      <c r="G27082" s="94"/>
      <c r="H27082" s="94"/>
      <c r="I27082" s="94"/>
      <c r="J27082" s="2"/>
      <c r="P27082" s="30"/>
      <c r="T27082" s="2"/>
      <c r="V27082" s="2"/>
      <c r="W27082" s="28"/>
      <c r="Y27082" s="30"/>
      <c r="Z27082" s="30"/>
      <c r="AB27082" s="6"/>
    </row>
    <row r="27083" spans="1:28">
      <c r="A27083" s="2"/>
      <c r="B27083" s="2"/>
      <c r="C27083" s="2"/>
      <c r="G27083" s="94"/>
      <c r="H27083" s="94"/>
      <c r="I27083" s="94"/>
      <c r="J27083" s="2"/>
      <c r="P27083" s="30"/>
      <c r="T27083" s="2"/>
      <c r="V27083" s="2"/>
      <c r="W27083" s="28"/>
      <c r="Y27083" s="30"/>
      <c r="Z27083" s="30"/>
      <c r="AB27083" s="6"/>
    </row>
    <row r="27084" spans="1:28">
      <c r="A27084" s="2"/>
      <c r="B27084" s="2"/>
      <c r="C27084" s="2"/>
      <c r="G27084" s="94"/>
      <c r="H27084" s="94"/>
      <c r="I27084" s="94"/>
      <c r="J27084" s="2"/>
      <c r="P27084" s="30"/>
      <c r="T27084" s="2"/>
      <c r="V27084" s="2"/>
      <c r="W27084" s="28"/>
      <c r="Y27084" s="30"/>
      <c r="Z27084" s="30"/>
      <c r="AB27084" s="6"/>
    </row>
    <row r="27085" spans="1:28">
      <c r="A27085" s="2"/>
      <c r="B27085" s="2"/>
      <c r="C27085" s="2"/>
      <c r="G27085" s="94"/>
      <c r="H27085" s="94"/>
      <c r="I27085" s="94"/>
      <c r="J27085" s="2"/>
      <c r="P27085" s="30"/>
      <c r="T27085" s="2"/>
      <c r="V27085" s="2"/>
      <c r="W27085" s="28"/>
      <c r="Y27085" s="30"/>
      <c r="Z27085" s="30"/>
      <c r="AB27085" s="6"/>
    </row>
    <row r="27086" spans="1:28">
      <c r="A27086" s="2"/>
      <c r="B27086" s="2"/>
      <c r="C27086" s="2"/>
      <c r="G27086" s="94"/>
      <c r="H27086" s="94"/>
      <c r="I27086" s="94"/>
      <c r="J27086" s="2"/>
      <c r="P27086" s="30"/>
      <c r="T27086" s="2"/>
      <c r="V27086" s="2"/>
      <c r="W27086" s="28"/>
      <c r="Y27086" s="30"/>
      <c r="Z27086" s="30"/>
      <c r="AB27086" s="6"/>
    </row>
    <row r="27087" spans="1:28">
      <c r="A27087" s="2"/>
      <c r="B27087" s="2"/>
      <c r="C27087" s="2"/>
      <c r="G27087" s="94"/>
      <c r="H27087" s="94"/>
      <c r="I27087" s="94"/>
      <c r="J27087" s="2"/>
      <c r="P27087" s="30"/>
      <c r="T27087" s="2"/>
      <c r="V27087" s="2"/>
      <c r="W27087" s="28"/>
      <c r="Y27087" s="30"/>
      <c r="Z27087" s="30"/>
      <c r="AB27087" s="6"/>
    </row>
    <row r="27088" spans="1:28">
      <c r="A27088" s="2"/>
      <c r="B27088" s="2"/>
      <c r="C27088" s="2"/>
      <c r="G27088" s="94"/>
      <c r="H27088" s="94"/>
      <c r="I27088" s="94"/>
      <c r="J27088" s="2"/>
      <c r="P27088" s="30"/>
      <c r="T27088" s="2"/>
      <c r="V27088" s="2"/>
      <c r="W27088" s="28"/>
      <c r="Y27088" s="30"/>
      <c r="Z27088" s="30"/>
      <c r="AB27088" s="6"/>
    </row>
    <row r="27089" spans="1:28">
      <c r="A27089" s="2"/>
      <c r="B27089" s="2"/>
      <c r="C27089" s="2"/>
      <c r="G27089" s="94"/>
      <c r="H27089" s="94"/>
      <c r="I27089" s="94"/>
      <c r="J27089" s="2"/>
      <c r="P27089" s="30"/>
      <c r="T27089" s="2"/>
      <c r="V27089" s="2"/>
      <c r="W27089" s="28"/>
      <c r="Y27089" s="30"/>
      <c r="Z27089" s="30"/>
      <c r="AB27089" s="6"/>
    </row>
    <row r="27090" spans="1:28">
      <c r="A27090" s="2"/>
      <c r="B27090" s="2"/>
      <c r="C27090" s="2"/>
      <c r="G27090" s="94"/>
      <c r="H27090" s="94"/>
      <c r="I27090" s="94"/>
      <c r="J27090" s="2"/>
      <c r="P27090" s="30"/>
      <c r="T27090" s="2"/>
      <c r="V27090" s="2"/>
      <c r="W27090" s="28"/>
      <c r="Y27090" s="30"/>
      <c r="Z27090" s="30"/>
      <c r="AB27090" s="6"/>
    </row>
    <row r="27091" spans="1:28">
      <c r="A27091" s="2"/>
      <c r="B27091" s="2"/>
      <c r="C27091" s="2"/>
      <c r="G27091" s="94"/>
      <c r="H27091" s="94"/>
      <c r="I27091" s="94"/>
      <c r="J27091" s="2"/>
      <c r="P27091" s="30"/>
      <c r="T27091" s="2"/>
      <c r="V27091" s="2"/>
      <c r="W27091" s="28"/>
      <c r="Y27091" s="30"/>
      <c r="Z27091" s="30"/>
      <c r="AB27091" s="6"/>
    </row>
    <row r="27092" spans="1:28">
      <c r="A27092" s="2"/>
      <c r="B27092" s="2"/>
      <c r="C27092" s="2"/>
      <c r="G27092" s="94"/>
      <c r="H27092" s="94"/>
      <c r="I27092" s="94"/>
      <c r="J27092" s="2"/>
      <c r="P27092" s="30"/>
      <c r="T27092" s="2"/>
      <c r="V27092" s="2"/>
      <c r="W27092" s="28"/>
      <c r="Y27092" s="30"/>
      <c r="Z27092" s="30"/>
      <c r="AB27092" s="6"/>
    </row>
    <row r="27093" spans="1:28">
      <c r="A27093" s="2"/>
      <c r="B27093" s="2"/>
      <c r="C27093" s="2"/>
      <c r="G27093" s="94"/>
      <c r="H27093" s="94"/>
      <c r="I27093" s="94"/>
      <c r="J27093" s="2"/>
      <c r="P27093" s="30"/>
      <c r="T27093" s="2"/>
      <c r="V27093" s="2"/>
      <c r="W27093" s="28"/>
      <c r="Y27093" s="30"/>
      <c r="Z27093" s="30"/>
      <c r="AB27093" s="6"/>
    </row>
    <row r="27094" spans="1:28">
      <c r="A27094" s="2"/>
      <c r="B27094" s="2"/>
      <c r="C27094" s="2"/>
      <c r="G27094" s="94"/>
      <c r="H27094" s="94"/>
      <c r="I27094" s="94"/>
      <c r="J27094" s="2"/>
      <c r="P27094" s="30"/>
      <c r="T27094" s="2"/>
      <c r="V27094" s="2"/>
      <c r="W27094" s="28"/>
      <c r="Y27094" s="30"/>
      <c r="Z27094" s="30"/>
      <c r="AB27094" s="6"/>
    </row>
    <row r="27095" spans="1:28">
      <c r="A27095" s="2"/>
      <c r="B27095" s="2"/>
      <c r="C27095" s="2"/>
      <c r="G27095" s="94"/>
      <c r="H27095" s="94"/>
      <c r="I27095" s="94"/>
      <c r="J27095" s="2"/>
      <c r="P27095" s="30"/>
      <c r="T27095" s="2"/>
      <c r="V27095" s="2"/>
      <c r="W27095" s="28"/>
      <c r="Y27095" s="30"/>
      <c r="Z27095" s="30"/>
      <c r="AB27095" s="6"/>
    </row>
    <row r="27096" spans="1:28">
      <c r="A27096" s="2"/>
      <c r="B27096" s="2"/>
      <c r="C27096" s="2"/>
      <c r="G27096" s="94"/>
      <c r="H27096" s="94"/>
      <c r="I27096" s="94"/>
      <c r="J27096" s="2"/>
      <c r="P27096" s="30"/>
      <c r="T27096" s="2"/>
      <c r="V27096" s="2"/>
      <c r="W27096" s="28"/>
      <c r="Y27096" s="30"/>
      <c r="Z27096" s="30"/>
      <c r="AB27096" s="6"/>
    </row>
    <row r="27097" spans="1:28">
      <c r="A27097" s="2"/>
      <c r="B27097" s="2"/>
      <c r="C27097" s="2"/>
      <c r="G27097" s="94"/>
      <c r="H27097" s="94"/>
      <c r="I27097" s="94"/>
      <c r="J27097" s="2"/>
      <c r="P27097" s="30"/>
      <c r="T27097" s="2"/>
      <c r="V27097" s="2"/>
      <c r="W27097" s="28"/>
      <c r="Y27097" s="30"/>
      <c r="Z27097" s="30"/>
      <c r="AB27097" s="6"/>
    </row>
    <row r="27098" spans="1:28">
      <c r="A27098" s="2"/>
      <c r="B27098" s="2"/>
      <c r="C27098" s="2"/>
      <c r="G27098" s="94"/>
      <c r="H27098" s="94"/>
      <c r="I27098" s="94"/>
      <c r="J27098" s="2"/>
      <c r="P27098" s="30"/>
      <c r="T27098" s="2"/>
      <c r="V27098" s="2"/>
      <c r="W27098" s="28"/>
      <c r="Y27098" s="30"/>
      <c r="Z27098" s="30"/>
      <c r="AB27098" s="6"/>
    </row>
    <row r="27099" spans="1:28">
      <c r="A27099" s="2"/>
      <c r="B27099" s="2"/>
      <c r="C27099" s="2"/>
      <c r="G27099" s="94"/>
      <c r="H27099" s="94"/>
      <c r="I27099" s="94"/>
      <c r="J27099" s="2"/>
      <c r="P27099" s="30"/>
      <c r="T27099" s="2"/>
      <c r="V27099" s="2"/>
      <c r="W27099" s="28"/>
      <c r="Y27099" s="30"/>
      <c r="Z27099" s="30"/>
      <c r="AB27099" s="6"/>
    </row>
    <row r="27100" spans="1:28">
      <c r="A27100" s="2"/>
      <c r="B27100" s="2"/>
      <c r="C27100" s="2"/>
      <c r="G27100" s="94"/>
      <c r="H27100" s="94"/>
      <c r="I27100" s="94"/>
      <c r="J27100" s="2"/>
      <c r="P27100" s="30"/>
      <c r="T27100" s="2"/>
      <c r="V27100" s="2"/>
      <c r="W27100" s="28"/>
      <c r="Y27100" s="30"/>
      <c r="Z27100" s="30"/>
      <c r="AB27100" s="6"/>
    </row>
    <row r="27101" spans="1:28">
      <c r="A27101" s="2"/>
      <c r="B27101" s="2"/>
      <c r="C27101" s="2"/>
      <c r="G27101" s="94"/>
      <c r="H27101" s="94"/>
      <c r="I27101" s="94"/>
      <c r="J27101" s="2"/>
      <c r="P27101" s="30"/>
      <c r="T27101" s="2"/>
      <c r="V27101" s="2"/>
      <c r="W27101" s="28"/>
      <c r="Y27101" s="30"/>
      <c r="Z27101" s="30"/>
      <c r="AB27101" s="6"/>
    </row>
    <row r="27102" spans="1:28">
      <c r="A27102" s="2"/>
      <c r="B27102" s="2"/>
      <c r="C27102" s="2"/>
      <c r="G27102" s="94"/>
      <c r="H27102" s="94"/>
      <c r="I27102" s="94"/>
      <c r="J27102" s="2"/>
      <c r="P27102" s="30"/>
      <c r="T27102" s="2"/>
      <c r="V27102" s="2"/>
      <c r="W27102" s="28"/>
      <c r="Y27102" s="30"/>
      <c r="Z27102" s="30"/>
      <c r="AB27102" s="6"/>
    </row>
    <row r="27103" spans="1:28">
      <c r="A27103" s="2"/>
      <c r="B27103" s="2"/>
      <c r="C27103" s="2"/>
      <c r="G27103" s="94"/>
      <c r="H27103" s="94"/>
      <c r="I27103" s="94"/>
      <c r="J27103" s="2"/>
      <c r="P27103" s="30"/>
      <c r="T27103" s="2"/>
      <c r="V27103" s="2"/>
      <c r="W27103" s="28"/>
      <c r="Y27103" s="30"/>
      <c r="Z27103" s="30"/>
      <c r="AB27103" s="6"/>
    </row>
    <row r="27104" spans="1:28">
      <c r="A27104" s="2"/>
      <c r="B27104" s="2"/>
      <c r="C27104" s="2"/>
      <c r="G27104" s="94"/>
      <c r="H27104" s="94"/>
      <c r="I27104" s="94"/>
      <c r="J27104" s="2"/>
      <c r="P27104" s="30"/>
      <c r="T27104" s="2"/>
      <c r="V27104" s="2"/>
      <c r="W27104" s="28"/>
      <c r="Y27104" s="30"/>
      <c r="Z27104" s="30"/>
      <c r="AB27104" s="6"/>
    </row>
    <row r="27105" spans="1:28">
      <c r="A27105" s="2"/>
      <c r="B27105" s="2"/>
      <c r="C27105" s="2"/>
      <c r="G27105" s="94"/>
      <c r="H27105" s="94"/>
      <c r="I27105" s="94"/>
      <c r="J27105" s="2"/>
      <c r="P27105" s="30"/>
      <c r="T27105" s="2"/>
      <c r="V27105" s="2"/>
      <c r="W27105" s="28"/>
      <c r="Y27105" s="30"/>
      <c r="Z27105" s="30"/>
      <c r="AB27105" s="6"/>
    </row>
    <row r="27106" spans="1:28">
      <c r="A27106" s="2"/>
      <c r="B27106" s="2"/>
      <c r="C27106" s="2"/>
      <c r="G27106" s="94"/>
      <c r="H27106" s="94"/>
      <c r="I27106" s="94"/>
      <c r="J27106" s="2"/>
      <c r="P27106" s="30"/>
      <c r="T27106" s="2"/>
      <c r="V27106" s="2"/>
      <c r="W27106" s="28"/>
      <c r="Y27106" s="30"/>
      <c r="Z27106" s="30"/>
      <c r="AB27106" s="6"/>
    </row>
    <row r="27107" spans="1:28">
      <c r="A27107" s="2"/>
      <c r="B27107" s="2"/>
      <c r="C27107" s="2"/>
      <c r="G27107" s="94"/>
      <c r="H27107" s="94"/>
      <c r="I27107" s="94"/>
      <c r="J27107" s="2"/>
      <c r="P27107" s="30"/>
      <c r="T27107" s="2"/>
      <c r="V27107" s="2"/>
      <c r="W27107" s="28"/>
      <c r="Y27107" s="30"/>
      <c r="Z27107" s="30"/>
      <c r="AB27107" s="6"/>
    </row>
    <row r="27108" spans="1:28">
      <c r="A27108" s="2"/>
      <c r="B27108" s="2"/>
      <c r="C27108" s="2"/>
      <c r="G27108" s="94"/>
      <c r="H27108" s="94"/>
      <c r="I27108" s="94"/>
      <c r="J27108" s="2"/>
      <c r="P27108" s="30"/>
      <c r="T27108" s="2"/>
      <c r="V27108" s="2"/>
      <c r="W27108" s="28"/>
      <c r="Y27108" s="30"/>
      <c r="Z27108" s="30"/>
      <c r="AB27108" s="6"/>
    </row>
    <row r="27109" spans="1:28">
      <c r="A27109" s="2"/>
      <c r="B27109" s="2"/>
      <c r="C27109" s="2"/>
      <c r="G27109" s="94"/>
      <c r="H27109" s="94"/>
      <c r="I27109" s="94"/>
      <c r="J27109" s="2"/>
      <c r="P27109" s="30"/>
      <c r="T27109" s="2"/>
      <c r="V27109" s="2"/>
      <c r="W27109" s="28"/>
      <c r="Y27109" s="30"/>
      <c r="Z27109" s="30"/>
      <c r="AB27109" s="6"/>
    </row>
    <row r="27110" spans="1:28">
      <c r="A27110" s="2"/>
      <c r="B27110" s="2"/>
      <c r="C27110" s="2"/>
      <c r="G27110" s="94"/>
      <c r="H27110" s="94"/>
      <c r="I27110" s="94"/>
      <c r="J27110" s="2"/>
      <c r="P27110" s="30"/>
      <c r="T27110" s="2"/>
      <c r="V27110" s="2"/>
      <c r="W27110" s="28"/>
      <c r="Y27110" s="30"/>
      <c r="Z27110" s="30"/>
      <c r="AB27110" s="6"/>
    </row>
    <row r="27111" spans="1:28">
      <c r="A27111" s="2"/>
      <c r="B27111" s="2"/>
      <c r="C27111" s="2"/>
      <c r="G27111" s="94"/>
      <c r="H27111" s="94"/>
      <c r="I27111" s="94"/>
      <c r="J27111" s="2"/>
      <c r="P27111" s="30"/>
      <c r="T27111" s="2"/>
      <c r="V27111" s="2"/>
      <c r="W27111" s="28"/>
      <c r="Y27111" s="30"/>
      <c r="Z27111" s="30"/>
      <c r="AB27111" s="6"/>
    </row>
    <row r="27112" spans="1:28">
      <c r="A27112" s="2"/>
      <c r="B27112" s="2"/>
      <c r="C27112" s="2"/>
      <c r="G27112" s="94"/>
      <c r="H27112" s="94"/>
      <c r="I27112" s="94"/>
      <c r="J27112" s="2"/>
      <c r="P27112" s="30"/>
      <c r="T27112" s="2"/>
      <c r="V27112" s="2"/>
      <c r="W27112" s="28"/>
      <c r="Y27112" s="30"/>
      <c r="Z27112" s="30"/>
      <c r="AB27112" s="6"/>
    </row>
    <row r="27113" spans="1:28">
      <c r="A27113" s="2"/>
      <c r="B27113" s="2"/>
      <c r="C27113" s="2"/>
      <c r="G27113" s="94"/>
      <c r="H27113" s="94"/>
      <c r="I27113" s="94"/>
      <c r="J27113" s="2"/>
      <c r="P27113" s="30"/>
      <c r="T27113" s="2"/>
      <c r="V27113" s="2"/>
      <c r="W27113" s="28"/>
      <c r="Y27113" s="30"/>
      <c r="Z27113" s="30"/>
      <c r="AB27113" s="6"/>
    </row>
    <row r="27114" spans="1:28">
      <c r="A27114" s="2"/>
      <c r="B27114" s="2"/>
      <c r="C27114" s="2"/>
      <c r="G27114" s="94"/>
      <c r="H27114" s="94"/>
      <c r="I27114" s="94"/>
      <c r="J27114" s="2"/>
      <c r="P27114" s="30"/>
      <c r="T27114" s="2"/>
      <c r="V27114" s="2"/>
      <c r="W27114" s="28"/>
      <c r="Y27114" s="30"/>
      <c r="Z27114" s="30"/>
      <c r="AB27114" s="6"/>
    </row>
    <row r="27115" spans="1:28">
      <c r="A27115" s="2"/>
      <c r="B27115" s="2"/>
      <c r="C27115" s="2"/>
      <c r="G27115" s="94"/>
      <c r="H27115" s="94"/>
      <c r="I27115" s="94"/>
      <c r="J27115" s="2"/>
      <c r="P27115" s="30"/>
      <c r="T27115" s="2"/>
      <c r="V27115" s="2"/>
      <c r="W27115" s="28"/>
      <c r="Y27115" s="30"/>
      <c r="Z27115" s="30"/>
      <c r="AB27115" s="6"/>
    </row>
    <row r="27116" spans="1:28">
      <c r="A27116" s="2"/>
      <c r="B27116" s="2"/>
      <c r="C27116" s="2"/>
      <c r="G27116" s="94"/>
      <c r="H27116" s="94"/>
      <c r="I27116" s="94"/>
      <c r="J27116" s="2"/>
      <c r="P27116" s="30"/>
      <c r="T27116" s="2"/>
      <c r="V27116" s="2"/>
      <c r="W27116" s="28"/>
      <c r="Y27116" s="30"/>
      <c r="Z27116" s="30"/>
      <c r="AB27116" s="6"/>
    </row>
    <row r="27117" spans="1:28">
      <c r="A27117" s="2"/>
      <c r="B27117" s="2"/>
      <c r="C27117" s="2"/>
      <c r="G27117" s="94"/>
      <c r="H27117" s="94"/>
      <c r="I27117" s="94"/>
      <c r="J27117" s="2"/>
      <c r="P27117" s="30"/>
      <c r="T27117" s="2"/>
      <c r="V27117" s="2"/>
      <c r="W27117" s="28"/>
      <c r="Y27117" s="30"/>
      <c r="Z27117" s="30"/>
      <c r="AB27117" s="6"/>
    </row>
    <row r="27118" spans="1:28">
      <c r="A27118" s="2"/>
      <c r="B27118" s="2"/>
      <c r="C27118" s="2"/>
      <c r="G27118" s="94"/>
      <c r="H27118" s="94"/>
      <c r="I27118" s="94"/>
      <c r="J27118" s="2"/>
      <c r="P27118" s="30"/>
      <c r="T27118" s="2"/>
      <c r="V27118" s="2"/>
      <c r="W27118" s="28"/>
      <c r="Y27118" s="30"/>
      <c r="Z27118" s="30"/>
      <c r="AB27118" s="6"/>
    </row>
    <row r="27119" spans="1:28">
      <c r="A27119" s="2"/>
      <c r="B27119" s="2"/>
      <c r="C27119" s="2"/>
      <c r="G27119" s="94"/>
      <c r="H27119" s="94"/>
      <c r="I27119" s="94"/>
      <c r="J27119" s="2"/>
      <c r="P27119" s="30"/>
      <c r="T27119" s="2"/>
      <c r="V27119" s="2"/>
      <c r="W27119" s="28"/>
      <c r="Y27119" s="30"/>
      <c r="Z27119" s="30"/>
      <c r="AB27119" s="6"/>
    </row>
    <row r="27120" spans="1:28">
      <c r="A27120" s="2"/>
      <c r="B27120" s="2"/>
      <c r="C27120" s="2"/>
      <c r="G27120" s="94"/>
      <c r="H27120" s="94"/>
      <c r="I27120" s="94"/>
      <c r="J27120" s="2"/>
      <c r="P27120" s="30"/>
      <c r="T27120" s="2"/>
      <c r="V27120" s="2"/>
      <c r="W27120" s="28"/>
      <c r="Y27120" s="30"/>
      <c r="Z27120" s="30"/>
      <c r="AB27120" s="6"/>
    </row>
    <row r="27121" spans="1:28">
      <c r="A27121" s="2"/>
      <c r="B27121" s="2"/>
      <c r="C27121" s="2"/>
      <c r="G27121" s="94"/>
      <c r="H27121" s="94"/>
      <c r="I27121" s="94"/>
      <c r="J27121" s="2"/>
      <c r="P27121" s="30"/>
      <c r="T27121" s="2"/>
      <c r="V27121" s="2"/>
      <c r="W27121" s="28"/>
      <c r="Y27121" s="30"/>
      <c r="Z27121" s="30"/>
      <c r="AB27121" s="6"/>
    </row>
    <row r="27122" spans="1:28">
      <c r="A27122" s="2"/>
      <c r="B27122" s="2"/>
      <c r="C27122" s="2"/>
      <c r="G27122" s="94"/>
      <c r="H27122" s="94"/>
      <c r="I27122" s="94"/>
      <c r="J27122" s="2"/>
      <c r="P27122" s="30"/>
      <c r="T27122" s="2"/>
      <c r="V27122" s="2"/>
      <c r="W27122" s="28"/>
      <c r="Y27122" s="30"/>
      <c r="Z27122" s="30"/>
      <c r="AB27122" s="6"/>
    </row>
    <row r="27123" spans="1:28">
      <c r="A27123" s="2"/>
      <c r="B27123" s="2"/>
      <c r="C27123" s="2"/>
      <c r="G27123" s="94"/>
      <c r="H27123" s="94"/>
      <c r="I27123" s="94"/>
      <c r="J27123" s="2"/>
      <c r="P27123" s="30"/>
      <c r="T27123" s="2"/>
      <c r="V27123" s="2"/>
      <c r="W27123" s="28"/>
      <c r="Y27123" s="30"/>
      <c r="Z27123" s="30"/>
      <c r="AB27123" s="6"/>
    </row>
    <row r="27124" spans="1:28">
      <c r="A27124" s="2"/>
      <c r="B27124" s="2"/>
      <c r="C27124" s="2"/>
      <c r="G27124" s="94"/>
      <c r="H27124" s="94"/>
      <c r="I27124" s="94"/>
      <c r="J27124" s="2"/>
      <c r="P27124" s="30"/>
      <c r="T27124" s="2"/>
      <c r="V27124" s="2"/>
      <c r="W27124" s="28"/>
      <c r="Y27124" s="30"/>
      <c r="Z27124" s="30"/>
      <c r="AB27124" s="6"/>
    </row>
    <row r="27125" spans="1:28">
      <c r="A27125" s="2"/>
      <c r="B27125" s="2"/>
      <c r="C27125" s="2"/>
      <c r="G27125" s="94"/>
      <c r="H27125" s="94"/>
      <c r="I27125" s="94"/>
      <c r="J27125" s="2"/>
      <c r="P27125" s="30"/>
      <c r="T27125" s="2"/>
      <c r="V27125" s="2"/>
      <c r="W27125" s="28"/>
      <c r="Y27125" s="30"/>
      <c r="Z27125" s="30"/>
      <c r="AB27125" s="6"/>
    </row>
    <row r="27126" spans="1:28">
      <c r="A27126" s="2"/>
      <c r="B27126" s="2"/>
      <c r="C27126" s="2"/>
      <c r="G27126" s="94"/>
      <c r="H27126" s="94"/>
      <c r="I27126" s="94"/>
      <c r="J27126" s="2"/>
      <c r="P27126" s="30"/>
      <c r="T27126" s="2"/>
      <c r="V27126" s="2"/>
      <c r="W27126" s="28"/>
      <c r="Y27126" s="30"/>
      <c r="Z27126" s="30"/>
      <c r="AB27126" s="6"/>
    </row>
    <row r="27127" spans="1:28">
      <c r="A27127" s="2"/>
      <c r="B27127" s="2"/>
      <c r="C27127" s="2"/>
      <c r="G27127" s="94"/>
      <c r="H27127" s="94"/>
      <c r="I27127" s="94"/>
      <c r="J27127" s="2"/>
      <c r="P27127" s="30"/>
      <c r="T27127" s="2"/>
      <c r="V27127" s="2"/>
      <c r="W27127" s="28"/>
      <c r="Y27127" s="30"/>
      <c r="Z27127" s="30"/>
      <c r="AB27127" s="6"/>
    </row>
    <row r="27128" spans="1:28">
      <c r="A27128" s="2"/>
      <c r="B27128" s="2"/>
      <c r="C27128" s="2"/>
      <c r="G27128" s="94"/>
      <c r="H27128" s="94"/>
      <c r="I27128" s="94"/>
      <c r="J27128" s="2"/>
      <c r="P27128" s="30"/>
      <c r="T27128" s="2"/>
      <c r="V27128" s="2"/>
      <c r="W27128" s="28"/>
      <c r="Y27128" s="30"/>
      <c r="Z27128" s="30"/>
      <c r="AB27128" s="6"/>
    </row>
    <row r="27129" spans="1:28">
      <c r="A27129" s="2"/>
      <c r="B27129" s="2"/>
      <c r="C27129" s="2"/>
      <c r="G27129" s="94"/>
      <c r="H27129" s="94"/>
      <c r="I27129" s="94"/>
      <c r="J27129" s="2"/>
      <c r="P27129" s="30"/>
      <c r="T27129" s="2"/>
      <c r="V27129" s="2"/>
      <c r="W27129" s="28"/>
      <c r="Y27129" s="30"/>
      <c r="Z27129" s="30"/>
      <c r="AB27129" s="6"/>
    </row>
    <row r="27130" spans="1:28">
      <c r="A27130" s="2"/>
      <c r="B27130" s="2"/>
      <c r="C27130" s="2"/>
      <c r="G27130" s="94"/>
      <c r="H27130" s="94"/>
      <c r="I27130" s="94"/>
      <c r="J27130" s="2"/>
      <c r="P27130" s="30"/>
      <c r="T27130" s="2"/>
      <c r="V27130" s="2"/>
      <c r="W27130" s="28"/>
      <c r="Y27130" s="30"/>
      <c r="Z27130" s="30"/>
      <c r="AB27130" s="6"/>
    </row>
    <row r="27131" spans="1:28">
      <c r="A27131" s="2"/>
      <c r="B27131" s="2"/>
      <c r="C27131" s="2"/>
      <c r="G27131" s="94"/>
      <c r="H27131" s="94"/>
      <c r="I27131" s="94"/>
      <c r="J27131" s="2"/>
      <c r="P27131" s="30"/>
      <c r="T27131" s="2"/>
      <c r="V27131" s="2"/>
      <c r="W27131" s="28"/>
      <c r="Y27131" s="30"/>
      <c r="Z27131" s="30"/>
      <c r="AB27131" s="6"/>
    </row>
    <row r="27132" spans="1:28">
      <c r="A27132" s="2"/>
      <c r="B27132" s="2"/>
      <c r="C27132" s="2"/>
      <c r="G27132" s="94"/>
      <c r="H27132" s="94"/>
      <c r="I27132" s="94"/>
      <c r="J27132" s="2"/>
      <c r="P27132" s="30"/>
      <c r="T27132" s="2"/>
      <c r="V27132" s="2"/>
      <c r="W27132" s="28"/>
      <c r="Y27132" s="30"/>
      <c r="Z27132" s="30"/>
      <c r="AB27132" s="6"/>
    </row>
    <row r="27133" spans="1:28">
      <c r="A27133" s="2"/>
      <c r="B27133" s="2"/>
      <c r="C27133" s="2"/>
      <c r="G27133" s="94"/>
      <c r="H27133" s="94"/>
      <c r="I27133" s="94"/>
      <c r="J27133" s="2"/>
      <c r="P27133" s="30"/>
      <c r="T27133" s="2"/>
      <c r="V27133" s="2"/>
      <c r="W27133" s="28"/>
      <c r="Y27133" s="30"/>
      <c r="Z27133" s="30"/>
      <c r="AB27133" s="6"/>
    </row>
    <row r="27134" spans="1:28">
      <c r="A27134" s="2"/>
      <c r="B27134" s="2"/>
      <c r="C27134" s="2"/>
      <c r="G27134" s="94"/>
      <c r="H27134" s="94"/>
      <c r="I27134" s="94"/>
      <c r="J27134" s="2"/>
      <c r="P27134" s="30"/>
      <c r="T27134" s="2"/>
      <c r="V27134" s="2"/>
      <c r="W27134" s="28"/>
      <c r="Y27134" s="30"/>
      <c r="Z27134" s="30"/>
      <c r="AB27134" s="6"/>
    </row>
    <row r="27135" spans="1:28">
      <c r="A27135" s="2"/>
      <c r="B27135" s="2"/>
      <c r="C27135" s="2"/>
      <c r="G27135" s="94"/>
      <c r="H27135" s="94"/>
      <c r="I27135" s="94"/>
      <c r="J27135" s="2"/>
      <c r="P27135" s="30"/>
      <c r="T27135" s="2"/>
      <c r="V27135" s="2"/>
      <c r="W27135" s="28"/>
      <c r="Y27135" s="30"/>
      <c r="Z27135" s="30"/>
      <c r="AB27135" s="6"/>
    </row>
    <row r="27136" spans="1:28">
      <c r="A27136" s="2"/>
      <c r="B27136" s="2"/>
      <c r="C27136" s="2"/>
      <c r="G27136" s="94"/>
      <c r="H27136" s="94"/>
      <c r="I27136" s="94"/>
      <c r="J27136" s="2"/>
      <c r="P27136" s="30"/>
      <c r="T27136" s="2"/>
      <c r="V27136" s="2"/>
      <c r="W27136" s="28"/>
      <c r="Y27136" s="30"/>
      <c r="Z27136" s="30"/>
      <c r="AB27136" s="6"/>
    </row>
    <row r="27137" spans="1:28">
      <c r="A27137" s="2"/>
      <c r="B27137" s="2"/>
      <c r="C27137" s="2"/>
      <c r="G27137" s="94"/>
      <c r="H27137" s="94"/>
      <c r="I27137" s="94"/>
      <c r="J27137" s="2"/>
      <c r="P27137" s="30"/>
      <c r="T27137" s="2"/>
      <c r="V27137" s="2"/>
      <c r="W27137" s="28"/>
      <c r="Y27137" s="30"/>
      <c r="Z27137" s="30"/>
      <c r="AB27137" s="6"/>
    </row>
    <row r="27138" spans="1:28">
      <c r="A27138" s="2"/>
      <c r="B27138" s="2"/>
      <c r="C27138" s="2"/>
      <c r="G27138" s="94"/>
      <c r="H27138" s="94"/>
      <c r="I27138" s="94"/>
      <c r="J27138" s="2"/>
      <c r="P27138" s="30"/>
      <c r="T27138" s="2"/>
      <c r="V27138" s="2"/>
      <c r="W27138" s="28"/>
      <c r="Y27138" s="30"/>
      <c r="Z27138" s="30"/>
      <c r="AB27138" s="6"/>
    </row>
    <row r="27139" spans="1:28">
      <c r="A27139" s="2"/>
      <c r="B27139" s="2"/>
      <c r="C27139" s="2"/>
      <c r="G27139" s="94"/>
      <c r="H27139" s="94"/>
      <c r="I27139" s="94"/>
      <c r="J27139" s="2"/>
      <c r="P27139" s="30"/>
      <c r="T27139" s="2"/>
      <c r="V27139" s="2"/>
      <c r="W27139" s="28"/>
      <c r="Y27139" s="30"/>
      <c r="Z27139" s="30"/>
      <c r="AB27139" s="6"/>
    </row>
    <row r="27140" spans="1:28">
      <c r="A27140" s="2"/>
      <c r="B27140" s="2"/>
      <c r="C27140" s="2"/>
      <c r="G27140" s="94"/>
      <c r="H27140" s="94"/>
      <c r="I27140" s="94"/>
      <c r="J27140" s="2"/>
      <c r="P27140" s="30"/>
      <c r="T27140" s="2"/>
      <c r="V27140" s="2"/>
      <c r="W27140" s="28"/>
      <c r="Y27140" s="30"/>
      <c r="Z27140" s="30"/>
      <c r="AB27140" s="6"/>
    </row>
    <row r="27141" spans="1:28">
      <c r="A27141" s="2"/>
      <c r="B27141" s="2"/>
      <c r="C27141" s="2"/>
      <c r="G27141" s="94"/>
      <c r="H27141" s="94"/>
      <c r="I27141" s="94"/>
      <c r="J27141" s="2"/>
      <c r="P27141" s="30"/>
      <c r="T27141" s="2"/>
      <c r="V27141" s="2"/>
      <c r="W27141" s="28"/>
      <c r="Y27141" s="30"/>
      <c r="Z27141" s="30"/>
      <c r="AB27141" s="6"/>
    </row>
    <row r="27142" spans="1:28">
      <c r="A27142" s="2"/>
      <c r="B27142" s="2"/>
      <c r="C27142" s="2"/>
      <c r="G27142" s="94"/>
      <c r="H27142" s="94"/>
      <c r="I27142" s="94"/>
      <c r="J27142" s="2"/>
      <c r="P27142" s="30"/>
      <c r="T27142" s="2"/>
      <c r="V27142" s="2"/>
      <c r="W27142" s="28"/>
      <c r="Y27142" s="30"/>
      <c r="Z27142" s="30"/>
      <c r="AB27142" s="6"/>
    </row>
    <row r="27143" spans="1:28">
      <c r="A27143" s="2"/>
      <c r="B27143" s="2"/>
      <c r="C27143" s="2"/>
      <c r="G27143" s="94"/>
      <c r="H27143" s="94"/>
      <c r="I27143" s="94"/>
      <c r="J27143" s="2"/>
      <c r="P27143" s="30"/>
      <c r="T27143" s="2"/>
      <c r="V27143" s="2"/>
      <c r="W27143" s="28"/>
      <c r="Y27143" s="30"/>
      <c r="Z27143" s="30"/>
      <c r="AB27143" s="6"/>
    </row>
    <row r="27144" spans="1:28">
      <c r="A27144" s="2"/>
      <c r="B27144" s="2"/>
      <c r="C27144" s="2"/>
      <c r="G27144" s="94"/>
      <c r="H27144" s="94"/>
      <c r="I27144" s="94"/>
      <c r="J27144" s="2"/>
      <c r="P27144" s="30"/>
      <c r="T27144" s="2"/>
      <c r="V27144" s="2"/>
      <c r="W27144" s="28"/>
      <c r="Y27144" s="30"/>
      <c r="Z27144" s="30"/>
      <c r="AB27144" s="6"/>
    </row>
    <row r="27145" spans="1:28">
      <c r="A27145" s="2"/>
      <c r="B27145" s="2"/>
      <c r="C27145" s="2"/>
      <c r="G27145" s="94"/>
      <c r="H27145" s="94"/>
      <c r="I27145" s="94"/>
      <c r="J27145" s="2"/>
      <c r="P27145" s="30"/>
      <c r="T27145" s="2"/>
      <c r="V27145" s="2"/>
      <c r="W27145" s="28"/>
      <c r="Y27145" s="30"/>
      <c r="Z27145" s="30"/>
      <c r="AB27145" s="6"/>
    </row>
    <row r="27146" spans="1:28">
      <c r="A27146" s="2"/>
      <c r="B27146" s="2"/>
      <c r="C27146" s="2"/>
      <c r="G27146" s="94"/>
      <c r="H27146" s="94"/>
      <c r="I27146" s="94"/>
      <c r="J27146" s="2"/>
      <c r="P27146" s="30"/>
      <c r="T27146" s="2"/>
      <c r="V27146" s="2"/>
      <c r="W27146" s="28"/>
      <c r="Y27146" s="30"/>
      <c r="Z27146" s="30"/>
      <c r="AB27146" s="6"/>
    </row>
    <row r="27147" spans="1:28">
      <c r="A27147" s="2"/>
      <c r="B27147" s="2"/>
      <c r="C27147" s="2"/>
      <c r="G27147" s="94"/>
      <c r="H27147" s="94"/>
      <c r="I27147" s="94"/>
      <c r="J27147" s="2"/>
      <c r="P27147" s="30"/>
      <c r="T27147" s="2"/>
      <c r="V27147" s="2"/>
      <c r="W27147" s="28"/>
      <c r="Y27147" s="30"/>
      <c r="Z27147" s="30"/>
      <c r="AB27147" s="6"/>
    </row>
    <row r="27148" spans="1:28">
      <c r="A27148" s="2"/>
      <c r="B27148" s="2"/>
      <c r="C27148" s="2"/>
      <c r="G27148" s="94"/>
      <c r="H27148" s="94"/>
      <c r="I27148" s="94"/>
      <c r="J27148" s="2"/>
      <c r="P27148" s="30"/>
      <c r="T27148" s="2"/>
      <c r="V27148" s="2"/>
      <c r="W27148" s="28"/>
      <c r="Y27148" s="30"/>
      <c r="Z27148" s="30"/>
      <c r="AB27148" s="6"/>
    </row>
    <row r="27149" spans="1:28">
      <c r="A27149" s="2"/>
      <c r="B27149" s="2"/>
      <c r="C27149" s="2"/>
      <c r="G27149" s="94"/>
      <c r="H27149" s="94"/>
      <c r="I27149" s="94"/>
      <c r="J27149" s="2"/>
      <c r="P27149" s="30"/>
      <c r="T27149" s="2"/>
      <c r="V27149" s="2"/>
      <c r="W27149" s="28"/>
      <c r="Y27149" s="30"/>
      <c r="Z27149" s="30"/>
      <c r="AB27149" s="6"/>
    </row>
    <row r="27150" spans="1:28">
      <c r="A27150" s="2"/>
      <c r="B27150" s="2"/>
      <c r="C27150" s="2"/>
      <c r="G27150" s="94"/>
      <c r="H27150" s="94"/>
      <c r="I27150" s="94"/>
      <c r="J27150" s="2"/>
      <c r="P27150" s="30"/>
      <c r="T27150" s="2"/>
      <c r="V27150" s="2"/>
      <c r="W27150" s="28"/>
      <c r="Y27150" s="30"/>
      <c r="Z27150" s="30"/>
      <c r="AB27150" s="6"/>
    </row>
    <row r="27151" spans="1:28">
      <c r="A27151" s="2"/>
      <c r="B27151" s="2"/>
      <c r="C27151" s="2"/>
      <c r="G27151" s="94"/>
      <c r="H27151" s="94"/>
      <c r="I27151" s="94"/>
      <c r="J27151" s="2"/>
      <c r="P27151" s="30"/>
      <c r="T27151" s="2"/>
      <c r="V27151" s="2"/>
      <c r="W27151" s="28"/>
      <c r="Y27151" s="30"/>
      <c r="Z27151" s="30"/>
      <c r="AB27151" s="6"/>
    </row>
    <row r="27152" spans="1:28">
      <c r="A27152" s="2"/>
      <c r="B27152" s="2"/>
      <c r="C27152" s="2"/>
      <c r="G27152" s="94"/>
      <c r="H27152" s="94"/>
      <c r="I27152" s="94"/>
      <c r="J27152" s="2"/>
      <c r="P27152" s="30"/>
      <c r="T27152" s="2"/>
      <c r="V27152" s="2"/>
      <c r="W27152" s="28"/>
      <c r="Y27152" s="30"/>
      <c r="Z27152" s="30"/>
      <c r="AB27152" s="6"/>
    </row>
    <row r="27153" spans="1:28">
      <c r="A27153" s="2"/>
      <c r="B27153" s="2"/>
      <c r="C27153" s="2"/>
      <c r="G27153" s="94"/>
      <c r="H27153" s="94"/>
      <c r="I27153" s="94"/>
      <c r="J27153" s="2"/>
      <c r="P27153" s="30"/>
      <c r="T27153" s="2"/>
      <c r="V27153" s="2"/>
      <c r="W27153" s="28"/>
      <c r="Y27153" s="30"/>
      <c r="Z27153" s="30"/>
      <c r="AB27153" s="6"/>
    </row>
    <row r="27154" spans="1:28">
      <c r="A27154" s="2"/>
      <c r="B27154" s="2"/>
      <c r="C27154" s="2"/>
      <c r="G27154" s="94"/>
      <c r="H27154" s="94"/>
      <c r="I27154" s="94"/>
      <c r="J27154" s="2"/>
      <c r="P27154" s="30"/>
      <c r="T27154" s="2"/>
      <c r="V27154" s="2"/>
      <c r="W27154" s="28"/>
      <c r="Y27154" s="30"/>
      <c r="Z27154" s="30"/>
      <c r="AB27154" s="6"/>
    </row>
    <row r="27155" spans="1:28">
      <c r="A27155" s="2"/>
      <c r="B27155" s="2"/>
      <c r="C27155" s="2"/>
      <c r="G27155" s="94"/>
      <c r="H27155" s="94"/>
      <c r="I27155" s="94"/>
      <c r="J27155" s="2"/>
      <c r="P27155" s="30"/>
      <c r="T27155" s="2"/>
      <c r="V27155" s="2"/>
      <c r="W27155" s="28"/>
      <c r="Y27155" s="30"/>
      <c r="Z27155" s="30"/>
      <c r="AB27155" s="6"/>
    </row>
    <row r="27156" spans="1:28">
      <c r="A27156" s="2"/>
      <c r="B27156" s="2"/>
      <c r="C27156" s="2"/>
      <c r="G27156" s="94"/>
      <c r="H27156" s="94"/>
      <c r="I27156" s="94"/>
      <c r="J27156" s="2"/>
      <c r="P27156" s="30"/>
      <c r="T27156" s="2"/>
      <c r="V27156" s="2"/>
      <c r="W27156" s="28"/>
      <c r="Y27156" s="30"/>
      <c r="Z27156" s="30"/>
      <c r="AB27156" s="6"/>
    </row>
    <row r="27157" spans="1:28">
      <c r="A27157" s="2"/>
      <c r="B27157" s="2"/>
      <c r="C27157" s="2"/>
      <c r="G27157" s="94"/>
      <c r="H27157" s="94"/>
      <c r="I27157" s="94"/>
      <c r="J27157" s="2"/>
      <c r="P27157" s="30"/>
      <c r="T27157" s="2"/>
      <c r="V27157" s="2"/>
      <c r="W27157" s="28"/>
      <c r="Y27157" s="30"/>
      <c r="Z27157" s="30"/>
      <c r="AB27157" s="6"/>
    </row>
    <row r="27158" spans="1:28">
      <c r="A27158" s="2"/>
      <c r="B27158" s="2"/>
      <c r="C27158" s="2"/>
      <c r="G27158" s="94"/>
      <c r="H27158" s="94"/>
      <c r="I27158" s="94"/>
      <c r="J27158" s="2"/>
      <c r="P27158" s="30"/>
      <c r="T27158" s="2"/>
      <c r="V27158" s="2"/>
      <c r="W27158" s="28"/>
      <c r="Y27158" s="30"/>
      <c r="Z27158" s="30"/>
      <c r="AB27158" s="6"/>
    </row>
    <row r="27159" spans="1:28">
      <c r="A27159" s="2"/>
      <c r="B27159" s="2"/>
      <c r="C27159" s="2"/>
      <c r="G27159" s="94"/>
      <c r="H27159" s="94"/>
      <c r="I27159" s="94"/>
      <c r="J27159" s="2"/>
      <c r="P27159" s="30"/>
      <c r="T27159" s="2"/>
      <c r="V27159" s="2"/>
      <c r="W27159" s="28"/>
      <c r="Y27159" s="30"/>
      <c r="Z27159" s="30"/>
      <c r="AB27159" s="6"/>
    </row>
    <row r="27160" spans="1:28">
      <c r="A27160" s="2"/>
      <c r="B27160" s="2"/>
      <c r="C27160" s="2"/>
      <c r="G27160" s="94"/>
      <c r="H27160" s="94"/>
      <c r="I27160" s="94"/>
      <c r="J27160" s="2"/>
      <c r="P27160" s="30"/>
      <c r="T27160" s="2"/>
      <c r="V27160" s="2"/>
      <c r="W27160" s="28"/>
      <c r="Y27160" s="30"/>
      <c r="Z27160" s="30"/>
      <c r="AB27160" s="6"/>
    </row>
    <row r="27161" spans="1:28">
      <c r="A27161" s="2"/>
      <c r="B27161" s="2"/>
      <c r="C27161" s="2"/>
      <c r="G27161" s="94"/>
      <c r="H27161" s="94"/>
      <c r="I27161" s="94"/>
      <c r="J27161" s="2"/>
      <c r="P27161" s="30"/>
      <c r="T27161" s="2"/>
      <c r="V27161" s="2"/>
      <c r="W27161" s="28"/>
      <c r="Y27161" s="30"/>
      <c r="Z27161" s="30"/>
      <c r="AB27161" s="6"/>
    </row>
    <row r="27162" spans="1:28">
      <c r="A27162" s="2"/>
      <c r="B27162" s="2"/>
      <c r="C27162" s="2"/>
      <c r="G27162" s="94"/>
      <c r="H27162" s="94"/>
      <c r="I27162" s="94"/>
      <c r="J27162" s="2"/>
      <c r="P27162" s="30"/>
      <c r="T27162" s="2"/>
      <c r="V27162" s="2"/>
      <c r="W27162" s="28"/>
      <c r="Y27162" s="30"/>
      <c r="Z27162" s="30"/>
      <c r="AB27162" s="6"/>
    </row>
    <row r="27163" spans="1:28">
      <c r="A27163" s="2"/>
      <c r="B27163" s="2"/>
      <c r="C27163" s="2"/>
      <c r="G27163" s="94"/>
      <c r="H27163" s="94"/>
      <c r="I27163" s="94"/>
      <c r="J27163" s="2"/>
      <c r="P27163" s="30"/>
      <c r="T27163" s="2"/>
      <c r="V27163" s="2"/>
      <c r="W27163" s="28"/>
      <c r="Y27163" s="30"/>
      <c r="Z27163" s="30"/>
      <c r="AB27163" s="6"/>
    </row>
    <row r="27164" spans="1:28">
      <c r="A27164" s="2"/>
      <c r="B27164" s="2"/>
      <c r="C27164" s="2"/>
      <c r="G27164" s="94"/>
      <c r="H27164" s="94"/>
      <c r="I27164" s="94"/>
      <c r="J27164" s="2"/>
      <c r="P27164" s="30"/>
      <c r="T27164" s="2"/>
      <c r="V27164" s="2"/>
      <c r="W27164" s="28"/>
      <c r="Y27164" s="30"/>
      <c r="Z27164" s="30"/>
      <c r="AB27164" s="6"/>
    </row>
    <row r="27165" spans="1:28">
      <c r="A27165" s="2"/>
      <c r="B27165" s="2"/>
      <c r="C27165" s="2"/>
      <c r="G27165" s="94"/>
      <c r="H27165" s="94"/>
      <c r="I27165" s="94"/>
      <c r="J27165" s="2"/>
      <c r="P27165" s="30"/>
      <c r="T27165" s="2"/>
      <c r="V27165" s="2"/>
      <c r="W27165" s="28"/>
      <c r="Y27165" s="30"/>
      <c r="Z27165" s="30"/>
      <c r="AB27165" s="6"/>
    </row>
    <row r="27166" spans="1:28">
      <c r="A27166" s="2"/>
      <c r="B27166" s="2"/>
      <c r="C27166" s="2"/>
      <c r="G27166" s="94"/>
      <c r="H27166" s="94"/>
      <c r="I27166" s="94"/>
      <c r="J27166" s="2"/>
      <c r="P27166" s="30"/>
      <c r="T27166" s="2"/>
      <c r="V27166" s="2"/>
      <c r="W27166" s="28"/>
      <c r="Y27166" s="30"/>
      <c r="Z27166" s="30"/>
      <c r="AB27166" s="6"/>
    </row>
    <row r="27167" spans="1:28">
      <c r="A27167" s="2"/>
      <c r="B27167" s="2"/>
      <c r="C27167" s="2"/>
      <c r="G27167" s="94"/>
      <c r="H27167" s="94"/>
      <c r="I27167" s="94"/>
      <c r="J27167" s="2"/>
      <c r="P27167" s="30"/>
      <c r="T27167" s="2"/>
      <c r="V27167" s="2"/>
      <c r="W27167" s="28"/>
      <c r="Y27167" s="30"/>
      <c r="Z27167" s="30"/>
      <c r="AB27167" s="6"/>
    </row>
    <row r="27168" spans="1:28">
      <c r="A27168" s="2"/>
      <c r="B27168" s="2"/>
      <c r="C27168" s="2"/>
      <c r="G27168" s="94"/>
      <c r="H27168" s="94"/>
      <c r="I27168" s="94"/>
      <c r="J27168" s="2"/>
      <c r="P27168" s="30"/>
      <c r="T27168" s="2"/>
      <c r="V27168" s="2"/>
      <c r="W27168" s="28"/>
      <c r="Y27168" s="30"/>
      <c r="Z27168" s="30"/>
      <c r="AB27168" s="6"/>
    </row>
    <row r="27169" spans="1:28">
      <c r="A27169" s="2"/>
      <c r="B27169" s="2"/>
      <c r="C27169" s="2"/>
      <c r="G27169" s="94"/>
      <c r="H27169" s="94"/>
      <c r="I27169" s="94"/>
      <c r="J27169" s="2"/>
      <c r="P27169" s="30"/>
      <c r="T27169" s="2"/>
      <c r="V27169" s="2"/>
      <c r="W27169" s="28"/>
      <c r="Y27169" s="30"/>
      <c r="Z27169" s="30"/>
      <c r="AB27169" s="6"/>
    </row>
    <row r="27170" spans="1:28">
      <c r="A27170" s="2"/>
      <c r="B27170" s="2"/>
      <c r="C27170" s="2"/>
      <c r="G27170" s="94"/>
      <c r="H27170" s="94"/>
      <c r="I27170" s="94"/>
      <c r="J27170" s="2"/>
      <c r="P27170" s="30"/>
      <c r="T27170" s="2"/>
      <c r="V27170" s="2"/>
      <c r="W27170" s="28"/>
      <c r="Y27170" s="30"/>
      <c r="Z27170" s="30"/>
      <c r="AB27170" s="6"/>
    </row>
    <row r="27171" spans="1:28">
      <c r="A27171" s="2"/>
      <c r="B27171" s="2"/>
      <c r="C27171" s="2"/>
      <c r="G27171" s="94"/>
      <c r="H27171" s="94"/>
      <c r="I27171" s="94"/>
      <c r="J27171" s="2"/>
      <c r="P27171" s="30"/>
      <c r="T27171" s="2"/>
      <c r="V27171" s="2"/>
      <c r="W27171" s="28"/>
      <c r="Y27171" s="30"/>
      <c r="Z27171" s="30"/>
      <c r="AB27171" s="6"/>
    </row>
    <row r="27172" spans="1:28">
      <c r="A27172" s="2"/>
      <c r="B27172" s="2"/>
      <c r="C27172" s="2"/>
      <c r="G27172" s="94"/>
      <c r="H27172" s="94"/>
      <c r="I27172" s="94"/>
      <c r="J27172" s="2"/>
      <c r="P27172" s="30"/>
      <c r="T27172" s="2"/>
      <c r="V27172" s="2"/>
      <c r="W27172" s="28"/>
      <c r="Y27172" s="30"/>
      <c r="Z27172" s="30"/>
      <c r="AB27172" s="6"/>
    </row>
    <row r="27173" spans="1:28">
      <c r="A27173" s="2"/>
      <c r="B27173" s="2"/>
      <c r="C27173" s="2"/>
      <c r="G27173" s="94"/>
      <c r="H27173" s="94"/>
      <c r="I27173" s="94"/>
      <c r="J27173" s="2"/>
      <c r="P27173" s="30"/>
      <c r="T27173" s="2"/>
      <c r="V27173" s="2"/>
      <c r="W27173" s="28"/>
      <c r="Y27173" s="30"/>
      <c r="Z27173" s="30"/>
      <c r="AB27173" s="6"/>
    </row>
    <row r="27174" spans="1:28">
      <c r="A27174" s="2"/>
      <c r="B27174" s="2"/>
      <c r="C27174" s="2"/>
      <c r="G27174" s="94"/>
      <c r="H27174" s="94"/>
      <c r="I27174" s="94"/>
      <c r="J27174" s="2"/>
      <c r="P27174" s="30"/>
      <c r="T27174" s="2"/>
      <c r="V27174" s="2"/>
      <c r="W27174" s="28"/>
      <c r="Y27174" s="30"/>
      <c r="Z27174" s="30"/>
      <c r="AB27174" s="6"/>
    </row>
    <row r="27175" spans="1:28">
      <c r="A27175" s="2"/>
      <c r="B27175" s="2"/>
      <c r="C27175" s="2"/>
      <c r="G27175" s="94"/>
      <c r="H27175" s="94"/>
      <c r="I27175" s="94"/>
      <c r="J27175" s="2"/>
      <c r="P27175" s="30"/>
      <c r="T27175" s="2"/>
      <c r="V27175" s="2"/>
      <c r="W27175" s="28"/>
      <c r="Y27175" s="30"/>
      <c r="Z27175" s="30"/>
      <c r="AB27175" s="6"/>
    </row>
    <row r="27176" spans="1:28">
      <c r="A27176" s="2"/>
      <c r="B27176" s="2"/>
      <c r="C27176" s="2"/>
      <c r="G27176" s="94"/>
      <c r="H27176" s="94"/>
      <c r="I27176" s="94"/>
      <c r="J27176" s="2"/>
      <c r="P27176" s="30"/>
      <c r="T27176" s="2"/>
      <c r="V27176" s="2"/>
      <c r="W27176" s="28"/>
      <c r="Y27176" s="30"/>
      <c r="Z27176" s="30"/>
      <c r="AB27176" s="6"/>
    </row>
    <row r="27177" spans="1:28">
      <c r="A27177" s="2"/>
      <c r="B27177" s="2"/>
      <c r="C27177" s="2"/>
      <c r="G27177" s="94"/>
      <c r="H27177" s="94"/>
      <c r="I27177" s="94"/>
      <c r="J27177" s="2"/>
      <c r="P27177" s="30"/>
      <c r="T27177" s="2"/>
      <c r="V27177" s="2"/>
      <c r="W27177" s="28"/>
      <c r="Y27177" s="30"/>
      <c r="Z27177" s="30"/>
      <c r="AB27177" s="6"/>
    </row>
    <row r="27178" spans="1:28">
      <c r="A27178" s="2"/>
      <c r="B27178" s="2"/>
      <c r="C27178" s="2"/>
      <c r="G27178" s="94"/>
      <c r="H27178" s="94"/>
      <c r="I27178" s="94"/>
      <c r="J27178" s="2"/>
      <c r="P27178" s="30"/>
      <c r="T27178" s="2"/>
      <c r="V27178" s="2"/>
      <c r="W27178" s="28"/>
      <c r="Y27178" s="30"/>
      <c r="Z27178" s="30"/>
      <c r="AB27178" s="6"/>
    </row>
    <row r="27179" spans="1:28">
      <c r="A27179" s="2"/>
      <c r="B27179" s="2"/>
      <c r="C27179" s="2"/>
      <c r="G27179" s="94"/>
      <c r="H27179" s="94"/>
      <c r="I27179" s="94"/>
      <c r="J27179" s="2"/>
      <c r="P27179" s="30"/>
      <c r="T27179" s="2"/>
      <c r="V27179" s="2"/>
      <c r="W27179" s="28"/>
      <c r="Y27179" s="30"/>
      <c r="Z27179" s="30"/>
      <c r="AB27179" s="6"/>
    </row>
    <row r="27180" spans="1:28">
      <c r="A27180" s="2"/>
      <c r="B27180" s="2"/>
      <c r="C27180" s="2"/>
      <c r="G27180" s="94"/>
      <c r="H27180" s="94"/>
      <c r="I27180" s="94"/>
      <c r="J27180" s="2"/>
      <c r="P27180" s="30"/>
      <c r="T27180" s="2"/>
      <c r="V27180" s="2"/>
      <c r="W27180" s="28"/>
      <c r="Y27180" s="30"/>
      <c r="Z27180" s="30"/>
      <c r="AB27180" s="6"/>
    </row>
    <row r="27181" spans="1:28">
      <c r="A27181" s="2"/>
      <c r="B27181" s="2"/>
      <c r="C27181" s="2"/>
      <c r="G27181" s="94"/>
      <c r="H27181" s="94"/>
      <c r="I27181" s="94"/>
      <c r="J27181" s="2"/>
      <c r="P27181" s="30"/>
      <c r="T27181" s="2"/>
      <c r="V27181" s="2"/>
      <c r="W27181" s="28"/>
      <c r="Y27181" s="30"/>
      <c r="Z27181" s="30"/>
      <c r="AB27181" s="6"/>
    </row>
    <row r="27182" spans="1:28">
      <c r="A27182" s="2"/>
      <c r="B27182" s="2"/>
      <c r="C27182" s="2"/>
      <c r="G27182" s="94"/>
      <c r="H27182" s="94"/>
      <c r="I27182" s="94"/>
      <c r="J27182" s="2"/>
      <c r="P27182" s="30"/>
      <c r="T27182" s="2"/>
      <c r="V27182" s="2"/>
      <c r="W27182" s="28"/>
      <c r="Y27182" s="30"/>
      <c r="Z27182" s="30"/>
      <c r="AB27182" s="6"/>
    </row>
    <row r="27183" spans="1:28">
      <c r="A27183" s="2"/>
      <c r="B27183" s="2"/>
      <c r="C27183" s="2"/>
      <c r="G27183" s="94"/>
      <c r="H27183" s="94"/>
      <c r="I27183" s="94"/>
      <c r="J27183" s="2"/>
      <c r="P27183" s="30"/>
      <c r="T27183" s="2"/>
      <c r="V27183" s="2"/>
      <c r="W27183" s="28"/>
      <c r="Y27183" s="30"/>
      <c r="Z27183" s="30"/>
      <c r="AB27183" s="6"/>
    </row>
    <row r="27184" spans="1:28">
      <c r="A27184" s="2"/>
      <c r="B27184" s="2"/>
      <c r="C27184" s="2"/>
      <c r="G27184" s="94"/>
      <c r="H27184" s="94"/>
      <c r="I27184" s="94"/>
      <c r="J27184" s="2"/>
      <c r="P27184" s="30"/>
      <c r="T27184" s="2"/>
      <c r="V27184" s="2"/>
      <c r="W27184" s="28"/>
      <c r="Y27184" s="30"/>
      <c r="Z27184" s="30"/>
      <c r="AB27184" s="6"/>
    </row>
    <row r="27185" spans="1:28">
      <c r="A27185" s="2"/>
      <c r="B27185" s="2"/>
      <c r="C27185" s="2"/>
      <c r="G27185" s="94"/>
      <c r="H27185" s="94"/>
      <c r="I27185" s="94"/>
      <c r="J27185" s="2"/>
      <c r="P27185" s="30"/>
      <c r="T27185" s="2"/>
      <c r="V27185" s="2"/>
      <c r="W27185" s="28"/>
      <c r="Y27185" s="30"/>
      <c r="Z27185" s="30"/>
      <c r="AB27185" s="6"/>
    </row>
    <row r="27186" spans="1:28">
      <c r="A27186" s="2"/>
      <c r="B27186" s="2"/>
      <c r="C27186" s="2"/>
      <c r="G27186" s="94"/>
      <c r="H27186" s="94"/>
      <c r="I27186" s="94"/>
      <c r="J27186" s="2"/>
      <c r="P27186" s="30"/>
      <c r="T27186" s="2"/>
      <c r="V27186" s="2"/>
      <c r="W27186" s="28"/>
      <c r="Y27186" s="30"/>
      <c r="Z27186" s="30"/>
      <c r="AB27186" s="6"/>
    </row>
    <row r="27187" spans="1:28">
      <c r="A27187" s="2"/>
      <c r="B27187" s="2"/>
      <c r="C27187" s="2"/>
      <c r="G27187" s="94"/>
      <c r="H27187" s="94"/>
      <c r="I27187" s="94"/>
      <c r="J27187" s="2"/>
      <c r="P27187" s="30"/>
      <c r="T27187" s="2"/>
      <c r="V27187" s="2"/>
      <c r="W27187" s="28"/>
      <c r="Y27187" s="30"/>
      <c r="Z27187" s="30"/>
      <c r="AB27187" s="6"/>
    </row>
    <row r="27188" spans="1:28">
      <c r="A27188" s="2"/>
      <c r="B27188" s="2"/>
      <c r="C27188" s="2"/>
      <c r="G27188" s="94"/>
      <c r="H27188" s="94"/>
      <c r="I27188" s="94"/>
      <c r="J27188" s="2"/>
      <c r="P27188" s="30"/>
      <c r="T27188" s="2"/>
      <c r="V27188" s="2"/>
      <c r="W27188" s="28"/>
      <c r="Y27188" s="30"/>
      <c r="Z27188" s="30"/>
      <c r="AB27188" s="6"/>
    </row>
    <row r="27189" spans="1:28">
      <c r="A27189" s="2"/>
      <c r="B27189" s="2"/>
      <c r="C27189" s="2"/>
      <c r="G27189" s="94"/>
      <c r="H27189" s="94"/>
      <c r="I27189" s="94"/>
      <c r="J27189" s="2"/>
      <c r="P27189" s="30"/>
      <c r="T27189" s="2"/>
      <c r="V27189" s="2"/>
      <c r="W27189" s="28"/>
      <c r="Y27189" s="30"/>
      <c r="Z27189" s="30"/>
      <c r="AB27189" s="6"/>
    </row>
    <row r="27190" spans="1:28">
      <c r="A27190" s="2"/>
      <c r="B27190" s="2"/>
      <c r="C27190" s="2"/>
      <c r="G27190" s="94"/>
      <c r="H27190" s="94"/>
      <c r="I27190" s="94"/>
      <c r="J27190" s="2"/>
      <c r="P27190" s="30"/>
      <c r="T27190" s="2"/>
      <c r="V27190" s="2"/>
      <c r="W27190" s="28"/>
      <c r="Y27190" s="30"/>
      <c r="Z27190" s="30"/>
      <c r="AB27190" s="6"/>
    </row>
    <row r="27191" spans="1:28">
      <c r="A27191" s="2"/>
      <c r="B27191" s="2"/>
      <c r="C27191" s="2"/>
      <c r="G27191" s="94"/>
      <c r="H27191" s="94"/>
      <c r="I27191" s="94"/>
      <c r="J27191" s="2"/>
      <c r="P27191" s="30"/>
      <c r="T27191" s="2"/>
      <c r="V27191" s="2"/>
      <c r="W27191" s="28"/>
      <c r="Y27191" s="30"/>
      <c r="Z27191" s="30"/>
      <c r="AB27191" s="6"/>
    </row>
    <row r="27192" spans="1:28">
      <c r="A27192" s="2"/>
      <c r="B27192" s="2"/>
      <c r="C27192" s="2"/>
      <c r="G27192" s="94"/>
      <c r="H27192" s="94"/>
      <c r="I27192" s="94"/>
      <c r="J27192" s="2"/>
      <c r="P27192" s="30"/>
      <c r="T27192" s="2"/>
      <c r="V27192" s="2"/>
      <c r="W27192" s="28"/>
      <c r="Y27192" s="30"/>
      <c r="Z27192" s="30"/>
      <c r="AB27192" s="6"/>
    </row>
    <row r="27193" spans="1:28">
      <c r="A27193" s="2"/>
      <c r="B27193" s="2"/>
      <c r="C27193" s="2"/>
      <c r="G27193" s="94"/>
      <c r="H27193" s="94"/>
      <c r="I27193" s="94"/>
      <c r="J27193" s="2"/>
      <c r="P27193" s="30"/>
      <c r="T27193" s="2"/>
      <c r="V27193" s="2"/>
      <c r="W27193" s="28"/>
      <c r="Y27193" s="30"/>
      <c r="Z27193" s="30"/>
      <c r="AB27193" s="6"/>
    </row>
    <row r="27194" spans="1:28">
      <c r="A27194" s="2"/>
      <c r="B27194" s="2"/>
      <c r="C27194" s="2"/>
      <c r="G27194" s="94"/>
      <c r="H27194" s="94"/>
      <c r="I27194" s="94"/>
      <c r="J27194" s="2"/>
      <c r="P27194" s="30"/>
      <c r="T27194" s="2"/>
      <c r="V27194" s="2"/>
      <c r="W27194" s="28"/>
      <c r="Y27194" s="30"/>
      <c r="Z27194" s="30"/>
      <c r="AB27194" s="6"/>
    </row>
    <row r="27195" spans="1:28">
      <c r="A27195" s="2"/>
      <c r="B27195" s="2"/>
      <c r="C27195" s="2"/>
      <c r="G27195" s="94"/>
      <c r="H27195" s="94"/>
      <c r="I27195" s="94"/>
      <c r="J27195" s="2"/>
      <c r="P27195" s="30"/>
      <c r="T27195" s="2"/>
      <c r="V27195" s="2"/>
      <c r="W27195" s="28"/>
      <c r="Y27195" s="30"/>
      <c r="Z27195" s="30"/>
      <c r="AB27195" s="6"/>
    </row>
    <row r="27196" spans="1:28">
      <c r="A27196" s="2"/>
      <c r="B27196" s="2"/>
      <c r="C27196" s="2"/>
      <c r="G27196" s="94"/>
      <c r="H27196" s="94"/>
      <c r="I27196" s="94"/>
      <c r="J27196" s="2"/>
      <c r="P27196" s="30"/>
      <c r="T27196" s="2"/>
      <c r="V27196" s="2"/>
      <c r="W27196" s="28"/>
      <c r="Y27196" s="30"/>
      <c r="Z27196" s="30"/>
      <c r="AB27196" s="6"/>
    </row>
    <row r="27197" spans="1:28">
      <c r="A27197" s="2"/>
      <c r="B27197" s="2"/>
      <c r="C27197" s="2"/>
      <c r="G27197" s="94"/>
      <c r="H27197" s="94"/>
      <c r="I27197" s="94"/>
      <c r="J27197" s="2"/>
      <c r="P27197" s="30"/>
      <c r="T27197" s="2"/>
      <c r="V27197" s="2"/>
      <c r="W27197" s="28"/>
      <c r="Y27197" s="30"/>
      <c r="Z27197" s="30"/>
      <c r="AB27197" s="6"/>
    </row>
    <row r="27198" spans="1:28">
      <c r="A27198" s="2"/>
      <c r="B27198" s="2"/>
      <c r="C27198" s="2"/>
      <c r="G27198" s="94"/>
      <c r="H27198" s="94"/>
      <c r="I27198" s="94"/>
      <c r="J27198" s="2"/>
      <c r="P27198" s="30"/>
      <c r="T27198" s="2"/>
      <c r="V27198" s="2"/>
      <c r="W27198" s="28"/>
      <c r="Y27198" s="30"/>
      <c r="Z27198" s="30"/>
      <c r="AB27198" s="6"/>
    </row>
    <row r="27199" spans="1:28">
      <c r="A27199" s="2"/>
      <c r="B27199" s="2"/>
      <c r="C27199" s="2"/>
      <c r="G27199" s="94"/>
      <c r="H27199" s="94"/>
      <c r="I27199" s="94"/>
      <c r="J27199" s="2"/>
      <c r="P27199" s="30"/>
      <c r="T27199" s="2"/>
      <c r="V27199" s="2"/>
      <c r="W27199" s="28"/>
      <c r="Y27199" s="30"/>
      <c r="Z27199" s="30"/>
      <c r="AB27199" s="6"/>
    </row>
    <row r="27200" spans="1:28">
      <c r="A27200" s="2"/>
      <c r="B27200" s="2"/>
      <c r="C27200" s="2"/>
      <c r="G27200" s="94"/>
      <c r="H27200" s="94"/>
      <c r="I27200" s="94"/>
      <c r="J27200" s="2"/>
      <c r="P27200" s="30"/>
      <c r="T27200" s="2"/>
      <c r="V27200" s="2"/>
      <c r="W27200" s="28"/>
      <c r="Y27200" s="30"/>
      <c r="Z27200" s="30"/>
      <c r="AB27200" s="6"/>
    </row>
    <row r="27201" spans="1:28">
      <c r="A27201" s="2"/>
      <c r="B27201" s="2"/>
      <c r="C27201" s="2"/>
      <c r="G27201" s="94"/>
      <c r="H27201" s="94"/>
      <c r="I27201" s="94"/>
      <c r="J27201" s="2"/>
      <c r="P27201" s="30"/>
      <c r="T27201" s="2"/>
      <c r="V27201" s="2"/>
      <c r="W27201" s="28"/>
      <c r="Y27201" s="30"/>
      <c r="Z27201" s="30"/>
      <c r="AB27201" s="6"/>
    </row>
    <row r="27202" spans="1:28">
      <c r="A27202" s="2"/>
      <c r="B27202" s="2"/>
      <c r="C27202" s="2"/>
      <c r="G27202" s="94"/>
      <c r="H27202" s="94"/>
      <c r="I27202" s="94"/>
      <c r="J27202" s="2"/>
      <c r="P27202" s="30"/>
      <c r="T27202" s="2"/>
      <c r="V27202" s="2"/>
      <c r="W27202" s="28"/>
      <c r="Y27202" s="30"/>
      <c r="Z27202" s="30"/>
      <c r="AB27202" s="6"/>
    </row>
    <row r="27203" spans="1:28">
      <c r="A27203" s="2"/>
      <c r="B27203" s="2"/>
      <c r="C27203" s="2"/>
      <c r="G27203" s="94"/>
      <c r="H27203" s="94"/>
      <c r="I27203" s="94"/>
      <c r="J27203" s="2"/>
      <c r="P27203" s="30"/>
      <c r="T27203" s="2"/>
      <c r="V27203" s="2"/>
      <c r="W27203" s="28"/>
      <c r="Y27203" s="30"/>
      <c r="Z27203" s="30"/>
      <c r="AB27203" s="6"/>
    </row>
    <row r="27204" spans="1:28">
      <c r="A27204" s="2"/>
      <c r="B27204" s="2"/>
      <c r="C27204" s="2"/>
      <c r="G27204" s="94"/>
      <c r="H27204" s="94"/>
      <c r="I27204" s="94"/>
      <c r="J27204" s="2"/>
      <c r="P27204" s="30"/>
      <c r="T27204" s="2"/>
      <c r="V27204" s="2"/>
      <c r="W27204" s="28"/>
      <c r="Y27204" s="30"/>
      <c r="Z27204" s="30"/>
      <c r="AB27204" s="6"/>
    </row>
    <row r="27205" spans="1:28">
      <c r="A27205" s="2"/>
      <c r="B27205" s="2"/>
      <c r="C27205" s="2"/>
      <c r="G27205" s="94"/>
      <c r="H27205" s="94"/>
      <c r="I27205" s="94"/>
      <c r="J27205" s="2"/>
      <c r="P27205" s="30"/>
      <c r="T27205" s="2"/>
      <c r="V27205" s="2"/>
      <c r="W27205" s="28"/>
      <c r="Y27205" s="30"/>
      <c r="Z27205" s="30"/>
      <c r="AB27205" s="6"/>
    </row>
    <row r="27206" spans="1:28">
      <c r="A27206" s="2"/>
      <c r="B27206" s="2"/>
      <c r="C27206" s="2"/>
      <c r="G27206" s="94"/>
      <c r="H27206" s="94"/>
      <c r="I27206" s="94"/>
      <c r="J27206" s="2"/>
      <c r="P27206" s="30"/>
      <c r="T27206" s="2"/>
      <c r="V27206" s="2"/>
      <c r="W27206" s="28"/>
      <c r="Y27206" s="30"/>
      <c r="Z27206" s="30"/>
      <c r="AB27206" s="6"/>
    </row>
    <row r="27207" spans="1:28">
      <c r="A27207" s="2"/>
      <c r="B27207" s="2"/>
      <c r="C27207" s="2"/>
      <c r="G27207" s="94"/>
      <c r="H27207" s="94"/>
      <c r="I27207" s="94"/>
      <c r="J27207" s="2"/>
      <c r="P27207" s="30"/>
      <c r="T27207" s="2"/>
      <c r="V27207" s="2"/>
      <c r="W27207" s="28"/>
      <c r="Y27207" s="30"/>
      <c r="Z27207" s="30"/>
      <c r="AB27207" s="6"/>
    </row>
    <row r="27208" spans="1:28">
      <c r="A27208" s="2"/>
      <c r="B27208" s="2"/>
      <c r="C27208" s="2"/>
      <c r="G27208" s="94"/>
      <c r="H27208" s="94"/>
      <c r="I27208" s="94"/>
      <c r="J27208" s="2"/>
      <c r="P27208" s="30"/>
      <c r="T27208" s="2"/>
      <c r="V27208" s="2"/>
      <c r="W27208" s="28"/>
      <c r="Y27208" s="30"/>
      <c r="Z27208" s="30"/>
      <c r="AB27208" s="6"/>
    </row>
    <row r="27209" spans="1:28">
      <c r="A27209" s="2"/>
      <c r="B27209" s="2"/>
      <c r="C27209" s="2"/>
      <c r="G27209" s="94"/>
      <c r="H27209" s="94"/>
      <c r="I27209" s="94"/>
      <c r="J27209" s="2"/>
      <c r="P27209" s="30"/>
      <c r="T27209" s="2"/>
      <c r="V27209" s="2"/>
      <c r="W27209" s="28"/>
      <c r="Y27209" s="30"/>
      <c r="Z27209" s="30"/>
      <c r="AB27209" s="6"/>
    </row>
    <row r="27210" spans="1:28">
      <c r="A27210" s="2"/>
      <c r="B27210" s="2"/>
      <c r="C27210" s="2"/>
      <c r="G27210" s="94"/>
      <c r="H27210" s="94"/>
      <c r="I27210" s="94"/>
      <c r="J27210" s="2"/>
      <c r="P27210" s="30"/>
      <c r="T27210" s="2"/>
      <c r="V27210" s="2"/>
      <c r="W27210" s="28"/>
      <c r="Y27210" s="30"/>
      <c r="Z27210" s="30"/>
      <c r="AB27210" s="6"/>
    </row>
    <row r="27211" spans="1:28">
      <c r="A27211" s="2"/>
      <c r="B27211" s="2"/>
      <c r="C27211" s="2"/>
      <c r="G27211" s="94"/>
      <c r="H27211" s="94"/>
      <c r="I27211" s="94"/>
      <c r="J27211" s="2"/>
      <c r="P27211" s="30"/>
      <c r="T27211" s="2"/>
      <c r="V27211" s="2"/>
      <c r="W27211" s="28"/>
      <c r="Y27211" s="30"/>
      <c r="Z27211" s="30"/>
      <c r="AB27211" s="6"/>
    </row>
    <row r="27212" spans="1:28">
      <c r="A27212" s="2"/>
      <c r="B27212" s="2"/>
      <c r="C27212" s="2"/>
      <c r="G27212" s="94"/>
      <c r="H27212" s="94"/>
      <c r="I27212" s="94"/>
      <c r="J27212" s="2"/>
      <c r="P27212" s="30"/>
      <c r="T27212" s="2"/>
      <c r="V27212" s="2"/>
      <c r="W27212" s="28"/>
      <c r="Y27212" s="30"/>
      <c r="Z27212" s="30"/>
      <c r="AB27212" s="6"/>
    </row>
    <row r="27213" spans="1:28">
      <c r="A27213" s="2"/>
      <c r="B27213" s="2"/>
      <c r="C27213" s="2"/>
      <c r="G27213" s="94"/>
      <c r="H27213" s="94"/>
      <c r="I27213" s="94"/>
      <c r="J27213" s="2"/>
      <c r="P27213" s="30"/>
      <c r="T27213" s="2"/>
      <c r="V27213" s="2"/>
      <c r="W27213" s="28"/>
      <c r="Y27213" s="30"/>
      <c r="Z27213" s="30"/>
      <c r="AB27213" s="6"/>
    </row>
    <row r="27214" spans="1:28">
      <c r="A27214" s="2"/>
      <c r="B27214" s="2"/>
      <c r="C27214" s="2"/>
      <c r="G27214" s="94"/>
      <c r="H27214" s="94"/>
      <c r="I27214" s="94"/>
      <c r="J27214" s="2"/>
      <c r="P27214" s="30"/>
      <c r="T27214" s="2"/>
      <c r="V27214" s="2"/>
      <c r="W27214" s="28"/>
      <c r="Y27214" s="30"/>
      <c r="Z27214" s="30"/>
      <c r="AB27214" s="6"/>
    </row>
    <row r="27215" spans="1:28">
      <c r="A27215" s="2"/>
      <c r="B27215" s="2"/>
      <c r="C27215" s="2"/>
      <c r="G27215" s="94"/>
      <c r="H27215" s="94"/>
      <c r="I27215" s="94"/>
      <c r="J27215" s="2"/>
      <c r="P27215" s="30"/>
      <c r="T27215" s="2"/>
      <c r="V27215" s="2"/>
      <c r="W27215" s="28"/>
      <c r="Y27215" s="30"/>
      <c r="Z27215" s="30"/>
      <c r="AB27215" s="6"/>
    </row>
    <row r="27216" spans="1:28">
      <c r="A27216" s="2"/>
      <c r="B27216" s="2"/>
      <c r="C27216" s="2"/>
      <c r="G27216" s="94"/>
      <c r="H27216" s="94"/>
      <c r="I27216" s="94"/>
      <c r="J27216" s="2"/>
      <c r="P27216" s="30"/>
      <c r="T27216" s="2"/>
      <c r="V27216" s="2"/>
      <c r="W27216" s="28"/>
      <c r="Y27216" s="30"/>
      <c r="Z27216" s="30"/>
      <c r="AB27216" s="6"/>
    </row>
    <row r="27217" spans="1:28">
      <c r="A27217" s="2"/>
      <c r="B27217" s="2"/>
      <c r="C27217" s="2"/>
      <c r="G27217" s="94"/>
      <c r="H27217" s="94"/>
      <c r="I27217" s="94"/>
      <c r="J27217" s="2"/>
      <c r="P27217" s="30"/>
      <c r="T27217" s="2"/>
      <c r="V27217" s="2"/>
      <c r="W27217" s="28"/>
      <c r="Y27217" s="30"/>
      <c r="Z27217" s="30"/>
      <c r="AB27217" s="6"/>
    </row>
    <row r="27218" spans="1:28">
      <c r="A27218" s="2"/>
      <c r="B27218" s="2"/>
      <c r="C27218" s="2"/>
      <c r="G27218" s="94"/>
      <c r="H27218" s="94"/>
      <c r="I27218" s="94"/>
      <c r="J27218" s="2"/>
      <c r="P27218" s="30"/>
      <c r="T27218" s="2"/>
      <c r="V27218" s="2"/>
      <c r="W27218" s="28"/>
      <c r="Y27218" s="30"/>
      <c r="Z27218" s="30"/>
      <c r="AB27218" s="6"/>
    </row>
    <row r="27219" spans="1:28">
      <c r="A27219" s="2"/>
      <c r="B27219" s="2"/>
      <c r="C27219" s="2"/>
      <c r="G27219" s="94"/>
      <c r="H27219" s="94"/>
      <c r="I27219" s="94"/>
      <c r="J27219" s="2"/>
      <c r="P27219" s="30"/>
      <c r="T27219" s="2"/>
      <c r="V27219" s="2"/>
      <c r="W27219" s="28"/>
      <c r="Y27219" s="30"/>
      <c r="Z27219" s="30"/>
      <c r="AB27219" s="6"/>
    </row>
    <row r="27220" spans="1:28">
      <c r="A27220" s="2"/>
      <c r="B27220" s="2"/>
      <c r="C27220" s="2"/>
      <c r="G27220" s="94"/>
      <c r="H27220" s="94"/>
      <c r="I27220" s="94"/>
      <c r="J27220" s="2"/>
      <c r="P27220" s="30"/>
      <c r="T27220" s="2"/>
      <c r="V27220" s="2"/>
      <c r="W27220" s="28"/>
      <c r="Y27220" s="30"/>
      <c r="Z27220" s="30"/>
      <c r="AB27220" s="6"/>
    </row>
    <row r="27221" spans="1:28">
      <c r="A27221" s="2"/>
      <c r="B27221" s="2"/>
      <c r="C27221" s="2"/>
      <c r="G27221" s="94"/>
      <c r="H27221" s="94"/>
      <c r="I27221" s="94"/>
      <c r="J27221" s="2"/>
      <c r="P27221" s="30"/>
      <c r="T27221" s="2"/>
      <c r="V27221" s="2"/>
      <c r="W27221" s="28"/>
      <c r="Y27221" s="30"/>
      <c r="Z27221" s="30"/>
      <c r="AB27221" s="6"/>
    </row>
    <row r="27222" spans="1:28">
      <c r="A27222" s="2"/>
      <c r="B27222" s="2"/>
      <c r="C27222" s="2"/>
      <c r="G27222" s="94"/>
      <c r="H27222" s="94"/>
      <c r="I27222" s="94"/>
      <c r="J27222" s="2"/>
      <c r="P27222" s="30"/>
      <c r="T27222" s="2"/>
      <c r="V27222" s="2"/>
      <c r="W27222" s="28"/>
      <c r="Y27222" s="30"/>
      <c r="Z27222" s="30"/>
      <c r="AB27222" s="6"/>
    </row>
    <row r="27223" spans="1:28">
      <c r="A27223" s="2"/>
      <c r="B27223" s="2"/>
      <c r="C27223" s="2"/>
      <c r="G27223" s="94"/>
      <c r="H27223" s="94"/>
      <c r="I27223" s="94"/>
      <c r="J27223" s="2"/>
      <c r="P27223" s="30"/>
      <c r="T27223" s="2"/>
      <c r="V27223" s="2"/>
      <c r="W27223" s="28"/>
      <c r="Y27223" s="30"/>
      <c r="Z27223" s="30"/>
      <c r="AB27223" s="6"/>
    </row>
    <row r="27224" spans="1:28">
      <c r="A27224" s="2"/>
      <c r="B27224" s="2"/>
      <c r="C27224" s="2"/>
      <c r="G27224" s="94"/>
      <c r="H27224" s="94"/>
      <c r="I27224" s="94"/>
      <c r="J27224" s="2"/>
      <c r="P27224" s="30"/>
      <c r="T27224" s="2"/>
      <c r="V27224" s="2"/>
      <c r="W27224" s="28"/>
      <c r="Y27224" s="30"/>
      <c r="Z27224" s="30"/>
      <c r="AB27224" s="6"/>
    </row>
    <row r="27225" spans="1:28">
      <c r="A27225" s="2"/>
      <c r="B27225" s="2"/>
      <c r="C27225" s="2"/>
      <c r="G27225" s="94"/>
      <c r="H27225" s="94"/>
      <c r="I27225" s="94"/>
      <c r="J27225" s="2"/>
      <c r="P27225" s="30"/>
      <c r="T27225" s="2"/>
      <c r="V27225" s="2"/>
      <c r="W27225" s="28"/>
      <c r="Y27225" s="30"/>
      <c r="Z27225" s="30"/>
      <c r="AB27225" s="6"/>
    </row>
    <row r="27226" spans="1:28">
      <c r="A27226" s="2"/>
      <c r="B27226" s="2"/>
      <c r="C27226" s="2"/>
      <c r="G27226" s="94"/>
      <c r="H27226" s="94"/>
      <c r="I27226" s="94"/>
      <c r="J27226" s="2"/>
      <c r="P27226" s="30"/>
      <c r="T27226" s="2"/>
      <c r="V27226" s="2"/>
      <c r="W27226" s="28"/>
      <c r="Y27226" s="30"/>
      <c r="Z27226" s="30"/>
      <c r="AB27226" s="6"/>
    </row>
    <row r="27227" spans="1:28">
      <c r="A27227" s="2"/>
      <c r="B27227" s="2"/>
      <c r="C27227" s="2"/>
      <c r="G27227" s="94"/>
      <c r="H27227" s="94"/>
      <c r="I27227" s="94"/>
      <c r="J27227" s="2"/>
      <c r="P27227" s="30"/>
      <c r="T27227" s="2"/>
      <c r="V27227" s="2"/>
      <c r="W27227" s="28"/>
      <c r="Y27227" s="30"/>
      <c r="Z27227" s="30"/>
      <c r="AB27227" s="6"/>
    </row>
    <row r="27228" spans="1:28">
      <c r="A27228" s="2"/>
      <c r="B27228" s="2"/>
      <c r="C27228" s="2"/>
      <c r="G27228" s="94"/>
      <c r="H27228" s="94"/>
      <c r="I27228" s="94"/>
      <c r="J27228" s="2"/>
      <c r="P27228" s="30"/>
      <c r="T27228" s="2"/>
      <c r="V27228" s="2"/>
      <c r="W27228" s="28"/>
      <c r="Y27228" s="30"/>
      <c r="Z27228" s="30"/>
      <c r="AB27228" s="6"/>
    </row>
    <row r="27229" spans="1:28">
      <c r="A27229" s="2"/>
      <c r="B27229" s="2"/>
      <c r="C27229" s="2"/>
      <c r="G27229" s="94"/>
      <c r="H27229" s="94"/>
      <c r="I27229" s="94"/>
      <c r="J27229" s="2"/>
      <c r="P27229" s="30"/>
      <c r="T27229" s="2"/>
      <c r="V27229" s="2"/>
      <c r="W27229" s="28"/>
      <c r="Y27229" s="30"/>
      <c r="Z27229" s="30"/>
      <c r="AB27229" s="6"/>
    </row>
    <row r="27230" spans="1:28">
      <c r="A27230" s="2"/>
      <c r="B27230" s="2"/>
      <c r="C27230" s="2"/>
      <c r="G27230" s="94"/>
      <c r="H27230" s="94"/>
      <c r="I27230" s="94"/>
      <c r="J27230" s="2"/>
      <c r="P27230" s="30"/>
      <c r="T27230" s="2"/>
      <c r="V27230" s="2"/>
      <c r="W27230" s="28"/>
      <c r="Y27230" s="30"/>
      <c r="Z27230" s="30"/>
      <c r="AB27230" s="6"/>
    </row>
    <row r="27231" spans="1:28">
      <c r="A27231" s="2"/>
      <c r="B27231" s="2"/>
      <c r="C27231" s="2"/>
      <c r="G27231" s="94"/>
      <c r="H27231" s="94"/>
      <c r="I27231" s="94"/>
      <c r="J27231" s="2"/>
      <c r="P27231" s="30"/>
      <c r="T27231" s="2"/>
      <c r="V27231" s="2"/>
      <c r="W27231" s="28"/>
      <c r="Y27231" s="30"/>
      <c r="Z27231" s="30"/>
      <c r="AB27231" s="6"/>
    </row>
    <row r="27232" spans="1:28">
      <c r="A27232" s="2"/>
      <c r="B27232" s="2"/>
      <c r="C27232" s="2"/>
      <c r="G27232" s="94"/>
      <c r="H27232" s="94"/>
      <c r="I27232" s="94"/>
      <c r="J27232" s="2"/>
      <c r="P27232" s="30"/>
      <c r="T27232" s="2"/>
      <c r="V27232" s="2"/>
      <c r="W27232" s="28"/>
      <c r="Y27232" s="30"/>
      <c r="Z27232" s="30"/>
      <c r="AB27232" s="6"/>
    </row>
    <row r="27233" spans="1:28">
      <c r="A27233" s="2"/>
      <c r="B27233" s="2"/>
      <c r="C27233" s="2"/>
      <c r="G27233" s="94"/>
      <c r="H27233" s="94"/>
      <c r="I27233" s="94"/>
      <c r="J27233" s="2"/>
      <c r="P27233" s="30"/>
      <c r="T27233" s="2"/>
      <c r="V27233" s="2"/>
      <c r="W27233" s="28"/>
      <c r="Y27233" s="30"/>
      <c r="Z27233" s="30"/>
      <c r="AB27233" s="6"/>
    </row>
    <row r="27234" spans="1:28">
      <c r="A27234" s="2"/>
      <c r="B27234" s="2"/>
      <c r="C27234" s="2"/>
      <c r="G27234" s="94"/>
      <c r="H27234" s="94"/>
      <c r="I27234" s="94"/>
      <c r="J27234" s="2"/>
      <c r="P27234" s="30"/>
      <c r="T27234" s="2"/>
      <c r="V27234" s="2"/>
      <c r="W27234" s="28"/>
      <c r="Y27234" s="30"/>
      <c r="Z27234" s="30"/>
      <c r="AB27234" s="6"/>
    </row>
    <row r="27235" spans="1:28">
      <c r="A27235" s="2"/>
      <c r="B27235" s="2"/>
      <c r="C27235" s="2"/>
      <c r="G27235" s="94"/>
      <c r="H27235" s="94"/>
      <c r="I27235" s="94"/>
      <c r="J27235" s="2"/>
      <c r="P27235" s="30"/>
      <c r="T27235" s="2"/>
      <c r="V27235" s="2"/>
      <c r="W27235" s="28"/>
      <c r="Y27235" s="30"/>
      <c r="Z27235" s="30"/>
      <c r="AB27235" s="6"/>
    </row>
    <row r="27236" spans="1:28">
      <c r="A27236" s="2"/>
      <c r="B27236" s="2"/>
      <c r="C27236" s="2"/>
      <c r="G27236" s="94"/>
      <c r="H27236" s="94"/>
      <c r="I27236" s="94"/>
      <c r="J27236" s="2"/>
      <c r="P27236" s="30"/>
      <c r="T27236" s="2"/>
      <c r="V27236" s="2"/>
      <c r="W27236" s="28"/>
      <c r="Y27236" s="30"/>
      <c r="Z27236" s="30"/>
      <c r="AB27236" s="6"/>
    </row>
    <row r="27237" spans="1:28">
      <c r="A27237" s="2"/>
      <c r="B27237" s="2"/>
      <c r="C27237" s="2"/>
      <c r="G27237" s="94"/>
      <c r="H27237" s="94"/>
      <c r="I27237" s="94"/>
      <c r="J27237" s="2"/>
      <c r="P27237" s="30"/>
      <c r="T27237" s="2"/>
      <c r="V27237" s="2"/>
      <c r="W27237" s="28"/>
      <c r="Y27237" s="30"/>
      <c r="Z27237" s="30"/>
      <c r="AB27237" s="6"/>
    </row>
    <row r="27238" spans="1:28">
      <c r="A27238" s="2"/>
      <c r="B27238" s="2"/>
      <c r="C27238" s="2"/>
      <c r="G27238" s="94"/>
      <c r="H27238" s="94"/>
      <c r="I27238" s="94"/>
      <c r="J27238" s="2"/>
      <c r="P27238" s="30"/>
      <c r="T27238" s="2"/>
      <c r="V27238" s="2"/>
      <c r="W27238" s="28"/>
      <c r="Y27238" s="30"/>
      <c r="Z27238" s="30"/>
      <c r="AB27238" s="6"/>
    </row>
    <row r="27239" spans="1:28">
      <c r="A27239" s="2"/>
      <c r="B27239" s="2"/>
      <c r="C27239" s="2"/>
      <c r="G27239" s="94"/>
      <c r="H27239" s="94"/>
      <c r="I27239" s="94"/>
      <c r="J27239" s="2"/>
      <c r="P27239" s="30"/>
      <c r="T27239" s="2"/>
      <c r="V27239" s="2"/>
      <c r="W27239" s="28"/>
      <c r="Y27239" s="30"/>
      <c r="Z27239" s="30"/>
      <c r="AB27239" s="6"/>
    </row>
    <row r="27240" spans="1:28">
      <c r="A27240" s="2"/>
      <c r="B27240" s="2"/>
      <c r="C27240" s="2"/>
      <c r="G27240" s="94"/>
      <c r="H27240" s="94"/>
      <c r="I27240" s="94"/>
      <c r="J27240" s="2"/>
      <c r="P27240" s="30"/>
      <c r="T27240" s="2"/>
      <c r="V27240" s="2"/>
      <c r="W27240" s="28"/>
      <c r="Y27240" s="30"/>
      <c r="Z27240" s="30"/>
      <c r="AB27240" s="6"/>
    </row>
    <row r="27241" spans="1:28">
      <c r="A27241" s="2"/>
      <c r="B27241" s="2"/>
      <c r="C27241" s="2"/>
      <c r="G27241" s="94"/>
      <c r="H27241" s="94"/>
      <c r="I27241" s="94"/>
      <c r="J27241" s="2"/>
      <c r="P27241" s="30"/>
      <c r="T27241" s="2"/>
      <c r="V27241" s="2"/>
      <c r="W27241" s="28"/>
      <c r="Y27241" s="30"/>
      <c r="Z27241" s="30"/>
      <c r="AB27241" s="6"/>
    </row>
    <row r="27242" spans="1:28">
      <c r="A27242" s="2"/>
      <c r="B27242" s="2"/>
      <c r="C27242" s="2"/>
      <c r="G27242" s="94"/>
      <c r="H27242" s="94"/>
      <c r="I27242" s="94"/>
      <c r="J27242" s="2"/>
      <c r="P27242" s="30"/>
      <c r="T27242" s="2"/>
      <c r="V27242" s="2"/>
      <c r="W27242" s="28"/>
      <c r="Y27242" s="30"/>
      <c r="Z27242" s="30"/>
      <c r="AB27242" s="6"/>
    </row>
    <row r="27243" spans="1:28">
      <c r="A27243" s="2"/>
      <c r="B27243" s="2"/>
      <c r="C27243" s="2"/>
      <c r="G27243" s="94"/>
      <c r="H27243" s="94"/>
      <c r="I27243" s="94"/>
      <c r="J27243" s="2"/>
      <c r="P27243" s="30"/>
      <c r="T27243" s="2"/>
      <c r="V27243" s="2"/>
      <c r="W27243" s="28"/>
      <c r="Y27243" s="30"/>
      <c r="Z27243" s="30"/>
      <c r="AB27243" s="6"/>
    </row>
    <row r="27244" spans="1:28">
      <c r="A27244" s="2"/>
      <c r="B27244" s="2"/>
      <c r="C27244" s="2"/>
      <c r="G27244" s="94"/>
      <c r="H27244" s="94"/>
      <c r="I27244" s="94"/>
      <c r="J27244" s="2"/>
      <c r="P27244" s="30"/>
      <c r="T27244" s="2"/>
      <c r="V27244" s="2"/>
      <c r="W27244" s="28"/>
      <c r="Y27244" s="30"/>
      <c r="Z27244" s="30"/>
      <c r="AB27244" s="6"/>
    </row>
    <row r="27245" spans="1:28">
      <c r="A27245" s="2"/>
      <c r="B27245" s="2"/>
      <c r="C27245" s="2"/>
      <c r="G27245" s="94"/>
      <c r="H27245" s="94"/>
      <c r="I27245" s="94"/>
      <c r="J27245" s="2"/>
      <c r="P27245" s="30"/>
      <c r="T27245" s="2"/>
      <c r="V27245" s="2"/>
      <c r="W27245" s="28"/>
      <c r="Y27245" s="30"/>
      <c r="Z27245" s="30"/>
      <c r="AB27245" s="6"/>
    </row>
    <row r="27246" spans="1:28">
      <c r="A27246" s="2"/>
      <c r="B27246" s="2"/>
      <c r="C27246" s="2"/>
      <c r="G27246" s="94"/>
      <c r="H27246" s="94"/>
      <c r="I27246" s="94"/>
      <c r="J27246" s="2"/>
      <c r="P27246" s="30"/>
      <c r="T27246" s="2"/>
      <c r="V27246" s="2"/>
      <c r="W27246" s="28"/>
      <c r="Y27246" s="30"/>
      <c r="Z27246" s="30"/>
      <c r="AB27246" s="6"/>
    </row>
    <row r="27247" spans="1:28">
      <c r="A27247" s="2"/>
      <c r="B27247" s="2"/>
      <c r="C27247" s="2"/>
      <c r="G27247" s="94"/>
      <c r="H27247" s="94"/>
      <c r="I27247" s="94"/>
      <c r="J27247" s="2"/>
      <c r="P27247" s="30"/>
      <c r="T27247" s="2"/>
      <c r="V27247" s="2"/>
      <c r="W27247" s="28"/>
      <c r="Y27247" s="30"/>
      <c r="Z27247" s="30"/>
      <c r="AB27247" s="6"/>
    </row>
    <row r="27248" spans="1:28">
      <c r="A27248" s="2"/>
      <c r="B27248" s="2"/>
      <c r="C27248" s="2"/>
      <c r="G27248" s="94"/>
      <c r="H27248" s="94"/>
      <c r="I27248" s="94"/>
      <c r="J27248" s="2"/>
      <c r="P27248" s="30"/>
      <c r="T27248" s="2"/>
      <c r="V27248" s="2"/>
      <c r="W27248" s="28"/>
      <c r="Y27248" s="30"/>
      <c r="Z27248" s="30"/>
      <c r="AB27248" s="6"/>
    </row>
    <row r="27249" spans="1:28">
      <c r="A27249" s="2"/>
      <c r="B27249" s="2"/>
      <c r="C27249" s="2"/>
      <c r="G27249" s="94"/>
      <c r="H27249" s="94"/>
      <c r="I27249" s="94"/>
      <c r="J27249" s="2"/>
      <c r="P27249" s="30"/>
      <c r="T27249" s="2"/>
      <c r="V27249" s="2"/>
      <c r="W27249" s="28"/>
      <c r="Y27249" s="30"/>
      <c r="Z27249" s="30"/>
      <c r="AB27249" s="6"/>
    </row>
    <row r="27250" spans="1:28">
      <c r="A27250" s="2"/>
      <c r="B27250" s="2"/>
      <c r="C27250" s="2"/>
      <c r="G27250" s="94"/>
      <c r="H27250" s="94"/>
      <c r="I27250" s="94"/>
      <c r="J27250" s="2"/>
      <c r="P27250" s="30"/>
      <c r="T27250" s="2"/>
      <c r="V27250" s="2"/>
      <c r="W27250" s="28"/>
      <c r="Y27250" s="30"/>
      <c r="Z27250" s="30"/>
      <c r="AB27250" s="6"/>
    </row>
    <row r="27251" spans="1:28">
      <c r="A27251" s="2"/>
      <c r="B27251" s="2"/>
      <c r="C27251" s="2"/>
      <c r="G27251" s="94"/>
      <c r="H27251" s="94"/>
      <c r="I27251" s="94"/>
      <c r="J27251" s="2"/>
      <c r="P27251" s="30"/>
      <c r="T27251" s="2"/>
      <c r="V27251" s="2"/>
      <c r="W27251" s="28"/>
      <c r="Y27251" s="30"/>
      <c r="Z27251" s="30"/>
      <c r="AB27251" s="6"/>
    </row>
    <row r="27252" spans="1:28">
      <c r="A27252" s="2"/>
      <c r="B27252" s="2"/>
      <c r="C27252" s="2"/>
      <c r="G27252" s="94"/>
      <c r="H27252" s="94"/>
      <c r="I27252" s="94"/>
      <c r="J27252" s="2"/>
      <c r="P27252" s="30"/>
      <c r="T27252" s="2"/>
      <c r="V27252" s="2"/>
      <c r="W27252" s="28"/>
      <c r="Y27252" s="30"/>
      <c r="Z27252" s="30"/>
      <c r="AB27252" s="6"/>
    </row>
    <row r="27253" spans="1:28">
      <c r="A27253" s="2"/>
      <c r="B27253" s="2"/>
      <c r="C27253" s="2"/>
      <c r="G27253" s="94"/>
      <c r="H27253" s="94"/>
      <c r="I27253" s="94"/>
      <c r="J27253" s="2"/>
      <c r="P27253" s="30"/>
      <c r="T27253" s="2"/>
      <c r="V27253" s="2"/>
      <c r="W27253" s="28"/>
      <c r="Y27253" s="30"/>
      <c r="Z27253" s="30"/>
      <c r="AB27253" s="6"/>
    </row>
    <row r="27254" spans="1:28">
      <c r="A27254" s="2"/>
      <c r="B27254" s="2"/>
      <c r="C27254" s="2"/>
      <c r="G27254" s="94"/>
      <c r="H27254" s="94"/>
      <c r="I27254" s="94"/>
      <c r="J27254" s="2"/>
      <c r="P27254" s="30"/>
      <c r="T27254" s="2"/>
      <c r="V27254" s="2"/>
      <c r="W27254" s="28"/>
      <c r="Y27254" s="30"/>
      <c r="Z27254" s="30"/>
      <c r="AB27254" s="6"/>
    </row>
    <row r="27255" spans="1:28">
      <c r="A27255" s="2"/>
      <c r="B27255" s="2"/>
      <c r="C27255" s="2"/>
      <c r="G27255" s="94"/>
      <c r="H27255" s="94"/>
      <c r="I27255" s="94"/>
      <c r="J27255" s="2"/>
      <c r="P27255" s="30"/>
      <c r="T27255" s="2"/>
      <c r="V27255" s="2"/>
      <c r="W27255" s="28"/>
      <c r="Y27255" s="30"/>
      <c r="Z27255" s="30"/>
      <c r="AB27255" s="6"/>
    </row>
    <row r="27256" spans="1:28">
      <c r="A27256" s="2"/>
      <c r="B27256" s="2"/>
      <c r="C27256" s="2"/>
      <c r="G27256" s="94"/>
      <c r="H27256" s="94"/>
      <c r="I27256" s="94"/>
      <c r="J27256" s="2"/>
      <c r="P27256" s="30"/>
      <c r="T27256" s="2"/>
      <c r="V27256" s="2"/>
      <c r="W27256" s="28"/>
      <c r="Y27256" s="30"/>
      <c r="Z27256" s="30"/>
      <c r="AB27256" s="6"/>
    </row>
    <row r="27257" spans="1:28">
      <c r="A27257" s="2"/>
      <c r="B27257" s="2"/>
      <c r="C27257" s="2"/>
      <c r="G27257" s="94"/>
      <c r="H27257" s="94"/>
      <c r="I27257" s="94"/>
      <c r="J27257" s="2"/>
      <c r="P27257" s="30"/>
      <c r="T27257" s="2"/>
      <c r="V27257" s="2"/>
      <c r="W27257" s="28"/>
      <c r="Y27257" s="30"/>
      <c r="Z27257" s="30"/>
      <c r="AB27257" s="6"/>
    </row>
    <row r="27258" spans="1:28">
      <c r="A27258" s="2"/>
      <c r="B27258" s="2"/>
      <c r="C27258" s="2"/>
      <c r="G27258" s="94"/>
      <c r="H27258" s="94"/>
      <c r="I27258" s="94"/>
      <c r="J27258" s="2"/>
      <c r="P27258" s="30"/>
      <c r="T27258" s="2"/>
      <c r="V27258" s="2"/>
      <c r="W27258" s="28"/>
      <c r="Y27258" s="30"/>
      <c r="Z27258" s="30"/>
      <c r="AB27258" s="6"/>
    </row>
    <row r="27259" spans="1:28">
      <c r="A27259" s="2"/>
      <c r="B27259" s="2"/>
      <c r="C27259" s="2"/>
      <c r="G27259" s="94"/>
      <c r="H27259" s="94"/>
      <c r="I27259" s="94"/>
      <c r="J27259" s="2"/>
      <c r="P27259" s="30"/>
      <c r="T27259" s="2"/>
      <c r="V27259" s="2"/>
      <c r="W27259" s="28"/>
      <c r="Y27259" s="30"/>
      <c r="Z27259" s="30"/>
      <c r="AB27259" s="6"/>
    </row>
    <row r="27260" spans="1:28">
      <c r="A27260" s="2"/>
      <c r="B27260" s="2"/>
      <c r="C27260" s="2"/>
      <c r="G27260" s="94"/>
      <c r="H27260" s="94"/>
      <c r="I27260" s="94"/>
      <c r="J27260" s="2"/>
      <c r="P27260" s="30"/>
      <c r="T27260" s="2"/>
      <c r="V27260" s="2"/>
      <c r="W27260" s="28"/>
      <c r="Y27260" s="30"/>
      <c r="Z27260" s="30"/>
      <c r="AB27260" s="6"/>
    </row>
    <row r="27261" spans="1:28">
      <c r="A27261" s="2"/>
      <c r="B27261" s="2"/>
      <c r="C27261" s="2"/>
      <c r="G27261" s="94"/>
      <c r="H27261" s="94"/>
      <c r="I27261" s="94"/>
      <c r="J27261" s="2"/>
      <c r="P27261" s="30"/>
      <c r="T27261" s="2"/>
      <c r="V27261" s="2"/>
      <c r="W27261" s="28"/>
      <c r="Y27261" s="30"/>
      <c r="Z27261" s="30"/>
      <c r="AB27261" s="6"/>
    </row>
    <row r="27262" spans="1:28">
      <c r="A27262" s="2"/>
      <c r="B27262" s="2"/>
      <c r="C27262" s="2"/>
      <c r="G27262" s="94"/>
      <c r="H27262" s="94"/>
      <c r="I27262" s="94"/>
      <c r="J27262" s="2"/>
      <c r="P27262" s="30"/>
      <c r="T27262" s="2"/>
      <c r="V27262" s="2"/>
      <c r="W27262" s="28"/>
      <c r="Y27262" s="30"/>
      <c r="Z27262" s="30"/>
      <c r="AB27262" s="6"/>
    </row>
    <row r="27263" spans="1:28">
      <c r="A27263" s="2"/>
      <c r="B27263" s="2"/>
      <c r="C27263" s="2"/>
      <c r="G27263" s="94"/>
      <c r="H27263" s="94"/>
      <c r="I27263" s="94"/>
      <c r="J27263" s="2"/>
      <c r="P27263" s="30"/>
      <c r="T27263" s="2"/>
      <c r="V27263" s="2"/>
      <c r="W27263" s="28"/>
      <c r="Y27263" s="30"/>
      <c r="Z27263" s="30"/>
      <c r="AB27263" s="6"/>
    </row>
    <row r="27264" spans="1:28">
      <c r="A27264" s="2"/>
      <c r="B27264" s="2"/>
      <c r="C27264" s="2"/>
      <c r="G27264" s="94"/>
      <c r="H27264" s="94"/>
      <c r="I27264" s="94"/>
      <c r="J27264" s="2"/>
      <c r="P27264" s="30"/>
      <c r="T27264" s="2"/>
      <c r="V27264" s="2"/>
      <c r="W27264" s="28"/>
      <c r="Y27264" s="30"/>
      <c r="Z27264" s="30"/>
      <c r="AB27264" s="6"/>
    </row>
    <row r="27265" spans="1:28">
      <c r="A27265" s="2"/>
      <c r="B27265" s="2"/>
      <c r="C27265" s="2"/>
      <c r="G27265" s="94"/>
      <c r="H27265" s="94"/>
      <c r="I27265" s="94"/>
      <c r="J27265" s="2"/>
      <c r="P27265" s="30"/>
      <c r="T27265" s="2"/>
      <c r="V27265" s="2"/>
      <c r="W27265" s="28"/>
      <c r="Y27265" s="30"/>
      <c r="Z27265" s="30"/>
      <c r="AB27265" s="6"/>
    </row>
    <row r="27266" spans="1:28">
      <c r="A27266" s="2"/>
      <c r="B27266" s="2"/>
      <c r="C27266" s="2"/>
      <c r="G27266" s="94"/>
      <c r="H27266" s="94"/>
      <c r="I27266" s="94"/>
      <c r="J27266" s="2"/>
      <c r="P27266" s="30"/>
      <c r="T27266" s="2"/>
      <c r="V27266" s="2"/>
      <c r="W27266" s="28"/>
      <c r="Y27266" s="30"/>
      <c r="Z27266" s="30"/>
      <c r="AB27266" s="6"/>
    </row>
    <row r="27267" spans="1:28">
      <c r="A27267" s="2"/>
      <c r="B27267" s="2"/>
      <c r="C27267" s="2"/>
      <c r="G27267" s="94"/>
      <c r="H27267" s="94"/>
      <c r="I27267" s="94"/>
      <c r="J27267" s="2"/>
      <c r="P27267" s="30"/>
      <c r="T27267" s="2"/>
      <c r="V27267" s="2"/>
      <c r="W27267" s="28"/>
      <c r="Y27267" s="30"/>
      <c r="Z27267" s="30"/>
      <c r="AB27267" s="6"/>
    </row>
    <row r="27268" spans="1:28">
      <c r="A27268" s="2"/>
      <c r="B27268" s="2"/>
      <c r="C27268" s="2"/>
      <c r="G27268" s="94"/>
      <c r="H27268" s="94"/>
      <c r="I27268" s="94"/>
      <c r="J27268" s="2"/>
      <c r="P27268" s="30"/>
      <c r="T27268" s="2"/>
      <c r="V27268" s="2"/>
      <c r="W27268" s="28"/>
      <c r="Y27268" s="30"/>
      <c r="Z27268" s="30"/>
      <c r="AB27268" s="6"/>
    </row>
    <row r="27269" spans="1:28">
      <c r="A27269" s="2"/>
      <c r="B27269" s="2"/>
      <c r="C27269" s="2"/>
      <c r="G27269" s="94"/>
      <c r="H27269" s="94"/>
      <c r="I27269" s="94"/>
      <c r="J27269" s="2"/>
      <c r="P27269" s="30"/>
      <c r="T27269" s="2"/>
      <c r="V27269" s="2"/>
      <c r="W27269" s="28"/>
      <c r="Y27269" s="30"/>
      <c r="Z27269" s="30"/>
      <c r="AB27269" s="6"/>
    </row>
    <row r="27270" spans="1:28">
      <c r="A27270" s="2"/>
      <c r="B27270" s="2"/>
      <c r="C27270" s="2"/>
      <c r="G27270" s="94"/>
      <c r="H27270" s="94"/>
      <c r="I27270" s="94"/>
      <c r="J27270" s="2"/>
      <c r="P27270" s="30"/>
      <c r="T27270" s="2"/>
      <c r="V27270" s="2"/>
      <c r="W27270" s="28"/>
      <c r="Y27270" s="30"/>
      <c r="Z27270" s="30"/>
      <c r="AB27270" s="6"/>
    </row>
    <row r="27271" spans="1:28">
      <c r="A27271" s="2"/>
      <c r="B27271" s="2"/>
      <c r="C27271" s="2"/>
      <c r="G27271" s="94"/>
      <c r="H27271" s="94"/>
      <c r="I27271" s="94"/>
      <c r="J27271" s="2"/>
      <c r="P27271" s="30"/>
      <c r="T27271" s="2"/>
      <c r="V27271" s="2"/>
      <c r="W27271" s="28"/>
      <c r="Y27271" s="30"/>
      <c r="Z27271" s="30"/>
      <c r="AB27271" s="6"/>
    </row>
    <row r="27272" spans="1:28">
      <c r="A27272" s="2"/>
      <c r="B27272" s="2"/>
      <c r="C27272" s="2"/>
      <c r="G27272" s="94"/>
      <c r="H27272" s="94"/>
      <c r="I27272" s="94"/>
      <c r="J27272" s="2"/>
      <c r="P27272" s="30"/>
      <c r="T27272" s="2"/>
      <c r="V27272" s="2"/>
      <c r="W27272" s="28"/>
      <c r="Y27272" s="30"/>
      <c r="Z27272" s="30"/>
      <c r="AB27272" s="6"/>
    </row>
    <row r="27273" spans="1:28">
      <c r="A27273" s="2"/>
      <c r="B27273" s="2"/>
      <c r="C27273" s="2"/>
      <c r="G27273" s="94"/>
      <c r="H27273" s="94"/>
      <c r="I27273" s="94"/>
      <c r="J27273" s="2"/>
      <c r="P27273" s="30"/>
      <c r="T27273" s="2"/>
      <c r="V27273" s="2"/>
      <c r="W27273" s="28"/>
      <c r="Y27273" s="30"/>
      <c r="Z27273" s="30"/>
      <c r="AB27273" s="6"/>
    </row>
    <row r="27274" spans="1:28">
      <c r="A27274" s="2"/>
      <c r="B27274" s="2"/>
      <c r="C27274" s="2"/>
      <c r="G27274" s="94"/>
      <c r="H27274" s="94"/>
      <c r="I27274" s="94"/>
      <c r="J27274" s="2"/>
      <c r="P27274" s="30"/>
      <c r="T27274" s="2"/>
      <c r="V27274" s="2"/>
      <c r="W27274" s="28"/>
      <c r="Y27274" s="30"/>
      <c r="Z27274" s="30"/>
      <c r="AB27274" s="6"/>
    </row>
    <row r="27275" spans="1:28">
      <c r="A27275" s="2"/>
      <c r="B27275" s="2"/>
      <c r="C27275" s="2"/>
      <c r="G27275" s="94"/>
      <c r="H27275" s="94"/>
      <c r="I27275" s="94"/>
      <c r="J27275" s="2"/>
      <c r="P27275" s="30"/>
      <c r="T27275" s="2"/>
      <c r="V27275" s="2"/>
      <c r="W27275" s="28"/>
      <c r="Y27275" s="30"/>
      <c r="Z27275" s="30"/>
      <c r="AB27275" s="6"/>
    </row>
    <row r="27276" spans="1:28">
      <c r="A27276" s="2"/>
      <c r="B27276" s="2"/>
      <c r="C27276" s="2"/>
      <c r="G27276" s="94"/>
      <c r="H27276" s="94"/>
      <c r="I27276" s="94"/>
      <c r="J27276" s="2"/>
      <c r="P27276" s="30"/>
      <c r="T27276" s="2"/>
      <c r="V27276" s="2"/>
      <c r="W27276" s="28"/>
      <c r="Y27276" s="30"/>
      <c r="Z27276" s="30"/>
      <c r="AB27276" s="6"/>
    </row>
    <row r="27277" spans="1:28">
      <c r="A27277" s="2"/>
      <c r="B27277" s="2"/>
      <c r="C27277" s="2"/>
      <c r="G27277" s="94"/>
      <c r="H27277" s="94"/>
      <c r="I27277" s="94"/>
      <c r="J27277" s="2"/>
      <c r="P27277" s="30"/>
      <c r="T27277" s="2"/>
      <c r="V27277" s="2"/>
      <c r="W27277" s="28"/>
      <c r="Y27277" s="30"/>
      <c r="Z27277" s="30"/>
      <c r="AB27277" s="6"/>
    </row>
    <row r="27278" spans="1:28">
      <c r="A27278" s="2"/>
      <c r="B27278" s="2"/>
      <c r="C27278" s="2"/>
      <c r="G27278" s="94"/>
      <c r="H27278" s="94"/>
      <c r="I27278" s="94"/>
      <c r="J27278" s="2"/>
      <c r="P27278" s="30"/>
      <c r="T27278" s="2"/>
      <c r="V27278" s="2"/>
      <c r="W27278" s="28"/>
      <c r="Y27278" s="30"/>
      <c r="Z27278" s="30"/>
      <c r="AB27278" s="6"/>
    </row>
    <row r="27279" spans="1:28">
      <c r="A27279" s="2"/>
      <c r="B27279" s="2"/>
      <c r="C27279" s="2"/>
      <c r="G27279" s="94"/>
      <c r="H27279" s="94"/>
      <c r="I27279" s="94"/>
      <c r="J27279" s="2"/>
      <c r="P27279" s="30"/>
      <c r="T27279" s="2"/>
      <c r="V27279" s="2"/>
      <c r="W27279" s="28"/>
      <c r="Y27279" s="30"/>
      <c r="Z27279" s="30"/>
      <c r="AB27279" s="6"/>
    </row>
    <row r="27280" spans="1:28">
      <c r="A27280" s="2"/>
      <c r="B27280" s="2"/>
      <c r="C27280" s="2"/>
      <c r="G27280" s="94"/>
      <c r="H27280" s="94"/>
      <c r="I27280" s="94"/>
      <c r="J27280" s="2"/>
      <c r="P27280" s="30"/>
      <c r="T27280" s="2"/>
      <c r="V27280" s="2"/>
      <c r="W27280" s="28"/>
      <c r="Y27280" s="30"/>
      <c r="Z27280" s="30"/>
      <c r="AB27280" s="6"/>
    </row>
    <row r="27281" spans="1:28">
      <c r="A27281" s="2"/>
      <c r="B27281" s="2"/>
      <c r="C27281" s="2"/>
      <c r="G27281" s="94"/>
      <c r="H27281" s="94"/>
      <c r="I27281" s="94"/>
      <c r="J27281" s="2"/>
      <c r="P27281" s="30"/>
      <c r="T27281" s="2"/>
      <c r="V27281" s="2"/>
      <c r="W27281" s="28"/>
      <c r="Y27281" s="30"/>
      <c r="Z27281" s="30"/>
      <c r="AB27281" s="6"/>
    </row>
    <row r="27282" spans="1:28">
      <c r="A27282" s="2"/>
      <c r="B27282" s="2"/>
      <c r="C27282" s="2"/>
      <c r="G27282" s="94"/>
      <c r="H27282" s="94"/>
      <c r="I27282" s="94"/>
      <c r="J27282" s="2"/>
      <c r="P27282" s="30"/>
      <c r="T27282" s="2"/>
      <c r="V27282" s="2"/>
      <c r="W27282" s="28"/>
      <c r="Y27282" s="30"/>
      <c r="Z27282" s="30"/>
      <c r="AB27282" s="6"/>
    </row>
    <row r="27283" spans="1:28">
      <c r="A27283" s="2"/>
      <c r="B27283" s="2"/>
      <c r="C27283" s="2"/>
      <c r="G27283" s="94"/>
      <c r="H27283" s="94"/>
      <c r="I27283" s="94"/>
      <c r="J27283" s="2"/>
      <c r="P27283" s="30"/>
      <c r="T27283" s="2"/>
      <c r="V27283" s="2"/>
      <c r="W27283" s="28"/>
      <c r="Y27283" s="30"/>
      <c r="Z27283" s="30"/>
      <c r="AB27283" s="6"/>
    </row>
    <row r="27284" spans="1:28">
      <c r="A27284" s="2"/>
      <c r="B27284" s="2"/>
      <c r="C27284" s="2"/>
      <c r="G27284" s="94"/>
      <c r="H27284" s="94"/>
      <c r="I27284" s="94"/>
      <c r="J27284" s="2"/>
      <c r="P27284" s="30"/>
      <c r="T27284" s="2"/>
      <c r="V27284" s="2"/>
      <c r="W27284" s="28"/>
      <c r="Y27284" s="30"/>
      <c r="Z27284" s="30"/>
      <c r="AB27284" s="6"/>
    </row>
    <row r="27285" spans="1:28">
      <c r="A27285" s="2"/>
      <c r="B27285" s="2"/>
      <c r="C27285" s="2"/>
      <c r="G27285" s="94"/>
      <c r="H27285" s="94"/>
      <c r="I27285" s="94"/>
      <c r="J27285" s="2"/>
      <c r="P27285" s="30"/>
      <c r="T27285" s="2"/>
      <c r="V27285" s="2"/>
      <c r="W27285" s="28"/>
      <c r="Y27285" s="30"/>
      <c r="Z27285" s="30"/>
      <c r="AB27285" s="6"/>
    </row>
    <row r="27286" spans="1:28">
      <c r="A27286" s="2"/>
      <c r="B27286" s="2"/>
      <c r="C27286" s="2"/>
      <c r="G27286" s="94"/>
      <c r="H27286" s="94"/>
      <c r="I27286" s="94"/>
      <c r="J27286" s="2"/>
      <c r="P27286" s="30"/>
      <c r="T27286" s="2"/>
      <c r="V27286" s="2"/>
      <c r="W27286" s="28"/>
      <c r="Y27286" s="30"/>
      <c r="Z27286" s="30"/>
      <c r="AB27286" s="6"/>
    </row>
    <row r="27287" spans="1:28">
      <c r="A27287" s="2"/>
      <c r="B27287" s="2"/>
      <c r="C27287" s="2"/>
      <c r="G27287" s="94"/>
      <c r="H27287" s="94"/>
      <c r="I27287" s="94"/>
      <c r="J27287" s="2"/>
      <c r="P27287" s="30"/>
      <c r="T27287" s="2"/>
      <c r="V27287" s="2"/>
      <c r="W27287" s="28"/>
      <c r="Y27287" s="30"/>
      <c r="Z27287" s="30"/>
      <c r="AB27287" s="6"/>
    </row>
    <row r="27288" spans="1:28">
      <c r="A27288" s="2"/>
      <c r="B27288" s="2"/>
      <c r="C27288" s="2"/>
      <c r="G27288" s="94"/>
      <c r="H27288" s="94"/>
      <c r="I27288" s="94"/>
      <c r="J27288" s="2"/>
      <c r="P27288" s="30"/>
      <c r="T27288" s="2"/>
      <c r="V27288" s="2"/>
      <c r="W27288" s="28"/>
      <c r="Y27288" s="30"/>
      <c r="Z27288" s="30"/>
      <c r="AB27288" s="6"/>
    </row>
    <row r="27289" spans="1:28">
      <c r="A27289" s="2"/>
      <c r="B27289" s="2"/>
      <c r="C27289" s="2"/>
      <c r="G27289" s="94"/>
      <c r="H27289" s="94"/>
      <c r="I27289" s="94"/>
      <c r="J27289" s="2"/>
      <c r="P27289" s="30"/>
      <c r="T27289" s="2"/>
      <c r="V27289" s="2"/>
      <c r="W27289" s="28"/>
      <c r="Y27289" s="30"/>
      <c r="Z27289" s="30"/>
      <c r="AB27289" s="6"/>
    </row>
    <row r="27290" spans="1:28">
      <c r="A27290" s="2"/>
      <c r="B27290" s="2"/>
      <c r="C27290" s="2"/>
      <c r="G27290" s="94"/>
      <c r="H27290" s="94"/>
      <c r="I27290" s="94"/>
      <c r="J27290" s="2"/>
      <c r="P27290" s="30"/>
      <c r="T27290" s="2"/>
      <c r="V27290" s="2"/>
      <c r="W27290" s="28"/>
      <c r="Y27290" s="30"/>
      <c r="Z27290" s="30"/>
      <c r="AB27290" s="6"/>
    </row>
    <row r="27291" spans="1:28">
      <c r="A27291" s="2"/>
      <c r="B27291" s="2"/>
      <c r="C27291" s="2"/>
      <c r="G27291" s="94"/>
      <c r="H27291" s="94"/>
      <c r="I27291" s="94"/>
      <c r="J27291" s="2"/>
      <c r="P27291" s="30"/>
      <c r="T27291" s="2"/>
      <c r="V27291" s="2"/>
      <c r="W27291" s="28"/>
      <c r="Y27291" s="30"/>
      <c r="Z27291" s="30"/>
      <c r="AB27291" s="6"/>
    </row>
    <row r="27292" spans="1:28">
      <c r="A27292" s="2"/>
      <c r="B27292" s="2"/>
      <c r="C27292" s="2"/>
      <c r="G27292" s="94"/>
      <c r="H27292" s="94"/>
      <c r="I27292" s="94"/>
      <c r="J27292" s="2"/>
      <c r="P27292" s="30"/>
      <c r="T27292" s="2"/>
      <c r="V27292" s="2"/>
      <c r="W27292" s="28"/>
      <c r="Y27292" s="30"/>
      <c r="Z27292" s="30"/>
      <c r="AB27292" s="6"/>
    </row>
    <row r="27293" spans="1:28">
      <c r="A27293" s="2"/>
      <c r="B27293" s="2"/>
      <c r="C27293" s="2"/>
      <c r="G27293" s="94"/>
      <c r="H27293" s="94"/>
      <c r="I27293" s="94"/>
      <c r="J27293" s="2"/>
      <c r="P27293" s="30"/>
      <c r="T27293" s="2"/>
      <c r="V27293" s="2"/>
      <c r="W27293" s="28"/>
      <c r="Y27293" s="30"/>
      <c r="Z27293" s="30"/>
      <c r="AB27293" s="6"/>
    </row>
    <row r="27294" spans="1:28">
      <c r="A27294" s="2"/>
      <c r="B27294" s="2"/>
      <c r="C27294" s="2"/>
      <c r="G27294" s="94"/>
      <c r="H27294" s="94"/>
      <c r="I27294" s="94"/>
      <c r="J27294" s="2"/>
      <c r="P27294" s="30"/>
      <c r="T27294" s="2"/>
      <c r="V27294" s="2"/>
      <c r="W27294" s="28"/>
      <c r="Y27294" s="30"/>
      <c r="Z27294" s="30"/>
      <c r="AB27294" s="6"/>
    </row>
    <row r="27295" spans="1:28">
      <c r="A27295" s="2"/>
      <c r="B27295" s="2"/>
      <c r="C27295" s="2"/>
      <c r="G27295" s="94"/>
      <c r="H27295" s="94"/>
      <c r="I27295" s="94"/>
      <c r="J27295" s="2"/>
      <c r="P27295" s="30"/>
      <c r="T27295" s="2"/>
      <c r="V27295" s="2"/>
      <c r="W27295" s="28"/>
      <c r="Y27295" s="30"/>
      <c r="Z27295" s="30"/>
      <c r="AB27295" s="6"/>
    </row>
    <row r="27296" spans="1:28">
      <c r="A27296" s="2"/>
      <c r="B27296" s="2"/>
      <c r="C27296" s="2"/>
      <c r="G27296" s="94"/>
      <c r="H27296" s="94"/>
      <c r="I27296" s="94"/>
      <c r="J27296" s="2"/>
      <c r="P27296" s="30"/>
      <c r="T27296" s="2"/>
      <c r="V27296" s="2"/>
      <c r="W27296" s="28"/>
      <c r="Y27296" s="30"/>
      <c r="Z27296" s="30"/>
      <c r="AB27296" s="6"/>
    </row>
    <row r="27297" spans="1:28">
      <c r="A27297" s="2"/>
      <c r="B27297" s="2"/>
      <c r="C27297" s="2"/>
      <c r="G27297" s="94"/>
      <c r="H27297" s="94"/>
      <c r="I27297" s="94"/>
      <c r="J27297" s="2"/>
      <c r="P27297" s="30"/>
      <c r="T27297" s="2"/>
      <c r="V27297" s="2"/>
      <c r="W27297" s="28"/>
      <c r="Y27297" s="30"/>
      <c r="Z27297" s="30"/>
      <c r="AB27297" s="6"/>
    </row>
    <row r="27298" spans="1:28">
      <c r="A27298" s="2"/>
      <c r="B27298" s="2"/>
      <c r="C27298" s="2"/>
      <c r="G27298" s="94"/>
      <c r="H27298" s="94"/>
      <c r="I27298" s="94"/>
      <c r="J27298" s="2"/>
      <c r="P27298" s="30"/>
      <c r="T27298" s="2"/>
      <c r="V27298" s="2"/>
      <c r="W27298" s="28"/>
      <c r="Y27298" s="30"/>
      <c r="Z27298" s="30"/>
      <c r="AB27298" s="6"/>
    </row>
    <row r="27299" spans="1:28">
      <c r="A27299" s="2"/>
      <c r="B27299" s="2"/>
      <c r="C27299" s="2"/>
      <c r="G27299" s="94"/>
      <c r="H27299" s="94"/>
      <c r="I27299" s="94"/>
      <c r="J27299" s="2"/>
      <c r="P27299" s="30"/>
      <c r="T27299" s="2"/>
      <c r="V27299" s="2"/>
      <c r="W27299" s="28"/>
      <c r="Y27299" s="30"/>
      <c r="Z27299" s="30"/>
      <c r="AB27299" s="6"/>
    </row>
    <row r="27300" spans="1:28">
      <c r="A27300" s="2"/>
      <c r="B27300" s="2"/>
      <c r="C27300" s="2"/>
      <c r="G27300" s="94"/>
      <c r="H27300" s="94"/>
      <c r="I27300" s="94"/>
      <c r="J27300" s="2"/>
      <c r="P27300" s="30"/>
      <c r="T27300" s="2"/>
      <c r="V27300" s="2"/>
      <c r="W27300" s="28"/>
      <c r="Y27300" s="30"/>
      <c r="Z27300" s="30"/>
      <c r="AB27300" s="6"/>
    </row>
    <row r="27301" spans="1:28">
      <c r="A27301" s="2"/>
      <c r="B27301" s="2"/>
      <c r="C27301" s="2"/>
      <c r="G27301" s="94"/>
      <c r="H27301" s="94"/>
      <c r="I27301" s="94"/>
      <c r="J27301" s="2"/>
      <c r="P27301" s="30"/>
      <c r="T27301" s="2"/>
      <c r="V27301" s="2"/>
      <c r="W27301" s="28"/>
      <c r="Y27301" s="30"/>
      <c r="Z27301" s="30"/>
      <c r="AB27301" s="6"/>
    </row>
    <row r="27302" spans="1:28">
      <c r="A27302" s="2"/>
      <c r="B27302" s="2"/>
      <c r="C27302" s="2"/>
      <c r="G27302" s="94"/>
      <c r="H27302" s="94"/>
      <c r="I27302" s="94"/>
      <c r="J27302" s="2"/>
      <c r="P27302" s="30"/>
      <c r="T27302" s="2"/>
      <c r="V27302" s="2"/>
      <c r="W27302" s="28"/>
      <c r="Y27302" s="30"/>
      <c r="Z27302" s="30"/>
      <c r="AB27302" s="6"/>
    </row>
    <row r="27303" spans="1:28">
      <c r="A27303" s="2"/>
      <c r="B27303" s="2"/>
      <c r="C27303" s="2"/>
      <c r="G27303" s="94"/>
      <c r="H27303" s="94"/>
      <c r="I27303" s="94"/>
      <c r="J27303" s="2"/>
      <c r="P27303" s="30"/>
      <c r="T27303" s="2"/>
      <c r="V27303" s="2"/>
      <c r="W27303" s="28"/>
      <c r="Y27303" s="30"/>
      <c r="Z27303" s="30"/>
      <c r="AB27303" s="6"/>
    </row>
    <row r="27304" spans="1:28">
      <c r="A27304" s="2"/>
      <c r="B27304" s="2"/>
      <c r="C27304" s="2"/>
      <c r="G27304" s="94"/>
      <c r="H27304" s="94"/>
      <c r="I27304" s="94"/>
      <c r="J27304" s="2"/>
      <c r="P27304" s="30"/>
      <c r="T27304" s="2"/>
      <c r="V27304" s="2"/>
      <c r="W27304" s="28"/>
      <c r="Y27304" s="30"/>
      <c r="Z27304" s="30"/>
      <c r="AB27304" s="6"/>
    </row>
    <row r="27305" spans="1:28">
      <c r="A27305" s="2"/>
      <c r="B27305" s="2"/>
      <c r="C27305" s="2"/>
      <c r="G27305" s="94"/>
      <c r="H27305" s="94"/>
      <c r="I27305" s="94"/>
      <c r="J27305" s="2"/>
      <c r="P27305" s="30"/>
      <c r="T27305" s="2"/>
      <c r="V27305" s="2"/>
      <c r="W27305" s="28"/>
      <c r="Y27305" s="30"/>
      <c r="Z27305" s="30"/>
      <c r="AB27305" s="6"/>
    </row>
    <row r="27306" spans="1:28">
      <c r="A27306" s="2"/>
      <c r="B27306" s="2"/>
      <c r="C27306" s="2"/>
      <c r="G27306" s="94"/>
      <c r="H27306" s="94"/>
      <c r="I27306" s="94"/>
      <c r="J27306" s="2"/>
      <c r="P27306" s="30"/>
      <c r="T27306" s="2"/>
      <c r="V27306" s="2"/>
      <c r="W27306" s="28"/>
      <c r="Y27306" s="30"/>
      <c r="Z27306" s="30"/>
      <c r="AB27306" s="6"/>
    </row>
    <row r="27307" spans="1:28">
      <c r="A27307" s="2"/>
      <c r="B27307" s="2"/>
      <c r="C27307" s="2"/>
      <c r="G27307" s="94"/>
      <c r="H27307" s="94"/>
      <c r="I27307" s="94"/>
      <c r="J27307" s="2"/>
      <c r="P27307" s="30"/>
      <c r="T27307" s="2"/>
      <c r="V27307" s="2"/>
      <c r="W27307" s="28"/>
      <c r="Y27307" s="30"/>
      <c r="Z27307" s="30"/>
      <c r="AB27307" s="6"/>
    </row>
    <row r="27308" spans="1:28">
      <c r="A27308" s="2"/>
      <c r="B27308" s="2"/>
      <c r="C27308" s="2"/>
      <c r="G27308" s="94"/>
      <c r="H27308" s="94"/>
      <c r="I27308" s="94"/>
      <c r="J27308" s="2"/>
      <c r="P27308" s="30"/>
      <c r="T27308" s="2"/>
      <c r="V27308" s="2"/>
      <c r="W27308" s="28"/>
      <c r="Y27308" s="30"/>
      <c r="Z27308" s="30"/>
      <c r="AB27308" s="6"/>
    </row>
    <row r="27309" spans="1:28">
      <c r="A27309" s="2"/>
      <c r="B27309" s="2"/>
      <c r="C27309" s="2"/>
      <c r="G27309" s="94"/>
      <c r="H27309" s="94"/>
      <c r="I27309" s="94"/>
      <c r="J27309" s="2"/>
      <c r="P27309" s="30"/>
      <c r="T27309" s="2"/>
      <c r="V27309" s="2"/>
      <c r="W27309" s="28"/>
      <c r="Y27309" s="30"/>
      <c r="Z27309" s="30"/>
      <c r="AB27309" s="6"/>
    </row>
    <row r="27310" spans="1:28">
      <c r="A27310" s="2"/>
      <c r="B27310" s="2"/>
      <c r="C27310" s="2"/>
      <c r="G27310" s="94"/>
      <c r="H27310" s="94"/>
      <c r="I27310" s="94"/>
      <c r="J27310" s="2"/>
      <c r="P27310" s="30"/>
      <c r="T27310" s="2"/>
      <c r="V27310" s="2"/>
      <c r="W27310" s="28"/>
      <c r="Y27310" s="30"/>
      <c r="Z27310" s="30"/>
      <c r="AB27310" s="6"/>
    </row>
    <row r="27311" spans="1:28">
      <c r="A27311" s="2"/>
      <c r="B27311" s="2"/>
      <c r="C27311" s="2"/>
      <c r="G27311" s="94"/>
      <c r="H27311" s="94"/>
      <c r="I27311" s="94"/>
      <c r="J27311" s="2"/>
      <c r="P27311" s="30"/>
      <c r="T27311" s="2"/>
      <c r="V27311" s="2"/>
      <c r="W27311" s="28"/>
      <c r="Y27311" s="30"/>
      <c r="Z27311" s="30"/>
      <c r="AB27311" s="6"/>
    </row>
    <row r="27312" spans="1:28">
      <c r="A27312" s="2"/>
      <c r="B27312" s="2"/>
      <c r="C27312" s="2"/>
      <c r="G27312" s="94"/>
      <c r="H27312" s="94"/>
      <c r="I27312" s="94"/>
      <c r="J27312" s="2"/>
      <c r="P27312" s="30"/>
      <c r="T27312" s="2"/>
      <c r="V27312" s="2"/>
      <c r="W27312" s="28"/>
      <c r="Y27312" s="30"/>
      <c r="Z27312" s="30"/>
      <c r="AB27312" s="6"/>
    </row>
    <row r="27313" spans="1:28">
      <c r="A27313" s="2"/>
      <c r="B27313" s="2"/>
      <c r="C27313" s="2"/>
      <c r="G27313" s="94"/>
      <c r="H27313" s="94"/>
      <c r="I27313" s="94"/>
      <c r="J27313" s="2"/>
      <c r="P27313" s="30"/>
      <c r="T27313" s="2"/>
      <c r="V27313" s="2"/>
      <c r="W27313" s="28"/>
      <c r="Y27313" s="30"/>
      <c r="Z27313" s="30"/>
      <c r="AB27313" s="6"/>
    </row>
    <row r="27314" spans="1:28">
      <c r="A27314" s="2"/>
      <c r="B27314" s="2"/>
      <c r="C27314" s="2"/>
      <c r="G27314" s="94"/>
      <c r="H27314" s="94"/>
      <c r="I27314" s="94"/>
      <c r="J27314" s="2"/>
      <c r="P27314" s="30"/>
      <c r="T27314" s="2"/>
      <c r="V27314" s="2"/>
      <c r="W27314" s="28"/>
      <c r="Y27314" s="30"/>
      <c r="Z27314" s="30"/>
      <c r="AB27314" s="6"/>
    </row>
    <row r="27315" spans="1:28">
      <c r="A27315" s="2"/>
      <c r="B27315" s="2"/>
      <c r="C27315" s="2"/>
      <c r="G27315" s="94"/>
      <c r="H27315" s="94"/>
      <c r="I27315" s="94"/>
      <c r="J27315" s="2"/>
      <c r="P27315" s="30"/>
      <c r="T27315" s="2"/>
      <c r="V27315" s="2"/>
      <c r="W27315" s="28"/>
      <c r="Y27315" s="30"/>
      <c r="Z27315" s="30"/>
      <c r="AB27315" s="6"/>
    </row>
    <row r="27316" spans="1:28">
      <c r="A27316" s="2"/>
      <c r="B27316" s="2"/>
      <c r="C27316" s="2"/>
      <c r="G27316" s="94"/>
      <c r="H27316" s="94"/>
      <c r="I27316" s="94"/>
      <c r="J27316" s="2"/>
      <c r="P27316" s="30"/>
      <c r="T27316" s="2"/>
      <c r="V27316" s="2"/>
      <c r="W27316" s="28"/>
      <c r="Y27316" s="30"/>
      <c r="Z27316" s="30"/>
      <c r="AB27316" s="6"/>
    </row>
    <row r="27317" spans="1:28">
      <c r="A27317" s="2"/>
      <c r="B27317" s="2"/>
      <c r="C27317" s="2"/>
      <c r="G27317" s="94"/>
      <c r="H27317" s="94"/>
      <c r="I27317" s="94"/>
      <c r="J27317" s="2"/>
      <c r="P27317" s="30"/>
      <c r="T27317" s="2"/>
      <c r="V27317" s="2"/>
      <c r="W27317" s="28"/>
      <c r="Y27317" s="30"/>
      <c r="Z27317" s="30"/>
      <c r="AB27317" s="6"/>
    </row>
    <row r="27318" spans="1:28">
      <c r="A27318" s="2"/>
      <c r="B27318" s="2"/>
      <c r="C27318" s="2"/>
      <c r="G27318" s="94"/>
      <c r="H27318" s="94"/>
      <c r="I27318" s="94"/>
      <c r="J27318" s="2"/>
      <c r="P27318" s="30"/>
      <c r="T27318" s="2"/>
      <c r="V27318" s="2"/>
      <c r="W27318" s="28"/>
      <c r="Y27318" s="30"/>
      <c r="Z27318" s="30"/>
      <c r="AB27318" s="6"/>
    </row>
    <row r="27319" spans="1:28">
      <c r="A27319" s="2"/>
      <c r="B27319" s="2"/>
      <c r="C27319" s="2"/>
      <c r="G27319" s="94"/>
      <c r="H27319" s="94"/>
      <c r="I27319" s="94"/>
      <c r="J27319" s="2"/>
      <c r="P27319" s="30"/>
      <c r="T27319" s="2"/>
      <c r="V27319" s="2"/>
      <c r="W27319" s="28"/>
      <c r="Y27319" s="30"/>
      <c r="Z27319" s="30"/>
      <c r="AB27319" s="6"/>
    </row>
    <row r="27320" spans="1:28">
      <c r="A27320" s="2"/>
      <c r="B27320" s="2"/>
      <c r="C27320" s="2"/>
      <c r="G27320" s="94"/>
      <c r="H27320" s="94"/>
      <c r="I27320" s="94"/>
      <c r="J27320" s="2"/>
      <c r="P27320" s="30"/>
      <c r="T27320" s="2"/>
      <c r="V27320" s="2"/>
      <c r="W27320" s="28"/>
      <c r="Y27320" s="30"/>
      <c r="Z27320" s="30"/>
      <c r="AB27320" s="6"/>
    </row>
    <row r="27321" spans="1:28">
      <c r="A27321" s="2"/>
      <c r="B27321" s="2"/>
      <c r="C27321" s="2"/>
      <c r="G27321" s="94"/>
      <c r="H27321" s="94"/>
      <c r="I27321" s="94"/>
      <c r="J27321" s="2"/>
      <c r="P27321" s="30"/>
      <c r="T27321" s="2"/>
      <c r="V27321" s="2"/>
      <c r="W27321" s="28"/>
      <c r="Y27321" s="30"/>
      <c r="Z27321" s="30"/>
      <c r="AB27321" s="6"/>
    </row>
    <row r="27322" spans="1:28">
      <c r="A27322" s="2"/>
      <c r="B27322" s="2"/>
      <c r="C27322" s="2"/>
      <c r="G27322" s="94"/>
      <c r="H27322" s="94"/>
      <c r="I27322" s="94"/>
      <c r="J27322" s="2"/>
      <c r="P27322" s="30"/>
      <c r="T27322" s="2"/>
      <c r="V27322" s="2"/>
      <c r="W27322" s="28"/>
      <c r="Y27322" s="30"/>
      <c r="Z27322" s="30"/>
      <c r="AB27322" s="6"/>
    </row>
    <row r="27323" spans="1:28">
      <c r="A27323" s="2"/>
      <c r="B27323" s="2"/>
      <c r="C27323" s="2"/>
      <c r="G27323" s="94"/>
      <c r="H27323" s="94"/>
      <c r="I27323" s="94"/>
      <c r="J27323" s="2"/>
      <c r="P27323" s="30"/>
      <c r="T27323" s="2"/>
      <c r="V27323" s="2"/>
      <c r="W27323" s="28"/>
      <c r="Y27323" s="30"/>
      <c r="Z27323" s="30"/>
      <c r="AB27323" s="6"/>
    </row>
    <row r="27324" spans="1:28">
      <c r="A27324" s="2"/>
      <c r="B27324" s="2"/>
      <c r="C27324" s="2"/>
      <c r="G27324" s="94"/>
      <c r="H27324" s="94"/>
      <c r="I27324" s="94"/>
      <c r="J27324" s="2"/>
      <c r="P27324" s="30"/>
      <c r="T27324" s="2"/>
      <c r="V27324" s="2"/>
      <c r="W27324" s="28"/>
      <c r="Y27324" s="30"/>
      <c r="Z27324" s="30"/>
      <c r="AB27324" s="6"/>
    </row>
    <row r="27325" spans="1:28">
      <c r="A27325" s="2"/>
      <c r="B27325" s="2"/>
      <c r="C27325" s="2"/>
      <c r="G27325" s="94"/>
      <c r="H27325" s="94"/>
      <c r="I27325" s="94"/>
      <c r="J27325" s="2"/>
      <c r="P27325" s="30"/>
      <c r="T27325" s="2"/>
      <c r="V27325" s="2"/>
      <c r="W27325" s="28"/>
      <c r="Y27325" s="30"/>
      <c r="Z27325" s="30"/>
      <c r="AB27325" s="6"/>
    </row>
    <row r="27326" spans="1:28">
      <c r="A27326" s="2"/>
      <c r="B27326" s="2"/>
      <c r="C27326" s="2"/>
      <c r="G27326" s="94"/>
      <c r="H27326" s="94"/>
      <c r="I27326" s="94"/>
      <c r="J27326" s="2"/>
      <c r="P27326" s="30"/>
      <c r="T27326" s="2"/>
      <c r="V27326" s="2"/>
      <c r="W27326" s="28"/>
      <c r="Y27326" s="30"/>
      <c r="Z27326" s="30"/>
      <c r="AB27326" s="6"/>
    </row>
    <row r="27327" spans="1:28">
      <c r="A27327" s="2"/>
      <c r="B27327" s="2"/>
      <c r="C27327" s="2"/>
      <c r="G27327" s="94"/>
      <c r="H27327" s="94"/>
      <c r="I27327" s="94"/>
      <c r="J27327" s="2"/>
      <c r="P27327" s="30"/>
      <c r="T27327" s="2"/>
      <c r="V27327" s="2"/>
      <c r="W27327" s="28"/>
      <c r="Y27327" s="30"/>
      <c r="Z27327" s="30"/>
      <c r="AB27327" s="6"/>
    </row>
    <row r="27328" spans="1:28">
      <c r="A27328" s="2"/>
      <c r="B27328" s="2"/>
      <c r="C27328" s="2"/>
      <c r="G27328" s="94"/>
      <c r="H27328" s="94"/>
      <c r="I27328" s="94"/>
      <c r="J27328" s="2"/>
      <c r="P27328" s="30"/>
      <c r="T27328" s="2"/>
      <c r="V27328" s="2"/>
      <c r="W27328" s="28"/>
      <c r="Y27328" s="30"/>
      <c r="Z27328" s="30"/>
      <c r="AB27328" s="6"/>
    </row>
    <row r="27329" spans="1:28">
      <c r="A27329" s="2"/>
      <c r="B27329" s="2"/>
      <c r="C27329" s="2"/>
      <c r="G27329" s="94"/>
      <c r="H27329" s="94"/>
      <c r="I27329" s="94"/>
      <c r="J27329" s="2"/>
      <c r="P27329" s="30"/>
      <c r="T27329" s="2"/>
      <c r="V27329" s="2"/>
      <c r="W27329" s="28"/>
      <c r="Y27329" s="30"/>
      <c r="Z27329" s="30"/>
      <c r="AB27329" s="6"/>
    </row>
    <row r="27330" spans="1:28">
      <c r="A27330" s="2"/>
      <c r="B27330" s="2"/>
      <c r="C27330" s="2"/>
      <c r="G27330" s="94"/>
      <c r="H27330" s="94"/>
      <c r="I27330" s="94"/>
      <c r="J27330" s="2"/>
      <c r="P27330" s="30"/>
      <c r="T27330" s="2"/>
      <c r="V27330" s="2"/>
      <c r="W27330" s="28"/>
      <c r="Y27330" s="30"/>
      <c r="Z27330" s="30"/>
      <c r="AB27330" s="6"/>
    </row>
    <row r="27331" spans="1:28">
      <c r="A27331" s="2"/>
      <c r="B27331" s="2"/>
      <c r="C27331" s="2"/>
      <c r="G27331" s="94"/>
      <c r="H27331" s="94"/>
      <c r="I27331" s="94"/>
      <c r="J27331" s="2"/>
      <c r="P27331" s="30"/>
      <c r="T27331" s="2"/>
      <c r="V27331" s="2"/>
      <c r="W27331" s="28"/>
      <c r="Y27331" s="30"/>
      <c r="Z27331" s="30"/>
      <c r="AB27331" s="6"/>
    </row>
    <row r="27332" spans="1:28">
      <c r="A27332" s="2"/>
      <c r="B27332" s="2"/>
      <c r="C27332" s="2"/>
      <c r="G27332" s="94"/>
      <c r="H27332" s="94"/>
      <c r="I27332" s="94"/>
      <c r="J27332" s="2"/>
      <c r="P27332" s="30"/>
      <c r="T27332" s="2"/>
      <c r="V27332" s="2"/>
      <c r="W27332" s="28"/>
      <c r="Y27332" s="30"/>
      <c r="Z27332" s="30"/>
      <c r="AB27332" s="6"/>
    </row>
    <row r="27333" spans="1:28">
      <c r="A27333" s="2"/>
      <c r="B27333" s="2"/>
      <c r="C27333" s="2"/>
      <c r="G27333" s="94"/>
      <c r="H27333" s="94"/>
      <c r="I27333" s="94"/>
      <c r="J27333" s="2"/>
      <c r="P27333" s="30"/>
      <c r="T27333" s="2"/>
      <c r="V27333" s="2"/>
      <c r="W27333" s="28"/>
      <c r="Y27333" s="30"/>
      <c r="Z27333" s="30"/>
      <c r="AB27333" s="6"/>
    </row>
    <row r="27334" spans="1:28">
      <c r="A27334" s="2"/>
      <c r="B27334" s="2"/>
      <c r="C27334" s="2"/>
      <c r="G27334" s="94"/>
      <c r="H27334" s="94"/>
      <c r="I27334" s="94"/>
      <c r="J27334" s="2"/>
      <c r="P27334" s="30"/>
      <c r="T27334" s="2"/>
      <c r="V27334" s="2"/>
      <c r="W27334" s="28"/>
      <c r="Y27334" s="30"/>
      <c r="Z27334" s="30"/>
      <c r="AB27334" s="6"/>
    </row>
    <row r="27335" spans="1:28">
      <c r="A27335" s="2"/>
      <c r="B27335" s="2"/>
      <c r="C27335" s="2"/>
      <c r="G27335" s="94"/>
      <c r="H27335" s="94"/>
      <c r="I27335" s="94"/>
      <c r="J27335" s="2"/>
      <c r="P27335" s="30"/>
      <c r="T27335" s="2"/>
      <c r="V27335" s="2"/>
      <c r="W27335" s="28"/>
      <c r="Y27335" s="30"/>
      <c r="Z27335" s="30"/>
      <c r="AB27335" s="6"/>
    </row>
    <row r="27336" spans="1:28">
      <c r="A27336" s="2"/>
      <c r="B27336" s="2"/>
      <c r="C27336" s="2"/>
      <c r="G27336" s="94"/>
      <c r="H27336" s="94"/>
      <c r="I27336" s="94"/>
      <c r="J27336" s="2"/>
      <c r="P27336" s="30"/>
      <c r="T27336" s="2"/>
      <c r="V27336" s="2"/>
      <c r="W27336" s="28"/>
      <c r="Y27336" s="30"/>
      <c r="Z27336" s="30"/>
      <c r="AB27336" s="6"/>
    </row>
    <row r="27337" spans="1:28">
      <c r="A27337" s="2"/>
      <c r="B27337" s="2"/>
      <c r="C27337" s="2"/>
      <c r="G27337" s="94"/>
      <c r="H27337" s="94"/>
      <c r="I27337" s="94"/>
      <c r="J27337" s="2"/>
      <c r="P27337" s="30"/>
      <c r="T27337" s="2"/>
      <c r="V27337" s="2"/>
      <c r="W27337" s="28"/>
      <c r="Y27337" s="30"/>
      <c r="Z27337" s="30"/>
      <c r="AB27337" s="6"/>
    </row>
    <row r="27338" spans="1:28">
      <c r="A27338" s="2"/>
      <c r="B27338" s="2"/>
      <c r="C27338" s="2"/>
      <c r="G27338" s="94"/>
      <c r="H27338" s="94"/>
      <c r="I27338" s="94"/>
      <c r="J27338" s="2"/>
      <c r="P27338" s="30"/>
      <c r="T27338" s="2"/>
      <c r="V27338" s="2"/>
      <c r="W27338" s="28"/>
      <c r="Y27338" s="30"/>
      <c r="Z27338" s="30"/>
      <c r="AB27338" s="6"/>
    </row>
    <row r="27339" spans="1:28">
      <c r="A27339" s="2"/>
      <c r="B27339" s="2"/>
      <c r="C27339" s="2"/>
      <c r="G27339" s="94"/>
      <c r="H27339" s="94"/>
      <c r="I27339" s="94"/>
      <c r="J27339" s="2"/>
      <c r="P27339" s="30"/>
      <c r="T27339" s="2"/>
      <c r="V27339" s="2"/>
      <c r="W27339" s="28"/>
      <c r="Y27339" s="30"/>
      <c r="Z27339" s="30"/>
      <c r="AB27339" s="6"/>
    </row>
    <row r="27340" spans="1:28">
      <c r="A27340" s="2"/>
      <c r="B27340" s="2"/>
      <c r="C27340" s="2"/>
      <c r="G27340" s="94"/>
      <c r="H27340" s="94"/>
      <c r="I27340" s="94"/>
      <c r="J27340" s="2"/>
      <c r="P27340" s="30"/>
      <c r="T27340" s="2"/>
      <c r="V27340" s="2"/>
      <c r="W27340" s="28"/>
      <c r="Y27340" s="30"/>
      <c r="Z27340" s="30"/>
      <c r="AB27340" s="6"/>
    </row>
    <row r="27341" spans="1:28">
      <c r="A27341" s="2"/>
      <c r="B27341" s="2"/>
      <c r="C27341" s="2"/>
      <c r="G27341" s="94"/>
      <c r="H27341" s="94"/>
      <c r="I27341" s="94"/>
      <c r="J27341" s="2"/>
      <c r="P27341" s="30"/>
      <c r="T27341" s="2"/>
      <c r="V27341" s="2"/>
      <c r="W27341" s="28"/>
      <c r="Y27341" s="30"/>
      <c r="Z27341" s="30"/>
      <c r="AB27341" s="6"/>
    </row>
    <row r="27342" spans="1:28">
      <c r="A27342" s="2"/>
      <c r="B27342" s="2"/>
      <c r="C27342" s="2"/>
      <c r="G27342" s="94"/>
      <c r="H27342" s="94"/>
      <c r="I27342" s="94"/>
      <c r="J27342" s="2"/>
      <c r="P27342" s="30"/>
      <c r="T27342" s="2"/>
      <c r="V27342" s="2"/>
      <c r="W27342" s="28"/>
      <c r="Y27342" s="30"/>
      <c r="Z27342" s="30"/>
      <c r="AB27342" s="6"/>
    </row>
    <row r="27343" spans="1:28">
      <c r="A27343" s="2"/>
      <c r="B27343" s="2"/>
      <c r="C27343" s="2"/>
      <c r="G27343" s="94"/>
      <c r="H27343" s="94"/>
      <c r="I27343" s="94"/>
      <c r="J27343" s="2"/>
      <c r="P27343" s="30"/>
      <c r="T27343" s="2"/>
      <c r="V27343" s="2"/>
      <c r="W27343" s="28"/>
      <c r="Y27343" s="30"/>
      <c r="Z27343" s="30"/>
      <c r="AB27343" s="6"/>
    </row>
    <row r="27344" spans="1:28">
      <c r="A27344" s="2"/>
      <c r="B27344" s="2"/>
      <c r="C27344" s="2"/>
      <c r="G27344" s="94"/>
      <c r="H27344" s="94"/>
      <c r="I27344" s="94"/>
      <c r="J27344" s="2"/>
      <c r="P27344" s="30"/>
      <c r="T27344" s="2"/>
      <c r="V27344" s="2"/>
      <c r="W27344" s="28"/>
      <c r="Y27344" s="30"/>
      <c r="Z27344" s="30"/>
      <c r="AB27344" s="6"/>
    </row>
    <row r="27345" spans="1:28">
      <c r="A27345" s="2"/>
      <c r="B27345" s="2"/>
      <c r="C27345" s="2"/>
      <c r="G27345" s="94"/>
      <c r="H27345" s="94"/>
      <c r="I27345" s="94"/>
      <c r="J27345" s="2"/>
      <c r="P27345" s="30"/>
      <c r="T27345" s="2"/>
      <c r="V27345" s="2"/>
      <c r="W27345" s="28"/>
      <c r="Y27345" s="30"/>
      <c r="Z27345" s="30"/>
      <c r="AB27345" s="6"/>
    </row>
    <row r="27346" spans="1:28">
      <c r="A27346" s="2"/>
      <c r="B27346" s="2"/>
      <c r="C27346" s="2"/>
      <c r="G27346" s="94"/>
      <c r="H27346" s="94"/>
      <c r="I27346" s="94"/>
      <c r="J27346" s="2"/>
      <c r="P27346" s="30"/>
      <c r="T27346" s="2"/>
      <c r="V27346" s="2"/>
      <c r="W27346" s="28"/>
      <c r="Y27346" s="30"/>
      <c r="Z27346" s="30"/>
      <c r="AB27346" s="6"/>
    </row>
    <row r="27347" spans="1:28">
      <c r="A27347" s="2"/>
      <c r="B27347" s="2"/>
      <c r="C27347" s="2"/>
      <c r="G27347" s="94"/>
      <c r="H27347" s="94"/>
      <c r="I27347" s="94"/>
      <c r="J27347" s="2"/>
      <c r="P27347" s="30"/>
      <c r="T27347" s="2"/>
      <c r="V27347" s="2"/>
      <c r="W27347" s="28"/>
      <c r="Y27347" s="30"/>
      <c r="Z27347" s="30"/>
      <c r="AB27347" s="6"/>
    </row>
    <row r="27348" spans="1:28">
      <c r="A27348" s="2"/>
      <c r="B27348" s="2"/>
      <c r="C27348" s="2"/>
      <c r="G27348" s="94"/>
      <c r="H27348" s="94"/>
      <c r="I27348" s="94"/>
      <c r="J27348" s="2"/>
      <c r="P27348" s="30"/>
      <c r="T27348" s="2"/>
      <c r="V27348" s="2"/>
      <c r="W27348" s="28"/>
      <c r="Y27348" s="30"/>
      <c r="Z27348" s="30"/>
      <c r="AB27348" s="6"/>
    </row>
    <row r="27349" spans="1:28">
      <c r="A27349" s="2"/>
      <c r="B27349" s="2"/>
      <c r="C27349" s="2"/>
      <c r="G27349" s="94"/>
      <c r="H27349" s="94"/>
      <c r="I27349" s="94"/>
      <c r="J27349" s="2"/>
      <c r="P27349" s="30"/>
      <c r="T27349" s="2"/>
      <c r="V27349" s="2"/>
      <c r="W27349" s="28"/>
      <c r="Y27349" s="30"/>
      <c r="Z27349" s="30"/>
      <c r="AB27349" s="6"/>
    </row>
    <row r="27350" spans="1:28">
      <c r="A27350" s="2"/>
      <c r="B27350" s="2"/>
      <c r="C27350" s="2"/>
      <c r="G27350" s="94"/>
      <c r="H27350" s="94"/>
      <c r="I27350" s="94"/>
      <c r="J27350" s="2"/>
      <c r="P27350" s="30"/>
      <c r="T27350" s="2"/>
      <c r="V27350" s="2"/>
      <c r="W27350" s="28"/>
      <c r="Y27350" s="30"/>
      <c r="Z27350" s="30"/>
      <c r="AB27350" s="6"/>
    </row>
    <row r="27351" spans="1:28">
      <c r="A27351" s="2"/>
      <c r="B27351" s="2"/>
      <c r="C27351" s="2"/>
      <c r="G27351" s="94"/>
      <c r="H27351" s="94"/>
      <c r="I27351" s="94"/>
      <c r="J27351" s="2"/>
      <c r="P27351" s="30"/>
      <c r="T27351" s="2"/>
      <c r="V27351" s="2"/>
      <c r="W27351" s="28"/>
      <c r="Y27351" s="30"/>
      <c r="Z27351" s="30"/>
      <c r="AB27351" s="6"/>
    </row>
    <row r="27352" spans="1:28">
      <c r="A27352" s="2"/>
      <c r="B27352" s="2"/>
      <c r="C27352" s="2"/>
      <c r="G27352" s="94"/>
      <c r="H27352" s="94"/>
      <c r="I27352" s="94"/>
      <c r="J27352" s="2"/>
      <c r="P27352" s="30"/>
      <c r="T27352" s="2"/>
      <c r="V27352" s="2"/>
      <c r="W27352" s="28"/>
      <c r="Y27352" s="30"/>
      <c r="Z27352" s="30"/>
      <c r="AB27352" s="6"/>
    </row>
    <row r="27353" spans="1:28">
      <c r="A27353" s="2"/>
      <c r="B27353" s="2"/>
      <c r="C27353" s="2"/>
      <c r="G27353" s="94"/>
      <c r="H27353" s="94"/>
      <c r="I27353" s="94"/>
      <c r="J27353" s="2"/>
      <c r="P27353" s="30"/>
      <c r="T27353" s="2"/>
      <c r="V27353" s="2"/>
      <c r="W27353" s="28"/>
      <c r="Y27353" s="30"/>
      <c r="Z27353" s="30"/>
      <c r="AB27353" s="6"/>
    </row>
    <row r="27354" spans="1:28">
      <c r="A27354" s="2"/>
      <c r="B27354" s="2"/>
      <c r="C27354" s="2"/>
      <c r="G27354" s="94"/>
      <c r="H27354" s="94"/>
      <c r="I27354" s="94"/>
      <c r="J27354" s="2"/>
      <c r="P27354" s="30"/>
      <c r="T27354" s="2"/>
      <c r="V27354" s="2"/>
      <c r="W27354" s="28"/>
      <c r="Y27354" s="30"/>
      <c r="Z27354" s="30"/>
      <c r="AB27354" s="6"/>
    </row>
    <row r="27355" spans="1:28">
      <c r="A27355" s="2"/>
      <c r="B27355" s="2"/>
      <c r="C27355" s="2"/>
      <c r="G27355" s="94"/>
      <c r="H27355" s="94"/>
      <c r="I27355" s="94"/>
      <c r="J27355" s="2"/>
      <c r="P27355" s="30"/>
      <c r="T27355" s="2"/>
      <c r="V27355" s="2"/>
      <c r="W27355" s="28"/>
      <c r="Y27355" s="30"/>
      <c r="Z27355" s="30"/>
      <c r="AB27355" s="6"/>
    </row>
    <row r="27356" spans="1:28">
      <c r="A27356" s="2"/>
      <c r="B27356" s="2"/>
      <c r="C27356" s="2"/>
      <c r="G27356" s="94"/>
      <c r="H27356" s="94"/>
      <c r="I27356" s="94"/>
      <c r="J27356" s="2"/>
      <c r="P27356" s="30"/>
      <c r="T27356" s="2"/>
      <c r="V27356" s="2"/>
      <c r="W27356" s="28"/>
      <c r="Y27356" s="30"/>
      <c r="Z27356" s="30"/>
      <c r="AB27356" s="6"/>
    </row>
    <row r="27357" spans="1:28">
      <c r="A27357" s="2"/>
      <c r="B27357" s="2"/>
      <c r="C27357" s="2"/>
      <c r="G27357" s="94"/>
      <c r="H27357" s="94"/>
      <c r="I27357" s="94"/>
      <c r="J27357" s="2"/>
      <c r="P27357" s="30"/>
      <c r="T27357" s="2"/>
      <c r="V27357" s="2"/>
      <c r="W27357" s="28"/>
      <c r="Y27357" s="30"/>
      <c r="Z27357" s="30"/>
      <c r="AB27357" s="6"/>
    </row>
    <row r="27358" spans="1:28">
      <c r="A27358" s="2"/>
      <c r="B27358" s="2"/>
      <c r="C27358" s="2"/>
      <c r="G27358" s="94"/>
      <c r="H27358" s="94"/>
      <c r="I27358" s="94"/>
      <c r="J27358" s="2"/>
      <c r="P27358" s="30"/>
      <c r="T27358" s="2"/>
      <c r="V27358" s="2"/>
      <c r="W27358" s="28"/>
      <c r="Y27358" s="30"/>
      <c r="Z27358" s="30"/>
      <c r="AB27358" s="6"/>
    </row>
    <row r="27359" spans="1:28">
      <c r="A27359" s="2"/>
      <c r="B27359" s="2"/>
      <c r="C27359" s="2"/>
      <c r="G27359" s="94"/>
      <c r="H27359" s="94"/>
      <c r="I27359" s="94"/>
      <c r="J27359" s="2"/>
      <c r="P27359" s="30"/>
      <c r="T27359" s="2"/>
      <c r="V27359" s="2"/>
      <c r="W27359" s="28"/>
      <c r="Y27359" s="30"/>
      <c r="Z27359" s="30"/>
      <c r="AB27359" s="6"/>
    </row>
    <row r="27360" spans="1:28">
      <c r="A27360" s="2"/>
      <c r="B27360" s="2"/>
      <c r="C27360" s="2"/>
      <c r="G27360" s="94"/>
      <c r="H27360" s="94"/>
      <c r="I27360" s="94"/>
      <c r="J27360" s="2"/>
      <c r="P27360" s="30"/>
      <c r="T27360" s="2"/>
      <c r="V27360" s="2"/>
      <c r="W27360" s="28"/>
      <c r="Y27360" s="30"/>
      <c r="Z27360" s="30"/>
      <c r="AB27360" s="6"/>
    </row>
    <row r="27361" spans="1:28">
      <c r="A27361" s="2"/>
      <c r="B27361" s="2"/>
      <c r="C27361" s="2"/>
      <c r="G27361" s="94"/>
      <c r="H27361" s="94"/>
      <c r="I27361" s="94"/>
      <c r="J27361" s="2"/>
      <c r="P27361" s="30"/>
      <c r="T27361" s="2"/>
      <c r="V27361" s="2"/>
      <c r="W27361" s="28"/>
      <c r="Y27361" s="30"/>
      <c r="Z27361" s="30"/>
      <c r="AB27361" s="6"/>
    </row>
    <row r="27362" spans="1:28">
      <c r="A27362" s="2"/>
      <c r="B27362" s="2"/>
      <c r="C27362" s="2"/>
      <c r="G27362" s="94"/>
      <c r="H27362" s="94"/>
      <c r="I27362" s="94"/>
      <c r="J27362" s="2"/>
      <c r="P27362" s="30"/>
      <c r="T27362" s="2"/>
      <c r="V27362" s="2"/>
      <c r="W27362" s="28"/>
      <c r="Y27362" s="30"/>
      <c r="Z27362" s="30"/>
      <c r="AB27362" s="6"/>
    </row>
    <row r="27363" spans="1:28">
      <c r="A27363" s="2"/>
      <c r="B27363" s="2"/>
      <c r="C27363" s="2"/>
      <c r="G27363" s="94"/>
      <c r="H27363" s="94"/>
      <c r="I27363" s="94"/>
      <c r="J27363" s="2"/>
      <c r="P27363" s="30"/>
      <c r="T27363" s="2"/>
      <c r="V27363" s="2"/>
      <c r="W27363" s="28"/>
      <c r="Y27363" s="30"/>
      <c r="Z27363" s="30"/>
      <c r="AB27363" s="6"/>
    </row>
    <row r="27364" spans="1:28">
      <c r="A27364" s="2"/>
      <c r="B27364" s="2"/>
      <c r="C27364" s="2"/>
      <c r="G27364" s="94"/>
      <c r="H27364" s="94"/>
      <c r="I27364" s="94"/>
      <c r="J27364" s="2"/>
      <c r="P27364" s="30"/>
      <c r="T27364" s="2"/>
      <c r="V27364" s="2"/>
      <c r="W27364" s="28"/>
      <c r="Y27364" s="30"/>
      <c r="Z27364" s="30"/>
      <c r="AB27364" s="6"/>
    </row>
    <row r="27365" spans="1:28">
      <c r="A27365" s="2"/>
      <c r="B27365" s="2"/>
      <c r="C27365" s="2"/>
      <c r="G27365" s="94"/>
      <c r="H27365" s="94"/>
      <c r="I27365" s="94"/>
      <c r="J27365" s="2"/>
      <c r="P27365" s="30"/>
      <c r="T27365" s="2"/>
      <c r="V27365" s="2"/>
      <c r="W27365" s="28"/>
      <c r="Y27365" s="30"/>
      <c r="Z27365" s="30"/>
      <c r="AB27365" s="6"/>
    </row>
    <row r="27366" spans="1:28">
      <c r="A27366" s="2"/>
      <c r="B27366" s="2"/>
      <c r="C27366" s="2"/>
      <c r="G27366" s="94"/>
      <c r="H27366" s="94"/>
      <c r="I27366" s="94"/>
      <c r="J27366" s="2"/>
      <c r="P27366" s="30"/>
      <c r="T27366" s="2"/>
      <c r="V27366" s="2"/>
      <c r="W27366" s="28"/>
      <c r="Y27366" s="30"/>
      <c r="Z27366" s="30"/>
      <c r="AB27366" s="6"/>
    </row>
    <row r="27367" spans="1:28">
      <c r="A27367" s="2"/>
      <c r="B27367" s="2"/>
      <c r="C27367" s="2"/>
      <c r="G27367" s="94"/>
      <c r="H27367" s="94"/>
      <c r="I27367" s="94"/>
      <c r="J27367" s="2"/>
      <c r="P27367" s="30"/>
      <c r="T27367" s="2"/>
      <c r="V27367" s="2"/>
      <c r="W27367" s="28"/>
      <c r="Y27367" s="30"/>
      <c r="Z27367" s="30"/>
      <c r="AB27367" s="6"/>
    </row>
    <row r="27368" spans="1:28">
      <c r="A27368" s="2"/>
      <c r="B27368" s="2"/>
      <c r="C27368" s="2"/>
      <c r="G27368" s="94"/>
      <c r="H27368" s="94"/>
      <c r="I27368" s="94"/>
      <c r="J27368" s="2"/>
      <c r="P27368" s="30"/>
      <c r="T27368" s="2"/>
      <c r="V27368" s="2"/>
      <c r="W27368" s="28"/>
      <c r="Y27368" s="30"/>
      <c r="Z27368" s="30"/>
      <c r="AB27368" s="6"/>
    </row>
    <row r="27369" spans="1:28">
      <c r="A27369" s="2"/>
      <c r="B27369" s="2"/>
      <c r="C27369" s="2"/>
      <c r="G27369" s="94"/>
      <c r="H27369" s="94"/>
      <c r="I27369" s="94"/>
      <c r="J27369" s="2"/>
      <c r="P27369" s="30"/>
      <c r="T27369" s="2"/>
      <c r="V27369" s="2"/>
      <c r="W27369" s="28"/>
      <c r="Y27369" s="30"/>
      <c r="Z27369" s="30"/>
      <c r="AB27369" s="6"/>
    </row>
    <row r="27370" spans="1:28">
      <c r="A27370" s="2"/>
      <c r="B27370" s="2"/>
      <c r="C27370" s="2"/>
      <c r="G27370" s="94"/>
      <c r="H27370" s="94"/>
      <c r="I27370" s="94"/>
      <c r="J27370" s="2"/>
      <c r="P27370" s="30"/>
      <c r="T27370" s="2"/>
      <c r="V27370" s="2"/>
      <c r="W27370" s="28"/>
      <c r="Y27370" s="30"/>
      <c r="Z27370" s="30"/>
      <c r="AB27370" s="6"/>
    </row>
    <row r="27371" spans="1:28">
      <c r="A27371" s="2"/>
      <c r="B27371" s="2"/>
      <c r="C27371" s="2"/>
      <c r="G27371" s="94"/>
      <c r="H27371" s="94"/>
      <c r="I27371" s="94"/>
      <c r="J27371" s="2"/>
      <c r="P27371" s="30"/>
      <c r="T27371" s="2"/>
      <c r="V27371" s="2"/>
      <c r="W27371" s="28"/>
      <c r="Y27371" s="30"/>
      <c r="Z27371" s="30"/>
      <c r="AB27371" s="6"/>
    </row>
    <row r="27372" spans="1:28">
      <c r="A27372" s="2"/>
      <c r="B27372" s="2"/>
      <c r="C27372" s="2"/>
      <c r="G27372" s="94"/>
      <c r="H27372" s="94"/>
      <c r="I27372" s="94"/>
      <c r="J27372" s="2"/>
      <c r="P27372" s="30"/>
      <c r="T27372" s="2"/>
      <c r="V27372" s="2"/>
      <c r="W27372" s="28"/>
      <c r="Y27372" s="30"/>
      <c r="Z27372" s="30"/>
      <c r="AB27372" s="6"/>
    </row>
    <row r="27373" spans="1:28">
      <c r="A27373" s="2"/>
      <c r="B27373" s="2"/>
      <c r="C27373" s="2"/>
      <c r="G27373" s="94"/>
      <c r="H27373" s="94"/>
      <c r="I27373" s="94"/>
      <c r="J27373" s="2"/>
      <c r="P27373" s="30"/>
      <c r="T27373" s="2"/>
      <c r="V27373" s="2"/>
      <c r="W27373" s="28"/>
      <c r="Y27373" s="30"/>
      <c r="Z27373" s="30"/>
      <c r="AB27373" s="6"/>
    </row>
    <row r="27374" spans="1:28">
      <c r="A27374" s="2"/>
      <c r="B27374" s="2"/>
      <c r="C27374" s="2"/>
      <c r="G27374" s="94"/>
      <c r="H27374" s="94"/>
      <c r="I27374" s="94"/>
      <c r="J27374" s="2"/>
      <c r="P27374" s="30"/>
      <c r="T27374" s="2"/>
      <c r="V27374" s="2"/>
      <c r="W27374" s="28"/>
      <c r="Y27374" s="30"/>
      <c r="Z27374" s="30"/>
      <c r="AB27374" s="6"/>
    </row>
    <row r="27375" spans="1:28">
      <c r="A27375" s="2"/>
      <c r="B27375" s="2"/>
      <c r="C27375" s="2"/>
      <c r="G27375" s="94"/>
      <c r="H27375" s="94"/>
      <c r="I27375" s="94"/>
      <c r="J27375" s="2"/>
      <c r="P27375" s="30"/>
      <c r="T27375" s="2"/>
      <c r="V27375" s="2"/>
      <c r="W27375" s="28"/>
      <c r="Y27375" s="30"/>
      <c r="Z27375" s="30"/>
      <c r="AB27375" s="6"/>
    </row>
    <row r="27376" spans="1:28">
      <c r="A27376" s="2"/>
      <c r="B27376" s="2"/>
      <c r="C27376" s="2"/>
      <c r="G27376" s="94"/>
      <c r="H27376" s="94"/>
      <c r="I27376" s="94"/>
      <c r="J27376" s="2"/>
      <c r="P27376" s="30"/>
      <c r="T27376" s="2"/>
      <c r="V27376" s="2"/>
      <c r="W27376" s="28"/>
      <c r="Y27376" s="30"/>
      <c r="Z27376" s="30"/>
      <c r="AB27376" s="6"/>
    </row>
    <row r="27377" spans="1:28">
      <c r="A27377" s="2"/>
      <c r="B27377" s="2"/>
      <c r="C27377" s="2"/>
      <c r="G27377" s="94"/>
      <c r="H27377" s="94"/>
      <c r="I27377" s="94"/>
      <c r="J27377" s="2"/>
      <c r="P27377" s="30"/>
      <c r="T27377" s="2"/>
      <c r="V27377" s="2"/>
      <c r="W27377" s="28"/>
      <c r="Y27377" s="30"/>
      <c r="Z27377" s="30"/>
      <c r="AB27377" s="6"/>
    </row>
    <row r="27378" spans="1:28">
      <c r="A27378" s="2"/>
      <c r="B27378" s="2"/>
      <c r="C27378" s="2"/>
      <c r="G27378" s="94"/>
      <c r="H27378" s="94"/>
      <c r="I27378" s="94"/>
      <c r="J27378" s="2"/>
      <c r="P27378" s="30"/>
      <c r="T27378" s="2"/>
      <c r="V27378" s="2"/>
      <c r="W27378" s="28"/>
      <c r="Y27378" s="30"/>
      <c r="Z27378" s="30"/>
      <c r="AB27378" s="6"/>
    </row>
    <row r="27379" spans="1:28">
      <c r="A27379" s="2"/>
      <c r="B27379" s="2"/>
      <c r="C27379" s="2"/>
      <c r="G27379" s="94"/>
      <c r="H27379" s="94"/>
      <c r="I27379" s="94"/>
      <c r="J27379" s="2"/>
      <c r="P27379" s="30"/>
      <c r="T27379" s="2"/>
      <c r="V27379" s="2"/>
      <c r="W27379" s="28"/>
      <c r="Y27379" s="30"/>
      <c r="Z27379" s="30"/>
      <c r="AB27379" s="6"/>
    </row>
    <row r="27380" spans="1:28">
      <c r="A27380" s="2"/>
      <c r="B27380" s="2"/>
      <c r="C27380" s="2"/>
      <c r="G27380" s="94"/>
      <c r="H27380" s="94"/>
      <c r="I27380" s="94"/>
      <c r="J27380" s="2"/>
      <c r="P27380" s="30"/>
      <c r="T27380" s="2"/>
      <c r="V27380" s="2"/>
      <c r="W27380" s="28"/>
      <c r="Y27380" s="30"/>
      <c r="Z27380" s="30"/>
      <c r="AB27380" s="6"/>
    </row>
    <row r="27381" spans="1:28">
      <c r="A27381" s="2"/>
      <c r="B27381" s="2"/>
      <c r="C27381" s="2"/>
      <c r="G27381" s="94"/>
      <c r="H27381" s="94"/>
      <c r="I27381" s="94"/>
      <c r="J27381" s="2"/>
      <c r="P27381" s="30"/>
      <c r="T27381" s="2"/>
      <c r="V27381" s="2"/>
      <c r="W27381" s="28"/>
      <c r="Y27381" s="30"/>
      <c r="Z27381" s="30"/>
      <c r="AB27381" s="6"/>
    </row>
    <row r="27382" spans="1:28">
      <c r="A27382" s="2"/>
      <c r="B27382" s="2"/>
      <c r="C27382" s="2"/>
      <c r="G27382" s="94"/>
      <c r="H27382" s="94"/>
      <c r="I27382" s="94"/>
      <c r="J27382" s="2"/>
      <c r="P27382" s="30"/>
      <c r="T27382" s="2"/>
      <c r="V27382" s="2"/>
      <c r="W27382" s="28"/>
      <c r="Y27382" s="30"/>
      <c r="Z27382" s="30"/>
      <c r="AB27382" s="6"/>
    </row>
    <row r="27383" spans="1:28">
      <c r="A27383" s="2"/>
      <c r="B27383" s="2"/>
      <c r="C27383" s="2"/>
      <c r="G27383" s="94"/>
      <c r="H27383" s="94"/>
      <c r="I27383" s="94"/>
      <c r="J27383" s="2"/>
      <c r="P27383" s="30"/>
      <c r="T27383" s="2"/>
      <c r="V27383" s="2"/>
      <c r="W27383" s="28"/>
      <c r="Y27383" s="30"/>
      <c r="Z27383" s="30"/>
      <c r="AB27383" s="6"/>
    </row>
    <row r="27384" spans="1:28">
      <c r="A27384" s="2"/>
      <c r="B27384" s="2"/>
      <c r="C27384" s="2"/>
      <c r="G27384" s="94"/>
      <c r="H27384" s="94"/>
      <c r="I27384" s="94"/>
      <c r="J27384" s="2"/>
      <c r="P27384" s="30"/>
      <c r="T27384" s="2"/>
      <c r="V27384" s="2"/>
      <c r="W27384" s="28"/>
      <c r="Y27384" s="30"/>
      <c r="Z27384" s="30"/>
      <c r="AB27384" s="6"/>
    </row>
    <row r="27385" spans="1:28">
      <c r="A27385" s="2"/>
      <c r="B27385" s="2"/>
      <c r="C27385" s="2"/>
      <c r="G27385" s="94"/>
      <c r="H27385" s="94"/>
      <c r="I27385" s="94"/>
      <c r="J27385" s="2"/>
      <c r="P27385" s="30"/>
      <c r="T27385" s="2"/>
      <c r="V27385" s="2"/>
      <c r="W27385" s="28"/>
      <c r="Y27385" s="30"/>
      <c r="Z27385" s="30"/>
      <c r="AB27385" s="6"/>
    </row>
    <row r="27386" spans="1:28">
      <c r="A27386" s="2"/>
      <c r="B27386" s="2"/>
      <c r="C27386" s="2"/>
      <c r="G27386" s="94"/>
      <c r="H27386" s="94"/>
      <c r="I27386" s="94"/>
      <c r="J27386" s="2"/>
      <c r="P27386" s="30"/>
      <c r="T27386" s="2"/>
      <c r="V27386" s="2"/>
      <c r="W27386" s="28"/>
      <c r="Y27386" s="30"/>
      <c r="Z27386" s="30"/>
      <c r="AB27386" s="6"/>
    </row>
    <row r="27387" spans="1:28">
      <c r="A27387" s="2"/>
      <c r="B27387" s="2"/>
      <c r="C27387" s="2"/>
      <c r="G27387" s="94"/>
      <c r="H27387" s="94"/>
      <c r="I27387" s="94"/>
      <c r="J27387" s="2"/>
      <c r="P27387" s="30"/>
      <c r="T27387" s="2"/>
      <c r="V27387" s="2"/>
      <c r="W27387" s="28"/>
      <c r="Y27387" s="30"/>
      <c r="Z27387" s="30"/>
      <c r="AB27387" s="6"/>
    </row>
    <row r="27388" spans="1:28">
      <c r="A27388" s="2"/>
      <c r="B27388" s="2"/>
      <c r="C27388" s="2"/>
      <c r="G27388" s="94"/>
      <c r="H27388" s="94"/>
      <c r="I27388" s="94"/>
      <c r="J27388" s="2"/>
      <c r="P27388" s="30"/>
      <c r="T27388" s="2"/>
      <c r="V27388" s="2"/>
      <c r="W27388" s="28"/>
      <c r="Y27388" s="30"/>
      <c r="Z27388" s="30"/>
      <c r="AB27388" s="6"/>
    </row>
    <row r="27389" spans="1:28">
      <c r="A27389" s="2"/>
      <c r="B27389" s="2"/>
      <c r="C27389" s="2"/>
      <c r="G27389" s="94"/>
      <c r="H27389" s="94"/>
      <c r="I27389" s="94"/>
      <c r="J27389" s="2"/>
      <c r="P27389" s="30"/>
      <c r="T27389" s="2"/>
      <c r="V27389" s="2"/>
      <c r="W27389" s="28"/>
      <c r="Y27389" s="30"/>
      <c r="Z27389" s="30"/>
      <c r="AB27389" s="6"/>
    </row>
    <row r="27390" spans="1:28">
      <c r="A27390" s="2"/>
      <c r="B27390" s="2"/>
      <c r="C27390" s="2"/>
      <c r="G27390" s="94"/>
      <c r="H27390" s="94"/>
      <c r="I27390" s="94"/>
      <c r="J27390" s="2"/>
      <c r="P27390" s="30"/>
      <c r="T27390" s="2"/>
      <c r="V27390" s="2"/>
      <c r="W27390" s="28"/>
      <c r="Y27390" s="30"/>
      <c r="Z27390" s="30"/>
      <c r="AB27390" s="6"/>
    </row>
    <row r="27391" spans="1:28">
      <c r="A27391" s="2"/>
      <c r="B27391" s="2"/>
      <c r="C27391" s="2"/>
      <c r="G27391" s="94"/>
      <c r="H27391" s="94"/>
      <c r="I27391" s="94"/>
      <c r="J27391" s="2"/>
      <c r="P27391" s="30"/>
      <c r="T27391" s="2"/>
      <c r="V27391" s="2"/>
      <c r="W27391" s="28"/>
      <c r="Y27391" s="30"/>
      <c r="Z27391" s="30"/>
      <c r="AB27391" s="6"/>
    </row>
    <row r="27392" spans="1:28">
      <c r="A27392" s="2"/>
      <c r="B27392" s="2"/>
      <c r="C27392" s="2"/>
      <c r="G27392" s="94"/>
      <c r="H27392" s="94"/>
      <c r="I27392" s="94"/>
      <c r="J27392" s="2"/>
      <c r="P27392" s="30"/>
      <c r="T27392" s="2"/>
      <c r="V27392" s="2"/>
      <c r="W27392" s="28"/>
      <c r="Y27392" s="30"/>
      <c r="Z27392" s="30"/>
      <c r="AB27392" s="6"/>
    </row>
    <row r="27393" spans="1:28">
      <c r="A27393" s="2"/>
      <c r="B27393" s="2"/>
      <c r="C27393" s="2"/>
      <c r="G27393" s="94"/>
      <c r="H27393" s="94"/>
      <c r="I27393" s="94"/>
      <c r="J27393" s="2"/>
      <c r="P27393" s="30"/>
      <c r="T27393" s="2"/>
      <c r="V27393" s="2"/>
      <c r="W27393" s="28"/>
      <c r="Y27393" s="30"/>
      <c r="Z27393" s="30"/>
      <c r="AB27393" s="6"/>
    </row>
    <row r="27394" spans="1:28">
      <c r="A27394" s="2"/>
      <c r="B27394" s="2"/>
      <c r="C27394" s="2"/>
      <c r="G27394" s="94"/>
      <c r="H27394" s="94"/>
      <c r="I27394" s="94"/>
      <c r="J27394" s="2"/>
      <c r="P27394" s="30"/>
      <c r="T27394" s="2"/>
      <c r="V27394" s="2"/>
      <c r="W27394" s="28"/>
      <c r="Y27394" s="30"/>
      <c r="Z27394" s="30"/>
      <c r="AB27394" s="6"/>
    </row>
    <row r="27395" spans="1:28">
      <c r="A27395" s="2"/>
      <c r="B27395" s="2"/>
      <c r="C27395" s="2"/>
      <c r="G27395" s="94"/>
      <c r="H27395" s="94"/>
      <c r="I27395" s="94"/>
      <c r="J27395" s="2"/>
      <c r="P27395" s="30"/>
      <c r="T27395" s="2"/>
      <c r="V27395" s="2"/>
      <c r="W27395" s="28"/>
      <c r="Y27395" s="30"/>
      <c r="Z27395" s="30"/>
      <c r="AB27395" s="6"/>
    </row>
    <row r="27396" spans="1:28">
      <c r="A27396" s="2"/>
      <c r="B27396" s="2"/>
      <c r="C27396" s="2"/>
      <c r="G27396" s="94"/>
      <c r="H27396" s="94"/>
      <c r="I27396" s="94"/>
      <c r="J27396" s="2"/>
      <c r="P27396" s="30"/>
      <c r="T27396" s="2"/>
      <c r="V27396" s="2"/>
      <c r="W27396" s="28"/>
      <c r="Y27396" s="30"/>
      <c r="Z27396" s="30"/>
      <c r="AB27396" s="6"/>
    </row>
    <row r="27397" spans="1:28">
      <c r="A27397" s="2"/>
      <c r="B27397" s="2"/>
      <c r="C27397" s="2"/>
      <c r="G27397" s="94"/>
      <c r="H27397" s="94"/>
      <c r="I27397" s="94"/>
      <c r="J27397" s="2"/>
      <c r="P27397" s="30"/>
      <c r="T27397" s="2"/>
      <c r="V27397" s="2"/>
      <c r="W27397" s="28"/>
      <c r="Y27397" s="30"/>
      <c r="Z27397" s="30"/>
      <c r="AB27397" s="6"/>
    </row>
    <row r="27398" spans="1:28">
      <c r="A27398" s="2"/>
      <c r="B27398" s="2"/>
      <c r="C27398" s="2"/>
      <c r="G27398" s="94"/>
      <c r="H27398" s="94"/>
      <c r="I27398" s="94"/>
      <c r="J27398" s="2"/>
      <c r="P27398" s="30"/>
      <c r="T27398" s="2"/>
      <c r="V27398" s="2"/>
      <c r="W27398" s="28"/>
      <c r="Y27398" s="30"/>
      <c r="Z27398" s="30"/>
      <c r="AB27398" s="6"/>
    </row>
    <row r="27399" spans="1:28">
      <c r="A27399" s="2"/>
      <c r="B27399" s="2"/>
      <c r="C27399" s="2"/>
      <c r="G27399" s="94"/>
      <c r="H27399" s="94"/>
      <c r="I27399" s="94"/>
      <c r="J27399" s="2"/>
      <c r="P27399" s="30"/>
      <c r="T27399" s="2"/>
      <c r="V27399" s="2"/>
      <c r="W27399" s="28"/>
      <c r="Y27399" s="30"/>
      <c r="Z27399" s="30"/>
      <c r="AB27399" s="6"/>
    </row>
    <row r="27400" spans="1:28">
      <c r="A27400" s="2"/>
      <c r="B27400" s="2"/>
      <c r="C27400" s="2"/>
      <c r="G27400" s="94"/>
      <c r="H27400" s="94"/>
      <c r="I27400" s="94"/>
      <c r="J27400" s="2"/>
      <c r="P27400" s="30"/>
      <c r="T27400" s="2"/>
      <c r="V27400" s="2"/>
      <c r="W27400" s="28"/>
      <c r="Y27400" s="30"/>
      <c r="Z27400" s="30"/>
      <c r="AB27400" s="6"/>
    </row>
    <row r="27401" spans="1:28">
      <c r="A27401" s="2"/>
      <c r="B27401" s="2"/>
      <c r="C27401" s="2"/>
      <c r="G27401" s="94"/>
      <c r="H27401" s="94"/>
      <c r="I27401" s="94"/>
      <c r="J27401" s="2"/>
      <c r="P27401" s="30"/>
      <c r="T27401" s="2"/>
      <c r="V27401" s="2"/>
      <c r="W27401" s="28"/>
      <c r="Y27401" s="30"/>
      <c r="Z27401" s="30"/>
      <c r="AB27401" s="6"/>
    </row>
    <row r="27402" spans="1:28">
      <c r="A27402" s="2"/>
      <c r="B27402" s="2"/>
      <c r="C27402" s="2"/>
      <c r="G27402" s="94"/>
      <c r="H27402" s="94"/>
      <c r="I27402" s="94"/>
      <c r="J27402" s="2"/>
      <c r="P27402" s="30"/>
      <c r="T27402" s="2"/>
      <c r="V27402" s="2"/>
      <c r="W27402" s="28"/>
      <c r="Y27402" s="30"/>
      <c r="Z27402" s="30"/>
      <c r="AB27402" s="6"/>
    </row>
    <row r="27403" spans="1:28">
      <c r="A27403" s="2"/>
      <c r="B27403" s="2"/>
      <c r="C27403" s="2"/>
      <c r="G27403" s="94"/>
      <c r="H27403" s="94"/>
      <c r="I27403" s="94"/>
      <c r="J27403" s="2"/>
      <c r="P27403" s="30"/>
      <c r="T27403" s="2"/>
      <c r="V27403" s="2"/>
      <c r="W27403" s="28"/>
      <c r="Y27403" s="30"/>
      <c r="Z27403" s="30"/>
      <c r="AB27403" s="6"/>
    </row>
    <row r="27404" spans="1:28">
      <c r="A27404" s="2"/>
      <c r="B27404" s="2"/>
      <c r="C27404" s="2"/>
      <c r="G27404" s="94"/>
      <c r="H27404" s="94"/>
      <c r="I27404" s="94"/>
      <c r="J27404" s="2"/>
      <c r="P27404" s="30"/>
      <c r="T27404" s="2"/>
      <c r="V27404" s="2"/>
      <c r="W27404" s="28"/>
      <c r="Y27404" s="30"/>
      <c r="Z27404" s="30"/>
      <c r="AB27404" s="6"/>
    </row>
    <row r="27405" spans="1:28">
      <c r="A27405" s="2"/>
      <c r="B27405" s="2"/>
      <c r="C27405" s="2"/>
      <c r="G27405" s="94"/>
      <c r="H27405" s="94"/>
      <c r="I27405" s="94"/>
      <c r="J27405" s="2"/>
      <c r="P27405" s="30"/>
      <c r="T27405" s="2"/>
      <c r="V27405" s="2"/>
      <c r="W27405" s="28"/>
      <c r="Y27405" s="30"/>
      <c r="Z27405" s="30"/>
      <c r="AB27405" s="6"/>
    </row>
    <row r="27406" spans="1:28">
      <c r="A27406" s="2"/>
      <c r="B27406" s="2"/>
      <c r="C27406" s="2"/>
      <c r="G27406" s="94"/>
      <c r="H27406" s="94"/>
      <c r="I27406" s="94"/>
      <c r="J27406" s="2"/>
      <c r="P27406" s="30"/>
      <c r="T27406" s="2"/>
      <c r="V27406" s="2"/>
      <c r="W27406" s="28"/>
      <c r="Y27406" s="30"/>
      <c r="Z27406" s="30"/>
      <c r="AB27406" s="6"/>
    </row>
    <row r="27407" spans="1:28">
      <c r="A27407" s="2"/>
      <c r="B27407" s="2"/>
      <c r="C27407" s="2"/>
      <c r="G27407" s="94"/>
      <c r="H27407" s="94"/>
      <c r="I27407" s="94"/>
      <c r="J27407" s="2"/>
      <c r="P27407" s="30"/>
      <c r="T27407" s="2"/>
      <c r="V27407" s="2"/>
      <c r="W27407" s="28"/>
      <c r="Y27407" s="30"/>
      <c r="Z27407" s="30"/>
      <c r="AB27407" s="6"/>
    </row>
    <row r="27408" spans="1:28">
      <c r="A27408" s="2"/>
      <c r="B27408" s="2"/>
      <c r="C27408" s="2"/>
      <c r="G27408" s="94"/>
      <c r="H27408" s="94"/>
      <c r="I27408" s="94"/>
      <c r="J27408" s="2"/>
      <c r="P27408" s="30"/>
      <c r="T27408" s="2"/>
      <c r="V27408" s="2"/>
      <c r="W27408" s="28"/>
      <c r="Y27408" s="30"/>
      <c r="Z27408" s="30"/>
      <c r="AB27408" s="6"/>
    </row>
    <row r="27409" spans="1:28">
      <c r="A27409" s="2"/>
      <c r="B27409" s="2"/>
      <c r="C27409" s="2"/>
      <c r="G27409" s="94"/>
      <c r="H27409" s="94"/>
      <c r="I27409" s="94"/>
      <c r="J27409" s="2"/>
      <c r="P27409" s="30"/>
      <c r="T27409" s="2"/>
      <c r="V27409" s="2"/>
      <c r="W27409" s="28"/>
      <c r="Y27409" s="30"/>
      <c r="Z27409" s="30"/>
      <c r="AB27409" s="6"/>
    </row>
    <row r="27410" spans="1:28">
      <c r="A27410" s="2"/>
      <c r="B27410" s="2"/>
      <c r="C27410" s="2"/>
      <c r="G27410" s="94"/>
      <c r="H27410" s="94"/>
      <c r="I27410" s="94"/>
      <c r="J27410" s="2"/>
      <c r="P27410" s="30"/>
      <c r="T27410" s="2"/>
      <c r="V27410" s="2"/>
      <c r="W27410" s="28"/>
      <c r="Y27410" s="30"/>
      <c r="Z27410" s="30"/>
      <c r="AB27410" s="6"/>
    </row>
    <row r="27411" spans="1:28">
      <c r="A27411" s="2"/>
      <c r="B27411" s="2"/>
      <c r="C27411" s="2"/>
      <c r="G27411" s="94"/>
      <c r="H27411" s="94"/>
      <c r="I27411" s="94"/>
      <c r="J27411" s="2"/>
      <c r="P27411" s="30"/>
      <c r="T27411" s="2"/>
      <c r="V27411" s="2"/>
      <c r="W27411" s="28"/>
      <c r="Y27411" s="30"/>
      <c r="Z27411" s="30"/>
      <c r="AB27411" s="6"/>
    </row>
    <row r="27412" spans="1:28">
      <c r="A27412" s="2"/>
      <c r="B27412" s="2"/>
      <c r="C27412" s="2"/>
      <c r="G27412" s="94"/>
      <c r="H27412" s="94"/>
      <c r="I27412" s="94"/>
      <c r="J27412" s="2"/>
      <c r="P27412" s="30"/>
      <c r="T27412" s="2"/>
      <c r="V27412" s="2"/>
      <c r="W27412" s="28"/>
      <c r="Y27412" s="30"/>
      <c r="Z27412" s="30"/>
      <c r="AB27412" s="6"/>
    </row>
    <row r="27413" spans="1:28">
      <c r="A27413" s="2"/>
      <c r="B27413" s="2"/>
      <c r="C27413" s="2"/>
      <c r="G27413" s="94"/>
      <c r="H27413" s="94"/>
      <c r="I27413" s="94"/>
      <c r="J27413" s="2"/>
      <c r="P27413" s="30"/>
      <c r="T27413" s="2"/>
      <c r="V27413" s="2"/>
      <c r="W27413" s="28"/>
      <c r="Y27413" s="30"/>
      <c r="Z27413" s="30"/>
      <c r="AB27413" s="6"/>
    </row>
    <row r="27414" spans="1:28">
      <c r="A27414" s="2"/>
      <c r="B27414" s="2"/>
      <c r="C27414" s="2"/>
      <c r="G27414" s="94"/>
      <c r="H27414" s="94"/>
      <c r="I27414" s="94"/>
      <c r="J27414" s="2"/>
      <c r="P27414" s="30"/>
      <c r="T27414" s="2"/>
      <c r="V27414" s="2"/>
      <c r="W27414" s="28"/>
      <c r="Y27414" s="30"/>
      <c r="Z27414" s="30"/>
      <c r="AB27414" s="6"/>
    </row>
    <row r="27415" spans="1:28">
      <c r="A27415" s="2"/>
      <c r="B27415" s="2"/>
      <c r="C27415" s="2"/>
      <c r="G27415" s="94"/>
      <c r="H27415" s="94"/>
      <c r="I27415" s="94"/>
      <c r="J27415" s="2"/>
      <c r="P27415" s="30"/>
      <c r="T27415" s="2"/>
      <c r="V27415" s="2"/>
      <c r="W27415" s="28"/>
      <c r="Y27415" s="30"/>
      <c r="Z27415" s="30"/>
      <c r="AB27415" s="6"/>
    </row>
    <row r="27416" spans="1:28">
      <c r="A27416" s="2"/>
      <c r="B27416" s="2"/>
      <c r="C27416" s="2"/>
      <c r="G27416" s="94"/>
      <c r="H27416" s="94"/>
      <c r="I27416" s="94"/>
      <c r="J27416" s="2"/>
      <c r="P27416" s="30"/>
      <c r="T27416" s="2"/>
      <c r="V27416" s="2"/>
      <c r="W27416" s="28"/>
      <c r="Y27416" s="30"/>
      <c r="Z27416" s="30"/>
      <c r="AB27416" s="6"/>
    </row>
    <row r="27417" spans="1:28">
      <c r="A27417" s="2"/>
      <c r="B27417" s="2"/>
      <c r="C27417" s="2"/>
      <c r="G27417" s="94"/>
      <c r="H27417" s="94"/>
      <c r="I27417" s="94"/>
      <c r="J27417" s="2"/>
      <c r="P27417" s="30"/>
      <c r="T27417" s="2"/>
      <c r="V27417" s="2"/>
      <c r="W27417" s="28"/>
      <c r="Y27417" s="30"/>
      <c r="Z27417" s="30"/>
      <c r="AB27417" s="6"/>
    </row>
    <row r="27418" spans="1:28">
      <c r="A27418" s="2"/>
      <c r="B27418" s="2"/>
      <c r="C27418" s="2"/>
      <c r="G27418" s="94"/>
      <c r="H27418" s="94"/>
      <c r="I27418" s="94"/>
      <c r="J27418" s="2"/>
      <c r="P27418" s="30"/>
      <c r="T27418" s="2"/>
      <c r="V27418" s="2"/>
      <c r="W27418" s="28"/>
      <c r="Y27418" s="30"/>
      <c r="Z27418" s="30"/>
      <c r="AB27418" s="6"/>
    </row>
    <row r="27419" spans="1:28">
      <c r="A27419" s="2"/>
      <c r="B27419" s="2"/>
      <c r="C27419" s="2"/>
      <c r="G27419" s="94"/>
      <c r="H27419" s="94"/>
      <c r="I27419" s="94"/>
      <c r="J27419" s="2"/>
      <c r="P27419" s="30"/>
      <c r="T27419" s="2"/>
      <c r="V27419" s="2"/>
      <c r="W27419" s="28"/>
      <c r="Y27419" s="30"/>
      <c r="Z27419" s="30"/>
      <c r="AB27419" s="6"/>
    </row>
    <row r="27420" spans="1:28">
      <c r="A27420" s="2"/>
      <c r="B27420" s="2"/>
      <c r="C27420" s="2"/>
      <c r="G27420" s="94"/>
      <c r="H27420" s="94"/>
      <c r="I27420" s="94"/>
      <c r="J27420" s="2"/>
      <c r="P27420" s="30"/>
      <c r="T27420" s="2"/>
      <c r="V27420" s="2"/>
      <c r="W27420" s="28"/>
      <c r="Y27420" s="30"/>
      <c r="Z27420" s="30"/>
      <c r="AB27420" s="6"/>
    </row>
    <row r="27421" spans="1:28">
      <c r="A27421" s="2"/>
      <c r="B27421" s="2"/>
      <c r="C27421" s="2"/>
      <c r="G27421" s="94"/>
      <c r="H27421" s="94"/>
      <c r="I27421" s="94"/>
      <c r="J27421" s="2"/>
      <c r="P27421" s="30"/>
      <c r="T27421" s="2"/>
      <c r="V27421" s="2"/>
      <c r="W27421" s="28"/>
      <c r="Y27421" s="30"/>
      <c r="Z27421" s="30"/>
      <c r="AB27421" s="6"/>
    </row>
    <row r="27422" spans="1:28">
      <c r="A27422" s="2"/>
      <c r="B27422" s="2"/>
      <c r="C27422" s="2"/>
      <c r="G27422" s="94"/>
      <c r="H27422" s="94"/>
      <c r="I27422" s="94"/>
      <c r="J27422" s="2"/>
      <c r="P27422" s="30"/>
      <c r="T27422" s="2"/>
      <c r="V27422" s="2"/>
      <c r="W27422" s="28"/>
      <c r="Y27422" s="30"/>
      <c r="Z27422" s="30"/>
      <c r="AB27422" s="6"/>
    </row>
    <row r="27423" spans="1:28">
      <c r="A27423" s="2"/>
      <c r="B27423" s="2"/>
      <c r="C27423" s="2"/>
      <c r="G27423" s="94"/>
      <c r="H27423" s="94"/>
      <c r="I27423" s="94"/>
      <c r="J27423" s="2"/>
      <c r="P27423" s="30"/>
      <c r="T27423" s="2"/>
      <c r="V27423" s="2"/>
      <c r="W27423" s="28"/>
      <c r="Y27423" s="30"/>
      <c r="Z27423" s="30"/>
      <c r="AB27423" s="6"/>
    </row>
    <row r="27424" spans="1:28">
      <c r="A27424" s="2"/>
      <c r="B27424" s="2"/>
      <c r="C27424" s="2"/>
      <c r="G27424" s="94"/>
      <c r="H27424" s="94"/>
      <c r="I27424" s="94"/>
      <c r="J27424" s="2"/>
      <c r="P27424" s="30"/>
      <c r="T27424" s="2"/>
      <c r="V27424" s="2"/>
      <c r="W27424" s="28"/>
      <c r="Y27424" s="30"/>
      <c r="Z27424" s="30"/>
      <c r="AB27424" s="6"/>
    </row>
    <row r="27425" spans="1:28">
      <c r="A27425" s="2"/>
      <c r="B27425" s="2"/>
      <c r="C27425" s="2"/>
      <c r="G27425" s="94"/>
      <c r="H27425" s="94"/>
      <c r="I27425" s="94"/>
      <c r="J27425" s="2"/>
      <c r="P27425" s="30"/>
      <c r="T27425" s="2"/>
      <c r="V27425" s="2"/>
      <c r="W27425" s="28"/>
      <c r="Y27425" s="30"/>
      <c r="Z27425" s="30"/>
      <c r="AB27425" s="6"/>
    </row>
    <row r="27426" spans="1:28">
      <c r="A27426" s="2"/>
      <c r="B27426" s="2"/>
      <c r="C27426" s="2"/>
      <c r="G27426" s="94"/>
      <c r="H27426" s="94"/>
      <c r="I27426" s="94"/>
      <c r="J27426" s="2"/>
      <c r="P27426" s="30"/>
      <c r="T27426" s="2"/>
      <c r="V27426" s="2"/>
      <c r="W27426" s="28"/>
      <c r="Y27426" s="30"/>
      <c r="Z27426" s="30"/>
      <c r="AB27426" s="6"/>
    </row>
    <row r="27427" spans="1:28">
      <c r="A27427" s="2"/>
      <c r="B27427" s="2"/>
      <c r="C27427" s="2"/>
      <c r="G27427" s="94"/>
      <c r="H27427" s="94"/>
      <c r="I27427" s="94"/>
      <c r="J27427" s="2"/>
      <c r="P27427" s="30"/>
      <c r="T27427" s="2"/>
      <c r="V27427" s="2"/>
      <c r="W27427" s="28"/>
      <c r="Y27427" s="30"/>
      <c r="Z27427" s="30"/>
      <c r="AB27427" s="6"/>
    </row>
    <row r="27428" spans="1:28">
      <c r="A27428" s="2"/>
      <c r="B27428" s="2"/>
      <c r="C27428" s="2"/>
      <c r="G27428" s="94"/>
      <c r="H27428" s="94"/>
      <c r="I27428" s="94"/>
      <c r="J27428" s="2"/>
      <c r="P27428" s="30"/>
      <c r="T27428" s="2"/>
      <c r="V27428" s="2"/>
      <c r="W27428" s="28"/>
      <c r="Y27428" s="30"/>
      <c r="Z27428" s="30"/>
      <c r="AB27428" s="6"/>
    </row>
    <row r="27429" spans="1:28">
      <c r="A27429" s="2"/>
      <c r="B27429" s="2"/>
      <c r="C27429" s="2"/>
      <c r="G27429" s="94"/>
      <c r="H27429" s="94"/>
      <c r="I27429" s="94"/>
      <c r="J27429" s="2"/>
      <c r="P27429" s="30"/>
      <c r="T27429" s="2"/>
      <c r="V27429" s="2"/>
      <c r="W27429" s="28"/>
      <c r="Y27429" s="30"/>
      <c r="Z27429" s="30"/>
      <c r="AB27429" s="6"/>
    </row>
    <row r="27430" spans="1:28">
      <c r="A27430" s="2"/>
      <c r="B27430" s="2"/>
      <c r="C27430" s="2"/>
      <c r="G27430" s="94"/>
      <c r="H27430" s="94"/>
      <c r="I27430" s="94"/>
      <c r="J27430" s="2"/>
      <c r="P27430" s="30"/>
      <c r="T27430" s="2"/>
      <c r="V27430" s="2"/>
      <c r="W27430" s="28"/>
      <c r="Y27430" s="30"/>
      <c r="Z27430" s="30"/>
      <c r="AB27430" s="6"/>
    </row>
    <row r="27431" spans="1:28">
      <c r="A27431" s="2"/>
      <c r="B27431" s="2"/>
      <c r="C27431" s="2"/>
      <c r="G27431" s="94"/>
      <c r="H27431" s="94"/>
      <c r="I27431" s="94"/>
      <c r="J27431" s="2"/>
      <c r="P27431" s="30"/>
      <c r="T27431" s="2"/>
      <c r="V27431" s="2"/>
      <c r="W27431" s="28"/>
      <c r="Y27431" s="30"/>
      <c r="Z27431" s="30"/>
      <c r="AB27431" s="6"/>
    </row>
    <row r="27432" spans="1:28">
      <c r="A27432" s="2"/>
      <c r="B27432" s="2"/>
      <c r="C27432" s="2"/>
      <c r="G27432" s="94"/>
      <c r="H27432" s="94"/>
      <c r="I27432" s="94"/>
      <c r="J27432" s="2"/>
      <c r="P27432" s="30"/>
      <c r="T27432" s="2"/>
      <c r="V27432" s="2"/>
      <c r="W27432" s="28"/>
      <c r="Y27432" s="30"/>
      <c r="Z27432" s="30"/>
      <c r="AB27432" s="6"/>
    </row>
    <row r="27433" spans="1:28">
      <c r="A27433" s="2"/>
      <c r="B27433" s="2"/>
      <c r="C27433" s="2"/>
      <c r="G27433" s="94"/>
      <c r="H27433" s="94"/>
      <c r="I27433" s="94"/>
      <c r="J27433" s="2"/>
      <c r="P27433" s="30"/>
      <c r="T27433" s="2"/>
      <c r="V27433" s="2"/>
      <c r="W27433" s="28"/>
      <c r="Y27433" s="30"/>
      <c r="Z27433" s="30"/>
      <c r="AB27433" s="6"/>
    </row>
    <row r="27434" spans="1:28">
      <c r="A27434" s="2"/>
      <c r="B27434" s="2"/>
      <c r="C27434" s="2"/>
      <c r="G27434" s="94"/>
      <c r="H27434" s="94"/>
      <c r="I27434" s="94"/>
      <c r="J27434" s="2"/>
      <c r="P27434" s="30"/>
      <c r="T27434" s="2"/>
      <c r="V27434" s="2"/>
      <c r="W27434" s="28"/>
      <c r="Y27434" s="30"/>
      <c r="Z27434" s="30"/>
      <c r="AB27434" s="6"/>
    </row>
    <row r="27435" spans="1:28">
      <c r="A27435" s="2"/>
      <c r="B27435" s="2"/>
      <c r="C27435" s="2"/>
      <c r="G27435" s="94"/>
      <c r="H27435" s="94"/>
      <c r="I27435" s="94"/>
      <c r="J27435" s="2"/>
      <c r="P27435" s="30"/>
      <c r="T27435" s="2"/>
      <c r="V27435" s="2"/>
      <c r="W27435" s="28"/>
      <c r="Y27435" s="30"/>
      <c r="Z27435" s="30"/>
      <c r="AB27435" s="6"/>
    </row>
    <row r="27436" spans="1:28">
      <c r="A27436" s="2"/>
      <c r="B27436" s="2"/>
      <c r="C27436" s="2"/>
      <c r="G27436" s="94"/>
      <c r="H27436" s="94"/>
      <c r="I27436" s="94"/>
      <c r="J27436" s="2"/>
      <c r="P27436" s="30"/>
      <c r="T27436" s="2"/>
      <c r="V27436" s="2"/>
      <c r="W27436" s="28"/>
      <c r="Y27436" s="30"/>
      <c r="Z27436" s="30"/>
      <c r="AB27436" s="6"/>
    </row>
    <row r="27437" spans="1:28">
      <c r="A27437" s="2"/>
      <c r="B27437" s="2"/>
      <c r="C27437" s="2"/>
      <c r="G27437" s="94"/>
      <c r="H27437" s="94"/>
      <c r="I27437" s="94"/>
      <c r="J27437" s="2"/>
      <c r="P27437" s="30"/>
      <c r="T27437" s="2"/>
      <c r="V27437" s="2"/>
      <c r="W27437" s="28"/>
      <c r="Y27437" s="30"/>
      <c r="Z27437" s="30"/>
      <c r="AB27437" s="6"/>
    </row>
    <row r="27438" spans="1:28">
      <c r="A27438" s="2"/>
      <c r="B27438" s="2"/>
      <c r="C27438" s="2"/>
      <c r="G27438" s="94"/>
      <c r="H27438" s="94"/>
      <c r="I27438" s="94"/>
      <c r="J27438" s="2"/>
      <c r="P27438" s="30"/>
      <c r="T27438" s="2"/>
      <c r="V27438" s="2"/>
      <c r="W27438" s="28"/>
      <c r="Y27438" s="30"/>
      <c r="Z27438" s="30"/>
      <c r="AB27438" s="6"/>
    </row>
    <row r="27439" spans="1:28">
      <c r="A27439" s="2"/>
      <c r="B27439" s="2"/>
      <c r="C27439" s="2"/>
      <c r="G27439" s="94"/>
      <c r="H27439" s="94"/>
      <c r="I27439" s="94"/>
      <c r="J27439" s="2"/>
      <c r="P27439" s="30"/>
      <c r="T27439" s="2"/>
      <c r="V27439" s="2"/>
      <c r="W27439" s="28"/>
      <c r="Y27439" s="30"/>
      <c r="Z27439" s="30"/>
      <c r="AB27439" s="6"/>
    </row>
    <row r="27440" spans="1:28">
      <c r="A27440" s="2"/>
      <c r="B27440" s="2"/>
      <c r="C27440" s="2"/>
      <c r="G27440" s="94"/>
      <c r="H27440" s="94"/>
      <c r="I27440" s="94"/>
      <c r="J27440" s="2"/>
      <c r="P27440" s="30"/>
      <c r="T27440" s="2"/>
      <c r="V27440" s="2"/>
      <c r="W27440" s="28"/>
      <c r="Y27440" s="30"/>
      <c r="Z27440" s="30"/>
      <c r="AB27440" s="6"/>
    </row>
    <row r="27441" spans="1:28">
      <c r="A27441" s="2"/>
      <c r="B27441" s="2"/>
      <c r="C27441" s="2"/>
      <c r="G27441" s="94"/>
      <c r="H27441" s="94"/>
      <c r="I27441" s="94"/>
      <c r="J27441" s="2"/>
      <c r="P27441" s="30"/>
      <c r="T27441" s="2"/>
      <c r="V27441" s="2"/>
      <c r="W27441" s="28"/>
      <c r="Y27441" s="30"/>
      <c r="Z27441" s="30"/>
      <c r="AB27441" s="6"/>
    </row>
    <row r="27442" spans="1:28">
      <c r="A27442" s="2"/>
      <c r="B27442" s="2"/>
      <c r="C27442" s="2"/>
      <c r="G27442" s="94"/>
      <c r="H27442" s="94"/>
      <c r="I27442" s="94"/>
      <c r="J27442" s="2"/>
      <c r="P27442" s="30"/>
      <c r="T27442" s="2"/>
      <c r="V27442" s="2"/>
      <c r="W27442" s="28"/>
      <c r="Y27442" s="30"/>
      <c r="Z27442" s="30"/>
      <c r="AB27442" s="6"/>
    </row>
    <row r="27443" spans="1:28">
      <c r="A27443" s="2"/>
      <c r="B27443" s="2"/>
      <c r="C27443" s="2"/>
      <c r="G27443" s="94"/>
      <c r="H27443" s="94"/>
      <c r="I27443" s="94"/>
      <c r="J27443" s="2"/>
      <c r="P27443" s="30"/>
      <c r="T27443" s="2"/>
      <c r="V27443" s="2"/>
      <c r="W27443" s="28"/>
      <c r="Y27443" s="30"/>
      <c r="Z27443" s="30"/>
      <c r="AB27443" s="6"/>
    </row>
    <row r="27444" spans="1:28">
      <c r="A27444" s="2"/>
      <c r="B27444" s="2"/>
      <c r="C27444" s="2"/>
      <c r="G27444" s="94"/>
      <c r="H27444" s="94"/>
      <c r="I27444" s="94"/>
      <c r="J27444" s="2"/>
      <c r="P27444" s="30"/>
      <c r="T27444" s="2"/>
      <c r="V27444" s="2"/>
      <c r="W27444" s="28"/>
      <c r="Y27444" s="30"/>
      <c r="Z27444" s="30"/>
      <c r="AB27444" s="6"/>
    </row>
    <row r="27445" spans="1:28">
      <c r="A27445" s="2"/>
      <c r="B27445" s="2"/>
      <c r="C27445" s="2"/>
      <c r="G27445" s="94"/>
      <c r="H27445" s="94"/>
      <c r="I27445" s="94"/>
      <c r="J27445" s="2"/>
      <c r="P27445" s="30"/>
      <c r="T27445" s="2"/>
      <c r="V27445" s="2"/>
      <c r="W27445" s="28"/>
      <c r="Y27445" s="30"/>
      <c r="Z27445" s="30"/>
      <c r="AB27445" s="6"/>
    </row>
    <row r="27446" spans="1:28">
      <c r="A27446" s="2"/>
      <c r="B27446" s="2"/>
      <c r="C27446" s="2"/>
      <c r="G27446" s="94"/>
      <c r="H27446" s="94"/>
      <c r="I27446" s="94"/>
      <c r="J27446" s="2"/>
      <c r="P27446" s="30"/>
      <c r="T27446" s="2"/>
      <c r="V27446" s="2"/>
      <c r="W27446" s="28"/>
      <c r="Y27446" s="30"/>
      <c r="Z27446" s="30"/>
      <c r="AB27446" s="6"/>
    </row>
    <row r="27447" spans="1:28">
      <c r="A27447" s="2"/>
      <c r="B27447" s="2"/>
      <c r="C27447" s="2"/>
      <c r="G27447" s="94"/>
      <c r="H27447" s="94"/>
      <c r="I27447" s="94"/>
      <c r="J27447" s="2"/>
      <c r="P27447" s="30"/>
      <c r="T27447" s="2"/>
      <c r="V27447" s="2"/>
      <c r="W27447" s="28"/>
      <c r="Y27447" s="30"/>
      <c r="Z27447" s="30"/>
      <c r="AB27447" s="6"/>
    </row>
    <row r="27448" spans="1:28">
      <c r="A27448" s="2"/>
      <c r="B27448" s="2"/>
      <c r="C27448" s="2"/>
      <c r="G27448" s="94"/>
      <c r="H27448" s="94"/>
      <c r="I27448" s="94"/>
      <c r="J27448" s="2"/>
      <c r="P27448" s="30"/>
      <c r="T27448" s="2"/>
      <c r="V27448" s="2"/>
      <c r="W27448" s="28"/>
      <c r="Y27448" s="30"/>
      <c r="Z27448" s="30"/>
      <c r="AB27448" s="6"/>
    </row>
    <row r="27449" spans="1:28">
      <c r="A27449" s="2"/>
      <c r="B27449" s="2"/>
      <c r="C27449" s="2"/>
      <c r="G27449" s="94"/>
      <c r="H27449" s="94"/>
      <c r="I27449" s="94"/>
      <c r="J27449" s="2"/>
      <c r="P27449" s="30"/>
      <c r="T27449" s="2"/>
      <c r="V27449" s="2"/>
      <c r="W27449" s="28"/>
      <c r="Y27449" s="30"/>
      <c r="Z27449" s="30"/>
      <c r="AB27449" s="6"/>
    </row>
    <row r="27450" spans="1:28">
      <c r="A27450" s="2"/>
      <c r="B27450" s="2"/>
      <c r="C27450" s="2"/>
      <c r="G27450" s="94"/>
      <c r="H27450" s="94"/>
      <c r="I27450" s="94"/>
      <c r="J27450" s="2"/>
      <c r="P27450" s="30"/>
      <c r="T27450" s="2"/>
      <c r="V27450" s="2"/>
      <c r="W27450" s="28"/>
      <c r="Y27450" s="30"/>
      <c r="Z27450" s="30"/>
      <c r="AB27450" s="6"/>
    </row>
    <row r="27451" spans="1:28">
      <c r="A27451" s="2"/>
      <c r="B27451" s="2"/>
      <c r="C27451" s="2"/>
      <c r="G27451" s="94"/>
      <c r="H27451" s="94"/>
      <c r="I27451" s="94"/>
      <c r="J27451" s="2"/>
      <c r="P27451" s="30"/>
      <c r="T27451" s="2"/>
      <c r="V27451" s="2"/>
      <c r="W27451" s="28"/>
      <c r="Y27451" s="30"/>
      <c r="Z27451" s="30"/>
      <c r="AB27451" s="6"/>
    </row>
    <row r="27452" spans="1:28">
      <c r="A27452" s="2"/>
      <c r="B27452" s="2"/>
      <c r="C27452" s="2"/>
      <c r="G27452" s="94"/>
      <c r="H27452" s="94"/>
      <c r="I27452" s="94"/>
      <c r="J27452" s="2"/>
      <c r="P27452" s="30"/>
      <c r="T27452" s="2"/>
      <c r="V27452" s="2"/>
      <c r="W27452" s="28"/>
      <c r="Y27452" s="30"/>
      <c r="Z27452" s="30"/>
      <c r="AB27452" s="6"/>
    </row>
    <row r="27453" spans="1:28">
      <c r="A27453" s="2"/>
      <c r="B27453" s="2"/>
      <c r="C27453" s="2"/>
      <c r="G27453" s="94"/>
      <c r="H27453" s="94"/>
      <c r="I27453" s="94"/>
      <c r="J27453" s="2"/>
      <c r="P27453" s="30"/>
      <c r="T27453" s="2"/>
      <c r="V27453" s="2"/>
      <c r="W27453" s="28"/>
      <c r="Y27453" s="30"/>
      <c r="Z27453" s="30"/>
      <c r="AB27453" s="6"/>
    </row>
    <row r="27454" spans="1:28">
      <c r="A27454" s="2"/>
      <c r="B27454" s="2"/>
      <c r="C27454" s="2"/>
      <c r="G27454" s="94"/>
      <c r="H27454" s="94"/>
      <c r="I27454" s="94"/>
      <c r="J27454" s="2"/>
      <c r="P27454" s="30"/>
      <c r="T27454" s="2"/>
      <c r="V27454" s="2"/>
      <c r="W27454" s="28"/>
      <c r="Y27454" s="30"/>
      <c r="Z27454" s="30"/>
      <c r="AB27454" s="6"/>
    </row>
    <row r="27455" spans="1:28">
      <c r="A27455" s="2"/>
      <c r="B27455" s="2"/>
      <c r="C27455" s="2"/>
      <c r="G27455" s="94"/>
      <c r="H27455" s="94"/>
      <c r="I27455" s="94"/>
      <c r="J27455" s="2"/>
      <c r="P27455" s="30"/>
      <c r="T27455" s="2"/>
      <c r="V27455" s="2"/>
      <c r="W27455" s="28"/>
      <c r="Y27455" s="30"/>
      <c r="Z27455" s="30"/>
      <c r="AB27455" s="6"/>
    </row>
    <row r="27456" spans="1:28">
      <c r="A27456" s="2"/>
      <c r="B27456" s="2"/>
      <c r="C27456" s="2"/>
      <c r="G27456" s="94"/>
      <c r="H27456" s="94"/>
      <c r="I27456" s="94"/>
      <c r="J27456" s="2"/>
      <c r="P27456" s="30"/>
      <c r="T27456" s="2"/>
      <c r="V27456" s="2"/>
      <c r="W27456" s="28"/>
      <c r="Y27456" s="30"/>
      <c r="Z27456" s="30"/>
      <c r="AB27456" s="6"/>
    </row>
    <row r="27457" spans="1:28">
      <c r="A27457" s="2"/>
      <c r="B27457" s="2"/>
      <c r="C27457" s="2"/>
      <c r="G27457" s="94"/>
      <c r="H27457" s="94"/>
      <c r="I27457" s="94"/>
      <c r="J27457" s="2"/>
      <c r="P27457" s="30"/>
      <c r="T27457" s="2"/>
      <c r="V27457" s="2"/>
      <c r="W27457" s="28"/>
      <c r="Y27457" s="30"/>
      <c r="Z27457" s="30"/>
      <c r="AB27457" s="6"/>
    </row>
    <row r="27458" spans="1:28">
      <c r="A27458" s="2"/>
      <c r="B27458" s="2"/>
      <c r="C27458" s="2"/>
      <c r="G27458" s="94"/>
      <c r="H27458" s="94"/>
      <c r="I27458" s="94"/>
      <c r="J27458" s="2"/>
      <c r="P27458" s="30"/>
      <c r="T27458" s="2"/>
      <c r="V27458" s="2"/>
      <c r="W27458" s="28"/>
      <c r="Y27458" s="30"/>
      <c r="Z27458" s="30"/>
      <c r="AB27458" s="6"/>
    </row>
    <row r="27459" spans="1:28">
      <c r="A27459" s="2"/>
      <c r="B27459" s="2"/>
      <c r="C27459" s="2"/>
      <c r="G27459" s="94"/>
      <c r="H27459" s="94"/>
      <c r="I27459" s="94"/>
      <c r="J27459" s="2"/>
      <c r="P27459" s="30"/>
      <c r="T27459" s="2"/>
      <c r="V27459" s="2"/>
      <c r="W27459" s="28"/>
      <c r="Y27459" s="30"/>
      <c r="Z27459" s="30"/>
      <c r="AB27459" s="6"/>
    </row>
    <row r="27460" spans="1:28">
      <c r="A27460" s="2"/>
      <c r="B27460" s="2"/>
      <c r="C27460" s="2"/>
      <c r="G27460" s="94"/>
      <c r="H27460" s="94"/>
      <c r="I27460" s="94"/>
      <c r="J27460" s="2"/>
      <c r="P27460" s="30"/>
      <c r="T27460" s="2"/>
      <c r="V27460" s="2"/>
      <c r="W27460" s="28"/>
      <c r="Y27460" s="30"/>
      <c r="Z27460" s="30"/>
      <c r="AB27460" s="6"/>
    </row>
    <row r="27461" spans="1:28">
      <c r="A27461" s="2"/>
      <c r="B27461" s="2"/>
      <c r="C27461" s="2"/>
      <c r="G27461" s="94"/>
      <c r="H27461" s="94"/>
      <c r="I27461" s="94"/>
      <c r="J27461" s="2"/>
      <c r="P27461" s="30"/>
      <c r="T27461" s="2"/>
      <c r="V27461" s="2"/>
      <c r="W27461" s="28"/>
      <c r="Y27461" s="30"/>
      <c r="Z27461" s="30"/>
      <c r="AB27461" s="6"/>
    </row>
    <row r="27462" spans="1:28">
      <c r="A27462" s="2"/>
      <c r="B27462" s="2"/>
      <c r="C27462" s="2"/>
      <c r="G27462" s="94"/>
      <c r="H27462" s="94"/>
      <c r="I27462" s="94"/>
      <c r="J27462" s="2"/>
      <c r="P27462" s="30"/>
      <c r="T27462" s="2"/>
      <c r="V27462" s="2"/>
      <c r="W27462" s="28"/>
      <c r="Y27462" s="30"/>
      <c r="Z27462" s="30"/>
      <c r="AB27462" s="6"/>
    </row>
    <row r="27463" spans="1:28">
      <c r="A27463" s="2"/>
      <c r="B27463" s="2"/>
      <c r="C27463" s="2"/>
      <c r="G27463" s="94"/>
      <c r="H27463" s="94"/>
      <c r="I27463" s="94"/>
      <c r="J27463" s="2"/>
      <c r="P27463" s="30"/>
      <c r="T27463" s="2"/>
      <c r="V27463" s="2"/>
      <c r="W27463" s="28"/>
      <c r="Y27463" s="30"/>
      <c r="Z27463" s="30"/>
      <c r="AB27463" s="6"/>
    </row>
    <row r="27464" spans="1:28">
      <c r="A27464" s="2"/>
      <c r="B27464" s="2"/>
      <c r="C27464" s="2"/>
      <c r="G27464" s="94"/>
      <c r="H27464" s="94"/>
      <c r="I27464" s="94"/>
      <c r="J27464" s="2"/>
      <c r="P27464" s="30"/>
      <c r="T27464" s="2"/>
      <c r="V27464" s="2"/>
      <c r="W27464" s="28"/>
      <c r="Y27464" s="30"/>
      <c r="Z27464" s="30"/>
      <c r="AB27464" s="6"/>
    </row>
    <row r="27465" spans="1:28">
      <c r="A27465" s="2"/>
      <c r="B27465" s="2"/>
      <c r="C27465" s="2"/>
      <c r="G27465" s="94"/>
      <c r="H27465" s="94"/>
      <c r="I27465" s="94"/>
      <c r="J27465" s="2"/>
      <c r="P27465" s="30"/>
      <c r="T27465" s="2"/>
      <c r="V27465" s="2"/>
      <c r="W27465" s="28"/>
      <c r="Y27465" s="30"/>
      <c r="Z27465" s="30"/>
      <c r="AB27465" s="6"/>
    </row>
    <row r="27466" spans="1:28">
      <c r="A27466" s="2"/>
      <c r="B27466" s="2"/>
      <c r="C27466" s="2"/>
      <c r="G27466" s="94"/>
      <c r="H27466" s="94"/>
      <c r="I27466" s="94"/>
      <c r="J27466" s="2"/>
      <c r="P27466" s="30"/>
      <c r="T27466" s="2"/>
      <c r="V27466" s="2"/>
      <c r="W27466" s="28"/>
      <c r="Y27466" s="30"/>
      <c r="Z27466" s="30"/>
      <c r="AB27466" s="6"/>
    </row>
    <row r="27467" spans="1:28">
      <c r="A27467" s="2"/>
      <c r="B27467" s="2"/>
      <c r="C27467" s="2"/>
      <c r="G27467" s="94"/>
      <c r="H27467" s="94"/>
      <c r="I27467" s="94"/>
      <c r="J27467" s="2"/>
      <c r="P27467" s="30"/>
      <c r="T27467" s="2"/>
      <c r="V27467" s="2"/>
      <c r="W27467" s="28"/>
      <c r="Y27467" s="30"/>
      <c r="Z27467" s="30"/>
      <c r="AB27467" s="6"/>
    </row>
    <row r="27468" spans="1:28">
      <c r="A27468" s="2"/>
      <c r="B27468" s="2"/>
      <c r="C27468" s="2"/>
      <c r="G27468" s="94"/>
      <c r="H27468" s="94"/>
      <c r="I27468" s="94"/>
      <c r="J27468" s="2"/>
      <c r="P27468" s="30"/>
      <c r="T27468" s="2"/>
      <c r="V27468" s="2"/>
      <c r="W27468" s="28"/>
      <c r="Y27468" s="30"/>
      <c r="Z27468" s="30"/>
      <c r="AB27468" s="6"/>
    </row>
    <row r="27469" spans="1:28">
      <c r="A27469" s="2"/>
      <c r="B27469" s="2"/>
      <c r="C27469" s="2"/>
      <c r="G27469" s="94"/>
      <c r="H27469" s="94"/>
      <c r="I27469" s="94"/>
      <c r="J27469" s="2"/>
      <c r="P27469" s="30"/>
      <c r="T27469" s="2"/>
      <c r="V27469" s="2"/>
      <c r="W27469" s="28"/>
      <c r="Y27469" s="30"/>
      <c r="Z27469" s="30"/>
      <c r="AB27469" s="6"/>
    </row>
    <row r="27470" spans="1:28">
      <c r="A27470" s="2"/>
      <c r="B27470" s="2"/>
      <c r="C27470" s="2"/>
      <c r="G27470" s="94"/>
      <c r="H27470" s="94"/>
      <c r="I27470" s="94"/>
      <c r="J27470" s="2"/>
      <c r="P27470" s="30"/>
      <c r="T27470" s="2"/>
      <c r="V27470" s="2"/>
      <c r="W27470" s="28"/>
      <c r="Y27470" s="30"/>
      <c r="Z27470" s="30"/>
      <c r="AB27470" s="6"/>
    </row>
    <row r="27471" spans="1:28">
      <c r="A27471" s="2"/>
      <c r="B27471" s="2"/>
      <c r="C27471" s="2"/>
      <c r="G27471" s="94"/>
      <c r="H27471" s="94"/>
      <c r="I27471" s="94"/>
      <c r="J27471" s="2"/>
      <c r="P27471" s="30"/>
      <c r="T27471" s="2"/>
      <c r="V27471" s="2"/>
      <c r="W27471" s="28"/>
      <c r="Y27471" s="30"/>
      <c r="Z27471" s="30"/>
      <c r="AB27471" s="6"/>
    </row>
    <row r="27472" spans="1:28">
      <c r="A27472" s="2"/>
      <c r="B27472" s="2"/>
      <c r="C27472" s="2"/>
      <c r="G27472" s="94"/>
      <c r="H27472" s="94"/>
      <c r="I27472" s="94"/>
      <c r="J27472" s="2"/>
      <c r="P27472" s="30"/>
      <c r="T27472" s="2"/>
      <c r="V27472" s="2"/>
      <c r="W27472" s="28"/>
      <c r="Y27472" s="30"/>
      <c r="Z27472" s="30"/>
      <c r="AB27472" s="6"/>
    </row>
    <row r="27473" spans="1:28">
      <c r="A27473" s="2"/>
      <c r="B27473" s="2"/>
      <c r="C27473" s="2"/>
      <c r="G27473" s="94"/>
      <c r="H27473" s="94"/>
      <c r="I27473" s="94"/>
      <c r="J27473" s="2"/>
      <c r="P27473" s="30"/>
      <c r="T27473" s="2"/>
      <c r="V27473" s="2"/>
      <c r="W27473" s="28"/>
      <c r="Y27473" s="30"/>
      <c r="Z27473" s="30"/>
      <c r="AB27473" s="6"/>
    </row>
    <row r="27474" spans="1:28">
      <c r="A27474" s="2"/>
      <c r="B27474" s="2"/>
      <c r="C27474" s="2"/>
      <c r="G27474" s="94"/>
      <c r="H27474" s="94"/>
      <c r="I27474" s="94"/>
      <c r="J27474" s="2"/>
      <c r="P27474" s="30"/>
      <c r="T27474" s="2"/>
      <c r="V27474" s="2"/>
      <c r="W27474" s="28"/>
      <c r="Y27474" s="30"/>
      <c r="Z27474" s="30"/>
      <c r="AB27474" s="6"/>
    </row>
    <row r="27475" spans="1:28">
      <c r="A27475" s="2"/>
      <c r="B27475" s="2"/>
      <c r="C27475" s="2"/>
      <c r="G27475" s="94"/>
      <c r="H27475" s="94"/>
      <c r="I27475" s="94"/>
      <c r="J27475" s="2"/>
      <c r="P27475" s="30"/>
      <c r="T27475" s="2"/>
      <c r="V27475" s="2"/>
      <c r="W27475" s="28"/>
      <c r="Y27475" s="30"/>
      <c r="Z27475" s="30"/>
      <c r="AB27475" s="6"/>
    </row>
    <row r="27476" spans="1:28">
      <c r="A27476" s="2"/>
      <c r="B27476" s="2"/>
      <c r="C27476" s="2"/>
      <c r="G27476" s="94"/>
      <c r="H27476" s="94"/>
      <c r="I27476" s="94"/>
      <c r="J27476" s="2"/>
      <c r="P27476" s="30"/>
      <c r="T27476" s="2"/>
      <c r="V27476" s="2"/>
      <c r="W27476" s="28"/>
      <c r="Y27476" s="30"/>
      <c r="Z27476" s="30"/>
      <c r="AB27476" s="6"/>
    </row>
    <row r="27477" spans="1:28">
      <c r="A27477" s="2"/>
      <c r="B27477" s="2"/>
      <c r="C27477" s="2"/>
      <c r="G27477" s="94"/>
      <c r="H27477" s="94"/>
      <c r="I27477" s="94"/>
      <c r="J27477" s="2"/>
      <c r="P27477" s="30"/>
      <c r="T27477" s="2"/>
      <c r="V27477" s="2"/>
      <c r="W27477" s="28"/>
      <c r="Y27477" s="30"/>
      <c r="Z27477" s="30"/>
      <c r="AB27477" s="6"/>
    </row>
    <row r="27478" spans="1:28">
      <c r="A27478" s="2"/>
      <c r="B27478" s="2"/>
      <c r="C27478" s="2"/>
      <c r="G27478" s="94"/>
      <c r="H27478" s="94"/>
      <c r="I27478" s="94"/>
      <c r="J27478" s="2"/>
      <c r="P27478" s="30"/>
      <c r="T27478" s="2"/>
      <c r="V27478" s="2"/>
      <c r="W27478" s="28"/>
      <c r="Y27478" s="30"/>
      <c r="Z27478" s="30"/>
      <c r="AB27478" s="6"/>
    </row>
    <row r="27479" spans="1:28">
      <c r="A27479" s="2"/>
      <c r="B27479" s="2"/>
      <c r="C27479" s="2"/>
      <c r="G27479" s="94"/>
      <c r="H27479" s="94"/>
      <c r="I27479" s="94"/>
      <c r="J27479" s="2"/>
      <c r="P27479" s="30"/>
      <c r="T27479" s="2"/>
      <c r="V27479" s="2"/>
      <c r="W27479" s="28"/>
      <c r="Y27479" s="30"/>
      <c r="Z27479" s="30"/>
      <c r="AB27479" s="6"/>
    </row>
    <row r="27480" spans="1:28">
      <c r="A27480" s="2"/>
      <c r="B27480" s="2"/>
      <c r="C27480" s="2"/>
      <c r="G27480" s="94"/>
      <c r="H27480" s="94"/>
      <c r="I27480" s="94"/>
      <c r="J27480" s="2"/>
      <c r="P27480" s="30"/>
      <c r="T27480" s="2"/>
      <c r="V27480" s="2"/>
      <c r="W27480" s="28"/>
      <c r="Y27480" s="30"/>
      <c r="Z27480" s="30"/>
      <c r="AB27480" s="6"/>
    </row>
    <row r="27481" spans="1:28">
      <c r="A27481" s="2"/>
      <c r="B27481" s="2"/>
      <c r="C27481" s="2"/>
      <c r="G27481" s="94"/>
      <c r="H27481" s="94"/>
      <c r="I27481" s="94"/>
      <c r="J27481" s="2"/>
      <c r="P27481" s="30"/>
      <c r="T27481" s="2"/>
      <c r="V27481" s="2"/>
      <c r="W27481" s="28"/>
      <c r="Y27481" s="30"/>
      <c r="Z27481" s="30"/>
      <c r="AB27481" s="6"/>
    </row>
    <row r="27482" spans="1:28">
      <c r="A27482" s="2"/>
      <c r="B27482" s="2"/>
      <c r="C27482" s="2"/>
      <c r="G27482" s="94"/>
      <c r="H27482" s="94"/>
      <c r="I27482" s="94"/>
      <c r="J27482" s="2"/>
      <c r="P27482" s="30"/>
      <c r="T27482" s="2"/>
      <c r="V27482" s="2"/>
      <c r="W27482" s="28"/>
      <c r="Y27482" s="30"/>
      <c r="Z27482" s="30"/>
      <c r="AB27482" s="6"/>
    </row>
    <row r="27483" spans="1:28">
      <c r="A27483" s="2"/>
      <c r="B27483" s="2"/>
      <c r="C27483" s="2"/>
      <c r="G27483" s="94"/>
      <c r="H27483" s="94"/>
      <c r="I27483" s="94"/>
      <c r="J27483" s="2"/>
      <c r="P27483" s="30"/>
      <c r="T27483" s="2"/>
      <c r="V27483" s="2"/>
      <c r="W27483" s="28"/>
      <c r="Y27483" s="30"/>
      <c r="Z27483" s="30"/>
      <c r="AB27483" s="6"/>
    </row>
    <row r="27484" spans="1:28">
      <c r="A27484" s="2"/>
      <c r="B27484" s="2"/>
      <c r="C27484" s="2"/>
      <c r="G27484" s="94"/>
      <c r="H27484" s="94"/>
      <c r="I27484" s="94"/>
      <c r="J27484" s="2"/>
      <c r="P27484" s="30"/>
      <c r="T27484" s="2"/>
      <c r="V27484" s="2"/>
      <c r="W27484" s="28"/>
      <c r="Y27484" s="30"/>
      <c r="Z27484" s="30"/>
      <c r="AB27484" s="6"/>
    </row>
    <row r="27485" spans="1:28">
      <c r="A27485" s="2"/>
      <c r="B27485" s="2"/>
      <c r="C27485" s="2"/>
      <c r="G27485" s="94"/>
      <c r="H27485" s="94"/>
      <c r="I27485" s="94"/>
      <c r="J27485" s="2"/>
      <c r="P27485" s="30"/>
      <c r="T27485" s="2"/>
      <c r="V27485" s="2"/>
      <c r="W27485" s="28"/>
      <c r="Y27485" s="30"/>
      <c r="Z27485" s="30"/>
      <c r="AB27485" s="6"/>
    </row>
    <row r="27486" spans="1:28">
      <c r="A27486" s="2"/>
      <c r="B27486" s="2"/>
      <c r="C27486" s="2"/>
      <c r="G27486" s="94"/>
      <c r="H27486" s="94"/>
      <c r="I27486" s="94"/>
      <c r="J27486" s="2"/>
      <c r="P27486" s="30"/>
      <c r="T27486" s="2"/>
      <c r="V27486" s="2"/>
      <c r="W27486" s="28"/>
      <c r="Y27486" s="30"/>
      <c r="Z27486" s="30"/>
      <c r="AB27486" s="6"/>
    </row>
    <row r="27487" spans="1:28">
      <c r="A27487" s="2"/>
      <c r="B27487" s="2"/>
      <c r="C27487" s="2"/>
      <c r="G27487" s="94"/>
      <c r="H27487" s="94"/>
      <c r="I27487" s="94"/>
      <c r="J27487" s="2"/>
      <c r="P27487" s="30"/>
      <c r="T27487" s="2"/>
      <c r="V27487" s="2"/>
      <c r="W27487" s="28"/>
      <c r="Y27487" s="30"/>
      <c r="Z27487" s="30"/>
      <c r="AB27487" s="6"/>
    </row>
    <row r="27488" spans="1:28">
      <c r="A27488" s="2"/>
      <c r="B27488" s="2"/>
      <c r="C27488" s="2"/>
      <c r="G27488" s="94"/>
      <c r="H27488" s="94"/>
      <c r="I27488" s="94"/>
      <c r="J27488" s="2"/>
      <c r="P27488" s="30"/>
      <c r="T27488" s="2"/>
      <c r="V27488" s="2"/>
      <c r="W27488" s="28"/>
      <c r="Y27488" s="30"/>
      <c r="Z27488" s="30"/>
      <c r="AB27488" s="6"/>
    </row>
    <row r="27489" spans="1:28">
      <c r="A27489" s="2"/>
      <c r="B27489" s="2"/>
      <c r="C27489" s="2"/>
      <c r="G27489" s="94"/>
      <c r="H27489" s="94"/>
      <c r="I27489" s="94"/>
      <c r="J27489" s="2"/>
      <c r="P27489" s="30"/>
      <c r="T27489" s="2"/>
      <c r="V27489" s="2"/>
      <c r="W27489" s="28"/>
      <c r="Y27489" s="30"/>
      <c r="Z27489" s="30"/>
      <c r="AB27489" s="6"/>
    </row>
    <row r="27490" spans="1:28">
      <c r="A27490" s="2"/>
      <c r="B27490" s="2"/>
      <c r="C27490" s="2"/>
      <c r="G27490" s="94"/>
      <c r="H27490" s="94"/>
      <c r="I27490" s="94"/>
      <c r="J27490" s="2"/>
      <c r="P27490" s="30"/>
      <c r="T27490" s="2"/>
      <c r="V27490" s="2"/>
      <c r="W27490" s="28"/>
      <c r="Y27490" s="30"/>
      <c r="Z27490" s="30"/>
      <c r="AB27490" s="6"/>
    </row>
    <row r="27491" spans="1:28">
      <c r="A27491" s="2"/>
      <c r="B27491" s="2"/>
      <c r="C27491" s="2"/>
      <c r="G27491" s="94"/>
      <c r="H27491" s="94"/>
      <c r="I27491" s="94"/>
      <c r="J27491" s="2"/>
      <c r="P27491" s="30"/>
      <c r="T27491" s="2"/>
      <c r="V27491" s="2"/>
      <c r="W27491" s="28"/>
      <c r="Y27491" s="30"/>
      <c r="Z27491" s="30"/>
      <c r="AB27491" s="6"/>
    </row>
    <row r="27492" spans="1:28">
      <c r="A27492" s="2"/>
      <c r="B27492" s="2"/>
      <c r="C27492" s="2"/>
      <c r="G27492" s="94"/>
      <c r="H27492" s="94"/>
      <c r="I27492" s="94"/>
      <c r="J27492" s="2"/>
      <c r="P27492" s="30"/>
      <c r="T27492" s="2"/>
      <c r="V27492" s="2"/>
      <c r="W27492" s="28"/>
      <c r="Y27492" s="30"/>
      <c r="Z27492" s="30"/>
      <c r="AB27492" s="6"/>
    </row>
    <row r="27493" spans="1:28">
      <c r="A27493" s="2"/>
      <c r="B27493" s="2"/>
      <c r="C27493" s="2"/>
      <c r="G27493" s="94"/>
      <c r="H27493" s="94"/>
      <c r="I27493" s="94"/>
      <c r="J27493" s="2"/>
      <c r="P27493" s="30"/>
      <c r="T27493" s="2"/>
      <c r="V27493" s="2"/>
      <c r="W27493" s="28"/>
      <c r="Y27493" s="30"/>
      <c r="Z27493" s="30"/>
      <c r="AB27493" s="6"/>
    </row>
    <row r="27494" spans="1:28">
      <c r="A27494" s="2"/>
      <c r="B27494" s="2"/>
      <c r="C27494" s="2"/>
      <c r="G27494" s="94"/>
      <c r="H27494" s="94"/>
      <c r="I27494" s="94"/>
      <c r="J27494" s="2"/>
      <c r="P27494" s="30"/>
      <c r="T27494" s="2"/>
      <c r="V27494" s="2"/>
      <c r="W27494" s="28"/>
      <c r="Y27494" s="30"/>
      <c r="Z27494" s="30"/>
      <c r="AB27494" s="6"/>
    </row>
    <row r="27495" spans="1:28">
      <c r="A27495" s="2"/>
      <c r="B27495" s="2"/>
      <c r="C27495" s="2"/>
      <c r="G27495" s="94"/>
      <c r="H27495" s="94"/>
      <c r="I27495" s="94"/>
      <c r="J27495" s="2"/>
      <c r="P27495" s="30"/>
      <c r="T27495" s="2"/>
      <c r="V27495" s="2"/>
      <c r="W27495" s="28"/>
      <c r="Y27495" s="30"/>
      <c r="Z27495" s="30"/>
      <c r="AB27495" s="6"/>
    </row>
    <row r="27496" spans="1:28">
      <c r="A27496" s="2"/>
      <c r="B27496" s="2"/>
      <c r="C27496" s="2"/>
      <c r="G27496" s="94"/>
      <c r="H27496" s="94"/>
      <c r="I27496" s="94"/>
      <c r="J27496" s="2"/>
      <c r="P27496" s="30"/>
      <c r="T27496" s="2"/>
      <c r="V27496" s="2"/>
      <c r="W27496" s="28"/>
      <c r="Y27496" s="30"/>
      <c r="Z27496" s="30"/>
      <c r="AB27496" s="6"/>
    </row>
    <row r="27497" spans="1:28">
      <c r="A27497" s="2"/>
      <c r="B27497" s="2"/>
      <c r="C27497" s="2"/>
      <c r="G27497" s="94"/>
      <c r="H27497" s="94"/>
      <c r="I27497" s="94"/>
      <c r="J27497" s="2"/>
      <c r="P27497" s="30"/>
      <c r="T27497" s="2"/>
      <c r="V27497" s="2"/>
      <c r="W27497" s="28"/>
      <c r="Y27497" s="30"/>
      <c r="Z27497" s="30"/>
      <c r="AB27497" s="6"/>
    </row>
    <row r="27498" spans="1:28">
      <c r="A27498" s="2"/>
      <c r="B27498" s="2"/>
      <c r="C27498" s="2"/>
      <c r="G27498" s="94"/>
      <c r="H27498" s="94"/>
      <c r="I27498" s="94"/>
      <c r="J27498" s="2"/>
      <c r="P27498" s="30"/>
      <c r="T27498" s="2"/>
      <c r="V27498" s="2"/>
      <c r="W27498" s="28"/>
      <c r="Y27498" s="30"/>
      <c r="Z27498" s="30"/>
      <c r="AB27498" s="6"/>
    </row>
    <row r="27499" spans="1:28">
      <c r="A27499" s="2"/>
      <c r="B27499" s="2"/>
      <c r="C27499" s="2"/>
      <c r="G27499" s="94"/>
      <c r="H27499" s="94"/>
      <c r="I27499" s="94"/>
      <c r="J27499" s="2"/>
      <c r="P27499" s="30"/>
      <c r="T27499" s="2"/>
      <c r="V27499" s="2"/>
      <c r="W27499" s="28"/>
      <c r="Y27499" s="30"/>
      <c r="Z27499" s="30"/>
      <c r="AB27499" s="6"/>
    </row>
    <row r="27500" spans="1:28">
      <c r="A27500" s="2"/>
      <c r="B27500" s="2"/>
      <c r="C27500" s="2"/>
      <c r="G27500" s="94"/>
      <c r="H27500" s="94"/>
      <c r="I27500" s="94"/>
      <c r="J27500" s="2"/>
      <c r="P27500" s="30"/>
      <c r="T27500" s="2"/>
      <c r="V27500" s="2"/>
      <c r="W27500" s="28"/>
      <c r="Y27500" s="30"/>
      <c r="Z27500" s="30"/>
      <c r="AB27500" s="6"/>
    </row>
    <row r="27501" spans="1:28">
      <c r="A27501" s="2"/>
      <c r="B27501" s="2"/>
      <c r="C27501" s="2"/>
      <c r="G27501" s="94"/>
      <c r="H27501" s="94"/>
      <c r="I27501" s="94"/>
      <c r="J27501" s="2"/>
      <c r="P27501" s="30"/>
      <c r="T27501" s="2"/>
      <c r="V27501" s="2"/>
      <c r="W27501" s="28"/>
      <c r="Y27501" s="30"/>
      <c r="Z27501" s="30"/>
      <c r="AB27501" s="6"/>
    </row>
    <row r="27502" spans="1:28">
      <c r="A27502" s="2"/>
      <c r="B27502" s="2"/>
      <c r="C27502" s="2"/>
      <c r="G27502" s="94"/>
      <c r="H27502" s="94"/>
      <c r="I27502" s="94"/>
      <c r="J27502" s="2"/>
      <c r="P27502" s="30"/>
      <c r="T27502" s="2"/>
      <c r="V27502" s="2"/>
      <c r="W27502" s="28"/>
      <c r="Y27502" s="30"/>
      <c r="Z27502" s="30"/>
      <c r="AB27502" s="6"/>
    </row>
    <row r="27503" spans="1:28">
      <c r="A27503" s="2"/>
      <c r="B27503" s="2"/>
      <c r="C27503" s="2"/>
      <c r="G27503" s="94"/>
      <c r="H27503" s="94"/>
      <c r="I27503" s="94"/>
      <c r="J27503" s="2"/>
      <c r="P27503" s="30"/>
      <c r="T27503" s="2"/>
      <c r="V27503" s="2"/>
      <c r="W27503" s="28"/>
      <c r="Y27503" s="30"/>
      <c r="Z27503" s="30"/>
      <c r="AB27503" s="6"/>
    </row>
    <row r="27504" spans="1:28">
      <c r="A27504" s="2"/>
      <c r="B27504" s="2"/>
      <c r="C27504" s="2"/>
      <c r="G27504" s="94"/>
      <c r="H27504" s="94"/>
      <c r="I27504" s="94"/>
      <c r="J27504" s="2"/>
      <c r="P27504" s="30"/>
      <c r="T27504" s="2"/>
      <c r="V27504" s="2"/>
      <c r="W27504" s="28"/>
      <c r="Y27504" s="30"/>
      <c r="Z27504" s="30"/>
      <c r="AB27504" s="6"/>
    </row>
    <row r="27505" spans="1:28">
      <c r="A27505" s="2"/>
      <c r="B27505" s="2"/>
      <c r="C27505" s="2"/>
      <c r="G27505" s="94"/>
      <c r="H27505" s="94"/>
      <c r="I27505" s="94"/>
      <c r="J27505" s="2"/>
      <c r="P27505" s="30"/>
      <c r="T27505" s="2"/>
      <c r="V27505" s="2"/>
      <c r="W27505" s="28"/>
      <c r="Y27505" s="30"/>
      <c r="Z27505" s="30"/>
      <c r="AB27505" s="6"/>
    </row>
    <row r="27506" spans="1:28">
      <c r="A27506" s="2"/>
      <c r="B27506" s="2"/>
      <c r="C27506" s="2"/>
      <c r="G27506" s="94"/>
      <c r="H27506" s="94"/>
      <c r="I27506" s="94"/>
      <c r="J27506" s="2"/>
      <c r="P27506" s="30"/>
      <c r="T27506" s="2"/>
      <c r="V27506" s="2"/>
      <c r="W27506" s="28"/>
      <c r="Y27506" s="30"/>
      <c r="Z27506" s="30"/>
      <c r="AB27506" s="6"/>
    </row>
    <row r="27507" spans="1:28">
      <c r="A27507" s="2"/>
      <c r="B27507" s="2"/>
      <c r="C27507" s="2"/>
      <c r="G27507" s="94"/>
      <c r="H27507" s="94"/>
      <c r="I27507" s="94"/>
      <c r="J27507" s="2"/>
      <c r="P27507" s="30"/>
      <c r="T27507" s="2"/>
      <c r="V27507" s="2"/>
      <c r="W27507" s="28"/>
      <c r="Y27507" s="30"/>
      <c r="Z27507" s="30"/>
      <c r="AB27507" s="6"/>
    </row>
    <row r="27508" spans="1:28">
      <c r="A27508" s="2"/>
      <c r="B27508" s="2"/>
      <c r="C27508" s="2"/>
      <c r="G27508" s="94"/>
      <c r="H27508" s="94"/>
      <c r="I27508" s="94"/>
      <c r="J27508" s="2"/>
      <c r="P27508" s="30"/>
      <c r="T27508" s="2"/>
      <c r="V27508" s="2"/>
      <c r="W27508" s="28"/>
      <c r="Y27508" s="30"/>
      <c r="Z27508" s="30"/>
      <c r="AB27508" s="6"/>
    </row>
    <row r="27509" spans="1:28">
      <c r="A27509" s="2"/>
      <c r="B27509" s="2"/>
      <c r="C27509" s="2"/>
      <c r="G27509" s="94"/>
      <c r="H27509" s="94"/>
      <c r="I27509" s="94"/>
      <c r="J27509" s="2"/>
      <c r="P27509" s="30"/>
      <c r="T27509" s="2"/>
      <c r="V27509" s="2"/>
      <c r="W27509" s="28"/>
      <c r="Y27509" s="30"/>
      <c r="Z27509" s="30"/>
      <c r="AB27509" s="6"/>
    </row>
    <row r="27510" spans="1:28">
      <c r="A27510" s="2"/>
      <c r="B27510" s="2"/>
      <c r="C27510" s="2"/>
      <c r="G27510" s="94"/>
      <c r="H27510" s="94"/>
      <c r="I27510" s="94"/>
      <c r="J27510" s="2"/>
      <c r="P27510" s="30"/>
      <c r="T27510" s="2"/>
      <c r="V27510" s="2"/>
      <c r="W27510" s="28"/>
      <c r="Y27510" s="30"/>
      <c r="Z27510" s="30"/>
      <c r="AB27510" s="6"/>
    </row>
    <row r="27511" spans="1:28">
      <c r="A27511" s="2"/>
      <c r="B27511" s="2"/>
      <c r="C27511" s="2"/>
      <c r="G27511" s="94"/>
      <c r="H27511" s="94"/>
      <c r="I27511" s="94"/>
      <c r="J27511" s="2"/>
      <c r="P27511" s="30"/>
      <c r="T27511" s="2"/>
      <c r="V27511" s="2"/>
      <c r="W27511" s="28"/>
      <c r="Y27511" s="30"/>
      <c r="Z27511" s="30"/>
      <c r="AB27511" s="6"/>
    </row>
    <row r="27512" spans="1:28">
      <c r="A27512" s="2"/>
      <c r="B27512" s="2"/>
      <c r="C27512" s="2"/>
      <c r="G27512" s="94"/>
      <c r="H27512" s="94"/>
      <c r="I27512" s="94"/>
      <c r="J27512" s="2"/>
      <c r="P27512" s="30"/>
      <c r="T27512" s="2"/>
      <c r="V27512" s="2"/>
      <c r="W27512" s="28"/>
      <c r="Y27512" s="30"/>
      <c r="Z27512" s="30"/>
      <c r="AB27512" s="6"/>
    </row>
    <row r="27513" spans="1:28">
      <c r="A27513" s="2"/>
      <c r="B27513" s="2"/>
      <c r="C27513" s="2"/>
      <c r="G27513" s="94"/>
      <c r="H27513" s="94"/>
      <c r="I27513" s="94"/>
      <c r="J27513" s="2"/>
      <c r="P27513" s="30"/>
      <c r="T27513" s="2"/>
      <c r="V27513" s="2"/>
      <c r="W27513" s="28"/>
      <c r="Y27513" s="30"/>
      <c r="Z27513" s="30"/>
      <c r="AB27513" s="6"/>
    </row>
    <row r="27514" spans="1:28">
      <c r="A27514" s="2"/>
      <c r="B27514" s="2"/>
      <c r="C27514" s="2"/>
      <c r="G27514" s="94"/>
      <c r="H27514" s="94"/>
      <c r="I27514" s="94"/>
      <c r="J27514" s="2"/>
      <c r="P27514" s="30"/>
      <c r="T27514" s="2"/>
      <c r="V27514" s="2"/>
      <c r="W27514" s="28"/>
      <c r="Y27514" s="30"/>
      <c r="Z27514" s="30"/>
      <c r="AB27514" s="6"/>
    </row>
    <row r="27515" spans="1:28">
      <c r="A27515" s="2"/>
      <c r="B27515" s="2"/>
      <c r="C27515" s="2"/>
      <c r="G27515" s="94"/>
      <c r="H27515" s="94"/>
      <c r="I27515" s="94"/>
      <c r="J27515" s="2"/>
      <c r="P27515" s="30"/>
      <c r="T27515" s="2"/>
      <c r="V27515" s="2"/>
      <c r="W27515" s="28"/>
      <c r="Y27515" s="30"/>
      <c r="Z27515" s="30"/>
      <c r="AB27515" s="6"/>
    </row>
    <row r="27516" spans="1:28">
      <c r="A27516" s="2"/>
      <c r="B27516" s="2"/>
      <c r="C27516" s="2"/>
      <c r="G27516" s="94"/>
      <c r="H27516" s="94"/>
      <c r="I27516" s="94"/>
      <c r="J27516" s="2"/>
      <c r="P27516" s="30"/>
      <c r="T27516" s="2"/>
      <c r="V27516" s="2"/>
      <c r="W27516" s="28"/>
      <c r="Y27516" s="30"/>
      <c r="Z27516" s="30"/>
      <c r="AB27516" s="6"/>
    </row>
    <row r="27517" spans="1:28">
      <c r="A27517" s="2"/>
      <c r="B27517" s="2"/>
      <c r="C27517" s="2"/>
      <c r="G27517" s="94"/>
      <c r="H27517" s="94"/>
      <c r="I27517" s="94"/>
      <c r="J27517" s="2"/>
      <c r="P27517" s="30"/>
      <c r="T27517" s="2"/>
      <c r="V27517" s="2"/>
      <c r="W27517" s="28"/>
      <c r="Y27517" s="30"/>
      <c r="Z27517" s="30"/>
      <c r="AB27517" s="6"/>
    </row>
    <row r="27518" spans="1:28">
      <c r="A27518" s="2"/>
      <c r="B27518" s="2"/>
      <c r="C27518" s="2"/>
      <c r="G27518" s="94"/>
      <c r="H27518" s="94"/>
      <c r="I27518" s="94"/>
      <c r="J27518" s="2"/>
      <c r="P27518" s="30"/>
      <c r="T27518" s="2"/>
      <c r="V27518" s="2"/>
      <c r="W27518" s="28"/>
      <c r="Y27518" s="30"/>
      <c r="Z27518" s="30"/>
      <c r="AB27518" s="6"/>
    </row>
    <row r="27519" spans="1:28">
      <c r="A27519" s="2"/>
      <c r="B27519" s="2"/>
      <c r="C27519" s="2"/>
      <c r="G27519" s="94"/>
      <c r="H27519" s="94"/>
      <c r="I27519" s="94"/>
      <c r="J27519" s="2"/>
      <c r="P27519" s="30"/>
      <c r="T27519" s="2"/>
      <c r="V27519" s="2"/>
      <c r="W27519" s="28"/>
      <c r="Y27519" s="30"/>
      <c r="Z27519" s="30"/>
      <c r="AB27519" s="6"/>
    </row>
    <row r="27520" spans="1:28">
      <c r="A27520" s="2"/>
      <c r="B27520" s="2"/>
      <c r="C27520" s="2"/>
      <c r="G27520" s="94"/>
      <c r="H27520" s="94"/>
      <c r="I27520" s="94"/>
      <c r="J27520" s="2"/>
      <c r="P27520" s="30"/>
      <c r="T27520" s="2"/>
      <c r="V27520" s="2"/>
      <c r="W27520" s="28"/>
      <c r="Y27520" s="30"/>
      <c r="Z27520" s="30"/>
      <c r="AB27520" s="6"/>
    </row>
    <row r="27521" spans="1:28">
      <c r="A27521" s="2"/>
      <c r="B27521" s="2"/>
      <c r="C27521" s="2"/>
      <c r="G27521" s="94"/>
      <c r="H27521" s="94"/>
      <c r="I27521" s="94"/>
      <c r="J27521" s="2"/>
      <c r="P27521" s="30"/>
      <c r="T27521" s="2"/>
      <c r="V27521" s="2"/>
      <c r="W27521" s="28"/>
      <c r="Y27521" s="30"/>
      <c r="Z27521" s="30"/>
      <c r="AB27521" s="6"/>
    </row>
    <row r="27522" spans="1:28">
      <c r="A27522" s="2"/>
      <c r="B27522" s="2"/>
      <c r="C27522" s="2"/>
      <c r="G27522" s="94"/>
      <c r="H27522" s="94"/>
      <c r="I27522" s="94"/>
      <c r="J27522" s="2"/>
      <c r="P27522" s="30"/>
      <c r="T27522" s="2"/>
      <c r="V27522" s="2"/>
      <c r="W27522" s="28"/>
      <c r="Y27522" s="30"/>
      <c r="Z27522" s="30"/>
      <c r="AB27522" s="6"/>
    </row>
    <row r="27523" spans="1:28">
      <c r="A27523" s="2"/>
      <c r="B27523" s="2"/>
      <c r="C27523" s="2"/>
      <c r="G27523" s="94"/>
      <c r="H27523" s="94"/>
      <c r="I27523" s="94"/>
      <c r="J27523" s="2"/>
      <c r="P27523" s="30"/>
      <c r="T27523" s="2"/>
      <c r="V27523" s="2"/>
      <c r="W27523" s="28"/>
      <c r="Y27523" s="30"/>
      <c r="Z27523" s="30"/>
      <c r="AB27523" s="6"/>
    </row>
    <row r="27524" spans="1:28">
      <c r="A27524" s="2"/>
      <c r="B27524" s="2"/>
      <c r="C27524" s="2"/>
      <c r="G27524" s="94"/>
      <c r="H27524" s="94"/>
      <c r="I27524" s="94"/>
      <c r="J27524" s="2"/>
      <c r="P27524" s="30"/>
      <c r="T27524" s="2"/>
      <c r="V27524" s="2"/>
      <c r="W27524" s="28"/>
      <c r="Y27524" s="30"/>
      <c r="Z27524" s="30"/>
      <c r="AB27524" s="6"/>
    </row>
    <row r="27525" spans="1:28">
      <c r="A27525" s="2"/>
      <c r="B27525" s="2"/>
      <c r="C27525" s="2"/>
      <c r="G27525" s="94"/>
      <c r="H27525" s="94"/>
      <c r="I27525" s="94"/>
      <c r="J27525" s="2"/>
      <c r="P27525" s="30"/>
      <c r="T27525" s="2"/>
      <c r="V27525" s="2"/>
      <c r="W27525" s="28"/>
      <c r="Y27525" s="30"/>
      <c r="Z27525" s="30"/>
      <c r="AB27525" s="6"/>
    </row>
    <row r="27526" spans="1:28">
      <c r="A27526" s="2"/>
      <c r="B27526" s="2"/>
      <c r="C27526" s="2"/>
      <c r="G27526" s="94"/>
      <c r="H27526" s="94"/>
      <c r="I27526" s="94"/>
      <c r="J27526" s="2"/>
      <c r="P27526" s="30"/>
      <c r="T27526" s="2"/>
      <c r="V27526" s="2"/>
      <c r="W27526" s="28"/>
      <c r="Y27526" s="30"/>
      <c r="Z27526" s="30"/>
      <c r="AB27526" s="6"/>
    </row>
    <row r="27527" spans="1:28">
      <c r="A27527" s="2"/>
      <c r="B27527" s="2"/>
      <c r="C27527" s="2"/>
      <c r="G27527" s="94"/>
      <c r="H27527" s="94"/>
      <c r="I27527" s="94"/>
      <c r="J27527" s="2"/>
      <c r="P27527" s="30"/>
      <c r="T27527" s="2"/>
      <c r="V27527" s="2"/>
      <c r="W27527" s="28"/>
      <c r="Y27527" s="30"/>
      <c r="Z27527" s="30"/>
      <c r="AB27527" s="6"/>
    </row>
    <row r="27528" spans="1:28">
      <c r="A27528" s="2"/>
      <c r="B27528" s="2"/>
      <c r="C27528" s="2"/>
      <c r="G27528" s="94"/>
      <c r="H27528" s="94"/>
      <c r="I27528" s="94"/>
      <c r="J27528" s="2"/>
      <c r="P27528" s="30"/>
      <c r="T27528" s="2"/>
      <c r="V27528" s="2"/>
      <c r="W27528" s="28"/>
      <c r="Y27528" s="30"/>
      <c r="Z27528" s="30"/>
      <c r="AB27528" s="6"/>
    </row>
    <row r="27529" spans="1:28">
      <c r="A27529" s="2"/>
      <c r="B27529" s="2"/>
      <c r="C27529" s="2"/>
      <c r="G27529" s="94"/>
      <c r="H27529" s="94"/>
      <c r="I27529" s="94"/>
      <c r="J27529" s="2"/>
      <c r="P27529" s="30"/>
      <c r="T27529" s="2"/>
      <c r="V27529" s="2"/>
      <c r="W27529" s="28"/>
      <c r="Y27529" s="30"/>
      <c r="Z27529" s="30"/>
      <c r="AB27529" s="6"/>
    </row>
    <row r="27530" spans="1:28">
      <c r="A27530" s="2"/>
      <c r="B27530" s="2"/>
      <c r="C27530" s="2"/>
      <c r="G27530" s="94"/>
      <c r="H27530" s="94"/>
      <c r="I27530" s="94"/>
      <c r="J27530" s="2"/>
      <c r="P27530" s="30"/>
      <c r="T27530" s="2"/>
      <c r="V27530" s="2"/>
      <c r="W27530" s="28"/>
      <c r="Y27530" s="30"/>
      <c r="Z27530" s="30"/>
      <c r="AB27530" s="6"/>
    </row>
    <row r="27531" spans="1:28">
      <c r="A27531" s="2"/>
      <c r="B27531" s="2"/>
      <c r="C27531" s="2"/>
      <c r="G27531" s="94"/>
      <c r="H27531" s="94"/>
      <c r="I27531" s="94"/>
      <c r="J27531" s="2"/>
      <c r="P27531" s="30"/>
      <c r="T27531" s="2"/>
      <c r="V27531" s="2"/>
      <c r="W27531" s="28"/>
      <c r="Y27531" s="30"/>
      <c r="Z27531" s="30"/>
      <c r="AB27531" s="6"/>
    </row>
    <row r="27532" spans="1:28">
      <c r="A27532" s="2"/>
      <c r="B27532" s="2"/>
      <c r="C27532" s="2"/>
      <c r="G27532" s="94"/>
      <c r="H27532" s="94"/>
      <c r="I27532" s="94"/>
      <c r="J27532" s="2"/>
      <c r="P27532" s="30"/>
      <c r="T27532" s="2"/>
      <c r="V27532" s="2"/>
      <c r="W27532" s="28"/>
      <c r="Y27532" s="30"/>
      <c r="Z27532" s="30"/>
      <c r="AB27532" s="6"/>
    </row>
    <row r="27533" spans="1:28">
      <c r="A27533" s="2"/>
      <c r="B27533" s="2"/>
      <c r="C27533" s="2"/>
      <c r="G27533" s="94"/>
      <c r="H27533" s="94"/>
      <c r="I27533" s="94"/>
      <c r="J27533" s="2"/>
      <c r="P27533" s="30"/>
      <c r="T27533" s="2"/>
      <c r="V27533" s="2"/>
      <c r="W27533" s="28"/>
      <c r="Y27533" s="30"/>
      <c r="Z27533" s="30"/>
      <c r="AB27533" s="6"/>
    </row>
    <row r="27534" spans="1:28">
      <c r="A27534" s="2"/>
      <c r="B27534" s="2"/>
      <c r="C27534" s="2"/>
      <c r="G27534" s="94"/>
      <c r="H27534" s="94"/>
      <c r="I27534" s="94"/>
      <c r="J27534" s="2"/>
      <c r="P27534" s="30"/>
      <c r="T27534" s="2"/>
      <c r="V27534" s="2"/>
      <c r="W27534" s="28"/>
      <c r="Y27534" s="30"/>
      <c r="Z27534" s="30"/>
      <c r="AB27534" s="6"/>
    </row>
    <row r="27535" spans="1:28">
      <c r="A27535" s="2"/>
      <c r="B27535" s="2"/>
      <c r="C27535" s="2"/>
      <c r="G27535" s="94"/>
      <c r="H27535" s="94"/>
      <c r="I27535" s="94"/>
      <c r="J27535" s="2"/>
      <c r="P27535" s="30"/>
      <c r="T27535" s="2"/>
      <c r="V27535" s="2"/>
      <c r="W27535" s="28"/>
      <c r="Y27535" s="30"/>
      <c r="Z27535" s="30"/>
      <c r="AB27535" s="6"/>
    </row>
    <row r="27536" spans="1:28">
      <c r="A27536" s="2"/>
      <c r="B27536" s="2"/>
      <c r="C27536" s="2"/>
      <c r="G27536" s="94"/>
      <c r="H27536" s="94"/>
      <c r="I27536" s="94"/>
      <c r="J27536" s="2"/>
      <c r="P27536" s="30"/>
      <c r="T27536" s="2"/>
      <c r="V27536" s="2"/>
      <c r="W27536" s="28"/>
      <c r="Y27536" s="30"/>
      <c r="Z27536" s="30"/>
      <c r="AB27536" s="6"/>
    </row>
    <row r="27537" spans="1:28">
      <c r="A27537" s="2"/>
      <c r="B27537" s="2"/>
      <c r="C27537" s="2"/>
      <c r="G27537" s="94"/>
      <c r="H27537" s="94"/>
      <c r="I27537" s="94"/>
      <c r="J27537" s="2"/>
      <c r="P27537" s="30"/>
      <c r="T27537" s="2"/>
      <c r="V27537" s="2"/>
      <c r="W27537" s="28"/>
      <c r="Y27537" s="30"/>
      <c r="Z27537" s="30"/>
      <c r="AB27537" s="6"/>
    </row>
    <row r="27538" spans="1:28">
      <c r="A27538" s="2"/>
      <c r="B27538" s="2"/>
      <c r="C27538" s="2"/>
      <c r="G27538" s="94"/>
      <c r="H27538" s="94"/>
      <c r="I27538" s="94"/>
      <c r="J27538" s="2"/>
      <c r="P27538" s="30"/>
      <c r="T27538" s="2"/>
      <c r="V27538" s="2"/>
      <c r="W27538" s="28"/>
      <c r="Y27538" s="30"/>
      <c r="Z27538" s="30"/>
      <c r="AB27538" s="6"/>
    </row>
    <row r="27539" spans="1:28">
      <c r="A27539" s="2"/>
      <c r="B27539" s="2"/>
      <c r="C27539" s="2"/>
      <c r="G27539" s="94"/>
      <c r="H27539" s="94"/>
      <c r="I27539" s="94"/>
      <c r="J27539" s="2"/>
      <c r="P27539" s="30"/>
      <c r="T27539" s="2"/>
      <c r="V27539" s="2"/>
      <c r="W27539" s="28"/>
      <c r="Y27539" s="30"/>
      <c r="Z27539" s="30"/>
      <c r="AB27539" s="6"/>
    </row>
    <row r="27540" spans="1:28">
      <c r="A27540" s="2"/>
      <c r="B27540" s="2"/>
      <c r="C27540" s="2"/>
      <c r="G27540" s="94"/>
      <c r="H27540" s="94"/>
      <c r="I27540" s="94"/>
      <c r="J27540" s="2"/>
      <c r="P27540" s="30"/>
      <c r="T27540" s="2"/>
      <c r="V27540" s="2"/>
      <c r="W27540" s="28"/>
      <c r="Y27540" s="30"/>
      <c r="Z27540" s="30"/>
      <c r="AB27540" s="6"/>
    </row>
    <row r="27541" spans="1:28">
      <c r="A27541" s="2"/>
      <c r="B27541" s="2"/>
      <c r="C27541" s="2"/>
      <c r="G27541" s="94"/>
      <c r="H27541" s="94"/>
      <c r="I27541" s="94"/>
      <c r="J27541" s="2"/>
      <c r="P27541" s="30"/>
      <c r="T27541" s="2"/>
      <c r="V27541" s="2"/>
      <c r="W27541" s="28"/>
      <c r="Y27541" s="30"/>
      <c r="Z27541" s="30"/>
      <c r="AB27541" s="6"/>
    </row>
    <row r="27542" spans="1:28">
      <c r="A27542" s="2"/>
      <c r="B27542" s="2"/>
      <c r="C27542" s="2"/>
      <c r="G27542" s="94"/>
      <c r="H27542" s="94"/>
      <c r="I27542" s="94"/>
      <c r="J27542" s="2"/>
      <c r="P27542" s="30"/>
      <c r="T27542" s="2"/>
      <c r="V27542" s="2"/>
      <c r="W27542" s="28"/>
      <c r="Y27542" s="30"/>
      <c r="Z27542" s="30"/>
      <c r="AB27542" s="6"/>
    </row>
    <row r="27543" spans="1:28">
      <c r="A27543" s="2"/>
      <c r="B27543" s="2"/>
      <c r="C27543" s="2"/>
      <c r="G27543" s="94"/>
      <c r="H27543" s="94"/>
      <c r="I27543" s="94"/>
      <c r="J27543" s="2"/>
      <c r="P27543" s="30"/>
      <c r="T27543" s="2"/>
      <c r="V27543" s="2"/>
      <c r="W27543" s="28"/>
      <c r="Y27543" s="30"/>
      <c r="Z27543" s="30"/>
      <c r="AB27543" s="6"/>
    </row>
    <row r="27544" spans="1:28">
      <c r="A27544" s="2"/>
      <c r="B27544" s="2"/>
      <c r="C27544" s="2"/>
      <c r="G27544" s="94"/>
      <c r="H27544" s="94"/>
      <c r="I27544" s="94"/>
      <c r="J27544" s="2"/>
      <c r="P27544" s="30"/>
      <c r="T27544" s="2"/>
      <c r="V27544" s="2"/>
      <c r="W27544" s="28"/>
      <c r="Y27544" s="30"/>
      <c r="Z27544" s="30"/>
      <c r="AB27544" s="6"/>
    </row>
    <row r="27545" spans="1:28">
      <c r="A27545" s="2"/>
      <c r="B27545" s="2"/>
      <c r="C27545" s="2"/>
      <c r="G27545" s="94"/>
      <c r="H27545" s="94"/>
      <c r="I27545" s="94"/>
      <c r="J27545" s="2"/>
      <c r="P27545" s="30"/>
      <c r="T27545" s="2"/>
      <c r="V27545" s="2"/>
      <c r="W27545" s="28"/>
      <c r="Y27545" s="30"/>
      <c r="Z27545" s="30"/>
      <c r="AB27545" s="6"/>
    </row>
    <row r="27546" spans="1:28">
      <c r="A27546" s="2"/>
      <c r="B27546" s="2"/>
      <c r="C27546" s="2"/>
      <c r="G27546" s="94"/>
      <c r="H27546" s="94"/>
      <c r="I27546" s="94"/>
      <c r="J27546" s="2"/>
      <c r="P27546" s="30"/>
      <c r="T27546" s="2"/>
      <c r="V27546" s="2"/>
      <c r="W27546" s="28"/>
      <c r="Y27546" s="30"/>
      <c r="Z27546" s="30"/>
      <c r="AB27546" s="6"/>
    </row>
    <row r="27547" spans="1:28">
      <c r="A27547" s="2"/>
      <c r="B27547" s="2"/>
      <c r="C27547" s="2"/>
      <c r="G27547" s="94"/>
      <c r="H27547" s="94"/>
      <c r="I27547" s="94"/>
      <c r="J27547" s="2"/>
      <c r="P27547" s="30"/>
      <c r="T27547" s="2"/>
      <c r="V27547" s="2"/>
      <c r="W27547" s="28"/>
      <c r="Y27547" s="30"/>
      <c r="Z27547" s="30"/>
      <c r="AB27547" s="6"/>
    </row>
    <row r="27548" spans="1:28">
      <c r="A27548" s="2"/>
      <c r="B27548" s="2"/>
      <c r="C27548" s="2"/>
      <c r="G27548" s="94"/>
      <c r="H27548" s="94"/>
      <c r="I27548" s="94"/>
      <c r="J27548" s="2"/>
      <c r="P27548" s="30"/>
      <c r="T27548" s="2"/>
      <c r="V27548" s="2"/>
      <c r="W27548" s="28"/>
      <c r="Y27548" s="30"/>
      <c r="Z27548" s="30"/>
      <c r="AB27548" s="6"/>
    </row>
    <row r="27549" spans="1:28">
      <c r="A27549" s="2"/>
      <c r="B27549" s="2"/>
      <c r="C27549" s="2"/>
      <c r="G27549" s="94"/>
      <c r="H27549" s="94"/>
      <c r="I27549" s="94"/>
      <c r="J27549" s="2"/>
      <c r="P27549" s="30"/>
      <c r="T27549" s="2"/>
      <c r="V27549" s="2"/>
      <c r="W27549" s="28"/>
      <c r="Y27549" s="30"/>
      <c r="Z27549" s="30"/>
      <c r="AB27549" s="6"/>
    </row>
    <row r="27550" spans="1:28">
      <c r="A27550" s="2"/>
      <c r="B27550" s="2"/>
      <c r="C27550" s="2"/>
      <c r="G27550" s="94"/>
      <c r="H27550" s="94"/>
      <c r="I27550" s="94"/>
      <c r="J27550" s="2"/>
      <c r="P27550" s="30"/>
      <c r="T27550" s="2"/>
      <c r="V27550" s="2"/>
      <c r="W27550" s="28"/>
      <c r="Y27550" s="30"/>
      <c r="Z27550" s="30"/>
      <c r="AB27550" s="6"/>
    </row>
    <row r="27551" spans="1:28">
      <c r="A27551" s="2"/>
      <c r="B27551" s="2"/>
      <c r="C27551" s="2"/>
      <c r="G27551" s="94"/>
      <c r="H27551" s="94"/>
      <c r="I27551" s="94"/>
      <c r="J27551" s="2"/>
      <c r="P27551" s="30"/>
      <c r="T27551" s="2"/>
      <c r="V27551" s="2"/>
      <c r="W27551" s="28"/>
      <c r="Y27551" s="30"/>
      <c r="Z27551" s="30"/>
      <c r="AB27551" s="6"/>
    </row>
    <row r="27552" spans="1:28">
      <c r="A27552" s="2"/>
      <c r="B27552" s="2"/>
      <c r="C27552" s="2"/>
      <c r="G27552" s="94"/>
      <c r="H27552" s="94"/>
      <c r="I27552" s="94"/>
      <c r="J27552" s="2"/>
      <c r="P27552" s="30"/>
      <c r="T27552" s="2"/>
      <c r="V27552" s="2"/>
      <c r="W27552" s="28"/>
      <c r="Y27552" s="30"/>
      <c r="Z27552" s="30"/>
      <c r="AB27552" s="6"/>
    </row>
    <row r="27553" spans="1:28">
      <c r="A27553" s="2"/>
      <c r="B27553" s="2"/>
      <c r="C27553" s="2"/>
      <c r="G27553" s="94"/>
      <c r="H27553" s="94"/>
      <c r="I27553" s="94"/>
      <c r="J27553" s="2"/>
      <c r="P27553" s="30"/>
      <c r="T27553" s="2"/>
      <c r="V27553" s="2"/>
      <c r="W27553" s="28"/>
      <c r="Y27553" s="30"/>
      <c r="Z27553" s="30"/>
      <c r="AB27553" s="6"/>
    </row>
    <row r="27554" spans="1:28">
      <c r="A27554" s="2"/>
      <c r="B27554" s="2"/>
      <c r="C27554" s="2"/>
      <c r="G27554" s="94"/>
      <c r="H27554" s="94"/>
      <c r="I27554" s="94"/>
      <c r="J27554" s="2"/>
      <c r="P27554" s="30"/>
      <c r="T27554" s="2"/>
      <c r="V27554" s="2"/>
      <c r="W27554" s="28"/>
      <c r="Y27554" s="30"/>
      <c r="Z27554" s="30"/>
      <c r="AB27554" s="6"/>
    </row>
    <row r="27555" spans="1:28">
      <c r="A27555" s="2"/>
      <c r="B27555" s="2"/>
      <c r="C27555" s="2"/>
      <c r="G27555" s="94"/>
      <c r="H27555" s="94"/>
      <c r="I27555" s="94"/>
      <c r="J27555" s="2"/>
      <c r="P27555" s="30"/>
      <c r="T27555" s="2"/>
      <c r="V27555" s="2"/>
      <c r="W27555" s="28"/>
      <c r="Y27555" s="30"/>
      <c r="Z27555" s="30"/>
      <c r="AB27555" s="6"/>
    </row>
    <row r="27556" spans="1:28">
      <c r="A27556" s="2"/>
      <c r="B27556" s="2"/>
      <c r="C27556" s="2"/>
      <c r="G27556" s="94"/>
      <c r="H27556" s="94"/>
      <c r="I27556" s="94"/>
      <c r="J27556" s="2"/>
      <c r="P27556" s="30"/>
      <c r="T27556" s="2"/>
      <c r="V27556" s="2"/>
      <c r="W27556" s="28"/>
      <c r="Y27556" s="30"/>
      <c r="Z27556" s="30"/>
      <c r="AB27556" s="6"/>
    </row>
    <row r="27557" spans="1:28">
      <c r="A27557" s="2"/>
      <c r="B27557" s="2"/>
      <c r="C27557" s="2"/>
      <c r="G27557" s="94"/>
      <c r="H27557" s="94"/>
      <c r="I27557" s="94"/>
      <c r="J27557" s="2"/>
      <c r="P27557" s="30"/>
      <c r="T27557" s="2"/>
      <c r="V27557" s="2"/>
      <c r="W27557" s="28"/>
      <c r="Y27557" s="30"/>
      <c r="Z27557" s="30"/>
      <c r="AB27557" s="6"/>
    </row>
    <row r="27558" spans="1:28">
      <c r="A27558" s="2"/>
      <c r="B27558" s="2"/>
      <c r="C27558" s="2"/>
      <c r="G27558" s="94"/>
      <c r="H27558" s="94"/>
      <c r="I27558" s="94"/>
      <c r="J27558" s="2"/>
      <c r="P27558" s="30"/>
      <c r="T27558" s="2"/>
      <c r="V27558" s="2"/>
      <c r="W27558" s="28"/>
      <c r="Y27558" s="30"/>
      <c r="Z27558" s="30"/>
      <c r="AB27558" s="6"/>
    </row>
    <row r="27559" spans="1:28">
      <c r="A27559" s="2"/>
      <c r="B27559" s="2"/>
      <c r="C27559" s="2"/>
      <c r="G27559" s="94"/>
      <c r="H27559" s="94"/>
      <c r="I27559" s="94"/>
      <c r="J27559" s="2"/>
      <c r="P27559" s="30"/>
      <c r="T27559" s="2"/>
      <c r="V27559" s="2"/>
      <c r="W27559" s="28"/>
      <c r="Y27559" s="30"/>
      <c r="Z27559" s="30"/>
      <c r="AB27559" s="6"/>
    </row>
    <row r="27560" spans="1:28">
      <c r="A27560" s="2"/>
      <c r="B27560" s="2"/>
      <c r="C27560" s="2"/>
      <c r="G27560" s="94"/>
      <c r="H27560" s="94"/>
      <c r="I27560" s="94"/>
      <c r="J27560" s="2"/>
      <c r="P27560" s="30"/>
      <c r="T27560" s="2"/>
      <c r="V27560" s="2"/>
      <c r="W27560" s="28"/>
      <c r="Y27560" s="30"/>
      <c r="Z27560" s="30"/>
      <c r="AB27560" s="6"/>
    </row>
    <row r="27561" spans="1:28">
      <c r="A27561" s="2"/>
      <c r="B27561" s="2"/>
      <c r="C27561" s="2"/>
      <c r="G27561" s="94"/>
      <c r="H27561" s="94"/>
      <c r="I27561" s="94"/>
      <c r="J27561" s="2"/>
      <c r="P27561" s="30"/>
      <c r="T27561" s="2"/>
      <c r="V27561" s="2"/>
      <c r="W27561" s="28"/>
      <c r="Y27561" s="30"/>
      <c r="Z27561" s="30"/>
      <c r="AB27561" s="6"/>
    </row>
    <row r="27562" spans="1:28">
      <c r="A27562" s="2"/>
      <c r="B27562" s="2"/>
      <c r="C27562" s="2"/>
      <c r="G27562" s="94"/>
      <c r="H27562" s="94"/>
      <c r="I27562" s="94"/>
      <c r="J27562" s="2"/>
      <c r="P27562" s="30"/>
      <c r="T27562" s="2"/>
      <c r="V27562" s="2"/>
      <c r="W27562" s="28"/>
      <c r="Y27562" s="30"/>
      <c r="Z27562" s="30"/>
      <c r="AB27562" s="6"/>
    </row>
    <row r="27563" spans="1:28">
      <c r="A27563" s="2"/>
      <c r="B27563" s="2"/>
      <c r="C27563" s="2"/>
      <c r="G27563" s="94"/>
      <c r="H27563" s="94"/>
      <c r="I27563" s="94"/>
      <c r="J27563" s="2"/>
      <c r="P27563" s="30"/>
      <c r="T27563" s="2"/>
      <c r="V27563" s="2"/>
      <c r="W27563" s="28"/>
      <c r="Y27563" s="30"/>
      <c r="Z27563" s="30"/>
      <c r="AB27563" s="6"/>
    </row>
    <row r="27564" spans="1:28">
      <c r="A27564" s="2"/>
      <c r="B27564" s="2"/>
      <c r="C27564" s="2"/>
      <c r="G27564" s="94"/>
      <c r="H27564" s="94"/>
      <c r="I27564" s="94"/>
      <c r="J27564" s="2"/>
      <c r="P27564" s="30"/>
      <c r="T27564" s="2"/>
      <c r="V27564" s="2"/>
      <c r="W27564" s="28"/>
      <c r="Y27564" s="30"/>
      <c r="Z27564" s="30"/>
      <c r="AB27564" s="6"/>
    </row>
    <row r="27565" spans="1:28">
      <c r="A27565" s="2"/>
      <c r="B27565" s="2"/>
      <c r="C27565" s="2"/>
      <c r="G27565" s="94"/>
      <c r="H27565" s="94"/>
      <c r="I27565" s="94"/>
      <c r="J27565" s="2"/>
      <c r="P27565" s="30"/>
      <c r="T27565" s="2"/>
      <c r="V27565" s="2"/>
      <c r="W27565" s="28"/>
      <c r="Y27565" s="30"/>
      <c r="Z27565" s="30"/>
      <c r="AB27565" s="6"/>
    </row>
    <row r="27566" spans="1:28">
      <c r="A27566" s="2"/>
      <c r="B27566" s="2"/>
      <c r="C27566" s="2"/>
      <c r="G27566" s="94"/>
      <c r="H27566" s="94"/>
      <c r="I27566" s="94"/>
      <c r="J27566" s="2"/>
      <c r="P27566" s="30"/>
      <c r="T27566" s="2"/>
      <c r="V27566" s="2"/>
      <c r="W27566" s="28"/>
      <c r="Y27566" s="30"/>
      <c r="Z27566" s="30"/>
      <c r="AB27566" s="6"/>
    </row>
    <row r="27567" spans="1:28">
      <c r="A27567" s="2"/>
      <c r="B27567" s="2"/>
      <c r="C27567" s="2"/>
      <c r="G27567" s="94"/>
      <c r="H27567" s="94"/>
      <c r="I27567" s="94"/>
      <c r="J27567" s="2"/>
      <c r="P27567" s="30"/>
      <c r="T27567" s="2"/>
      <c r="V27567" s="2"/>
      <c r="W27567" s="28"/>
      <c r="Y27567" s="30"/>
      <c r="Z27567" s="30"/>
      <c r="AB27567" s="6"/>
    </row>
    <row r="27568" spans="1:28">
      <c r="A27568" s="2"/>
      <c r="B27568" s="2"/>
      <c r="C27568" s="2"/>
      <c r="G27568" s="94"/>
      <c r="H27568" s="94"/>
      <c r="I27568" s="94"/>
      <c r="J27568" s="2"/>
      <c r="P27568" s="30"/>
      <c r="T27568" s="2"/>
      <c r="V27568" s="2"/>
      <c r="W27568" s="28"/>
      <c r="Y27568" s="30"/>
      <c r="Z27568" s="30"/>
      <c r="AB27568" s="6"/>
    </row>
    <row r="27569" spans="1:28">
      <c r="A27569" s="2"/>
      <c r="B27569" s="2"/>
      <c r="C27569" s="2"/>
      <c r="G27569" s="94"/>
      <c r="H27569" s="94"/>
      <c r="I27569" s="94"/>
      <c r="J27569" s="2"/>
      <c r="P27569" s="30"/>
      <c r="T27569" s="2"/>
      <c r="V27569" s="2"/>
      <c r="W27569" s="28"/>
      <c r="Y27569" s="30"/>
      <c r="Z27569" s="30"/>
      <c r="AB27569" s="6"/>
    </row>
    <row r="27570" spans="1:28">
      <c r="A27570" s="2"/>
      <c r="B27570" s="2"/>
      <c r="C27570" s="2"/>
      <c r="G27570" s="94"/>
      <c r="H27570" s="94"/>
      <c r="I27570" s="94"/>
      <c r="J27570" s="2"/>
      <c r="P27570" s="30"/>
      <c r="T27570" s="2"/>
      <c r="V27570" s="2"/>
      <c r="W27570" s="28"/>
      <c r="Y27570" s="30"/>
      <c r="Z27570" s="30"/>
      <c r="AB27570" s="6"/>
    </row>
    <row r="27571" spans="1:28">
      <c r="A27571" s="2"/>
      <c r="B27571" s="2"/>
      <c r="C27571" s="2"/>
      <c r="G27571" s="94"/>
      <c r="H27571" s="94"/>
      <c r="I27571" s="94"/>
      <c r="J27571" s="2"/>
      <c r="P27571" s="30"/>
      <c r="T27571" s="2"/>
      <c r="V27571" s="2"/>
      <c r="W27571" s="28"/>
      <c r="Y27571" s="30"/>
      <c r="Z27571" s="30"/>
      <c r="AB27571" s="6"/>
    </row>
    <row r="27572" spans="1:28">
      <c r="A27572" s="2"/>
      <c r="B27572" s="2"/>
      <c r="C27572" s="2"/>
      <c r="G27572" s="94"/>
      <c r="H27572" s="94"/>
      <c r="I27572" s="94"/>
      <c r="J27572" s="2"/>
      <c r="P27572" s="30"/>
      <c r="T27572" s="2"/>
      <c r="V27572" s="2"/>
      <c r="W27572" s="28"/>
      <c r="Y27572" s="30"/>
      <c r="Z27572" s="30"/>
      <c r="AB27572" s="6"/>
    </row>
    <row r="27573" spans="1:28">
      <c r="A27573" s="2"/>
      <c r="B27573" s="2"/>
      <c r="C27573" s="2"/>
      <c r="G27573" s="94"/>
      <c r="H27573" s="94"/>
      <c r="I27573" s="94"/>
      <c r="J27573" s="2"/>
      <c r="P27573" s="30"/>
      <c r="T27573" s="2"/>
      <c r="V27573" s="2"/>
      <c r="W27573" s="28"/>
      <c r="Y27573" s="30"/>
      <c r="Z27573" s="30"/>
      <c r="AB27573" s="6"/>
    </row>
    <row r="27574" spans="1:28">
      <c r="A27574" s="2"/>
      <c r="B27574" s="2"/>
      <c r="C27574" s="2"/>
      <c r="G27574" s="94"/>
      <c r="H27574" s="94"/>
      <c r="I27574" s="94"/>
      <c r="J27574" s="2"/>
      <c r="P27574" s="30"/>
      <c r="T27574" s="2"/>
      <c r="V27574" s="2"/>
      <c r="W27574" s="28"/>
      <c r="Y27574" s="30"/>
      <c r="Z27574" s="30"/>
      <c r="AB27574" s="6"/>
    </row>
    <row r="27575" spans="1:28">
      <c r="A27575" s="2"/>
      <c r="B27575" s="2"/>
      <c r="C27575" s="2"/>
      <c r="G27575" s="94"/>
      <c r="H27575" s="94"/>
      <c r="I27575" s="94"/>
      <c r="J27575" s="2"/>
      <c r="P27575" s="30"/>
      <c r="T27575" s="2"/>
      <c r="V27575" s="2"/>
      <c r="W27575" s="28"/>
      <c r="Y27575" s="30"/>
      <c r="Z27575" s="30"/>
      <c r="AB27575" s="6"/>
    </row>
    <row r="27576" spans="1:28">
      <c r="A27576" s="2"/>
      <c r="B27576" s="2"/>
      <c r="C27576" s="2"/>
      <c r="G27576" s="94"/>
      <c r="H27576" s="94"/>
      <c r="I27576" s="94"/>
      <c r="J27576" s="2"/>
      <c r="P27576" s="30"/>
      <c r="T27576" s="2"/>
      <c r="V27576" s="2"/>
      <c r="W27576" s="28"/>
      <c r="Y27576" s="30"/>
      <c r="Z27576" s="30"/>
      <c r="AB27576" s="6"/>
    </row>
    <row r="27577" spans="1:28">
      <c r="A27577" s="2"/>
      <c r="B27577" s="2"/>
      <c r="C27577" s="2"/>
      <c r="G27577" s="94"/>
      <c r="H27577" s="94"/>
      <c r="I27577" s="94"/>
      <c r="J27577" s="2"/>
      <c r="P27577" s="30"/>
      <c r="T27577" s="2"/>
      <c r="V27577" s="2"/>
      <c r="W27577" s="28"/>
      <c r="Y27577" s="30"/>
      <c r="Z27577" s="30"/>
      <c r="AB27577" s="6"/>
    </row>
    <row r="27578" spans="1:28">
      <c r="A27578" s="2"/>
      <c r="B27578" s="2"/>
      <c r="C27578" s="2"/>
      <c r="G27578" s="94"/>
      <c r="H27578" s="94"/>
      <c r="I27578" s="94"/>
      <c r="J27578" s="2"/>
      <c r="P27578" s="30"/>
      <c r="T27578" s="2"/>
      <c r="V27578" s="2"/>
      <c r="W27578" s="28"/>
      <c r="Y27578" s="30"/>
      <c r="Z27578" s="30"/>
      <c r="AB27578" s="6"/>
    </row>
    <row r="27579" spans="1:28">
      <c r="A27579" s="2"/>
      <c r="B27579" s="2"/>
      <c r="C27579" s="2"/>
      <c r="G27579" s="94"/>
      <c r="H27579" s="94"/>
      <c r="I27579" s="94"/>
      <c r="J27579" s="2"/>
      <c r="P27579" s="30"/>
      <c r="T27579" s="2"/>
      <c r="V27579" s="2"/>
      <c r="W27579" s="28"/>
      <c r="Y27579" s="30"/>
      <c r="Z27579" s="30"/>
      <c r="AB27579" s="6"/>
    </row>
    <row r="27580" spans="1:28">
      <c r="A27580" s="2"/>
      <c r="B27580" s="2"/>
      <c r="C27580" s="2"/>
      <c r="G27580" s="94"/>
      <c r="H27580" s="94"/>
      <c r="I27580" s="94"/>
      <c r="J27580" s="2"/>
      <c r="P27580" s="30"/>
      <c r="T27580" s="2"/>
      <c r="V27580" s="2"/>
      <c r="W27580" s="28"/>
      <c r="Y27580" s="30"/>
      <c r="Z27580" s="30"/>
      <c r="AB27580" s="6"/>
    </row>
    <row r="27581" spans="1:28">
      <c r="A27581" s="2"/>
      <c r="B27581" s="2"/>
      <c r="C27581" s="2"/>
      <c r="G27581" s="94"/>
      <c r="H27581" s="94"/>
      <c r="I27581" s="94"/>
      <c r="J27581" s="2"/>
      <c r="P27581" s="30"/>
      <c r="T27581" s="2"/>
      <c r="V27581" s="2"/>
      <c r="W27581" s="28"/>
      <c r="Y27581" s="30"/>
      <c r="Z27581" s="30"/>
      <c r="AB27581" s="6"/>
    </row>
    <row r="27582" spans="1:28">
      <c r="A27582" s="2"/>
      <c r="B27582" s="2"/>
      <c r="C27582" s="2"/>
      <c r="G27582" s="94"/>
      <c r="H27582" s="94"/>
      <c r="I27582" s="94"/>
      <c r="J27582" s="2"/>
      <c r="P27582" s="30"/>
      <c r="T27582" s="2"/>
      <c r="V27582" s="2"/>
      <c r="W27582" s="28"/>
      <c r="Y27582" s="30"/>
      <c r="Z27582" s="30"/>
      <c r="AB27582" s="6"/>
    </row>
    <row r="27583" spans="1:28">
      <c r="A27583" s="2"/>
      <c r="B27583" s="2"/>
      <c r="C27583" s="2"/>
      <c r="G27583" s="94"/>
      <c r="H27583" s="94"/>
      <c r="I27583" s="94"/>
      <c r="J27583" s="2"/>
      <c r="P27583" s="30"/>
      <c r="T27583" s="2"/>
      <c r="V27583" s="2"/>
      <c r="W27583" s="28"/>
      <c r="Y27583" s="30"/>
      <c r="Z27583" s="30"/>
      <c r="AB27583" s="6"/>
    </row>
    <row r="27584" spans="1:28">
      <c r="A27584" s="2"/>
      <c r="B27584" s="2"/>
      <c r="C27584" s="2"/>
      <c r="G27584" s="94"/>
      <c r="H27584" s="94"/>
      <c r="I27584" s="94"/>
      <c r="J27584" s="2"/>
      <c r="P27584" s="30"/>
      <c r="T27584" s="2"/>
      <c r="V27584" s="2"/>
      <c r="W27584" s="28"/>
      <c r="Y27584" s="30"/>
      <c r="Z27584" s="30"/>
      <c r="AB27584" s="6"/>
    </row>
    <row r="27585" spans="1:28">
      <c r="A27585" s="2"/>
      <c r="B27585" s="2"/>
      <c r="C27585" s="2"/>
      <c r="G27585" s="94"/>
      <c r="H27585" s="94"/>
      <c r="I27585" s="94"/>
      <c r="J27585" s="2"/>
      <c r="P27585" s="30"/>
      <c r="T27585" s="2"/>
      <c r="V27585" s="2"/>
      <c r="W27585" s="28"/>
      <c r="Y27585" s="30"/>
      <c r="Z27585" s="30"/>
      <c r="AB27585" s="6"/>
    </row>
    <row r="27586" spans="1:28">
      <c r="A27586" s="2"/>
      <c r="B27586" s="2"/>
      <c r="C27586" s="2"/>
      <c r="G27586" s="94"/>
      <c r="H27586" s="94"/>
      <c r="I27586" s="94"/>
      <c r="J27586" s="2"/>
      <c r="P27586" s="30"/>
      <c r="T27586" s="2"/>
      <c r="V27586" s="2"/>
      <c r="W27586" s="28"/>
      <c r="Y27586" s="30"/>
      <c r="Z27586" s="30"/>
      <c r="AB27586" s="6"/>
    </row>
    <row r="27587" spans="1:28">
      <c r="A27587" s="2"/>
      <c r="B27587" s="2"/>
      <c r="C27587" s="2"/>
      <c r="G27587" s="94"/>
      <c r="H27587" s="94"/>
      <c r="I27587" s="94"/>
      <c r="J27587" s="2"/>
      <c r="P27587" s="30"/>
      <c r="T27587" s="2"/>
      <c r="V27587" s="2"/>
      <c r="W27587" s="28"/>
      <c r="Y27587" s="30"/>
      <c r="Z27587" s="30"/>
      <c r="AB27587" s="6"/>
    </row>
    <row r="27588" spans="1:28">
      <c r="A27588" s="2"/>
      <c r="B27588" s="2"/>
      <c r="C27588" s="2"/>
      <c r="G27588" s="94"/>
      <c r="H27588" s="94"/>
      <c r="I27588" s="94"/>
      <c r="J27588" s="2"/>
      <c r="P27588" s="30"/>
      <c r="T27588" s="2"/>
      <c r="V27588" s="2"/>
      <c r="W27588" s="28"/>
      <c r="Y27588" s="30"/>
      <c r="Z27588" s="30"/>
      <c r="AB27588" s="6"/>
    </row>
    <row r="27589" spans="1:28">
      <c r="A27589" s="2"/>
      <c r="B27589" s="2"/>
      <c r="C27589" s="2"/>
      <c r="G27589" s="94"/>
      <c r="H27589" s="94"/>
      <c r="I27589" s="94"/>
      <c r="J27589" s="2"/>
      <c r="P27589" s="30"/>
      <c r="T27589" s="2"/>
      <c r="V27589" s="2"/>
      <c r="W27589" s="28"/>
      <c r="Y27589" s="30"/>
      <c r="Z27589" s="30"/>
      <c r="AB27589" s="6"/>
    </row>
    <row r="27590" spans="1:28">
      <c r="A27590" s="2"/>
      <c r="B27590" s="2"/>
      <c r="C27590" s="2"/>
      <c r="G27590" s="94"/>
      <c r="H27590" s="94"/>
      <c r="I27590" s="94"/>
      <c r="J27590" s="2"/>
      <c r="P27590" s="30"/>
      <c r="T27590" s="2"/>
      <c r="V27590" s="2"/>
      <c r="W27590" s="28"/>
      <c r="Y27590" s="30"/>
      <c r="Z27590" s="30"/>
      <c r="AB27590" s="6"/>
    </row>
    <row r="27591" spans="1:28">
      <c r="A27591" s="2"/>
      <c r="B27591" s="2"/>
      <c r="C27591" s="2"/>
      <c r="G27591" s="94"/>
      <c r="H27591" s="94"/>
      <c r="I27591" s="94"/>
      <c r="J27591" s="2"/>
      <c r="P27591" s="30"/>
      <c r="T27591" s="2"/>
      <c r="V27591" s="2"/>
      <c r="W27591" s="28"/>
      <c r="Y27591" s="30"/>
      <c r="Z27591" s="30"/>
      <c r="AB27591" s="6"/>
    </row>
    <row r="27592" spans="1:28">
      <c r="A27592" s="2"/>
      <c r="B27592" s="2"/>
      <c r="C27592" s="2"/>
      <c r="G27592" s="94"/>
      <c r="H27592" s="94"/>
      <c r="I27592" s="94"/>
      <c r="J27592" s="2"/>
      <c r="P27592" s="30"/>
      <c r="T27592" s="2"/>
      <c r="V27592" s="2"/>
      <c r="W27592" s="28"/>
      <c r="Y27592" s="30"/>
      <c r="Z27592" s="30"/>
      <c r="AB27592" s="6"/>
    </row>
    <row r="27593" spans="1:28">
      <c r="A27593" s="2"/>
      <c r="B27593" s="2"/>
      <c r="C27593" s="2"/>
      <c r="G27593" s="94"/>
      <c r="H27593" s="94"/>
      <c r="I27593" s="94"/>
      <c r="J27593" s="2"/>
      <c r="P27593" s="30"/>
      <c r="T27593" s="2"/>
      <c r="V27593" s="2"/>
      <c r="W27593" s="28"/>
      <c r="Y27593" s="30"/>
      <c r="Z27593" s="30"/>
      <c r="AB27593" s="6"/>
    </row>
    <row r="27594" spans="1:28">
      <c r="A27594" s="2"/>
      <c r="B27594" s="2"/>
      <c r="C27594" s="2"/>
      <c r="G27594" s="94"/>
      <c r="H27594" s="94"/>
      <c r="I27594" s="94"/>
      <c r="J27594" s="2"/>
      <c r="P27594" s="30"/>
      <c r="T27594" s="2"/>
      <c r="V27594" s="2"/>
      <c r="W27594" s="28"/>
      <c r="Y27594" s="30"/>
      <c r="Z27594" s="30"/>
      <c r="AB27594" s="6"/>
    </row>
    <row r="27595" spans="1:28">
      <c r="A27595" s="2"/>
      <c r="B27595" s="2"/>
      <c r="C27595" s="2"/>
      <c r="G27595" s="94"/>
      <c r="H27595" s="94"/>
      <c r="I27595" s="94"/>
      <c r="J27595" s="2"/>
      <c r="P27595" s="30"/>
      <c r="T27595" s="2"/>
      <c r="V27595" s="2"/>
      <c r="W27595" s="28"/>
      <c r="Y27595" s="30"/>
      <c r="Z27595" s="30"/>
      <c r="AB27595" s="6"/>
    </row>
    <row r="27596" spans="1:28">
      <c r="A27596" s="2"/>
      <c r="B27596" s="2"/>
      <c r="C27596" s="2"/>
      <c r="G27596" s="94"/>
      <c r="H27596" s="94"/>
      <c r="I27596" s="94"/>
      <c r="J27596" s="2"/>
      <c r="P27596" s="30"/>
      <c r="T27596" s="2"/>
      <c r="V27596" s="2"/>
      <c r="W27596" s="28"/>
      <c r="Y27596" s="30"/>
      <c r="Z27596" s="30"/>
      <c r="AB27596" s="6"/>
    </row>
    <row r="27597" spans="1:28">
      <c r="A27597" s="2"/>
      <c r="B27597" s="2"/>
      <c r="C27597" s="2"/>
      <c r="G27597" s="94"/>
      <c r="H27597" s="94"/>
      <c r="I27597" s="94"/>
      <c r="J27597" s="2"/>
      <c r="P27597" s="30"/>
      <c r="T27597" s="2"/>
      <c r="V27597" s="2"/>
      <c r="W27597" s="28"/>
      <c r="Y27597" s="30"/>
      <c r="Z27597" s="30"/>
      <c r="AB27597" s="6"/>
    </row>
    <row r="27598" spans="1:28">
      <c r="A27598" s="2"/>
      <c r="B27598" s="2"/>
      <c r="C27598" s="2"/>
      <c r="G27598" s="94"/>
      <c r="H27598" s="94"/>
      <c r="I27598" s="94"/>
      <c r="J27598" s="2"/>
      <c r="P27598" s="30"/>
      <c r="T27598" s="2"/>
      <c r="V27598" s="2"/>
      <c r="W27598" s="28"/>
      <c r="Y27598" s="30"/>
      <c r="Z27598" s="30"/>
      <c r="AB27598" s="6"/>
    </row>
    <row r="27599" spans="1:28">
      <c r="A27599" s="2"/>
      <c r="B27599" s="2"/>
      <c r="C27599" s="2"/>
      <c r="G27599" s="94"/>
      <c r="H27599" s="94"/>
      <c r="I27599" s="94"/>
      <c r="J27599" s="2"/>
      <c r="P27599" s="30"/>
      <c r="T27599" s="2"/>
      <c r="V27599" s="2"/>
      <c r="W27599" s="28"/>
      <c r="Y27599" s="30"/>
      <c r="Z27599" s="30"/>
      <c r="AB27599" s="6"/>
    </row>
    <row r="27600" spans="1:28">
      <c r="A27600" s="2"/>
      <c r="B27600" s="2"/>
      <c r="C27600" s="2"/>
      <c r="G27600" s="94"/>
      <c r="H27600" s="94"/>
      <c r="I27600" s="94"/>
      <c r="J27600" s="2"/>
      <c r="P27600" s="30"/>
      <c r="T27600" s="2"/>
      <c r="V27600" s="2"/>
      <c r="W27600" s="28"/>
      <c r="Y27600" s="30"/>
      <c r="Z27600" s="30"/>
      <c r="AB27600" s="6"/>
    </row>
    <row r="27601" spans="1:28">
      <c r="A27601" s="2"/>
      <c r="B27601" s="2"/>
      <c r="C27601" s="2"/>
      <c r="G27601" s="94"/>
      <c r="H27601" s="94"/>
      <c r="I27601" s="94"/>
      <c r="J27601" s="2"/>
      <c r="P27601" s="30"/>
      <c r="T27601" s="2"/>
      <c r="V27601" s="2"/>
      <c r="W27601" s="28"/>
      <c r="Y27601" s="30"/>
      <c r="Z27601" s="30"/>
      <c r="AB27601" s="6"/>
    </row>
    <row r="27602" spans="1:28">
      <c r="A27602" s="2"/>
      <c r="B27602" s="2"/>
      <c r="C27602" s="2"/>
      <c r="G27602" s="94"/>
      <c r="H27602" s="94"/>
      <c r="I27602" s="94"/>
      <c r="J27602" s="2"/>
      <c r="P27602" s="30"/>
      <c r="T27602" s="2"/>
      <c r="V27602" s="2"/>
      <c r="W27602" s="28"/>
      <c r="Y27602" s="30"/>
      <c r="Z27602" s="30"/>
      <c r="AB27602" s="6"/>
    </row>
    <row r="27603" spans="1:28">
      <c r="A27603" s="2"/>
      <c r="B27603" s="2"/>
      <c r="C27603" s="2"/>
      <c r="G27603" s="94"/>
      <c r="H27603" s="94"/>
      <c r="I27603" s="94"/>
      <c r="J27603" s="2"/>
      <c r="P27603" s="30"/>
      <c r="T27603" s="2"/>
      <c r="V27603" s="2"/>
      <c r="W27603" s="28"/>
      <c r="Y27603" s="30"/>
      <c r="Z27603" s="30"/>
      <c r="AB27603" s="6"/>
    </row>
    <row r="27604" spans="1:28">
      <c r="A27604" s="2"/>
      <c r="B27604" s="2"/>
      <c r="C27604" s="2"/>
      <c r="G27604" s="94"/>
      <c r="H27604" s="94"/>
      <c r="I27604" s="94"/>
      <c r="J27604" s="2"/>
      <c r="P27604" s="30"/>
      <c r="T27604" s="2"/>
      <c r="V27604" s="2"/>
      <c r="W27604" s="28"/>
      <c r="Y27604" s="30"/>
      <c r="Z27604" s="30"/>
      <c r="AB27604" s="6"/>
    </row>
    <row r="27605" spans="1:28">
      <c r="A27605" s="2"/>
      <c r="B27605" s="2"/>
      <c r="C27605" s="2"/>
      <c r="G27605" s="94"/>
      <c r="H27605" s="94"/>
      <c r="I27605" s="94"/>
      <c r="J27605" s="2"/>
      <c r="P27605" s="30"/>
      <c r="T27605" s="2"/>
      <c r="V27605" s="2"/>
      <c r="W27605" s="28"/>
      <c r="Y27605" s="30"/>
      <c r="Z27605" s="30"/>
      <c r="AB27605" s="6"/>
    </row>
    <row r="27606" spans="1:28">
      <c r="A27606" s="2"/>
      <c r="B27606" s="2"/>
      <c r="C27606" s="2"/>
      <c r="G27606" s="94"/>
      <c r="H27606" s="94"/>
      <c r="I27606" s="94"/>
      <c r="J27606" s="2"/>
      <c r="P27606" s="30"/>
      <c r="T27606" s="2"/>
      <c r="V27606" s="2"/>
      <c r="W27606" s="28"/>
      <c r="Y27606" s="30"/>
      <c r="Z27606" s="30"/>
      <c r="AB27606" s="6"/>
    </row>
    <row r="27607" spans="1:28">
      <c r="A27607" s="2"/>
      <c r="B27607" s="2"/>
      <c r="C27607" s="2"/>
      <c r="G27607" s="94"/>
      <c r="H27607" s="94"/>
      <c r="I27607" s="94"/>
      <c r="J27607" s="2"/>
      <c r="P27607" s="30"/>
      <c r="T27607" s="2"/>
      <c r="V27607" s="2"/>
      <c r="W27607" s="28"/>
      <c r="Y27607" s="30"/>
      <c r="Z27607" s="30"/>
      <c r="AB27607" s="6"/>
    </row>
    <row r="27608" spans="1:28">
      <c r="A27608" s="2"/>
      <c r="B27608" s="2"/>
      <c r="C27608" s="2"/>
      <c r="G27608" s="94"/>
      <c r="H27608" s="94"/>
      <c r="I27608" s="94"/>
      <c r="J27608" s="2"/>
      <c r="P27608" s="30"/>
      <c r="T27608" s="2"/>
      <c r="V27608" s="2"/>
      <c r="W27608" s="28"/>
      <c r="Y27608" s="30"/>
      <c r="Z27608" s="30"/>
      <c r="AB27608" s="6"/>
    </row>
    <row r="27609" spans="1:28">
      <c r="A27609" s="2"/>
      <c r="B27609" s="2"/>
      <c r="C27609" s="2"/>
      <c r="G27609" s="94"/>
      <c r="H27609" s="94"/>
      <c r="I27609" s="94"/>
      <c r="J27609" s="2"/>
      <c r="P27609" s="30"/>
      <c r="T27609" s="2"/>
      <c r="V27609" s="2"/>
      <c r="W27609" s="28"/>
      <c r="Y27609" s="30"/>
      <c r="Z27609" s="30"/>
      <c r="AB27609" s="6"/>
    </row>
    <row r="27610" spans="1:28">
      <c r="A27610" s="2"/>
      <c r="B27610" s="2"/>
      <c r="C27610" s="2"/>
      <c r="G27610" s="94"/>
      <c r="H27610" s="94"/>
      <c r="I27610" s="94"/>
      <c r="J27610" s="2"/>
      <c r="P27610" s="30"/>
      <c r="T27610" s="2"/>
      <c r="V27610" s="2"/>
      <c r="W27610" s="28"/>
      <c r="Y27610" s="30"/>
      <c r="Z27610" s="30"/>
      <c r="AB27610" s="6"/>
    </row>
    <row r="27611" spans="1:28">
      <c r="A27611" s="2"/>
      <c r="B27611" s="2"/>
      <c r="C27611" s="2"/>
      <c r="G27611" s="94"/>
      <c r="H27611" s="94"/>
      <c r="I27611" s="94"/>
      <c r="J27611" s="2"/>
      <c r="P27611" s="30"/>
      <c r="T27611" s="2"/>
      <c r="V27611" s="2"/>
      <c r="W27611" s="28"/>
      <c r="Y27611" s="30"/>
      <c r="Z27611" s="30"/>
      <c r="AB27611" s="6"/>
    </row>
    <row r="27612" spans="1:28">
      <c r="A27612" s="2"/>
      <c r="B27612" s="2"/>
      <c r="C27612" s="2"/>
      <c r="G27612" s="94"/>
      <c r="H27612" s="94"/>
      <c r="I27612" s="94"/>
      <c r="J27612" s="2"/>
      <c r="P27612" s="30"/>
      <c r="T27612" s="2"/>
      <c r="V27612" s="2"/>
      <c r="W27612" s="28"/>
      <c r="Y27612" s="30"/>
      <c r="Z27612" s="30"/>
      <c r="AB27612" s="6"/>
    </row>
    <row r="27613" spans="1:28">
      <c r="A27613" s="2"/>
      <c r="B27613" s="2"/>
      <c r="C27613" s="2"/>
      <c r="G27613" s="94"/>
      <c r="H27613" s="94"/>
      <c r="I27613" s="94"/>
      <c r="J27613" s="2"/>
      <c r="P27613" s="30"/>
      <c r="T27613" s="2"/>
      <c r="V27613" s="2"/>
      <c r="W27613" s="28"/>
      <c r="Y27613" s="30"/>
      <c r="Z27613" s="30"/>
      <c r="AB27613" s="6"/>
    </row>
    <row r="27614" spans="1:28">
      <c r="A27614" s="2"/>
      <c r="B27614" s="2"/>
      <c r="C27614" s="2"/>
      <c r="G27614" s="94"/>
      <c r="H27614" s="94"/>
      <c r="I27614" s="94"/>
      <c r="J27614" s="2"/>
      <c r="P27614" s="30"/>
      <c r="T27614" s="2"/>
      <c r="V27614" s="2"/>
      <c r="W27614" s="28"/>
      <c r="Y27614" s="30"/>
      <c r="Z27614" s="30"/>
      <c r="AB27614" s="6"/>
    </row>
    <row r="27615" spans="1:28">
      <c r="A27615" s="2"/>
      <c r="B27615" s="2"/>
      <c r="C27615" s="2"/>
      <c r="G27615" s="94"/>
      <c r="H27615" s="94"/>
      <c r="I27615" s="94"/>
      <c r="J27615" s="2"/>
      <c r="P27615" s="30"/>
      <c r="T27615" s="2"/>
      <c r="V27615" s="2"/>
      <c r="W27615" s="28"/>
      <c r="Y27615" s="30"/>
      <c r="Z27615" s="30"/>
      <c r="AB27615" s="6"/>
    </row>
    <row r="27616" spans="1:28">
      <c r="A27616" s="2"/>
      <c r="B27616" s="2"/>
      <c r="C27616" s="2"/>
      <c r="G27616" s="94"/>
      <c r="H27616" s="94"/>
      <c r="I27616" s="94"/>
      <c r="J27616" s="2"/>
      <c r="P27616" s="30"/>
      <c r="T27616" s="2"/>
      <c r="V27616" s="2"/>
      <c r="W27616" s="28"/>
      <c r="Y27616" s="30"/>
      <c r="Z27616" s="30"/>
      <c r="AB27616" s="6"/>
    </row>
    <row r="27617" spans="1:28">
      <c r="A27617" s="2"/>
      <c r="B27617" s="2"/>
      <c r="C27617" s="2"/>
      <c r="G27617" s="94"/>
      <c r="H27617" s="94"/>
      <c r="I27617" s="94"/>
      <c r="J27617" s="2"/>
      <c r="P27617" s="30"/>
      <c r="T27617" s="2"/>
      <c r="V27617" s="2"/>
      <c r="W27617" s="28"/>
      <c r="Y27617" s="30"/>
      <c r="Z27617" s="30"/>
      <c r="AB27617" s="6"/>
    </row>
    <row r="27618" spans="1:28">
      <c r="A27618" s="2"/>
      <c r="B27618" s="2"/>
      <c r="C27618" s="2"/>
      <c r="G27618" s="94"/>
      <c r="H27618" s="94"/>
      <c r="I27618" s="94"/>
      <c r="J27618" s="2"/>
      <c r="P27618" s="30"/>
      <c r="T27618" s="2"/>
      <c r="V27618" s="2"/>
      <c r="W27618" s="28"/>
      <c r="Y27618" s="30"/>
      <c r="Z27618" s="30"/>
      <c r="AB27618" s="6"/>
    </row>
    <row r="27619" spans="1:28">
      <c r="A27619" s="2"/>
      <c r="B27619" s="2"/>
      <c r="C27619" s="2"/>
      <c r="G27619" s="94"/>
      <c r="H27619" s="94"/>
      <c r="I27619" s="94"/>
      <c r="J27619" s="2"/>
      <c r="P27619" s="30"/>
      <c r="T27619" s="2"/>
      <c r="V27619" s="2"/>
      <c r="W27619" s="28"/>
      <c r="Y27619" s="30"/>
      <c r="Z27619" s="30"/>
      <c r="AB27619" s="6"/>
    </row>
    <row r="27620" spans="1:28">
      <c r="A27620" s="2"/>
      <c r="B27620" s="2"/>
      <c r="C27620" s="2"/>
      <c r="G27620" s="94"/>
      <c r="H27620" s="94"/>
      <c r="I27620" s="94"/>
      <c r="J27620" s="2"/>
      <c r="P27620" s="30"/>
      <c r="T27620" s="2"/>
      <c r="V27620" s="2"/>
      <c r="W27620" s="28"/>
      <c r="Y27620" s="30"/>
      <c r="Z27620" s="30"/>
      <c r="AB27620" s="6"/>
    </row>
    <row r="27621" spans="1:28">
      <c r="A27621" s="2"/>
      <c r="B27621" s="2"/>
      <c r="C27621" s="2"/>
      <c r="G27621" s="94"/>
      <c r="H27621" s="94"/>
      <c r="I27621" s="94"/>
      <c r="J27621" s="2"/>
      <c r="P27621" s="30"/>
      <c r="T27621" s="2"/>
      <c r="V27621" s="2"/>
      <c r="W27621" s="28"/>
      <c r="Y27621" s="30"/>
      <c r="Z27621" s="30"/>
      <c r="AB27621" s="6"/>
    </row>
    <row r="27622" spans="1:28">
      <c r="A27622" s="2"/>
      <c r="B27622" s="2"/>
      <c r="C27622" s="2"/>
      <c r="G27622" s="94"/>
      <c r="H27622" s="94"/>
      <c r="I27622" s="94"/>
      <c r="J27622" s="2"/>
      <c r="P27622" s="30"/>
      <c r="T27622" s="2"/>
      <c r="V27622" s="2"/>
      <c r="W27622" s="28"/>
      <c r="Y27622" s="30"/>
      <c r="Z27622" s="30"/>
      <c r="AB27622" s="6"/>
    </row>
    <row r="27623" spans="1:28">
      <c r="A27623" s="2"/>
      <c r="B27623" s="2"/>
      <c r="C27623" s="2"/>
      <c r="G27623" s="94"/>
      <c r="H27623" s="94"/>
      <c r="I27623" s="94"/>
      <c r="J27623" s="2"/>
      <c r="P27623" s="30"/>
      <c r="T27623" s="2"/>
      <c r="V27623" s="2"/>
      <c r="W27623" s="28"/>
      <c r="Y27623" s="30"/>
      <c r="Z27623" s="30"/>
      <c r="AB27623" s="6"/>
    </row>
    <row r="27624" spans="1:28">
      <c r="A27624" s="2"/>
      <c r="B27624" s="2"/>
      <c r="C27624" s="2"/>
      <c r="G27624" s="94"/>
      <c r="H27624" s="94"/>
      <c r="I27624" s="94"/>
      <c r="J27624" s="2"/>
      <c r="P27624" s="30"/>
      <c r="T27624" s="2"/>
      <c r="V27624" s="2"/>
      <c r="W27624" s="28"/>
      <c r="Y27624" s="30"/>
      <c r="Z27624" s="30"/>
      <c r="AB27624" s="6"/>
    </row>
    <row r="27625" spans="1:28">
      <c r="A27625" s="2"/>
      <c r="B27625" s="2"/>
      <c r="C27625" s="2"/>
      <c r="G27625" s="94"/>
      <c r="H27625" s="94"/>
      <c r="I27625" s="94"/>
      <c r="J27625" s="2"/>
      <c r="P27625" s="30"/>
      <c r="T27625" s="2"/>
      <c r="V27625" s="2"/>
      <c r="W27625" s="28"/>
      <c r="Y27625" s="30"/>
      <c r="Z27625" s="30"/>
      <c r="AB27625" s="6"/>
    </row>
    <row r="27626" spans="1:28">
      <c r="A27626" s="2"/>
      <c r="B27626" s="2"/>
      <c r="C27626" s="2"/>
      <c r="G27626" s="94"/>
      <c r="H27626" s="94"/>
      <c r="I27626" s="94"/>
      <c r="J27626" s="2"/>
      <c r="P27626" s="30"/>
      <c r="T27626" s="2"/>
      <c r="V27626" s="2"/>
      <c r="W27626" s="28"/>
      <c r="Y27626" s="30"/>
      <c r="Z27626" s="30"/>
      <c r="AB27626" s="6"/>
    </row>
    <row r="27627" spans="1:28">
      <c r="A27627" s="2"/>
      <c r="B27627" s="2"/>
      <c r="C27627" s="2"/>
      <c r="G27627" s="94"/>
      <c r="H27627" s="94"/>
      <c r="I27627" s="94"/>
      <c r="J27627" s="2"/>
      <c r="P27627" s="30"/>
      <c r="T27627" s="2"/>
      <c r="V27627" s="2"/>
      <c r="W27627" s="28"/>
      <c r="Y27627" s="30"/>
      <c r="Z27627" s="30"/>
      <c r="AB27627" s="6"/>
    </row>
    <row r="27628" spans="1:28">
      <c r="A27628" s="2"/>
      <c r="B27628" s="2"/>
      <c r="C27628" s="2"/>
      <c r="G27628" s="94"/>
      <c r="H27628" s="94"/>
      <c r="I27628" s="94"/>
      <c r="J27628" s="2"/>
      <c r="P27628" s="30"/>
      <c r="T27628" s="2"/>
      <c r="V27628" s="2"/>
      <c r="W27628" s="28"/>
      <c r="Y27628" s="30"/>
      <c r="Z27628" s="30"/>
      <c r="AB27628" s="6"/>
    </row>
    <row r="27629" spans="1:28">
      <c r="A27629" s="2"/>
      <c r="B27629" s="2"/>
      <c r="C27629" s="2"/>
      <c r="G27629" s="94"/>
      <c r="H27629" s="94"/>
      <c r="I27629" s="94"/>
      <c r="J27629" s="2"/>
      <c r="P27629" s="30"/>
      <c r="T27629" s="2"/>
      <c r="V27629" s="2"/>
      <c r="W27629" s="28"/>
      <c r="Y27629" s="30"/>
      <c r="Z27629" s="30"/>
      <c r="AB27629" s="6"/>
    </row>
    <row r="27630" spans="1:28">
      <c r="A27630" s="2"/>
      <c r="B27630" s="2"/>
      <c r="C27630" s="2"/>
      <c r="G27630" s="94"/>
      <c r="H27630" s="94"/>
      <c r="I27630" s="94"/>
      <c r="J27630" s="2"/>
      <c r="P27630" s="30"/>
      <c r="T27630" s="2"/>
      <c r="V27630" s="2"/>
      <c r="W27630" s="28"/>
      <c r="Y27630" s="30"/>
      <c r="Z27630" s="30"/>
      <c r="AB27630" s="6"/>
    </row>
    <row r="27631" spans="1:28">
      <c r="A27631" s="2"/>
      <c r="B27631" s="2"/>
      <c r="C27631" s="2"/>
      <c r="G27631" s="94"/>
      <c r="H27631" s="94"/>
      <c r="I27631" s="94"/>
      <c r="J27631" s="2"/>
      <c r="P27631" s="30"/>
      <c r="T27631" s="2"/>
      <c r="V27631" s="2"/>
      <c r="W27631" s="28"/>
      <c r="Y27631" s="30"/>
      <c r="Z27631" s="30"/>
      <c r="AB27631" s="6"/>
    </row>
    <row r="27632" spans="1:28">
      <c r="A27632" s="2"/>
      <c r="B27632" s="2"/>
      <c r="C27632" s="2"/>
      <c r="G27632" s="94"/>
      <c r="H27632" s="94"/>
      <c r="I27632" s="94"/>
      <c r="J27632" s="2"/>
      <c r="P27632" s="30"/>
      <c r="T27632" s="2"/>
      <c r="V27632" s="2"/>
      <c r="W27632" s="28"/>
      <c r="Y27632" s="30"/>
      <c r="Z27632" s="30"/>
      <c r="AB27632" s="6"/>
    </row>
    <row r="27633" spans="1:28">
      <c r="A27633" s="2"/>
      <c r="B27633" s="2"/>
      <c r="C27633" s="2"/>
      <c r="G27633" s="94"/>
      <c r="H27633" s="94"/>
      <c r="I27633" s="94"/>
      <c r="J27633" s="2"/>
      <c r="P27633" s="30"/>
      <c r="T27633" s="2"/>
      <c r="V27633" s="2"/>
      <c r="W27633" s="28"/>
      <c r="Y27633" s="30"/>
      <c r="Z27633" s="30"/>
      <c r="AB27633" s="6"/>
    </row>
    <row r="27634" spans="1:28">
      <c r="A27634" s="2"/>
      <c r="B27634" s="2"/>
      <c r="C27634" s="2"/>
      <c r="G27634" s="94"/>
      <c r="H27634" s="94"/>
      <c r="I27634" s="94"/>
      <c r="J27634" s="2"/>
      <c r="P27634" s="30"/>
      <c r="T27634" s="2"/>
      <c r="V27634" s="2"/>
      <c r="W27634" s="28"/>
      <c r="Y27634" s="30"/>
      <c r="Z27634" s="30"/>
      <c r="AB27634" s="6"/>
    </row>
    <row r="27635" spans="1:28">
      <c r="A27635" s="2"/>
      <c r="B27635" s="2"/>
      <c r="C27635" s="2"/>
      <c r="G27635" s="94"/>
      <c r="H27635" s="94"/>
      <c r="I27635" s="94"/>
      <c r="J27635" s="2"/>
      <c r="P27635" s="30"/>
      <c r="T27635" s="2"/>
      <c r="V27635" s="2"/>
      <c r="W27635" s="28"/>
      <c r="Y27635" s="30"/>
      <c r="Z27635" s="30"/>
      <c r="AB27635" s="6"/>
    </row>
    <row r="27636" spans="1:28">
      <c r="A27636" s="2"/>
      <c r="B27636" s="2"/>
      <c r="C27636" s="2"/>
      <c r="G27636" s="94"/>
      <c r="H27636" s="94"/>
      <c r="I27636" s="94"/>
      <c r="J27636" s="2"/>
      <c r="P27636" s="30"/>
      <c r="T27636" s="2"/>
      <c r="V27636" s="2"/>
      <c r="W27636" s="28"/>
      <c r="Y27636" s="30"/>
      <c r="Z27636" s="30"/>
      <c r="AB27636" s="6"/>
    </row>
    <row r="27637" spans="1:28">
      <c r="A27637" s="2"/>
      <c r="B27637" s="2"/>
      <c r="C27637" s="2"/>
      <c r="G27637" s="94"/>
      <c r="H27637" s="94"/>
      <c r="I27637" s="94"/>
      <c r="J27637" s="2"/>
      <c r="P27637" s="30"/>
      <c r="T27637" s="2"/>
      <c r="V27637" s="2"/>
      <c r="W27637" s="28"/>
      <c r="Y27637" s="30"/>
      <c r="Z27637" s="30"/>
      <c r="AB27637" s="6"/>
    </row>
    <row r="27638" spans="1:28">
      <c r="A27638" s="2"/>
      <c r="B27638" s="2"/>
      <c r="C27638" s="2"/>
      <c r="G27638" s="94"/>
      <c r="H27638" s="94"/>
      <c r="I27638" s="94"/>
      <c r="J27638" s="2"/>
      <c r="P27638" s="30"/>
      <c r="T27638" s="2"/>
      <c r="V27638" s="2"/>
      <c r="W27638" s="28"/>
      <c r="Y27638" s="30"/>
      <c r="Z27638" s="30"/>
      <c r="AB27638" s="6"/>
    </row>
    <row r="27639" spans="1:28">
      <c r="A27639" s="2"/>
      <c r="B27639" s="2"/>
      <c r="C27639" s="2"/>
      <c r="G27639" s="94"/>
      <c r="H27639" s="94"/>
      <c r="I27639" s="94"/>
      <c r="J27639" s="2"/>
      <c r="P27639" s="30"/>
      <c r="T27639" s="2"/>
      <c r="V27639" s="2"/>
      <c r="W27639" s="28"/>
      <c r="Y27639" s="30"/>
      <c r="Z27639" s="30"/>
      <c r="AB27639" s="6"/>
    </row>
    <row r="27640" spans="1:28">
      <c r="A27640" s="2"/>
      <c r="B27640" s="2"/>
      <c r="C27640" s="2"/>
      <c r="G27640" s="94"/>
      <c r="H27640" s="94"/>
      <c r="I27640" s="94"/>
      <c r="J27640" s="2"/>
      <c r="P27640" s="30"/>
      <c r="T27640" s="2"/>
      <c r="V27640" s="2"/>
      <c r="W27640" s="28"/>
      <c r="Y27640" s="30"/>
      <c r="Z27640" s="30"/>
      <c r="AB27640" s="6"/>
    </row>
    <row r="27641" spans="1:28">
      <c r="A27641" s="2"/>
      <c r="B27641" s="2"/>
      <c r="C27641" s="2"/>
      <c r="G27641" s="94"/>
      <c r="H27641" s="94"/>
      <c r="I27641" s="94"/>
      <c r="J27641" s="2"/>
      <c r="P27641" s="30"/>
      <c r="T27641" s="2"/>
      <c r="V27641" s="2"/>
      <c r="W27641" s="28"/>
      <c r="Y27641" s="30"/>
      <c r="Z27641" s="30"/>
      <c r="AB27641" s="6"/>
    </row>
    <row r="27642" spans="1:28">
      <c r="A27642" s="2"/>
      <c r="B27642" s="2"/>
      <c r="C27642" s="2"/>
      <c r="G27642" s="94"/>
      <c r="H27642" s="94"/>
      <c r="I27642" s="94"/>
      <c r="J27642" s="2"/>
      <c r="P27642" s="30"/>
      <c r="T27642" s="2"/>
      <c r="V27642" s="2"/>
      <c r="W27642" s="28"/>
      <c r="Y27642" s="30"/>
      <c r="Z27642" s="30"/>
      <c r="AB27642" s="6"/>
    </row>
    <row r="27643" spans="1:28">
      <c r="A27643" s="2"/>
      <c r="B27643" s="2"/>
      <c r="C27643" s="2"/>
      <c r="G27643" s="94"/>
      <c r="H27643" s="94"/>
      <c r="I27643" s="94"/>
      <c r="J27643" s="2"/>
      <c r="P27643" s="30"/>
      <c r="T27643" s="2"/>
      <c r="V27643" s="2"/>
      <c r="W27643" s="28"/>
      <c r="Y27643" s="30"/>
      <c r="Z27643" s="30"/>
      <c r="AB27643" s="6"/>
    </row>
    <row r="27644" spans="1:28">
      <c r="A27644" s="2"/>
      <c r="B27644" s="2"/>
      <c r="C27644" s="2"/>
      <c r="G27644" s="94"/>
      <c r="H27644" s="94"/>
      <c r="I27644" s="94"/>
      <c r="J27644" s="2"/>
      <c r="P27644" s="30"/>
      <c r="T27644" s="2"/>
      <c r="V27644" s="2"/>
      <c r="W27644" s="28"/>
      <c r="Y27644" s="30"/>
      <c r="Z27644" s="30"/>
      <c r="AB27644" s="6"/>
    </row>
    <row r="27645" spans="1:28">
      <c r="A27645" s="2"/>
      <c r="B27645" s="2"/>
      <c r="C27645" s="2"/>
      <c r="G27645" s="94"/>
      <c r="H27645" s="94"/>
      <c r="I27645" s="94"/>
      <c r="J27645" s="2"/>
      <c r="P27645" s="30"/>
      <c r="T27645" s="2"/>
      <c r="V27645" s="2"/>
      <c r="W27645" s="28"/>
      <c r="Y27645" s="30"/>
      <c r="Z27645" s="30"/>
      <c r="AB27645" s="6"/>
    </row>
    <row r="27646" spans="1:28">
      <c r="A27646" s="2"/>
      <c r="B27646" s="2"/>
      <c r="C27646" s="2"/>
      <c r="G27646" s="94"/>
      <c r="H27646" s="94"/>
      <c r="I27646" s="94"/>
      <c r="J27646" s="2"/>
      <c r="P27646" s="30"/>
      <c r="T27646" s="2"/>
      <c r="V27646" s="2"/>
      <c r="W27646" s="28"/>
      <c r="Y27646" s="30"/>
      <c r="Z27646" s="30"/>
      <c r="AB27646" s="6"/>
    </row>
    <row r="27647" spans="1:28">
      <c r="A27647" s="2"/>
      <c r="B27647" s="2"/>
      <c r="C27647" s="2"/>
      <c r="G27647" s="94"/>
      <c r="H27647" s="94"/>
      <c r="I27647" s="94"/>
      <c r="J27647" s="2"/>
      <c r="P27647" s="30"/>
      <c r="T27647" s="2"/>
      <c r="V27647" s="2"/>
      <c r="W27647" s="28"/>
      <c r="Y27647" s="30"/>
      <c r="Z27647" s="30"/>
      <c r="AB27647" s="6"/>
    </row>
    <row r="27648" spans="1:28">
      <c r="A27648" s="2"/>
      <c r="B27648" s="2"/>
      <c r="C27648" s="2"/>
      <c r="G27648" s="94"/>
      <c r="H27648" s="94"/>
      <c r="I27648" s="94"/>
      <c r="J27648" s="2"/>
      <c r="P27648" s="30"/>
      <c r="T27648" s="2"/>
      <c r="V27648" s="2"/>
      <c r="W27648" s="28"/>
      <c r="Y27648" s="30"/>
      <c r="Z27648" s="30"/>
      <c r="AB27648" s="6"/>
    </row>
    <row r="27649" spans="1:28">
      <c r="A27649" s="2"/>
      <c r="B27649" s="2"/>
      <c r="C27649" s="2"/>
      <c r="G27649" s="94"/>
      <c r="H27649" s="94"/>
      <c r="I27649" s="94"/>
      <c r="J27649" s="2"/>
      <c r="P27649" s="30"/>
      <c r="T27649" s="2"/>
      <c r="V27649" s="2"/>
      <c r="W27649" s="28"/>
      <c r="Y27649" s="30"/>
      <c r="Z27649" s="30"/>
      <c r="AB27649" s="6"/>
    </row>
    <row r="27650" spans="1:28">
      <c r="A27650" s="2"/>
      <c r="B27650" s="2"/>
      <c r="C27650" s="2"/>
      <c r="G27650" s="94"/>
      <c r="H27650" s="94"/>
      <c r="I27650" s="94"/>
      <c r="J27650" s="2"/>
      <c r="P27650" s="30"/>
      <c r="T27650" s="2"/>
      <c r="V27650" s="2"/>
      <c r="W27650" s="28"/>
      <c r="Y27650" s="30"/>
      <c r="Z27650" s="30"/>
      <c r="AB27650" s="6"/>
    </row>
    <row r="27651" spans="1:28">
      <c r="A27651" s="2"/>
      <c r="B27651" s="2"/>
      <c r="C27651" s="2"/>
      <c r="G27651" s="94"/>
      <c r="H27651" s="94"/>
      <c r="I27651" s="94"/>
      <c r="J27651" s="2"/>
      <c r="P27651" s="30"/>
      <c r="T27651" s="2"/>
      <c r="V27651" s="2"/>
      <c r="W27651" s="28"/>
      <c r="Y27651" s="30"/>
      <c r="Z27651" s="30"/>
      <c r="AB27651" s="6"/>
    </row>
    <row r="27652" spans="1:28">
      <c r="A27652" s="2"/>
      <c r="B27652" s="2"/>
      <c r="C27652" s="2"/>
      <c r="G27652" s="94"/>
      <c r="H27652" s="94"/>
      <c r="I27652" s="94"/>
      <c r="J27652" s="2"/>
      <c r="P27652" s="30"/>
      <c r="T27652" s="2"/>
      <c r="V27652" s="2"/>
      <c r="W27652" s="28"/>
      <c r="Y27652" s="30"/>
      <c r="Z27652" s="30"/>
      <c r="AB27652" s="6"/>
    </row>
    <row r="27653" spans="1:28">
      <c r="A27653" s="2"/>
      <c r="B27653" s="2"/>
      <c r="C27653" s="2"/>
      <c r="G27653" s="94"/>
      <c r="H27653" s="94"/>
      <c r="I27653" s="94"/>
      <c r="J27653" s="2"/>
      <c r="P27653" s="30"/>
      <c r="T27653" s="2"/>
      <c r="V27653" s="2"/>
      <c r="W27653" s="28"/>
      <c r="Y27653" s="30"/>
      <c r="Z27653" s="30"/>
      <c r="AB27653" s="6"/>
    </row>
    <row r="27654" spans="1:28">
      <c r="A27654" s="2"/>
      <c r="B27654" s="2"/>
      <c r="C27654" s="2"/>
      <c r="G27654" s="94"/>
      <c r="H27654" s="94"/>
      <c r="I27654" s="94"/>
      <c r="J27654" s="2"/>
      <c r="P27654" s="30"/>
      <c r="T27654" s="2"/>
      <c r="V27654" s="2"/>
      <c r="W27654" s="28"/>
      <c r="Y27654" s="30"/>
      <c r="Z27654" s="30"/>
      <c r="AB27654" s="6"/>
    </row>
    <row r="27655" spans="1:28">
      <c r="A27655" s="2"/>
      <c r="B27655" s="2"/>
      <c r="C27655" s="2"/>
      <c r="G27655" s="94"/>
      <c r="H27655" s="94"/>
      <c r="I27655" s="94"/>
      <c r="J27655" s="2"/>
      <c r="P27655" s="30"/>
      <c r="T27655" s="2"/>
      <c r="V27655" s="2"/>
      <c r="W27655" s="28"/>
      <c r="Y27655" s="30"/>
      <c r="Z27655" s="30"/>
      <c r="AB27655" s="6"/>
    </row>
    <row r="27656" spans="1:28">
      <c r="A27656" s="2"/>
      <c r="B27656" s="2"/>
      <c r="C27656" s="2"/>
      <c r="G27656" s="94"/>
      <c r="H27656" s="94"/>
      <c r="I27656" s="94"/>
      <c r="J27656" s="2"/>
      <c r="P27656" s="30"/>
      <c r="T27656" s="2"/>
      <c r="V27656" s="2"/>
      <c r="W27656" s="28"/>
      <c r="Y27656" s="30"/>
      <c r="Z27656" s="30"/>
      <c r="AB27656" s="6"/>
    </row>
    <row r="27657" spans="1:28">
      <c r="A27657" s="2"/>
      <c r="B27657" s="2"/>
      <c r="C27657" s="2"/>
      <c r="G27657" s="94"/>
      <c r="H27657" s="94"/>
      <c r="I27657" s="94"/>
      <c r="J27657" s="2"/>
      <c r="P27657" s="30"/>
      <c r="T27657" s="2"/>
      <c r="V27657" s="2"/>
      <c r="W27657" s="28"/>
      <c r="Y27657" s="30"/>
      <c r="Z27657" s="30"/>
      <c r="AB27657" s="6"/>
    </row>
    <row r="27658" spans="1:28">
      <c r="A27658" s="2"/>
      <c r="B27658" s="2"/>
      <c r="C27658" s="2"/>
      <c r="G27658" s="94"/>
      <c r="H27658" s="94"/>
      <c r="I27658" s="94"/>
      <c r="J27658" s="2"/>
      <c r="P27658" s="30"/>
      <c r="T27658" s="2"/>
      <c r="V27658" s="2"/>
      <c r="W27658" s="28"/>
      <c r="Y27658" s="30"/>
      <c r="Z27658" s="30"/>
      <c r="AB27658" s="6"/>
    </row>
    <row r="27659" spans="1:28">
      <c r="A27659" s="2"/>
      <c r="B27659" s="2"/>
      <c r="C27659" s="2"/>
      <c r="G27659" s="94"/>
      <c r="H27659" s="94"/>
      <c r="I27659" s="94"/>
      <c r="J27659" s="2"/>
      <c r="P27659" s="30"/>
      <c r="T27659" s="2"/>
      <c r="V27659" s="2"/>
      <c r="W27659" s="28"/>
      <c r="Y27659" s="30"/>
      <c r="Z27659" s="30"/>
      <c r="AB27659" s="6"/>
    </row>
    <row r="27660" spans="1:28">
      <c r="A27660" s="2"/>
      <c r="B27660" s="2"/>
      <c r="C27660" s="2"/>
      <c r="G27660" s="94"/>
      <c r="H27660" s="94"/>
      <c r="I27660" s="94"/>
      <c r="J27660" s="2"/>
      <c r="P27660" s="30"/>
      <c r="T27660" s="2"/>
      <c r="V27660" s="2"/>
      <c r="W27660" s="28"/>
      <c r="Y27660" s="30"/>
      <c r="Z27660" s="30"/>
      <c r="AB27660" s="6"/>
    </row>
    <row r="27661" spans="1:28">
      <c r="A27661" s="2"/>
      <c r="B27661" s="2"/>
      <c r="C27661" s="2"/>
      <c r="G27661" s="94"/>
      <c r="H27661" s="94"/>
      <c r="I27661" s="94"/>
      <c r="J27661" s="2"/>
      <c r="P27661" s="30"/>
      <c r="T27661" s="2"/>
      <c r="V27661" s="2"/>
      <c r="W27661" s="28"/>
      <c r="Y27661" s="30"/>
      <c r="Z27661" s="30"/>
      <c r="AB27661" s="6"/>
    </row>
    <row r="27662" spans="1:28">
      <c r="A27662" s="2"/>
      <c r="B27662" s="2"/>
      <c r="C27662" s="2"/>
      <c r="G27662" s="94"/>
      <c r="H27662" s="94"/>
      <c r="I27662" s="94"/>
      <c r="J27662" s="2"/>
      <c r="P27662" s="30"/>
      <c r="T27662" s="2"/>
      <c r="V27662" s="2"/>
      <c r="W27662" s="28"/>
      <c r="Y27662" s="30"/>
      <c r="Z27662" s="30"/>
      <c r="AB27662" s="6"/>
    </row>
    <row r="27663" spans="1:28">
      <c r="A27663" s="2"/>
      <c r="B27663" s="2"/>
      <c r="C27663" s="2"/>
      <c r="G27663" s="94"/>
      <c r="H27663" s="94"/>
      <c r="I27663" s="94"/>
      <c r="J27663" s="2"/>
      <c r="P27663" s="30"/>
      <c r="T27663" s="2"/>
      <c r="V27663" s="2"/>
      <c r="W27663" s="28"/>
      <c r="Y27663" s="30"/>
      <c r="Z27663" s="30"/>
      <c r="AB27663" s="6"/>
    </row>
    <row r="27664" spans="1:28">
      <c r="A27664" s="2"/>
      <c r="B27664" s="2"/>
      <c r="C27664" s="2"/>
      <c r="G27664" s="94"/>
      <c r="H27664" s="94"/>
      <c r="I27664" s="94"/>
      <c r="J27664" s="2"/>
      <c r="P27664" s="30"/>
      <c r="T27664" s="2"/>
      <c r="V27664" s="2"/>
      <c r="W27664" s="28"/>
      <c r="Y27664" s="30"/>
      <c r="Z27664" s="30"/>
      <c r="AB27664" s="6"/>
    </row>
    <row r="27665" spans="1:28">
      <c r="A27665" s="2"/>
      <c r="B27665" s="2"/>
      <c r="C27665" s="2"/>
      <c r="G27665" s="94"/>
      <c r="H27665" s="94"/>
      <c r="I27665" s="94"/>
      <c r="J27665" s="2"/>
      <c r="P27665" s="30"/>
      <c r="T27665" s="2"/>
      <c r="V27665" s="2"/>
      <c r="W27665" s="28"/>
      <c r="Y27665" s="30"/>
      <c r="Z27665" s="30"/>
      <c r="AB27665" s="6"/>
    </row>
    <row r="27666" spans="1:28">
      <c r="A27666" s="2"/>
      <c r="B27666" s="2"/>
      <c r="C27666" s="2"/>
      <c r="G27666" s="94"/>
      <c r="H27666" s="94"/>
      <c r="I27666" s="94"/>
      <c r="J27666" s="2"/>
      <c r="P27666" s="30"/>
      <c r="T27666" s="2"/>
      <c r="V27666" s="2"/>
      <c r="W27666" s="28"/>
      <c r="Y27666" s="30"/>
      <c r="Z27666" s="30"/>
      <c r="AB27666" s="6"/>
    </row>
    <row r="27667" spans="1:28">
      <c r="A27667" s="2"/>
      <c r="B27667" s="2"/>
      <c r="C27667" s="2"/>
      <c r="G27667" s="94"/>
      <c r="H27667" s="94"/>
      <c r="I27667" s="94"/>
      <c r="J27667" s="2"/>
      <c r="P27667" s="30"/>
      <c r="T27667" s="2"/>
      <c r="V27667" s="2"/>
      <c r="W27667" s="28"/>
      <c r="Y27667" s="30"/>
      <c r="Z27667" s="30"/>
      <c r="AB27667" s="6"/>
    </row>
    <row r="27668" spans="1:28">
      <c r="A27668" s="2"/>
      <c r="B27668" s="2"/>
      <c r="C27668" s="2"/>
      <c r="G27668" s="94"/>
      <c r="H27668" s="94"/>
      <c r="I27668" s="94"/>
      <c r="J27668" s="2"/>
      <c r="P27668" s="30"/>
      <c r="T27668" s="2"/>
      <c r="V27668" s="2"/>
      <c r="W27668" s="28"/>
      <c r="Y27668" s="30"/>
      <c r="Z27668" s="30"/>
      <c r="AB27668" s="6"/>
    </row>
    <row r="27669" spans="1:28">
      <c r="A27669" s="2"/>
      <c r="B27669" s="2"/>
      <c r="C27669" s="2"/>
      <c r="G27669" s="94"/>
      <c r="H27669" s="94"/>
      <c r="I27669" s="94"/>
      <c r="J27669" s="2"/>
      <c r="P27669" s="30"/>
      <c r="T27669" s="2"/>
      <c r="V27669" s="2"/>
      <c r="W27669" s="28"/>
      <c r="Y27669" s="30"/>
      <c r="Z27669" s="30"/>
      <c r="AB27669" s="6"/>
    </row>
    <row r="27670" spans="1:28">
      <c r="A27670" s="2"/>
      <c r="B27670" s="2"/>
      <c r="C27670" s="2"/>
      <c r="G27670" s="94"/>
      <c r="H27670" s="94"/>
      <c r="I27670" s="94"/>
      <c r="J27670" s="2"/>
      <c r="P27670" s="30"/>
      <c r="T27670" s="2"/>
      <c r="V27670" s="2"/>
      <c r="W27670" s="28"/>
      <c r="Y27670" s="30"/>
      <c r="Z27670" s="30"/>
      <c r="AB27670" s="6"/>
    </row>
    <row r="27671" spans="1:28">
      <c r="A27671" s="2"/>
      <c r="B27671" s="2"/>
      <c r="C27671" s="2"/>
      <c r="G27671" s="94"/>
      <c r="H27671" s="94"/>
      <c r="I27671" s="94"/>
      <c r="J27671" s="2"/>
      <c r="P27671" s="30"/>
      <c r="T27671" s="2"/>
      <c r="V27671" s="2"/>
      <c r="W27671" s="28"/>
      <c r="Y27671" s="30"/>
      <c r="Z27671" s="30"/>
      <c r="AB27671" s="6"/>
    </row>
    <row r="27672" spans="1:28">
      <c r="A27672" s="2"/>
      <c r="B27672" s="2"/>
      <c r="C27672" s="2"/>
      <c r="G27672" s="94"/>
      <c r="H27672" s="94"/>
      <c r="I27672" s="94"/>
      <c r="J27672" s="2"/>
      <c r="P27672" s="30"/>
      <c r="T27672" s="2"/>
      <c r="V27672" s="2"/>
      <c r="W27672" s="28"/>
      <c r="Y27672" s="30"/>
      <c r="Z27672" s="30"/>
      <c r="AB27672" s="6"/>
    </row>
    <row r="27673" spans="1:28">
      <c r="A27673" s="2"/>
      <c r="B27673" s="2"/>
      <c r="C27673" s="2"/>
      <c r="G27673" s="94"/>
      <c r="H27673" s="94"/>
      <c r="I27673" s="94"/>
      <c r="J27673" s="2"/>
      <c r="P27673" s="30"/>
      <c r="T27673" s="2"/>
      <c r="V27673" s="2"/>
      <c r="W27673" s="28"/>
      <c r="Y27673" s="30"/>
      <c r="Z27673" s="30"/>
      <c r="AB27673" s="6"/>
    </row>
    <row r="27674" spans="1:28">
      <c r="A27674" s="2"/>
      <c r="B27674" s="2"/>
      <c r="C27674" s="2"/>
      <c r="G27674" s="94"/>
      <c r="H27674" s="94"/>
      <c r="I27674" s="94"/>
      <c r="J27674" s="2"/>
      <c r="P27674" s="30"/>
      <c r="T27674" s="2"/>
      <c r="V27674" s="2"/>
      <c r="W27674" s="28"/>
      <c r="Y27674" s="30"/>
      <c r="Z27674" s="30"/>
      <c r="AB27674" s="6"/>
    </row>
    <row r="27675" spans="1:28">
      <c r="A27675" s="2"/>
      <c r="B27675" s="2"/>
      <c r="C27675" s="2"/>
      <c r="G27675" s="94"/>
      <c r="H27675" s="94"/>
      <c r="I27675" s="94"/>
      <c r="J27675" s="2"/>
      <c r="P27675" s="30"/>
      <c r="T27675" s="2"/>
      <c r="V27675" s="2"/>
      <c r="W27675" s="28"/>
      <c r="Y27675" s="30"/>
      <c r="Z27675" s="30"/>
      <c r="AB27675" s="6"/>
    </row>
    <row r="27676" spans="1:28">
      <c r="A27676" s="2"/>
      <c r="B27676" s="2"/>
      <c r="C27676" s="2"/>
      <c r="G27676" s="94"/>
      <c r="H27676" s="94"/>
      <c r="I27676" s="94"/>
      <c r="J27676" s="2"/>
      <c r="P27676" s="30"/>
      <c r="T27676" s="2"/>
      <c r="V27676" s="2"/>
      <c r="W27676" s="28"/>
      <c r="Y27676" s="30"/>
      <c r="Z27676" s="30"/>
      <c r="AB27676" s="6"/>
    </row>
    <row r="27677" spans="1:28">
      <c r="A27677" s="2"/>
      <c r="B27677" s="2"/>
      <c r="C27677" s="2"/>
      <c r="G27677" s="94"/>
      <c r="H27677" s="94"/>
      <c r="I27677" s="94"/>
      <c r="J27677" s="2"/>
      <c r="P27677" s="30"/>
      <c r="T27677" s="2"/>
      <c r="V27677" s="2"/>
      <c r="W27677" s="28"/>
      <c r="Y27677" s="30"/>
      <c r="Z27677" s="30"/>
      <c r="AB27677" s="6"/>
    </row>
    <row r="27678" spans="1:28">
      <c r="A27678" s="2"/>
      <c r="B27678" s="2"/>
      <c r="C27678" s="2"/>
      <c r="G27678" s="94"/>
      <c r="H27678" s="94"/>
      <c r="I27678" s="94"/>
      <c r="J27678" s="2"/>
      <c r="P27678" s="30"/>
      <c r="T27678" s="2"/>
      <c r="V27678" s="2"/>
      <c r="W27678" s="28"/>
      <c r="Y27678" s="30"/>
      <c r="Z27678" s="30"/>
      <c r="AB27678" s="6"/>
    </row>
    <row r="27679" spans="1:28">
      <c r="A27679" s="2"/>
      <c r="B27679" s="2"/>
      <c r="C27679" s="2"/>
      <c r="G27679" s="94"/>
      <c r="H27679" s="94"/>
      <c r="I27679" s="94"/>
      <c r="J27679" s="2"/>
      <c r="P27679" s="30"/>
      <c r="T27679" s="2"/>
      <c r="V27679" s="2"/>
      <c r="W27679" s="28"/>
      <c r="Y27679" s="30"/>
      <c r="Z27679" s="30"/>
      <c r="AB27679" s="6"/>
    </row>
    <row r="27680" spans="1:28">
      <c r="A27680" s="2"/>
      <c r="B27680" s="2"/>
      <c r="C27680" s="2"/>
      <c r="G27680" s="94"/>
      <c r="H27680" s="94"/>
      <c r="I27680" s="94"/>
      <c r="J27680" s="2"/>
      <c r="P27680" s="30"/>
      <c r="T27680" s="2"/>
      <c r="V27680" s="2"/>
      <c r="W27680" s="28"/>
      <c r="Y27680" s="30"/>
      <c r="Z27680" s="30"/>
      <c r="AB27680" s="6"/>
    </row>
    <row r="27681" spans="1:28">
      <c r="A27681" s="2"/>
      <c r="B27681" s="2"/>
      <c r="C27681" s="2"/>
      <c r="G27681" s="94"/>
      <c r="H27681" s="94"/>
      <c r="I27681" s="94"/>
      <c r="J27681" s="2"/>
      <c r="P27681" s="30"/>
      <c r="T27681" s="2"/>
      <c r="V27681" s="2"/>
      <c r="W27681" s="28"/>
      <c r="Y27681" s="30"/>
      <c r="Z27681" s="30"/>
      <c r="AB27681" s="6"/>
    </row>
    <row r="27682" spans="1:28">
      <c r="A27682" s="2"/>
      <c r="B27682" s="2"/>
      <c r="C27682" s="2"/>
      <c r="G27682" s="94"/>
      <c r="H27682" s="94"/>
      <c r="I27682" s="94"/>
      <c r="J27682" s="2"/>
      <c r="P27682" s="30"/>
      <c r="T27682" s="2"/>
      <c r="V27682" s="2"/>
      <c r="W27682" s="28"/>
      <c r="Y27682" s="30"/>
      <c r="Z27682" s="30"/>
      <c r="AB27682" s="6"/>
    </row>
    <row r="27683" spans="1:28">
      <c r="A27683" s="2"/>
      <c r="B27683" s="2"/>
      <c r="C27683" s="2"/>
      <c r="G27683" s="94"/>
      <c r="H27683" s="94"/>
      <c r="I27683" s="94"/>
      <c r="J27683" s="2"/>
      <c r="P27683" s="30"/>
      <c r="T27683" s="2"/>
      <c r="V27683" s="2"/>
      <c r="W27683" s="28"/>
      <c r="Y27683" s="30"/>
      <c r="Z27683" s="30"/>
      <c r="AB27683" s="6"/>
    </row>
    <row r="27684" spans="1:28">
      <c r="A27684" s="2"/>
      <c r="B27684" s="2"/>
      <c r="C27684" s="2"/>
      <c r="G27684" s="94"/>
      <c r="H27684" s="94"/>
      <c r="I27684" s="94"/>
      <c r="J27684" s="2"/>
      <c r="P27684" s="30"/>
      <c r="T27684" s="2"/>
      <c r="V27684" s="2"/>
      <c r="W27684" s="28"/>
      <c r="Y27684" s="30"/>
      <c r="Z27684" s="30"/>
      <c r="AB27684" s="6"/>
    </row>
    <row r="27685" spans="1:28">
      <c r="A27685" s="2"/>
      <c r="B27685" s="2"/>
      <c r="C27685" s="2"/>
      <c r="G27685" s="94"/>
      <c r="H27685" s="94"/>
      <c r="I27685" s="94"/>
      <c r="J27685" s="2"/>
      <c r="P27685" s="30"/>
      <c r="T27685" s="2"/>
      <c r="V27685" s="2"/>
      <c r="W27685" s="28"/>
      <c r="Y27685" s="30"/>
      <c r="Z27685" s="30"/>
      <c r="AB27685" s="6"/>
    </row>
    <row r="27686" spans="1:28">
      <c r="A27686" s="2"/>
      <c r="B27686" s="2"/>
      <c r="C27686" s="2"/>
      <c r="G27686" s="94"/>
      <c r="H27686" s="94"/>
      <c r="I27686" s="94"/>
      <c r="J27686" s="2"/>
      <c r="P27686" s="30"/>
      <c r="T27686" s="2"/>
      <c r="V27686" s="2"/>
      <c r="W27686" s="28"/>
      <c r="Y27686" s="30"/>
      <c r="Z27686" s="30"/>
      <c r="AB27686" s="6"/>
    </row>
    <row r="27687" spans="1:28">
      <c r="A27687" s="2"/>
      <c r="B27687" s="2"/>
      <c r="C27687" s="2"/>
      <c r="G27687" s="94"/>
      <c r="H27687" s="94"/>
      <c r="I27687" s="94"/>
      <c r="J27687" s="2"/>
      <c r="P27687" s="30"/>
      <c r="T27687" s="2"/>
      <c r="V27687" s="2"/>
      <c r="W27687" s="28"/>
      <c r="Y27687" s="30"/>
      <c r="Z27687" s="30"/>
      <c r="AB27687" s="6"/>
    </row>
    <row r="27688" spans="1:28">
      <c r="A27688" s="2"/>
      <c r="B27688" s="2"/>
      <c r="C27688" s="2"/>
      <c r="G27688" s="94"/>
      <c r="H27688" s="94"/>
      <c r="I27688" s="94"/>
      <c r="J27688" s="2"/>
      <c r="P27688" s="30"/>
      <c r="T27688" s="2"/>
      <c r="V27688" s="2"/>
      <c r="W27688" s="28"/>
      <c r="Y27688" s="30"/>
      <c r="Z27688" s="30"/>
      <c r="AB27688" s="6"/>
    </row>
    <row r="27689" spans="1:28">
      <c r="A27689" s="2"/>
      <c r="B27689" s="2"/>
      <c r="C27689" s="2"/>
      <c r="G27689" s="94"/>
      <c r="H27689" s="94"/>
      <c r="I27689" s="94"/>
      <c r="J27689" s="2"/>
      <c r="P27689" s="30"/>
      <c r="T27689" s="2"/>
      <c r="V27689" s="2"/>
      <c r="W27689" s="28"/>
      <c r="Y27689" s="30"/>
      <c r="Z27689" s="30"/>
      <c r="AB27689" s="6"/>
    </row>
    <row r="27690" spans="1:28">
      <c r="A27690" s="2"/>
      <c r="B27690" s="2"/>
      <c r="C27690" s="2"/>
      <c r="G27690" s="94"/>
      <c r="H27690" s="94"/>
      <c r="I27690" s="94"/>
      <c r="J27690" s="2"/>
      <c r="P27690" s="30"/>
      <c r="T27690" s="2"/>
      <c r="V27690" s="2"/>
      <c r="W27690" s="28"/>
      <c r="Y27690" s="30"/>
      <c r="Z27690" s="30"/>
      <c r="AB27690" s="6"/>
    </row>
    <row r="27691" spans="1:28">
      <c r="A27691" s="2"/>
      <c r="B27691" s="2"/>
      <c r="C27691" s="2"/>
      <c r="G27691" s="94"/>
      <c r="H27691" s="94"/>
      <c r="I27691" s="94"/>
      <c r="J27691" s="2"/>
      <c r="P27691" s="30"/>
      <c r="T27691" s="2"/>
      <c r="V27691" s="2"/>
      <c r="W27691" s="28"/>
      <c r="Y27691" s="30"/>
      <c r="Z27691" s="30"/>
      <c r="AB27691" s="6"/>
    </row>
    <row r="27692" spans="1:28">
      <c r="A27692" s="2"/>
      <c r="B27692" s="2"/>
      <c r="C27692" s="2"/>
      <c r="G27692" s="94"/>
      <c r="H27692" s="94"/>
      <c r="I27692" s="94"/>
      <c r="J27692" s="2"/>
      <c r="P27692" s="30"/>
      <c r="T27692" s="2"/>
      <c r="V27692" s="2"/>
      <c r="W27692" s="28"/>
      <c r="Y27692" s="30"/>
      <c r="Z27692" s="30"/>
      <c r="AB27692" s="6"/>
    </row>
    <row r="27693" spans="1:28">
      <c r="A27693" s="2"/>
      <c r="B27693" s="2"/>
      <c r="C27693" s="2"/>
      <c r="G27693" s="94"/>
      <c r="H27693" s="94"/>
      <c r="I27693" s="94"/>
      <c r="J27693" s="2"/>
      <c r="P27693" s="30"/>
      <c r="T27693" s="2"/>
      <c r="V27693" s="2"/>
      <c r="W27693" s="28"/>
      <c r="Y27693" s="30"/>
      <c r="Z27693" s="30"/>
      <c r="AB27693" s="6"/>
    </row>
    <row r="27694" spans="1:28">
      <c r="A27694" s="2"/>
      <c r="B27694" s="2"/>
      <c r="C27694" s="2"/>
      <c r="G27694" s="94"/>
      <c r="H27694" s="94"/>
      <c r="I27694" s="94"/>
      <c r="J27694" s="2"/>
      <c r="P27694" s="30"/>
      <c r="T27694" s="2"/>
      <c r="V27694" s="2"/>
      <c r="W27694" s="28"/>
      <c r="Y27694" s="30"/>
      <c r="Z27694" s="30"/>
      <c r="AB27694" s="6"/>
    </row>
    <row r="27695" spans="1:28">
      <c r="A27695" s="2"/>
      <c r="B27695" s="2"/>
      <c r="C27695" s="2"/>
      <c r="G27695" s="94"/>
      <c r="H27695" s="94"/>
      <c r="I27695" s="94"/>
      <c r="J27695" s="2"/>
      <c r="P27695" s="30"/>
      <c r="T27695" s="2"/>
      <c r="V27695" s="2"/>
      <c r="W27695" s="28"/>
      <c r="Y27695" s="30"/>
      <c r="Z27695" s="30"/>
      <c r="AB27695" s="6"/>
    </row>
    <row r="27696" spans="1:28">
      <c r="A27696" s="2"/>
      <c r="B27696" s="2"/>
      <c r="C27696" s="2"/>
      <c r="G27696" s="94"/>
      <c r="H27696" s="94"/>
      <c r="I27696" s="94"/>
      <c r="J27696" s="2"/>
      <c r="P27696" s="30"/>
      <c r="T27696" s="2"/>
      <c r="V27696" s="2"/>
      <c r="W27696" s="28"/>
      <c r="Y27696" s="30"/>
      <c r="Z27696" s="30"/>
      <c r="AB27696" s="6"/>
    </row>
    <row r="27697" spans="1:28">
      <c r="A27697" s="2"/>
      <c r="B27697" s="2"/>
      <c r="C27697" s="2"/>
      <c r="G27697" s="94"/>
      <c r="H27697" s="94"/>
      <c r="I27697" s="94"/>
      <c r="J27697" s="2"/>
      <c r="P27697" s="30"/>
      <c r="T27697" s="2"/>
      <c r="V27697" s="2"/>
      <c r="W27697" s="28"/>
      <c r="Y27697" s="30"/>
      <c r="Z27697" s="30"/>
      <c r="AB27697" s="6"/>
    </row>
    <row r="27698" spans="1:28">
      <c r="A27698" s="2"/>
      <c r="B27698" s="2"/>
      <c r="C27698" s="2"/>
      <c r="G27698" s="94"/>
      <c r="H27698" s="94"/>
      <c r="I27698" s="94"/>
      <c r="J27698" s="2"/>
      <c r="P27698" s="30"/>
      <c r="T27698" s="2"/>
      <c r="V27698" s="2"/>
      <c r="W27698" s="28"/>
      <c r="Y27698" s="30"/>
      <c r="Z27698" s="30"/>
      <c r="AB27698" s="6"/>
    </row>
    <row r="27699" spans="1:28">
      <c r="A27699" s="2"/>
      <c r="B27699" s="2"/>
      <c r="C27699" s="2"/>
      <c r="G27699" s="94"/>
      <c r="H27699" s="94"/>
      <c r="I27699" s="94"/>
      <c r="J27699" s="2"/>
      <c r="P27699" s="30"/>
      <c r="T27699" s="2"/>
      <c r="V27699" s="2"/>
      <c r="W27699" s="28"/>
      <c r="Y27699" s="30"/>
      <c r="Z27699" s="30"/>
      <c r="AB27699" s="6"/>
    </row>
    <row r="27700" spans="1:28">
      <c r="A27700" s="2"/>
      <c r="B27700" s="2"/>
      <c r="C27700" s="2"/>
      <c r="G27700" s="94"/>
      <c r="H27700" s="94"/>
      <c r="I27700" s="94"/>
      <c r="J27700" s="2"/>
      <c r="P27700" s="30"/>
      <c r="T27700" s="2"/>
      <c r="V27700" s="2"/>
      <c r="W27700" s="28"/>
      <c r="Y27700" s="30"/>
      <c r="Z27700" s="30"/>
      <c r="AB27700" s="6"/>
    </row>
    <row r="27701" spans="1:28">
      <c r="A27701" s="2"/>
      <c r="B27701" s="2"/>
      <c r="C27701" s="2"/>
      <c r="G27701" s="94"/>
      <c r="H27701" s="94"/>
      <c r="I27701" s="94"/>
      <c r="J27701" s="2"/>
      <c r="P27701" s="30"/>
      <c r="T27701" s="2"/>
      <c r="V27701" s="2"/>
      <c r="W27701" s="28"/>
      <c r="Y27701" s="30"/>
      <c r="Z27701" s="30"/>
      <c r="AB27701" s="6"/>
    </row>
    <row r="27702" spans="1:28">
      <c r="A27702" s="2"/>
      <c r="B27702" s="2"/>
      <c r="C27702" s="2"/>
      <c r="G27702" s="94"/>
      <c r="H27702" s="94"/>
      <c r="I27702" s="94"/>
      <c r="J27702" s="2"/>
      <c r="P27702" s="30"/>
      <c r="T27702" s="2"/>
      <c r="V27702" s="2"/>
      <c r="W27702" s="28"/>
      <c r="Y27702" s="30"/>
      <c r="Z27702" s="30"/>
      <c r="AB27702" s="6"/>
    </row>
    <row r="27703" spans="1:28">
      <c r="A27703" s="2"/>
      <c r="B27703" s="2"/>
      <c r="C27703" s="2"/>
      <c r="G27703" s="94"/>
      <c r="H27703" s="94"/>
      <c r="I27703" s="94"/>
      <c r="J27703" s="2"/>
      <c r="P27703" s="30"/>
      <c r="T27703" s="2"/>
      <c r="V27703" s="2"/>
      <c r="W27703" s="28"/>
      <c r="Y27703" s="30"/>
      <c r="Z27703" s="30"/>
      <c r="AB27703" s="6"/>
    </row>
    <row r="27704" spans="1:28">
      <c r="A27704" s="2"/>
      <c r="B27704" s="2"/>
      <c r="C27704" s="2"/>
      <c r="G27704" s="94"/>
      <c r="H27704" s="94"/>
      <c r="I27704" s="94"/>
      <c r="J27704" s="2"/>
      <c r="P27704" s="30"/>
      <c r="T27704" s="2"/>
      <c r="V27704" s="2"/>
      <c r="W27704" s="28"/>
      <c r="Y27704" s="30"/>
      <c r="Z27704" s="30"/>
      <c r="AB27704" s="6"/>
    </row>
    <row r="27705" spans="1:28">
      <c r="A27705" s="2"/>
      <c r="B27705" s="2"/>
      <c r="C27705" s="2"/>
      <c r="G27705" s="94"/>
      <c r="H27705" s="94"/>
      <c r="I27705" s="94"/>
      <c r="J27705" s="2"/>
      <c r="P27705" s="30"/>
      <c r="T27705" s="2"/>
      <c r="V27705" s="2"/>
      <c r="W27705" s="28"/>
      <c r="Y27705" s="30"/>
      <c r="Z27705" s="30"/>
      <c r="AB27705" s="6"/>
    </row>
    <row r="27706" spans="1:28">
      <c r="A27706" s="2"/>
      <c r="B27706" s="2"/>
      <c r="C27706" s="2"/>
      <c r="G27706" s="94"/>
      <c r="H27706" s="94"/>
      <c r="I27706" s="94"/>
      <c r="J27706" s="2"/>
      <c r="P27706" s="30"/>
      <c r="T27706" s="2"/>
      <c r="V27706" s="2"/>
      <c r="W27706" s="28"/>
      <c r="Y27706" s="30"/>
      <c r="Z27706" s="30"/>
      <c r="AB27706" s="6"/>
    </row>
    <row r="27707" spans="1:28">
      <c r="A27707" s="2"/>
      <c r="B27707" s="2"/>
      <c r="C27707" s="2"/>
      <c r="G27707" s="94"/>
      <c r="H27707" s="94"/>
      <c r="I27707" s="94"/>
      <c r="J27707" s="2"/>
      <c r="P27707" s="30"/>
      <c r="T27707" s="2"/>
      <c r="V27707" s="2"/>
      <c r="W27707" s="28"/>
      <c r="Y27707" s="30"/>
      <c r="Z27707" s="30"/>
      <c r="AB27707" s="6"/>
    </row>
    <row r="27708" spans="1:28">
      <c r="A27708" s="2"/>
      <c r="B27708" s="2"/>
      <c r="C27708" s="2"/>
      <c r="G27708" s="94"/>
      <c r="H27708" s="94"/>
      <c r="I27708" s="94"/>
      <c r="J27708" s="2"/>
      <c r="P27708" s="30"/>
      <c r="T27708" s="2"/>
      <c r="V27708" s="2"/>
      <c r="W27708" s="28"/>
      <c r="Y27708" s="30"/>
      <c r="Z27708" s="30"/>
      <c r="AB27708" s="6"/>
    </row>
    <row r="27709" spans="1:28">
      <c r="A27709" s="2"/>
      <c r="B27709" s="2"/>
      <c r="C27709" s="2"/>
      <c r="G27709" s="94"/>
      <c r="H27709" s="94"/>
      <c r="I27709" s="94"/>
      <c r="J27709" s="2"/>
      <c r="P27709" s="30"/>
      <c r="T27709" s="2"/>
      <c r="V27709" s="2"/>
      <c r="W27709" s="28"/>
      <c r="Y27709" s="30"/>
      <c r="Z27709" s="30"/>
      <c r="AB27709" s="6"/>
    </row>
    <row r="27710" spans="1:28">
      <c r="A27710" s="2"/>
      <c r="B27710" s="2"/>
      <c r="C27710" s="2"/>
      <c r="G27710" s="94"/>
      <c r="H27710" s="94"/>
      <c r="I27710" s="94"/>
      <c r="J27710" s="2"/>
      <c r="P27710" s="30"/>
      <c r="T27710" s="2"/>
      <c r="V27710" s="2"/>
      <c r="W27710" s="28"/>
      <c r="Y27710" s="30"/>
      <c r="Z27710" s="30"/>
      <c r="AB27710" s="6"/>
    </row>
    <row r="27711" spans="1:28">
      <c r="A27711" s="2"/>
      <c r="B27711" s="2"/>
      <c r="C27711" s="2"/>
      <c r="G27711" s="94"/>
      <c r="H27711" s="94"/>
      <c r="I27711" s="94"/>
      <c r="J27711" s="2"/>
      <c r="P27711" s="30"/>
      <c r="T27711" s="2"/>
      <c r="V27711" s="2"/>
      <c r="W27711" s="28"/>
      <c r="Y27711" s="30"/>
      <c r="Z27711" s="30"/>
      <c r="AB27711" s="6"/>
    </row>
    <row r="27712" spans="1:28">
      <c r="A27712" s="2"/>
      <c r="B27712" s="2"/>
      <c r="C27712" s="2"/>
      <c r="G27712" s="94"/>
      <c r="H27712" s="94"/>
      <c r="I27712" s="94"/>
      <c r="J27712" s="2"/>
      <c r="P27712" s="30"/>
      <c r="T27712" s="2"/>
      <c r="V27712" s="2"/>
      <c r="W27712" s="28"/>
      <c r="Y27712" s="30"/>
      <c r="Z27712" s="30"/>
      <c r="AB27712" s="6"/>
    </row>
    <row r="27713" spans="1:28">
      <c r="A27713" s="2"/>
      <c r="B27713" s="2"/>
      <c r="C27713" s="2"/>
      <c r="G27713" s="94"/>
      <c r="H27713" s="94"/>
      <c r="I27713" s="94"/>
      <c r="J27713" s="2"/>
      <c r="P27713" s="30"/>
      <c r="T27713" s="2"/>
      <c r="V27713" s="2"/>
      <c r="W27713" s="28"/>
      <c r="Y27713" s="30"/>
      <c r="Z27713" s="30"/>
      <c r="AB27713" s="6"/>
    </row>
    <row r="27714" spans="1:28">
      <c r="A27714" s="2"/>
      <c r="B27714" s="2"/>
      <c r="C27714" s="2"/>
      <c r="G27714" s="94"/>
      <c r="H27714" s="94"/>
      <c r="I27714" s="94"/>
      <c r="J27714" s="2"/>
      <c r="P27714" s="30"/>
      <c r="T27714" s="2"/>
      <c r="V27714" s="2"/>
      <c r="W27714" s="28"/>
      <c r="Y27714" s="30"/>
      <c r="Z27714" s="30"/>
      <c r="AB27714" s="6"/>
    </row>
    <row r="27715" spans="1:28">
      <c r="A27715" s="2"/>
      <c r="B27715" s="2"/>
      <c r="C27715" s="2"/>
      <c r="G27715" s="94"/>
      <c r="H27715" s="94"/>
      <c r="I27715" s="94"/>
      <c r="J27715" s="2"/>
      <c r="P27715" s="30"/>
      <c r="T27715" s="2"/>
      <c r="V27715" s="2"/>
      <c r="W27715" s="28"/>
      <c r="Y27715" s="30"/>
      <c r="Z27715" s="30"/>
      <c r="AB27715" s="6"/>
    </row>
    <row r="27716" spans="1:28">
      <c r="A27716" s="2"/>
      <c r="B27716" s="2"/>
      <c r="C27716" s="2"/>
      <c r="G27716" s="94"/>
      <c r="H27716" s="94"/>
      <c r="I27716" s="94"/>
      <c r="J27716" s="2"/>
      <c r="P27716" s="30"/>
      <c r="T27716" s="2"/>
      <c r="V27716" s="2"/>
      <c r="W27716" s="28"/>
      <c r="Y27716" s="30"/>
      <c r="Z27716" s="30"/>
      <c r="AB27716" s="6"/>
    </row>
    <row r="27717" spans="1:28">
      <c r="A27717" s="2"/>
      <c r="B27717" s="2"/>
      <c r="C27717" s="2"/>
      <c r="G27717" s="94"/>
      <c r="H27717" s="94"/>
      <c r="I27717" s="94"/>
      <c r="J27717" s="2"/>
      <c r="P27717" s="30"/>
      <c r="T27717" s="2"/>
      <c r="V27717" s="2"/>
      <c r="W27717" s="28"/>
      <c r="Y27717" s="30"/>
      <c r="Z27717" s="30"/>
      <c r="AB27717" s="6"/>
    </row>
    <row r="27718" spans="1:28">
      <c r="A27718" s="2"/>
      <c r="B27718" s="2"/>
      <c r="C27718" s="2"/>
      <c r="G27718" s="94"/>
      <c r="H27718" s="94"/>
      <c r="I27718" s="94"/>
      <c r="J27718" s="2"/>
      <c r="P27718" s="30"/>
      <c r="T27718" s="2"/>
      <c r="V27718" s="2"/>
      <c r="W27718" s="28"/>
      <c r="Y27718" s="30"/>
      <c r="Z27718" s="30"/>
      <c r="AB27718" s="6"/>
    </row>
    <row r="27719" spans="1:28">
      <c r="A27719" s="2"/>
      <c r="B27719" s="2"/>
      <c r="C27719" s="2"/>
      <c r="G27719" s="94"/>
      <c r="H27719" s="94"/>
      <c r="I27719" s="94"/>
      <c r="J27719" s="2"/>
      <c r="P27719" s="30"/>
      <c r="T27719" s="2"/>
      <c r="V27719" s="2"/>
      <c r="W27719" s="28"/>
      <c r="Y27719" s="30"/>
      <c r="Z27719" s="30"/>
      <c r="AB27719" s="6"/>
    </row>
    <row r="27720" spans="1:28">
      <c r="A27720" s="2"/>
      <c r="B27720" s="2"/>
      <c r="C27720" s="2"/>
      <c r="G27720" s="94"/>
      <c r="H27720" s="94"/>
      <c r="I27720" s="94"/>
      <c r="J27720" s="2"/>
      <c r="P27720" s="30"/>
      <c r="T27720" s="2"/>
      <c r="V27720" s="2"/>
      <c r="W27720" s="28"/>
      <c r="Y27720" s="30"/>
      <c r="Z27720" s="30"/>
      <c r="AB27720" s="6"/>
    </row>
    <row r="27721" spans="1:28">
      <c r="A27721" s="2"/>
      <c r="B27721" s="2"/>
      <c r="C27721" s="2"/>
      <c r="G27721" s="94"/>
      <c r="H27721" s="94"/>
      <c r="I27721" s="94"/>
      <c r="J27721" s="2"/>
      <c r="P27721" s="30"/>
      <c r="T27721" s="2"/>
      <c r="V27721" s="2"/>
      <c r="W27721" s="28"/>
      <c r="Y27721" s="30"/>
      <c r="Z27721" s="30"/>
      <c r="AB27721" s="6"/>
    </row>
    <row r="27722" spans="1:28">
      <c r="A27722" s="2"/>
      <c r="B27722" s="2"/>
      <c r="C27722" s="2"/>
      <c r="G27722" s="94"/>
      <c r="H27722" s="94"/>
      <c r="I27722" s="94"/>
      <c r="J27722" s="2"/>
      <c r="P27722" s="30"/>
      <c r="T27722" s="2"/>
      <c r="V27722" s="2"/>
      <c r="W27722" s="28"/>
      <c r="Y27722" s="30"/>
      <c r="Z27722" s="30"/>
      <c r="AB27722" s="6"/>
    </row>
    <row r="27723" spans="1:28">
      <c r="A27723" s="2"/>
      <c r="B27723" s="2"/>
      <c r="C27723" s="2"/>
      <c r="G27723" s="94"/>
      <c r="H27723" s="94"/>
      <c r="I27723" s="94"/>
      <c r="J27723" s="2"/>
      <c r="P27723" s="30"/>
      <c r="T27723" s="2"/>
      <c r="V27723" s="2"/>
      <c r="W27723" s="28"/>
      <c r="Y27723" s="30"/>
      <c r="Z27723" s="30"/>
      <c r="AB27723" s="6"/>
    </row>
    <row r="27724" spans="1:28">
      <c r="A27724" s="2"/>
      <c r="B27724" s="2"/>
      <c r="C27724" s="2"/>
      <c r="G27724" s="94"/>
      <c r="H27724" s="94"/>
      <c r="I27724" s="94"/>
      <c r="J27724" s="2"/>
      <c r="P27724" s="30"/>
      <c r="T27724" s="2"/>
      <c r="V27724" s="2"/>
      <c r="W27724" s="28"/>
      <c r="Y27724" s="30"/>
      <c r="Z27724" s="30"/>
      <c r="AB27724" s="6"/>
    </row>
    <row r="27725" spans="1:28">
      <c r="A27725" s="2"/>
      <c r="B27725" s="2"/>
      <c r="C27725" s="2"/>
      <c r="G27725" s="94"/>
      <c r="H27725" s="94"/>
      <c r="I27725" s="94"/>
      <c r="J27725" s="2"/>
      <c r="P27725" s="30"/>
      <c r="T27725" s="2"/>
      <c r="V27725" s="2"/>
      <c r="W27725" s="28"/>
      <c r="Y27725" s="30"/>
      <c r="Z27725" s="30"/>
      <c r="AB27725" s="6"/>
    </row>
    <row r="27726" spans="1:28">
      <c r="A27726" s="2"/>
      <c r="B27726" s="2"/>
      <c r="C27726" s="2"/>
      <c r="G27726" s="94"/>
      <c r="H27726" s="94"/>
      <c r="I27726" s="94"/>
      <c r="J27726" s="2"/>
      <c r="P27726" s="30"/>
      <c r="T27726" s="2"/>
      <c r="V27726" s="2"/>
      <c r="W27726" s="28"/>
      <c r="Y27726" s="30"/>
      <c r="Z27726" s="30"/>
      <c r="AB27726" s="6"/>
    </row>
    <row r="27727" spans="1:28">
      <c r="A27727" s="2"/>
      <c r="B27727" s="2"/>
      <c r="C27727" s="2"/>
      <c r="G27727" s="94"/>
      <c r="H27727" s="94"/>
      <c r="I27727" s="94"/>
      <c r="J27727" s="2"/>
      <c r="P27727" s="30"/>
      <c r="T27727" s="2"/>
      <c r="V27727" s="2"/>
      <c r="W27727" s="28"/>
      <c r="Y27727" s="30"/>
      <c r="Z27727" s="30"/>
      <c r="AB27727" s="6"/>
    </row>
    <row r="27728" spans="1:28">
      <c r="A27728" s="2"/>
      <c r="B27728" s="2"/>
      <c r="C27728" s="2"/>
      <c r="G27728" s="94"/>
      <c r="H27728" s="94"/>
      <c r="I27728" s="94"/>
      <c r="J27728" s="2"/>
      <c r="P27728" s="30"/>
      <c r="T27728" s="2"/>
      <c r="V27728" s="2"/>
      <c r="W27728" s="28"/>
      <c r="Y27728" s="30"/>
      <c r="Z27728" s="30"/>
      <c r="AB27728" s="6"/>
    </row>
    <row r="27729" spans="1:28">
      <c r="A27729" s="2"/>
      <c r="B27729" s="2"/>
      <c r="C27729" s="2"/>
      <c r="G27729" s="94"/>
      <c r="H27729" s="94"/>
      <c r="I27729" s="94"/>
      <c r="J27729" s="2"/>
      <c r="P27729" s="30"/>
      <c r="T27729" s="2"/>
      <c r="V27729" s="2"/>
      <c r="W27729" s="28"/>
      <c r="Y27729" s="30"/>
      <c r="Z27729" s="30"/>
      <c r="AB27729" s="6"/>
    </row>
    <row r="27730" spans="1:28">
      <c r="A27730" s="2"/>
      <c r="B27730" s="2"/>
      <c r="C27730" s="2"/>
      <c r="G27730" s="94"/>
      <c r="H27730" s="94"/>
      <c r="I27730" s="94"/>
      <c r="J27730" s="2"/>
      <c r="P27730" s="30"/>
      <c r="T27730" s="2"/>
      <c r="V27730" s="2"/>
      <c r="W27730" s="28"/>
      <c r="Y27730" s="30"/>
      <c r="Z27730" s="30"/>
      <c r="AB27730" s="6"/>
    </row>
    <row r="27731" spans="1:28">
      <c r="A27731" s="2"/>
      <c r="B27731" s="2"/>
      <c r="C27731" s="2"/>
      <c r="G27731" s="94"/>
      <c r="H27731" s="94"/>
      <c r="I27731" s="94"/>
      <c r="J27731" s="2"/>
      <c r="P27731" s="30"/>
      <c r="T27731" s="2"/>
      <c r="V27731" s="2"/>
      <c r="W27731" s="28"/>
      <c r="Y27731" s="30"/>
      <c r="Z27731" s="30"/>
      <c r="AB27731" s="6"/>
    </row>
    <row r="27732" spans="1:28">
      <c r="A27732" s="2"/>
      <c r="B27732" s="2"/>
      <c r="C27732" s="2"/>
      <c r="G27732" s="94"/>
      <c r="H27732" s="94"/>
      <c r="I27732" s="94"/>
      <c r="J27732" s="2"/>
      <c r="P27732" s="30"/>
      <c r="T27732" s="2"/>
      <c r="V27732" s="2"/>
      <c r="W27732" s="28"/>
      <c r="Y27732" s="30"/>
      <c r="Z27732" s="30"/>
      <c r="AB27732" s="6"/>
    </row>
    <row r="27733" spans="1:28">
      <c r="A27733" s="2"/>
      <c r="B27733" s="2"/>
      <c r="C27733" s="2"/>
      <c r="G27733" s="94"/>
      <c r="H27733" s="94"/>
      <c r="I27733" s="94"/>
      <c r="J27733" s="2"/>
      <c r="P27733" s="30"/>
      <c r="T27733" s="2"/>
      <c r="V27733" s="2"/>
      <c r="W27733" s="28"/>
      <c r="Y27733" s="30"/>
      <c r="Z27733" s="30"/>
      <c r="AB27733" s="6"/>
    </row>
    <row r="27734" spans="1:28">
      <c r="A27734" s="2"/>
      <c r="B27734" s="2"/>
      <c r="C27734" s="2"/>
      <c r="G27734" s="94"/>
      <c r="H27734" s="94"/>
      <c r="I27734" s="94"/>
      <c r="J27734" s="2"/>
      <c r="P27734" s="30"/>
      <c r="T27734" s="2"/>
      <c r="V27734" s="2"/>
      <c r="W27734" s="28"/>
      <c r="Y27734" s="30"/>
      <c r="Z27734" s="30"/>
      <c r="AB27734" s="6"/>
    </row>
    <row r="27735" spans="1:28">
      <c r="A27735" s="2"/>
      <c r="B27735" s="2"/>
      <c r="C27735" s="2"/>
      <c r="G27735" s="94"/>
      <c r="H27735" s="94"/>
      <c r="I27735" s="94"/>
      <c r="J27735" s="2"/>
      <c r="P27735" s="30"/>
      <c r="T27735" s="2"/>
      <c r="V27735" s="2"/>
      <c r="W27735" s="28"/>
      <c r="Y27735" s="30"/>
      <c r="Z27735" s="30"/>
      <c r="AB27735" s="6"/>
    </row>
    <row r="27736" spans="1:28">
      <c r="A27736" s="2"/>
      <c r="B27736" s="2"/>
      <c r="C27736" s="2"/>
      <c r="G27736" s="94"/>
      <c r="H27736" s="94"/>
      <c r="I27736" s="94"/>
      <c r="J27736" s="2"/>
      <c r="P27736" s="30"/>
      <c r="T27736" s="2"/>
      <c r="V27736" s="2"/>
      <c r="W27736" s="28"/>
      <c r="Y27736" s="30"/>
      <c r="Z27736" s="30"/>
      <c r="AB27736" s="6"/>
    </row>
    <row r="27737" spans="1:28">
      <c r="A27737" s="2"/>
      <c r="B27737" s="2"/>
      <c r="C27737" s="2"/>
      <c r="G27737" s="94"/>
      <c r="H27737" s="94"/>
      <c r="I27737" s="94"/>
      <c r="J27737" s="2"/>
      <c r="P27737" s="30"/>
      <c r="T27737" s="2"/>
      <c r="V27737" s="2"/>
      <c r="W27737" s="28"/>
      <c r="Y27737" s="30"/>
      <c r="Z27737" s="30"/>
      <c r="AB27737" s="6"/>
    </row>
    <row r="27738" spans="1:28">
      <c r="A27738" s="2"/>
      <c r="B27738" s="2"/>
      <c r="C27738" s="2"/>
      <c r="G27738" s="94"/>
      <c r="H27738" s="94"/>
      <c r="I27738" s="94"/>
      <c r="J27738" s="2"/>
      <c r="P27738" s="30"/>
      <c r="T27738" s="2"/>
      <c r="V27738" s="2"/>
      <c r="W27738" s="28"/>
      <c r="Y27738" s="30"/>
      <c r="Z27738" s="30"/>
      <c r="AB27738" s="6"/>
    </row>
    <row r="27739" spans="1:28">
      <c r="A27739" s="2"/>
      <c r="B27739" s="2"/>
      <c r="C27739" s="2"/>
      <c r="G27739" s="94"/>
      <c r="H27739" s="94"/>
      <c r="I27739" s="94"/>
      <c r="J27739" s="2"/>
      <c r="P27739" s="30"/>
      <c r="T27739" s="2"/>
      <c r="V27739" s="2"/>
      <c r="W27739" s="28"/>
      <c r="Y27739" s="30"/>
      <c r="Z27739" s="30"/>
      <c r="AB27739" s="6"/>
    </row>
    <row r="27740" spans="1:28">
      <c r="A27740" s="2"/>
      <c r="B27740" s="2"/>
      <c r="C27740" s="2"/>
      <c r="G27740" s="94"/>
      <c r="H27740" s="94"/>
      <c r="I27740" s="94"/>
      <c r="J27740" s="2"/>
      <c r="P27740" s="30"/>
      <c r="T27740" s="2"/>
      <c r="V27740" s="2"/>
      <c r="W27740" s="28"/>
      <c r="Y27740" s="30"/>
      <c r="Z27740" s="30"/>
      <c r="AB27740" s="6"/>
    </row>
    <row r="27741" spans="1:28">
      <c r="A27741" s="2"/>
      <c r="B27741" s="2"/>
      <c r="C27741" s="2"/>
      <c r="G27741" s="94"/>
      <c r="H27741" s="94"/>
      <c r="I27741" s="94"/>
      <c r="J27741" s="2"/>
      <c r="P27741" s="30"/>
      <c r="T27741" s="2"/>
      <c r="V27741" s="2"/>
      <c r="W27741" s="28"/>
      <c r="Y27741" s="30"/>
      <c r="Z27741" s="30"/>
      <c r="AB27741" s="6"/>
    </row>
    <row r="27742" spans="1:28">
      <c r="A27742" s="2"/>
      <c r="B27742" s="2"/>
      <c r="C27742" s="2"/>
      <c r="G27742" s="94"/>
      <c r="H27742" s="94"/>
      <c r="I27742" s="94"/>
      <c r="J27742" s="2"/>
      <c r="P27742" s="30"/>
      <c r="T27742" s="2"/>
      <c r="V27742" s="2"/>
      <c r="W27742" s="28"/>
      <c r="Y27742" s="30"/>
      <c r="Z27742" s="30"/>
      <c r="AB27742" s="6"/>
    </row>
    <row r="27743" spans="1:28">
      <c r="A27743" s="2"/>
      <c r="B27743" s="2"/>
      <c r="C27743" s="2"/>
      <c r="G27743" s="94"/>
      <c r="H27743" s="94"/>
      <c r="I27743" s="94"/>
      <c r="J27743" s="2"/>
      <c r="P27743" s="30"/>
      <c r="T27743" s="2"/>
      <c r="V27743" s="2"/>
      <c r="W27743" s="28"/>
      <c r="Y27743" s="30"/>
      <c r="Z27743" s="30"/>
      <c r="AB27743" s="6"/>
    </row>
    <row r="27744" spans="1:28">
      <c r="A27744" s="2"/>
      <c r="B27744" s="2"/>
      <c r="C27744" s="2"/>
      <c r="G27744" s="94"/>
      <c r="H27744" s="94"/>
      <c r="I27744" s="94"/>
      <c r="J27744" s="2"/>
      <c r="P27744" s="30"/>
      <c r="T27744" s="2"/>
      <c r="V27744" s="2"/>
      <c r="W27744" s="28"/>
      <c r="Y27744" s="30"/>
      <c r="Z27744" s="30"/>
      <c r="AB27744" s="6"/>
    </row>
    <row r="27745" spans="1:28">
      <c r="A27745" s="2"/>
      <c r="B27745" s="2"/>
      <c r="C27745" s="2"/>
      <c r="G27745" s="94"/>
      <c r="H27745" s="94"/>
      <c r="I27745" s="94"/>
      <c r="J27745" s="2"/>
      <c r="P27745" s="30"/>
      <c r="T27745" s="2"/>
      <c r="V27745" s="2"/>
      <c r="W27745" s="28"/>
      <c r="Y27745" s="30"/>
      <c r="Z27745" s="30"/>
      <c r="AB27745" s="6"/>
    </row>
    <row r="27746" spans="1:28">
      <c r="A27746" s="2"/>
      <c r="B27746" s="2"/>
      <c r="C27746" s="2"/>
      <c r="G27746" s="94"/>
      <c r="H27746" s="94"/>
      <c r="I27746" s="94"/>
      <c r="J27746" s="2"/>
      <c r="P27746" s="30"/>
      <c r="T27746" s="2"/>
      <c r="V27746" s="2"/>
      <c r="W27746" s="28"/>
      <c r="Y27746" s="30"/>
      <c r="Z27746" s="30"/>
      <c r="AB27746" s="6"/>
    </row>
    <row r="27747" spans="1:28">
      <c r="A27747" s="2"/>
      <c r="B27747" s="2"/>
      <c r="C27747" s="2"/>
      <c r="G27747" s="94"/>
      <c r="H27747" s="94"/>
      <c r="I27747" s="94"/>
      <c r="J27747" s="2"/>
      <c r="P27747" s="30"/>
      <c r="T27747" s="2"/>
      <c r="V27747" s="2"/>
      <c r="W27747" s="28"/>
      <c r="Y27747" s="30"/>
      <c r="Z27747" s="30"/>
      <c r="AB27747" s="6"/>
    </row>
    <row r="27748" spans="1:28">
      <c r="A27748" s="2"/>
      <c r="B27748" s="2"/>
      <c r="C27748" s="2"/>
      <c r="G27748" s="94"/>
      <c r="H27748" s="94"/>
      <c r="I27748" s="94"/>
      <c r="J27748" s="2"/>
      <c r="P27748" s="30"/>
      <c r="T27748" s="2"/>
      <c r="V27748" s="2"/>
      <c r="W27748" s="28"/>
      <c r="Y27748" s="30"/>
      <c r="Z27748" s="30"/>
      <c r="AB27748" s="6"/>
    </row>
    <row r="27749" spans="1:28">
      <c r="A27749" s="2"/>
      <c r="B27749" s="2"/>
      <c r="C27749" s="2"/>
      <c r="G27749" s="94"/>
      <c r="H27749" s="94"/>
      <c r="I27749" s="94"/>
      <c r="J27749" s="2"/>
      <c r="P27749" s="30"/>
      <c r="T27749" s="2"/>
      <c r="V27749" s="2"/>
      <c r="W27749" s="28"/>
      <c r="Y27749" s="30"/>
      <c r="Z27749" s="30"/>
      <c r="AB27749" s="6"/>
    </row>
    <row r="27750" spans="1:28">
      <c r="A27750" s="2"/>
      <c r="B27750" s="2"/>
      <c r="C27750" s="2"/>
      <c r="G27750" s="94"/>
      <c r="H27750" s="94"/>
      <c r="I27750" s="94"/>
      <c r="J27750" s="2"/>
      <c r="P27750" s="30"/>
      <c r="T27750" s="2"/>
      <c r="V27750" s="2"/>
      <c r="W27750" s="28"/>
      <c r="Y27750" s="30"/>
      <c r="Z27750" s="30"/>
      <c r="AB27750" s="6"/>
    </row>
    <row r="27751" spans="1:28">
      <c r="A27751" s="2"/>
      <c r="B27751" s="2"/>
      <c r="C27751" s="2"/>
      <c r="G27751" s="94"/>
      <c r="H27751" s="94"/>
      <c r="I27751" s="94"/>
      <c r="J27751" s="2"/>
      <c r="P27751" s="30"/>
      <c r="T27751" s="2"/>
      <c r="V27751" s="2"/>
      <c r="W27751" s="28"/>
      <c r="Y27751" s="30"/>
      <c r="Z27751" s="30"/>
      <c r="AB27751" s="6"/>
    </row>
    <row r="27752" spans="1:28">
      <c r="A27752" s="2"/>
      <c r="B27752" s="2"/>
      <c r="C27752" s="2"/>
      <c r="G27752" s="94"/>
      <c r="H27752" s="94"/>
      <c r="I27752" s="94"/>
      <c r="J27752" s="2"/>
      <c r="P27752" s="30"/>
      <c r="T27752" s="2"/>
      <c r="V27752" s="2"/>
      <c r="W27752" s="28"/>
      <c r="Y27752" s="30"/>
      <c r="Z27752" s="30"/>
      <c r="AB27752" s="6"/>
    </row>
    <row r="27753" spans="1:28">
      <c r="A27753" s="2"/>
      <c r="B27753" s="2"/>
      <c r="C27753" s="2"/>
      <c r="G27753" s="94"/>
      <c r="H27753" s="94"/>
      <c r="I27753" s="94"/>
      <c r="J27753" s="2"/>
      <c r="P27753" s="30"/>
      <c r="T27753" s="2"/>
      <c r="V27753" s="2"/>
      <c r="W27753" s="28"/>
      <c r="Y27753" s="30"/>
      <c r="Z27753" s="30"/>
      <c r="AB27753" s="6"/>
    </row>
    <row r="27754" spans="1:28">
      <c r="A27754" s="2"/>
      <c r="B27754" s="2"/>
      <c r="C27754" s="2"/>
      <c r="G27754" s="94"/>
      <c r="H27754" s="94"/>
      <c r="I27754" s="94"/>
      <c r="J27754" s="2"/>
      <c r="P27754" s="30"/>
      <c r="T27754" s="2"/>
      <c r="V27754" s="2"/>
      <c r="W27754" s="28"/>
      <c r="Y27754" s="30"/>
      <c r="Z27754" s="30"/>
      <c r="AB27754" s="6"/>
    </row>
    <row r="27755" spans="1:28">
      <c r="A27755" s="2"/>
      <c r="B27755" s="2"/>
      <c r="C27755" s="2"/>
      <c r="G27755" s="94"/>
      <c r="H27755" s="94"/>
      <c r="I27755" s="94"/>
      <c r="J27755" s="2"/>
      <c r="P27755" s="30"/>
      <c r="T27755" s="2"/>
      <c r="V27755" s="2"/>
      <c r="W27755" s="28"/>
      <c r="Y27755" s="30"/>
      <c r="Z27755" s="30"/>
      <c r="AB27755" s="6"/>
    </row>
    <row r="27756" spans="1:28">
      <c r="A27756" s="2"/>
      <c r="B27756" s="2"/>
      <c r="C27756" s="2"/>
      <c r="G27756" s="94"/>
      <c r="H27756" s="94"/>
      <c r="I27756" s="94"/>
      <c r="J27756" s="2"/>
      <c r="P27756" s="30"/>
      <c r="T27756" s="2"/>
      <c r="V27756" s="2"/>
      <c r="W27756" s="28"/>
      <c r="Y27756" s="30"/>
      <c r="Z27756" s="30"/>
      <c r="AB27756" s="6"/>
    </row>
    <row r="27757" spans="1:28">
      <c r="A27757" s="2"/>
      <c r="B27757" s="2"/>
      <c r="C27757" s="2"/>
      <c r="G27757" s="94"/>
      <c r="H27757" s="94"/>
      <c r="I27757" s="94"/>
      <c r="J27757" s="2"/>
      <c r="P27757" s="30"/>
      <c r="T27757" s="2"/>
      <c r="V27757" s="2"/>
      <c r="W27757" s="28"/>
      <c r="Y27757" s="30"/>
      <c r="Z27757" s="30"/>
      <c r="AB27757" s="6"/>
    </row>
    <row r="27758" spans="1:28">
      <c r="A27758" s="2"/>
      <c r="B27758" s="2"/>
      <c r="C27758" s="2"/>
      <c r="G27758" s="94"/>
      <c r="H27758" s="94"/>
      <c r="I27758" s="94"/>
      <c r="J27758" s="2"/>
      <c r="P27758" s="30"/>
      <c r="T27758" s="2"/>
      <c r="V27758" s="2"/>
      <c r="W27758" s="28"/>
      <c r="Y27758" s="30"/>
      <c r="Z27758" s="30"/>
      <c r="AB27758" s="6"/>
    </row>
    <row r="27759" spans="1:28">
      <c r="A27759" s="2"/>
      <c r="B27759" s="2"/>
      <c r="C27759" s="2"/>
      <c r="G27759" s="94"/>
      <c r="H27759" s="94"/>
      <c r="I27759" s="94"/>
      <c r="J27759" s="2"/>
      <c r="P27759" s="30"/>
      <c r="T27759" s="2"/>
      <c r="V27759" s="2"/>
      <c r="W27759" s="28"/>
      <c r="Y27759" s="30"/>
      <c r="Z27759" s="30"/>
      <c r="AB27759" s="6"/>
    </row>
    <row r="27760" spans="1:28">
      <c r="A27760" s="2"/>
      <c r="B27760" s="2"/>
      <c r="C27760" s="2"/>
      <c r="G27760" s="94"/>
      <c r="H27760" s="94"/>
      <c r="I27760" s="94"/>
      <c r="J27760" s="2"/>
      <c r="P27760" s="30"/>
      <c r="T27760" s="2"/>
      <c r="V27760" s="2"/>
      <c r="W27760" s="28"/>
      <c r="Y27760" s="30"/>
      <c r="Z27760" s="30"/>
      <c r="AB27760" s="6"/>
    </row>
    <row r="27761" spans="1:28">
      <c r="A27761" s="2"/>
      <c r="B27761" s="2"/>
      <c r="C27761" s="2"/>
      <c r="G27761" s="94"/>
      <c r="H27761" s="94"/>
      <c r="I27761" s="94"/>
      <c r="J27761" s="2"/>
      <c r="P27761" s="30"/>
      <c r="T27761" s="2"/>
      <c r="V27761" s="2"/>
      <c r="W27761" s="28"/>
      <c r="Y27761" s="30"/>
      <c r="Z27761" s="30"/>
      <c r="AB27761" s="6"/>
    </row>
    <row r="27762" spans="1:28">
      <c r="A27762" s="2"/>
      <c r="B27762" s="2"/>
      <c r="C27762" s="2"/>
      <c r="G27762" s="94"/>
      <c r="H27762" s="94"/>
      <c r="I27762" s="94"/>
      <c r="J27762" s="2"/>
      <c r="P27762" s="30"/>
      <c r="T27762" s="2"/>
      <c r="V27762" s="2"/>
      <c r="W27762" s="28"/>
      <c r="Y27762" s="30"/>
      <c r="Z27762" s="30"/>
      <c r="AB27762" s="6"/>
    </row>
    <row r="27763" spans="1:28">
      <c r="A27763" s="2"/>
      <c r="B27763" s="2"/>
      <c r="C27763" s="2"/>
      <c r="G27763" s="94"/>
      <c r="H27763" s="94"/>
      <c r="I27763" s="94"/>
      <c r="J27763" s="2"/>
      <c r="P27763" s="30"/>
      <c r="T27763" s="2"/>
      <c r="V27763" s="2"/>
      <c r="W27763" s="28"/>
      <c r="Y27763" s="30"/>
      <c r="Z27763" s="30"/>
      <c r="AB27763" s="6"/>
    </row>
    <row r="27764" spans="1:28">
      <c r="A27764" s="2"/>
      <c r="B27764" s="2"/>
      <c r="C27764" s="2"/>
      <c r="G27764" s="94"/>
      <c r="H27764" s="94"/>
      <c r="I27764" s="94"/>
      <c r="J27764" s="2"/>
      <c r="P27764" s="30"/>
      <c r="T27764" s="2"/>
      <c r="V27764" s="2"/>
      <c r="W27764" s="28"/>
      <c r="Y27764" s="30"/>
      <c r="Z27764" s="30"/>
      <c r="AB27764" s="6"/>
    </row>
    <row r="27765" spans="1:28">
      <c r="A27765" s="2"/>
      <c r="B27765" s="2"/>
      <c r="C27765" s="2"/>
      <c r="G27765" s="94"/>
      <c r="H27765" s="94"/>
      <c r="I27765" s="94"/>
      <c r="J27765" s="2"/>
      <c r="P27765" s="30"/>
      <c r="T27765" s="2"/>
      <c r="V27765" s="2"/>
      <c r="W27765" s="28"/>
      <c r="Y27765" s="30"/>
      <c r="Z27765" s="30"/>
      <c r="AB27765" s="6"/>
    </row>
    <row r="27766" spans="1:28">
      <c r="A27766" s="2"/>
      <c r="B27766" s="2"/>
      <c r="C27766" s="2"/>
      <c r="G27766" s="94"/>
      <c r="H27766" s="94"/>
      <c r="I27766" s="94"/>
      <c r="J27766" s="2"/>
      <c r="P27766" s="30"/>
      <c r="T27766" s="2"/>
      <c r="V27766" s="2"/>
      <c r="W27766" s="28"/>
      <c r="Y27766" s="30"/>
      <c r="Z27766" s="30"/>
      <c r="AB27766" s="6"/>
    </row>
    <row r="27767" spans="1:28">
      <c r="A27767" s="2"/>
      <c r="B27767" s="2"/>
      <c r="C27767" s="2"/>
      <c r="G27767" s="94"/>
      <c r="H27767" s="94"/>
      <c r="I27767" s="94"/>
      <c r="J27767" s="2"/>
      <c r="P27767" s="30"/>
      <c r="T27767" s="2"/>
      <c r="V27767" s="2"/>
      <c r="W27767" s="28"/>
      <c r="Y27767" s="30"/>
      <c r="Z27767" s="30"/>
      <c r="AB27767" s="6"/>
    </row>
    <row r="27768" spans="1:28">
      <c r="A27768" s="2"/>
      <c r="B27768" s="2"/>
      <c r="C27768" s="2"/>
      <c r="G27768" s="94"/>
      <c r="H27768" s="94"/>
      <c r="I27768" s="94"/>
      <c r="J27768" s="2"/>
      <c r="P27768" s="30"/>
      <c r="T27768" s="2"/>
      <c r="V27768" s="2"/>
      <c r="W27768" s="28"/>
      <c r="Y27768" s="30"/>
      <c r="Z27768" s="30"/>
      <c r="AB27768" s="6"/>
    </row>
    <row r="27769" spans="1:28">
      <c r="A27769" s="2"/>
      <c r="B27769" s="2"/>
      <c r="C27769" s="2"/>
      <c r="G27769" s="94"/>
      <c r="H27769" s="94"/>
      <c r="I27769" s="94"/>
      <c r="J27769" s="2"/>
      <c r="P27769" s="30"/>
      <c r="T27769" s="2"/>
      <c r="V27769" s="2"/>
      <c r="W27769" s="28"/>
      <c r="Y27769" s="30"/>
      <c r="Z27769" s="30"/>
      <c r="AB27769" s="6"/>
    </row>
    <row r="27770" spans="1:28">
      <c r="A27770" s="2"/>
      <c r="B27770" s="2"/>
      <c r="C27770" s="2"/>
      <c r="G27770" s="94"/>
      <c r="H27770" s="94"/>
      <c r="I27770" s="94"/>
      <c r="J27770" s="2"/>
      <c r="P27770" s="30"/>
      <c r="T27770" s="2"/>
      <c r="V27770" s="2"/>
      <c r="W27770" s="28"/>
      <c r="Y27770" s="30"/>
      <c r="Z27770" s="30"/>
      <c r="AB27770" s="6"/>
    </row>
    <row r="27771" spans="1:28">
      <c r="A27771" s="2"/>
      <c r="B27771" s="2"/>
      <c r="C27771" s="2"/>
      <c r="G27771" s="94"/>
      <c r="H27771" s="94"/>
      <c r="I27771" s="94"/>
      <c r="J27771" s="2"/>
      <c r="P27771" s="30"/>
      <c r="T27771" s="2"/>
      <c r="V27771" s="2"/>
      <c r="W27771" s="28"/>
      <c r="Y27771" s="30"/>
      <c r="Z27771" s="30"/>
      <c r="AB27771" s="6"/>
    </row>
    <row r="27772" spans="1:28">
      <c r="A27772" s="2"/>
      <c r="B27772" s="2"/>
      <c r="C27772" s="2"/>
      <c r="G27772" s="94"/>
      <c r="H27772" s="94"/>
      <c r="I27772" s="94"/>
      <c r="J27772" s="2"/>
      <c r="P27772" s="30"/>
      <c r="T27772" s="2"/>
      <c r="V27772" s="2"/>
      <c r="W27772" s="28"/>
      <c r="Y27772" s="30"/>
      <c r="Z27772" s="30"/>
      <c r="AB27772" s="6"/>
    </row>
    <row r="27773" spans="1:28">
      <c r="A27773" s="2"/>
      <c r="B27773" s="2"/>
      <c r="C27773" s="2"/>
      <c r="G27773" s="94"/>
      <c r="H27773" s="94"/>
      <c r="I27773" s="94"/>
      <c r="J27773" s="2"/>
      <c r="P27773" s="30"/>
      <c r="T27773" s="2"/>
      <c r="V27773" s="2"/>
      <c r="W27773" s="28"/>
      <c r="Y27773" s="30"/>
      <c r="Z27773" s="30"/>
      <c r="AB27773" s="6"/>
    </row>
    <row r="27774" spans="1:28">
      <c r="A27774" s="2"/>
      <c r="B27774" s="2"/>
      <c r="C27774" s="2"/>
      <c r="G27774" s="94"/>
      <c r="H27774" s="94"/>
      <c r="I27774" s="94"/>
      <c r="J27774" s="2"/>
      <c r="P27774" s="30"/>
      <c r="T27774" s="2"/>
      <c r="V27774" s="2"/>
      <c r="W27774" s="28"/>
      <c r="Y27774" s="30"/>
      <c r="Z27774" s="30"/>
      <c r="AB27774" s="6"/>
    </row>
    <row r="27775" spans="1:28">
      <c r="A27775" s="2"/>
      <c r="B27775" s="2"/>
      <c r="C27775" s="2"/>
      <c r="G27775" s="94"/>
      <c r="H27775" s="94"/>
      <c r="I27775" s="94"/>
      <c r="J27775" s="2"/>
      <c r="P27775" s="30"/>
      <c r="T27775" s="2"/>
      <c r="V27775" s="2"/>
      <c r="W27775" s="28"/>
      <c r="Y27775" s="30"/>
      <c r="Z27775" s="30"/>
      <c r="AB27775" s="6"/>
    </row>
    <row r="27776" spans="1:28">
      <c r="A27776" s="2"/>
      <c r="B27776" s="2"/>
      <c r="C27776" s="2"/>
      <c r="G27776" s="94"/>
      <c r="H27776" s="94"/>
      <c r="I27776" s="94"/>
      <c r="J27776" s="2"/>
      <c r="P27776" s="30"/>
      <c r="T27776" s="2"/>
      <c r="V27776" s="2"/>
      <c r="W27776" s="28"/>
      <c r="Y27776" s="30"/>
      <c r="Z27776" s="30"/>
      <c r="AB27776" s="6"/>
    </row>
    <row r="27777" spans="1:28">
      <c r="A27777" s="2"/>
      <c r="B27777" s="2"/>
      <c r="C27777" s="2"/>
      <c r="G27777" s="94"/>
      <c r="H27777" s="94"/>
      <c r="I27777" s="94"/>
      <c r="J27777" s="2"/>
      <c r="P27777" s="30"/>
      <c r="T27777" s="2"/>
      <c r="V27777" s="2"/>
      <c r="W27777" s="28"/>
      <c r="Y27777" s="30"/>
      <c r="Z27777" s="30"/>
      <c r="AB27777" s="6"/>
    </row>
    <row r="27778" spans="1:28">
      <c r="A27778" s="2"/>
      <c r="B27778" s="2"/>
      <c r="C27778" s="2"/>
      <c r="G27778" s="94"/>
      <c r="H27778" s="94"/>
      <c r="I27778" s="94"/>
      <c r="J27778" s="2"/>
      <c r="P27778" s="30"/>
      <c r="T27778" s="2"/>
      <c r="V27778" s="2"/>
      <c r="W27778" s="28"/>
      <c r="Y27778" s="30"/>
      <c r="Z27778" s="30"/>
      <c r="AB27778" s="6"/>
    </row>
    <row r="27779" spans="1:28">
      <c r="A27779" s="2"/>
      <c r="B27779" s="2"/>
      <c r="C27779" s="2"/>
      <c r="G27779" s="94"/>
      <c r="H27779" s="94"/>
      <c r="I27779" s="94"/>
      <c r="J27779" s="2"/>
      <c r="P27779" s="30"/>
      <c r="T27779" s="2"/>
      <c r="V27779" s="2"/>
      <c r="W27779" s="28"/>
      <c r="Y27779" s="30"/>
      <c r="Z27779" s="30"/>
      <c r="AB27779" s="6"/>
    </row>
    <row r="27780" spans="1:28">
      <c r="A27780" s="2"/>
      <c r="B27780" s="2"/>
      <c r="C27780" s="2"/>
      <c r="G27780" s="94"/>
      <c r="H27780" s="94"/>
      <c r="I27780" s="94"/>
      <c r="J27780" s="2"/>
      <c r="P27780" s="30"/>
      <c r="T27780" s="2"/>
      <c r="V27780" s="2"/>
      <c r="W27780" s="28"/>
      <c r="Y27780" s="30"/>
      <c r="Z27780" s="30"/>
      <c r="AB27780" s="6"/>
    </row>
    <row r="27781" spans="1:28">
      <c r="A27781" s="2"/>
      <c r="B27781" s="2"/>
      <c r="C27781" s="2"/>
      <c r="G27781" s="94"/>
      <c r="H27781" s="94"/>
      <c r="I27781" s="94"/>
      <c r="J27781" s="2"/>
      <c r="P27781" s="30"/>
      <c r="T27781" s="2"/>
      <c r="V27781" s="2"/>
      <c r="W27781" s="28"/>
      <c r="Y27781" s="30"/>
      <c r="Z27781" s="30"/>
      <c r="AB27781" s="6"/>
    </row>
    <row r="27782" spans="1:28">
      <c r="A27782" s="2"/>
      <c r="B27782" s="2"/>
      <c r="C27782" s="2"/>
      <c r="G27782" s="94"/>
      <c r="H27782" s="94"/>
      <c r="I27782" s="94"/>
      <c r="J27782" s="2"/>
      <c r="P27782" s="30"/>
      <c r="T27782" s="2"/>
      <c r="V27782" s="2"/>
      <c r="W27782" s="28"/>
      <c r="Y27782" s="30"/>
      <c r="Z27782" s="30"/>
      <c r="AB27782" s="6"/>
    </row>
    <row r="27783" spans="1:28">
      <c r="A27783" s="2"/>
      <c r="B27783" s="2"/>
      <c r="C27783" s="2"/>
      <c r="G27783" s="94"/>
      <c r="H27783" s="94"/>
      <c r="I27783" s="94"/>
      <c r="J27783" s="2"/>
      <c r="P27783" s="30"/>
      <c r="T27783" s="2"/>
      <c r="V27783" s="2"/>
      <c r="W27783" s="28"/>
      <c r="Y27783" s="30"/>
      <c r="Z27783" s="30"/>
      <c r="AB27783" s="6"/>
    </row>
    <row r="27784" spans="1:28">
      <c r="A27784" s="2"/>
      <c r="B27784" s="2"/>
      <c r="C27784" s="2"/>
      <c r="G27784" s="94"/>
      <c r="H27784" s="94"/>
      <c r="I27784" s="94"/>
      <c r="J27784" s="2"/>
      <c r="P27784" s="30"/>
      <c r="T27784" s="2"/>
      <c r="V27784" s="2"/>
      <c r="W27784" s="28"/>
      <c r="Y27784" s="30"/>
      <c r="Z27784" s="30"/>
      <c r="AB27784" s="6"/>
    </row>
    <row r="27785" spans="1:28">
      <c r="A27785" s="2"/>
      <c r="B27785" s="2"/>
      <c r="C27785" s="2"/>
      <c r="G27785" s="94"/>
      <c r="H27785" s="94"/>
      <c r="I27785" s="94"/>
      <c r="J27785" s="2"/>
      <c r="P27785" s="30"/>
      <c r="T27785" s="2"/>
      <c r="V27785" s="2"/>
      <c r="W27785" s="28"/>
      <c r="Y27785" s="30"/>
      <c r="Z27785" s="30"/>
      <c r="AB27785" s="6"/>
    </row>
    <row r="27786" spans="1:28">
      <c r="A27786" s="2"/>
      <c r="B27786" s="2"/>
      <c r="C27786" s="2"/>
      <c r="G27786" s="94"/>
      <c r="H27786" s="94"/>
      <c r="I27786" s="94"/>
      <c r="J27786" s="2"/>
      <c r="P27786" s="30"/>
      <c r="T27786" s="2"/>
      <c r="V27786" s="2"/>
      <c r="W27786" s="28"/>
      <c r="Y27786" s="30"/>
      <c r="Z27786" s="30"/>
      <c r="AB27786" s="6"/>
    </row>
    <row r="27787" spans="1:28">
      <c r="A27787" s="2"/>
      <c r="B27787" s="2"/>
      <c r="C27787" s="2"/>
      <c r="G27787" s="94"/>
      <c r="H27787" s="94"/>
      <c r="I27787" s="94"/>
      <c r="J27787" s="2"/>
      <c r="P27787" s="30"/>
      <c r="T27787" s="2"/>
      <c r="V27787" s="2"/>
      <c r="W27787" s="28"/>
      <c r="Y27787" s="30"/>
      <c r="Z27787" s="30"/>
      <c r="AB27787" s="6"/>
    </row>
    <row r="27788" spans="1:28">
      <c r="A27788" s="2"/>
      <c r="B27788" s="2"/>
      <c r="C27788" s="2"/>
      <c r="G27788" s="94"/>
      <c r="H27788" s="94"/>
      <c r="I27788" s="94"/>
      <c r="J27788" s="2"/>
      <c r="P27788" s="30"/>
      <c r="T27788" s="2"/>
      <c r="V27788" s="2"/>
      <c r="W27788" s="28"/>
      <c r="Y27788" s="30"/>
      <c r="Z27788" s="30"/>
      <c r="AB27788" s="6"/>
    </row>
    <row r="27789" spans="1:28">
      <c r="A27789" s="2"/>
      <c r="B27789" s="2"/>
      <c r="C27789" s="2"/>
      <c r="G27789" s="94"/>
      <c r="H27789" s="94"/>
      <c r="I27789" s="94"/>
      <c r="J27789" s="2"/>
      <c r="P27789" s="30"/>
      <c r="T27789" s="2"/>
      <c r="V27789" s="2"/>
      <c r="W27789" s="28"/>
      <c r="Y27789" s="30"/>
      <c r="Z27789" s="30"/>
      <c r="AB27789" s="6"/>
    </row>
    <row r="27790" spans="1:28">
      <c r="A27790" s="2"/>
      <c r="B27790" s="2"/>
      <c r="C27790" s="2"/>
      <c r="G27790" s="94"/>
      <c r="H27790" s="94"/>
      <c r="I27790" s="94"/>
      <c r="J27790" s="2"/>
      <c r="P27790" s="30"/>
      <c r="T27790" s="2"/>
      <c r="V27790" s="2"/>
      <c r="W27790" s="28"/>
      <c r="Y27790" s="30"/>
      <c r="Z27790" s="30"/>
      <c r="AB27790" s="6"/>
    </row>
    <row r="27791" spans="1:28">
      <c r="A27791" s="2"/>
      <c r="B27791" s="2"/>
      <c r="C27791" s="2"/>
      <c r="G27791" s="94"/>
      <c r="H27791" s="94"/>
      <c r="I27791" s="94"/>
      <c r="J27791" s="2"/>
      <c r="P27791" s="30"/>
      <c r="T27791" s="2"/>
      <c r="V27791" s="2"/>
      <c r="W27791" s="28"/>
      <c r="Y27791" s="30"/>
      <c r="Z27791" s="30"/>
      <c r="AB27791" s="6"/>
    </row>
    <row r="27792" spans="1:28">
      <c r="A27792" s="2"/>
      <c r="B27792" s="2"/>
      <c r="C27792" s="2"/>
      <c r="G27792" s="94"/>
      <c r="H27792" s="94"/>
      <c r="I27792" s="94"/>
      <c r="J27792" s="2"/>
      <c r="P27792" s="30"/>
      <c r="T27792" s="2"/>
      <c r="V27792" s="2"/>
      <c r="W27792" s="28"/>
      <c r="Y27792" s="30"/>
      <c r="Z27792" s="30"/>
      <c r="AB27792" s="6"/>
    </row>
    <row r="27793" spans="1:28">
      <c r="A27793" s="2"/>
      <c r="B27793" s="2"/>
      <c r="C27793" s="2"/>
      <c r="G27793" s="94"/>
      <c r="H27793" s="94"/>
      <c r="I27793" s="94"/>
      <c r="J27793" s="2"/>
      <c r="P27793" s="30"/>
      <c r="T27793" s="2"/>
      <c r="V27793" s="2"/>
      <c r="W27793" s="28"/>
      <c r="Y27793" s="30"/>
      <c r="Z27793" s="30"/>
      <c r="AB27793" s="6"/>
    </row>
    <row r="27794" spans="1:28">
      <c r="A27794" s="2"/>
      <c r="B27794" s="2"/>
      <c r="C27794" s="2"/>
      <c r="G27794" s="94"/>
      <c r="H27794" s="94"/>
      <c r="I27794" s="94"/>
      <c r="J27794" s="2"/>
      <c r="P27794" s="30"/>
      <c r="T27794" s="2"/>
      <c r="V27794" s="2"/>
      <c r="W27794" s="28"/>
      <c r="Y27794" s="30"/>
      <c r="Z27794" s="30"/>
      <c r="AB27794" s="6"/>
    </row>
    <row r="27795" spans="1:28">
      <c r="A27795" s="2"/>
      <c r="B27795" s="2"/>
      <c r="C27795" s="2"/>
      <c r="G27795" s="94"/>
      <c r="H27795" s="94"/>
      <c r="I27795" s="94"/>
      <c r="J27795" s="2"/>
      <c r="P27795" s="30"/>
      <c r="T27795" s="2"/>
      <c r="V27795" s="2"/>
      <c r="W27795" s="28"/>
      <c r="Y27795" s="30"/>
      <c r="Z27795" s="30"/>
      <c r="AB27795" s="6"/>
    </row>
    <row r="27796" spans="1:28">
      <c r="A27796" s="2"/>
      <c r="B27796" s="2"/>
      <c r="C27796" s="2"/>
      <c r="G27796" s="94"/>
      <c r="H27796" s="94"/>
      <c r="I27796" s="94"/>
      <c r="J27796" s="2"/>
      <c r="P27796" s="30"/>
      <c r="T27796" s="2"/>
      <c r="V27796" s="2"/>
      <c r="W27796" s="28"/>
      <c r="Y27796" s="30"/>
      <c r="Z27796" s="30"/>
      <c r="AB27796" s="6"/>
    </row>
    <row r="27797" spans="1:28">
      <c r="A27797" s="2"/>
      <c r="B27797" s="2"/>
      <c r="C27797" s="2"/>
      <c r="G27797" s="94"/>
      <c r="H27797" s="94"/>
      <c r="I27797" s="94"/>
      <c r="J27797" s="2"/>
      <c r="P27797" s="30"/>
      <c r="T27797" s="2"/>
      <c r="V27797" s="2"/>
      <c r="W27797" s="28"/>
      <c r="Y27797" s="30"/>
      <c r="Z27797" s="30"/>
      <c r="AB27797" s="6"/>
    </row>
    <row r="27798" spans="1:28">
      <c r="A27798" s="2"/>
      <c r="B27798" s="2"/>
      <c r="C27798" s="2"/>
      <c r="G27798" s="94"/>
      <c r="H27798" s="94"/>
      <c r="I27798" s="94"/>
      <c r="J27798" s="2"/>
      <c r="P27798" s="30"/>
      <c r="T27798" s="2"/>
      <c r="V27798" s="2"/>
      <c r="W27798" s="28"/>
      <c r="Y27798" s="30"/>
      <c r="Z27798" s="30"/>
      <c r="AB27798" s="6"/>
    </row>
    <row r="27799" spans="1:28">
      <c r="A27799" s="2"/>
      <c r="B27799" s="2"/>
      <c r="C27799" s="2"/>
      <c r="G27799" s="94"/>
      <c r="H27799" s="94"/>
      <c r="I27799" s="94"/>
      <c r="J27799" s="2"/>
      <c r="P27799" s="30"/>
      <c r="T27799" s="2"/>
      <c r="V27799" s="2"/>
      <c r="W27799" s="28"/>
      <c r="Y27799" s="30"/>
      <c r="Z27799" s="30"/>
      <c r="AB27799" s="6"/>
    </row>
    <row r="27800" spans="1:28">
      <c r="A27800" s="2"/>
      <c r="B27800" s="2"/>
      <c r="C27800" s="2"/>
      <c r="G27800" s="94"/>
      <c r="H27800" s="94"/>
      <c r="I27800" s="94"/>
      <c r="J27800" s="2"/>
      <c r="P27800" s="30"/>
      <c r="T27800" s="2"/>
      <c r="V27800" s="2"/>
      <c r="W27800" s="28"/>
      <c r="Y27800" s="30"/>
      <c r="Z27800" s="30"/>
      <c r="AB27800" s="6"/>
    </row>
    <row r="27801" spans="1:28">
      <c r="A27801" s="2"/>
      <c r="B27801" s="2"/>
      <c r="C27801" s="2"/>
      <c r="G27801" s="94"/>
      <c r="H27801" s="94"/>
      <c r="I27801" s="94"/>
      <c r="J27801" s="2"/>
      <c r="P27801" s="30"/>
      <c r="T27801" s="2"/>
      <c r="V27801" s="2"/>
      <c r="W27801" s="28"/>
      <c r="Y27801" s="30"/>
      <c r="Z27801" s="30"/>
      <c r="AB27801" s="6"/>
    </row>
    <row r="27802" spans="1:28">
      <c r="A27802" s="2"/>
      <c r="B27802" s="2"/>
      <c r="C27802" s="2"/>
      <c r="G27802" s="94"/>
      <c r="H27802" s="94"/>
      <c r="I27802" s="94"/>
      <c r="J27802" s="2"/>
      <c r="P27802" s="30"/>
      <c r="T27802" s="2"/>
      <c r="V27802" s="2"/>
      <c r="W27802" s="28"/>
      <c r="Y27802" s="30"/>
      <c r="Z27802" s="30"/>
      <c r="AB27802" s="6"/>
    </row>
    <row r="27803" spans="1:28">
      <c r="A27803" s="2"/>
      <c r="B27803" s="2"/>
      <c r="C27803" s="2"/>
      <c r="G27803" s="94"/>
      <c r="H27803" s="94"/>
      <c r="I27803" s="94"/>
      <c r="J27803" s="2"/>
      <c r="P27803" s="30"/>
      <c r="T27803" s="2"/>
      <c r="V27803" s="2"/>
      <c r="W27803" s="28"/>
      <c r="Y27803" s="30"/>
      <c r="Z27803" s="30"/>
      <c r="AB27803" s="6"/>
    </row>
    <row r="27804" spans="1:28">
      <c r="A27804" s="2"/>
      <c r="B27804" s="2"/>
      <c r="C27804" s="2"/>
      <c r="G27804" s="94"/>
      <c r="H27804" s="94"/>
      <c r="I27804" s="94"/>
      <c r="J27804" s="2"/>
      <c r="P27804" s="30"/>
      <c r="T27804" s="2"/>
      <c r="V27804" s="2"/>
      <c r="W27804" s="28"/>
      <c r="Y27804" s="30"/>
      <c r="Z27804" s="30"/>
      <c r="AB27804" s="6"/>
    </row>
    <row r="27805" spans="1:28">
      <c r="A27805" s="2"/>
      <c r="B27805" s="2"/>
      <c r="C27805" s="2"/>
      <c r="G27805" s="94"/>
      <c r="H27805" s="94"/>
      <c r="I27805" s="94"/>
      <c r="J27805" s="2"/>
      <c r="P27805" s="30"/>
      <c r="T27805" s="2"/>
      <c r="V27805" s="2"/>
      <c r="W27805" s="28"/>
      <c r="Y27805" s="30"/>
      <c r="Z27805" s="30"/>
      <c r="AB27805" s="6"/>
    </row>
    <row r="27806" spans="1:28">
      <c r="A27806" s="2"/>
      <c r="B27806" s="2"/>
      <c r="C27806" s="2"/>
      <c r="G27806" s="94"/>
      <c r="H27806" s="94"/>
      <c r="I27806" s="94"/>
      <c r="J27806" s="2"/>
      <c r="P27806" s="30"/>
      <c r="T27806" s="2"/>
      <c r="V27806" s="2"/>
      <c r="W27806" s="28"/>
      <c r="Y27806" s="30"/>
      <c r="Z27806" s="30"/>
      <c r="AB27806" s="6"/>
    </row>
    <row r="27807" spans="1:28">
      <c r="A27807" s="2"/>
      <c r="B27807" s="2"/>
      <c r="C27807" s="2"/>
      <c r="G27807" s="94"/>
      <c r="H27807" s="94"/>
      <c r="I27807" s="94"/>
      <c r="J27807" s="2"/>
      <c r="P27807" s="30"/>
      <c r="T27807" s="2"/>
      <c r="V27807" s="2"/>
      <c r="W27807" s="28"/>
      <c r="Y27807" s="30"/>
      <c r="Z27807" s="30"/>
      <c r="AB27807" s="6"/>
    </row>
    <row r="27808" spans="1:28">
      <c r="A27808" s="2"/>
      <c r="B27808" s="2"/>
      <c r="C27808" s="2"/>
      <c r="G27808" s="94"/>
      <c r="H27808" s="94"/>
      <c r="I27808" s="94"/>
      <c r="J27808" s="2"/>
      <c r="P27808" s="30"/>
      <c r="T27808" s="2"/>
      <c r="V27808" s="2"/>
      <c r="W27808" s="28"/>
      <c r="Y27808" s="30"/>
      <c r="Z27808" s="30"/>
      <c r="AB27808" s="6"/>
    </row>
    <row r="27809" spans="1:28">
      <c r="A27809" s="2"/>
      <c r="B27809" s="2"/>
      <c r="C27809" s="2"/>
      <c r="G27809" s="94"/>
      <c r="H27809" s="94"/>
      <c r="I27809" s="94"/>
      <c r="J27809" s="2"/>
      <c r="P27809" s="30"/>
      <c r="T27809" s="2"/>
      <c r="V27809" s="2"/>
      <c r="W27809" s="28"/>
      <c r="Y27809" s="30"/>
      <c r="Z27809" s="30"/>
      <c r="AB27809" s="6"/>
    </row>
    <row r="27810" spans="1:28">
      <c r="A27810" s="2"/>
      <c r="B27810" s="2"/>
      <c r="C27810" s="2"/>
      <c r="G27810" s="94"/>
      <c r="H27810" s="94"/>
      <c r="I27810" s="94"/>
      <c r="J27810" s="2"/>
      <c r="P27810" s="30"/>
      <c r="T27810" s="2"/>
      <c r="V27810" s="2"/>
      <c r="W27810" s="28"/>
      <c r="Y27810" s="30"/>
      <c r="Z27810" s="30"/>
      <c r="AB27810" s="6"/>
    </row>
    <row r="27811" spans="1:28">
      <c r="A27811" s="2"/>
      <c r="B27811" s="2"/>
      <c r="C27811" s="2"/>
      <c r="G27811" s="94"/>
      <c r="H27811" s="94"/>
      <c r="I27811" s="94"/>
      <c r="J27811" s="2"/>
      <c r="P27811" s="30"/>
      <c r="T27811" s="2"/>
      <c r="V27811" s="2"/>
      <c r="W27811" s="28"/>
      <c r="Y27811" s="30"/>
      <c r="Z27811" s="30"/>
      <c r="AB27811" s="6"/>
    </row>
    <row r="27812" spans="1:28">
      <c r="A27812" s="2"/>
      <c r="B27812" s="2"/>
      <c r="C27812" s="2"/>
      <c r="G27812" s="94"/>
      <c r="H27812" s="94"/>
      <c r="I27812" s="94"/>
      <c r="J27812" s="2"/>
      <c r="P27812" s="30"/>
      <c r="T27812" s="2"/>
      <c r="V27812" s="2"/>
      <c r="W27812" s="28"/>
      <c r="Y27812" s="30"/>
      <c r="Z27812" s="30"/>
      <c r="AB27812" s="6"/>
    </row>
    <row r="27813" spans="1:28">
      <c r="A27813" s="2"/>
      <c r="B27813" s="2"/>
      <c r="C27813" s="2"/>
      <c r="G27813" s="94"/>
      <c r="H27813" s="94"/>
      <c r="I27813" s="94"/>
      <c r="J27813" s="2"/>
      <c r="P27813" s="30"/>
      <c r="T27813" s="2"/>
      <c r="V27813" s="2"/>
      <c r="W27813" s="28"/>
      <c r="Y27813" s="30"/>
      <c r="Z27813" s="30"/>
      <c r="AB27813" s="6"/>
    </row>
    <row r="27814" spans="1:28">
      <c r="A27814" s="2"/>
      <c r="B27814" s="2"/>
      <c r="C27814" s="2"/>
      <c r="G27814" s="94"/>
      <c r="H27814" s="94"/>
      <c r="I27814" s="94"/>
      <c r="J27814" s="2"/>
      <c r="P27814" s="30"/>
      <c r="T27814" s="2"/>
      <c r="V27814" s="2"/>
      <c r="W27814" s="28"/>
      <c r="Y27814" s="30"/>
      <c r="Z27814" s="30"/>
      <c r="AB27814" s="6"/>
    </row>
    <row r="27815" spans="1:28">
      <c r="A27815" s="2"/>
      <c r="B27815" s="2"/>
      <c r="C27815" s="2"/>
      <c r="G27815" s="94"/>
      <c r="H27815" s="94"/>
      <c r="I27815" s="94"/>
      <c r="J27815" s="2"/>
      <c r="P27815" s="30"/>
      <c r="T27815" s="2"/>
      <c r="V27815" s="2"/>
      <c r="W27815" s="28"/>
      <c r="Y27815" s="30"/>
      <c r="Z27815" s="30"/>
      <c r="AB27815" s="6"/>
    </row>
    <row r="27816" spans="1:28">
      <c r="A27816" s="2"/>
      <c r="B27816" s="2"/>
      <c r="C27816" s="2"/>
      <c r="G27816" s="94"/>
      <c r="H27816" s="94"/>
      <c r="I27816" s="94"/>
      <c r="J27816" s="2"/>
      <c r="P27816" s="30"/>
      <c r="T27816" s="2"/>
      <c r="V27816" s="2"/>
      <c r="W27816" s="28"/>
      <c r="Y27816" s="30"/>
      <c r="Z27816" s="30"/>
      <c r="AB27816" s="6"/>
    </row>
    <row r="27817" spans="1:28">
      <c r="A27817" s="2"/>
      <c r="B27817" s="2"/>
      <c r="C27817" s="2"/>
      <c r="G27817" s="94"/>
      <c r="H27817" s="94"/>
      <c r="I27817" s="94"/>
      <c r="J27817" s="2"/>
      <c r="P27817" s="30"/>
      <c r="T27817" s="2"/>
      <c r="V27817" s="2"/>
      <c r="W27817" s="28"/>
      <c r="Y27817" s="30"/>
      <c r="Z27817" s="30"/>
      <c r="AB27817" s="6"/>
    </row>
    <row r="27818" spans="1:28">
      <c r="A27818" s="2"/>
      <c r="B27818" s="2"/>
      <c r="C27818" s="2"/>
      <c r="G27818" s="94"/>
      <c r="H27818" s="94"/>
      <c r="I27818" s="94"/>
      <c r="J27818" s="2"/>
      <c r="P27818" s="30"/>
      <c r="T27818" s="2"/>
      <c r="V27818" s="2"/>
      <c r="W27818" s="28"/>
      <c r="Y27818" s="30"/>
      <c r="Z27818" s="30"/>
      <c r="AB27818" s="6"/>
    </row>
    <row r="27819" spans="1:28">
      <c r="A27819" s="2"/>
      <c r="B27819" s="2"/>
      <c r="C27819" s="2"/>
      <c r="G27819" s="94"/>
      <c r="H27819" s="94"/>
      <c r="I27819" s="94"/>
      <c r="J27819" s="2"/>
      <c r="P27819" s="30"/>
      <c r="T27819" s="2"/>
      <c r="V27819" s="2"/>
      <c r="W27819" s="28"/>
      <c r="Y27819" s="30"/>
      <c r="Z27819" s="30"/>
      <c r="AB27819" s="6"/>
    </row>
    <row r="27820" spans="1:28">
      <c r="A27820" s="2"/>
      <c r="B27820" s="2"/>
      <c r="C27820" s="2"/>
      <c r="G27820" s="94"/>
      <c r="H27820" s="94"/>
      <c r="I27820" s="94"/>
      <c r="J27820" s="2"/>
      <c r="P27820" s="30"/>
      <c r="T27820" s="2"/>
      <c r="V27820" s="2"/>
      <c r="W27820" s="28"/>
      <c r="Y27820" s="30"/>
      <c r="Z27820" s="30"/>
      <c r="AB27820" s="6"/>
    </row>
    <row r="27821" spans="1:28">
      <c r="A27821" s="2"/>
      <c r="B27821" s="2"/>
      <c r="C27821" s="2"/>
      <c r="G27821" s="94"/>
      <c r="H27821" s="94"/>
      <c r="I27821" s="94"/>
      <c r="J27821" s="2"/>
      <c r="P27821" s="30"/>
      <c r="T27821" s="2"/>
      <c r="V27821" s="2"/>
      <c r="W27821" s="28"/>
      <c r="Y27821" s="30"/>
      <c r="Z27821" s="30"/>
      <c r="AB27821" s="6"/>
    </row>
    <row r="27822" spans="1:28">
      <c r="A27822" s="2"/>
      <c r="B27822" s="2"/>
      <c r="C27822" s="2"/>
      <c r="G27822" s="94"/>
      <c r="H27822" s="94"/>
      <c r="I27822" s="94"/>
      <c r="J27822" s="2"/>
      <c r="P27822" s="30"/>
      <c r="T27822" s="2"/>
      <c r="V27822" s="2"/>
      <c r="W27822" s="28"/>
      <c r="Y27822" s="30"/>
      <c r="Z27822" s="30"/>
      <c r="AB27822" s="6"/>
    </row>
    <row r="27823" spans="1:28">
      <c r="A27823" s="2"/>
      <c r="B27823" s="2"/>
      <c r="C27823" s="2"/>
      <c r="G27823" s="94"/>
      <c r="H27823" s="94"/>
      <c r="I27823" s="94"/>
      <c r="J27823" s="2"/>
      <c r="P27823" s="30"/>
      <c r="T27823" s="2"/>
      <c r="V27823" s="2"/>
      <c r="W27823" s="28"/>
      <c r="Y27823" s="30"/>
      <c r="Z27823" s="30"/>
      <c r="AB27823" s="6"/>
    </row>
    <row r="27824" spans="1:28">
      <c r="A27824" s="2"/>
      <c r="B27824" s="2"/>
      <c r="C27824" s="2"/>
      <c r="G27824" s="94"/>
      <c r="H27824" s="94"/>
      <c r="I27824" s="94"/>
      <c r="J27824" s="2"/>
      <c r="P27824" s="30"/>
      <c r="T27824" s="2"/>
      <c r="V27824" s="2"/>
      <c r="W27824" s="28"/>
      <c r="Y27824" s="30"/>
      <c r="Z27824" s="30"/>
      <c r="AB27824" s="6"/>
    </row>
    <row r="27825" spans="1:28">
      <c r="A27825" s="2"/>
      <c r="B27825" s="2"/>
      <c r="C27825" s="2"/>
      <c r="G27825" s="94"/>
      <c r="H27825" s="94"/>
      <c r="I27825" s="94"/>
      <c r="J27825" s="2"/>
      <c r="P27825" s="30"/>
      <c r="T27825" s="2"/>
      <c r="V27825" s="2"/>
      <c r="W27825" s="28"/>
      <c r="Y27825" s="30"/>
      <c r="Z27825" s="30"/>
      <c r="AB27825" s="6"/>
    </row>
    <row r="27826" spans="1:28">
      <c r="A27826" s="2"/>
      <c r="B27826" s="2"/>
      <c r="C27826" s="2"/>
      <c r="G27826" s="94"/>
      <c r="H27826" s="94"/>
      <c r="I27826" s="94"/>
      <c r="J27826" s="2"/>
      <c r="P27826" s="30"/>
      <c r="T27826" s="2"/>
      <c r="V27826" s="2"/>
      <c r="W27826" s="28"/>
      <c r="Y27826" s="30"/>
      <c r="Z27826" s="30"/>
      <c r="AB27826" s="6"/>
    </row>
    <row r="27827" spans="1:28">
      <c r="A27827" s="2"/>
      <c r="B27827" s="2"/>
      <c r="C27827" s="2"/>
      <c r="G27827" s="94"/>
      <c r="H27827" s="94"/>
      <c r="I27827" s="94"/>
      <c r="J27827" s="2"/>
      <c r="P27827" s="30"/>
      <c r="T27827" s="2"/>
      <c r="V27827" s="2"/>
      <c r="W27827" s="28"/>
      <c r="Y27827" s="30"/>
      <c r="Z27827" s="30"/>
      <c r="AB27827" s="6"/>
    </row>
    <row r="27828" spans="1:28">
      <c r="A27828" s="2"/>
      <c r="B27828" s="2"/>
      <c r="C27828" s="2"/>
      <c r="G27828" s="94"/>
      <c r="H27828" s="94"/>
      <c r="I27828" s="94"/>
      <c r="J27828" s="2"/>
      <c r="P27828" s="30"/>
      <c r="T27828" s="2"/>
      <c r="V27828" s="2"/>
      <c r="W27828" s="28"/>
      <c r="Y27828" s="30"/>
      <c r="Z27828" s="30"/>
      <c r="AB27828" s="6"/>
    </row>
    <row r="27829" spans="1:28">
      <c r="A27829" s="2"/>
      <c r="B27829" s="2"/>
      <c r="C27829" s="2"/>
      <c r="G27829" s="94"/>
      <c r="H27829" s="94"/>
      <c r="I27829" s="94"/>
      <c r="J27829" s="2"/>
      <c r="P27829" s="30"/>
      <c r="T27829" s="2"/>
      <c r="V27829" s="2"/>
      <c r="W27829" s="28"/>
      <c r="Y27829" s="30"/>
      <c r="Z27829" s="30"/>
      <c r="AB27829" s="6"/>
    </row>
    <row r="27830" spans="1:28">
      <c r="A27830" s="2"/>
      <c r="B27830" s="2"/>
      <c r="C27830" s="2"/>
      <c r="G27830" s="94"/>
      <c r="H27830" s="94"/>
      <c r="I27830" s="94"/>
      <c r="J27830" s="2"/>
      <c r="P27830" s="30"/>
      <c r="T27830" s="2"/>
      <c r="V27830" s="2"/>
      <c r="W27830" s="28"/>
      <c r="Y27830" s="30"/>
      <c r="Z27830" s="30"/>
      <c r="AB27830" s="6"/>
    </row>
    <row r="27831" spans="1:28">
      <c r="A27831" s="2"/>
      <c r="B27831" s="2"/>
      <c r="C27831" s="2"/>
      <c r="G27831" s="94"/>
      <c r="H27831" s="94"/>
      <c r="I27831" s="94"/>
      <c r="J27831" s="2"/>
      <c r="P27831" s="30"/>
      <c r="T27831" s="2"/>
      <c r="V27831" s="2"/>
      <c r="W27831" s="28"/>
      <c r="Y27831" s="30"/>
      <c r="Z27831" s="30"/>
      <c r="AB27831" s="6"/>
    </row>
    <row r="27832" spans="1:28">
      <c r="A27832" s="2"/>
      <c r="B27832" s="2"/>
      <c r="C27832" s="2"/>
      <c r="G27832" s="94"/>
      <c r="H27832" s="94"/>
      <c r="I27832" s="94"/>
      <c r="J27832" s="2"/>
      <c r="P27832" s="30"/>
      <c r="T27832" s="2"/>
      <c r="V27832" s="2"/>
      <c r="W27832" s="28"/>
      <c r="Y27832" s="30"/>
      <c r="Z27832" s="30"/>
      <c r="AB27832" s="6"/>
    </row>
    <row r="27833" spans="1:28">
      <c r="A27833" s="2"/>
      <c r="B27833" s="2"/>
      <c r="C27833" s="2"/>
      <c r="G27833" s="94"/>
      <c r="H27833" s="94"/>
      <c r="I27833" s="94"/>
      <c r="J27833" s="2"/>
      <c r="P27833" s="30"/>
      <c r="T27833" s="2"/>
      <c r="V27833" s="2"/>
      <c r="W27833" s="28"/>
      <c r="Y27833" s="30"/>
      <c r="Z27833" s="30"/>
      <c r="AB27833" s="6"/>
    </row>
    <row r="27834" spans="1:28">
      <c r="A27834" s="2"/>
      <c r="B27834" s="2"/>
      <c r="C27834" s="2"/>
      <c r="G27834" s="94"/>
      <c r="H27834" s="94"/>
      <c r="I27834" s="94"/>
      <c r="J27834" s="2"/>
      <c r="P27834" s="30"/>
      <c r="T27834" s="2"/>
      <c r="V27834" s="2"/>
      <c r="W27834" s="28"/>
      <c r="Y27834" s="30"/>
      <c r="Z27834" s="30"/>
      <c r="AB27834" s="6"/>
    </row>
    <row r="27835" spans="1:28">
      <c r="A27835" s="2"/>
      <c r="B27835" s="2"/>
      <c r="C27835" s="2"/>
      <c r="G27835" s="94"/>
      <c r="H27835" s="94"/>
      <c r="I27835" s="94"/>
      <c r="J27835" s="2"/>
      <c r="P27835" s="30"/>
      <c r="T27835" s="2"/>
      <c r="V27835" s="2"/>
      <c r="W27835" s="28"/>
      <c r="Y27835" s="30"/>
      <c r="Z27835" s="30"/>
      <c r="AB27835" s="6"/>
    </row>
    <row r="27836" spans="1:28">
      <c r="A27836" s="2"/>
      <c r="B27836" s="2"/>
      <c r="C27836" s="2"/>
      <c r="G27836" s="94"/>
      <c r="H27836" s="94"/>
      <c r="I27836" s="94"/>
      <c r="J27836" s="2"/>
      <c r="P27836" s="30"/>
      <c r="T27836" s="2"/>
      <c r="V27836" s="2"/>
      <c r="W27836" s="28"/>
      <c r="Y27836" s="30"/>
      <c r="Z27836" s="30"/>
      <c r="AB27836" s="6"/>
    </row>
    <row r="27837" spans="1:28">
      <c r="A27837" s="2"/>
      <c r="B27837" s="2"/>
      <c r="C27837" s="2"/>
      <c r="G27837" s="94"/>
      <c r="H27837" s="94"/>
      <c r="I27837" s="94"/>
      <c r="J27837" s="2"/>
      <c r="P27837" s="30"/>
      <c r="T27837" s="2"/>
      <c r="V27837" s="2"/>
      <c r="W27837" s="28"/>
      <c r="Y27837" s="30"/>
      <c r="Z27837" s="30"/>
      <c r="AB27837" s="6"/>
    </row>
    <row r="27838" spans="1:28">
      <c r="A27838" s="2"/>
      <c r="B27838" s="2"/>
      <c r="C27838" s="2"/>
      <c r="G27838" s="94"/>
      <c r="H27838" s="94"/>
      <c r="I27838" s="94"/>
      <c r="J27838" s="2"/>
      <c r="P27838" s="30"/>
      <c r="T27838" s="2"/>
      <c r="V27838" s="2"/>
      <c r="W27838" s="28"/>
      <c r="Y27838" s="30"/>
      <c r="Z27838" s="30"/>
      <c r="AB27838" s="6"/>
    </row>
    <row r="27839" spans="1:28">
      <c r="A27839" s="2"/>
      <c r="B27839" s="2"/>
      <c r="C27839" s="2"/>
      <c r="G27839" s="94"/>
      <c r="H27839" s="94"/>
      <c r="I27839" s="94"/>
      <c r="J27839" s="2"/>
      <c r="P27839" s="30"/>
      <c r="T27839" s="2"/>
      <c r="V27839" s="2"/>
      <c r="W27839" s="28"/>
      <c r="Y27839" s="30"/>
      <c r="Z27839" s="30"/>
      <c r="AB27839" s="6"/>
    </row>
    <row r="27840" spans="1:28">
      <c r="A27840" s="2"/>
      <c r="B27840" s="2"/>
      <c r="C27840" s="2"/>
      <c r="G27840" s="94"/>
      <c r="H27840" s="94"/>
      <c r="I27840" s="94"/>
      <c r="J27840" s="2"/>
      <c r="P27840" s="30"/>
      <c r="T27840" s="2"/>
      <c r="V27840" s="2"/>
      <c r="W27840" s="28"/>
      <c r="Y27840" s="30"/>
      <c r="Z27840" s="30"/>
      <c r="AB27840" s="6"/>
    </row>
    <row r="27841" spans="1:28">
      <c r="A27841" s="2"/>
      <c r="B27841" s="2"/>
      <c r="C27841" s="2"/>
      <c r="G27841" s="94"/>
      <c r="H27841" s="94"/>
      <c r="I27841" s="94"/>
      <c r="J27841" s="2"/>
      <c r="P27841" s="30"/>
      <c r="T27841" s="2"/>
      <c r="V27841" s="2"/>
      <c r="W27841" s="28"/>
      <c r="Y27841" s="30"/>
      <c r="Z27841" s="30"/>
      <c r="AB27841" s="6"/>
    </row>
    <row r="27842" spans="1:28">
      <c r="A27842" s="2"/>
      <c r="B27842" s="2"/>
      <c r="C27842" s="2"/>
      <c r="G27842" s="94"/>
      <c r="H27842" s="94"/>
      <c r="I27842" s="94"/>
      <c r="J27842" s="2"/>
      <c r="P27842" s="30"/>
      <c r="T27842" s="2"/>
      <c r="V27842" s="2"/>
      <c r="W27842" s="28"/>
      <c r="Y27842" s="30"/>
      <c r="Z27842" s="30"/>
      <c r="AB27842" s="6"/>
    </row>
    <row r="27843" spans="1:28">
      <c r="A27843" s="2"/>
      <c r="B27843" s="2"/>
      <c r="C27843" s="2"/>
      <c r="G27843" s="94"/>
      <c r="H27843" s="94"/>
      <c r="I27843" s="94"/>
      <c r="J27843" s="2"/>
      <c r="P27843" s="30"/>
      <c r="T27843" s="2"/>
      <c r="V27843" s="2"/>
      <c r="W27843" s="28"/>
      <c r="Y27843" s="30"/>
      <c r="Z27843" s="30"/>
      <c r="AB27843" s="6"/>
    </row>
    <row r="27844" spans="1:28">
      <c r="A27844" s="2"/>
      <c r="B27844" s="2"/>
      <c r="C27844" s="2"/>
      <c r="G27844" s="94"/>
      <c r="H27844" s="94"/>
      <c r="I27844" s="94"/>
      <c r="J27844" s="2"/>
      <c r="P27844" s="30"/>
      <c r="T27844" s="2"/>
      <c r="V27844" s="2"/>
      <c r="W27844" s="28"/>
      <c r="Y27844" s="30"/>
      <c r="Z27844" s="30"/>
      <c r="AB27844" s="6"/>
    </row>
    <row r="27845" spans="1:28">
      <c r="A27845" s="2"/>
      <c r="B27845" s="2"/>
      <c r="C27845" s="2"/>
      <c r="G27845" s="94"/>
      <c r="H27845" s="94"/>
      <c r="I27845" s="94"/>
      <c r="J27845" s="2"/>
      <c r="P27845" s="30"/>
      <c r="T27845" s="2"/>
      <c r="V27845" s="2"/>
      <c r="W27845" s="28"/>
      <c r="Y27845" s="30"/>
      <c r="Z27845" s="30"/>
      <c r="AB27845" s="6"/>
    </row>
    <row r="27846" spans="1:28">
      <c r="A27846" s="2"/>
      <c r="B27846" s="2"/>
      <c r="C27846" s="2"/>
      <c r="G27846" s="94"/>
      <c r="H27846" s="94"/>
      <c r="I27846" s="94"/>
      <c r="J27846" s="2"/>
      <c r="P27846" s="30"/>
      <c r="T27846" s="2"/>
      <c r="V27846" s="2"/>
      <c r="W27846" s="28"/>
      <c r="Y27846" s="30"/>
      <c r="Z27846" s="30"/>
      <c r="AB27846" s="6"/>
    </row>
    <row r="27847" spans="1:28">
      <c r="A27847" s="2"/>
      <c r="B27847" s="2"/>
      <c r="C27847" s="2"/>
      <c r="G27847" s="94"/>
      <c r="H27847" s="94"/>
      <c r="I27847" s="94"/>
      <c r="J27847" s="2"/>
      <c r="P27847" s="30"/>
      <c r="T27847" s="2"/>
      <c r="V27847" s="2"/>
      <c r="W27847" s="28"/>
      <c r="Y27847" s="30"/>
      <c r="Z27847" s="30"/>
      <c r="AB27847" s="6"/>
    </row>
    <row r="27848" spans="1:28">
      <c r="A27848" s="2"/>
      <c r="B27848" s="2"/>
      <c r="C27848" s="2"/>
      <c r="G27848" s="94"/>
      <c r="H27848" s="94"/>
      <c r="I27848" s="94"/>
      <c r="J27848" s="2"/>
      <c r="P27848" s="30"/>
      <c r="T27848" s="2"/>
      <c r="V27848" s="2"/>
      <c r="W27848" s="28"/>
      <c r="Y27848" s="30"/>
      <c r="Z27848" s="30"/>
      <c r="AB27848" s="6"/>
    </row>
    <row r="27849" spans="1:28">
      <c r="A27849" s="2"/>
      <c r="B27849" s="2"/>
      <c r="C27849" s="2"/>
      <c r="G27849" s="94"/>
      <c r="H27849" s="94"/>
      <c r="I27849" s="94"/>
      <c r="J27849" s="2"/>
      <c r="P27849" s="30"/>
      <c r="T27849" s="2"/>
      <c r="V27849" s="2"/>
      <c r="W27849" s="28"/>
      <c r="Y27849" s="30"/>
      <c r="Z27849" s="30"/>
      <c r="AB27849" s="6"/>
    </row>
    <row r="27850" spans="1:28">
      <c r="A27850" s="2"/>
      <c r="B27850" s="2"/>
      <c r="C27850" s="2"/>
      <c r="G27850" s="94"/>
      <c r="H27850" s="94"/>
      <c r="I27850" s="94"/>
      <c r="J27850" s="2"/>
      <c r="P27850" s="30"/>
      <c r="T27850" s="2"/>
      <c r="V27850" s="2"/>
      <c r="W27850" s="28"/>
      <c r="Y27850" s="30"/>
      <c r="Z27850" s="30"/>
      <c r="AB27850" s="6"/>
    </row>
    <row r="27851" spans="1:28">
      <c r="A27851" s="2"/>
      <c r="B27851" s="2"/>
      <c r="C27851" s="2"/>
      <c r="G27851" s="94"/>
      <c r="H27851" s="94"/>
      <c r="I27851" s="94"/>
      <c r="J27851" s="2"/>
      <c r="P27851" s="30"/>
      <c r="T27851" s="2"/>
      <c r="V27851" s="2"/>
      <c r="W27851" s="28"/>
      <c r="Y27851" s="30"/>
      <c r="Z27851" s="30"/>
      <c r="AB27851" s="6"/>
    </row>
    <row r="27852" spans="1:28">
      <c r="A27852" s="2"/>
      <c r="B27852" s="2"/>
      <c r="C27852" s="2"/>
      <c r="G27852" s="94"/>
      <c r="H27852" s="94"/>
      <c r="I27852" s="94"/>
      <c r="J27852" s="2"/>
      <c r="P27852" s="30"/>
      <c r="T27852" s="2"/>
      <c r="V27852" s="2"/>
      <c r="W27852" s="28"/>
      <c r="Y27852" s="30"/>
      <c r="Z27852" s="30"/>
      <c r="AB27852" s="6"/>
    </row>
    <row r="27853" spans="1:28">
      <c r="A27853" s="2"/>
      <c r="B27853" s="2"/>
      <c r="C27853" s="2"/>
      <c r="G27853" s="94"/>
      <c r="H27853" s="94"/>
      <c r="I27853" s="94"/>
      <c r="J27853" s="2"/>
      <c r="P27853" s="30"/>
      <c r="T27853" s="2"/>
      <c r="V27853" s="2"/>
      <c r="W27853" s="28"/>
      <c r="Y27853" s="30"/>
      <c r="Z27853" s="30"/>
      <c r="AB27853" s="6"/>
    </row>
    <row r="27854" spans="1:28">
      <c r="A27854" s="2"/>
      <c r="B27854" s="2"/>
      <c r="C27854" s="2"/>
      <c r="G27854" s="94"/>
      <c r="H27854" s="94"/>
      <c r="I27854" s="94"/>
      <c r="J27854" s="2"/>
      <c r="P27854" s="30"/>
      <c r="T27854" s="2"/>
      <c r="V27854" s="2"/>
      <c r="W27854" s="28"/>
      <c r="Y27854" s="30"/>
      <c r="Z27854" s="30"/>
      <c r="AB27854" s="6"/>
    </row>
    <row r="27855" spans="1:28">
      <c r="A27855" s="2"/>
      <c r="B27855" s="2"/>
      <c r="C27855" s="2"/>
      <c r="G27855" s="94"/>
      <c r="H27855" s="94"/>
      <c r="I27855" s="94"/>
      <c r="J27855" s="2"/>
      <c r="P27855" s="30"/>
      <c r="T27855" s="2"/>
      <c r="V27855" s="2"/>
      <c r="W27855" s="28"/>
      <c r="Y27855" s="30"/>
      <c r="Z27855" s="30"/>
      <c r="AB27855" s="6"/>
    </row>
    <row r="27856" spans="1:28">
      <c r="A27856" s="2"/>
      <c r="B27856" s="2"/>
      <c r="C27856" s="2"/>
      <c r="G27856" s="94"/>
      <c r="H27856" s="94"/>
      <c r="I27856" s="94"/>
      <c r="J27856" s="2"/>
      <c r="P27856" s="30"/>
      <c r="T27856" s="2"/>
      <c r="V27856" s="2"/>
      <c r="W27856" s="28"/>
      <c r="Y27856" s="30"/>
      <c r="Z27856" s="30"/>
      <c r="AB27856" s="6"/>
    </row>
    <row r="27857" spans="1:28">
      <c r="A27857" s="2"/>
      <c r="B27857" s="2"/>
      <c r="C27857" s="2"/>
      <c r="G27857" s="94"/>
      <c r="H27857" s="94"/>
      <c r="I27857" s="94"/>
      <c r="J27857" s="2"/>
      <c r="P27857" s="30"/>
      <c r="T27857" s="2"/>
      <c r="V27857" s="2"/>
      <c r="W27857" s="28"/>
      <c r="Y27857" s="30"/>
      <c r="Z27857" s="30"/>
      <c r="AB27857" s="6"/>
    </row>
    <row r="27858" spans="1:28">
      <c r="A27858" s="2"/>
      <c r="B27858" s="2"/>
      <c r="C27858" s="2"/>
      <c r="G27858" s="94"/>
      <c r="H27858" s="94"/>
      <c r="I27858" s="94"/>
      <c r="J27858" s="2"/>
      <c r="P27858" s="30"/>
      <c r="T27858" s="2"/>
      <c r="V27858" s="2"/>
      <c r="W27858" s="28"/>
      <c r="Y27858" s="30"/>
      <c r="Z27858" s="30"/>
      <c r="AB27858" s="6"/>
    </row>
    <row r="27859" spans="1:28">
      <c r="A27859" s="2"/>
      <c r="B27859" s="2"/>
      <c r="C27859" s="2"/>
      <c r="G27859" s="94"/>
      <c r="H27859" s="94"/>
      <c r="I27859" s="94"/>
      <c r="J27859" s="2"/>
      <c r="P27859" s="30"/>
      <c r="T27859" s="2"/>
      <c r="V27859" s="2"/>
      <c r="W27859" s="28"/>
      <c r="Y27859" s="30"/>
      <c r="Z27859" s="30"/>
      <c r="AB27859" s="6"/>
    </row>
    <row r="27860" spans="1:28">
      <c r="A27860" s="2"/>
      <c r="B27860" s="2"/>
      <c r="C27860" s="2"/>
      <c r="G27860" s="94"/>
      <c r="H27860" s="94"/>
      <c r="I27860" s="94"/>
      <c r="J27860" s="2"/>
      <c r="P27860" s="30"/>
      <c r="T27860" s="2"/>
      <c r="V27860" s="2"/>
      <c r="W27860" s="28"/>
      <c r="Y27860" s="30"/>
      <c r="Z27860" s="30"/>
      <c r="AB27860" s="6"/>
    </row>
    <row r="27861" spans="1:28">
      <c r="A27861" s="2"/>
      <c r="B27861" s="2"/>
      <c r="C27861" s="2"/>
      <c r="G27861" s="94"/>
      <c r="H27861" s="94"/>
      <c r="I27861" s="94"/>
      <c r="J27861" s="2"/>
      <c r="P27861" s="30"/>
      <c r="T27861" s="2"/>
      <c r="V27861" s="2"/>
      <c r="W27861" s="28"/>
      <c r="Y27861" s="30"/>
      <c r="Z27861" s="30"/>
      <c r="AB27861" s="6"/>
    </row>
    <row r="27862" spans="1:28">
      <c r="A27862" s="2"/>
      <c r="B27862" s="2"/>
      <c r="C27862" s="2"/>
      <c r="G27862" s="94"/>
      <c r="H27862" s="94"/>
      <c r="I27862" s="94"/>
      <c r="J27862" s="2"/>
      <c r="P27862" s="30"/>
      <c r="T27862" s="2"/>
      <c r="V27862" s="2"/>
      <c r="W27862" s="28"/>
      <c r="Y27862" s="30"/>
      <c r="Z27862" s="30"/>
      <c r="AB27862" s="6"/>
    </row>
    <row r="27863" spans="1:28">
      <c r="A27863" s="2"/>
      <c r="B27863" s="2"/>
      <c r="C27863" s="2"/>
      <c r="G27863" s="94"/>
      <c r="H27863" s="94"/>
      <c r="I27863" s="94"/>
      <c r="J27863" s="2"/>
      <c r="P27863" s="30"/>
      <c r="T27863" s="2"/>
      <c r="V27863" s="2"/>
      <c r="W27863" s="28"/>
      <c r="Y27863" s="30"/>
      <c r="Z27863" s="30"/>
      <c r="AB27863" s="6"/>
    </row>
    <row r="27864" spans="1:28">
      <c r="A27864" s="2"/>
      <c r="B27864" s="2"/>
      <c r="C27864" s="2"/>
      <c r="G27864" s="94"/>
      <c r="H27864" s="94"/>
      <c r="I27864" s="94"/>
      <c r="J27864" s="2"/>
      <c r="P27864" s="30"/>
      <c r="T27864" s="2"/>
      <c r="V27864" s="2"/>
      <c r="W27864" s="28"/>
      <c r="Y27864" s="30"/>
      <c r="Z27864" s="30"/>
      <c r="AB27864" s="6"/>
    </row>
    <row r="27865" spans="1:28">
      <c r="A27865" s="2"/>
      <c r="B27865" s="2"/>
      <c r="C27865" s="2"/>
      <c r="G27865" s="94"/>
      <c r="H27865" s="94"/>
      <c r="I27865" s="94"/>
      <c r="J27865" s="2"/>
      <c r="P27865" s="30"/>
      <c r="T27865" s="2"/>
      <c r="V27865" s="2"/>
      <c r="W27865" s="28"/>
      <c r="Y27865" s="30"/>
      <c r="Z27865" s="30"/>
      <c r="AB27865" s="6"/>
    </row>
    <row r="27866" spans="1:28">
      <c r="A27866" s="2"/>
      <c r="B27866" s="2"/>
      <c r="C27866" s="2"/>
      <c r="G27866" s="94"/>
      <c r="H27866" s="94"/>
      <c r="I27866" s="94"/>
      <c r="J27866" s="2"/>
      <c r="P27866" s="30"/>
      <c r="T27866" s="2"/>
      <c r="V27866" s="2"/>
      <c r="W27866" s="28"/>
      <c r="Y27866" s="30"/>
      <c r="Z27866" s="30"/>
      <c r="AB27866" s="6"/>
    </row>
    <row r="27867" spans="1:28">
      <c r="A27867" s="2"/>
      <c r="B27867" s="2"/>
      <c r="C27867" s="2"/>
      <c r="G27867" s="94"/>
      <c r="H27867" s="94"/>
      <c r="I27867" s="94"/>
      <c r="J27867" s="2"/>
      <c r="P27867" s="30"/>
      <c r="T27867" s="2"/>
      <c r="V27867" s="2"/>
      <c r="W27867" s="28"/>
      <c r="Y27867" s="30"/>
      <c r="Z27867" s="30"/>
      <c r="AB27867" s="6"/>
    </row>
    <row r="27868" spans="1:28">
      <c r="A27868" s="2"/>
      <c r="B27868" s="2"/>
      <c r="C27868" s="2"/>
      <c r="G27868" s="94"/>
      <c r="H27868" s="94"/>
      <c r="I27868" s="94"/>
      <c r="J27868" s="2"/>
      <c r="P27868" s="30"/>
      <c r="T27868" s="2"/>
      <c r="V27868" s="2"/>
      <c r="W27868" s="28"/>
      <c r="Y27868" s="30"/>
      <c r="Z27868" s="30"/>
      <c r="AB27868" s="6"/>
    </row>
    <row r="27869" spans="1:28">
      <c r="A27869" s="2"/>
      <c r="B27869" s="2"/>
      <c r="C27869" s="2"/>
      <c r="G27869" s="94"/>
      <c r="H27869" s="94"/>
      <c r="I27869" s="94"/>
      <c r="J27869" s="2"/>
      <c r="P27869" s="30"/>
      <c r="T27869" s="2"/>
      <c r="V27869" s="2"/>
      <c r="W27869" s="28"/>
      <c r="Y27869" s="30"/>
      <c r="Z27869" s="30"/>
      <c r="AB27869" s="6"/>
    </row>
    <row r="27870" spans="1:28">
      <c r="A27870" s="2"/>
      <c r="B27870" s="2"/>
      <c r="C27870" s="2"/>
      <c r="G27870" s="94"/>
      <c r="H27870" s="94"/>
      <c r="I27870" s="94"/>
      <c r="J27870" s="2"/>
      <c r="P27870" s="30"/>
      <c r="T27870" s="2"/>
      <c r="V27870" s="2"/>
      <c r="W27870" s="28"/>
      <c r="Y27870" s="30"/>
      <c r="Z27870" s="30"/>
      <c r="AB27870" s="6"/>
    </row>
    <row r="27871" spans="1:28">
      <c r="A27871" s="2"/>
      <c r="B27871" s="2"/>
      <c r="C27871" s="2"/>
      <c r="G27871" s="94"/>
      <c r="H27871" s="94"/>
      <c r="I27871" s="94"/>
      <c r="J27871" s="2"/>
      <c r="P27871" s="30"/>
      <c r="T27871" s="2"/>
      <c r="V27871" s="2"/>
      <c r="W27871" s="28"/>
      <c r="Y27871" s="30"/>
      <c r="Z27871" s="30"/>
      <c r="AB27871" s="6"/>
    </row>
    <row r="27872" spans="1:28">
      <c r="A27872" s="2"/>
      <c r="B27872" s="2"/>
      <c r="C27872" s="2"/>
      <c r="G27872" s="94"/>
      <c r="H27872" s="94"/>
      <c r="I27872" s="94"/>
      <c r="J27872" s="2"/>
      <c r="P27872" s="30"/>
      <c r="T27872" s="2"/>
      <c r="V27872" s="2"/>
      <c r="W27872" s="28"/>
      <c r="Y27872" s="30"/>
      <c r="Z27872" s="30"/>
      <c r="AB27872" s="6"/>
    </row>
    <row r="27873" spans="1:28">
      <c r="A27873" s="2"/>
      <c r="B27873" s="2"/>
      <c r="C27873" s="2"/>
      <c r="G27873" s="94"/>
      <c r="H27873" s="94"/>
      <c r="I27873" s="94"/>
      <c r="J27873" s="2"/>
      <c r="P27873" s="30"/>
      <c r="T27873" s="2"/>
      <c r="V27873" s="2"/>
      <c r="W27873" s="28"/>
      <c r="Y27873" s="30"/>
      <c r="Z27873" s="30"/>
      <c r="AB27873" s="6"/>
    </row>
    <row r="27874" spans="1:28">
      <c r="A27874" s="2"/>
      <c r="B27874" s="2"/>
      <c r="C27874" s="2"/>
      <c r="G27874" s="94"/>
      <c r="H27874" s="94"/>
      <c r="I27874" s="94"/>
      <c r="J27874" s="2"/>
      <c r="P27874" s="30"/>
      <c r="T27874" s="2"/>
      <c r="V27874" s="2"/>
      <c r="W27874" s="28"/>
      <c r="Y27874" s="30"/>
      <c r="Z27874" s="30"/>
      <c r="AB27874" s="6"/>
    </row>
    <row r="27875" spans="1:28">
      <c r="A27875" s="2"/>
      <c r="B27875" s="2"/>
      <c r="C27875" s="2"/>
      <c r="G27875" s="94"/>
      <c r="H27875" s="94"/>
      <c r="I27875" s="94"/>
      <c r="J27875" s="2"/>
      <c r="P27875" s="30"/>
      <c r="T27875" s="2"/>
      <c r="V27875" s="2"/>
      <c r="W27875" s="28"/>
      <c r="Y27875" s="30"/>
      <c r="Z27875" s="30"/>
      <c r="AB27875" s="6"/>
    </row>
    <row r="27876" spans="1:28">
      <c r="A27876" s="2"/>
      <c r="B27876" s="2"/>
      <c r="C27876" s="2"/>
      <c r="G27876" s="94"/>
      <c r="H27876" s="94"/>
      <c r="I27876" s="94"/>
      <c r="J27876" s="2"/>
      <c r="P27876" s="30"/>
      <c r="T27876" s="2"/>
      <c r="V27876" s="2"/>
      <c r="W27876" s="28"/>
      <c r="Y27876" s="30"/>
      <c r="Z27876" s="30"/>
      <c r="AB27876" s="6"/>
    </row>
    <row r="27877" spans="1:28">
      <c r="A27877" s="2"/>
      <c r="B27877" s="2"/>
      <c r="C27877" s="2"/>
      <c r="G27877" s="94"/>
      <c r="H27877" s="94"/>
      <c r="I27877" s="94"/>
      <c r="J27877" s="2"/>
      <c r="P27877" s="30"/>
      <c r="T27877" s="2"/>
      <c r="V27877" s="2"/>
      <c r="W27877" s="28"/>
      <c r="Y27877" s="30"/>
      <c r="Z27877" s="30"/>
      <c r="AB27877" s="6"/>
    </row>
    <row r="27878" spans="1:28">
      <c r="A27878" s="2"/>
      <c r="B27878" s="2"/>
      <c r="C27878" s="2"/>
      <c r="G27878" s="94"/>
      <c r="H27878" s="94"/>
      <c r="I27878" s="94"/>
      <c r="J27878" s="2"/>
      <c r="P27878" s="30"/>
      <c r="T27878" s="2"/>
      <c r="V27878" s="2"/>
      <c r="W27878" s="28"/>
      <c r="Y27878" s="30"/>
      <c r="Z27878" s="30"/>
      <c r="AB27878" s="6"/>
    </row>
    <row r="27879" spans="1:28">
      <c r="A27879" s="2"/>
      <c r="B27879" s="2"/>
      <c r="C27879" s="2"/>
      <c r="G27879" s="94"/>
      <c r="H27879" s="94"/>
      <c r="I27879" s="94"/>
      <c r="J27879" s="2"/>
      <c r="P27879" s="30"/>
      <c r="T27879" s="2"/>
      <c r="V27879" s="2"/>
      <c r="W27879" s="28"/>
      <c r="Y27879" s="30"/>
      <c r="Z27879" s="30"/>
      <c r="AB27879" s="6"/>
    </row>
    <row r="27880" spans="1:28">
      <c r="A27880" s="2"/>
      <c r="B27880" s="2"/>
      <c r="C27880" s="2"/>
      <c r="G27880" s="94"/>
      <c r="H27880" s="94"/>
      <c r="I27880" s="94"/>
      <c r="J27880" s="2"/>
      <c r="P27880" s="30"/>
      <c r="T27880" s="2"/>
      <c r="V27880" s="2"/>
      <c r="W27880" s="28"/>
      <c r="Y27880" s="30"/>
      <c r="Z27880" s="30"/>
      <c r="AB27880" s="6"/>
    </row>
    <row r="27881" spans="1:28">
      <c r="A27881" s="2"/>
      <c r="B27881" s="2"/>
      <c r="C27881" s="2"/>
      <c r="G27881" s="94"/>
      <c r="H27881" s="94"/>
      <c r="I27881" s="94"/>
      <c r="J27881" s="2"/>
      <c r="P27881" s="30"/>
      <c r="T27881" s="2"/>
      <c r="V27881" s="2"/>
      <c r="W27881" s="28"/>
      <c r="Y27881" s="30"/>
      <c r="Z27881" s="30"/>
      <c r="AB27881" s="6"/>
    </row>
    <row r="27882" spans="1:28">
      <c r="A27882" s="2"/>
      <c r="B27882" s="2"/>
      <c r="C27882" s="2"/>
      <c r="G27882" s="94"/>
      <c r="H27882" s="94"/>
      <c r="I27882" s="94"/>
      <c r="J27882" s="2"/>
      <c r="P27882" s="30"/>
      <c r="T27882" s="2"/>
      <c r="V27882" s="2"/>
      <c r="W27882" s="28"/>
      <c r="Y27882" s="30"/>
      <c r="Z27882" s="30"/>
      <c r="AB27882" s="6"/>
    </row>
    <row r="27883" spans="1:28">
      <c r="A27883" s="2"/>
      <c r="B27883" s="2"/>
      <c r="C27883" s="2"/>
      <c r="G27883" s="94"/>
      <c r="H27883" s="94"/>
      <c r="I27883" s="94"/>
      <c r="J27883" s="2"/>
      <c r="P27883" s="30"/>
      <c r="T27883" s="2"/>
      <c r="V27883" s="2"/>
      <c r="W27883" s="28"/>
      <c r="Y27883" s="30"/>
      <c r="Z27883" s="30"/>
      <c r="AB27883" s="6"/>
    </row>
    <row r="27884" spans="1:28">
      <c r="A27884" s="2"/>
      <c r="B27884" s="2"/>
      <c r="C27884" s="2"/>
      <c r="G27884" s="94"/>
      <c r="H27884" s="94"/>
      <c r="I27884" s="94"/>
      <c r="J27884" s="2"/>
      <c r="P27884" s="30"/>
      <c r="T27884" s="2"/>
      <c r="V27884" s="2"/>
      <c r="W27884" s="28"/>
      <c r="Y27884" s="30"/>
      <c r="Z27884" s="30"/>
      <c r="AB27884" s="6"/>
    </row>
    <row r="27885" spans="1:28">
      <c r="A27885" s="2"/>
      <c r="B27885" s="2"/>
      <c r="C27885" s="2"/>
      <c r="G27885" s="94"/>
      <c r="H27885" s="94"/>
      <c r="I27885" s="94"/>
      <c r="J27885" s="2"/>
      <c r="P27885" s="30"/>
      <c r="T27885" s="2"/>
      <c r="V27885" s="2"/>
      <c r="W27885" s="28"/>
      <c r="Y27885" s="30"/>
      <c r="Z27885" s="30"/>
      <c r="AB27885" s="6"/>
    </row>
    <row r="27886" spans="1:28">
      <c r="A27886" s="2"/>
      <c r="B27886" s="2"/>
      <c r="C27886" s="2"/>
      <c r="G27886" s="94"/>
      <c r="H27886" s="94"/>
      <c r="I27886" s="94"/>
      <c r="J27886" s="2"/>
      <c r="P27886" s="30"/>
      <c r="T27886" s="2"/>
      <c r="V27886" s="2"/>
      <c r="W27886" s="28"/>
      <c r="Y27886" s="30"/>
      <c r="Z27886" s="30"/>
      <c r="AB27886" s="6"/>
    </row>
    <row r="27887" spans="1:28">
      <c r="A27887" s="2"/>
      <c r="B27887" s="2"/>
      <c r="C27887" s="2"/>
      <c r="G27887" s="94"/>
      <c r="H27887" s="94"/>
      <c r="I27887" s="94"/>
      <c r="J27887" s="2"/>
      <c r="P27887" s="30"/>
      <c r="T27887" s="2"/>
      <c r="V27887" s="2"/>
      <c r="W27887" s="28"/>
      <c r="Y27887" s="30"/>
      <c r="Z27887" s="30"/>
      <c r="AB27887" s="6"/>
    </row>
    <row r="27888" spans="1:28">
      <c r="A27888" s="2"/>
      <c r="B27888" s="2"/>
      <c r="C27888" s="2"/>
      <c r="G27888" s="94"/>
      <c r="H27888" s="94"/>
      <c r="I27888" s="94"/>
      <c r="J27888" s="2"/>
      <c r="P27888" s="30"/>
      <c r="T27888" s="2"/>
      <c r="V27888" s="2"/>
      <c r="W27888" s="28"/>
      <c r="Y27888" s="30"/>
      <c r="Z27888" s="30"/>
      <c r="AB27888" s="6"/>
    </row>
    <row r="27889" spans="1:28">
      <c r="A27889" s="2"/>
      <c r="B27889" s="2"/>
      <c r="C27889" s="2"/>
      <c r="G27889" s="94"/>
      <c r="H27889" s="94"/>
      <c r="I27889" s="94"/>
      <c r="J27889" s="2"/>
      <c r="P27889" s="30"/>
      <c r="T27889" s="2"/>
      <c r="V27889" s="2"/>
      <c r="W27889" s="28"/>
      <c r="Y27889" s="30"/>
      <c r="Z27889" s="30"/>
      <c r="AB27889" s="6"/>
    </row>
    <row r="27890" spans="1:28">
      <c r="A27890" s="2"/>
      <c r="B27890" s="2"/>
      <c r="C27890" s="2"/>
      <c r="G27890" s="94"/>
      <c r="H27890" s="94"/>
      <c r="I27890" s="94"/>
      <c r="J27890" s="2"/>
      <c r="P27890" s="30"/>
      <c r="T27890" s="2"/>
      <c r="V27890" s="2"/>
      <c r="W27890" s="28"/>
      <c r="Y27890" s="30"/>
      <c r="Z27890" s="30"/>
      <c r="AB27890" s="6"/>
    </row>
    <row r="27891" spans="1:28">
      <c r="A27891" s="2"/>
      <c r="B27891" s="2"/>
      <c r="C27891" s="2"/>
      <c r="G27891" s="94"/>
      <c r="H27891" s="94"/>
      <c r="I27891" s="94"/>
      <c r="J27891" s="2"/>
      <c r="P27891" s="30"/>
      <c r="T27891" s="2"/>
      <c r="V27891" s="2"/>
      <c r="W27891" s="28"/>
      <c r="Y27891" s="30"/>
      <c r="Z27891" s="30"/>
      <c r="AB27891" s="6"/>
    </row>
    <row r="27892" spans="1:28">
      <c r="A27892" s="2"/>
      <c r="B27892" s="2"/>
      <c r="C27892" s="2"/>
      <c r="G27892" s="94"/>
      <c r="H27892" s="94"/>
      <c r="I27892" s="94"/>
      <c r="J27892" s="2"/>
      <c r="P27892" s="30"/>
      <c r="T27892" s="2"/>
      <c r="V27892" s="2"/>
      <c r="W27892" s="28"/>
      <c r="Y27892" s="30"/>
      <c r="Z27892" s="30"/>
      <c r="AB27892" s="6"/>
    </row>
    <row r="27893" spans="1:28">
      <c r="A27893" s="2"/>
      <c r="B27893" s="2"/>
      <c r="C27893" s="2"/>
      <c r="G27893" s="94"/>
      <c r="H27893" s="94"/>
      <c r="I27893" s="94"/>
      <c r="J27893" s="2"/>
      <c r="P27893" s="30"/>
      <c r="T27893" s="2"/>
      <c r="V27893" s="2"/>
      <c r="W27893" s="28"/>
      <c r="Y27893" s="30"/>
      <c r="Z27893" s="30"/>
      <c r="AB27893" s="6"/>
    </row>
    <row r="27894" spans="1:28">
      <c r="A27894" s="2"/>
      <c r="B27894" s="2"/>
      <c r="C27894" s="2"/>
      <c r="G27894" s="94"/>
      <c r="H27894" s="94"/>
      <c r="I27894" s="94"/>
      <c r="J27894" s="2"/>
      <c r="P27894" s="30"/>
      <c r="T27894" s="2"/>
      <c r="V27894" s="2"/>
      <c r="W27894" s="28"/>
      <c r="Y27894" s="30"/>
      <c r="Z27894" s="30"/>
      <c r="AB27894" s="6"/>
    </row>
    <row r="27895" spans="1:28">
      <c r="A27895" s="2"/>
      <c r="B27895" s="2"/>
      <c r="C27895" s="2"/>
      <c r="G27895" s="94"/>
      <c r="H27895" s="94"/>
      <c r="I27895" s="94"/>
      <c r="J27895" s="2"/>
      <c r="P27895" s="30"/>
      <c r="T27895" s="2"/>
      <c r="V27895" s="2"/>
      <c r="W27895" s="28"/>
      <c r="Y27895" s="30"/>
      <c r="Z27895" s="30"/>
      <c r="AB27895" s="6"/>
    </row>
    <row r="27896" spans="1:28">
      <c r="A27896" s="2"/>
      <c r="B27896" s="2"/>
      <c r="C27896" s="2"/>
      <c r="G27896" s="94"/>
      <c r="H27896" s="94"/>
      <c r="I27896" s="94"/>
      <c r="J27896" s="2"/>
      <c r="P27896" s="30"/>
      <c r="T27896" s="2"/>
      <c r="V27896" s="2"/>
      <c r="W27896" s="28"/>
      <c r="Y27896" s="30"/>
      <c r="Z27896" s="30"/>
      <c r="AB27896" s="6"/>
    </row>
    <row r="27897" spans="1:28">
      <c r="A27897" s="2"/>
      <c r="B27897" s="2"/>
      <c r="C27897" s="2"/>
      <c r="G27897" s="94"/>
      <c r="H27897" s="94"/>
      <c r="I27897" s="94"/>
      <c r="J27897" s="2"/>
      <c r="P27897" s="30"/>
      <c r="T27897" s="2"/>
      <c r="V27897" s="2"/>
      <c r="W27897" s="28"/>
      <c r="Y27897" s="30"/>
      <c r="Z27897" s="30"/>
      <c r="AB27897" s="6"/>
    </row>
    <row r="27898" spans="1:28">
      <c r="A27898" s="2"/>
      <c r="B27898" s="2"/>
      <c r="C27898" s="2"/>
      <c r="G27898" s="94"/>
      <c r="H27898" s="94"/>
      <c r="I27898" s="94"/>
      <c r="J27898" s="2"/>
      <c r="P27898" s="30"/>
      <c r="T27898" s="2"/>
      <c r="V27898" s="2"/>
      <c r="W27898" s="28"/>
      <c r="Y27898" s="30"/>
      <c r="Z27898" s="30"/>
      <c r="AB27898" s="6"/>
    </row>
    <row r="27899" spans="1:28">
      <c r="A27899" s="2"/>
      <c r="B27899" s="2"/>
      <c r="C27899" s="2"/>
      <c r="G27899" s="94"/>
      <c r="H27899" s="94"/>
      <c r="I27899" s="94"/>
      <c r="J27899" s="2"/>
      <c r="P27899" s="30"/>
      <c r="T27899" s="2"/>
      <c r="V27899" s="2"/>
      <c r="W27899" s="28"/>
      <c r="Y27899" s="30"/>
      <c r="Z27899" s="30"/>
      <c r="AB27899" s="6"/>
    </row>
    <row r="27900" spans="1:28">
      <c r="A27900" s="2"/>
      <c r="B27900" s="2"/>
      <c r="C27900" s="2"/>
      <c r="G27900" s="94"/>
      <c r="H27900" s="94"/>
      <c r="I27900" s="94"/>
      <c r="J27900" s="2"/>
      <c r="P27900" s="30"/>
      <c r="T27900" s="2"/>
      <c r="V27900" s="2"/>
      <c r="W27900" s="28"/>
      <c r="Y27900" s="30"/>
      <c r="Z27900" s="30"/>
      <c r="AB27900" s="6"/>
    </row>
    <row r="27901" spans="1:28">
      <c r="A27901" s="2"/>
      <c r="B27901" s="2"/>
      <c r="C27901" s="2"/>
      <c r="G27901" s="94"/>
      <c r="H27901" s="94"/>
      <c r="I27901" s="94"/>
      <c r="J27901" s="2"/>
      <c r="P27901" s="30"/>
      <c r="T27901" s="2"/>
      <c r="V27901" s="2"/>
      <c r="W27901" s="28"/>
      <c r="Y27901" s="30"/>
      <c r="Z27901" s="30"/>
      <c r="AB27901" s="6"/>
    </row>
    <row r="27902" spans="1:28">
      <c r="A27902" s="2"/>
      <c r="B27902" s="2"/>
      <c r="C27902" s="2"/>
      <c r="G27902" s="94"/>
      <c r="H27902" s="94"/>
      <c r="I27902" s="94"/>
      <c r="J27902" s="2"/>
      <c r="P27902" s="30"/>
      <c r="T27902" s="2"/>
      <c r="V27902" s="2"/>
      <c r="W27902" s="28"/>
      <c r="Y27902" s="30"/>
      <c r="Z27902" s="30"/>
      <c r="AB27902" s="6"/>
    </row>
    <row r="27903" spans="1:28">
      <c r="A27903" s="2"/>
      <c r="B27903" s="2"/>
      <c r="C27903" s="2"/>
      <c r="G27903" s="94"/>
      <c r="H27903" s="94"/>
      <c r="I27903" s="94"/>
      <c r="J27903" s="2"/>
      <c r="P27903" s="30"/>
      <c r="T27903" s="2"/>
      <c r="V27903" s="2"/>
      <c r="W27903" s="28"/>
      <c r="Y27903" s="30"/>
      <c r="Z27903" s="30"/>
      <c r="AB27903" s="6"/>
    </row>
    <row r="27904" spans="1:28">
      <c r="A27904" s="2"/>
      <c r="B27904" s="2"/>
      <c r="C27904" s="2"/>
      <c r="G27904" s="94"/>
      <c r="H27904" s="94"/>
      <c r="I27904" s="94"/>
      <c r="J27904" s="2"/>
      <c r="P27904" s="30"/>
      <c r="T27904" s="2"/>
      <c r="V27904" s="2"/>
      <c r="W27904" s="28"/>
      <c r="Y27904" s="30"/>
      <c r="Z27904" s="30"/>
      <c r="AB27904" s="6"/>
    </row>
    <row r="27905" spans="1:28">
      <c r="A27905" s="2"/>
      <c r="B27905" s="2"/>
      <c r="C27905" s="2"/>
      <c r="G27905" s="94"/>
      <c r="H27905" s="94"/>
      <c r="I27905" s="94"/>
      <c r="J27905" s="2"/>
      <c r="P27905" s="30"/>
      <c r="T27905" s="2"/>
      <c r="V27905" s="2"/>
      <c r="W27905" s="28"/>
      <c r="Y27905" s="30"/>
      <c r="Z27905" s="30"/>
      <c r="AB27905" s="6"/>
    </row>
    <row r="27906" spans="1:28">
      <c r="A27906" s="2"/>
      <c r="B27906" s="2"/>
      <c r="C27906" s="2"/>
      <c r="G27906" s="94"/>
      <c r="H27906" s="94"/>
      <c r="I27906" s="94"/>
      <c r="J27906" s="2"/>
      <c r="P27906" s="30"/>
      <c r="T27906" s="2"/>
      <c r="V27906" s="2"/>
      <c r="W27906" s="28"/>
      <c r="Y27906" s="30"/>
      <c r="Z27906" s="30"/>
      <c r="AB27906" s="6"/>
    </row>
    <row r="27907" spans="1:28">
      <c r="A27907" s="2"/>
      <c r="B27907" s="2"/>
      <c r="C27907" s="2"/>
      <c r="G27907" s="94"/>
      <c r="H27907" s="94"/>
      <c r="I27907" s="94"/>
      <c r="J27907" s="2"/>
      <c r="P27907" s="30"/>
      <c r="T27907" s="2"/>
      <c r="V27907" s="2"/>
      <c r="W27907" s="28"/>
      <c r="Y27907" s="30"/>
      <c r="Z27907" s="30"/>
      <c r="AB27907" s="6"/>
    </row>
    <row r="27908" spans="1:28">
      <c r="A27908" s="2"/>
      <c r="B27908" s="2"/>
      <c r="C27908" s="2"/>
      <c r="G27908" s="94"/>
      <c r="H27908" s="94"/>
      <c r="I27908" s="94"/>
      <c r="J27908" s="2"/>
      <c r="P27908" s="30"/>
      <c r="T27908" s="2"/>
      <c r="V27908" s="2"/>
      <c r="W27908" s="28"/>
      <c r="Y27908" s="30"/>
      <c r="Z27908" s="30"/>
      <c r="AB27908" s="6"/>
    </row>
    <row r="27909" spans="1:28">
      <c r="A27909" s="2"/>
      <c r="B27909" s="2"/>
      <c r="C27909" s="2"/>
      <c r="G27909" s="94"/>
      <c r="H27909" s="94"/>
      <c r="I27909" s="94"/>
      <c r="J27909" s="2"/>
      <c r="P27909" s="30"/>
      <c r="T27909" s="2"/>
      <c r="V27909" s="2"/>
      <c r="W27909" s="28"/>
      <c r="Y27909" s="30"/>
      <c r="Z27909" s="30"/>
      <c r="AB27909" s="6"/>
    </row>
    <row r="27910" spans="1:28">
      <c r="A27910" s="2"/>
      <c r="B27910" s="2"/>
      <c r="C27910" s="2"/>
      <c r="G27910" s="94"/>
      <c r="H27910" s="94"/>
      <c r="I27910" s="94"/>
      <c r="J27910" s="2"/>
      <c r="P27910" s="30"/>
      <c r="T27910" s="2"/>
      <c r="V27910" s="2"/>
      <c r="W27910" s="28"/>
      <c r="Y27910" s="30"/>
      <c r="Z27910" s="30"/>
      <c r="AB27910" s="6"/>
    </row>
    <row r="27911" spans="1:28">
      <c r="A27911" s="2"/>
      <c r="B27911" s="2"/>
      <c r="C27911" s="2"/>
      <c r="G27911" s="94"/>
      <c r="H27911" s="94"/>
      <c r="I27911" s="94"/>
      <c r="J27911" s="2"/>
      <c r="P27911" s="30"/>
      <c r="T27911" s="2"/>
      <c r="V27911" s="2"/>
      <c r="W27911" s="28"/>
      <c r="Y27911" s="30"/>
      <c r="Z27911" s="30"/>
      <c r="AB27911" s="6"/>
    </row>
    <row r="27912" spans="1:28">
      <c r="A27912" s="2"/>
      <c r="B27912" s="2"/>
      <c r="C27912" s="2"/>
      <c r="G27912" s="94"/>
      <c r="H27912" s="94"/>
      <c r="I27912" s="94"/>
      <c r="J27912" s="2"/>
      <c r="P27912" s="30"/>
      <c r="T27912" s="2"/>
      <c r="V27912" s="2"/>
      <c r="W27912" s="28"/>
      <c r="Y27912" s="30"/>
      <c r="Z27912" s="30"/>
      <c r="AB27912" s="6"/>
    </row>
    <row r="27913" spans="1:28">
      <c r="A27913" s="2"/>
      <c r="B27913" s="2"/>
      <c r="C27913" s="2"/>
      <c r="G27913" s="94"/>
      <c r="H27913" s="94"/>
      <c r="I27913" s="94"/>
      <c r="J27913" s="2"/>
      <c r="P27913" s="30"/>
      <c r="T27913" s="2"/>
      <c r="V27913" s="2"/>
      <c r="W27913" s="28"/>
      <c r="Y27913" s="30"/>
      <c r="Z27913" s="30"/>
      <c r="AB27913" s="6"/>
    </row>
    <row r="27914" spans="1:28">
      <c r="A27914" s="2"/>
      <c r="B27914" s="2"/>
      <c r="C27914" s="2"/>
      <c r="G27914" s="94"/>
      <c r="H27914" s="94"/>
      <c r="I27914" s="94"/>
      <c r="J27914" s="2"/>
      <c r="P27914" s="30"/>
      <c r="T27914" s="2"/>
      <c r="V27914" s="2"/>
      <c r="W27914" s="28"/>
      <c r="Y27914" s="30"/>
      <c r="Z27914" s="30"/>
      <c r="AB27914" s="6"/>
    </row>
    <row r="27915" spans="1:28">
      <c r="A27915" s="2"/>
      <c r="B27915" s="2"/>
      <c r="C27915" s="2"/>
      <c r="G27915" s="94"/>
      <c r="H27915" s="94"/>
      <c r="I27915" s="94"/>
      <c r="J27915" s="2"/>
      <c r="P27915" s="30"/>
      <c r="T27915" s="2"/>
      <c r="V27915" s="2"/>
      <c r="W27915" s="28"/>
      <c r="Y27915" s="30"/>
      <c r="Z27915" s="30"/>
      <c r="AB27915" s="6"/>
    </row>
    <row r="27916" spans="1:28">
      <c r="A27916" s="2"/>
      <c r="B27916" s="2"/>
      <c r="C27916" s="2"/>
      <c r="G27916" s="94"/>
      <c r="H27916" s="94"/>
      <c r="I27916" s="94"/>
      <c r="J27916" s="2"/>
      <c r="P27916" s="30"/>
      <c r="T27916" s="2"/>
      <c r="V27916" s="2"/>
      <c r="W27916" s="28"/>
      <c r="Y27916" s="30"/>
      <c r="Z27916" s="30"/>
      <c r="AB27916" s="6"/>
    </row>
    <row r="27917" spans="1:28">
      <c r="A27917" s="2"/>
      <c r="B27917" s="2"/>
      <c r="C27917" s="2"/>
      <c r="G27917" s="94"/>
      <c r="H27917" s="94"/>
      <c r="I27917" s="94"/>
      <c r="J27917" s="2"/>
      <c r="P27917" s="30"/>
      <c r="T27917" s="2"/>
      <c r="V27917" s="2"/>
      <c r="W27917" s="28"/>
      <c r="Y27917" s="30"/>
      <c r="Z27917" s="30"/>
      <c r="AB27917" s="6"/>
    </row>
    <row r="27918" spans="1:28">
      <c r="A27918" s="2"/>
      <c r="B27918" s="2"/>
      <c r="C27918" s="2"/>
      <c r="G27918" s="94"/>
      <c r="H27918" s="94"/>
      <c r="I27918" s="94"/>
      <c r="J27918" s="2"/>
      <c r="P27918" s="30"/>
      <c r="T27918" s="2"/>
      <c r="V27918" s="2"/>
      <c r="W27918" s="28"/>
      <c r="Y27918" s="30"/>
      <c r="Z27918" s="30"/>
      <c r="AB27918" s="6"/>
    </row>
    <row r="27919" spans="1:28">
      <c r="A27919" s="2"/>
      <c r="B27919" s="2"/>
      <c r="C27919" s="2"/>
      <c r="G27919" s="94"/>
      <c r="H27919" s="94"/>
      <c r="I27919" s="94"/>
      <c r="J27919" s="2"/>
      <c r="P27919" s="30"/>
      <c r="T27919" s="2"/>
      <c r="V27919" s="2"/>
      <c r="W27919" s="28"/>
      <c r="Y27919" s="30"/>
      <c r="Z27919" s="30"/>
      <c r="AB27919" s="6"/>
    </row>
    <row r="27920" spans="1:28">
      <c r="A27920" s="2"/>
      <c r="B27920" s="2"/>
      <c r="C27920" s="2"/>
      <c r="G27920" s="94"/>
      <c r="H27920" s="94"/>
      <c r="I27920" s="94"/>
      <c r="J27920" s="2"/>
      <c r="P27920" s="30"/>
      <c r="T27920" s="2"/>
      <c r="V27920" s="2"/>
      <c r="W27920" s="28"/>
      <c r="Y27920" s="30"/>
      <c r="Z27920" s="30"/>
      <c r="AB27920" s="6"/>
    </row>
    <row r="27921" spans="1:28">
      <c r="A27921" s="2"/>
      <c r="B27921" s="2"/>
      <c r="C27921" s="2"/>
      <c r="G27921" s="94"/>
      <c r="H27921" s="94"/>
      <c r="I27921" s="94"/>
      <c r="J27921" s="2"/>
      <c r="P27921" s="30"/>
      <c r="T27921" s="2"/>
      <c r="V27921" s="2"/>
      <c r="W27921" s="28"/>
      <c r="Y27921" s="30"/>
      <c r="Z27921" s="30"/>
      <c r="AB27921" s="6"/>
    </row>
    <row r="27922" spans="1:28">
      <c r="A27922" s="2"/>
      <c r="B27922" s="2"/>
      <c r="C27922" s="2"/>
      <c r="G27922" s="94"/>
      <c r="H27922" s="94"/>
      <c r="I27922" s="94"/>
      <c r="J27922" s="2"/>
      <c r="P27922" s="30"/>
      <c r="T27922" s="2"/>
      <c r="V27922" s="2"/>
      <c r="W27922" s="28"/>
      <c r="Y27922" s="30"/>
      <c r="Z27922" s="30"/>
      <c r="AB27922" s="6"/>
    </row>
    <row r="27923" spans="1:28">
      <c r="A27923" s="2"/>
      <c r="B27923" s="2"/>
      <c r="C27923" s="2"/>
      <c r="G27923" s="94"/>
      <c r="H27923" s="94"/>
      <c r="I27923" s="94"/>
      <c r="J27923" s="2"/>
      <c r="P27923" s="30"/>
      <c r="T27923" s="2"/>
      <c r="V27923" s="2"/>
      <c r="W27923" s="28"/>
      <c r="Y27923" s="30"/>
      <c r="Z27923" s="30"/>
      <c r="AB27923" s="6"/>
    </row>
    <row r="27924" spans="1:28">
      <c r="A27924" s="2"/>
      <c r="B27924" s="2"/>
      <c r="C27924" s="2"/>
      <c r="G27924" s="94"/>
      <c r="H27924" s="94"/>
      <c r="I27924" s="94"/>
      <c r="J27924" s="2"/>
      <c r="P27924" s="30"/>
      <c r="T27924" s="2"/>
      <c r="V27924" s="2"/>
      <c r="W27924" s="28"/>
      <c r="Y27924" s="30"/>
      <c r="Z27924" s="30"/>
      <c r="AB27924" s="6"/>
    </row>
    <row r="27925" spans="1:28">
      <c r="A27925" s="2"/>
      <c r="B27925" s="2"/>
      <c r="C27925" s="2"/>
      <c r="G27925" s="94"/>
      <c r="H27925" s="94"/>
      <c r="I27925" s="94"/>
      <c r="J27925" s="2"/>
      <c r="P27925" s="30"/>
      <c r="T27925" s="2"/>
      <c r="V27925" s="2"/>
      <c r="W27925" s="28"/>
      <c r="Y27925" s="30"/>
      <c r="Z27925" s="30"/>
      <c r="AB27925" s="6"/>
    </row>
    <row r="27926" spans="1:28">
      <c r="A27926" s="2"/>
      <c r="B27926" s="2"/>
      <c r="C27926" s="2"/>
      <c r="G27926" s="94"/>
      <c r="H27926" s="94"/>
      <c r="I27926" s="94"/>
      <c r="J27926" s="2"/>
      <c r="P27926" s="30"/>
      <c r="T27926" s="2"/>
      <c r="V27926" s="2"/>
      <c r="W27926" s="28"/>
      <c r="Y27926" s="30"/>
      <c r="Z27926" s="30"/>
      <c r="AB27926" s="6"/>
    </row>
    <row r="27927" spans="1:28">
      <c r="A27927" s="2"/>
      <c r="B27927" s="2"/>
      <c r="C27927" s="2"/>
      <c r="G27927" s="94"/>
      <c r="H27927" s="94"/>
      <c r="I27927" s="94"/>
      <c r="J27927" s="2"/>
      <c r="P27927" s="30"/>
      <c r="T27927" s="2"/>
      <c r="V27927" s="2"/>
      <c r="W27927" s="28"/>
      <c r="Y27927" s="30"/>
      <c r="Z27927" s="30"/>
      <c r="AB27927" s="6"/>
    </row>
    <row r="27928" spans="1:28">
      <c r="A27928" s="2"/>
      <c r="B27928" s="2"/>
      <c r="C27928" s="2"/>
      <c r="G27928" s="94"/>
      <c r="H27928" s="94"/>
      <c r="I27928" s="94"/>
      <c r="J27928" s="2"/>
      <c r="P27928" s="30"/>
      <c r="T27928" s="2"/>
      <c r="V27928" s="2"/>
      <c r="W27928" s="28"/>
      <c r="Y27928" s="30"/>
      <c r="Z27928" s="30"/>
      <c r="AB27928" s="6"/>
    </row>
    <row r="27929" spans="1:28">
      <c r="A27929" s="2"/>
      <c r="B27929" s="2"/>
      <c r="C27929" s="2"/>
      <c r="G27929" s="94"/>
      <c r="H27929" s="94"/>
      <c r="I27929" s="94"/>
      <c r="J27929" s="2"/>
      <c r="P27929" s="30"/>
      <c r="T27929" s="2"/>
      <c r="V27929" s="2"/>
      <c r="W27929" s="28"/>
      <c r="Y27929" s="30"/>
      <c r="Z27929" s="30"/>
      <c r="AB27929" s="6"/>
    </row>
    <row r="27930" spans="1:28">
      <c r="A27930" s="2"/>
      <c r="B27930" s="2"/>
      <c r="C27930" s="2"/>
      <c r="G27930" s="94"/>
      <c r="H27930" s="94"/>
      <c r="I27930" s="94"/>
      <c r="J27930" s="2"/>
      <c r="P27930" s="30"/>
      <c r="T27930" s="2"/>
      <c r="V27930" s="2"/>
      <c r="W27930" s="28"/>
      <c r="Y27930" s="30"/>
      <c r="Z27930" s="30"/>
      <c r="AB27930" s="6"/>
    </row>
    <row r="27931" spans="1:28">
      <c r="A27931" s="2"/>
      <c r="B27931" s="2"/>
      <c r="C27931" s="2"/>
      <c r="G27931" s="94"/>
      <c r="H27931" s="94"/>
      <c r="I27931" s="94"/>
      <c r="J27931" s="2"/>
      <c r="P27931" s="30"/>
      <c r="T27931" s="2"/>
      <c r="V27931" s="2"/>
      <c r="W27931" s="28"/>
      <c r="Y27931" s="30"/>
      <c r="Z27931" s="30"/>
      <c r="AB27931" s="6"/>
    </row>
    <row r="27932" spans="1:28">
      <c r="A27932" s="2"/>
      <c r="B27932" s="2"/>
      <c r="C27932" s="2"/>
      <c r="G27932" s="94"/>
      <c r="H27932" s="94"/>
      <c r="I27932" s="94"/>
      <c r="J27932" s="2"/>
      <c r="P27932" s="30"/>
      <c r="T27932" s="2"/>
      <c r="V27932" s="2"/>
      <c r="W27932" s="28"/>
      <c r="Y27932" s="30"/>
      <c r="Z27932" s="30"/>
      <c r="AB27932" s="6"/>
    </row>
    <row r="27933" spans="1:28">
      <c r="A27933" s="2"/>
      <c r="B27933" s="2"/>
      <c r="C27933" s="2"/>
      <c r="G27933" s="94"/>
      <c r="H27933" s="94"/>
      <c r="I27933" s="94"/>
      <c r="J27933" s="2"/>
      <c r="P27933" s="30"/>
      <c r="T27933" s="2"/>
      <c r="V27933" s="2"/>
      <c r="W27933" s="28"/>
      <c r="Y27933" s="30"/>
      <c r="Z27933" s="30"/>
      <c r="AB27933" s="6"/>
    </row>
    <row r="27934" spans="1:28">
      <c r="A27934" s="2"/>
      <c r="B27934" s="2"/>
      <c r="C27934" s="2"/>
      <c r="G27934" s="94"/>
      <c r="H27934" s="94"/>
      <c r="I27934" s="94"/>
      <c r="J27934" s="2"/>
      <c r="P27934" s="30"/>
      <c r="T27934" s="2"/>
      <c r="V27934" s="2"/>
      <c r="W27934" s="28"/>
      <c r="Y27934" s="30"/>
      <c r="Z27934" s="30"/>
      <c r="AB27934" s="6"/>
    </row>
    <row r="27935" spans="1:28">
      <c r="A27935" s="2"/>
      <c r="B27935" s="2"/>
      <c r="C27935" s="2"/>
      <c r="G27935" s="94"/>
      <c r="H27935" s="94"/>
      <c r="I27935" s="94"/>
      <c r="J27935" s="2"/>
      <c r="P27935" s="30"/>
      <c r="T27935" s="2"/>
      <c r="V27935" s="2"/>
      <c r="W27935" s="28"/>
      <c r="Y27935" s="30"/>
      <c r="Z27935" s="30"/>
      <c r="AB27935" s="6"/>
    </row>
    <row r="27936" spans="1:28">
      <c r="A27936" s="2"/>
      <c r="B27936" s="2"/>
      <c r="C27936" s="2"/>
      <c r="G27936" s="94"/>
      <c r="H27936" s="94"/>
      <c r="I27936" s="94"/>
      <c r="J27936" s="2"/>
      <c r="P27936" s="30"/>
      <c r="T27936" s="2"/>
      <c r="V27936" s="2"/>
      <c r="W27936" s="28"/>
      <c r="Y27936" s="30"/>
      <c r="Z27936" s="30"/>
      <c r="AB27936" s="6"/>
    </row>
    <row r="27937" spans="1:28">
      <c r="A27937" s="2"/>
      <c r="B27937" s="2"/>
      <c r="C27937" s="2"/>
      <c r="G27937" s="94"/>
      <c r="H27937" s="94"/>
      <c r="I27937" s="94"/>
      <c r="J27937" s="2"/>
      <c r="P27937" s="30"/>
      <c r="T27937" s="2"/>
      <c r="V27937" s="2"/>
      <c r="W27937" s="28"/>
      <c r="Y27937" s="30"/>
      <c r="Z27937" s="30"/>
      <c r="AB27937" s="6"/>
    </row>
    <row r="27938" spans="1:28">
      <c r="A27938" s="2"/>
      <c r="B27938" s="2"/>
      <c r="C27938" s="2"/>
      <c r="G27938" s="94"/>
      <c r="H27938" s="94"/>
      <c r="I27938" s="94"/>
      <c r="J27938" s="2"/>
      <c r="P27938" s="30"/>
      <c r="T27938" s="2"/>
      <c r="V27938" s="2"/>
      <c r="W27938" s="28"/>
      <c r="Y27938" s="30"/>
      <c r="Z27938" s="30"/>
      <c r="AB27938" s="6"/>
    </row>
    <row r="27939" spans="1:28">
      <c r="A27939" s="2"/>
      <c r="B27939" s="2"/>
      <c r="C27939" s="2"/>
      <c r="G27939" s="94"/>
      <c r="H27939" s="94"/>
      <c r="I27939" s="94"/>
      <c r="J27939" s="2"/>
      <c r="P27939" s="30"/>
      <c r="T27939" s="2"/>
      <c r="V27939" s="2"/>
      <c r="W27939" s="28"/>
      <c r="Y27939" s="30"/>
      <c r="Z27939" s="30"/>
      <c r="AB27939" s="6"/>
    </row>
    <row r="27940" spans="1:28">
      <c r="A27940" s="2"/>
      <c r="B27940" s="2"/>
      <c r="C27940" s="2"/>
      <c r="G27940" s="94"/>
      <c r="H27940" s="94"/>
      <c r="I27940" s="94"/>
      <c r="J27940" s="2"/>
      <c r="P27940" s="30"/>
      <c r="T27940" s="2"/>
      <c r="V27940" s="2"/>
      <c r="W27940" s="28"/>
      <c r="Y27940" s="30"/>
      <c r="Z27940" s="30"/>
      <c r="AB27940" s="6"/>
    </row>
    <row r="27941" spans="1:28">
      <c r="A27941" s="2"/>
      <c r="B27941" s="2"/>
      <c r="C27941" s="2"/>
      <c r="G27941" s="94"/>
      <c r="H27941" s="94"/>
      <c r="I27941" s="94"/>
      <c r="J27941" s="2"/>
      <c r="P27941" s="30"/>
      <c r="T27941" s="2"/>
      <c r="V27941" s="2"/>
      <c r="W27941" s="28"/>
      <c r="Y27941" s="30"/>
      <c r="Z27941" s="30"/>
      <c r="AB27941" s="6"/>
    </row>
    <row r="27942" spans="1:28">
      <c r="A27942" s="2"/>
      <c r="B27942" s="2"/>
      <c r="C27942" s="2"/>
      <c r="G27942" s="94"/>
      <c r="H27942" s="94"/>
      <c r="I27942" s="94"/>
      <c r="J27942" s="2"/>
      <c r="P27942" s="30"/>
      <c r="T27942" s="2"/>
      <c r="V27942" s="2"/>
      <c r="W27942" s="28"/>
      <c r="Y27942" s="30"/>
      <c r="Z27942" s="30"/>
      <c r="AB27942" s="6"/>
    </row>
    <row r="27943" spans="1:28">
      <c r="A27943" s="2"/>
      <c r="B27943" s="2"/>
      <c r="C27943" s="2"/>
      <c r="G27943" s="94"/>
      <c r="H27943" s="94"/>
      <c r="I27943" s="94"/>
      <c r="J27943" s="2"/>
      <c r="P27943" s="30"/>
      <c r="T27943" s="2"/>
      <c r="V27943" s="2"/>
      <c r="W27943" s="28"/>
      <c r="Y27943" s="30"/>
      <c r="Z27943" s="30"/>
      <c r="AB27943" s="6"/>
    </row>
    <row r="27944" spans="1:28">
      <c r="A27944" s="2"/>
      <c r="B27944" s="2"/>
      <c r="C27944" s="2"/>
      <c r="G27944" s="94"/>
      <c r="H27944" s="94"/>
      <c r="I27944" s="94"/>
      <c r="J27944" s="2"/>
      <c r="P27944" s="30"/>
      <c r="T27944" s="2"/>
      <c r="V27944" s="2"/>
      <c r="W27944" s="28"/>
      <c r="Y27944" s="30"/>
      <c r="Z27944" s="30"/>
      <c r="AB27944" s="6"/>
    </row>
    <row r="27945" spans="1:28">
      <c r="A27945" s="2"/>
      <c r="B27945" s="2"/>
      <c r="C27945" s="2"/>
      <c r="G27945" s="94"/>
      <c r="H27945" s="94"/>
      <c r="I27945" s="94"/>
      <c r="J27945" s="2"/>
      <c r="P27945" s="30"/>
      <c r="T27945" s="2"/>
      <c r="V27945" s="2"/>
      <c r="W27945" s="28"/>
      <c r="Y27945" s="30"/>
      <c r="Z27945" s="30"/>
      <c r="AB27945" s="6"/>
    </row>
    <row r="27946" spans="1:28">
      <c r="A27946" s="2"/>
      <c r="B27946" s="2"/>
      <c r="C27946" s="2"/>
      <c r="G27946" s="94"/>
      <c r="H27946" s="94"/>
      <c r="I27946" s="94"/>
      <c r="J27946" s="2"/>
      <c r="P27946" s="30"/>
      <c r="T27946" s="2"/>
      <c r="V27946" s="2"/>
      <c r="W27946" s="28"/>
      <c r="Y27946" s="30"/>
      <c r="Z27946" s="30"/>
      <c r="AB27946" s="6"/>
    </row>
    <row r="27947" spans="1:28">
      <c r="A27947" s="2"/>
      <c r="B27947" s="2"/>
      <c r="C27947" s="2"/>
      <c r="G27947" s="94"/>
      <c r="H27947" s="94"/>
      <c r="I27947" s="94"/>
      <c r="J27947" s="2"/>
      <c r="P27947" s="30"/>
      <c r="T27947" s="2"/>
      <c r="V27947" s="2"/>
      <c r="W27947" s="28"/>
      <c r="Y27947" s="30"/>
      <c r="Z27947" s="30"/>
      <c r="AB27947" s="6"/>
    </row>
    <row r="27948" spans="1:28">
      <c r="A27948" s="2"/>
      <c r="B27948" s="2"/>
      <c r="C27948" s="2"/>
      <c r="G27948" s="94"/>
      <c r="H27948" s="94"/>
      <c r="I27948" s="94"/>
      <c r="J27948" s="2"/>
      <c r="P27948" s="30"/>
      <c r="T27948" s="2"/>
      <c r="V27948" s="2"/>
      <c r="W27948" s="28"/>
      <c r="Y27948" s="30"/>
      <c r="Z27948" s="30"/>
      <c r="AB27948" s="6"/>
    </row>
    <row r="27949" spans="1:28">
      <c r="A27949" s="2"/>
      <c r="B27949" s="2"/>
      <c r="C27949" s="2"/>
      <c r="G27949" s="94"/>
      <c r="H27949" s="94"/>
      <c r="I27949" s="94"/>
      <c r="J27949" s="2"/>
      <c r="P27949" s="30"/>
      <c r="T27949" s="2"/>
      <c r="V27949" s="2"/>
      <c r="W27949" s="28"/>
      <c r="Y27949" s="30"/>
      <c r="Z27949" s="30"/>
      <c r="AB27949" s="6"/>
    </row>
    <row r="27950" spans="1:28">
      <c r="A27950" s="2"/>
      <c r="B27950" s="2"/>
      <c r="C27950" s="2"/>
      <c r="G27950" s="94"/>
      <c r="H27950" s="94"/>
      <c r="I27950" s="94"/>
      <c r="J27950" s="2"/>
      <c r="P27950" s="30"/>
      <c r="T27950" s="2"/>
      <c r="V27950" s="2"/>
      <c r="W27950" s="28"/>
      <c r="Y27950" s="30"/>
      <c r="Z27950" s="30"/>
      <c r="AB27950" s="6"/>
    </row>
    <row r="27951" spans="1:28">
      <c r="A27951" s="2"/>
      <c r="B27951" s="2"/>
      <c r="C27951" s="2"/>
      <c r="G27951" s="94"/>
      <c r="H27951" s="94"/>
      <c r="I27951" s="94"/>
      <c r="J27951" s="2"/>
      <c r="P27951" s="30"/>
      <c r="T27951" s="2"/>
      <c r="V27951" s="2"/>
      <c r="W27951" s="28"/>
      <c r="Y27951" s="30"/>
      <c r="Z27951" s="30"/>
      <c r="AB27951" s="6"/>
    </row>
    <row r="27952" spans="1:28">
      <c r="A27952" s="2"/>
      <c r="B27952" s="2"/>
      <c r="C27952" s="2"/>
      <c r="G27952" s="94"/>
      <c r="H27952" s="94"/>
      <c r="I27952" s="94"/>
      <c r="J27952" s="2"/>
      <c r="P27952" s="30"/>
      <c r="T27952" s="2"/>
      <c r="V27952" s="2"/>
      <c r="W27952" s="28"/>
      <c r="Y27952" s="30"/>
      <c r="Z27952" s="30"/>
      <c r="AB27952" s="6"/>
    </row>
    <row r="27953" spans="1:28">
      <c r="A27953" s="2"/>
      <c r="B27953" s="2"/>
      <c r="C27953" s="2"/>
      <c r="G27953" s="94"/>
      <c r="H27953" s="94"/>
      <c r="I27953" s="94"/>
      <c r="J27953" s="2"/>
      <c r="P27953" s="30"/>
      <c r="T27953" s="2"/>
      <c r="V27953" s="2"/>
      <c r="W27953" s="28"/>
      <c r="Y27953" s="30"/>
      <c r="Z27953" s="30"/>
      <c r="AB27953" s="6"/>
    </row>
    <row r="27954" spans="1:28">
      <c r="A27954" s="2"/>
      <c r="B27954" s="2"/>
      <c r="C27954" s="2"/>
      <c r="G27954" s="94"/>
      <c r="H27954" s="94"/>
      <c r="I27954" s="94"/>
      <c r="J27954" s="2"/>
      <c r="P27954" s="30"/>
      <c r="T27954" s="2"/>
      <c r="V27954" s="2"/>
      <c r="W27954" s="28"/>
      <c r="Y27954" s="30"/>
      <c r="Z27954" s="30"/>
      <c r="AB27954" s="6"/>
    </row>
    <row r="27955" spans="1:28">
      <c r="A27955" s="2"/>
      <c r="B27955" s="2"/>
      <c r="C27955" s="2"/>
      <c r="G27955" s="94"/>
      <c r="H27955" s="94"/>
      <c r="I27955" s="94"/>
      <c r="J27955" s="2"/>
      <c r="P27955" s="30"/>
      <c r="T27955" s="2"/>
      <c r="V27955" s="2"/>
      <c r="W27955" s="28"/>
      <c r="Y27955" s="30"/>
      <c r="Z27955" s="30"/>
      <c r="AB27955" s="6"/>
    </row>
    <row r="27956" spans="1:28">
      <c r="A27956" s="2"/>
      <c r="B27956" s="2"/>
      <c r="C27956" s="2"/>
      <c r="G27956" s="94"/>
      <c r="H27956" s="94"/>
      <c r="I27956" s="94"/>
      <c r="J27956" s="2"/>
      <c r="P27956" s="30"/>
      <c r="T27956" s="2"/>
      <c r="V27956" s="2"/>
      <c r="W27956" s="28"/>
      <c r="Y27956" s="30"/>
      <c r="Z27956" s="30"/>
      <c r="AB27956" s="6"/>
    </row>
    <row r="27957" spans="1:28">
      <c r="A27957" s="2"/>
      <c r="B27957" s="2"/>
      <c r="C27957" s="2"/>
      <c r="G27957" s="94"/>
      <c r="H27957" s="94"/>
      <c r="I27957" s="94"/>
      <c r="J27957" s="2"/>
      <c r="P27957" s="30"/>
      <c r="T27957" s="2"/>
      <c r="V27957" s="2"/>
      <c r="W27957" s="28"/>
      <c r="Y27957" s="30"/>
      <c r="Z27957" s="30"/>
      <c r="AB27957" s="6"/>
    </row>
    <row r="27958" spans="1:28">
      <c r="A27958" s="2"/>
      <c r="B27958" s="2"/>
      <c r="C27958" s="2"/>
      <c r="G27958" s="94"/>
      <c r="H27958" s="94"/>
      <c r="I27958" s="94"/>
      <c r="J27958" s="2"/>
      <c r="P27958" s="30"/>
      <c r="T27958" s="2"/>
      <c r="V27958" s="2"/>
      <c r="W27958" s="28"/>
      <c r="Y27958" s="30"/>
      <c r="Z27958" s="30"/>
      <c r="AB27958" s="6"/>
    </row>
    <row r="27959" spans="1:28">
      <c r="A27959" s="2"/>
      <c r="B27959" s="2"/>
      <c r="C27959" s="2"/>
      <c r="G27959" s="94"/>
      <c r="H27959" s="94"/>
      <c r="I27959" s="94"/>
      <c r="J27959" s="2"/>
      <c r="P27959" s="30"/>
      <c r="T27959" s="2"/>
      <c r="V27959" s="2"/>
      <c r="W27959" s="28"/>
      <c r="Y27959" s="30"/>
      <c r="Z27959" s="30"/>
      <c r="AB27959" s="6"/>
    </row>
    <row r="27960" spans="1:28">
      <c r="A27960" s="2"/>
      <c r="B27960" s="2"/>
      <c r="C27960" s="2"/>
      <c r="G27960" s="94"/>
      <c r="H27960" s="94"/>
      <c r="I27960" s="94"/>
      <c r="J27960" s="2"/>
      <c r="P27960" s="30"/>
      <c r="T27960" s="2"/>
      <c r="V27960" s="2"/>
      <c r="W27960" s="28"/>
      <c r="Y27960" s="30"/>
      <c r="Z27960" s="30"/>
      <c r="AB27960" s="6"/>
    </row>
    <row r="27961" spans="1:28">
      <c r="A27961" s="2"/>
      <c r="B27961" s="2"/>
      <c r="C27961" s="2"/>
      <c r="G27961" s="94"/>
      <c r="H27961" s="94"/>
      <c r="I27961" s="94"/>
      <c r="J27961" s="2"/>
      <c r="P27961" s="30"/>
      <c r="T27961" s="2"/>
      <c r="V27961" s="2"/>
      <c r="W27961" s="28"/>
      <c r="Y27961" s="30"/>
      <c r="Z27961" s="30"/>
      <c r="AB27961" s="6"/>
    </row>
    <row r="27962" spans="1:28">
      <c r="A27962" s="2"/>
      <c r="B27962" s="2"/>
      <c r="C27962" s="2"/>
      <c r="G27962" s="94"/>
      <c r="H27962" s="94"/>
      <c r="I27962" s="94"/>
      <c r="J27962" s="2"/>
      <c r="P27962" s="30"/>
      <c r="T27962" s="2"/>
      <c r="V27962" s="2"/>
      <c r="W27962" s="28"/>
      <c r="Y27962" s="30"/>
      <c r="Z27962" s="30"/>
      <c r="AB27962" s="6"/>
    </row>
    <row r="27963" spans="1:28">
      <c r="A27963" s="2"/>
      <c r="B27963" s="2"/>
      <c r="C27963" s="2"/>
      <c r="G27963" s="94"/>
      <c r="H27963" s="94"/>
      <c r="I27963" s="94"/>
      <c r="J27963" s="2"/>
      <c r="P27963" s="30"/>
      <c r="T27963" s="2"/>
      <c r="V27963" s="2"/>
      <c r="W27963" s="28"/>
      <c r="Y27963" s="30"/>
      <c r="Z27963" s="30"/>
      <c r="AB27963" s="6"/>
    </row>
    <row r="27964" spans="1:28">
      <c r="A27964" s="2"/>
      <c r="B27964" s="2"/>
      <c r="C27964" s="2"/>
      <c r="G27964" s="94"/>
      <c r="H27964" s="94"/>
      <c r="I27964" s="94"/>
      <c r="J27964" s="2"/>
      <c r="P27964" s="30"/>
      <c r="T27964" s="2"/>
      <c r="V27964" s="2"/>
      <c r="W27964" s="28"/>
      <c r="Y27964" s="30"/>
      <c r="Z27964" s="30"/>
      <c r="AB27964" s="6"/>
    </row>
    <row r="27965" spans="1:28">
      <c r="A27965" s="2"/>
      <c r="B27965" s="2"/>
      <c r="C27965" s="2"/>
      <c r="G27965" s="94"/>
      <c r="H27965" s="94"/>
      <c r="I27965" s="94"/>
      <c r="J27965" s="2"/>
      <c r="P27965" s="30"/>
      <c r="T27965" s="2"/>
      <c r="V27965" s="2"/>
      <c r="W27965" s="28"/>
      <c r="Y27965" s="30"/>
      <c r="Z27965" s="30"/>
      <c r="AB27965" s="6"/>
    </row>
    <row r="27966" spans="1:28">
      <c r="A27966" s="2"/>
      <c r="B27966" s="2"/>
      <c r="C27966" s="2"/>
      <c r="G27966" s="94"/>
      <c r="H27966" s="94"/>
      <c r="I27966" s="94"/>
      <c r="J27966" s="2"/>
      <c r="P27966" s="30"/>
      <c r="T27966" s="2"/>
      <c r="V27966" s="2"/>
      <c r="W27966" s="28"/>
      <c r="Y27966" s="30"/>
      <c r="Z27966" s="30"/>
      <c r="AB27966" s="6"/>
    </row>
    <row r="27967" spans="1:28">
      <c r="A27967" s="2"/>
      <c r="B27967" s="2"/>
      <c r="C27967" s="2"/>
      <c r="G27967" s="94"/>
      <c r="H27967" s="94"/>
      <c r="I27967" s="94"/>
      <c r="J27967" s="2"/>
      <c r="P27967" s="30"/>
      <c r="T27967" s="2"/>
      <c r="V27967" s="2"/>
      <c r="W27967" s="28"/>
      <c r="Y27967" s="30"/>
      <c r="Z27967" s="30"/>
      <c r="AB27967" s="6"/>
    </row>
    <row r="27968" spans="1:28">
      <c r="A27968" s="2"/>
      <c r="B27968" s="2"/>
      <c r="C27968" s="2"/>
      <c r="G27968" s="94"/>
      <c r="H27968" s="94"/>
      <c r="I27968" s="94"/>
      <c r="J27968" s="2"/>
      <c r="P27968" s="30"/>
      <c r="T27968" s="2"/>
      <c r="V27968" s="2"/>
      <c r="W27968" s="28"/>
      <c r="Y27968" s="30"/>
      <c r="Z27968" s="30"/>
      <c r="AB27968" s="6"/>
    </row>
    <row r="27969" spans="1:28">
      <c r="A27969" s="2"/>
      <c r="B27969" s="2"/>
      <c r="C27969" s="2"/>
      <c r="G27969" s="94"/>
      <c r="H27969" s="94"/>
      <c r="I27969" s="94"/>
      <c r="J27969" s="2"/>
      <c r="P27969" s="30"/>
      <c r="T27969" s="2"/>
      <c r="V27969" s="2"/>
      <c r="W27969" s="28"/>
      <c r="Y27969" s="30"/>
      <c r="Z27969" s="30"/>
      <c r="AB27969" s="6"/>
    </row>
    <row r="27970" spans="1:28">
      <c r="A27970" s="2"/>
      <c r="B27970" s="2"/>
      <c r="C27970" s="2"/>
      <c r="G27970" s="94"/>
      <c r="H27970" s="94"/>
      <c r="I27970" s="94"/>
      <c r="J27970" s="2"/>
      <c r="P27970" s="30"/>
      <c r="T27970" s="2"/>
      <c r="V27970" s="2"/>
      <c r="W27970" s="28"/>
      <c r="Y27970" s="30"/>
      <c r="Z27970" s="30"/>
      <c r="AB27970" s="6"/>
    </row>
    <row r="27971" spans="1:28">
      <c r="A27971" s="2"/>
      <c r="B27971" s="2"/>
      <c r="C27971" s="2"/>
      <c r="G27971" s="94"/>
      <c r="H27971" s="94"/>
      <c r="I27971" s="94"/>
      <c r="J27971" s="2"/>
      <c r="P27971" s="30"/>
      <c r="T27971" s="2"/>
      <c r="V27971" s="2"/>
      <c r="W27971" s="28"/>
      <c r="Y27971" s="30"/>
      <c r="Z27971" s="30"/>
      <c r="AB27971" s="6"/>
    </row>
    <row r="27972" spans="1:28">
      <c r="A27972" s="2"/>
      <c r="B27972" s="2"/>
      <c r="C27972" s="2"/>
      <c r="G27972" s="94"/>
      <c r="H27972" s="94"/>
      <c r="I27972" s="94"/>
      <c r="J27972" s="2"/>
      <c r="P27972" s="30"/>
      <c r="T27972" s="2"/>
      <c r="V27972" s="2"/>
      <c r="W27972" s="28"/>
      <c r="Y27972" s="30"/>
      <c r="Z27972" s="30"/>
      <c r="AB27972" s="6"/>
    </row>
    <row r="27973" spans="1:28">
      <c r="A27973" s="2"/>
      <c r="B27973" s="2"/>
      <c r="C27973" s="2"/>
      <c r="G27973" s="94"/>
      <c r="H27973" s="94"/>
      <c r="I27973" s="94"/>
      <c r="J27973" s="2"/>
      <c r="P27973" s="30"/>
      <c r="T27973" s="2"/>
      <c r="V27973" s="2"/>
      <c r="W27973" s="28"/>
      <c r="Y27973" s="30"/>
      <c r="Z27973" s="30"/>
      <c r="AB27973" s="6"/>
    </row>
    <row r="27974" spans="1:28">
      <c r="A27974" s="2"/>
      <c r="B27974" s="2"/>
      <c r="C27974" s="2"/>
      <c r="G27974" s="94"/>
      <c r="H27974" s="94"/>
      <c r="I27974" s="94"/>
      <c r="J27974" s="2"/>
      <c r="P27974" s="30"/>
      <c r="T27974" s="2"/>
      <c r="V27974" s="2"/>
      <c r="W27974" s="28"/>
      <c r="Y27974" s="30"/>
      <c r="Z27974" s="30"/>
      <c r="AB27974" s="6"/>
    </row>
    <row r="27975" spans="1:28">
      <c r="A27975" s="2"/>
      <c r="B27975" s="2"/>
      <c r="C27975" s="2"/>
      <c r="G27975" s="94"/>
      <c r="H27975" s="94"/>
      <c r="I27975" s="94"/>
      <c r="J27975" s="2"/>
      <c r="P27975" s="30"/>
      <c r="T27975" s="2"/>
      <c r="V27975" s="2"/>
      <c r="W27975" s="28"/>
      <c r="Y27975" s="30"/>
      <c r="Z27975" s="30"/>
      <c r="AB27975" s="6"/>
    </row>
    <row r="27976" spans="1:28">
      <c r="A27976" s="2"/>
      <c r="B27976" s="2"/>
      <c r="C27976" s="2"/>
      <c r="G27976" s="94"/>
      <c r="H27976" s="94"/>
      <c r="I27976" s="94"/>
      <c r="J27976" s="2"/>
      <c r="P27976" s="30"/>
      <c r="T27976" s="2"/>
      <c r="V27976" s="2"/>
      <c r="W27976" s="28"/>
      <c r="Y27976" s="30"/>
      <c r="Z27976" s="30"/>
      <c r="AB27976" s="6"/>
    </row>
    <row r="27977" spans="1:28">
      <c r="A27977" s="2"/>
      <c r="B27977" s="2"/>
      <c r="C27977" s="2"/>
      <c r="G27977" s="94"/>
      <c r="H27977" s="94"/>
      <c r="I27977" s="94"/>
      <c r="J27977" s="2"/>
      <c r="P27977" s="30"/>
      <c r="T27977" s="2"/>
      <c r="V27977" s="2"/>
      <c r="W27977" s="28"/>
      <c r="Y27977" s="30"/>
      <c r="Z27977" s="30"/>
      <c r="AB27977" s="6"/>
    </row>
    <row r="27978" spans="1:28">
      <c r="A27978" s="2"/>
      <c r="B27978" s="2"/>
      <c r="C27978" s="2"/>
      <c r="G27978" s="94"/>
      <c r="H27978" s="94"/>
      <c r="I27978" s="94"/>
      <c r="J27978" s="2"/>
      <c r="P27978" s="30"/>
      <c r="T27978" s="2"/>
      <c r="V27978" s="2"/>
      <c r="W27978" s="28"/>
      <c r="Y27978" s="30"/>
      <c r="Z27978" s="30"/>
      <c r="AB27978" s="6"/>
    </row>
    <row r="27979" spans="1:28">
      <c r="A27979" s="2"/>
      <c r="B27979" s="2"/>
      <c r="C27979" s="2"/>
      <c r="G27979" s="94"/>
      <c r="H27979" s="94"/>
      <c r="I27979" s="94"/>
      <c r="J27979" s="2"/>
      <c r="P27979" s="30"/>
      <c r="T27979" s="2"/>
      <c r="V27979" s="2"/>
      <c r="W27979" s="28"/>
      <c r="Y27979" s="30"/>
      <c r="Z27979" s="30"/>
      <c r="AB27979" s="6"/>
    </row>
    <row r="27980" spans="1:28">
      <c r="A27980" s="2"/>
      <c r="B27980" s="2"/>
      <c r="C27980" s="2"/>
      <c r="G27980" s="94"/>
      <c r="H27980" s="94"/>
      <c r="I27980" s="94"/>
      <c r="J27980" s="2"/>
      <c r="P27980" s="30"/>
      <c r="T27980" s="2"/>
      <c r="V27980" s="2"/>
      <c r="W27980" s="28"/>
      <c r="Y27980" s="30"/>
      <c r="Z27980" s="30"/>
      <c r="AB27980" s="6"/>
    </row>
    <row r="27981" spans="1:28">
      <c r="A27981" s="2"/>
      <c r="B27981" s="2"/>
      <c r="C27981" s="2"/>
      <c r="G27981" s="94"/>
      <c r="H27981" s="94"/>
      <c r="I27981" s="94"/>
      <c r="J27981" s="2"/>
      <c r="P27981" s="30"/>
      <c r="T27981" s="2"/>
      <c r="V27981" s="2"/>
      <c r="W27981" s="28"/>
      <c r="Y27981" s="30"/>
      <c r="Z27981" s="30"/>
      <c r="AB27981" s="6"/>
    </row>
    <row r="27982" spans="1:28">
      <c r="A27982" s="2"/>
      <c r="B27982" s="2"/>
      <c r="C27982" s="2"/>
      <c r="G27982" s="94"/>
      <c r="H27982" s="94"/>
      <c r="I27982" s="94"/>
      <c r="J27982" s="2"/>
      <c r="P27982" s="30"/>
      <c r="T27982" s="2"/>
      <c r="V27982" s="2"/>
      <c r="W27982" s="28"/>
      <c r="Y27982" s="30"/>
      <c r="Z27982" s="30"/>
      <c r="AB27982" s="6"/>
    </row>
    <row r="27983" spans="1:28">
      <c r="A27983" s="2"/>
      <c r="B27983" s="2"/>
      <c r="C27983" s="2"/>
      <c r="G27983" s="94"/>
      <c r="H27983" s="94"/>
      <c r="I27983" s="94"/>
      <c r="J27983" s="2"/>
      <c r="P27983" s="30"/>
      <c r="T27983" s="2"/>
      <c r="V27983" s="2"/>
      <c r="W27983" s="28"/>
      <c r="Y27983" s="30"/>
      <c r="Z27983" s="30"/>
      <c r="AB27983" s="6"/>
    </row>
    <row r="27984" spans="1:28">
      <c r="A27984" s="2"/>
      <c r="B27984" s="2"/>
      <c r="C27984" s="2"/>
      <c r="G27984" s="94"/>
      <c r="H27984" s="94"/>
      <c r="I27984" s="94"/>
      <c r="J27984" s="2"/>
      <c r="P27984" s="30"/>
      <c r="T27984" s="2"/>
      <c r="V27984" s="2"/>
      <c r="W27984" s="28"/>
      <c r="Y27984" s="30"/>
      <c r="Z27984" s="30"/>
      <c r="AB27984" s="6"/>
    </row>
    <row r="27985" spans="1:28">
      <c r="A27985" s="2"/>
      <c r="B27985" s="2"/>
      <c r="C27985" s="2"/>
      <c r="G27985" s="94"/>
      <c r="H27985" s="94"/>
      <c r="I27985" s="94"/>
      <c r="J27985" s="2"/>
      <c r="P27985" s="30"/>
      <c r="T27985" s="2"/>
      <c r="V27985" s="2"/>
      <c r="W27985" s="28"/>
      <c r="Y27985" s="30"/>
      <c r="Z27985" s="30"/>
      <c r="AB27985" s="6"/>
    </row>
    <row r="27986" spans="1:28">
      <c r="A27986" s="2"/>
      <c r="B27986" s="2"/>
      <c r="C27986" s="2"/>
      <c r="G27986" s="94"/>
      <c r="H27986" s="94"/>
      <c r="I27986" s="94"/>
      <c r="J27986" s="2"/>
      <c r="P27986" s="30"/>
      <c r="T27986" s="2"/>
      <c r="V27986" s="2"/>
      <c r="W27986" s="28"/>
      <c r="Y27986" s="30"/>
      <c r="Z27986" s="30"/>
      <c r="AB27986" s="6"/>
    </row>
    <row r="27987" spans="1:28">
      <c r="A27987" s="2"/>
      <c r="B27987" s="2"/>
      <c r="C27987" s="2"/>
      <c r="G27987" s="94"/>
      <c r="H27987" s="94"/>
      <c r="I27987" s="94"/>
      <c r="J27987" s="2"/>
      <c r="P27987" s="30"/>
      <c r="T27987" s="2"/>
      <c r="V27987" s="2"/>
      <c r="W27987" s="28"/>
      <c r="Y27987" s="30"/>
      <c r="Z27987" s="30"/>
      <c r="AB27987" s="6"/>
    </row>
    <row r="27988" spans="1:28">
      <c r="A27988" s="2"/>
      <c r="B27988" s="2"/>
      <c r="C27988" s="2"/>
      <c r="G27988" s="94"/>
      <c r="H27988" s="94"/>
      <c r="I27988" s="94"/>
      <c r="J27988" s="2"/>
      <c r="P27988" s="30"/>
      <c r="T27988" s="2"/>
      <c r="V27988" s="2"/>
      <c r="W27988" s="28"/>
      <c r="Y27988" s="30"/>
      <c r="Z27988" s="30"/>
      <c r="AB27988" s="6"/>
    </row>
    <row r="27989" spans="1:28">
      <c r="A27989" s="2"/>
      <c r="B27989" s="2"/>
      <c r="C27989" s="2"/>
      <c r="G27989" s="94"/>
      <c r="H27989" s="94"/>
      <c r="I27989" s="94"/>
      <c r="J27989" s="2"/>
      <c r="P27989" s="30"/>
      <c r="T27989" s="2"/>
      <c r="V27989" s="2"/>
      <c r="W27989" s="28"/>
      <c r="Y27989" s="30"/>
      <c r="Z27989" s="30"/>
      <c r="AB27989" s="6"/>
    </row>
    <row r="27990" spans="1:28">
      <c r="A27990" s="2"/>
      <c r="B27990" s="2"/>
      <c r="C27990" s="2"/>
      <c r="G27990" s="94"/>
      <c r="H27990" s="94"/>
      <c r="I27990" s="94"/>
      <c r="J27990" s="2"/>
      <c r="P27990" s="30"/>
      <c r="T27990" s="2"/>
      <c r="V27990" s="2"/>
      <c r="W27990" s="28"/>
      <c r="Y27990" s="30"/>
      <c r="Z27990" s="30"/>
      <c r="AB27990" s="6"/>
    </row>
    <row r="27991" spans="1:28">
      <c r="A27991" s="2"/>
      <c r="B27991" s="2"/>
      <c r="C27991" s="2"/>
      <c r="G27991" s="94"/>
      <c r="H27991" s="94"/>
      <c r="I27991" s="94"/>
      <c r="J27991" s="2"/>
      <c r="P27991" s="30"/>
      <c r="T27991" s="2"/>
      <c r="V27991" s="2"/>
      <c r="W27991" s="28"/>
      <c r="Y27991" s="30"/>
      <c r="Z27991" s="30"/>
      <c r="AB27991" s="6"/>
    </row>
    <row r="27992" spans="1:28">
      <c r="A27992" s="2"/>
      <c r="B27992" s="2"/>
      <c r="C27992" s="2"/>
      <c r="G27992" s="94"/>
      <c r="H27992" s="94"/>
      <c r="I27992" s="94"/>
      <c r="J27992" s="2"/>
      <c r="P27992" s="30"/>
      <c r="T27992" s="2"/>
      <c r="V27992" s="2"/>
      <c r="W27992" s="28"/>
      <c r="Y27992" s="30"/>
      <c r="Z27992" s="30"/>
      <c r="AB27992" s="6"/>
    </row>
    <row r="27993" spans="1:28">
      <c r="A27993" s="2"/>
      <c r="B27993" s="2"/>
      <c r="C27993" s="2"/>
      <c r="G27993" s="94"/>
      <c r="H27993" s="94"/>
      <c r="I27993" s="94"/>
      <c r="J27993" s="2"/>
      <c r="P27993" s="30"/>
      <c r="T27993" s="2"/>
      <c r="V27993" s="2"/>
      <c r="W27993" s="28"/>
      <c r="Y27993" s="30"/>
      <c r="Z27993" s="30"/>
      <c r="AB27993" s="6"/>
    </row>
    <row r="27994" spans="1:28">
      <c r="A27994" s="2"/>
      <c r="B27994" s="2"/>
      <c r="C27994" s="2"/>
      <c r="G27994" s="94"/>
      <c r="H27994" s="94"/>
      <c r="I27994" s="94"/>
      <c r="J27994" s="2"/>
      <c r="P27994" s="30"/>
      <c r="T27994" s="2"/>
      <c r="V27994" s="2"/>
      <c r="W27994" s="28"/>
      <c r="Y27994" s="30"/>
      <c r="Z27994" s="30"/>
      <c r="AB27994" s="6"/>
    </row>
    <row r="27995" spans="1:28">
      <c r="A27995" s="2"/>
      <c r="B27995" s="2"/>
      <c r="C27995" s="2"/>
      <c r="G27995" s="94"/>
      <c r="H27995" s="94"/>
      <c r="I27995" s="94"/>
      <c r="J27995" s="2"/>
      <c r="P27995" s="30"/>
      <c r="T27995" s="2"/>
      <c r="V27995" s="2"/>
      <c r="W27995" s="28"/>
      <c r="Y27995" s="30"/>
      <c r="Z27995" s="30"/>
      <c r="AB27995" s="6"/>
    </row>
    <row r="27996" spans="1:28">
      <c r="A27996" s="2"/>
      <c r="B27996" s="2"/>
      <c r="C27996" s="2"/>
      <c r="G27996" s="94"/>
      <c r="H27996" s="94"/>
      <c r="I27996" s="94"/>
      <c r="J27996" s="2"/>
      <c r="P27996" s="30"/>
      <c r="T27996" s="2"/>
      <c r="V27996" s="2"/>
      <c r="W27996" s="28"/>
      <c r="Y27996" s="30"/>
      <c r="Z27996" s="30"/>
      <c r="AB27996" s="6"/>
    </row>
    <row r="27997" spans="1:28">
      <c r="A27997" s="2"/>
      <c r="B27997" s="2"/>
      <c r="C27997" s="2"/>
      <c r="G27997" s="94"/>
      <c r="H27997" s="94"/>
      <c r="I27997" s="94"/>
      <c r="J27997" s="2"/>
      <c r="P27997" s="30"/>
      <c r="T27997" s="2"/>
      <c r="V27997" s="2"/>
      <c r="W27997" s="28"/>
      <c r="Y27997" s="30"/>
      <c r="Z27997" s="30"/>
      <c r="AB27997" s="6"/>
    </row>
    <row r="27998" spans="1:28">
      <c r="A27998" s="2"/>
      <c r="B27998" s="2"/>
      <c r="C27998" s="2"/>
      <c r="G27998" s="94"/>
      <c r="H27998" s="94"/>
      <c r="I27998" s="94"/>
      <c r="J27998" s="2"/>
      <c r="P27998" s="30"/>
      <c r="T27998" s="2"/>
      <c r="V27998" s="2"/>
      <c r="W27998" s="28"/>
      <c r="Y27998" s="30"/>
      <c r="Z27998" s="30"/>
      <c r="AB27998" s="6"/>
    </row>
    <row r="27999" spans="1:28">
      <c r="A27999" s="2"/>
      <c r="B27999" s="2"/>
      <c r="C27999" s="2"/>
      <c r="G27999" s="94"/>
      <c r="H27999" s="94"/>
      <c r="I27999" s="94"/>
      <c r="J27999" s="2"/>
      <c r="P27999" s="30"/>
      <c r="T27999" s="2"/>
      <c r="V27999" s="2"/>
      <c r="W27999" s="28"/>
      <c r="Y27999" s="30"/>
      <c r="Z27999" s="30"/>
      <c r="AB27999" s="6"/>
    </row>
    <row r="28000" spans="1:28">
      <c r="A28000" s="2"/>
      <c r="B28000" s="2"/>
      <c r="C28000" s="2"/>
      <c r="G28000" s="94"/>
      <c r="H28000" s="94"/>
      <c r="I28000" s="94"/>
      <c r="J28000" s="2"/>
      <c r="P28000" s="30"/>
      <c r="T28000" s="2"/>
      <c r="V28000" s="2"/>
      <c r="W28000" s="28"/>
      <c r="Y28000" s="30"/>
      <c r="Z28000" s="30"/>
      <c r="AB28000" s="6"/>
    </row>
    <row r="28001" spans="1:28">
      <c r="A28001" s="2"/>
      <c r="B28001" s="2"/>
      <c r="C28001" s="2"/>
      <c r="G28001" s="94"/>
      <c r="H28001" s="94"/>
      <c r="I28001" s="94"/>
      <c r="J28001" s="2"/>
      <c r="P28001" s="30"/>
      <c r="T28001" s="2"/>
      <c r="V28001" s="2"/>
      <c r="W28001" s="28"/>
      <c r="Y28001" s="30"/>
      <c r="Z28001" s="30"/>
      <c r="AB28001" s="6"/>
    </row>
    <row r="28002" spans="1:28">
      <c r="A28002" s="2"/>
      <c r="B28002" s="2"/>
      <c r="C28002" s="2"/>
      <c r="G28002" s="94"/>
      <c r="H28002" s="94"/>
      <c r="I28002" s="94"/>
      <c r="J28002" s="2"/>
      <c r="P28002" s="30"/>
      <c r="T28002" s="2"/>
      <c r="V28002" s="2"/>
      <c r="W28002" s="28"/>
      <c r="Y28002" s="30"/>
      <c r="Z28002" s="30"/>
      <c r="AB28002" s="6"/>
    </row>
    <row r="28003" spans="1:28">
      <c r="A28003" s="2"/>
      <c r="B28003" s="2"/>
      <c r="C28003" s="2"/>
      <c r="G28003" s="94"/>
      <c r="H28003" s="94"/>
      <c r="I28003" s="94"/>
      <c r="J28003" s="2"/>
      <c r="P28003" s="30"/>
      <c r="T28003" s="2"/>
      <c r="V28003" s="2"/>
      <c r="W28003" s="28"/>
      <c r="Y28003" s="30"/>
      <c r="Z28003" s="30"/>
      <c r="AB28003" s="6"/>
    </row>
    <row r="28004" spans="1:28">
      <c r="A28004" s="2"/>
      <c r="B28004" s="2"/>
      <c r="C28004" s="2"/>
      <c r="G28004" s="94"/>
      <c r="H28004" s="94"/>
      <c r="I28004" s="94"/>
      <c r="J28004" s="2"/>
      <c r="P28004" s="30"/>
      <c r="T28004" s="2"/>
      <c r="V28004" s="2"/>
      <c r="W28004" s="28"/>
      <c r="Y28004" s="30"/>
      <c r="Z28004" s="30"/>
      <c r="AB28004" s="6"/>
    </row>
    <row r="28005" spans="1:28">
      <c r="A28005" s="2"/>
      <c r="B28005" s="2"/>
      <c r="C28005" s="2"/>
      <c r="G28005" s="94"/>
      <c r="H28005" s="94"/>
      <c r="I28005" s="94"/>
      <c r="J28005" s="2"/>
      <c r="P28005" s="30"/>
      <c r="T28005" s="2"/>
      <c r="V28005" s="2"/>
      <c r="W28005" s="28"/>
      <c r="Y28005" s="30"/>
      <c r="Z28005" s="30"/>
      <c r="AB28005" s="6"/>
    </row>
    <row r="28006" spans="1:28">
      <c r="A28006" s="2"/>
      <c r="B28006" s="2"/>
      <c r="C28006" s="2"/>
      <c r="G28006" s="94"/>
      <c r="H28006" s="94"/>
      <c r="I28006" s="94"/>
      <c r="J28006" s="2"/>
      <c r="P28006" s="30"/>
      <c r="T28006" s="2"/>
      <c r="V28006" s="2"/>
      <c r="W28006" s="28"/>
      <c r="Y28006" s="30"/>
      <c r="Z28006" s="30"/>
      <c r="AB28006" s="6"/>
    </row>
    <row r="28007" spans="1:28">
      <c r="A28007" s="2"/>
      <c r="B28007" s="2"/>
      <c r="C28007" s="2"/>
      <c r="G28007" s="94"/>
      <c r="H28007" s="94"/>
      <c r="I28007" s="94"/>
      <c r="J28007" s="2"/>
      <c r="P28007" s="30"/>
      <c r="T28007" s="2"/>
      <c r="V28007" s="2"/>
      <c r="W28007" s="28"/>
      <c r="Y28007" s="30"/>
      <c r="Z28007" s="30"/>
      <c r="AB28007" s="6"/>
    </row>
    <row r="28008" spans="1:28">
      <c r="A28008" s="2"/>
      <c r="B28008" s="2"/>
      <c r="C28008" s="2"/>
      <c r="G28008" s="94"/>
      <c r="H28008" s="94"/>
      <c r="I28008" s="94"/>
      <c r="J28008" s="2"/>
      <c r="P28008" s="30"/>
      <c r="T28008" s="2"/>
      <c r="V28008" s="2"/>
      <c r="W28008" s="28"/>
      <c r="Y28008" s="30"/>
      <c r="Z28008" s="30"/>
      <c r="AB28008" s="6"/>
    </row>
    <row r="28009" spans="1:28">
      <c r="A28009" s="2"/>
      <c r="B28009" s="2"/>
      <c r="C28009" s="2"/>
      <c r="G28009" s="94"/>
      <c r="H28009" s="94"/>
      <c r="I28009" s="94"/>
      <c r="J28009" s="2"/>
      <c r="P28009" s="30"/>
      <c r="T28009" s="2"/>
      <c r="V28009" s="2"/>
      <c r="W28009" s="28"/>
      <c r="Y28009" s="30"/>
      <c r="Z28009" s="30"/>
      <c r="AB28009" s="6"/>
    </row>
    <row r="28010" spans="1:28">
      <c r="A28010" s="2"/>
      <c r="B28010" s="2"/>
      <c r="C28010" s="2"/>
      <c r="G28010" s="94"/>
      <c r="H28010" s="94"/>
      <c r="I28010" s="94"/>
      <c r="J28010" s="2"/>
      <c r="P28010" s="30"/>
      <c r="T28010" s="2"/>
      <c r="V28010" s="2"/>
      <c r="W28010" s="28"/>
      <c r="Y28010" s="30"/>
      <c r="Z28010" s="30"/>
      <c r="AB28010" s="6"/>
    </row>
    <row r="28011" spans="1:28">
      <c r="A28011" s="2"/>
      <c r="B28011" s="2"/>
      <c r="C28011" s="2"/>
      <c r="G28011" s="94"/>
      <c r="H28011" s="94"/>
      <c r="I28011" s="94"/>
      <c r="J28011" s="2"/>
      <c r="P28011" s="30"/>
      <c r="T28011" s="2"/>
      <c r="V28011" s="2"/>
      <c r="W28011" s="28"/>
      <c r="Y28011" s="30"/>
      <c r="Z28011" s="30"/>
      <c r="AB28011" s="6"/>
    </row>
    <row r="28012" spans="1:28">
      <c r="A28012" s="2"/>
      <c r="B28012" s="2"/>
      <c r="C28012" s="2"/>
      <c r="G28012" s="94"/>
      <c r="H28012" s="94"/>
      <c r="I28012" s="94"/>
      <c r="J28012" s="2"/>
      <c r="P28012" s="30"/>
      <c r="T28012" s="2"/>
      <c r="V28012" s="2"/>
      <c r="W28012" s="28"/>
      <c r="Y28012" s="30"/>
      <c r="Z28012" s="30"/>
      <c r="AB28012" s="6"/>
    </row>
    <row r="28013" spans="1:28">
      <c r="A28013" s="2"/>
      <c r="B28013" s="2"/>
      <c r="C28013" s="2"/>
      <c r="G28013" s="94"/>
      <c r="H28013" s="94"/>
      <c r="I28013" s="94"/>
      <c r="J28013" s="2"/>
      <c r="P28013" s="30"/>
      <c r="T28013" s="2"/>
      <c r="V28013" s="2"/>
      <c r="W28013" s="28"/>
      <c r="Y28013" s="30"/>
      <c r="Z28013" s="30"/>
      <c r="AB28013" s="6"/>
    </row>
    <row r="28014" spans="1:28">
      <c r="A28014" s="2"/>
      <c r="B28014" s="2"/>
      <c r="C28014" s="2"/>
      <c r="G28014" s="94"/>
      <c r="H28014" s="94"/>
      <c r="I28014" s="94"/>
      <c r="J28014" s="2"/>
      <c r="P28014" s="30"/>
      <c r="T28014" s="2"/>
      <c r="V28014" s="2"/>
      <c r="W28014" s="28"/>
      <c r="Y28014" s="30"/>
      <c r="Z28014" s="30"/>
      <c r="AB28014" s="6"/>
    </row>
    <row r="28015" spans="1:28">
      <c r="A28015" s="2"/>
      <c r="B28015" s="2"/>
      <c r="C28015" s="2"/>
      <c r="G28015" s="94"/>
      <c r="H28015" s="94"/>
      <c r="I28015" s="94"/>
      <c r="J28015" s="2"/>
      <c r="P28015" s="30"/>
      <c r="T28015" s="2"/>
      <c r="V28015" s="2"/>
      <c r="W28015" s="28"/>
      <c r="Y28015" s="30"/>
      <c r="Z28015" s="30"/>
      <c r="AB28015" s="6"/>
    </row>
    <row r="28016" spans="1:28">
      <c r="A28016" s="2"/>
      <c r="B28016" s="2"/>
      <c r="C28016" s="2"/>
      <c r="G28016" s="94"/>
      <c r="H28016" s="94"/>
      <c r="I28016" s="94"/>
      <c r="J28016" s="2"/>
      <c r="P28016" s="30"/>
      <c r="T28016" s="2"/>
      <c r="V28016" s="2"/>
      <c r="W28016" s="28"/>
      <c r="Y28016" s="30"/>
      <c r="Z28016" s="30"/>
      <c r="AB28016" s="6"/>
    </row>
    <row r="28017" spans="1:28">
      <c r="A28017" s="2"/>
      <c r="B28017" s="2"/>
      <c r="C28017" s="2"/>
      <c r="G28017" s="94"/>
      <c r="H28017" s="94"/>
      <c r="I28017" s="94"/>
      <c r="J28017" s="2"/>
      <c r="P28017" s="30"/>
      <c r="T28017" s="2"/>
      <c r="V28017" s="2"/>
      <c r="W28017" s="28"/>
      <c r="Y28017" s="30"/>
      <c r="Z28017" s="30"/>
      <c r="AB28017" s="6"/>
    </row>
    <row r="28018" spans="1:28">
      <c r="A28018" s="2"/>
      <c r="B28018" s="2"/>
      <c r="C28018" s="2"/>
      <c r="G28018" s="94"/>
      <c r="H28018" s="94"/>
      <c r="I28018" s="94"/>
      <c r="J28018" s="2"/>
      <c r="P28018" s="30"/>
      <c r="T28018" s="2"/>
      <c r="V28018" s="2"/>
      <c r="W28018" s="28"/>
      <c r="Y28018" s="30"/>
      <c r="Z28018" s="30"/>
      <c r="AB28018" s="6"/>
    </row>
    <row r="28019" spans="1:28">
      <c r="A28019" s="2"/>
      <c r="B28019" s="2"/>
      <c r="C28019" s="2"/>
      <c r="G28019" s="94"/>
      <c r="H28019" s="94"/>
      <c r="I28019" s="94"/>
      <c r="J28019" s="2"/>
      <c r="P28019" s="30"/>
      <c r="T28019" s="2"/>
      <c r="V28019" s="2"/>
      <c r="W28019" s="28"/>
      <c r="Y28019" s="30"/>
      <c r="Z28019" s="30"/>
      <c r="AB28019" s="6"/>
    </row>
    <row r="28020" spans="1:28">
      <c r="A28020" s="2"/>
      <c r="B28020" s="2"/>
      <c r="C28020" s="2"/>
      <c r="G28020" s="94"/>
      <c r="H28020" s="94"/>
      <c r="I28020" s="94"/>
      <c r="J28020" s="2"/>
      <c r="P28020" s="30"/>
      <c r="T28020" s="2"/>
      <c r="V28020" s="2"/>
      <c r="W28020" s="28"/>
      <c r="Y28020" s="30"/>
      <c r="Z28020" s="30"/>
      <c r="AB28020" s="6"/>
    </row>
    <row r="28021" spans="1:28">
      <c r="A28021" s="2"/>
      <c r="B28021" s="2"/>
      <c r="C28021" s="2"/>
      <c r="G28021" s="94"/>
      <c r="H28021" s="94"/>
      <c r="I28021" s="94"/>
      <c r="J28021" s="2"/>
      <c r="P28021" s="30"/>
      <c r="T28021" s="2"/>
      <c r="V28021" s="2"/>
      <c r="W28021" s="28"/>
      <c r="Y28021" s="30"/>
      <c r="Z28021" s="30"/>
      <c r="AB28021" s="6"/>
    </row>
    <row r="28022" spans="1:28">
      <c r="A28022" s="2"/>
      <c r="B28022" s="2"/>
      <c r="C28022" s="2"/>
      <c r="G28022" s="94"/>
      <c r="H28022" s="94"/>
      <c r="I28022" s="94"/>
      <c r="J28022" s="2"/>
      <c r="P28022" s="30"/>
      <c r="T28022" s="2"/>
      <c r="V28022" s="2"/>
      <c r="W28022" s="28"/>
      <c r="Y28022" s="30"/>
      <c r="Z28022" s="30"/>
      <c r="AB28022" s="6"/>
    </row>
    <row r="28023" spans="1:28">
      <c r="A28023" s="2"/>
      <c r="B28023" s="2"/>
      <c r="C28023" s="2"/>
      <c r="G28023" s="94"/>
      <c r="H28023" s="94"/>
      <c r="I28023" s="94"/>
      <c r="J28023" s="2"/>
      <c r="P28023" s="30"/>
      <c r="T28023" s="2"/>
      <c r="V28023" s="2"/>
      <c r="W28023" s="28"/>
      <c r="Y28023" s="30"/>
      <c r="Z28023" s="30"/>
      <c r="AB28023" s="6"/>
    </row>
    <row r="28024" spans="1:28">
      <c r="A28024" s="2"/>
      <c r="B28024" s="2"/>
      <c r="C28024" s="2"/>
      <c r="G28024" s="94"/>
      <c r="H28024" s="94"/>
      <c r="I28024" s="94"/>
      <c r="J28024" s="2"/>
      <c r="P28024" s="30"/>
      <c r="T28024" s="2"/>
      <c r="V28024" s="2"/>
      <c r="W28024" s="28"/>
      <c r="Y28024" s="30"/>
      <c r="Z28024" s="30"/>
      <c r="AB28024" s="6"/>
    </row>
    <row r="28025" spans="1:28">
      <c r="A28025" s="2"/>
      <c r="B28025" s="2"/>
      <c r="C28025" s="2"/>
      <c r="G28025" s="94"/>
      <c r="H28025" s="94"/>
      <c r="I28025" s="94"/>
      <c r="J28025" s="2"/>
      <c r="P28025" s="30"/>
      <c r="T28025" s="2"/>
      <c r="V28025" s="2"/>
      <c r="W28025" s="28"/>
      <c r="Y28025" s="30"/>
      <c r="Z28025" s="30"/>
      <c r="AB28025" s="6"/>
    </row>
    <row r="28026" spans="1:28">
      <c r="A28026" s="2"/>
      <c r="B28026" s="2"/>
      <c r="C28026" s="2"/>
      <c r="G28026" s="94"/>
      <c r="H28026" s="94"/>
      <c r="I28026" s="94"/>
      <c r="J28026" s="2"/>
      <c r="P28026" s="30"/>
      <c r="T28026" s="2"/>
      <c r="V28026" s="2"/>
      <c r="W28026" s="28"/>
      <c r="Y28026" s="30"/>
      <c r="Z28026" s="30"/>
      <c r="AB28026" s="6"/>
    </row>
    <row r="28027" spans="1:28">
      <c r="A28027" s="2"/>
      <c r="B28027" s="2"/>
      <c r="C28027" s="2"/>
      <c r="G28027" s="94"/>
      <c r="H28027" s="94"/>
      <c r="I28027" s="94"/>
      <c r="J28027" s="2"/>
      <c r="P28027" s="30"/>
      <c r="T28027" s="2"/>
      <c r="V28027" s="2"/>
      <c r="W28027" s="28"/>
      <c r="Y28027" s="30"/>
      <c r="Z28027" s="30"/>
      <c r="AB28027" s="6"/>
    </row>
    <row r="28028" spans="1:28">
      <c r="A28028" s="2"/>
      <c r="B28028" s="2"/>
      <c r="C28028" s="2"/>
      <c r="G28028" s="94"/>
      <c r="H28028" s="94"/>
      <c r="I28028" s="94"/>
      <c r="J28028" s="2"/>
      <c r="P28028" s="30"/>
      <c r="T28028" s="2"/>
      <c r="V28028" s="2"/>
      <c r="W28028" s="28"/>
      <c r="Y28028" s="30"/>
      <c r="Z28028" s="30"/>
      <c r="AB28028" s="6"/>
    </row>
    <row r="28029" spans="1:28">
      <c r="A28029" s="2"/>
      <c r="B28029" s="2"/>
      <c r="C28029" s="2"/>
      <c r="G28029" s="94"/>
      <c r="H28029" s="94"/>
      <c r="I28029" s="94"/>
      <c r="J28029" s="2"/>
      <c r="P28029" s="30"/>
      <c r="T28029" s="2"/>
      <c r="V28029" s="2"/>
      <c r="W28029" s="28"/>
      <c r="Y28029" s="30"/>
      <c r="Z28029" s="30"/>
      <c r="AB28029" s="6"/>
    </row>
    <row r="28030" spans="1:28">
      <c r="A28030" s="2"/>
      <c r="B28030" s="2"/>
      <c r="C28030" s="2"/>
      <c r="G28030" s="94"/>
      <c r="H28030" s="94"/>
      <c r="I28030" s="94"/>
      <c r="J28030" s="2"/>
      <c r="P28030" s="30"/>
      <c r="T28030" s="2"/>
      <c r="V28030" s="2"/>
      <c r="W28030" s="28"/>
      <c r="Y28030" s="30"/>
      <c r="Z28030" s="30"/>
      <c r="AB28030" s="6"/>
    </row>
    <row r="28031" spans="1:28">
      <c r="A28031" s="2"/>
      <c r="B28031" s="2"/>
      <c r="C28031" s="2"/>
      <c r="G28031" s="94"/>
      <c r="H28031" s="94"/>
      <c r="I28031" s="94"/>
      <c r="J28031" s="2"/>
      <c r="P28031" s="30"/>
      <c r="T28031" s="2"/>
      <c r="V28031" s="2"/>
      <c r="W28031" s="28"/>
      <c r="Y28031" s="30"/>
      <c r="Z28031" s="30"/>
      <c r="AB28031" s="6"/>
    </row>
    <row r="28032" spans="1:28">
      <c r="A28032" s="2"/>
      <c r="B28032" s="2"/>
      <c r="C28032" s="2"/>
      <c r="G28032" s="94"/>
      <c r="H28032" s="94"/>
      <c r="I28032" s="94"/>
      <c r="J28032" s="2"/>
      <c r="P28032" s="30"/>
      <c r="T28032" s="2"/>
      <c r="V28032" s="2"/>
      <c r="W28032" s="28"/>
      <c r="Y28032" s="30"/>
      <c r="Z28032" s="30"/>
      <c r="AB28032" s="6"/>
    </row>
    <row r="28033" spans="1:28">
      <c r="A28033" s="2"/>
      <c r="B28033" s="2"/>
      <c r="C28033" s="2"/>
      <c r="G28033" s="94"/>
      <c r="H28033" s="94"/>
      <c r="I28033" s="94"/>
      <c r="J28033" s="2"/>
      <c r="P28033" s="30"/>
      <c r="T28033" s="2"/>
      <c r="V28033" s="2"/>
      <c r="W28033" s="28"/>
      <c r="Y28033" s="30"/>
      <c r="Z28033" s="30"/>
      <c r="AB28033" s="6"/>
    </row>
    <row r="28034" spans="1:28">
      <c r="A28034" s="2"/>
      <c r="B28034" s="2"/>
      <c r="C28034" s="2"/>
      <c r="G28034" s="94"/>
      <c r="H28034" s="94"/>
      <c r="I28034" s="94"/>
      <c r="J28034" s="2"/>
      <c r="P28034" s="30"/>
      <c r="T28034" s="2"/>
      <c r="V28034" s="2"/>
      <c r="W28034" s="28"/>
      <c r="Y28034" s="30"/>
      <c r="Z28034" s="30"/>
      <c r="AB28034" s="6"/>
    </row>
    <row r="28035" spans="1:28">
      <c r="A28035" s="2"/>
      <c r="B28035" s="2"/>
      <c r="C28035" s="2"/>
      <c r="G28035" s="94"/>
      <c r="H28035" s="94"/>
      <c r="I28035" s="94"/>
      <c r="J28035" s="2"/>
      <c r="P28035" s="30"/>
      <c r="T28035" s="2"/>
      <c r="V28035" s="2"/>
      <c r="W28035" s="28"/>
      <c r="Y28035" s="30"/>
      <c r="Z28035" s="30"/>
      <c r="AB28035" s="6"/>
    </row>
    <row r="28036" spans="1:28">
      <c r="A28036" s="2"/>
      <c r="B28036" s="2"/>
      <c r="C28036" s="2"/>
      <c r="G28036" s="94"/>
      <c r="H28036" s="94"/>
      <c r="I28036" s="94"/>
      <c r="J28036" s="2"/>
      <c r="P28036" s="30"/>
      <c r="T28036" s="2"/>
      <c r="V28036" s="2"/>
      <c r="W28036" s="28"/>
      <c r="Y28036" s="30"/>
      <c r="Z28036" s="30"/>
      <c r="AB28036" s="6"/>
    </row>
    <row r="28037" spans="1:28">
      <c r="A28037" s="2"/>
      <c r="B28037" s="2"/>
      <c r="C28037" s="2"/>
      <c r="G28037" s="94"/>
      <c r="H28037" s="94"/>
      <c r="I28037" s="94"/>
      <c r="J28037" s="2"/>
      <c r="P28037" s="30"/>
      <c r="T28037" s="2"/>
      <c r="V28037" s="2"/>
      <c r="W28037" s="28"/>
      <c r="Y28037" s="30"/>
      <c r="Z28037" s="30"/>
      <c r="AB28037" s="6"/>
    </row>
    <row r="28038" spans="1:28">
      <c r="A28038" s="2"/>
      <c r="B28038" s="2"/>
      <c r="C28038" s="2"/>
      <c r="G28038" s="94"/>
      <c r="H28038" s="94"/>
      <c r="I28038" s="94"/>
      <c r="J28038" s="2"/>
      <c r="P28038" s="30"/>
      <c r="T28038" s="2"/>
      <c r="V28038" s="2"/>
      <c r="W28038" s="28"/>
      <c r="Y28038" s="30"/>
      <c r="Z28038" s="30"/>
      <c r="AB28038" s="6"/>
    </row>
    <row r="28039" spans="1:28">
      <c r="A28039" s="2"/>
      <c r="B28039" s="2"/>
      <c r="C28039" s="2"/>
      <c r="G28039" s="94"/>
      <c r="H28039" s="94"/>
      <c r="I28039" s="94"/>
      <c r="J28039" s="2"/>
      <c r="P28039" s="30"/>
      <c r="T28039" s="2"/>
      <c r="V28039" s="2"/>
      <c r="W28039" s="28"/>
      <c r="Y28039" s="30"/>
      <c r="Z28039" s="30"/>
      <c r="AB28039" s="6"/>
    </row>
    <row r="28040" spans="1:28">
      <c r="A28040" s="2"/>
      <c r="B28040" s="2"/>
      <c r="C28040" s="2"/>
      <c r="G28040" s="94"/>
      <c r="H28040" s="94"/>
      <c r="I28040" s="94"/>
      <c r="J28040" s="2"/>
      <c r="P28040" s="30"/>
      <c r="T28040" s="2"/>
      <c r="V28040" s="2"/>
      <c r="W28040" s="28"/>
      <c r="Y28040" s="30"/>
      <c r="Z28040" s="30"/>
      <c r="AB28040" s="6"/>
    </row>
    <row r="28041" spans="1:28">
      <c r="A28041" s="2"/>
      <c r="B28041" s="2"/>
      <c r="C28041" s="2"/>
      <c r="G28041" s="94"/>
      <c r="H28041" s="94"/>
      <c r="I28041" s="94"/>
      <c r="J28041" s="2"/>
      <c r="P28041" s="30"/>
      <c r="T28041" s="2"/>
      <c r="V28041" s="2"/>
      <c r="W28041" s="28"/>
      <c r="Y28041" s="30"/>
      <c r="Z28041" s="30"/>
      <c r="AB28041" s="6"/>
    </row>
    <row r="28042" spans="1:28">
      <c r="A28042" s="2"/>
      <c r="B28042" s="2"/>
      <c r="C28042" s="2"/>
      <c r="G28042" s="94"/>
      <c r="H28042" s="94"/>
      <c r="I28042" s="94"/>
      <c r="J28042" s="2"/>
      <c r="P28042" s="30"/>
      <c r="T28042" s="2"/>
      <c r="V28042" s="2"/>
      <c r="W28042" s="28"/>
      <c r="Y28042" s="30"/>
      <c r="Z28042" s="30"/>
      <c r="AB28042" s="6"/>
    </row>
    <row r="28043" spans="1:28">
      <c r="A28043" s="2"/>
      <c r="B28043" s="2"/>
      <c r="C28043" s="2"/>
      <c r="G28043" s="94"/>
      <c r="H28043" s="94"/>
      <c r="I28043" s="94"/>
      <c r="J28043" s="2"/>
      <c r="P28043" s="30"/>
      <c r="T28043" s="2"/>
      <c r="V28043" s="2"/>
      <c r="W28043" s="28"/>
      <c r="Y28043" s="30"/>
      <c r="Z28043" s="30"/>
      <c r="AB28043" s="6"/>
    </row>
    <row r="28044" spans="1:28">
      <c r="A28044" s="2"/>
      <c r="B28044" s="2"/>
      <c r="C28044" s="2"/>
      <c r="G28044" s="94"/>
      <c r="H28044" s="94"/>
      <c r="I28044" s="94"/>
      <c r="J28044" s="2"/>
      <c r="P28044" s="30"/>
      <c r="T28044" s="2"/>
      <c r="V28044" s="2"/>
      <c r="W28044" s="28"/>
      <c r="Y28044" s="30"/>
      <c r="Z28044" s="30"/>
      <c r="AB28044" s="6"/>
    </row>
    <row r="28045" spans="1:28">
      <c r="A28045" s="2"/>
      <c r="B28045" s="2"/>
      <c r="C28045" s="2"/>
      <c r="G28045" s="94"/>
      <c r="H28045" s="94"/>
      <c r="I28045" s="94"/>
      <c r="J28045" s="2"/>
      <c r="P28045" s="30"/>
      <c r="T28045" s="2"/>
      <c r="V28045" s="2"/>
      <c r="W28045" s="28"/>
      <c r="Y28045" s="30"/>
      <c r="Z28045" s="30"/>
      <c r="AB28045" s="6"/>
    </row>
    <row r="28046" spans="1:28">
      <c r="A28046" s="2"/>
      <c r="B28046" s="2"/>
      <c r="C28046" s="2"/>
      <c r="G28046" s="94"/>
      <c r="H28046" s="94"/>
      <c r="I28046" s="94"/>
      <c r="J28046" s="2"/>
      <c r="P28046" s="30"/>
      <c r="T28046" s="2"/>
      <c r="V28046" s="2"/>
      <c r="W28046" s="28"/>
      <c r="Y28046" s="30"/>
      <c r="Z28046" s="30"/>
      <c r="AB28046" s="6"/>
    </row>
    <row r="28047" spans="1:28">
      <c r="A28047" s="2"/>
      <c r="B28047" s="2"/>
      <c r="C28047" s="2"/>
      <c r="G28047" s="94"/>
      <c r="H28047" s="94"/>
      <c r="I28047" s="94"/>
      <c r="J28047" s="2"/>
      <c r="P28047" s="30"/>
      <c r="T28047" s="2"/>
      <c r="V28047" s="2"/>
      <c r="W28047" s="28"/>
      <c r="Y28047" s="30"/>
      <c r="Z28047" s="30"/>
      <c r="AB28047" s="6"/>
    </row>
    <row r="28048" spans="1:28">
      <c r="A28048" s="2"/>
      <c r="B28048" s="2"/>
      <c r="C28048" s="2"/>
      <c r="G28048" s="94"/>
      <c r="H28048" s="94"/>
      <c r="I28048" s="94"/>
      <c r="J28048" s="2"/>
      <c r="P28048" s="30"/>
      <c r="T28048" s="2"/>
      <c r="V28048" s="2"/>
      <c r="W28048" s="28"/>
      <c r="Y28048" s="30"/>
      <c r="Z28048" s="30"/>
      <c r="AB28048" s="6"/>
    </row>
    <row r="28049" spans="1:28">
      <c r="A28049" s="2"/>
      <c r="B28049" s="2"/>
      <c r="C28049" s="2"/>
      <c r="G28049" s="94"/>
      <c r="H28049" s="94"/>
      <c r="I28049" s="94"/>
      <c r="J28049" s="2"/>
      <c r="P28049" s="30"/>
      <c r="T28049" s="2"/>
      <c r="V28049" s="2"/>
      <c r="W28049" s="28"/>
      <c r="Y28049" s="30"/>
      <c r="Z28049" s="30"/>
      <c r="AB28049" s="6"/>
    </row>
    <row r="28050" spans="1:28">
      <c r="A28050" s="2"/>
      <c r="B28050" s="2"/>
      <c r="C28050" s="2"/>
      <c r="G28050" s="94"/>
      <c r="H28050" s="94"/>
      <c r="I28050" s="94"/>
      <c r="J28050" s="2"/>
      <c r="P28050" s="30"/>
      <c r="T28050" s="2"/>
      <c r="V28050" s="2"/>
      <c r="W28050" s="28"/>
      <c r="Y28050" s="30"/>
      <c r="Z28050" s="30"/>
      <c r="AB28050" s="6"/>
    </row>
    <row r="28051" spans="1:28">
      <c r="A28051" s="2"/>
      <c r="B28051" s="2"/>
      <c r="C28051" s="2"/>
      <c r="G28051" s="94"/>
      <c r="H28051" s="94"/>
      <c r="I28051" s="94"/>
      <c r="J28051" s="2"/>
      <c r="P28051" s="30"/>
      <c r="T28051" s="2"/>
      <c r="V28051" s="2"/>
      <c r="W28051" s="28"/>
      <c r="Y28051" s="30"/>
      <c r="Z28051" s="30"/>
      <c r="AB28051" s="6"/>
    </row>
    <row r="28052" spans="1:28">
      <c r="A28052" s="2"/>
      <c r="B28052" s="2"/>
      <c r="C28052" s="2"/>
      <c r="G28052" s="94"/>
      <c r="H28052" s="94"/>
      <c r="I28052" s="94"/>
      <c r="J28052" s="2"/>
      <c r="P28052" s="30"/>
      <c r="T28052" s="2"/>
      <c r="V28052" s="2"/>
      <c r="W28052" s="28"/>
      <c r="Y28052" s="30"/>
      <c r="Z28052" s="30"/>
      <c r="AB28052" s="6"/>
    </row>
    <row r="28053" spans="1:28">
      <c r="A28053" s="2"/>
      <c r="B28053" s="2"/>
      <c r="C28053" s="2"/>
      <c r="G28053" s="94"/>
      <c r="H28053" s="94"/>
      <c r="I28053" s="94"/>
      <c r="J28053" s="2"/>
      <c r="P28053" s="30"/>
      <c r="T28053" s="2"/>
      <c r="V28053" s="2"/>
      <c r="W28053" s="28"/>
      <c r="Y28053" s="30"/>
      <c r="Z28053" s="30"/>
      <c r="AB28053" s="6"/>
    </row>
    <row r="28054" spans="1:28">
      <c r="A28054" s="2"/>
      <c r="B28054" s="2"/>
      <c r="C28054" s="2"/>
      <c r="G28054" s="94"/>
      <c r="H28054" s="94"/>
      <c r="I28054" s="94"/>
      <c r="J28054" s="2"/>
      <c r="P28054" s="30"/>
      <c r="T28054" s="2"/>
      <c r="V28054" s="2"/>
      <c r="W28054" s="28"/>
      <c r="Y28054" s="30"/>
      <c r="Z28054" s="30"/>
      <c r="AB28054" s="6"/>
    </row>
    <row r="28055" spans="1:28">
      <c r="A28055" s="2"/>
      <c r="B28055" s="2"/>
      <c r="C28055" s="2"/>
      <c r="G28055" s="94"/>
      <c r="H28055" s="94"/>
      <c r="I28055" s="94"/>
      <c r="J28055" s="2"/>
      <c r="P28055" s="30"/>
      <c r="T28055" s="2"/>
      <c r="V28055" s="2"/>
      <c r="W28055" s="28"/>
      <c r="Y28055" s="30"/>
      <c r="Z28055" s="30"/>
      <c r="AB28055" s="6"/>
    </row>
    <row r="28056" spans="1:28">
      <c r="A28056" s="2"/>
      <c r="B28056" s="2"/>
      <c r="C28056" s="2"/>
      <c r="G28056" s="94"/>
      <c r="H28056" s="94"/>
      <c r="I28056" s="94"/>
      <c r="J28056" s="2"/>
      <c r="P28056" s="30"/>
      <c r="T28056" s="2"/>
      <c r="V28056" s="2"/>
      <c r="W28056" s="28"/>
      <c r="Y28056" s="30"/>
      <c r="Z28056" s="30"/>
      <c r="AB28056" s="6"/>
    </row>
    <row r="28057" spans="1:28">
      <c r="A28057" s="2"/>
      <c r="B28057" s="2"/>
      <c r="C28057" s="2"/>
      <c r="G28057" s="94"/>
      <c r="H28057" s="94"/>
      <c r="I28057" s="94"/>
      <c r="J28057" s="2"/>
      <c r="P28057" s="30"/>
      <c r="T28057" s="2"/>
      <c r="V28057" s="2"/>
      <c r="W28057" s="28"/>
      <c r="Y28057" s="30"/>
      <c r="Z28057" s="30"/>
      <c r="AB28057" s="6"/>
    </row>
    <row r="28058" spans="1:28">
      <c r="A28058" s="2"/>
      <c r="B28058" s="2"/>
      <c r="C28058" s="2"/>
      <c r="G28058" s="94"/>
      <c r="H28058" s="94"/>
      <c r="I28058" s="94"/>
      <c r="J28058" s="2"/>
      <c r="P28058" s="30"/>
      <c r="T28058" s="2"/>
      <c r="V28058" s="2"/>
      <c r="W28058" s="28"/>
      <c r="Y28058" s="30"/>
      <c r="Z28058" s="30"/>
      <c r="AB28058" s="6"/>
    </row>
    <row r="28059" spans="1:28">
      <c r="A28059" s="2"/>
      <c r="B28059" s="2"/>
      <c r="C28059" s="2"/>
      <c r="G28059" s="94"/>
      <c r="H28059" s="94"/>
      <c r="I28059" s="94"/>
      <c r="J28059" s="2"/>
      <c r="P28059" s="30"/>
      <c r="T28059" s="2"/>
      <c r="V28059" s="2"/>
      <c r="W28059" s="28"/>
      <c r="Y28059" s="30"/>
      <c r="Z28059" s="30"/>
      <c r="AB28059" s="6"/>
    </row>
    <row r="28060" spans="1:28">
      <c r="A28060" s="2"/>
      <c r="B28060" s="2"/>
      <c r="C28060" s="2"/>
      <c r="G28060" s="94"/>
      <c r="H28060" s="94"/>
      <c r="I28060" s="94"/>
      <c r="J28060" s="2"/>
      <c r="P28060" s="30"/>
      <c r="T28060" s="2"/>
      <c r="V28060" s="2"/>
      <c r="W28060" s="28"/>
      <c r="Y28060" s="30"/>
      <c r="Z28060" s="30"/>
      <c r="AB28060" s="6"/>
    </row>
    <row r="28061" spans="1:28">
      <c r="A28061" s="2"/>
      <c r="B28061" s="2"/>
      <c r="C28061" s="2"/>
      <c r="G28061" s="94"/>
      <c r="H28061" s="94"/>
      <c r="I28061" s="94"/>
      <c r="J28061" s="2"/>
      <c r="P28061" s="30"/>
      <c r="T28061" s="2"/>
      <c r="V28061" s="2"/>
      <c r="W28061" s="28"/>
      <c r="Y28061" s="30"/>
      <c r="Z28061" s="30"/>
      <c r="AB28061" s="6"/>
    </row>
    <row r="28062" spans="1:28">
      <c r="A28062" s="2"/>
      <c r="B28062" s="2"/>
      <c r="C28062" s="2"/>
      <c r="G28062" s="94"/>
      <c r="H28062" s="94"/>
      <c r="I28062" s="94"/>
      <c r="J28062" s="2"/>
      <c r="P28062" s="30"/>
      <c r="T28062" s="2"/>
      <c r="V28062" s="2"/>
      <c r="W28062" s="28"/>
      <c r="Y28062" s="30"/>
      <c r="Z28062" s="30"/>
      <c r="AB28062" s="6"/>
    </row>
    <row r="28063" spans="1:28">
      <c r="A28063" s="2"/>
      <c r="B28063" s="2"/>
      <c r="C28063" s="2"/>
      <c r="G28063" s="94"/>
      <c r="H28063" s="94"/>
      <c r="I28063" s="94"/>
      <c r="J28063" s="2"/>
      <c r="P28063" s="30"/>
      <c r="T28063" s="2"/>
      <c r="V28063" s="2"/>
      <c r="W28063" s="28"/>
      <c r="Y28063" s="30"/>
      <c r="Z28063" s="30"/>
      <c r="AB28063" s="6"/>
    </row>
    <row r="28064" spans="1:28">
      <c r="A28064" s="2"/>
      <c r="B28064" s="2"/>
      <c r="C28064" s="2"/>
      <c r="G28064" s="94"/>
      <c r="H28064" s="94"/>
      <c r="I28064" s="94"/>
      <c r="J28064" s="2"/>
      <c r="P28064" s="30"/>
      <c r="T28064" s="2"/>
      <c r="V28064" s="2"/>
      <c r="W28064" s="28"/>
      <c r="Y28064" s="30"/>
      <c r="Z28064" s="30"/>
      <c r="AB28064" s="6"/>
    </row>
    <row r="28065" spans="1:28">
      <c r="A28065" s="2"/>
      <c r="B28065" s="2"/>
      <c r="C28065" s="2"/>
      <c r="G28065" s="94"/>
      <c r="H28065" s="94"/>
      <c r="I28065" s="94"/>
      <c r="J28065" s="2"/>
      <c r="P28065" s="30"/>
      <c r="T28065" s="2"/>
      <c r="V28065" s="2"/>
      <c r="W28065" s="28"/>
      <c r="Y28065" s="30"/>
      <c r="Z28065" s="30"/>
      <c r="AB28065" s="6"/>
    </row>
    <row r="28066" spans="1:28">
      <c r="A28066" s="2"/>
      <c r="B28066" s="2"/>
      <c r="C28066" s="2"/>
      <c r="G28066" s="94"/>
      <c r="H28066" s="94"/>
      <c r="I28066" s="94"/>
      <c r="J28066" s="2"/>
      <c r="P28066" s="30"/>
      <c r="T28066" s="2"/>
      <c r="V28066" s="2"/>
      <c r="W28066" s="28"/>
      <c r="Y28066" s="30"/>
      <c r="Z28066" s="30"/>
      <c r="AB28066" s="6"/>
    </row>
    <row r="28067" spans="1:28">
      <c r="A28067" s="2"/>
      <c r="B28067" s="2"/>
      <c r="C28067" s="2"/>
      <c r="G28067" s="94"/>
      <c r="H28067" s="94"/>
      <c r="I28067" s="94"/>
      <c r="J28067" s="2"/>
      <c r="P28067" s="30"/>
      <c r="T28067" s="2"/>
      <c r="V28067" s="2"/>
      <c r="W28067" s="28"/>
      <c r="Y28067" s="30"/>
      <c r="Z28067" s="30"/>
      <c r="AB28067" s="6"/>
    </row>
    <row r="28068" spans="1:28">
      <c r="A28068" s="2"/>
      <c r="B28068" s="2"/>
      <c r="C28068" s="2"/>
      <c r="G28068" s="94"/>
      <c r="H28068" s="94"/>
      <c r="I28068" s="94"/>
      <c r="J28068" s="2"/>
      <c r="P28068" s="30"/>
      <c r="T28068" s="2"/>
      <c r="V28068" s="2"/>
      <c r="W28068" s="28"/>
      <c r="Y28068" s="30"/>
      <c r="Z28068" s="30"/>
      <c r="AB28068" s="6"/>
    </row>
    <row r="28069" spans="1:28">
      <c r="A28069" s="2"/>
      <c r="B28069" s="2"/>
      <c r="C28069" s="2"/>
      <c r="G28069" s="94"/>
      <c r="H28069" s="94"/>
      <c r="I28069" s="94"/>
      <c r="J28069" s="2"/>
      <c r="P28069" s="30"/>
      <c r="T28069" s="2"/>
      <c r="V28069" s="2"/>
      <c r="W28069" s="28"/>
      <c r="Y28069" s="30"/>
      <c r="Z28069" s="30"/>
      <c r="AB28069" s="6"/>
    </row>
    <row r="28070" spans="1:28">
      <c r="A28070" s="2"/>
      <c r="B28070" s="2"/>
      <c r="C28070" s="2"/>
      <c r="G28070" s="94"/>
      <c r="H28070" s="94"/>
      <c r="I28070" s="94"/>
      <c r="J28070" s="2"/>
      <c r="P28070" s="30"/>
      <c r="T28070" s="2"/>
      <c r="V28070" s="2"/>
      <c r="W28070" s="28"/>
      <c r="Y28070" s="30"/>
      <c r="Z28070" s="30"/>
      <c r="AB28070" s="6"/>
    </row>
    <row r="28071" spans="1:28">
      <c r="A28071" s="2"/>
      <c r="B28071" s="2"/>
      <c r="C28071" s="2"/>
      <c r="G28071" s="94"/>
      <c r="H28071" s="94"/>
      <c r="I28071" s="94"/>
      <c r="J28071" s="2"/>
      <c r="P28071" s="30"/>
      <c r="T28071" s="2"/>
      <c r="V28071" s="2"/>
      <c r="W28071" s="28"/>
      <c r="Y28071" s="30"/>
      <c r="Z28071" s="30"/>
      <c r="AB28071" s="6"/>
    </row>
    <row r="28072" spans="1:28">
      <c r="A28072" s="2"/>
      <c r="B28072" s="2"/>
      <c r="C28072" s="2"/>
      <c r="G28072" s="94"/>
      <c r="H28072" s="94"/>
      <c r="I28072" s="94"/>
      <c r="J28072" s="2"/>
      <c r="P28072" s="30"/>
      <c r="T28072" s="2"/>
      <c r="V28072" s="2"/>
      <c r="W28072" s="28"/>
      <c r="Y28072" s="30"/>
      <c r="Z28072" s="30"/>
      <c r="AB28072" s="6"/>
    </row>
    <row r="28073" spans="1:28">
      <c r="A28073" s="2"/>
      <c r="B28073" s="2"/>
      <c r="C28073" s="2"/>
      <c r="G28073" s="94"/>
      <c r="H28073" s="94"/>
      <c r="I28073" s="94"/>
      <c r="J28073" s="2"/>
      <c r="P28073" s="30"/>
      <c r="T28073" s="2"/>
      <c r="V28073" s="2"/>
      <c r="W28073" s="28"/>
      <c r="Y28073" s="30"/>
      <c r="Z28073" s="30"/>
      <c r="AB28073" s="6"/>
    </row>
    <row r="28074" spans="1:28">
      <c r="A28074" s="2"/>
      <c r="B28074" s="2"/>
      <c r="C28074" s="2"/>
      <c r="G28074" s="94"/>
      <c r="H28074" s="94"/>
      <c r="I28074" s="94"/>
      <c r="J28074" s="2"/>
      <c r="P28074" s="30"/>
      <c r="T28074" s="2"/>
      <c r="V28074" s="2"/>
      <c r="W28074" s="28"/>
      <c r="Y28074" s="30"/>
      <c r="Z28074" s="30"/>
      <c r="AB28074" s="6"/>
    </row>
    <row r="28075" spans="1:28">
      <c r="A28075" s="2"/>
      <c r="B28075" s="2"/>
      <c r="C28075" s="2"/>
      <c r="G28075" s="94"/>
      <c r="H28075" s="94"/>
      <c r="I28075" s="94"/>
      <c r="J28075" s="2"/>
      <c r="P28075" s="30"/>
      <c r="T28075" s="2"/>
      <c r="V28075" s="2"/>
      <c r="W28075" s="28"/>
      <c r="Y28075" s="30"/>
      <c r="Z28075" s="30"/>
      <c r="AB28075" s="6"/>
    </row>
    <row r="28076" spans="1:28">
      <c r="A28076" s="2"/>
      <c r="B28076" s="2"/>
      <c r="C28076" s="2"/>
      <c r="G28076" s="94"/>
      <c r="H28076" s="94"/>
      <c r="I28076" s="94"/>
      <c r="J28076" s="2"/>
      <c r="P28076" s="30"/>
      <c r="T28076" s="2"/>
      <c r="V28076" s="2"/>
      <c r="W28076" s="28"/>
      <c r="Y28076" s="30"/>
      <c r="Z28076" s="30"/>
      <c r="AB28076" s="6"/>
    </row>
    <row r="28077" spans="1:28">
      <c r="A28077" s="2"/>
      <c r="B28077" s="2"/>
      <c r="C28077" s="2"/>
      <c r="G28077" s="94"/>
      <c r="H28077" s="94"/>
      <c r="I28077" s="94"/>
      <c r="J28077" s="2"/>
      <c r="P28077" s="30"/>
      <c r="T28077" s="2"/>
      <c r="V28077" s="2"/>
      <c r="W28077" s="28"/>
      <c r="Y28077" s="30"/>
      <c r="Z28077" s="30"/>
      <c r="AB28077" s="6"/>
    </row>
    <row r="28078" spans="1:28">
      <c r="A28078" s="2"/>
      <c r="B28078" s="2"/>
      <c r="C28078" s="2"/>
      <c r="G28078" s="94"/>
      <c r="H28078" s="94"/>
      <c r="I28078" s="94"/>
      <c r="J28078" s="2"/>
      <c r="P28078" s="30"/>
      <c r="T28078" s="2"/>
      <c r="V28078" s="2"/>
      <c r="W28078" s="28"/>
      <c r="Y28078" s="30"/>
      <c r="Z28078" s="30"/>
      <c r="AB28078" s="6"/>
    </row>
    <row r="28079" spans="1:28">
      <c r="A28079" s="2"/>
      <c r="B28079" s="2"/>
      <c r="C28079" s="2"/>
      <c r="G28079" s="94"/>
      <c r="H28079" s="94"/>
      <c r="I28079" s="94"/>
      <c r="J28079" s="2"/>
      <c r="P28079" s="30"/>
      <c r="T28079" s="2"/>
      <c r="V28079" s="2"/>
      <c r="W28079" s="28"/>
      <c r="Y28079" s="30"/>
      <c r="Z28079" s="30"/>
      <c r="AB28079" s="6"/>
    </row>
    <row r="28080" spans="1:28">
      <c r="A28080" s="2"/>
      <c r="B28080" s="2"/>
      <c r="C28080" s="2"/>
      <c r="G28080" s="94"/>
      <c r="H28080" s="94"/>
      <c r="I28080" s="94"/>
      <c r="J28080" s="2"/>
      <c r="P28080" s="30"/>
      <c r="T28080" s="2"/>
      <c r="V28080" s="2"/>
      <c r="W28080" s="28"/>
      <c r="Y28080" s="30"/>
      <c r="Z28080" s="30"/>
      <c r="AB28080" s="6"/>
    </row>
    <row r="28081" spans="1:28">
      <c r="A28081" s="2"/>
      <c r="B28081" s="2"/>
      <c r="C28081" s="2"/>
      <c r="G28081" s="94"/>
      <c r="H28081" s="94"/>
      <c r="I28081" s="94"/>
      <c r="J28081" s="2"/>
      <c r="P28081" s="30"/>
      <c r="T28081" s="2"/>
      <c r="V28081" s="2"/>
      <c r="W28081" s="28"/>
      <c r="Y28081" s="30"/>
      <c r="Z28081" s="30"/>
      <c r="AB28081" s="6"/>
    </row>
    <row r="28082" spans="1:28">
      <c r="A28082" s="2"/>
      <c r="B28082" s="2"/>
      <c r="C28082" s="2"/>
      <c r="G28082" s="94"/>
      <c r="H28082" s="94"/>
      <c r="I28082" s="94"/>
      <c r="J28082" s="2"/>
      <c r="P28082" s="30"/>
      <c r="T28082" s="2"/>
      <c r="V28082" s="2"/>
      <c r="W28082" s="28"/>
      <c r="Y28082" s="30"/>
      <c r="Z28082" s="30"/>
      <c r="AB28082" s="6"/>
    </row>
    <row r="28083" spans="1:28">
      <c r="A28083" s="2"/>
      <c r="B28083" s="2"/>
      <c r="C28083" s="2"/>
      <c r="G28083" s="94"/>
      <c r="H28083" s="94"/>
      <c r="I28083" s="94"/>
      <c r="J28083" s="2"/>
      <c r="P28083" s="30"/>
      <c r="T28083" s="2"/>
      <c r="V28083" s="2"/>
      <c r="W28083" s="28"/>
      <c r="Y28083" s="30"/>
      <c r="Z28083" s="30"/>
      <c r="AB28083" s="6"/>
    </row>
    <row r="28084" spans="1:28">
      <c r="A28084" s="2"/>
      <c r="B28084" s="2"/>
      <c r="C28084" s="2"/>
      <c r="G28084" s="94"/>
      <c r="H28084" s="94"/>
      <c r="I28084" s="94"/>
      <c r="J28084" s="2"/>
      <c r="P28084" s="30"/>
      <c r="T28084" s="2"/>
      <c r="V28084" s="2"/>
      <c r="W28084" s="28"/>
      <c r="Y28084" s="30"/>
      <c r="Z28084" s="30"/>
      <c r="AB28084" s="6"/>
    </row>
    <row r="28085" spans="1:28">
      <c r="A28085" s="2"/>
      <c r="B28085" s="2"/>
      <c r="C28085" s="2"/>
      <c r="G28085" s="94"/>
      <c r="H28085" s="94"/>
      <c r="I28085" s="94"/>
      <c r="J28085" s="2"/>
      <c r="P28085" s="30"/>
      <c r="T28085" s="2"/>
      <c r="V28085" s="2"/>
      <c r="W28085" s="28"/>
      <c r="Y28085" s="30"/>
      <c r="Z28085" s="30"/>
      <c r="AB28085" s="6"/>
    </row>
    <row r="28086" spans="1:28">
      <c r="A28086" s="2"/>
      <c r="B28086" s="2"/>
      <c r="C28086" s="2"/>
      <c r="G28086" s="94"/>
      <c r="H28086" s="94"/>
      <c r="I28086" s="94"/>
      <c r="J28086" s="2"/>
      <c r="P28086" s="30"/>
      <c r="T28086" s="2"/>
      <c r="V28086" s="2"/>
      <c r="W28086" s="28"/>
      <c r="Y28086" s="30"/>
      <c r="Z28086" s="30"/>
      <c r="AB28086" s="6"/>
    </row>
    <row r="28087" spans="1:28">
      <c r="A28087" s="2"/>
      <c r="B28087" s="2"/>
      <c r="C28087" s="2"/>
      <c r="G28087" s="94"/>
      <c r="H28087" s="94"/>
      <c r="I28087" s="94"/>
      <c r="J28087" s="2"/>
      <c r="P28087" s="30"/>
      <c r="T28087" s="2"/>
      <c r="V28087" s="2"/>
      <c r="W28087" s="28"/>
      <c r="Y28087" s="30"/>
      <c r="Z28087" s="30"/>
      <c r="AB28087" s="6"/>
    </row>
    <row r="28088" spans="1:28">
      <c r="A28088" s="2"/>
      <c r="B28088" s="2"/>
      <c r="C28088" s="2"/>
      <c r="G28088" s="94"/>
      <c r="H28088" s="94"/>
      <c r="I28088" s="94"/>
      <c r="J28088" s="2"/>
      <c r="P28088" s="30"/>
      <c r="T28088" s="2"/>
      <c r="V28088" s="2"/>
      <c r="W28088" s="28"/>
      <c r="Y28088" s="30"/>
      <c r="Z28088" s="30"/>
      <c r="AB28088" s="6"/>
    </row>
    <row r="28089" spans="1:28">
      <c r="A28089" s="2"/>
      <c r="B28089" s="2"/>
      <c r="C28089" s="2"/>
      <c r="G28089" s="94"/>
      <c r="H28089" s="94"/>
      <c r="I28089" s="94"/>
      <c r="J28089" s="2"/>
      <c r="P28089" s="30"/>
      <c r="T28089" s="2"/>
      <c r="V28089" s="2"/>
      <c r="W28089" s="28"/>
      <c r="Y28089" s="30"/>
      <c r="Z28089" s="30"/>
      <c r="AB28089" s="6"/>
    </row>
    <row r="28090" spans="1:28">
      <c r="A28090" s="2"/>
      <c r="B28090" s="2"/>
      <c r="C28090" s="2"/>
      <c r="G28090" s="94"/>
      <c r="H28090" s="94"/>
      <c r="I28090" s="94"/>
      <c r="J28090" s="2"/>
      <c r="P28090" s="30"/>
      <c r="T28090" s="2"/>
      <c r="V28090" s="2"/>
      <c r="W28090" s="28"/>
      <c r="Y28090" s="30"/>
      <c r="Z28090" s="30"/>
      <c r="AB28090" s="6"/>
    </row>
    <row r="28091" spans="1:28">
      <c r="A28091" s="2"/>
      <c r="B28091" s="2"/>
      <c r="C28091" s="2"/>
      <c r="G28091" s="94"/>
      <c r="H28091" s="94"/>
      <c r="I28091" s="94"/>
      <c r="J28091" s="2"/>
      <c r="P28091" s="30"/>
      <c r="T28091" s="2"/>
      <c r="V28091" s="2"/>
      <c r="W28091" s="28"/>
      <c r="Y28091" s="30"/>
      <c r="Z28091" s="30"/>
      <c r="AB28091" s="6"/>
    </row>
    <row r="28092" spans="1:28">
      <c r="A28092" s="2"/>
      <c r="B28092" s="2"/>
      <c r="C28092" s="2"/>
      <c r="G28092" s="94"/>
      <c r="H28092" s="94"/>
      <c r="I28092" s="94"/>
      <c r="J28092" s="2"/>
      <c r="P28092" s="30"/>
      <c r="T28092" s="2"/>
      <c r="V28092" s="2"/>
      <c r="W28092" s="28"/>
      <c r="Y28092" s="30"/>
      <c r="Z28092" s="30"/>
      <c r="AB28092" s="6"/>
    </row>
    <row r="28093" spans="1:28">
      <c r="A28093" s="2"/>
      <c r="B28093" s="2"/>
      <c r="C28093" s="2"/>
      <c r="G28093" s="94"/>
      <c r="H28093" s="94"/>
      <c r="I28093" s="94"/>
      <c r="J28093" s="2"/>
      <c r="P28093" s="30"/>
      <c r="T28093" s="2"/>
      <c r="V28093" s="2"/>
      <c r="W28093" s="28"/>
      <c r="Y28093" s="30"/>
      <c r="Z28093" s="30"/>
      <c r="AB28093" s="6"/>
    </row>
    <row r="28094" spans="1:28">
      <c r="A28094" s="2"/>
      <c r="B28094" s="2"/>
      <c r="C28094" s="2"/>
      <c r="G28094" s="94"/>
      <c r="H28094" s="94"/>
      <c r="I28094" s="94"/>
      <c r="J28094" s="2"/>
      <c r="P28094" s="30"/>
      <c r="T28094" s="2"/>
      <c r="V28094" s="2"/>
      <c r="W28094" s="28"/>
      <c r="Y28094" s="30"/>
      <c r="Z28094" s="30"/>
      <c r="AB28094" s="6"/>
    </row>
    <row r="28095" spans="1:28">
      <c r="A28095" s="2"/>
      <c r="B28095" s="2"/>
      <c r="C28095" s="2"/>
      <c r="G28095" s="94"/>
      <c r="H28095" s="94"/>
      <c r="I28095" s="94"/>
      <c r="J28095" s="2"/>
      <c r="P28095" s="30"/>
      <c r="T28095" s="2"/>
      <c r="V28095" s="2"/>
      <c r="W28095" s="28"/>
      <c r="Y28095" s="30"/>
      <c r="Z28095" s="30"/>
      <c r="AB28095" s="6"/>
    </row>
    <row r="28096" spans="1:28">
      <c r="A28096" s="2"/>
      <c r="B28096" s="2"/>
      <c r="C28096" s="2"/>
      <c r="G28096" s="94"/>
      <c r="H28096" s="94"/>
      <c r="I28096" s="94"/>
      <c r="J28096" s="2"/>
      <c r="P28096" s="30"/>
      <c r="T28096" s="2"/>
      <c r="V28096" s="2"/>
      <c r="W28096" s="28"/>
      <c r="Y28096" s="30"/>
      <c r="Z28096" s="30"/>
      <c r="AB28096" s="6"/>
    </row>
    <row r="28097" spans="1:28">
      <c r="A28097" s="2"/>
      <c r="B28097" s="2"/>
      <c r="C28097" s="2"/>
      <c r="G28097" s="94"/>
      <c r="H28097" s="94"/>
      <c r="I28097" s="94"/>
      <c r="J28097" s="2"/>
      <c r="P28097" s="30"/>
      <c r="T28097" s="2"/>
      <c r="V28097" s="2"/>
      <c r="W28097" s="28"/>
      <c r="Y28097" s="30"/>
      <c r="Z28097" s="30"/>
      <c r="AB28097" s="6"/>
    </row>
    <row r="28098" spans="1:28">
      <c r="A28098" s="2"/>
      <c r="B28098" s="2"/>
      <c r="C28098" s="2"/>
      <c r="G28098" s="94"/>
      <c r="H28098" s="94"/>
      <c r="I28098" s="94"/>
      <c r="J28098" s="2"/>
      <c r="P28098" s="30"/>
      <c r="T28098" s="2"/>
      <c r="V28098" s="2"/>
      <c r="W28098" s="28"/>
      <c r="Y28098" s="30"/>
      <c r="Z28098" s="30"/>
      <c r="AB28098" s="6"/>
    </row>
    <row r="28099" spans="1:28">
      <c r="A28099" s="2"/>
      <c r="B28099" s="2"/>
      <c r="C28099" s="2"/>
      <c r="G28099" s="94"/>
      <c r="H28099" s="94"/>
      <c r="I28099" s="94"/>
      <c r="J28099" s="2"/>
      <c r="P28099" s="30"/>
      <c r="T28099" s="2"/>
      <c r="V28099" s="2"/>
      <c r="W28099" s="28"/>
      <c r="Y28099" s="30"/>
      <c r="Z28099" s="30"/>
      <c r="AB28099" s="6"/>
    </row>
    <row r="28100" spans="1:28">
      <c r="A28100" s="2"/>
      <c r="B28100" s="2"/>
      <c r="C28100" s="2"/>
      <c r="G28100" s="94"/>
      <c r="H28100" s="94"/>
      <c r="I28100" s="94"/>
      <c r="J28100" s="2"/>
      <c r="P28100" s="30"/>
      <c r="T28100" s="2"/>
      <c r="V28100" s="2"/>
      <c r="W28100" s="28"/>
      <c r="Y28100" s="30"/>
      <c r="Z28100" s="30"/>
      <c r="AB28100" s="6"/>
    </row>
    <row r="28101" spans="1:28">
      <c r="A28101" s="2"/>
      <c r="B28101" s="2"/>
      <c r="C28101" s="2"/>
      <c r="G28101" s="94"/>
      <c r="H28101" s="94"/>
      <c r="I28101" s="94"/>
      <c r="J28101" s="2"/>
      <c r="P28101" s="30"/>
      <c r="T28101" s="2"/>
      <c r="V28101" s="2"/>
      <c r="W28101" s="28"/>
      <c r="Y28101" s="30"/>
      <c r="Z28101" s="30"/>
      <c r="AB28101" s="6"/>
    </row>
    <row r="28102" spans="1:28">
      <c r="A28102" s="2"/>
      <c r="B28102" s="2"/>
      <c r="C28102" s="2"/>
      <c r="G28102" s="94"/>
      <c r="H28102" s="94"/>
      <c r="I28102" s="94"/>
      <c r="J28102" s="2"/>
      <c r="P28102" s="30"/>
      <c r="T28102" s="2"/>
      <c r="V28102" s="2"/>
      <c r="W28102" s="28"/>
      <c r="Y28102" s="30"/>
      <c r="Z28102" s="30"/>
      <c r="AB28102" s="6"/>
    </row>
    <row r="28103" spans="1:28">
      <c r="A28103" s="2"/>
      <c r="B28103" s="2"/>
      <c r="C28103" s="2"/>
      <c r="G28103" s="94"/>
      <c r="H28103" s="94"/>
      <c r="I28103" s="94"/>
      <c r="J28103" s="2"/>
      <c r="P28103" s="30"/>
      <c r="T28103" s="2"/>
      <c r="V28103" s="2"/>
      <c r="W28103" s="28"/>
      <c r="Y28103" s="30"/>
      <c r="Z28103" s="30"/>
      <c r="AB28103" s="6"/>
    </row>
    <row r="28104" spans="1:28">
      <c r="A28104" s="2"/>
      <c r="B28104" s="2"/>
      <c r="C28104" s="2"/>
      <c r="G28104" s="94"/>
      <c r="H28104" s="94"/>
      <c r="I28104" s="94"/>
      <c r="J28104" s="2"/>
      <c r="P28104" s="30"/>
      <c r="T28104" s="2"/>
      <c r="V28104" s="2"/>
      <c r="W28104" s="28"/>
      <c r="Y28104" s="30"/>
      <c r="Z28104" s="30"/>
      <c r="AB28104" s="6"/>
    </row>
    <row r="28105" spans="1:28">
      <c r="A28105" s="2"/>
      <c r="B28105" s="2"/>
      <c r="C28105" s="2"/>
      <c r="G28105" s="94"/>
      <c r="H28105" s="94"/>
      <c r="I28105" s="94"/>
      <c r="J28105" s="2"/>
      <c r="P28105" s="30"/>
      <c r="T28105" s="2"/>
      <c r="V28105" s="2"/>
      <c r="W28105" s="28"/>
      <c r="Y28105" s="30"/>
      <c r="Z28105" s="30"/>
      <c r="AB28105" s="6"/>
    </row>
    <row r="28106" spans="1:28">
      <c r="A28106" s="2"/>
      <c r="B28106" s="2"/>
      <c r="C28106" s="2"/>
      <c r="G28106" s="94"/>
      <c r="H28106" s="94"/>
      <c r="I28106" s="94"/>
      <c r="J28106" s="2"/>
      <c r="P28106" s="30"/>
      <c r="T28106" s="2"/>
      <c r="V28106" s="2"/>
      <c r="W28106" s="28"/>
      <c r="Y28106" s="30"/>
      <c r="Z28106" s="30"/>
      <c r="AB28106" s="6"/>
    </row>
    <row r="28107" spans="1:28">
      <c r="A28107" s="2"/>
      <c r="B28107" s="2"/>
      <c r="C28107" s="2"/>
      <c r="G28107" s="94"/>
      <c r="H28107" s="94"/>
      <c r="I28107" s="94"/>
      <c r="J28107" s="2"/>
      <c r="P28107" s="30"/>
      <c r="T28107" s="2"/>
      <c r="V28107" s="2"/>
      <c r="W28107" s="28"/>
      <c r="Y28107" s="30"/>
      <c r="Z28107" s="30"/>
      <c r="AB28107" s="6"/>
    </row>
    <row r="28108" spans="1:28">
      <c r="A28108" s="2"/>
      <c r="B28108" s="2"/>
      <c r="C28108" s="2"/>
      <c r="G28108" s="94"/>
      <c r="H28108" s="94"/>
      <c r="I28108" s="94"/>
      <c r="J28108" s="2"/>
      <c r="P28108" s="30"/>
      <c r="T28108" s="2"/>
      <c r="V28108" s="2"/>
      <c r="W28108" s="28"/>
      <c r="Y28108" s="30"/>
      <c r="Z28108" s="30"/>
      <c r="AB28108" s="6"/>
    </row>
    <row r="28109" spans="1:28">
      <c r="A28109" s="2"/>
      <c r="B28109" s="2"/>
      <c r="C28109" s="2"/>
      <c r="G28109" s="94"/>
      <c r="H28109" s="94"/>
      <c r="I28109" s="94"/>
      <c r="J28109" s="2"/>
      <c r="P28109" s="30"/>
      <c r="T28109" s="2"/>
      <c r="V28109" s="2"/>
      <c r="W28109" s="28"/>
      <c r="Y28109" s="30"/>
      <c r="Z28109" s="30"/>
      <c r="AB28109" s="6"/>
    </row>
    <row r="28110" spans="1:28">
      <c r="A28110" s="2"/>
      <c r="B28110" s="2"/>
      <c r="C28110" s="2"/>
      <c r="G28110" s="94"/>
      <c r="H28110" s="94"/>
      <c r="I28110" s="94"/>
      <c r="J28110" s="2"/>
      <c r="P28110" s="30"/>
      <c r="T28110" s="2"/>
      <c r="V28110" s="2"/>
      <c r="W28110" s="28"/>
      <c r="Y28110" s="30"/>
      <c r="Z28110" s="30"/>
      <c r="AB28110" s="6"/>
    </row>
    <row r="28111" spans="1:28">
      <c r="A28111" s="2"/>
      <c r="B28111" s="2"/>
      <c r="C28111" s="2"/>
      <c r="G28111" s="94"/>
      <c r="H28111" s="94"/>
      <c r="I28111" s="94"/>
      <c r="J28111" s="2"/>
      <c r="P28111" s="30"/>
      <c r="T28111" s="2"/>
      <c r="V28111" s="2"/>
      <c r="W28111" s="28"/>
      <c r="Y28111" s="30"/>
      <c r="Z28111" s="30"/>
      <c r="AB28111" s="6"/>
    </row>
    <row r="28112" spans="1:28">
      <c r="A28112" s="2"/>
      <c r="B28112" s="2"/>
      <c r="C28112" s="2"/>
      <c r="G28112" s="94"/>
      <c r="H28112" s="94"/>
      <c r="I28112" s="94"/>
      <c r="J28112" s="2"/>
      <c r="P28112" s="30"/>
      <c r="T28112" s="2"/>
      <c r="V28112" s="2"/>
      <c r="W28112" s="28"/>
      <c r="Y28112" s="30"/>
      <c r="Z28112" s="30"/>
      <c r="AB28112" s="6"/>
    </row>
    <row r="28113" spans="1:28">
      <c r="A28113" s="2"/>
      <c r="B28113" s="2"/>
      <c r="C28113" s="2"/>
      <c r="G28113" s="94"/>
      <c r="H28113" s="94"/>
      <c r="I28113" s="94"/>
      <c r="J28113" s="2"/>
      <c r="P28113" s="30"/>
      <c r="T28113" s="2"/>
      <c r="V28113" s="2"/>
      <c r="W28113" s="28"/>
      <c r="Y28113" s="30"/>
      <c r="Z28113" s="30"/>
      <c r="AB28113" s="6"/>
    </row>
    <row r="28114" spans="1:28">
      <c r="A28114" s="2"/>
      <c r="B28114" s="2"/>
      <c r="C28114" s="2"/>
      <c r="G28114" s="94"/>
      <c r="H28114" s="94"/>
      <c r="I28114" s="94"/>
      <c r="J28114" s="2"/>
      <c r="P28114" s="30"/>
      <c r="T28114" s="2"/>
      <c r="V28114" s="2"/>
      <c r="W28114" s="28"/>
      <c r="Y28114" s="30"/>
      <c r="Z28114" s="30"/>
      <c r="AB28114" s="6"/>
    </row>
    <row r="28115" spans="1:28">
      <c r="A28115" s="2"/>
      <c r="B28115" s="2"/>
      <c r="C28115" s="2"/>
      <c r="G28115" s="94"/>
      <c r="H28115" s="94"/>
      <c r="I28115" s="94"/>
      <c r="J28115" s="2"/>
      <c r="P28115" s="30"/>
      <c r="T28115" s="2"/>
      <c r="V28115" s="2"/>
      <c r="W28115" s="28"/>
      <c r="Y28115" s="30"/>
      <c r="Z28115" s="30"/>
      <c r="AB28115" s="6"/>
    </row>
    <row r="28116" spans="1:28">
      <c r="A28116" s="2"/>
      <c r="B28116" s="2"/>
      <c r="C28116" s="2"/>
      <c r="G28116" s="94"/>
      <c r="H28116" s="94"/>
      <c r="I28116" s="94"/>
      <c r="J28116" s="2"/>
      <c r="P28116" s="30"/>
      <c r="T28116" s="2"/>
      <c r="V28116" s="2"/>
      <c r="W28116" s="28"/>
      <c r="Y28116" s="30"/>
      <c r="Z28116" s="30"/>
      <c r="AB28116" s="6"/>
    </row>
    <row r="28117" spans="1:28">
      <c r="A28117" s="2"/>
      <c r="B28117" s="2"/>
      <c r="C28117" s="2"/>
      <c r="G28117" s="94"/>
      <c r="H28117" s="94"/>
      <c r="I28117" s="94"/>
      <c r="J28117" s="2"/>
      <c r="P28117" s="30"/>
      <c r="T28117" s="2"/>
      <c r="V28117" s="2"/>
      <c r="W28117" s="28"/>
      <c r="Y28117" s="30"/>
      <c r="Z28117" s="30"/>
      <c r="AB28117" s="6"/>
    </row>
    <row r="28118" spans="1:28">
      <c r="A28118" s="2"/>
      <c r="B28118" s="2"/>
      <c r="C28118" s="2"/>
      <c r="G28118" s="94"/>
      <c r="H28118" s="94"/>
      <c r="I28118" s="94"/>
      <c r="J28118" s="2"/>
      <c r="P28118" s="30"/>
      <c r="T28118" s="2"/>
      <c r="V28118" s="2"/>
      <c r="W28118" s="28"/>
      <c r="Y28118" s="30"/>
      <c r="Z28118" s="30"/>
      <c r="AB28118" s="6"/>
    </row>
    <row r="28119" spans="1:28">
      <c r="A28119" s="2"/>
      <c r="B28119" s="2"/>
      <c r="C28119" s="2"/>
      <c r="G28119" s="94"/>
      <c r="H28119" s="94"/>
      <c r="I28119" s="94"/>
      <c r="J28119" s="2"/>
      <c r="P28119" s="30"/>
      <c r="T28119" s="2"/>
      <c r="V28119" s="2"/>
      <c r="W28119" s="28"/>
      <c r="Y28119" s="30"/>
      <c r="Z28119" s="30"/>
      <c r="AB28119" s="6"/>
    </row>
    <row r="28120" spans="1:28">
      <c r="A28120" s="2"/>
      <c r="B28120" s="2"/>
      <c r="C28120" s="2"/>
      <c r="G28120" s="94"/>
      <c r="H28120" s="94"/>
      <c r="I28120" s="94"/>
      <c r="J28120" s="2"/>
      <c r="P28120" s="30"/>
      <c r="T28120" s="2"/>
      <c r="V28120" s="2"/>
      <c r="W28120" s="28"/>
      <c r="Y28120" s="30"/>
      <c r="Z28120" s="30"/>
      <c r="AB28120" s="6"/>
    </row>
    <row r="28121" spans="1:28">
      <c r="A28121" s="2"/>
      <c r="B28121" s="2"/>
      <c r="C28121" s="2"/>
      <c r="G28121" s="94"/>
      <c r="H28121" s="94"/>
      <c r="I28121" s="94"/>
      <c r="J28121" s="2"/>
      <c r="P28121" s="30"/>
      <c r="T28121" s="2"/>
      <c r="V28121" s="2"/>
      <c r="W28121" s="28"/>
      <c r="Y28121" s="30"/>
      <c r="Z28121" s="30"/>
      <c r="AB28121" s="6"/>
    </row>
    <row r="28122" spans="1:28">
      <c r="A28122" s="2"/>
      <c r="B28122" s="2"/>
      <c r="C28122" s="2"/>
      <c r="G28122" s="94"/>
      <c r="H28122" s="94"/>
      <c r="I28122" s="94"/>
      <c r="J28122" s="2"/>
      <c r="P28122" s="30"/>
      <c r="T28122" s="2"/>
      <c r="V28122" s="2"/>
      <c r="W28122" s="28"/>
      <c r="Y28122" s="30"/>
      <c r="Z28122" s="30"/>
      <c r="AB28122" s="6"/>
    </row>
    <row r="28123" spans="1:28">
      <c r="A28123" s="2"/>
      <c r="B28123" s="2"/>
      <c r="C28123" s="2"/>
      <c r="G28123" s="94"/>
      <c r="H28123" s="94"/>
      <c r="I28123" s="94"/>
      <c r="J28123" s="2"/>
      <c r="P28123" s="30"/>
      <c r="T28123" s="2"/>
      <c r="V28123" s="2"/>
      <c r="W28123" s="28"/>
      <c r="Y28123" s="30"/>
      <c r="Z28123" s="30"/>
      <c r="AB28123" s="6"/>
    </row>
    <row r="28124" spans="1:28">
      <c r="A28124" s="2"/>
      <c r="B28124" s="2"/>
      <c r="C28124" s="2"/>
      <c r="G28124" s="94"/>
      <c r="H28124" s="94"/>
      <c r="I28124" s="94"/>
      <c r="J28124" s="2"/>
      <c r="P28124" s="30"/>
      <c r="T28124" s="2"/>
      <c r="V28124" s="2"/>
      <c r="W28124" s="28"/>
      <c r="Y28124" s="30"/>
      <c r="Z28124" s="30"/>
      <c r="AB28124" s="6"/>
    </row>
    <row r="28125" spans="1:28">
      <c r="A28125" s="2"/>
      <c r="B28125" s="2"/>
      <c r="C28125" s="2"/>
      <c r="G28125" s="94"/>
      <c r="H28125" s="94"/>
      <c r="I28125" s="94"/>
      <c r="J28125" s="2"/>
      <c r="P28125" s="30"/>
      <c r="T28125" s="2"/>
      <c r="V28125" s="2"/>
      <c r="W28125" s="28"/>
      <c r="Y28125" s="30"/>
      <c r="Z28125" s="30"/>
      <c r="AB28125" s="6"/>
    </row>
    <row r="28126" spans="1:28">
      <c r="A28126" s="2"/>
      <c r="B28126" s="2"/>
      <c r="C28126" s="2"/>
      <c r="G28126" s="94"/>
      <c r="H28126" s="94"/>
      <c r="I28126" s="94"/>
      <c r="J28126" s="2"/>
      <c r="P28126" s="30"/>
      <c r="T28126" s="2"/>
      <c r="V28126" s="2"/>
      <c r="W28126" s="28"/>
      <c r="Y28126" s="30"/>
      <c r="Z28126" s="30"/>
      <c r="AB28126" s="6"/>
    </row>
    <row r="28127" spans="1:28">
      <c r="A28127" s="2"/>
      <c r="B28127" s="2"/>
      <c r="C28127" s="2"/>
      <c r="G28127" s="94"/>
      <c r="H28127" s="94"/>
      <c r="I28127" s="94"/>
      <c r="J28127" s="2"/>
      <c r="P28127" s="30"/>
      <c r="T28127" s="2"/>
      <c r="V28127" s="2"/>
      <c r="W28127" s="28"/>
      <c r="Y28127" s="30"/>
      <c r="Z28127" s="30"/>
      <c r="AB28127" s="6"/>
    </row>
    <row r="28128" spans="1:28">
      <c r="A28128" s="2"/>
      <c r="B28128" s="2"/>
      <c r="C28128" s="2"/>
      <c r="G28128" s="94"/>
      <c r="H28128" s="94"/>
      <c r="I28128" s="94"/>
      <c r="J28128" s="2"/>
      <c r="P28128" s="30"/>
      <c r="T28128" s="2"/>
      <c r="V28128" s="2"/>
      <c r="W28128" s="28"/>
      <c r="Y28128" s="30"/>
      <c r="Z28128" s="30"/>
      <c r="AB28128" s="6"/>
    </row>
    <row r="28129" spans="1:28">
      <c r="A28129" s="2"/>
      <c r="B28129" s="2"/>
      <c r="C28129" s="2"/>
      <c r="G28129" s="94"/>
      <c r="H28129" s="94"/>
      <c r="I28129" s="94"/>
      <c r="J28129" s="2"/>
      <c r="P28129" s="30"/>
      <c r="T28129" s="2"/>
      <c r="V28129" s="2"/>
      <c r="W28129" s="28"/>
      <c r="Y28129" s="30"/>
      <c r="Z28129" s="30"/>
      <c r="AB28129" s="6"/>
    </row>
    <row r="28130" spans="1:28">
      <c r="A28130" s="2"/>
      <c r="B28130" s="2"/>
      <c r="C28130" s="2"/>
      <c r="G28130" s="94"/>
      <c r="H28130" s="94"/>
      <c r="I28130" s="94"/>
      <c r="J28130" s="2"/>
      <c r="P28130" s="30"/>
      <c r="T28130" s="2"/>
      <c r="V28130" s="2"/>
      <c r="W28130" s="28"/>
      <c r="Y28130" s="30"/>
      <c r="Z28130" s="30"/>
      <c r="AB28130" s="6"/>
    </row>
    <row r="28131" spans="1:28">
      <c r="A28131" s="2"/>
      <c r="B28131" s="2"/>
      <c r="C28131" s="2"/>
      <c r="G28131" s="94"/>
      <c r="H28131" s="94"/>
      <c r="I28131" s="94"/>
      <c r="J28131" s="2"/>
      <c r="P28131" s="30"/>
      <c r="T28131" s="2"/>
      <c r="V28131" s="2"/>
      <c r="W28131" s="28"/>
      <c r="Y28131" s="30"/>
      <c r="Z28131" s="30"/>
      <c r="AB28131" s="6"/>
    </row>
    <row r="28132" spans="1:28">
      <c r="A28132" s="2"/>
      <c r="B28132" s="2"/>
      <c r="C28132" s="2"/>
      <c r="G28132" s="94"/>
      <c r="H28132" s="94"/>
      <c r="I28132" s="94"/>
      <c r="J28132" s="2"/>
      <c r="P28132" s="30"/>
      <c r="T28132" s="2"/>
      <c r="V28132" s="2"/>
      <c r="W28132" s="28"/>
      <c r="Y28132" s="30"/>
      <c r="Z28132" s="30"/>
      <c r="AB28132" s="6"/>
    </row>
    <row r="28133" spans="1:28">
      <c r="A28133" s="2"/>
      <c r="B28133" s="2"/>
      <c r="C28133" s="2"/>
      <c r="G28133" s="94"/>
      <c r="H28133" s="94"/>
      <c r="I28133" s="94"/>
      <c r="J28133" s="2"/>
      <c r="P28133" s="30"/>
      <c r="T28133" s="2"/>
      <c r="V28133" s="2"/>
      <c r="W28133" s="28"/>
      <c r="Y28133" s="30"/>
      <c r="Z28133" s="30"/>
      <c r="AB28133" s="6"/>
    </row>
    <row r="28134" spans="1:28">
      <c r="A28134" s="2"/>
      <c r="B28134" s="2"/>
      <c r="C28134" s="2"/>
      <c r="G28134" s="94"/>
      <c r="H28134" s="94"/>
      <c r="I28134" s="94"/>
      <c r="J28134" s="2"/>
      <c r="P28134" s="30"/>
      <c r="T28134" s="2"/>
      <c r="V28134" s="2"/>
      <c r="W28134" s="28"/>
      <c r="Y28134" s="30"/>
      <c r="Z28134" s="30"/>
      <c r="AB28134" s="6"/>
    </row>
    <row r="28135" spans="1:28">
      <c r="A28135" s="2"/>
      <c r="B28135" s="2"/>
      <c r="C28135" s="2"/>
      <c r="G28135" s="94"/>
      <c r="H28135" s="94"/>
      <c r="I28135" s="94"/>
      <c r="J28135" s="2"/>
      <c r="P28135" s="30"/>
      <c r="T28135" s="2"/>
      <c r="V28135" s="2"/>
      <c r="W28135" s="28"/>
      <c r="Y28135" s="30"/>
      <c r="Z28135" s="30"/>
      <c r="AB28135" s="6"/>
    </row>
    <row r="28136" spans="1:28">
      <c r="A28136" s="2"/>
      <c r="B28136" s="2"/>
      <c r="C28136" s="2"/>
      <c r="G28136" s="94"/>
      <c r="H28136" s="94"/>
      <c r="I28136" s="94"/>
      <c r="J28136" s="2"/>
      <c r="P28136" s="30"/>
      <c r="T28136" s="2"/>
      <c r="V28136" s="2"/>
      <c r="W28136" s="28"/>
      <c r="Y28136" s="30"/>
      <c r="Z28136" s="30"/>
      <c r="AB28136" s="6"/>
    </row>
    <row r="28137" spans="1:28">
      <c r="A28137" s="2"/>
      <c r="B28137" s="2"/>
      <c r="C28137" s="2"/>
      <c r="G28137" s="94"/>
      <c r="H28137" s="94"/>
      <c r="I28137" s="94"/>
      <c r="J28137" s="2"/>
      <c r="P28137" s="30"/>
      <c r="T28137" s="2"/>
      <c r="V28137" s="2"/>
      <c r="W28137" s="28"/>
      <c r="Y28137" s="30"/>
      <c r="Z28137" s="30"/>
      <c r="AB28137" s="6"/>
    </row>
    <row r="28138" spans="1:28">
      <c r="A28138" s="2"/>
      <c r="B28138" s="2"/>
      <c r="C28138" s="2"/>
      <c r="G28138" s="94"/>
      <c r="H28138" s="94"/>
      <c r="I28138" s="94"/>
      <c r="J28138" s="2"/>
      <c r="P28138" s="30"/>
      <c r="T28138" s="2"/>
      <c r="V28138" s="2"/>
      <c r="W28138" s="28"/>
      <c r="Y28138" s="30"/>
      <c r="Z28138" s="30"/>
      <c r="AB28138" s="6"/>
    </row>
    <row r="28139" spans="1:28">
      <c r="A28139" s="2"/>
      <c r="B28139" s="2"/>
      <c r="C28139" s="2"/>
      <c r="G28139" s="94"/>
      <c r="H28139" s="94"/>
      <c r="I28139" s="94"/>
      <c r="J28139" s="2"/>
      <c r="P28139" s="30"/>
      <c r="T28139" s="2"/>
      <c r="V28139" s="2"/>
      <c r="W28139" s="28"/>
      <c r="Y28139" s="30"/>
      <c r="Z28139" s="30"/>
      <c r="AB28139" s="6"/>
    </row>
    <row r="28140" spans="1:28">
      <c r="A28140" s="2"/>
      <c r="B28140" s="2"/>
      <c r="C28140" s="2"/>
      <c r="G28140" s="94"/>
      <c r="H28140" s="94"/>
      <c r="I28140" s="94"/>
      <c r="J28140" s="2"/>
      <c r="P28140" s="30"/>
      <c r="T28140" s="2"/>
      <c r="V28140" s="2"/>
      <c r="W28140" s="28"/>
      <c r="Y28140" s="30"/>
      <c r="Z28140" s="30"/>
      <c r="AB28140" s="6"/>
    </row>
    <row r="28141" spans="1:28">
      <c r="A28141" s="2"/>
      <c r="B28141" s="2"/>
      <c r="C28141" s="2"/>
      <c r="G28141" s="94"/>
      <c r="H28141" s="94"/>
      <c r="I28141" s="94"/>
      <c r="J28141" s="2"/>
      <c r="P28141" s="30"/>
      <c r="T28141" s="2"/>
      <c r="V28141" s="2"/>
      <c r="W28141" s="28"/>
      <c r="Y28141" s="30"/>
      <c r="Z28141" s="30"/>
      <c r="AB28141" s="6"/>
    </row>
    <row r="28142" spans="1:28">
      <c r="A28142" s="2"/>
      <c r="B28142" s="2"/>
      <c r="C28142" s="2"/>
      <c r="G28142" s="94"/>
      <c r="H28142" s="94"/>
      <c r="I28142" s="94"/>
      <c r="J28142" s="2"/>
      <c r="P28142" s="30"/>
      <c r="T28142" s="2"/>
      <c r="V28142" s="2"/>
      <c r="W28142" s="28"/>
      <c r="Y28142" s="30"/>
      <c r="Z28142" s="30"/>
      <c r="AB28142" s="6"/>
    </row>
    <row r="28143" spans="1:28">
      <c r="A28143" s="2"/>
      <c r="B28143" s="2"/>
      <c r="C28143" s="2"/>
      <c r="G28143" s="94"/>
      <c r="H28143" s="94"/>
      <c r="I28143" s="94"/>
      <c r="J28143" s="2"/>
      <c r="P28143" s="30"/>
      <c r="T28143" s="2"/>
      <c r="V28143" s="2"/>
      <c r="W28143" s="28"/>
      <c r="Y28143" s="30"/>
      <c r="Z28143" s="30"/>
      <c r="AB28143" s="6"/>
    </row>
    <row r="28144" spans="1:28">
      <c r="A28144" s="2"/>
      <c r="B28144" s="2"/>
      <c r="C28144" s="2"/>
      <c r="G28144" s="94"/>
      <c r="H28144" s="94"/>
      <c r="I28144" s="94"/>
      <c r="J28144" s="2"/>
      <c r="P28144" s="30"/>
      <c r="T28144" s="2"/>
      <c r="V28144" s="2"/>
      <c r="W28144" s="28"/>
      <c r="Y28144" s="30"/>
      <c r="Z28144" s="30"/>
      <c r="AB28144" s="6"/>
    </row>
    <row r="28145" spans="1:28">
      <c r="A28145" s="2"/>
      <c r="B28145" s="2"/>
      <c r="C28145" s="2"/>
      <c r="G28145" s="94"/>
      <c r="H28145" s="94"/>
      <c r="I28145" s="94"/>
      <c r="J28145" s="2"/>
      <c r="P28145" s="30"/>
      <c r="T28145" s="2"/>
      <c r="V28145" s="2"/>
      <c r="W28145" s="28"/>
      <c r="Y28145" s="30"/>
      <c r="Z28145" s="30"/>
      <c r="AB28145" s="6"/>
    </row>
    <row r="28146" spans="1:28">
      <c r="A28146" s="2"/>
      <c r="B28146" s="2"/>
      <c r="C28146" s="2"/>
      <c r="G28146" s="94"/>
      <c r="H28146" s="94"/>
      <c r="I28146" s="94"/>
      <c r="J28146" s="2"/>
      <c r="P28146" s="30"/>
      <c r="T28146" s="2"/>
      <c r="V28146" s="2"/>
      <c r="W28146" s="28"/>
      <c r="Y28146" s="30"/>
      <c r="Z28146" s="30"/>
      <c r="AB28146" s="6"/>
    </row>
    <row r="28147" spans="1:28">
      <c r="A28147" s="2"/>
      <c r="B28147" s="2"/>
      <c r="C28147" s="2"/>
      <c r="G28147" s="94"/>
      <c r="H28147" s="94"/>
      <c r="I28147" s="94"/>
      <c r="J28147" s="2"/>
      <c r="P28147" s="30"/>
      <c r="T28147" s="2"/>
      <c r="V28147" s="2"/>
      <c r="W28147" s="28"/>
      <c r="Y28147" s="30"/>
      <c r="Z28147" s="30"/>
      <c r="AB28147" s="6"/>
    </row>
    <row r="28148" spans="1:28">
      <c r="A28148" s="2"/>
      <c r="B28148" s="2"/>
      <c r="C28148" s="2"/>
      <c r="G28148" s="94"/>
      <c r="H28148" s="94"/>
      <c r="I28148" s="94"/>
      <c r="J28148" s="2"/>
      <c r="P28148" s="30"/>
      <c r="T28148" s="2"/>
      <c r="V28148" s="2"/>
      <c r="W28148" s="28"/>
      <c r="Y28148" s="30"/>
      <c r="Z28148" s="30"/>
      <c r="AB28148" s="6"/>
    </row>
    <row r="28149" spans="1:28">
      <c r="A28149" s="2"/>
      <c r="B28149" s="2"/>
      <c r="C28149" s="2"/>
      <c r="G28149" s="94"/>
      <c r="H28149" s="94"/>
      <c r="I28149" s="94"/>
      <c r="J28149" s="2"/>
      <c r="P28149" s="30"/>
      <c r="T28149" s="2"/>
      <c r="V28149" s="2"/>
      <c r="W28149" s="28"/>
      <c r="Y28149" s="30"/>
      <c r="Z28149" s="30"/>
      <c r="AB28149" s="6"/>
    </row>
    <row r="28150" spans="1:28">
      <c r="A28150" s="2"/>
      <c r="B28150" s="2"/>
      <c r="C28150" s="2"/>
      <c r="G28150" s="94"/>
      <c r="H28150" s="94"/>
      <c r="I28150" s="94"/>
      <c r="J28150" s="2"/>
      <c r="P28150" s="30"/>
      <c r="T28150" s="2"/>
      <c r="V28150" s="2"/>
      <c r="W28150" s="28"/>
      <c r="Y28150" s="30"/>
      <c r="Z28150" s="30"/>
      <c r="AB28150" s="6"/>
    </row>
    <row r="28151" spans="1:28">
      <c r="A28151" s="2"/>
      <c r="B28151" s="2"/>
      <c r="C28151" s="2"/>
      <c r="G28151" s="94"/>
      <c r="H28151" s="94"/>
      <c r="I28151" s="94"/>
      <c r="J28151" s="2"/>
      <c r="P28151" s="30"/>
      <c r="T28151" s="2"/>
      <c r="V28151" s="2"/>
      <c r="W28151" s="28"/>
      <c r="Y28151" s="30"/>
      <c r="Z28151" s="30"/>
      <c r="AB28151" s="6"/>
    </row>
    <row r="28152" spans="1:28">
      <c r="A28152" s="2"/>
      <c r="B28152" s="2"/>
      <c r="C28152" s="2"/>
      <c r="G28152" s="94"/>
      <c r="H28152" s="94"/>
      <c r="I28152" s="94"/>
      <c r="J28152" s="2"/>
      <c r="P28152" s="30"/>
      <c r="T28152" s="2"/>
      <c r="V28152" s="2"/>
      <c r="W28152" s="28"/>
      <c r="Y28152" s="30"/>
      <c r="Z28152" s="30"/>
      <c r="AB28152" s="6"/>
    </row>
    <row r="28153" spans="1:28">
      <c r="A28153" s="2"/>
      <c r="B28153" s="2"/>
      <c r="C28153" s="2"/>
      <c r="G28153" s="94"/>
      <c r="H28153" s="94"/>
      <c r="I28153" s="94"/>
      <c r="J28153" s="2"/>
      <c r="P28153" s="30"/>
      <c r="T28153" s="2"/>
      <c r="V28153" s="2"/>
      <c r="W28153" s="28"/>
      <c r="Y28153" s="30"/>
      <c r="Z28153" s="30"/>
      <c r="AB28153" s="6"/>
    </row>
    <row r="28154" spans="1:28">
      <c r="A28154" s="2"/>
      <c r="B28154" s="2"/>
      <c r="C28154" s="2"/>
      <c r="G28154" s="94"/>
      <c r="H28154" s="94"/>
      <c r="I28154" s="94"/>
      <c r="J28154" s="2"/>
      <c r="P28154" s="30"/>
      <c r="T28154" s="2"/>
      <c r="V28154" s="2"/>
      <c r="W28154" s="28"/>
      <c r="Y28154" s="30"/>
      <c r="Z28154" s="30"/>
      <c r="AB28154" s="6"/>
    </row>
    <row r="28155" spans="1:28">
      <c r="A28155" s="2"/>
      <c r="B28155" s="2"/>
      <c r="C28155" s="2"/>
      <c r="G28155" s="94"/>
      <c r="H28155" s="94"/>
      <c r="I28155" s="94"/>
      <c r="J28155" s="2"/>
      <c r="P28155" s="30"/>
      <c r="T28155" s="2"/>
      <c r="V28155" s="2"/>
      <c r="W28155" s="28"/>
      <c r="Y28155" s="30"/>
      <c r="Z28155" s="30"/>
      <c r="AB28155" s="6"/>
    </row>
    <row r="28156" spans="1:28">
      <c r="A28156" s="2"/>
      <c r="B28156" s="2"/>
      <c r="C28156" s="2"/>
      <c r="G28156" s="94"/>
      <c r="H28156" s="94"/>
      <c r="I28156" s="94"/>
      <c r="J28156" s="2"/>
      <c r="P28156" s="30"/>
      <c r="T28156" s="2"/>
      <c r="V28156" s="2"/>
      <c r="W28156" s="28"/>
      <c r="Y28156" s="30"/>
      <c r="Z28156" s="30"/>
      <c r="AB28156" s="6"/>
    </row>
    <row r="28157" spans="1:28">
      <c r="A28157" s="2"/>
      <c r="B28157" s="2"/>
      <c r="C28157" s="2"/>
      <c r="G28157" s="94"/>
      <c r="H28157" s="94"/>
      <c r="I28157" s="94"/>
      <c r="J28157" s="2"/>
      <c r="P28157" s="30"/>
      <c r="T28157" s="2"/>
      <c r="V28157" s="2"/>
      <c r="W28157" s="28"/>
      <c r="Y28157" s="30"/>
      <c r="Z28157" s="30"/>
      <c r="AB28157" s="6"/>
    </row>
    <row r="28158" spans="1:28">
      <c r="A28158" s="2"/>
      <c r="B28158" s="2"/>
      <c r="C28158" s="2"/>
      <c r="G28158" s="94"/>
      <c r="H28158" s="94"/>
      <c r="I28158" s="94"/>
      <c r="J28158" s="2"/>
      <c r="P28158" s="30"/>
      <c r="T28158" s="2"/>
      <c r="V28158" s="2"/>
      <c r="W28158" s="28"/>
      <c r="Y28158" s="30"/>
      <c r="Z28158" s="30"/>
      <c r="AB28158" s="6"/>
    </row>
    <row r="28159" spans="1:28">
      <c r="A28159" s="2"/>
      <c r="B28159" s="2"/>
      <c r="C28159" s="2"/>
      <c r="G28159" s="94"/>
      <c r="H28159" s="94"/>
      <c r="I28159" s="94"/>
      <c r="J28159" s="2"/>
      <c r="P28159" s="30"/>
      <c r="T28159" s="2"/>
      <c r="V28159" s="2"/>
      <c r="W28159" s="28"/>
      <c r="Y28159" s="30"/>
      <c r="Z28159" s="30"/>
      <c r="AB28159" s="6"/>
    </row>
    <row r="28160" spans="1:28">
      <c r="A28160" s="2"/>
      <c r="B28160" s="2"/>
      <c r="C28160" s="2"/>
      <c r="G28160" s="94"/>
      <c r="H28160" s="94"/>
      <c r="I28160" s="94"/>
      <c r="J28160" s="2"/>
      <c r="P28160" s="30"/>
      <c r="T28160" s="2"/>
      <c r="V28160" s="2"/>
      <c r="W28160" s="28"/>
      <c r="Y28160" s="30"/>
      <c r="Z28160" s="30"/>
      <c r="AB28160" s="6"/>
    </row>
    <row r="28161" spans="1:28">
      <c r="A28161" s="2"/>
      <c r="B28161" s="2"/>
      <c r="C28161" s="2"/>
      <c r="G28161" s="94"/>
      <c r="H28161" s="94"/>
      <c r="I28161" s="94"/>
      <c r="J28161" s="2"/>
      <c r="P28161" s="30"/>
      <c r="T28161" s="2"/>
      <c r="V28161" s="2"/>
      <c r="W28161" s="28"/>
      <c r="Y28161" s="30"/>
      <c r="Z28161" s="30"/>
      <c r="AB28161" s="6"/>
    </row>
    <row r="28162" spans="1:28">
      <c r="A28162" s="2"/>
      <c r="B28162" s="2"/>
      <c r="C28162" s="2"/>
      <c r="G28162" s="94"/>
      <c r="H28162" s="94"/>
      <c r="I28162" s="94"/>
      <c r="J28162" s="2"/>
      <c r="P28162" s="30"/>
      <c r="T28162" s="2"/>
      <c r="V28162" s="2"/>
      <c r="W28162" s="28"/>
      <c r="Y28162" s="30"/>
      <c r="Z28162" s="30"/>
      <c r="AB28162" s="6"/>
    </row>
    <row r="28163" spans="1:28">
      <c r="A28163" s="2"/>
      <c r="B28163" s="2"/>
      <c r="C28163" s="2"/>
      <c r="G28163" s="94"/>
      <c r="H28163" s="94"/>
      <c r="I28163" s="94"/>
      <c r="J28163" s="2"/>
      <c r="P28163" s="30"/>
      <c r="T28163" s="2"/>
      <c r="V28163" s="2"/>
      <c r="W28163" s="28"/>
      <c r="Y28163" s="30"/>
      <c r="Z28163" s="30"/>
      <c r="AB28163" s="6"/>
    </row>
    <row r="28164" spans="1:28">
      <c r="A28164" s="2"/>
      <c r="B28164" s="2"/>
      <c r="C28164" s="2"/>
      <c r="G28164" s="94"/>
      <c r="H28164" s="94"/>
      <c r="I28164" s="94"/>
      <c r="J28164" s="2"/>
      <c r="P28164" s="30"/>
      <c r="T28164" s="2"/>
      <c r="V28164" s="2"/>
      <c r="W28164" s="28"/>
      <c r="Y28164" s="30"/>
      <c r="Z28164" s="30"/>
      <c r="AB28164" s="6"/>
    </row>
    <row r="28165" spans="1:28">
      <c r="A28165" s="2"/>
      <c r="B28165" s="2"/>
      <c r="C28165" s="2"/>
      <c r="G28165" s="94"/>
      <c r="H28165" s="94"/>
      <c r="I28165" s="94"/>
      <c r="J28165" s="2"/>
      <c r="P28165" s="30"/>
      <c r="T28165" s="2"/>
      <c r="V28165" s="2"/>
      <c r="W28165" s="28"/>
      <c r="Y28165" s="30"/>
      <c r="Z28165" s="30"/>
      <c r="AB28165" s="6"/>
    </row>
    <row r="28166" spans="1:28">
      <c r="A28166" s="2"/>
      <c r="B28166" s="2"/>
      <c r="C28166" s="2"/>
      <c r="G28166" s="94"/>
      <c r="H28166" s="94"/>
      <c r="I28166" s="94"/>
      <c r="J28166" s="2"/>
      <c r="P28166" s="30"/>
      <c r="T28166" s="2"/>
      <c r="V28166" s="2"/>
      <c r="W28166" s="28"/>
      <c r="Y28166" s="30"/>
      <c r="Z28166" s="30"/>
      <c r="AB28166" s="6"/>
    </row>
    <row r="28167" spans="1:28">
      <c r="A28167" s="2"/>
      <c r="B28167" s="2"/>
      <c r="C28167" s="2"/>
      <c r="G28167" s="94"/>
      <c r="H28167" s="94"/>
      <c r="I28167" s="94"/>
      <c r="J28167" s="2"/>
      <c r="P28167" s="30"/>
      <c r="T28167" s="2"/>
      <c r="V28167" s="2"/>
      <c r="W28167" s="28"/>
      <c r="Y28167" s="30"/>
      <c r="Z28167" s="30"/>
      <c r="AB28167" s="6"/>
    </row>
    <row r="28168" spans="1:28">
      <c r="A28168" s="2"/>
      <c r="B28168" s="2"/>
      <c r="C28168" s="2"/>
      <c r="G28168" s="94"/>
      <c r="H28168" s="94"/>
      <c r="I28168" s="94"/>
      <c r="J28168" s="2"/>
      <c r="P28168" s="30"/>
      <c r="T28168" s="2"/>
      <c r="V28168" s="2"/>
      <c r="W28168" s="28"/>
      <c r="Y28168" s="30"/>
      <c r="Z28168" s="30"/>
      <c r="AB28168" s="6"/>
    </row>
    <row r="28169" spans="1:28">
      <c r="A28169" s="2"/>
      <c r="B28169" s="2"/>
      <c r="C28169" s="2"/>
      <c r="G28169" s="94"/>
      <c r="H28169" s="94"/>
      <c r="I28169" s="94"/>
      <c r="J28169" s="2"/>
      <c r="P28169" s="30"/>
      <c r="T28169" s="2"/>
      <c r="V28169" s="2"/>
      <c r="W28169" s="28"/>
      <c r="Y28169" s="30"/>
      <c r="Z28169" s="30"/>
      <c r="AB28169" s="6"/>
    </row>
    <row r="28170" spans="1:28">
      <c r="A28170" s="2"/>
      <c r="B28170" s="2"/>
      <c r="C28170" s="2"/>
      <c r="G28170" s="94"/>
      <c r="H28170" s="94"/>
      <c r="I28170" s="94"/>
      <c r="J28170" s="2"/>
      <c r="P28170" s="30"/>
      <c r="T28170" s="2"/>
      <c r="V28170" s="2"/>
      <c r="W28170" s="28"/>
      <c r="Y28170" s="30"/>
      <c r="Z28170" s="30"/>
      <c r="AB28170" s="6"/>
    </row>
    <row r="28171" spans="1:28">
      <c r="A28171" s="2"/>
      <c r="B28171" s="2"/>
      <c r="C28171" s="2"/>
      <c r="G28171" s="94"/>
      <c r="H28171" s="94"/>
      <c r="I28171" s="94"/>
      <c r="J28171" s="2"/>
      <c r="P28171" s="30"/>
      <c r="T28171" s="2"/>
      <c r="V28171" s="2"/>
      <c r="W28171" s="28"/>
      <c r="Y28171" s="30"/>
      <c r="Z28171" s="30"/>
      <c r="AB28171" s="6"/>
    </row>
    <row r="28172" spans="1:28">
      <c r="A28172" s="2"/>
      <c r="B28172" s="2"/>
      <c r="C28172" s="2"/>
      <c r="G28172" s="94"/>
      <c r="H28172" s="94"/>
      <c r="I28172" s="94"/>
      <c r="J28172" s="2"/>
      <c r="P28172" s="30"/>
      <c r="T28172" s="2"/>
      <c r="V28172" s="2"/>
      <c r="W28172" s="28"/>
      <c r="Y28172" s="30"/>
      <c r="Z28172" s="30"/>
      <c r="AB28172" s="6"/>
    </row>
    <row r="28173" spans="1:28">
      <c r="A28173" s="2"/>
      <c r="B28173" s="2"/>
      <c r="C28173" s="2"/>
      <c r="G28173" s="94"/>
      <c r="H28173" s="94"/>
      <c r="I28173" s="94"/>
      <c r="J28173" s="2"/>
      <c r="P28173" s="30"/>
      <c r="T28173" s="2"/>
      <c r="V28173" s="2"/>
      <c r="W28173" s="28"/>
      <c r="Y28173" s="30"/>
      <c r="Z28173" s="30"/>
      <c r="AB28173" s="6"/>
    </row>
    <row r="28174" spans="1:28">
      <c r="A28174" s="2"/>
      <c r="B28174" s="2"/>
      <c r="C28174" s="2"/>
      <c r="G28174" s="94"/>
      <c r="H28174" s="94"/>
      <c r="I28174" s="94"/>
      <c r="J28174" s="2"/>
      <c r="P28174" s="30"/>
      <c r="T28174" s="2"/>
      <c r="V28174" s="2"/>
      <c r="W28174" s="28"/>
      <c r="Y28174" s="30"/>
      <c r="Z28174" s="30"/>
      <c r="AB28174" s="6"/>
    </row>
    <row r="28175" spans="1:28">
      <c r="A28175" s="2"/>
      <c r="B28175" s="2"/>
      <c r="C28175" s="2"/>
      <c r="G28175" s="94"/>
      <c r="H28175" s="94"/>
      <c r="I28175" s="94"/>
      <c r="J28175" s="2"/>
      <c r="P28175" s="30"/>
      <c r="T28175" s="2"/>
      <c r="V28175" s="2"/>
      <c r="W28175" s="28"/>
      <c r="Y28175" s="30"/>
      <c r="Z28175" s="30"/>
      <c r="AB28175" s="6"/>
    </row>
    <row r="28176" spans="1:28">
      <c r="A28176" s="2"/>
      <c r="B28176" s="2"/>
      <c r="C28176" s="2"/>
      <c r="G28176" s="94"/>
      <c r="H28176" s="94"/>
      <c r="I28176" s="94"/>
      <c r="J28176" s="2"/>
      <c r="P28176" s="30"/>
      <c r="T28176" s="2"/>
      <c r="V28176" s="2"/>
      <c r="W28176" s="28"/>
      <c r="Y28176" s="30"/>
      <c r="Z28176" s="30"/>
      <c r="AB28176" s="6"/>
    </row>
    <row r="28177" spans="1:28">
      <c r="A28177" s="2"/>
      <c r="B28177" s="2"/>
      <c r="C28177" s="2"/>
      <c r="G28177" s="94"/>
      <c r="H28177" s="94"/>
      <c r="I28177" s="94"/>
      <c r="J28177" s="2"/>
      <c r="P28177" s="30"/>
      <c r="T28177" s="2"/>
      <c r="V28177" s="2"/>
      <c r="W28177" s="28"/>
      <c r="Y28177" s="30"/>
      <c r="Z28177" s="30"/>
      <c r="AB28177" s="6"/>
    </row>
    <row r="28178" spans="1:28">
      <c r="A28178" s="2"/>
      <c r="B28178" s="2"/>
      <c r="C28178" s="2"/>
      <c r="G28178" s="94"/>
      <c r="H28178" s="94"/>
      <c r="I28178" s="94"/>
      <c r="J28178" s="2"/>
      <c r="P28178" s="30"/>
      <c r="T28178" s="2"/>
      <c r="V28178" s="2"/>
      <c r="W28178" s="28"/>
      <c r="Y28178" s="30"/>
      <c r="Z28178" s="30"/>
      <c r="AB28178" s="6"/>
    </row>
    <row r="28179" spans="1:28">
      <c r="A28179" s="2"/>
      <c r="B28179" s="2"/>
      <c r="C28179" s="2"/>
      <c r="G28179" s="94"/>
      <c r="H28179" s="94"/>
      <c r="I28179" s="94"/>
      <c r="J28179" s="2"/>
      <c r="P28179" s="30"/>
      <c r="T28179" s="2"/>
      <c r="V28179" s="2"/>
      <c r="W28179" s="28"/>
      <c r="Y28179" s="30"/>
      <c r="Z28179" s="30"/>
      <c r="AB28179" s="6"/>
    </row>
    <row r="28180" spans="1:28">
      <c r="A28180" s="2"/>
      <c r="B28180" s="2"/>
      <c r="C28180" s="2"/>
      <c r="G28180" s="94"/>
      <c r="H28180" s="94"/>
      <c r="I28180" s="94"/>
      <c r="J28180" s="2"/>
      <c r="P28180" s="30"/>
      <c r="T28180" s="2"/>
      <c r="V28180" s="2"/>
      <c r="W28180" s="28"/>
      <c r="Y28180" s="30"/>
      <c r="Z28180" s="30"/>
      <c r="AB28180" s="6"/>
    </row>
    <row r="28181" spans="1:28">
      <c r="A28181" s="2"/>
      <c r="B28181" s="2"/>
      <c r="C28181" s="2"/>
      <c r="G28181" s="94"/>
      <c r="H28181" s="94"/>
      <c r="I28181" s="94"/>
      <c r="J28181" s="2"/>
      <c r="P28181" s="30"/>
      <c r="T28181" s="2"/>
      <c r="V28181" s="2"/>
      <c r="W28181" s="28"/>
      <c r="Y28181" s="30"/>
      <c r="Z28181" s="30"/>
      <c r="AB28181" s="6"/>
    </row>
    <row r="28182" spans="1:28">
      <c r="A28182" s="2"/>
      <c r="B28182" s="2"/>
      <c r="C28182" s="2"/>
      <c r="G28182" s="94"/>
      <c r="H28182" s="94"/>
      <c r="I28182" s="94"/>
      <c r="J28182" s="2"/>
      <c r="P28182" s="30"/>
      <c r="T28182" s="2"/>
      <c r="V28182" s="2"/>
      <c r="W28182" s="28"/>
      <c r="Y28182" s="30"/>
      <c r="Z28182" s="30"/>
      <c r="AB28182" s="6"/>
    </row>
    <row r="28183" spans="1:28">
      <c r="A28183" s="2"/>
      <c r="B28183" s="2"/>
      <c r="C28183" s="2"/>
      <c r="G28183" s="94"/>
      <c r="H28183" s="94"/>
      <c r="I28183" s="94"/>
      <c r="J28183" s="2"/>
      <c r="P28183" s="30"/>
      <c r="T28183" s="2"/>
      <c r="V28183" s="2"/>
      <c r="W28183" s="28"/>
      <c r="Y28183" s="30"/>
      <c r="Z28183" s="30"/>
      <c r="AB28183" s="6"/>
    </row>
    <row r="28184" spans="1:28">
      <c r="A28184" s="2"/>
      <c r="B28184" s="2"/>
      <c r="C28184" s="2"/>
      <c r="G28184" s="94"/>
      <c r="H28184" s="94"/>
      <c r="I28184" s="94"/>
      <c r="J28184" s="2"/>
      <c r="P28184" s="30"/>
      <c r="T28184" s="2"/>
      <c r="V28184" s="2"/>
      <c r="W28184" s="28"/>
      <c r="Y28184" s="30"/>
      <c r="Z28184" s="30"/>
      <c r="AB28184" s="6"/>
    </row>
    <row r="28185" spans="1:28">
      <c r="A28185" s="2"/>
      <c r="B28185" s="2"/>
      <c r="C28185" s="2"/>
      <c r="G28185" s="94"/>
      <c r="H28185" s="94"/>
      <c r="I28185" s="94"/>
      <c r="J28185" s="2"/>
      <c r="P28185" s="30"/>
      <c r="T28185" s="2"/>
      <c r="V28185" s="2"/>
      <c r="W28185" s="28"/>
      <c r="Y28185" s="30"/>
      <c r="Z28185" s="30"/>
      <c r="AB28185" s="6"/>
    </row>
    <row r="28186" spans="1:28">
      <c r="A28186" s="2"/>
      <c r="B28186" s="2"/>
      <c r="C28186" s="2"/>
      <c r="G28186" s="94"/>
      <c r="H28186" s="94"/>
      <c r="I28186" s="94"/>
      <c r="J28186" s="2"/>
      <c r="P28186" s="30"/>
      <c r="T28186" s="2"/>
      <c r="V28186" s="2"/>
      <c r="W28186" s="28"/>
      <c r="Y28186" s="30"/>
      <c r="Z28186" s="30"/>
      <c r="AB28186" s="6"/>
    </row>
    <row r="28187" spans="1:28">
      <c r="A28187" s="2"/>
      <c r="B28187" s="2"/>
      <c r="C28187" s="2"/>
      <c r="G28187" s="94"/>
      <c r="H28187" s="94"/>
      <c r="I28187" s="94"/>
      <c r="J28187" s="2"/>
      <c r="P28187" s="30"/>
      <c r="T28187" s="2"/>
      <c r="V28187" s="2"/>
      <c r="W28187" s="28"/>
      <c r="Y28187" s="30"/>
      <c r="Z28187" s="30"/>
      <c r="AB28187" s="6"/>
    </row>
    <row r="28188" spans="1:28">
      <c r="A28188" s="2"/>
      <c r="B28188" s="2"/>
      <c r="C28188" s="2"/>
      <c r="G28188" s="94"/>
      <c r="H28188" s="94"/>
      <c r="I28188" s="94"/>
      <c r="J28188" s="2"/>
      <c r="P28188" s="30"/>
      <c r="T28188" s="2"/>
      <c r="V28188" s="2"/>
      <c r="W28188" s="28"/>
      <c r="Y28188" s="30"/>
      <c r="Z28188" s="30"/>
      <c r="AB28188" s="6"/>
    </row>
    <row r="28189" spans="1:28">
      <c r="A28189" s="2"/>
      <c r="B28189" s="2"/>
      <c r="C28189" s="2"/>
      <c r="G28189" s="94"/>
      <c r="H28189" s="94"/>
      <c r="I28189" s="94"/>
      <c r="J28189" s="2"/>
      <c r="P28189" s="30"/>
      <c r="T28189" s="2"/>
      <c r="V28189" s="2"/>
      <c r="W28189" s="28"/>
      <c r="Y28189" s="30"/>
      <c r="Z28189" s="30"/>
      <c r="AB28189" s="6"/>
    </row>
    <row r="28190" spans="1:28">
      <c r="A28190" s="2"/>
      <c r="B28190" s="2"/>
      <c r="C28190" s="2"/>
      <c r="G28190" s="94"/>
      <c r="H28190" s="94"/>
      <c r="I28190" s="94"/>
      <c r="J28190" s="2"/>
      <c r="P28190" s="30"/>
      <c r="T28190" s="2"/>
      <c r="V28190" s="2"/>
      <c r="W28190" s="28"/>
      <c r="Y28190" s="30"/>
      <c r="Z28190" s="30"/>
      <c r="AB28190" s="6"/>
    </row>
    <row r="28191" spans="1:28">
      <c r="A28191" s="2"/>
      <c r="B28191" s="2"/>
      <c r="C28191" s="2"/>
      <c r="G28191" s="94"/>
      <c r="H28191" s="94"/>
      <c r="I28191" s="94"/>
      <c r="J28191" s="2"/>
      <c r="P28191" s="30"/>
      <c r="T28191" s="2"/>
      <c r="V28191" s="2"/>
      <c r="W28191" s="28"/>
      <c r="Y28191" s="30"/>
      <c r="Z28191" s="30"/>
      <c r="AB28191" s="6"/>
    </row>
    <row r="28192" spans="1:28">
      <c r="A28192" s="2"/>
      <c r="B28192" s="2"/>
      <c r="C28192" s="2"/>
      <c r="G28192" s="94"/>
      <c r="H28192" s="94"/>
      <c r="I28192" s="94"/>
      <c r="J28192" s="2"/>
      <c r="P28192" s="30"/>
      <c r="T28192" s="2"/>
      <c r="V28192" s="2"/>
      <c r="W28192" s="28"/>
      <c r="Y28192" s="30"/>
      <c r="Z28192" s="30"/>
      <c r="AB28192" s="6"/>
    </row>
    <row r="28193" spans="1:28">
      <c r="A28193" s="2"/>
      <c r="B28193" s="2"/>
      <c r="C28193" s="2"/>
      <c r="G28193" s="94"/>
      <c r="H28193" s="94"/>
      <c r="I28193" s="94"/>
      <c r="J28193" s="2"/>
      <c r="P28193" s="30"/>
      <c r="T28193" s="2"/>
      <c r="V28193" s="2"/>
      <c r="W28193" s="28"/>
      <c r="Y28193" s="30"/>
      <c r="Z28193" s="30"/>
      <c r="AB28193" s="6"/>
    </row>
    <row r="28194" spans="1:28">
      <c r="A28194" s="2"/>
      <c r="B28194" s="2"/>
      <c r="C28194" s="2"/>
      <c r="G28194" s="94"/>
      <c r="H28194" s="94"/>
      <c r="I28194" s="94"/>
      <c r="J28194" s="2"/>
      <c r="P28194" s="30"/>
      <c r="T28194" s="2"/>
      <c r="V28194" s="2"/>
      <c r="W28194" s="28"/>
      <c r="Y28194" s="30"/>
      <c r="Z28194" s="30"/>
      <c r="AB28194" s="6"/>
    </row>
    <row r="28195" spans="1:28">
      <c r="A28195" s="2"/>
      <c r="B28195" s="2"/>
      <c r="C28195" s="2"/>
      <c r="G28195" s="94"/>
      <c r="H28195" s="94"/>
      <c r="I28195" s="94"/>
      <c r="J28195" s="2"/>
      <c r="P28195" s="30"/>
      <c r="T28195" s="2"/>
      <c r="V28195" s="2"/>
      <c r="W28195" s="28"/>
      <c r="Y28195" s="30"/>
      <c r="Z28195" s="30"/>
      <c r="AB28195" s="6"/>
    </row>
    <row r="28196" spans="1:28">
      <c r="A28196" s="2"/>
      <c r="B28196" s="2"/>
      <c r="C28196" s="2"/>
      <c r="G28196" s="94"/>
      <c r="H28196" s="94"/>
      <c r="I28196" s="94"/>
      <c r="J28196" s="2"/>
      <c r="P28196" s="30"/>
      <c r="T28196" s="2"/>
      <c r="V28196" s="2"/>
      <c r="W28196" s="28"/>
      <c r="Y28196" s="30"/>
      <c r="Z28196" s="30"/>
      <c r="AB28196" s="6"/>
    </row>
    <row r="28197" spans="1:28">
      <c r="A28197" s="2"/>
      <c r="B28197" s="2"/>
      <c r="C28197" s="2"/>
      <c r="G28197" s="94"/>
      <c r="H28197" s="94"/>
      <c r="I28197" s="94"/>
      <c r="J28197" s="2"/>
      <c r="P28197" s="30"/>
      <c r="T28197" s="2"/>
      <c r="V28197" s="2"/>
      <c r="W28197" s="28"/>
      <c r="Y28197" s="30"/>
      <c r="Z28197" s="30"/>
      <c r="AB28197" s="6"/>
    </row>
    <row r="28198" spans="1:28">
      <c r="A28198" s="2"/>
      <c r="B28198" s="2"/>
      <c r="C28198" s="2"/>
      <c r="G28198" s="94"/>
      <c r="H28198" s="94"/>
      <c r="I28198" s="94"/>
      <c r="J28198" s="2"/>
      <c r="P28198" s="30"/>
      <c r="T28198" s="2"/>
      <c r="V28198" s="2"/>
      <c r="W28198" s="28"/>
      <c r="Y28198" s="30"/>
      <c r="Z28198" s="30"/>
      <c r="AB28198" s="6"/>
    </row>
    <row r="28199" spans="1:28">
      <c r="A28199" s="2"/>
      <c r="B28199" s="2"/>
      <c r="C28199" s="2"/>
      <c r="G28199" s="94"/>
      <c r="H28199" s="94"/>
      <c r="I28199" s="94"/>
      <c r="J28199" s="2"/>
      <c r="P28199" s="30"/>
      <c r="T28199" s="2"/>
      <c r="V28199" s="2"/>
      <c r="W28199" s="28"/>
      <c r="Y28199" s="30"/>
      <c r="Z28199" s="30"/>
      <c r="AB28199" s="6"/>
    </row>
    <row r="28200" spans="1:28">
      <c r="A28200" s="2"/>
      <c r="B28200" s="2"/>
      <c r="C28200" s="2"/>
      <c r="G28200" s="94"/>
      <c r="H28200" s="94"/>
      <c r="I28200" s="94"/>
      <c r="J28200" s="2"/>
      <c r="P28200" s="30"/>
      <c r="T28200" s="2"/>
      <c r="V28200" s="2"/>
      <c r="W28200" s="28"/>
      <c r="Y28200" s="30"/>
      <c r="Z28200" s="30"/>
      <c r="AB28200" s="6"/>
    </row>
    <row r="28201" spans="1:28">
      <c r="A28201" s="2"/>
      <c r="B28201" s="2"/>
      <c r="C28201" s="2"/>
      <c r="G28201" s="94"/>
      <c r="H28201" s="94"/>
      <c r="I28201" s="94"/>
      <c r="J28201" s="2"/>
      <c r="P28201" s="30"/>
      <c r="T28201" s="2"/>
      <c r="V28201" s="2"/>
      <c r="W28201" s="28"/>
      <c r="Y28201" s="30"/>
      <c r="Z28201" s="30"/>
      <c r="AB28201" s="6"/>
    </row>
    <row r="28202" spans="1:28">
      <c r="A28202" s="2"/>
      <c r="B28202" s="2"/>
      <c r="C28202" s="2"/>
      <c r="G28202" s="94"/>
      <c r="H28202" s="94"/>
      <c r="I28202" s="94"/>
      <c r="J28202" s="2"/>
      <c r="P28202" s="30"/>
      <c r="T28202" s="2"/>
      <c r="V28202" s="2"/>
      <c r="W28202" s="28"/>
      <c r="Y28202" s="30"/>
      <c r="Z28202" s="30"/>
      <c r="AB28202" s="6"/>
    </row>
    <row r="28203" spans="1:28">
      <c r="A28203" s="2"/>
      <c r="B28203" s="2"/>
      <c r="C28203" s="2"/>
      <c r="G28203" s="94"/>
      <c r="H28203" s="94"/>
      <c r="I28203" s="94"/>
      <c r="J28203" s="2"/>
      <c r="P28203" s="30"/>
      <c r="T28203" s="2"/>
      <c r="V28203" s="2"/>
      <c r="W28203" s="28"/>
      <c r="Y28203" s="30"/>
      <c r="Z28203" s="30"/>
      <c r="AB28203" s="6"/>
    </row>
    <row r="28204" spans="1:28">
      <c r="A28204" s="2"/>
      <c r="B28204" s="2"/>
      <c r="C28204" s="2"/>
      <c r="G28204" s="94"/>
      <c r="H28204" s="94"/>
      <c r="I28204" s="94"/>
      <c r="J28204" s="2"/>
      <c r="P28204" s="30"/>
      <c r="T28204" s="2"/>
      <c r="V28204" s="2"/>
      <c r="W28204" s="28"/>
      <c r="Y28204" s="30"/>
      <c r="Z28204" s="30"/>
      <c r="AB28204" s="6"/>
    </row>
    <row r="28205" spans="1:28">
      <c r="A28205" s="2"/>
      <c r="B28205" s="2"/>
      <c r="C28205" s="2"/>
      <c r="G28205" s="94"/>
      <c r="H28205" s="94"/>
      <c r="I28205" s="94"/>
      <c r="J28205" s="2"/>
      <c r="P28205" s="30"/>
      <c r="T28205" s="2"/>
      <c r="V28205" s="2"/>
      <c r="W28205" s="28"/>
      <c r="Y28205" s="30"/>
      <c r="Z28205" s="30"/>
      <c r="AB28205" s="6"/>
    </row>
    <row r="28206" spans="1:28">
      <c r="A28206" s="2"/>
      <c r="B28206" s="2"/>
      <c r="C28206" s="2"/>
      <c r="G28206" s="94"/>
      <c r="H28206" s="94"/>
      <c r="I28206" s="94"/>
      <c r="J28206" s="2"/>
      <c r="P28206" s="30"/>
      <c r="T28206" s="2"/>
      <c r="V28206" s="2"/>
      <c r="W28206" s="28"/>
      <c r="Y28206" s="30"/>
      <c r="Z28206" s="30"/>
      <c r="AB28206" s="6"/>
    </row>
    <row r="28207" spans="1:28">
      <c r="A28207" s="2"/>
      <c r="B28207" s="2"/>
      <c r="C28207" s="2"/>
      <c r="G28207" s="94"/>
      <c r="H28207" s="94"/>
      <c r="I28207" s="94"/>
      <c r="J28207" s="2"/>
      <c r="P28207" s="30"/>
      <c r="T28207" s="2"/>
      <c r="V28207" s="2"/>
      <c r="W28207" s="28"/>
      <c r="Y28207" s="30"/>
      <c r="Z28207" s="30"/>
      <c r="AB28207" s="6"/>
    </row>
    <row r="28208" spans="1:28">
      <c r="A28208" s="2"/>
      <c r="B28208" s="2"/>
      <c r="C28208" s="2"/>
      <c r="G28208" s="94"/>
      <c r="H28208" s="94"/>
      <c r="I28208" s="94"/>
      <c r="J28208" s="2"/>
      <c r="P28208" s="30"/>
      <c r="T28208" s="2"/>
      <c r="V28208" s="2"/>
      <c r="W28208" s="28"/>
      <c r="Y28208" s="30"/>
      <c r="Z28208" s="30"/>
      <c r="AB28208" s="6"/>
    </row>
    <row r="28209" spans="1:28">
      <c r="A28209" s="2"/>
      <c r="B28209" s="2"/>
      <c r="C28209" s="2"/>
      <c r="G28209" s="94"/>
      <c r="H28209" s="94"/>
      <c r="I28209" s="94"/>
      <c r="J28209" s="2"/>
      <c r="P28209" s="30"/>
      <c r="T28209" s="2"/>
      <c r="V28209" s="2"/>
      <c r="W28209" s="28"/>
      <c r="Y28209" s="30"/>
      <c r="Z28209" s="30"/>
      <c r="AB28209" s="6"/>
    </row>
    <row r="28210" spans="1:28">
      <c r="A28210" s="2"/>
      <c r="B28210" s="2"/>
      <c r="C28210" s="2"/>
      <c r="G28210" s="94"/>
      <c r="H28210" s="94"/>
      <c r="I28210" s="94"/>
      <c r="J28210" s="2"/>
      <c r="P28210" s="30"/>
      <c r="T28210" s="2"/>
      <c r="V28210" s="2"/>
      <c r="W28210" s="28"/>
      <c r="Y28210" s="30"/>
      <c r="Z28210" s="30"/>
      <c r="AB28210" s="6"/>
    </row>
    <row r="28211" spans="1:28">
      <c r="A28211" s="2"/>
      <c r="B28211" s="2"/>
      <c r="C28211" s="2"/>
      <c r="G28211" s="94"/>
      <c r="H28211" s="94"/>
      <c r="I28211" s="94"/>
      <c r="J28211" s="2"/>
      <c r="P28211" s="30"/>
      <c r="T28211" s="2"/>
      <c r="V28211" s="2"/>
      <c r="W28211" s="28"/>
      <c r="Y28211" s="30"/>
      <c r="Z28211" s="30"/>
      <c r="AB28211" s="6"/>
    </row>
    <row r="28212" spans="1:28">
      <c r="A28212" s="2"/>
      <c r="B28212" s="2"/>
      <c r="C28212" s="2"/>
      <c r="G28212" s="94"/>
      <c r="H28212" s="94"/>
      <c r="I28212" s="94"/>
      <c r="J28212" s="2"/>
      <c r="P28212" s="30"/>
      <c r="T28212" s="2"/>
      <c r="V28212" s="2"/>
      <c r="W28212" s="28"/>
      <c r="Y28212" s="30"/>
      <c r="Z28212" s="30"/>
      <c r="AB28212" s="6"/>
    </row>
    <row r="28213" spans="1:28">
      <c r="A28213" s="2"/>
      <c r="B28213" s="2"/>
      <c r="C28213" s="2"/>
      <c r="G28213" s="94"/>
      <c r="H28213" s="94"/>
      <c r="I28213" s="94"/>
      <c r="J28213" s="2"/>
      <c r="P28213" s="30"/>
      <c r="T28213" s="2"/>
      <c r="V28213" s="2"/>
      <c r="W28213" s="28"/>
      <c r="Y28213" s="30"/>
      <c r="Z28213" s="30"/>
      <c r="AB28213" s="6"/>
    </row>
    <row r="28214" spans="1:28">
      <c r="A28214" s="2"/>
      <c r="B28214" s="2"/>
      <c r="C28214" s="2"/>
      <c r="G28214" s="94"/>
      <c r="H28214" s="94"/>
      <c r="I28214" s="94"/>
      <c r="J28214" s="2"/>
      <c r="P28214" s="30"/>
      <c r="T28214" s="2"/>
      <c r="V28214" s="2"/>
      <c r="W28214" s="28"/>
      <c r="Y28214" s="30"/>
      <c r="Z28214" s="30"/>
      <c r="AB28214" s="6"/>
    </row>
    <row r="28215" spans="1:28">
      <c r="A28215" s="2"/>
      <c r="B28215" s="2"/>
      <c r="C28215" s="2"/>
      <c r="G28215" s="94"/>
      <c r="H28215" s="94"/>
      <c r="I28215" s="94"/>
      <c r="J28215" s="2"/>
      <c r="P28215" s="30"/>
      <c r="T28215" s="2"/>
      <c r="V28215" s="2"/>
      <c r="W28215" s="28"/>
      <c r="Y28215" s="30"/>
      <c r="Z28215" s="30"/>
      <c r="AB28215" s="6"/>
    </row>
    <row r="28216" spans="1:28">
      <c r="A28216" s="2"/>
      <c r="B28216" s="2"/>
      <c r="C28216" s="2"/>
      <c r="G28216" s="94"/>
      <c r="H28216" s="94"/>
      <c r="I28216" s="94"/>
      <c r="J28216" s="2"/>
      <c r="P28216" s="30"/>
      <c r="T28216" s="2"/>
      <c r="V28216" s="2"/>
      <c r="W28216" s="28"/>
      <c r="Y28216" s="30"/>
      <c r="Z28216" s="30"/>
      <c r="AB28216" s="6"/>
    </row>
    <row r="28217" spans="1:28">
      <c r="A28217" s="2"/>
      <c r="B28217" s="2"/>
      <c r="C28217" s="2"/>
      <c r="G28217" s="94"/>
      <c r="H28217" s="94"/>
      <c r="I28217" s="94"/>
      <c r="J28217" s="2"/>
      <c r="P28217" s="30"/>
      <c r="T28217" s="2"/>
      <c r="V28217" s="2"/>
      <c r="W28217" s="28"/>
      <c r="Y28217" s="30"/>
      <c r="Z28217" s="30"/>
      <c r="AB28217" s="6"/>
    </row>
    <row r="28218" spans="1:28">
      <c r="A28218" s="2"/>
      <c r="B28218" s="2"/>
      <c r="C28218" s="2"/>
      <c r="G28218" s="94"/>
      <c r="H28218" s="94"/>
      <c r="I28218" s="94"/>
      <c r="J28218" s="2"/>
      <c r="P28218" s="30"/>
      <c r="T28218" s="2"/>
      <c r="V28218" s="2"/>
      <c r="W28218" s="28"/>
      <c r="Y28218" s="30"/>
      <c r="Z28218" s="30"/>
      <c r="AB28218" s="6"/>
    </row>
    <row r="28219" spans="1:28">
      <c r="A28219" s="2"/>
      <c r="B28219" s="2"/>
      <c r="C28219" s="2"/>
      <c r="G28219" s="94"/>
      <c r="H28219" s="94"/>
      <c r="I28219" s="94"/>
      <c r="J28219" s="2"/>
      <c r="P28219" s="30"/>
      <c r="T28219" s="2"/>
      <c r="V28219" s="2"/>
      <c r="W28219" s="28"/>
      <c r="Y28219" s="30"/>
      <c r="Z28219" s="30"/>
      <c r="AB28219" s="6"/>
    </row>
    <row r="28220" spans="1:28">
      <c r="A28220" s="2"/>
      <c r="B28220" s="2"/>
      <c r="C28220" s="2"/>
      <c r="G28220" s="94"/>
      <c r="H28220" s="94"/>
      <c r="I28220" s="94"/>
      <c r="J28220" s="2"/>
      <c r="P28220" s="30"/>
      <c r="T28220" s="2"/>
      <c r="V28220" s="2"/>
      <c r="W28220" s="28"/>
      <c r="Y28220" s="30"/>
      <c r="Z28220" s="30"/>
      <c r="AB28220" s="6"/>
    </row>
    <row r="28221" spans="1:28">
      <c r="A28221" s="2"/>
      <c r="B28221" s="2"/>
      <c r="C28221" s="2"/>
      <c r="G28221" s="94"/>
      <c r="H28221" s="94"/>
      <c r="I28221" s="94"/>
      <c r="J28221" s="2"/>
      <c r="P28221" s="30"/>
      <c r="T28221" s="2"/>
      <c r="V28221" s="2"/>
      <c r="W28221" s="28"/>
      <c r="Y28221" s="30"/>
      <c r="Z28221" s="30"/>
      <c r="AB28221" s="6"/>
    </row>
    <row r="28222" spans="1:28">
      <c r="A28222" s="2"/>
      <c r="B28222" s="2"/>
      <c r="C28222" s="2"/>
      <c r="G28222" s="94"/>
      <c r="H28222" s="94"/>
      <c r="I28222" s="94"/>
      <c r="J28222" s="2"/>
      <c r="P28222" s="30"/>
      <c r="T28222" s="2"/>
      <c r="V28222" s="2"/>
      <c r="W28222" s="28"/>
      <c r="Y28222" s="30"/>
      <c r="Z28222" s="30"/>
      <c r="AB28222" s="6"/>
    </row>
    <row r="28223" spans="1:28">
      <c r="A28223" s="2"/>
      <c r="B28223" s="2"/>
      <c r="C28223" s="2"/>
      <c r="G28223" s="94"/>
      <c r="H28223" s="94"/>
      <c r="I28223" s="94"/>
      <c r="J28223" s="2"/>
      <c r="P28223" s="30"/>
      <c r="T28223" s="2"/>
      <c r="V28223" s="2"/>
      <c r="W28223" s="28"/>
      <c r="Y28223" s="30"/>
      <c r="Z28223" s="30"/>
      <c r="AB28223" s="6"/>
    </row>
    <row r="28224" spans="1:28">
      <c r="A28224" s="2"/>
      <c r="B28224" s="2"/>
      <c r="C28224" s="2"/>
      <c r="G28224" s="94"/>
      <c r="H28224" s="94"/>
      <c r="I28224" s="94"/>
      <c r="J28224" s="2"/>
      <c r="P28224" s="30"/>
      <c r="T28224" s="2"/>
      <c r="V28224" s="2"/>
      <c r="W28224" s="28"/>
      <c r="Y28224" s="30"/>
      <c r="Z28224" s="30"/>
      <c r="AB28224" s="6"/>
    </row>
    <row r="28225" spans="1:28">
      <c r="A28225" s="2"/>
      <c r="B28225" s="2"/>
      <c r="C28225" s="2"/>
      <c r="G28225" s="94"/>
      <c r="H28225" s="94"/>
      <c r="I28225" s="94"/>
      <c r="J28225" s="2"/>
      <c r="P28225" s="30"/>
      <c r="T28225" s="2"/>
      <c r="V28225" s="2"/>
      <c r="W28225" s="28"/>
      <c r="Y28225" s="30"/>
      <c r="Z28225" s="30"/>
      <c r="AB28225" s="6"/>
    </row>
    <row r="28226" spans="1:28">
      <c r="A28226" s="2"/>
      <c r="B28226" s="2"/>
      <c r="C28226" s="2"/>
      <c r="G28226" s="94"/>
      <c r="H28226" s="94"/>
      <c r="I28226" s="94"/>
      <c r="J28226" s="2"/>
      <c r="P28226" s="30"/>
      <c r="T28226" s="2"/>
      <c r="V28226" s="2"/>
      <c r="W28226" s="28"/>
      <c r="Y28226" s="30"/>
      <c r="Z28226" s="30"/>
      <c r="AB28226" s="6"/>
    </row>
    <row r="28227" spans="1:28">
      <c r="A28227" s="2"/>
      <c r="B28227" s="2"/>
      <c r="C28227" s="2"/>
      <c r="G28227" s="94"/>
      <c r="H28227" s="94"/>
      <c r="I28227" s="94"/>
      <c r="J28227" s="2"/>
      <c r="P28227" s="30"/>
      <c r="T28227" s="2"/>
      <c r="V28227" s="2"/>
      <c r="W28227" s="28"/>
      <c r="Y28227" s="30"/>
      <c r="Z28227" s="30"/>
      <c r="AB28227" s="6"/>
    </row>
    <row r="28228" spans="1:28">
      <c r="A28228" s="2"/>
      <c r="B28228" s="2"/>
      <c r="C28228" s="2"/>
      <c r="G28228" s="94"/>
      <c r="H28228" s="94"/>
      <c r="I28228" s="94"/>
      <c r="J28228" s="2"/>
      <c r="P28228" s="30"/>
      <c r="T28228" s="2"/>
      <c r="V28228" s="2"/>
      <c r="W28228" s="28"/>
      <c r="Y28228" s="30"/>
      <c r="Z28228" s="30"/>
      <c r="AB28228" s="6"/>
    </row>
    <row r="28229" spans="1:28">
      <c r="A28229" s="2"/>
      <c r="B28229" s="2"/>
      <c r="C28229" s="2"/>
      <c r="G28229" s="94"/>
      <c r="H28229" s="94"/>
      <c r="I28229" s="94"/>
      <c r="J28229" s="2"/>
      <c r="P28229" s="30"/>
      <c r="T28229" s="2"/>
      <c r="V28229" s="2"/>
      <c r="W28229" s="28"/>
      <c r="Y28229" s="30"/>
      <c r="Z28229" s="30"/>
      <c r="AB28229" s="6"/>
    </row>
    <row r="28230" spans="1:28">
      <c r="A28230" s="2"/>
      <c r="B28230" s="2"/>
      <c r="C28230" s="2"/>
      <c r="G28230" s="94"/>
      <c r="H28230" s="94"/>
      <c r="I28230" s="94"/>
      <c r="J28230" s="2"/>
      <c r="P28230" s="30"/>
      <c r="T28230" s="2"/>
      <c r="V28230" s="2"/>
      <c r="W28230" s="28"/>
      <c r="Y28230" s="30"/>
      <c r="Z28230" s="30"/>
      <c r="AB28230" s="6"/>
    </row>
    <row r="28231" spans="1:28">
      <c r="A28231" s="2"/>
      <c r="B28231" s="2"/>
      <c r="C28231" s="2"/>
      <c r="G28231" s="94"/>
      <c r="H28231" s="94"/>
      <c r="I28231" s="94"/>
      <c r="J28231" s="2"/>
      <c r="P28231" s="30"/>
      <c r="T28231" s="2"/>
      <c r="V28231" s="2"/>
      <c r="W28231" s="28"/>
      <c r="Y28231" s="30"/>
      <c r="Z28231" s="30"/>
      <c r="AB28231" s="6"/>
    </row>
    <row r="28232" spans="1:28">
      <c r="A28232" s="2"/>
      <c r="B28232" s="2"/>
      <c r="C28232" s="2"/>
      <c r="G28232" s="94"/>
      <c r="H28232" s="94"/>
      <c r="I28232" s="94"/>
      <c r="J28232" s="2"/>
      <c r="P28232" s="30"/>
      <c r="T28232" s="2"/>
      <c r="V28232" s="2"/>
      <c r="W28232" s="28"/>
      <c r="Y28232" s="30"/>
      <c r="Z28232" s="30"/>
      <c r="AB28232" s="6"/>
    </row>
    <row r="28233" spans="1:28">
      <c r="A28233" s="2"/>
      <c r="B28233" s="2"/>
      <c r="C28233" s="2"/>
      <c r="G28233" s="94"/>
      <c r="H28233" s="94"/>
      <c r="I28233" s="94"/>
      <c r="J28233" s="2"/>
      <c r="P28233" s="30"/>
      <c r="T28233" s="2"/>
      <c r="V28233" s="2"/>
      <c r="W28233" s="28"/>
      <c r="Y28233" s="30"/>
      <c r="Z28233" s="30"/>
      <c r="AB28233" s="6"/>
    </row>
    <row r="28234" spans="1:28">
      <c r="A28234" s="2"/>
      <c r="B28234" s="2"/>
      <c r="C28234" s="2"/>
      <c r="G28234" s="94"/>
      <c r="H28234" s="94"/>
      <c r="I28234" s="94"/>
      <c r="J28234" s="2"/>
      <c r="P28234" s="30"/>
      <c r="T28234" s="2"/>
      <c r="V28234" s="2"/>
      <c r="W28234" s="28"/>
      <c r="Y28234" s="30"/>
      <c r="Z28234" s="30"/>
      <c r="AB28234" s="6"/>
    </row>
    <row r="28235" spans="1:28">
      <c r="A28235" s="2"/>
      <c r="B28235" s="2"/>
      <c r="C28235" s="2"/>
      <c r="G28235" s="94"/>
      <c r="H28235" s="94"/>
      <c r="I28235" s="94"/>
      <c r="J28235" s="2"/>
      <c r="P28235" s="30"/>
      <c r="T28235" s="2"/>
      <c r="V28235" s="2"/>
      <c r="W28235" s="28"/>
      <c r="Y28235" s="30"/>
      <c r="Z28235" s="30"/>
      <c r="AB28235" s="6"/>
    </row>
    <row r="28236" spans="1:28">
      <c r="A28236" s="2"/>
      <c r="B28236" s="2"/>
      <c r="C28236" s="2"/>
      <c r="G28236" s="94"/>
      <c r="H28236" s="94"/>
      <c r="I28236" s="94"/>
      <c r="J28236" s="2"/>
      <c r="P28236" s="30"/>
      <c r="T28236" s="2"/>
      <c r="V28236" s="2"/>
      <c r="W28236" s="28"/>
      <c r="Y28236" s="30"/>
      <c r="Z28236" s="30"/>
      <c r="AB28236" s="6"/>
    </row>
    <row r="28237" spans="1:28">
      <c r="A28237" s="2"/>
      <c r="B28237" s="2"/>
      <c r="C28237" s="2"/>
      <c r="G28237" s="94"/>
      <c r="H28237" s="94"/>
      <c r="I28237" s="94"/>
      <c r="J28237" s="2"/>
      <c r="P28237" s="30"/>
      <c r="T28237" s="2"/>
      <c r="V28237" s="2"/>
      <c r="W28237" s="28"/>
      <c r="Y28237" s="30"/>
      <c r="Z28237" s="30"/>
      <c r="AB28237" s="6"/>
    </row>
    <row r="28238" spans="1:28">
      <c r="A28238" s="2"/>
      <c r="B28238" s="2"/>
      <c r="C28238" s="2"/>
      <c r="G28238" s="94"/>
      <c r="H28238" s="94"/>
      <c r="I28238" s="94"/>
      <c r="J28238" s="2"/>
      <c r="P28238" s="30"/>
      <c r="T28238" s="2"/>
      <c r="V28238" s="2"/>
      <c r="W28238" s="28"/>
      <c r="Y28238" s="30"/>
      <c r="Z28238" s="30"/>
      <c r="AB28238" s="6"/>
    </row>
    <row r="28239" spans="1:28">
      <c r="A28239" s="2"/>
      <c r="B28239" s="2"/>
      <c r="C28239" s="2"/>
      <c r="G28239" s="94"/>
      <c r="H28239" s="94"/>
      <c r="I28239" s="94"/>
      <c r="J28239" s="2"/>
      <c r="P28239" s="30"/>
      <c r="T28239" s="2"/>
      <c r="V28239" s="2"/>
      <c r="W28239" s="28"/>
      <c r="Y28239" s="30"/>
      <c r="Z28239" s="30"/>
      <c r="AB28239" s="6"/>
    </row>
    <row r="28240" spans="1:28">
      <c r="A28240" s="2"/>
      <c r="B28240" s="2"/>
      <c r="C28240" s="2"/>
      <c r="G28240" s="94"/>
      <c r="H28240" s="94"/>
      <c r="I28240" s="94"/>
      <c r="J28240" s="2"/>
      <c r="P28240" s="30"/>
      <c r="T28240" s="2"/>
      <c r="V28240" s="2"/>
      <c r="W28240" s="28"/>
      <c r="Y28240" s="30"/>
      <c r="Z28240" s="30"/>
      <c r="AB28240" s="6"/>
    </row>
    <row r="28241" spans="1:28">
      <c r="A28241" s="2"/>
      <c r="B28241" s="2"/>
      <c r="C28241" s="2"/>
      <c r="G28241" s="94"/>
      <c r="H28241" s="94"/>
      <c r="I28241" s="94"/>
      <c r="J28241" s="2"/>
      <c r="P28241" s="30"/>
      <c r="T28241" s="2"/>
      <c r="V28241" s="2"/>
      <c r="W28241" s="28"/>
      <c r="Y28241" s="30"/>
      <c r="Z28241" s="30"/>
      <c r="AB28241" s="6"/>
    </row>
    <row r="28242" spans="1:28">
      <c r="A28242" s="2"/>
      <c r="B28242" s="2"/>
      <c r="C28242" s="2"/>
      <c r="G28242" s="94"/>
      <c r="H28242" s="94"/>
      <c r="I28242" s="94"/>
      <c r="J28242" s="2"/>
      <c r="P28242" s="30"/>
      <c r="T28242" s="2"/>
      <c r="V28242" s="2"/>
      <c r="W28242" s="28"/>
      <c r="Y28242" s="30"/>
      <c r="Z28242" s="30"/>
      <c r="AB28242" s="6"/>
    </row>
    <row r="28243" spans="1:28">
      <c r="A28243" s="2"/>
      <c r="B28243" s="2"/>
      <c r="C28243" s="2"/>
      <c r="G28243" s="94"/>
      <c r="H28243" s="94"/>
      <c r="I28243" s="94"/>
      <c r="J28243" s="2"/>
      <c r="P28243" s="30"/>
      <c r="T28243" s="2"/>
      <c r="V28243" s="2"/>
      <c r="W28243" s="28"/>
      <c r="Y28243" s="30"/>
      <c r="Z28243" s="30"/>
      <c r="AB28243" s="6"/>
    </row>
    <row r="28244" spans="1:28">
      <c r="A28244" s="2"/>
      <c r="B28244" s="2"/>
      <c r="C28244" s="2"/>
      <c r="G28244" s="94"/>
      <c r="H28244" s="94"/>
      <c r="I28244" s="94"/>
      <c r="J28244" s="2"/>
      <c r="P28244" s="30"/>
      <c r="T28244" s="2"/>
      <c r="V28244" s="2"/>
      <c r="W28244" s="28"/>
      <c r="Y28244" s="30"/>
      <c r="Z28244" s="30"/>
      <c r="AB28244" s="6"/>
    </row>
    <row r="28245" spans="1:28">
      <c r="A28245" s="2"/>
      <c r="B28245" s="2"/>
      <c r="C28245" s="2"/>
      <c r="G28245" s="94"/>
      <c r="H28245" s="94"/>
      <c r="I28245" s="94"/>
      <c r="J28245" s="2"/>
      <c r="P28245" s="30"/>
      <c r="T28245" s="2"/>
      <c r="V28245" s="2"/>
      <c r="W28245" s="28"/>
      <c r="Y28245" s="30"/>
      <c r="Z28245" s="30"/>
      <c r="AB28245" s="6"/>
    </row>
    <row r="28246" spans="1:28">
      <c r="A28246" s="2"/>
      <c r="B28246" s="2"/>
      <c r="C28246" s="2"/>
      <c r="G28246" s="94"/>
      <c r="H28246" s="94"/>
      <c r="I28246" s="94"/>
      <c r="J28246" s="2"/>
      <c r="P28246" s="30"/>
      <c r="T28246" s="2"/>
      <c r="V28246" s="2"/>
      <c r="W28246" s="28"/>
      <c r="Y28246" s="30"/>
      <c r="Z28246" s="30"/>
      <c r="AB28246" s="6"/>
    </row>
    <row r="28247" spans="1:28">
      <c r="A28247" s="2"/>
      <c r="B28247" s="2"/>
      <c r="C28247" s="2"/>
      <c r="G28247" s="94"/>
      <c r="H28247" s="94"/>
      <c r="I28247" s="94"/>
      <c r="J28247" s="2"/>
      <c r="P28247" s="30"/>
      <c r="T28247" s="2"/>
      <c r="V28247" s="2"/>
      <c r="W28247" s="28"/>
      <c r="Y28247" s="30"/>
      <c r="Z28247" s="30"/>
      <c r="AB28247" s="6"/>
    </row>
    <row r="28248" spans="1:28">
      <c r="A28248" s="2"/>
      <c r="B28248" s="2"/>
      <c r="C28248" s="2"/>
      <c r="G28248" s="94"/>
      <c r="H28248" s="94"/>
      <c r="I28248" s="94"/>
      <c r="J28248" s="2"/>
      <c r="P28248" s="30"/>
      <c r="T28248" s="2"/>
      <c r="V28248" s="2"/>
      <c r="W28248" s="28"/>
      <c r="Y28248" s="30"/>
      <c r="Z28248" s="30"/>
      <c r="AB28248" s="6"/>
    </row>
    <row r="28249" spans="1:28">
      <c r="A28249" s="2"/>
      <c r="B28249" s="2"/>
      <c r="C28249" s="2"/>
      <c r="G28249" s="94"/>
      <c r="H28249" s="94"/>
      <c r="I28249" s="94"/>
      <c r="J28249" s="2"/>
      <c r="P28249" s="30"/>
      <c r="T28249" s="2"/>
      <c r="V28249" s="2"/>
      <c r="W28249" s="28"/>
      <c r="Y28249" s="30"/>
      <c r="Z28249" s="30"/>
      <c r="AB28249" s="6"/>
    </row>
    <row r="28250" spans="1:28">
      <c r="A28250" s="2"/>
      <c r="B28250" s="2"/>
      <c r="C28250" s="2"/>
      <c r="G28250" s="94"/>
      <c r="H28250" s="94"/>
      <c r="I28250" s="94"/>
      <c r="J28250" s="2"/>
      <c r="P28250" s="30"/>
      <c r="T28250" s="2"/>
      <c r="V28250" s="2"/>
      <c r="W28250" s="28"/>
      <c r="Y28250" s="30"/>
      <c r="Z28250" s="30"/>
      <c r="AB28250" s="6"/>
    </row>
    <row r="28251" spans="1:28">
      <c r="A28251" s="2"/>
      <c r="B28251" s="2"/>
      <c r="C28251" s="2"/>
      <c r="G28251" s="94"/>
      <c r="H28251" s="94"/>
      <c r="I28251" s="94"/>
      <c r="J28251" s="2"/>
      <c r="P28251" s="30"/>
      <c r="T28251" s="2"/>
      <c r="V28251" s="2"/>
      <c r="W28251" s="28"/>
      <c r="Y28251" s="30"/>
      <c r="Z28251" s="30"/>
      <c r="AB28251" s="6"/>
    </row>
    <row r="28252" spans="1:28">
      <c r="A28252" s="2"/>
      <c r="B28252" s="2"/>
      <c r="C28252" s="2"/>
      <c r="G28252" s="94"/>
      <c r="H28252" s="94"/>
      <c r="I28252" s="94"/>
      <c r="J28252" s="2"/>
      <c r="P28252" s="30"/>
      <c r="T28252" s="2"/>
      <c r="V28252" s="2"/>
      <c r="W28252" s="28"/>
      <c r="Y28252" s="30"/>
      <c r="Z28252" s="30"/>
      <c r="AB28252" s="6"/>
    </row>
    <row r="28253" spans="1:28">
      <c r="A28253" s="2"/>
      <c r="B28253" s="2"/>
      <c r="C28253" s="2"/>
      <c r="G28253" s="94"/>
      <c r="H28253" s="94"/>
      <c r="I28253" s="94"/>
      <c r="J28253" s="2"/>
      <c r="P28253" s="30"/>
      <c r="T28253" s="2"/>
      <c r="V28253" s="2"/>
      <c r="W28253" s="28"/>
      <c r="Y28253" s="30"/>
      <c r="Z28253" s="30"/>
      <c r="AB28253" s="6"/>
    </row>
    <row r="28254" spans="1:28">
      <c r="A28254" s="2"/>
      <c r="B28254" s="2"/>
      <c r="C28254" s="2"/>
      <c r="G28254" s="94"/>
      <c r="H28254" s="94"/>
      <c r="I28254" s="94"/>
      <c r="J28254" s="2"/>
      <c r="P28254" s="30"/>
      <c r="T28254" s="2"/>
      <c r="V28254" s="2"/>
      <c r="W28254" s="28"/>
      <c r="Y28254" s="30"/>
      <c r="Z28254" s="30"/>
      <c r="AB28254" s="6"/>
    </row>
    <row r="28255" spans="1:28">
      <c r="A28255" s="2"/>
      <c r="B28255" s="2"/>
      <c r="C28255" s="2"/>
      <c r="G28255" s="94"/>
      <c r="H28255" s="94"/>
      <c r="I28255" s="94"/>
      <c r="J28255" s="2"/>
      <c r="P28255" s="30"/>
      <c r="T28255" s="2"/>
      <c r="V28255" s="2"/>
      <c r="W28255" s="28"/>
      <c r="Y28255" s="30"/>
      <c r="Z28255" s="30"/>
      <c r="AB28255" s="6"/>
    </row>
    <row r="28256" spans="1:28">
      <c r="A28256" s="2"/>
      <c r="B28256" s="2"/>
      <c r="C28256" s="2"/>
      <c r="G28256" s="94"/>
      <c r="H28256" s="94"/>
      <c r="I28256" s="94"/>
      <c r="J28256" s="2"/>
      <c r="P28256" s="30"/>
      <c r="T28256" s="2"/>
      <c r="V28256" s="2"/>
      <c r="W28256" s="28"/>
      <c r="Y28256" s="30"/>
      <c r="Z28256" s="30"/>
      <c r="AB28256" s="6"/>
    </row>
    <row r="28257" spans="1:28">
      <c r="A28257" s="2"/>
      <c r="B28257" s="2"/>
      <c r="C28257" s="2"/>
      <c r="G28257" s="94"/>
      <c r="H28257" s="94"/>
      <c r="I28257" s="94"/>
      <c r="J28257" s="2"/>
      <c r="P28257" s="30"/>
      <c r="T28257" s="2"/>
      <c r="V28257" s="2"/>
      <c r="W28257" s="28"/>
      <c r="Y28257" s="30"/>
      <c r="Z28257" s="30"/>
      <c r="AB28257" s="6"/>
    </row>
    <row r="28258" spans="1:28">
      <c r="A28258" s="2"/>
      <c r="B28258" s="2"/>
      <c r="C28258" s="2"/>
      <c r="G28258" s="94"/>
      <c r="H28258" s="94"/>
      <c r="I28258" s="94"/>
      <c r="J28258" s="2"/>
      <c r="P28258" s="30"/>
      <c r="T28258" s="2"/>
      <c r="V28258" s="2"/>
      <c r="W28258" s="28"/>
      <c r="Y28258" s="30"/>
      <c r="Z28258" s="30"/>
      <c r="AB28258" s="6"/>
    </row>
    <row r="28259" spans="1:28">
      <c r="A28259" s="2"/>
      <c r="B28259" s="2"/>
      <c r="C28259" s="2"/>
      <c r="G28259" s="94"/>
      <c r="H28259" s="94"/>
      <c r="I28259" s="94"/>
      <c r="J28259" s="2"/>
      <c r="P28259" s="30"/>
      <c r="T28259" s="2"/>
      <c r="V28259" s="2"/>
      <c r="W28259" s="28"/>
      <c r="Y28259" s="30"/>
      <c r="Z28259" s="30"/>
      <c r="AB28259" s="6"/>
    </row>
    <row r="28260" spans="1:28">
      <c r="A28260" s="2"/>
      <c r="B28260" s="2"/>
      <c r="C28260" s="2"/>
      <c r="G28260" s="94"/>
      <c r="H28260" s="94"/>
      <c r="I28260" s="94"/>
      <c r="J28260" s="2"/>
      <c r="P28260" s="30"/>
      <c r="T28260" s="2"/>
      <c r="V28260" s="2"/>
      <c r="W28260" s="28"/>
      <c r="Y28260" s="30"/>
      <c r="Z28260" s="30"/>
      <c r="AB28260" s="6"/>
    </row>
    <row r="28261" spans="1:28">
      <c r="A28261" s="2"/>
      <c r="B28261" s="2"/>
      <c r="C28261" s="2"/>
      <c r="G28261" s="94"/>
      <c r="H28261" s="94"/>
      <c r="I28261" s="94"/>
      <c r="J28261" s="2"/>
      <c r="P28261" s="30"/>
      <c r="T28261" s="2"/>
      <c r="V28261" s="2"/>
      <c r="W28261" s="28"/>
      <c r="Y28261" s="30"/>
      <c r="Z28261" s="30"/>
      <c r="AB28261" s="6"/>
    </row>
    <row r="28262" spans="1:28">
      <c r="A28262" s="2"/>
      <c r="B28262" s="2"/>
      <c r="C28262" s="2"/>
      <c r="G28262" s="94"/>
      <c r="H28262" s="94"/>
      <c r="I28262" s="94"/>
      <c r="J28262" s="2"/>
      <c r="P28262" s="30"/>
      <c r="T28262" s="2"/>
      <c r="V28262" s="2"/>
      <c r="W28262" s="28"/>
      <c r="Y28262" s="30"/>
      <c r="Z28262" s="30"/>
      <c r="AB28262" s="6"/>
    </row>
    <row r="28263" spans="1:28">
      <c r="A28263" s="2"/>
      <c r="B28263" s="2"/>
      <c r="C28263" s="2"/>
      <c r="G28263" s="94"/>
      <c r="H28263" s="94"/>
      <c r="I28263" s="94"/>
      <c r="J28263" s="2"/>
      <c r="P28263" s="30"/>
      <c r="T28263" s="2"/>
      <c r="V28263" s="2"/>
      <c r="W28263" s="28"/>
      <c r="Y28263" s="30"/>
      <c r="Z28263" s="30"/>
      <c r="AB28263" s="6"/>
    </row>
    <row r="28264" spans="1:28">
      <c r="A28264" s="2"/>
      <c r="B28264" s="2"/>
      <c r="C28264" s="2"/>
      <c r="G28264" s="94"/>
      <c r="H28264" s="94"/>
      <c r="I28264" s="94"/>
      <c r="J28264" s="2"/>
      <c r="P28264" s="30"/>
      <c r="T28264" s="2"/>
      <c r="V28264" s="2"/>
      <c r="W28264" s="28"/>
      <c r="Y28264" s="30"/>
      <c r="Z28264" s="30"/>
      <c r="AB28264" s="6"/>
    </row>
    <row r="28265" spans="1:28">
      <c r="A28265" s="2"/>
      <c r="B28265" s="2"/>
      <c r="C28265" s="2"/>
      <c r="G28265" s="94"/>
      <c r="H28265" s="94"/>
      <c r="I28265" s="94"/>
      <c r="J28265" s="2"/>
      <c r="P28265" s="30"/>
      <c r="T28265" s="2"/>
      <c r="V28265" s="2"/>
      <c r="W28265" s="28"/>
      <c r="Y28265" s="30"/>
      <c r="Z28265" s="30"/>
      <c r="AB28265" s="6"/>
    </row>
    <row r="28266" spans="1:28">
      <c r="A28266" s="2"/>
      <c r="B28266" s="2"/>
      <c r="C28266" s="2"/>
      <c r="G28266" s="94"/>
      <c r="H28266" s="94"/>
      <c r="I28266" s="94"/>
      <c r="J28266" s="2"/>
      <c r="P28266" s="30"/>
      <c r="T28266" s="2"/>
      <c r="V28266" s="2"/>
      <c r="W28266" s="28"/>
      <c r="Y28266" s="30"/>
      <c r="Z28266" s="30"/>
      <c r="AB28266" s="6"/>
    </row>
    <row r="28267" spans="1:28">
      <c r="A28267" s="2"/>
      <c r="B28267" s="2"/>
      <c r="C28267" s="2"/>
      <c r="G28267" s="94"/>
      <c r="H28267" s="94"/>
      <c r="I28267" s="94"/>
      <c r="J28267" s="2"/>
      <c r="P28267" s="30"/>
      <c r="T28267" s="2"/>
      <c r="V28267" s="2"/>
      <c r="W28267" s="28"/>
      <c r="Y28267" s="30"/>
      <c r="Z28267" s="30"/>
      <c r="AB28267" s="6"/>
    </row>
    <row r="28268" spans="1:28">
      <c r="A28268" s="2"/>
      <c r="B28268" s="2"/>
      <c r="C28268" s="2"/>
      <c r="G28268" s="94"/>
      <c r="H28268" s="94"/>
      <c r="I28268" s="94"/>
      <c r="J28268" s="2"/>
      <c r="P28268" s="30"/>
      <c r="T28268" s="2"/>
      <c r="V28268" s="2"/>
      <c r="W28268" s="28"/>
      <c r="Y28268" s="30"/>
      <c r="Z28268" s="30"/>
      <c r="AB28268" s="6"/>
    </row>
    <row r="28269" spans="1:28">
      <c r="A28269" s="2"/>
      <c r="B28269" s="2"/>
      <c r="C28269" s="2"/>
      <c r="G28269" s="94"/>
      <c r="H28269" s="94"/>
      <c r="I28269" s="94"/>
      <c r="J28269" s="2"/>
      <c r="P28269" s="30"/>
      <c r="T28269" s="2"/>
      <c r="V28269" s="2"/>
      <c r="W28269" s="28"/>
      <c r="Y28269" s="30"/>
      <c r="Z28269" s="30"/>
      <c r="AB28269" s="6"/>
    </row>
    <row r="28270" spans="1:28">
      <c r="A28270" s="2"/>
      <c r="B28270" s="2"/>
      <c r="C28270" s="2"/>
      <c r="G28270" s="94"/>
      <c r="H28270" s="94"/>
      <c r="I28270" s="94"/>
      <c r="J28270" s="2"/>
      <c r="P28270" s="30"/>
      <c r="T28270" s="2"/>
      <c r="V28270" s="2"/>
      <c r="W28270" s="28"/>
      <c r="Y28270" s="30"/>
      <c r="Z28270" s="30"/>
      <c r="AB28270" s="6"/>
    </row>
    <row r="28271" spans="1:28">
      <c r="A28271" s="2"/>
      <c r="B28271" s="2"/>
      <c r="C28271" s="2"/>
      <c r="G28271" s="94"/>
      <c r="H28271" s="94"/>
      <c r="I28271" s="94"/>
      <c r="J28271" s="2"/>
      <c r="P28271" s="30"/>
      <c r="T28271" s="2"/>
      <c r="V28271" s="2"/>
      <c r="W28271" s="28"/>
      <c r="Y28271" s="30"/>
      <c r="Z28271" s="30"/>
      <c r="AB28271" s="6"/>
    </row>
    <row r="28272" spans="1:28">
      <c r="A28272" s="2"/>
      <c r="B28272" s="2"/>
      <c r="C28272" s="2"/>
      <c r="G28272" s="94"/>
      <c r="H28272" s="94"/>
      <c r="I28272" s="94"/>
      <c r="J28272" s="2"/>
      <c r="P28272" s="30"/>
      <c r="T28272" s="2"/>
      <c r="V28272" s="2"/>
      <c r="W28272" s="28"/>
      <c r="Y28272" s="30"/>
      <c r="Z28272" s="30"/>
      <c r="AB28272" s="6"/>
    </row>
    <row r="28273" spans="1:28">
      <c r="A28273" s="2"/>
      <c r="B28273" s="2"/>
      <c r="C28273" s="2"/>
      <c r="G28273" s="94"/>
      <c r="H28273" s="94"/>
      <c r="I28273" s="94"/>
      <c r="J28273" s="2"/>
      <c r="P28273" s="30"/>
      <c r="T28273" s="2"/>
      <c r="V28273" s="2"/>
      <c r="W28273" s="28"/>
      <c r="Y28273" s="30"/>
      <c r="Z28273" s="30"/>
      <c r="AB28273" s="6"/>
    </row>
    <row r="28274" spans="1:28">
      <c r="A28274" s="2"/>
      <c r="B28274" s="2"/>
      <c r="C28274" s="2"/>
      <c r="G28274" s="94"/>
      <c r="H28274" s="94"/>
      <c r="I28274" s="94"/>
      <c r="J28274" s="2"/>
      <c r="P28274" s="30"/>
      <c r="T28274" s="2"/>
      <c r="V28274" s="2"/>
      <c r="W28274" s="28"/>
      <c r="Y28274" s="30"/>
      <c r="Z28274" s="30"/>
      <c r="AB28274" s="6"/>
    </row>
    <row r="28275" spans="1:28">
      <c r="A28275" s="2"/>
      <c r="B28275" s="2"/>
      <c r="C28275" s="2"/>
      <c r="G28275" s="94"/>
      <c r="H28275" s="94"/>
      <c r="I28275" s="94"/>
      <c r="J28275" s="2"/>
      <c r="P28275" s="30"/>
      <c r="T28275" s="2"/>
      <c r="V28275" s="2"/>
      <c r="W28275" s="28"/>
      <c r="Y28275" s="30"/>
      <c r="Z28275" s="30"/>
      <c r="AB28275" s="6"/>
    </row>
    <row r="28276" spans="1:28">
      <c r="A28276" s="2"/>
      <c r="B28276" s="2"/>
      <c r="C28276" s="2"/>
      <c r="G28276" s="94"/>
      <c r="H28276" s="94"/>
      <c r="I28276" s="94"/>
      <c r="J28276" s="2"/>
      <c r="P28276" s="30"/>
      <c r="T28276" s="2"/>
      <c r="V28276" s="2"/>
      <c r="W28276" s="28"/>
      <c r="Y28276" s="30"/>
      <c r="Z28276" s="30"/>
      <c r="AB28276" s="6"/>
    </row>
    <row r="28277" spans="1:28">
      <c r="A28277" s="2"/>
      <c r="B28277" s="2"/>
      <c r="C28277" s="2"/>
      <c r="G28277" s="94"/>
      <c r="H28277" s="94"/>
      <c r="I28277" s="94"/>
      <c r="J28277" s="2"/>
      <c r="P28277" s="30"/>
      <c r="T28277" s="2"/>
      <c r="V28277" s="2"/>
      <c r="W28277" s="28"/>
      <c r="Y28277" s="30"/>
      <c r="Z28277" s="30"/>
      <c r="AB28277" s="6"/>
    </row>
    <row r="28278" spans="1:28">
      <c r="A28278" s="2"/>
      <c r="B28278" s="2"/>
      <c r="C28278" s="2"/>
      <c r="G28278" s="94"/>
      <c r="H28278" s="94"/>
      <c r="I28278" s="94"/>
      <c r="J28278" s="2"/>
      <c r="P28278" s="30"/>
      <c r="T28278" s="2"/>
      <c r="V28278" s="2"/>
      <c r="W28278" s="28"/>
      <c r="Y28278" s="30"/>
      <c r="Z28278" s="30"/>
      <c r="AB28278" s="6"/>
    </row>
    <row r="28279" spans="1:28">
      <c r="A28279" s="2"/>
      <c r="B28279" s="2"/>
      <c r="C28279" s="2"/>
      <c r="G28279" s="94"/>
      <c r="H28279" s="94"/>
      <c r="I28279" s="94"/>
      <c r="J28279" s="2"/>
      <c r="P28279" s="30"/>
      <c r="T28279" s="2"/>
      <c r="V28279" s="2"/>
      <c r="W28279" s="28"/>
      <c r="Y28279" s="30"/>
      <c r="Z28279" s="30"/>
      <c r="AB28279" s="6"/>
    </row>
    <row r="28280" spans="1:28">
      <c r="A28280" s="2"/>
      <c r="B28280" s="2"/>
      <c r="C28280" s="2"/>
      <c r="G28280" s="94"/>
      <c r="H28280" s="94"/>
      <c r="I28280" s="94"/>
      <c r="J28280" s="2"/>
      <c r="P28280" s="30"/>
      <c r="T28280" s="2"/>
      <c r="V28280" s="2"/>
      <c r="W28280" s="28"/>
      <c r="Y28280" s="30"/>
      <c r="Z28280" s="30"/>
      <c r="AB28280" s="6"/>
    </row>
    <row r="28281" spans="1:28">
      <c r="A28281" s="2"/>
      <c r="B28281" s="2"/>
      <c r="C28281" s="2"/>
      <c r="G28281" s="94"/>
      <c r="H28281" s="94"/>
      <c r="I28281" s="94"/>
      <c r="J28281" s="2"/>
      <c r="P28281" s="30"/>
      <c r="T28281" s="2"/>
      <c r="V28281" s="2"/>
      <c r="W28281" s="28"/>
      <c r="Y28281" s="30"/>
      <c r="Z28281" s="30"/>
      <c r="AB28281" s="6"/>
    </row>
    <row r="28282" spans="1:28">
      <c r="A28282" s="2"/>
      <c r="B28282" s="2"/>
      <c r="C28282" s="2"/>
      <c r="G28282" s="94"/>
      <c r="H28282" s="94"/>
      <c r="I28282" s="94"/>
      <c r="J28282" s="2"/>
      <c r="P28282" s="30"/>
      <c r="T28282" s="2"/>
      <c r="V28282" s="2"/>
      <c r="W28282" s="28"/>
      <c r="Y28282" s="30"/>
      <c r="Z28282" s="30"/>
      <c r="AB28282" s="6"/>
    </row>
    <row r="28283" spans="1:28">
      <c r="A28283" s="2"/>
      <c r="B28283" s="2"/>
      <c r="C28283" s="2"/>
      <c r="G28283" s="94"/>
      <c r="H28283" s="94"/>
      <c r="I28283" s="94"/>
      <c r="J28283" s="2"/>
      <c r="P28283" s="30"/>
      <c r="T28283" s="2"/>
      <c r="V28283" s="2"/>
      <c r="W28283" s="28"/>
      <c r="Y28283" s="30"/>
      <c r="Z28283" s="30"/>
      <c r="AB28283" s="6"/>
    </row>
    <row r="28284" spans="1:28">
      <c r="A28284" s="2"/>
      <c r="B28284" s="2"/>
      <c r="C28284" s="2"/>
      <c r="G28284" s="94"/>
      <c r="H28284" s="94"/>
      <c r="I28284" s="94"/>
      <c r="J28284" s="2"/>
      <c r="P28284" s="30"/>
      <c r="T28284" s="2"/>
      <c r="V28284" s="2"/>
      <c r="W28284" s="28"/>
      <c r="Y28284" s="30"/>
      <c r="Z28284" s="30"/>
      <c r="AB28284" s="6"/>
    </row>
    <row r="28285" spans="1:28">
      <c r="A28285" s="2"/>
      <c r="B28285" s="2"/>
      <c r="C28285" s="2"/>
      <c r="G28285" s="94"/>
      <c r="H28285" s="94"/>
      <c r="I28285" s="94"/>
      <c r="J28285" s="2"/>
      <c r="P28285" s="30"/>
      <c r="T28285" s="2"/>
      <c r="V28285" s="2"/>
      <c r="W28285" s="28"/>
      <c r="Y28285" s="30"/>
      <c r="Z28285" s="30"/>
      <c r="AB28285" s="6"/>
    </row>
    <row r="28286" spans="1:28">
      <c r="A28286" s="2"/>
      <c r="B28286" s="2"/>
      <c r="C28286" s="2"/>
      <c r="G28286" s="94"/>
      <c r="H28286" s="94"/>
      <c r="I28286" s="94"/>
      <c r="J28286" s="2"/>
      <c r="P28286" s="30"/>
      <c r="T28286" s="2"/>
      <c r="V28286" s="2"/>
      <c r="W28286" s="28"/>
      <c r="Y28286" s="30"/>
      <c r="Z28286" s="30"/>
      <c r="AB28286" s="6"/>
    </row>
    <row r="28287" spans="1:28">
      <c r="A28287" s="2"/>
      <c r="B28287" s="2"/>
      <c r="C28287" s="2"/>
      <c r="G28287" s="94"/>
      <c r="H28287" s="94"/>
      <c r="I28287" s="94"/>
      <c r="J28287" s="2"/>
      <c r="P28287" s="30"/>
      <c r="T28287" s="2"/>
      <c r="V28287" s="2"/>
      <c r="W28287" s="28"/>
      <c r="Y28287" s="30"/>
      <c r="Z28287" s="30"/>
      <c r="AB28287" s="6"/>
    </row>
    <row r="28288" spans="1:28">
      <c r="A28288" s="2"/>
      <c r="B28288" s="2"/>
      <c r="C28288" s="2"/>
      <c r="G28288" s="94"/>
      <c r="H28288" s="94"/>
      <c r="I28288" s="94"/>
      <c r="J28288" s="2"/>
      <c r="P28288" s="30"/>
      <c r="T28288" s="2"/>
      <c r="V28288" s="2"/>
      <c r="W28288" s="28"/>
      <c r="Y28288" s="30"/>
      <c r="Z28288" s="30"/>
      <c r="AB28288" s="6"/>
    </row>
    <row r="28289" spans="1:28">
      <c r="A28289" s="2"/>
      <c r="B28289" s="2"/>
      <c r="C28289" s="2"/>
      <c r="G28289" s="94"/>
      <c r="H28289" s="94"/>
      <c r="I28289" s="94"/>
      <c r="J28289" s="2"/>
      <c r="P28289" s="30"/>
      <c r="T28289" s="2"/>
      <c r="V28289" s="2"/>
      <c r="W28289" s="28"/>
      <c r="Y28289" s="30"/>
      <c r="Z28289" s="30"/>
      <c r="AB28289" s="6"/>
    </row>
    <row r="28290" spans="1:28">
      <c r="A28290" s="2"/>
      <c r="B28290" s="2"/>
      <c r="C28290" s="2"/>
      <c r="G28290" s="94"/>
      <c r="H28290" s="94"/>
      <c r="I28290" s="94"/>
      <c r="J28290" s="2"/>
      <c r="P28290" s="30"/>
      <c r="T28290" s="2"/>
      <c r="V28290" s="2"/>
      <c r="W28290" s="28"/>
      <c r="Y28290" s="30"/>
      <c r="Z28290" s="30"/>
      <c r="AB28290" s="6"/>
    </row>
    <row r="28291" spans="1:28">
      <c r="A28291" s="2"/>
      <c r="B28291" s="2"/>
      <c r="C28291" s="2"/>
      <c r="G28291" s="94"/>
      <c r="H28291" s="94"/>
      <c r="I28291" s="94"/>
      <c r="J28291" s="2"/>
      <c r="P28291" s="30"/>
      <c r="T28291" s="2"/>
      <c r="V28291" s="2"/>
      <c r="W28291" s="28"/>
      <c r="Y28291" s="30"/>
      <c r="Z28291" s="30"/>
      <c r="AB28291" s="6"/>
    </row>
    <row r="28292" spans="1:28">
      <c r="A28292" s="2"/>
      <c r="B28292" s="2"/>
      <c r="C28292" s="2"/>
      <c r="G28292" s="94"/>
      <c r="H28292" s="94"/>
      <c r="I28292" s="94"/>
      <c r="J28292" s="2"/>
      <c r="P28292" s="30"/>
      <c r="T28292" s="2"/>
      <c r="V28292" s="2"/>
      <c r="W28292" s="28"/>
      <c r="Y28292" s="30"/>
      <c r="Z28292" s="30"/>
      <c r="AB28292" s="6"/>
    </row>
    <row r="28293" spans="1:28">
      <c r="A28293" s="2"/>
      <c r="B28293" s="2"/>
      <c r="C28293" s="2"/>
      <c r="G28293" s="94"/>
      <c r="H28293" s="94"/>
      <c r="I28293" s="94"/>
      <c r="J28293" s="2"/>
      <c r="P28293" s="30"/>
      <c r="T28293" s="2"/>
      <c r="V28293" s="2"/>
      <c r="W28293" s="28"/>
      <c r="Y28293" s="30"/>
      <c r="Z28293" s="30"/>
      <c r="AB28293" s="6"/>
    </row>
    <row r="28294" spans="1:28">
      <c r="A28294" s="2"/>
      <c r="B28294" s="2"/>
      <c r="C28294" s="2"/>
      <c r="G28294" s="94"/>
      <c r="H28294" s="94"/>
      <c r="I28294" s="94"/>
      <c r="J28294" s="2"/>
      <c r="P28294" s="30"/>
      <c r="T28294" s="2"/>
      <c r="V28294" s="2"/>
      <c r="W28294" s="28"/>
      <c r="Y28294" s="30"/>
      <c r="Z28294" s="30"/>
      <c r="AB28294" s="6"/>
    </row>
    <row r="28295" spans="1:28">
      <c r="A28295" s="2"/>
      <c r="B28295" s="2"/>
      <c r="C28295" s="2"/>
      <c r="G28295" s="94"/>
      <c r="H28295" s="94"/>
      <c r="I28295" s="94"/>
      <c r="J28295" s="2"/>
      <c r="P28295" s="30"/>
      <c r="T28295" s="2"/>
      <c r="V28295" s="2"/>
      <c r="W28295" s="28"/>
      <c r="Y28295" s="30"/>
      <c r="Z28295" s="30"/>
      <c r="AB28295" s="6"/>
    </row>
    <row r="28296" spans="1:28">
      <c r="A28296" s="2"/>
      <c r="B28296" s="2"/>
      <c r="C28296" s="2"/>
      <c r="G28296" s="94"/>
      <c r="H28296" s="94"/>
      <c r="I28296" s="94"/>
      <c r="J28296" s="2"/>
      <c r="P28296" s="30"/>
      <c r="T28296" s="2"/>
      <c r="V28296" s="2"/>
      <c r="W28296" s="28"/>
      <c r="Y28296" s="30"/>
      <c r="Z28296" s="30"/>
      <c r="AB28296" s="6"/>
    </row>
    <row r="28297" spans="1:28">
      <c r="A28297" s="2"/>
      <c r="B28297" s="2"/>
      <c r="C28297" s="2"/>
      <c r="G28297" s="94"/>
      <c r="H28297" s="94"/>
      <c r="I28297" s="94"/>
      <c r="J28297" s="2"/>
      <c r="P28297" s="30"/>
      <c r="T28297" s="2"/>
      <c r="V28297" s="2"/>
      <c r="W28297" s="28"/>
      <c r="Y28297" s="30"/>
      <c r="Z28297" s="30"/>
      <c r="AB28297" s="6"/>
    </row>
    <row r="28298" spans="1:28">
      <c r="A28298" s="2"/>
      <c r="B28298" s="2"/>
      <c r="C28298" s="2"/>
      <c r="G28298" s="94"/>
      <c r="H28298" s="94"/>
      <c r="I28298" s="94"/>
      <c r="J28298" s="2"/>
      <c r="P28298" s="30"/>
      <c r="T28298" s="2"/>
      <c r="V28298" s="2"/>
      <c r="W28298" s="28"/>
      <c r="Y28298" s="30"/>
      <c r="Z28298" s="30"/>
      <c r="AB28298" s="6"/>
    </row>
    <row r="28299" spans="1:28">
      <c r="A28299" s="2"/>
      <c r="B28299" s="2"/>
      <c r="C28299" s="2"/>
      <c r="G28299" s="94"/>
      <c r="H28299" s="94"/>
      <c r="I28299" s="94"/>
      <c r="J28299" s="2"/>
      <c r="P28299" s="30"/>
      <c r="T28299" s="2"/>
      <c r="V28299" s="2"/>
      <c r="W28299" s="28"/>
      <c r="Y28299" s="30"/>
      <c r="Z28299" s="30"/>
      <c r="AB28299" s="6"/>
    </row>
    <row r="28300" spans="1:28">
      <c r="A28300" s="2"/>
      <c r="B28300" s="2"/>
      <c r="C28300" s="2"/>
      <c r="G28300" s="94"/>
      <c r="H28300" s="94"/>
      <c r="I28300" s="94"/>
      <c r="J28300" s="2"/>
      <c r="P28300" s="30"/>
      <c r="T28300" s="2"/>
      <c r="V28300" s="2"/>
      <c r="W28300" s="28"/>
      <c r="Y28300" s="30"/>
      <c r="Z28300" s="30"/>
      <c r="AB28300" s="6"/>
    </row>
    <row r="28301" spans="1:28">
      <c r="A28301" s="2"/>
      <c r="B28301" s="2"/>
      <c r="C28301" s="2"/>
      <c r="G28301" s="94"/>
      <c r="H28301" s="94"/>
      <c r="I28301" s="94"/>
      <c r="J28301" s="2"/>
      <c r="P28301" s="30"/>
      <c r="T28301" s="2"/>
      <c r="V28301" s="2"/>
      <c r="W28301" s="28"/>
      <c r="Y28301" s="30"/>
      <c r="Z28301" s="30"/>
      <c r="AB28301" s="6"/>
    </row>
    <row r="28302" spans="1:28">
      <c r="A28302" s="2"/>
      <c r="B28302" s="2"/>
      <c r="C28302" s="2"/>
      <c r="G28302" s="94"/>
      <c r="H28302" s="94"/>
      <c r="I28302" s="94"/>
      <c r="J28302" s="2"/>
      <c r="P28302" s="30"/>
      <c r="T28302" s="2"/>
      <c r="V28302" s="2"/>
      <c r="W28302" s="28"/>
      <c r="Y28302" s="30"/>
      <c r="Z28302" s="30"/>
      <c r="AB28302" s="6"/>
    </row>
    <row r="28303" spans="1:28">
      <c r="A28303" s="2"/>
      <c r="B28303" s="2"/>
      <c r="C28303" s="2"/>
      <c r="G28303" s="94"/>
      <c r="H28303" s="94"/>
      <c r="I28303" s="94"/>
      <c r="J28303" s="2"/>
      <c r="P28303" s="30"/>
      <c r="T28303" s="2"/>
      <c r="V28303" s="2"/>
      <c r="W28303" s="28"/>
      <c r="Y28303" s="30"/>
      <c r="Z28303" s="30"/>
      <c r="AB28303" s="6"/>
    </row>
    <row r="28304" spans="1:28">
      <c r="A28304" s="2"/>
      <c r="B28304" s="2"/>
      <c r="C28304" s="2"/>
      <c r="G28304" s="94"/>
      <c r="H28304" s="94"/>
      <c r="I28304" s="94"/>
      <c r="J28304" s="2"/>
      <c r="P28304" s="30"/>
      <c r="T28304" s="2"/>
      <c r="V28304" s="2"/>
      <c r="W28304" s="28"/>
      <c r="Y28304" s="30"/>
      <c r="Z28304" s="30"/>
      <c r="AB28304" s="6"/>
    </row>
    <row r="28305" spans="1:28">
      <c r="A28305" s="2"/>
      <c r="B28305" s="2"/>
      <c r="C28305" s="2"/>
      <c r="G28305" s="94"/>
      <c r="H28305" s="94"/>
      <c r="I28305" s="94"/>
      <c r="J28305" s="2"/>
      <c r="P28305" s="30"/>
      <c r="T28305" s="2"/>
      <c r="V28305" s="2"/>
      <c r="W28305" s="28"/>
      <c r="Y28305" s="30"/>
      <c r="Z28305" s="30"/>
      <c r="AB28305" s="6"/>
    </row>
    <row r="28306" spans="1:28">
      <c r="A28306" s="2"/>
      <c r="B28306" s="2"/>
      <c r="C28306" s="2"/>
      <c r="G28306" s="94"/>
      <c r="H28306" s="94"/>
      <c r="I28306" s="94"/>
      <c r="J28306" s="2"/>
      <c r="P28306" s="30"/>
      <c r="T28306" s="2"/>
      <c r="V28306" s="2"/>
      <c r="W28306" s="28"/>
      <c r="Y28306" s="30"/>
      <c r="Z28306" s="30"/>
      <c r="AB28306" s="6"/>
    </row>
    <row r="28307" spans="1:28">
      <c r="A28307" s="2"/>
      <c r="B28307" s="2"/>
      <c r="C28307" s="2"/>
      <c r="G28307" s="94"/>
      <c r="H28307" s="94"/>
      <c r="I28307" s="94"/>
      <c r="J28307" s="2"/>
      <c r="P28307" s="30"/>
      <c r="T28307" s="2"/>
      <c r="V28307" s="2"/>
      <c r="W28307" s="28"/>
      <c r="Y28307" s="30"/>
      <c r="Z28307" s="30"/>
      <c r="AB28307" s="6"/>
    </row>
    <row r="28308" spans="1:28">
      <c r="A28308" s="2"/>
      <c r="B28308" s="2"/>
      <c r="C28308" s="2"/>
      <c r="G28308" s="94"/>
      <c r="H28308" s="94"/>
      <c r="I28308" s="94"/>
      <c r="J28308" s="2"/>
      <c r="P28308" s="30"/>
      <c r="T28308" s="2"/>
      <c r="V28308" s="2"/>
      <c r="W28308" s="28"/>
      <c r="Y28308" s="30"/>
      <c r="Z28308" s="30"/>
      <c r="AB28308" s="6"/>
    </row>
    <row r="28309" spans="1:28">
      <c r="A28309" s="2"/>
      <c r="B28309" s="2"/>
      <c r="C28309" s="2"/>
      <c r="G28309" s="94"/>
      <c r="H28309" s="94"/>
      <c r="I28309" s="94"/>
      <c r="J28309" s="2"/>
      <c r="P28309" s="30"/>
      <c r="T28309" s="2"/>
      <c r="V28309" s="2"/>
      <c r="W28309" s="28"/>
      <c r="Y28309" s="30"/>
      <c r="Z28309" s="30"/>
      <c r="AB28309" s="6"/>
    </row>
    <row r="28310" spans="1:28">
      <c r="A28310" s="2"/>
      <c r="B28310" s="2"/>
      <c r="C28310" s="2"/>
      <c r="G28310" s="94"/>
      <c r="H28310" s="94"/>
      <c r="I28310" s="94"/>
      <c r="J28310" s="2"/>
      <c r="P28310" s="30"/>
      <c r="T28310" s="2"/>
      <c r="V28310" s="2"/>
      <c r="W28310" s="28"/>
      <c r="Y28310" s="30"/>
      <c r="Z28310" s="30"/>
      <c r="AB28310" s="6"/>
    </row>
    <row r="28311" spans="1:28">
      <c r="A28311" s="2"/>
      <c r="B28311" s="2"/>
      <c r="C28311" s="2"/>
      <c r="G28311" s="94"/>
      <c r="H28311" s="94"/>
      <c r="I28311" s="94"/>
      <c r="J28311" s="2"/>
      <c r="P28311" s="30"/>
      <c r="T28311" s="2"/>
      <c r="V28311" s="2"/>
      <c r="W28311" s="28"/>
      <c r="Y28311" s="30"/>
      <c r="Z28311" s="30"/>
      <c r="AB28311" s="6"/>
    </row>
    <row r="28312" spans="1:28">
      <c r="A28312" s="2"/>
      <c r="B28312" s="2"/>
      <c r="C28312" s="2"/>
      <c r="G28312" s="94"/>
      <c r="H28312" s="94"/>
      <c r="I28312" s="94"/>
      <c r="J28312" s="2"/>
      <c r="P28312" s="30"/>
      <c r="T28312" s="2"/>
      <c r="V28312" s="2"/>
      <c r="W28312" s="28"/>
      <c r="Y28312" s="30"/>
      <c r="Z28312" s="30"/>
      <c r="AB28312" s="6"/>
    </row>
    <row r="28313" spans="1:28">
      <c r="A28313" s="2"/>
      <c r="B28313" s="2"/>
      <c r="C28313" s="2"/>
      <c r="G28313" s="94"/>
      <c r="H28313" s="94"/>
      <c r="I28313" s="94"/>
      <c r="J28313" s="2"/>
      <c r="P28313" s="30"/>
      <c r="T28313" s="2"/>
      <c r="V28313" s="2"/>
      <c r="W28313" s="28"/>
      <c r="Y28313" s="30"/>
      <c r="Z28313" s="30"/>
      <c r="AB28313" s="6"/>
    </row>
    <row r="28314" spans="1:28">
      <c r="A28314" s="2"/>
      <c r="B28314" s="2"/>
      <c r="C28314" s="2"/>
      <c r="G28314" s="94"/>
      <c r="H28314" s="94"/>
      <c r="I28314" s="94"/>
      <c r="J28314" s="2"/>
      <c r="P28314" s="30"/>
      <c r="T28314" s="2"/>
      <c r="V28314" s="2"/>
      <c r="W28314" s="28"/>
      <c r="Y28314" s="30"/>
      <c r="Z28314" s="30"/>
      <c r="AB28314" s="6"/>
    </row>
    <row r="28315" spans="1:28">
      <c r="A28315" s="2"/>
      <c r="B28315" s="2"/>
      <c r="C28315" s="2"/>
      <c r="G28315" s="94"/>
      <c r="H28315" s="94"/>
      <c r="I28315" s="94"/>
      <c r="J28315" s="2"/>
      <c r="P28315" s="30"/>
      <c r="T28315" s="2"/>
      <c r="V28315" s="2"/>
      <c r="W28315" s="28"/>
      <c r="Y28315" s="30"/>
      <c r="Z28315" s="30"/>
      <c r="AB28315" s="6"/>
    </row>
    <row r="28316" spans="1:28">
      <c r="A28316" s="2"/>
      <c r="B28316" s="2"/>
      <c r="C28316" s="2"/>
      <c r="G28316" s="94"/>
      <c r="H28316" s="94"/>
      <c r="I28316" s="94"/>
      <c r="J28316" s="2"/>
      <c r="P28316" s="30"/>
      <c r="T28316" s="2"/>
      <c r="V28316" s="2"/>
      <c r="W28316" s="28"/>
      <c r="Y28316" s="30"/>
      <c r="Z28316" s="30"/>
      <c r="AB28316" s="6"/>
    </row>
    <row r="28317" spans="1:28">
      <c r="A28317" s="2"/>
      <c r="B28317" s="2"/>
      <c r="C28317" s="2"/>
      <c r="G28317" s="94"/>
      <c r="H28317" s="94"/>
      <c r="I28317" s="94"/>
      <c r="J28317" s="2"/>
      <c r="P28317" s="30"/>
      <c r="T28317" s="2"/>
      <c r="V28317" s="2"/>
      <c r="W28317" s="28"/>
      <c r="Y28317" s="30"/>
      <c r="Z28317" s="30"/>
      <c r="AB28317" s="6"/>
    </row>
    <row r="28318" spans="1:28">
      <c r="A28318" s="2"/>
      <c r="B28318" s="2"/>
      <c r="C28318" s="2"/>
      <c r="G28318" s="94"/>
      <c r="H28318" s="94"/>
      <c r="I28318" s="94"/>
      <c r="J28318" s="2"/>
      <c r="P28318" s="30"/>
      <c r="T28318" s="2"/>
      <c r="V28318" s="2"/>
      <c r="W28318" s="28"/>
      <c r="Y28318" s="30"/>
      <c r="Z28318" s="30"/>
      <c r="AB28318" s="6"/>
    </row>
    <row r="28319" spans="1:28">
      <c r="A28319" s="2"/>
      <c r="B28319" s="2"/>
      <c r="C28319" s="2"/>
      <c r="G28319" s="94"/>
      <c r="H28319" s="94"/>
      <c r="I28319" s="94"/>
      <c r="J28319" s="2"/>
      <c r="P28319" s="30"/>
      <c r="T28319" s="2"/>
      <c r="V28319" s="2"/>
      <c r="W28319" s="28"/>
      <c r="Y28319" s="30"/>
      <c r="Z28319" s="30"/>
      <c r="AB28319" s="6"/>
    </row>
    <row r="28320" spans="1:28">
      <c r="A28320" s="2"/>
      <c r="B28320" s="2"/>
      <c r="C28320" s="2"/>
      <c r="G28320" s="94"/>
      <c r="H28320" s="94"/>
      <c r="I28320" s="94"/>
      <c r="J28320" s="2"/>
      <c r="P28320" s="30"/>
      <c r="T28320" s="2"/>
      <c r="V28320" s="2"/>
      <c r="W28320" s="28"/>
      <c r="Y28320" s="30"/>
      <c r="Z28320" s="30"/>
      <c r="AB28320" s="6"/>
    </row>
    <row r="28321" spans="1:28">
      <c r="A28321" s="2"/>
      <c r="B28321" s="2"/>
      <c r="C28321" s="2"/>
      <c r="G28321" s="94"/>
      <c r="H28321" s="94"/>
      <c r="I28321" s="94"/>
      <c r="J28321" s="2"/>
      <c r="P28321" s="30"/>
      <c r="T28321" s="2"/>
      <c r="V28321" s="2"/>
      <c r="W28321" s="28"/>
      <c r="Y28321" s="30"/>
      <c r="Z28321" s="30"/>
      <c r="AB28321" s="6"/>
    </row>
    <row r="28322" spans="1:28">
      <c r="A28322" s="2"/>
      <c r="B28322" s="2"/>
      <c r="C28322" s="2"/>
      <c r="G28322" s="94"/>
      <c r="H28322" s="94"/>
      <c r="I28322" s="94"/>
      <c r="J28322" s="2"/>
      <c r="P28322" s="30"/>
      <c r="T28322" s="2"/>
      <c r="V28322" s="2"/>
      <c r="W28322" s="28"/>
      <c r="Y28322" s="30"/>
      <c r="Z28322" s="30"/>
      <c r="AB28322" s="6"/>
    </row>
    <row r="28323" spans="1:28">
      <c r="A28323" s="2"/>
      <c r="B28323" s="2"/>
      <c r="C28323" s="2"/>
      <c r="G28323" s="94"/>
      <c r="H28323" s="94"/>
      <c r="I28323" s="94"/>
      <c r="J28323" s="2"/>
      <c r="P28323" s="30"/>
      <c r="T28323" s="2"/>
      <c r="V28323" s="2"/>
      <c r="W28323" s="28"/>
      <c r="Y28323" s="30"/>
      <c r="Z28323" s="30"/>
      <c r="AB28323" s="6"/>
    </row>
    <row r="28324" spans="1:28">
      <c r="A28324" s="2"/>
      <c r="B28324" s="2"/>
      <c r="C28324" s="2"/>
      <c r="G28324" s="94"/>
      <c r="H28324" s="94"/>
      <c r="I28324" s="94"/>
      <c r="J28324" s="2"/>
      <c r="P28324" s="30"/>
      <c r="T28324" s="2"/>
      <c r="V28324" s="2"/>
      <c r="W28324" s="28"/>
      <c r="Y28324" s="30"/>
      <c r="Z28324" s="30"/>
      <c r="AB28324" s="6"/>
    </row>
    <row r="28325" spans="1:28">
      <c r="A28325" s="2"/>
      <c r="B28325" s="2"/>
      <c r="C28325" s="2"/>
      <c r="G28325" s="94"/>
      <c r="H28325" s="94"/>
      <c r="I28325" s="94"/>
      <c r="J28325" s="2"/>
      <c r="P28325" s="30"/>
      <c r="T28325" s="2"/>
      <c r="V28325" s="2"/>
      <c r="W28325" s="28"/>
      <c r="Y28325" s="30"/>
      <c r="Z28325" s="30"/>
      <c r="AB28325" s="6"/>
    </row>
    <row r="28326" spans="1:28">
      <c r="A28326" s="2"/>
      <c r="B28326" s="2"/>
      <c r="C28326" s="2"/>
      <c r="G28326" s="94"/>
      <c r="H28326" s="94"/>
      <c r="I28326" s="94"/>
      <c r="J28326" s="2"/>
      <c r="P28326" s="30"/>
      <c r="T28326" s="2"/>
      <c r="V28326" s="2"/>
      <c r="W28326" s="28"/>
      <c r="Y28326" s="30"/>
      <c r="Z28326" s="30"/>
      <c r="AB28326" s="6"/>
    </row>
    <row r="28327" spans="1:28">
      <c r="A28327" s="2"/>
      <c r="B28327" s="2"/>
      <c r="C28327" s="2"/>
      <c r="G28327" s="94"/>
      <c r="H28327" s="94"/>
      <c r="I28327" s="94"/>
      <c r="J28327" s="2"/>
      <c r="P28327" s="30"/>
      <c r="T28327" s="2"/>
      <c r="V28327" s="2"/>
      <c r="W28327" s="28"/>
      <c r="Y28327" s="30"/>
      <c r="Z28327" s="30"/>
      <c r="AB28327" s="6"/>
    </row>
    <row r="28328" spans="1:28">
      <c r="A28328" s="2"/>
      <c r="B28328" s="2"/>
      <c r="C28328" s="2"/>
      <c r="G28328" s="94"/>
      <c r="H28328" s="94"/>
      <c r="I28328" s="94"/>
      <c r="J28328" s="2"/>
      <c r="P28328" s="30"/>
      <c r="T28328" s="2"/>
      <c r="V28328" s="2"/>
      <c r="W28328" s="28"/>
      <c r="Y28328" s="30"/>
      <c r="Z28328" s="30"/>
      <c r="AB28328" s="6"/>
    </row>
    <row r="28329" spans="1:28">
      <c r="A28329" s="2"/>
      <c r="B28329" s="2"/>
      <c r="C28329" s="2"/>
      <c r="G28329" s="94"/>
      <c r="H28329" s="94"/>
      <c r="I28329" s="94"/>
      <c r="J28329" s="2"/>
      <c r="P28329" s="30"/>
      <c r="T28329" s="2"/>
      <c r="V28329" s="2"/>
      <c r="W28329" s="28"/>
      <c r="Y28329" s="30"/>
      <c r="Z28329" s="30"/>
      <c r="AB28329" s="6"/>
    </row>
    <row r="28330" spans="1:28">
      <c r="A28330" s="2"/>
      <c r="B28330" s="2"/>
      <c r="C28330" s="2"/>
      <c r="G28330" s="94"/>
      <c r="H28330" s="94"/>
      <c r="I28330" s="94"/>
      <c r="J28330" s="2"/>
      <c r="P28330" s="30"/>
      <c r="T28330" s="2"/>
      <c r="V28330" s="2"/>
      <c r="W28330" s="28"/>
      <c r="Y28330" s="30"/>
      <c r="Z28330" s="30"/>
      <c r="AB28330" s="6"/>
    </row>
    <row r="28331" spans="1:28">
      <c r="A28331" s="2"/>
      <c r="B28331" s="2"/>
      <c r="C28331" s="2"/>
      <c r="G28331" s="94"/>
      <c r="H28331" s="94"/>
      <c r="I28331" s="94"/>
      <c r="J28331" s="2"/>
      <c r="P28331" s="30"/>
      <c r="T28331" s="2"/>
      <c r="V28331" s="2"/>
      <c r="W28331" s="28"/>
      <c r="Y28331" s="30"/>
      <c r="Z28331" s="30"/>
      <c r="AB28331" s="6"/>
    </row>
    <row r="28332" spans="1:28">
      <c r="A28332" s="2"/>
      <c r="B28332" s="2"/>
      <c r="C28332" s="2"/>
      <c r="G28332" s="94"/>
      <c r="H28332" s="94"/>
      <c r="I28332" s="94"/>
      <c r="J28332" s="2"/>
      <c r="P28332" s="30"/>
      <c r="T28332" s="2"/>
      <c r="V28332" s="2"/>
      <c r="W28332" s="28"/>
      <c r="Y28332" s="30"/>
      <c r="Z28332" s="30"/>
      <c r="AB28332" s="6"/>
    </row>
    <row r="28333" spans="1:28">
      <c r="A28333" s="2"/>
      <c r="B28333" s="2"/>
      <c r="C28333" s="2"/>
      <c r="G28333" s="94"/>
      <c r="H28333" s="94"/>
      <c r="I28333" s="94"/>
      <c r="J28333" s="2"/>
      <c r="P28333" s="30"/>
      <c r="T28333" s="2"/>
      <c r="V28333" s="2"/>
      <c r="W28333" s="28"/>
      <c r="Y28333" s="30"/>
      <c r="Z28333" s="30"/>
      <c r="AB28333" s="6"/>
    </row>
    <row r="28334" spans="1:28">
      <c r="A28334" s="2"/>
      <c r="B28334" s="2"/>
      <c r="C28334" s="2"/>
      <c r="G28334" s="94"/>
      <c r="H28334" s="94"/>
      <c r="I28334" s="94"/>
      <c r="J28334" s="2"/>
      <c r="P28334" s="30"/>
      <c r="T28334" s="2"/>
      <c r="V28334" s="2"/>
      <c r="W28334" s="28"/>
      <c r="Y28334" s="30"/>
      <c r="Z28334" s="30"/>
      <c r="AB28334" s="6"/>
    </row>
    <row r="28335" spans="1:28">
      <c r="A28335" s="2"/>
      <c r="B28335" s="2"/>
      <c r="C28335" s="2"/>
      <c r="G28335" s="94"/>
      <c r="H28335" s="94"/>
      <c r="I28335" s="94"/>
      <c r="J28335" s="2"/>
      <c r="P28335" s="30"/>
      <c r="T28335" s="2"/>
      <c r="V28335" s="2"/>
      <c r="W28335" s="28"/>
      <c r="Y28335" s="30"/>
      <c r="Z28335" s="30"/>
      <c r="AB28335" s="6"/>
    </row>
    <row r="28336" spans="1:28">
      <c r="A28336" s="2"/>
      <c r="B28336" s="2"/>
      <c r="C28336" s="2"/>
      <c r="G28336" s="94"/>
      <c r="H28336" s="94"/>
      <c r="I28336" s="94"/>
      <c r="J28336" s="2"/>
      <c r="P28336" s="30"/>
      <c r="T28336" s="2"/>
      <c r="V28336" s="2"/>
      <c r="W28336" s="28"/>
      <c r="Y28336" s="30"/>
      <c r="Z28336" s="30"/>
      <c r="AB28336" s="6"/>
    </row>
    <row r="28337" spans="1:28">
      <c r="A28337" s="2"/>
      <c r="B28337" s="2"/>
      <c r="C28337" s="2"/>
      <c r="G28337" s="94"/>
      <c r="H28337" s="94"/>
      <c r="I28337" s="94"/>
      <c r="J28337" s="2"/>
      <c r="P28337" s="30"/>
      <c r="T28337" s="2"/>
      <c r="V28337" s="2"/>
      <c r="W28337" s="28"/>
      <c r="Y28337" s="30"/>
      <c r="Z28337" s="30"/>
      <c r="AB28337" s="6"/>
    </row>
    <row r="28338" spans="1:28">
      <c r="A28338" s="2"/>
      <c r="B28338" s="2"/>
      <c r="C28338" s="2"/>
      <c r="G28338" s="94"/>
      <c r="H28338" s="94"/>
      <c r="I28338" s="94"/>
      <c r="J28338" s="2"/>
      <c r="P28338" s="30"/>
      <c r="T28338" s="2"/>
      <c r="V28338" s="2"/>
      <c r="W28338" s="28"/>
      <c r="Y28338" s="30"/>
      <c r="Z28338" s="30"/>
      <c r="AB28338" s="6"/>
    </row>
    <row r="28339" spans="1:28">
      <c r="A28339" s="2"/>
      <c r="B28339" s="2"/>
      <c r="C28339" s="2"/>
      <c r="G28339" s="94"/>
      <c r="H28339" s="94"/>
      <c r="I28339" s="94"/>
      <c r="J28339" s="2"/>
      <c r="P28339" s="30"/>
      <c r="T28339" s="2"/>
      <c r="V28339" s="2"/>
      <c r="W28339" s="28"/>
      <c r="Y28339" s="30"/>
      <c r="Z28339" s="30"/>
      <c r="AB28339" s="6"/>
    </row>
    <row r="28340" spans="1:28">
      <c r="A28340" s="2"/>
      <c r="B28340" s="2"/>
      <c r="C28340" s="2"/>
      <c r="G28340" s="94"/>
      <c r="H28340" s="94"/>
      <c r="I28340" s="94"/>
      <c r="J28340" s="2"/>
      <c r="P28340" s="30"/>
      <c r="T28340" s="2"/>
      <c r="V28340" s="2"/>
      <c r="W28340" s="28"/>
      <c r="Y28340" s="30"/>
      <c r="Z28340" s="30"/>
      <c r="AB28340" s="6"/>
    </row>
    <row r="28341" spans="1:28">
      <c r="A28341" s="2"/>
      <c r="B28341" s="2"/>
      <c r="C28341" s="2"/>
      <c r="G28341" s="94"/>
      <c r="H28341" s="94"/>
      <c r="I28341" s="94"/>
      <c r="J28341" s="2"/>
      <c r="P28341" s="30"/>
      <c r="T28341" s="2"/>
      <c r="V28341" s="2"/>
      <c r="W28341" s="28"/>
      <c r="Y28341" s="30"/>
      <c r="Z28341" s="30"/>
      <c r="AB28341" s="6"/>
    </row>
    <row r="28342" spans="1:28">
      <c r="A28342" s="2"/>
      <c r="B28342" s="2"/>
      <c r="C28342" s="2"/>
      <c r="G28342" s="94"/>
      <c r="H28342" s="94"/>
      <c r="I28342" s="94"/>
      <c r="J28342" s="2"/>
      <c r="P28342" s="30"/>
      <c r="T28342" s="2"/>
      <c r="V28342" s="2"/>
      <c r="W28342" s="28"/>
      <c r="Y28342" s="30"/>
      <c r="Z28342" s="30"/>
      <c r="AB28342" s="6"/>
    </row>
    <row r="28343" spans="1:28">
      <c r="A28343" s="2"/>
      <c r="B28343" s="2"/>
      <c r="C28343" s="2"/>
      <c r="G28343" s="94"/>
      <c r="H28343" s="94"/>
      <c r="I28343" s="94"/>
      <c r="J28343" s="2"/>
      <c r="P28343" s="30"/>
      <c r="T28343" s="2"/>
      <c r="V28343" s="2"/>
      <c r="W28343" s="28"/>
      <c r="Y28343" s="30"/>
      <c r="Z28343" s="30"/>
      <c r="AB28343" s="6"/>
    </row>
    <row r="28344" spans="1:28">
      <c r="A28344" s="2"/>
      <c r="B28344" s="2"/>
      <c r="C28344" s="2"/>
      <c r="G28344" s="94"/>
      <c r="H28344" s="94"/>
      <c r="I28344" s="94"/>
      <c r="J28344" s="2"/>
      <c r="P28344" s="30"/>
      <c r="T28344" s="2"/>
      <c r="V28344" s="2"/>
      <c r="W28344" s="28"/>
      <c r="Y28344" s="30"/>
      <c r="Z28344" s="30"/>
      <c r="AB28344" s="6"/>
    </row>
    <row r="28345" spans="1:28">
      <c r="A28345" s="2"/>
      <c r="B28345" s="2"/>
      <c r="C28345" s="2"/>
      <c r="G28345" s="94"/>
      <c r="H28345" s="94"/>
      <c r="I28345" s="94"/>
      <c r="J28345" s="2"/>
      <c r="P28345" s="30"/>
      <c r="T28345" s="2"/>
      <c r="V28345" s="2"/>
      <c r="W28345" s="28"/>
      <c r="Y28345" s="30"/>
      <c r="Z28345" s="30"/>
      <c r="AB28345" s="6"/>
    </row>
    <row r="28346" spans="1:28">
      <c r="A28346" s="2"/>
      <c r="B28346" s="2"/>
      <c r="C28346" s="2"/>
      <c r="G28346" s="94"/>
      <c r="H28346" s="94"/>
      <c r="I28346" s="94"/>
      <c r="J28346" s="2"/>
      <c r="P28346" s="30"/>
      <c r="T28346" s="2"/>
      <c r="V28346" s="2"/>
      <c r="W28346" s="28"/>
      <c r="Y28346" s="30"/>
      <c r="Z28346" s="30"/>
      <c r="AB28346" s="6"/>
    </row>
    <row r="28347" spans="1:28">
      <c r="A28347" s="2"/>
      <c r="B28347" s="2"/>
      <c r="C28347" s="2"/>
      <c r="G28347" s="94"/>
      <c r="H28347" s="94"/>
      <c r="I28347" s="94"/>
      <c r="J28347" s="2"/>
      <c r="P28347" s="30"/>
      <c r="T28347" s="2"/>
      <c r="V28347" s="2"/>
      <c r="W28347" s="28"/>
      <c r="Y28347" s="30"/>
      <c r="Z28347" s="30"/>
      <c r="AB28347" s="6"/>
    </row>
    <row r="28348" spans="1:28">
      <c r="A28348" s="2"/>
      <c r="B28348" s="2"/>
      <c r="C28348" s="2"/>
      <c r="G28348" s="94"/>
      <c r="H28348" s="94"/>
      <c r="I28348" s="94"/>
      <c r="J28348" s="2"/>
      <c r="P28348" s="30"/>
      <c r="T28348" s="2"/>
      <c r="V28348" s="2"/>
      <c r="W28348" s="28"/>
      <c r="Y28348" s="30"/>
      <c r="Z28348" s="30"/>
      <c r="AB28348" s="6"/>
    </row>
    <row r="28349" spans="1:28">
      <c r="A28349" s="2"/>
      <c r="B28349" s="2"/>
      <c r="C28349" s="2"/>
      <c r="G28349" s="94"/>
      <c r="H28349" s="94"/>
      <c r="I28349" s="94"/>
      <c r="J28349" s="2"/>
      <c r="P28349" s="30"/>
      <c r="T28349" s="2"/>
      <c r="V28349" s="2"/>
      <c r="W28349" s="28"/>
      <c r="Y28349" s="30"/>
      <c r="Z28349" s="30"/>
      <c r="AB28349" s="6"/>
    </row>
    <row r="28350" spans="1:28">
      <c r="A28350" s="2"/>
      <c r="B28350" s="2"/>
      <c r="C28350" s="2"/>
      <c r="G28350" s="94"/>
      <c r="H28350" s="94"/>
      <c r="I28350" s="94"/>
      <c r="J28350" s="2"/>
      <c r="P28350" s="30"/>
      <c r="T28350" s="2"/>
      <c r="V28350" s="2"/>
      <c r="W28350" s="28"/>
      <c r="Y28350" s="30"/>
      <c r="Z28350" s="30"/>
      <c r="AB28350" s="6"/>
    </row>
    <row r="28351" spans="1:28">
      <c r="A28351" s="2"/>
      <c r="B28351" s="2"/>
      <c r="C28351" s="2"/>
      <c r="G28351" s="94"/>
      <c r="H28351" s="94"/>
      <c r="I28351" s="94"/>
      <c r="J28351" s="2"/>
      <c r="P28351" s="30"/>
      <c r="T28351" s="2"/>
      <c r="V28351" s="2"/>
      <c r="W28351" s="28"/>
      <c r="Y28351" s="30"/>
      <c r="Z28351" s="30"/>
      <c r="AB28351" s="6"/>
    </row>
    <row r="28352" spans="1:28">
      <c r="A28352" s="2"/>
      <c r="B28352" s="2"/>
      <c r="C28352" s="2"/>
      <c r="G28352" s="94"/>
      <c r="H28352" s="94"/>
      <c r="I28352" s="94"/>
      <c r="J28352" s="2"/>
      <c r="P28352" s="30"/>
      <c r="T28352" s="2"/>
      <c r="V28352" s="2"/>
      <c r="W28352" s="28"/>
      <c r="Y28352" s="30"/>
      <c r="Z28352" s="30"/>
      <c r="AB28352" s="6"/>
    </row>
    <row r="28353" spans="1:28">
      <c r="A28353" s="2"/>
      <c r="B28353" s="2"/>
      <c r="C28353" s="2"/>
      <c r="G28353" s="94"/>
      <c r="H28353" s="94"/>
      <c r="I28353" s="94"/>
      <c r="J28353" s="2"/>
      <c r="P28353" s="30"/>
      <c r="T28353" s="2"/>
      <c r="V28353" s="2"/>
      <c r="W28353" s="28"/>
      <c r="Y28353" s="30"/>
      <c r="Z28353" s="30"/>
      <c r="AB28353" s="6"/>
    </row>
    <row r="28354" spans="1:28">
      <c r="A28354" s="2"/>
      <c r="B28354" s="2"/>
      <c r="C28354" s="2"/>
      <c r="G28354" s="94"/>
      <c r="H28354" s="94"/>
      <c r="I28354" s="94"/>
      <c r="J28354" s="2"/>
      <c r="P28354" s="30"/>
      <c r="T28354" s="2"/>
      <c r="V28354" s="2"/>
      <c r="W28354" s="28"/>
      <c r="Y28354" s="30"/>
      <c r="Z28354" s="30"/>
      <c r="AB28354" s="6"/>
    </row>
    <row r="28355" spans="1:28">
      <c r="A28355" s="2"/>
      <c r="B28355" s="2"/>
      <c r="C28355" s="2"/>
      <c r="G28355" s="94"/>
      <c r="H28355" s="94"/>
      <c r="I28355" s="94"/>
      <c r="J28355" s="2"/>
      <c r="P28355" s="30"/>
      <c r="T28355" s="2"/>
      <c r="V28355" s="2"/>
      <c r="W28355" s="28"/>
      <c r="Y28355" s="30"/>
      <c r="Z28355" s="30"/>
      <c r="AB28355" s="6"/>
    </row>
    <row r="28356" spans="1:28">
      <c r="A28356" s="2"/>
      <c r="B28356" s="2"/>
      <c r="C28356" s="2"/>
      <c r="G28356" s="94"/>
      <c r="H28356" s="94"/>
      <c r="I28356" s="94"/>
      <c r="J28356" s="2"/>
      <c r="P28356" s="30"/>
      <c r="T28356" s="2"/>
      <c r="V28356" s="2"/>
      <c r="W28356" s="28"/>
      <c r="Y28356" s="30"/>
      <c r="Z28356" s="30"/>
      <c r="AB28356" s="6"/>
    </row>
    <row r="28357" spans="1:28">
      <c r="A28357" s="2"/>
      <c r="B28357" s="2"/>
      <c r="C28357" s="2"/>
      <c r="G28357" s="94"/>
      <c r="H28357" s="94"/>
      <c r="I28357" s="94"/>
      <c r="J28357" s="2"/>
      <c r="P28357" s="30"/>
      <c r="T28357" s="2"/>
      <c r="V28357" s="2"/>
      <c r="W28357" s="28"/>
      <c r="Y28357" s="30"/>
      <c r="Z28357" s="30"/>
      <c r="AB28357" s="6"/>
    </row>
    <row r="28358" spans="1:28">
      <c r="A28358" s="2"/>
      <c r="B28358" s="2"/>
      <c r="C28358" s="2"/>
      <c r="G28358" s="94"/>
      <c r="H28358" s="94"/>
      <c r="I28358" s="94"/>
      <c r="J28358" s="2"/>
      <c r="P28358" s="30"/>
      <c r="T28358" s="2"/>
      <c r="V28358" s="2"/>
      <c r="W28358" s="28"/>
      <c r="Y28358" s="30"/>
      <c r="Z28358" s="30"/>
      <c r="AB28358" s="6"/>
    </row>
    <row r="28359" spans="1:28">
      <c r="A28359" s="2"/>
      <c r="B28359" s="2"/>
      <c r="C28359" s="2"/>
      <c r="G28359" s="94"/>
      <c r="H28359" s="94"/>
      <c r="I28359" s="94"/>
      <c r="J28359" s="2"/>
      <c r="P28359" s="30"/>
      <c r="T28359" s="2"/>
      <c r="V28359" s="2"/>
      <c r="W28359" s="28"/>
      <c r="Y28359" s="30"/>
      <c r="Z28359" s="30"/>
      <c r="AB28359" s="6"/>
    </row>
    <row r="28360" spans="1:28">
      <c r="A28360" s="2"/>
      <c r="B28360" s="2"/>
      <c r="C28360" s="2"/>
      <c r="G28360" s="94"/>
      <c r="H28360" s="94"/>
      <c r="I28360" s="94"/>
      <c r="J28360" s="2"/>
      <c r="P28360" s="30"/>
      <c r="T28360" s="2"/>
      <c r="V28360" s="2"/>
      <c r="W28360" s="28"/>
      <c r="Y28360" s="30"/>
      <c r="Z28360" s="30"/>
      <c r="AB28360" s="6"/>
    </row>
    <row r="28361" spans="1:28">
      <c r="A28361" s="2"/>
      <c r="B28361" s="2"/>
      <c r="C28361" s="2"/>
      <c r="G28361" s="94"/>
      <c r="H28361" s="94"/>
      <c r="I28361" s="94"/>
      <c r="J28361" s="2"/>
      <c r="P28361" s="30"/>
      <c r="T28361" s="2"/>
      <c r="V28361" s="2"/>
      <c r="W28361" s="28"/>
      <c r="Y28361" s="30"/>
      <c r="Z28361" s="30"/>
      <c r="AB28361" s="6"/>
    </row>
    <row r="28362" spans="1:28">
      <c r="A28362" s="2"/>
      <c r="B28362" s="2"/>
      <c r="C28362" s="2"/>
      <c r="G28362" s="94"/>
      <c r="H28362" s="94"/>
      <c r="I28362" s="94"/>
      <c r="J28362" s="2"/>
      <c r="P28362" s="30"/>
      <c r="T28362" s="2"/>
      <c r="V28362" s="2"/>
      <c r="W28362" s="28"/>
      <c r="Y28362" s="30"/>
      <c r="Z28362" s="30"/>
      <c r="AB28362" s="6"/>
    </row>
    <row r="28363" spans="1:28">
      <c r="A28363" s="2"/>
      <c r="B28363" s="2"/>
      <c r="C28363" s="2"/>
      <c r="G28363" s="94"/>
      <c r="H28363" s="94"/>
      <c r="I28363" s="94"/>
      <c r="J28363" s="2"/>
      <c r="P28363" s="30"/>
      <c r="T28363" s="2"/>
      <c r="V28363" s="2"/>
      <c r="W28363" s="28"/>
      <c r="Y28363" s="30"/>
      <c r="Z28363" s="30"/>
      <c r="AB28363" s="6"/>
    </row>
    <row r="28364" spans="1:28">
      <c r="A28364" s="2"/>
      <c r="B28364" s="2"/>
      <c r="C28364" s="2"/>
      <c r="G28364" s="94"/>
      <c r="H28364" s="94"/>
      <c r="I28364" s="94"/>
      <c r="J28364" s="2"/>
      <c r="P28364" s="30"/>
      <c r="T28364" s="2"/>
      <c r="V28364" s="2"/>
      <c r="W28364" s="28"/>
      <c r="Y28364" s="30"/>
      <c r="Z28364" s="30"/>
      <c r="AB28364" s="6"/>
    </row>
    <row r="28365" spans="1:28">
      <c r="A28365" s="2"/>
      <c r="B28365" s="2"/>
      <c r="C28365" s="2"/>
      <c r="G28365" s="94"/>
      <c r="H28365" s="94"/>
      <c r="I28365" s="94"/>
      <c r="J28365" s="2"/>
      <c r="P28365" s="30"/>
      <c r="T28365" s="2"/>
      <c r="V28365" s="2"/>
      <c r="W28365" s="28"/>
      <c r="Y28365" s="30"/>
      <c r="Z28365" s="30"/>
      <c r="AB28365" s="6"/>
    </row>
    <row r="28366" spans="1:28">
      <c r="A28366" s="2"/>
      <c r="B28366" s="2"/>
      <c r="C28366" s="2"/>
      <c r="G28366" s="94"/>
      <c r="H28366" s="94"/>
      <c r="I28366" s="94"/>
      <c r="J28366" s="2"/>
      <c r="P28366" s="30"/>
      <c r="T28366" s="2"/>
      <c r="V28366" s="2"/>
      <c r="W28366" s="28"/>
      <c r="Y28366" s="30"/>
      <c r="Z28366" s="30"/>
      <c r="AB28366" s="6"/>
    </row>
    <row r="28367" spans="1:28">
      <c r="A28367" s="2"/>
      <c r="B28367" s="2"/>
      <c r="C28367" s="2"/>
      <c r="G28367" s="94"/>
      <c r="H28367" s="94"/>
      <c r="I28367" s="94"/>
      <c r="J28367" s="2"/>
      <c r="P28367" s="30"/>
      <c r="T28367" s="2"/>
      <c r="V28367" s="2"/>
      <c r="W28367" s="28"/>
      <c r="Y28367" s="30"/>
      <c r="Z28367" s="30"/>
      <c r="AB28367" s="6"/>
    </row>
    <row r="28368" spans="1:28">
      <c r="A28368" s="2"/>
      <c r="B28368" s="2"/>
      <c r="C28368" s="2"/>
      <c r="G28368" s="94"/>
      <c r="H28368" s="94"/>
      <c r="I28368" s="94"/>
      <c r="J28368" s="2"/>
      <c r="P28368" s="30"/>
      <c r="T28368" s="2"/>
      <c r="V28368" s="2"/>
      <c r="W28368" s="28"/>
      <c r="Y28368" s="30"/>
      <c r="Z28368" s="30"/>
      <c r="AB28368" s="6"/>
    </row>
    <row r="28369" spans="1:28">
      <c r="A28369" s="2"/>
      <c r="B28369" s="2"/>
      <c r="C28369" s="2"/>
      <c r="G28369" s="94"/>
      <c r="H28369" s="94"/>
      <c r="I28369" s="94"/>
      <c r="J28369" s="2"/>
      <c r="P28369" s="30"/>
      <c r="T28369" s="2"/>
      <c r="V28369" s="2"/>
      <c r="W28369" s="28"/>
      <c r="Y28369" s="30"/>
      <c r="Z28369" s="30"/>
      <c r="AB28369" s="6"/>
    </row>
    <row r="28370" spans="1:28">
      <c r="A28370" s="2"/>
      <c r="B28370" s="2"/>
      <c r="C28370" s="2"/>
      <c r="G28370" s="94"/>
      <c r="H28370" s="94"/>
      <c r="I28370" s="94"/>
      <c r="J28370" s="2"/>
      <c r="P28370" s="30"/>
      <c r="T28370" s="2"/>
      <c r="V28370" s="2"/>
      <c r="W28370" s="28"/>
      <c r="Y28370" s="30"/>
      <c r="Z28370" s="30"/>
      <c r="AB28370" s="6"/>
    </row>
    <row r="28371" spans="1:28">
      <c r="A28371" s="2"/>
      <c r="B28371" s="2"/>
      <c r="C28371" s="2"/>
      <c r="G28371" s="94"/>
      <c r="H28371" s="94"/>
      <c r="I28371" s="94"/>
      <c r="J28371" s="2"/>
      <c r="P28371" s="30"/>
      <c r="T28371" s="2"/>
      <c r="V28371" s="2"/>
      <c r="W28371" s="28"/>
      <c r="Y28371" s="30"/>
      <c r="Z28371" s="30"/>
      <c r="AB28371" s="6"/>
    </row>
    <row r="28372" spans="1:28">
      <c r="A28372" s="2"/>
      <c r="B28372" s="2"/>
      <c r="C28372" s="2"/>
      <c r="G28372" s="94"/>
      <c r="H28372" s="94"/>
      <c r="I28372" s="94"/>
      <c r="J28372" s="2"/>
      <c r="P28372" s="30"/>
      <c r="T28372" s="2"/>
      <c r="V28372" s="2"/>
      <c r="W28372" s="28"/>
      <c r="Y28372" s="30"/>
      <c r="Z28372" s="30"/>
      <c r="AB28372" s="6"/>
    </row>
    <row r="28373" spans="1:28">
      <c r="A28373" s="2"/>
      <c r="B28373" s="2"/>
      <c r="C28373" s="2"/>
      <c r="G28373" s="94"/>
      <c r="H28373" s="94"/>
      <c r="I28373" s="94"/>
      <c r="J28373" s="2"/>
      <c r="P28373" s="30"/>
      <c r="T28373" s="2"/>
      <c r="V28373" s="2"/>
      <c r="W28373" s="28"/>
      <c r="Y28373" s="30"/>
      <c r="Z28373" s="30"/>
      <c r="AB28373" s="6"/>
    </row>
    <row r="28374" spans="1:28">
      <c r="A28374" s="2"/>
      <c r="B28374" s="2"/>
      <c r="C28374" s="2"/>
      <c r="G28374" s="94"/>
      <c r="H28374" s="94"/>
      <c r="I28374" s="94"/>
      <c r="J28374" s="2"/>
      <c r="P28374" s="30"/>
      <c r="T28374" s="2"/>
      <c r="V28374" s="2"/>
      <c r="W28374" s="28"/>
      <c r="Y28374" s="30"/>
      <c r="Z28374" s="30"/>
      <c r="AB28374" s="6"/>
    </row>
    <row r="28375" spans="1:28">
      <c r="A28375" s="2"/>
      <c r="B28375" s="2"/>
      <c r="C28375" s="2"/>
      <c r="G28375" s="94"/>
      <c r="H28375" s="94"/>
      <c r="I28375" s="94"/>
      <c r="J28375" s="2"/>
      <c r="P28375" s="30"/>
      <c r="T28375" s="2"/>
      <c r="V28375" s="2"/>
      <c r="W28375" s="28"/>
      <c r="Y28375" s="30"/>
      <c r="Z28375" s="30"/>
      <c r="AB28375" s="6"/>
    </row>
    <row r="28376" spans="1:28">
      <c r="A28376" s="2"/>
      <c r="B28376" s="2"/>
      <c r="C28376" s="2"/>
      <c r="G28376" s="94"/>
      <c r="H28376" s="94"/>
      <c r="I28376" s="94"/>
      <c r="J28376" s="2"/>
      <c r="P28376" s="30"/>
      <c r="T28376" s="2"/>
      <c r="V28376" s="2"/>
      <c r="W28376" s="28"/>
      <c r="Y28376" s="30"/>
      <c r="Z28376" s="30"/>
      <c r="AB28376" s="6"/>
    </row>
    <row r="28377" spans="1:28">
      <c r="A28377" s="2"/>
      <c r="B28377" s="2"/>
      <c r="C28377" s="2"/>
      <c r="G28377" s="94"/>
      <c r="H28377" s="94"/>
      <c r="I28377" s="94"/>
      <c r="J28377" s="2"/>
      <c r="P28377" s="30"/>
      <c r="T28377" s="2"/>
      <c r="V28377" s="2"/>
      <c r="W28377" s="28"/>
      <c r="Y28377" s="30"/>
      <c r="Z28377" s="30"/>
      <c r="AB28377" s="6"/>
    </row>
    <row r="28378" spans="1:28">
      <c r="A28378" s="2"/>
      <c r="B28378" s="2"/>
      <c r="C28378" s="2"/>
      <c r="G28378" s="94"/>
      <c r="H28378" s="94"/>
      <c r="I28378" s="94"/>
      <c r="J28378" s="2"/>
      <c r="P28378" s="30"/>
      <c r="T28378" s="2"/>
      <c r="V28378" s="2"/>
      <c r="W28378" s="28"/>
      <c r="Y28378" s="30"/>
      <c r="Z28378" s="30"/>
      <c r="AB28378" s="6"/>
    </row>
    <row r="28379" spans="1:28">
      <c r="A28379" s="2"/>
      <c r="B28379" s="2"/>
      <c r="C28379" s="2"/>
      <c r="G28379" s="94"/>
      <c r="H28379" s="94"/>
      <c r="I28379" s="94"/>
      <c r="J28379" s="2"/>
      <c r="P28379" s="30"/>
      <c r="T28379" s="2"/>
      <c r="V28379" s="2"/>
      <c r="W28379" s="28"/>
      <c r="Y28379" s="30"/>
      <c r="Z28379" s="30"/>
      <c r="AB28379" s="6"/>
    </row>
    <row r="28380" spans="1:28">
      <c r="A28380" s="2"/>
      <c r="B28380" s="2"/>
      <c r="C28380" s="2"/>
      <c r="G28380" s="94"/>
      <c r="H28380" s="94"/>
      <c r="I28380" s="94"/>
      <c r="J28380" s="2"/>
      <c r="P28380" s="30"/>
      <c r="T28380" s="2"/>
      <c r="V28380" s="2"/>
      <c r="W28380" s="28"/>
      <c r="Y28380" s="30"/>
      <c r="Z28380" s="30"/>
      <c r="AB28380" s="6"/>
    </row>
    <row r="28381" spans="1:28">
      <c r="A28381" s="2"/>
      <c r="B28381" s="2"/>
      <c r="C28381" s="2"/>
      <c r="G28381" s="94"/>
      <c r="H28381" s="94"/>
      <c r="I28381" s="94"/>
      <c r="J28381" s="2"/>
      <c r="P28381" s="30"/>
      <c r="T28381" s="2"/>
      <c r="V28381" s="2"/>
      <c r="W28381" s="28"/>
      <c r="Y28381" s="30"/>
      <c r="Z28381" s="30"/>
      <c r="AB28381" s="6"/>
    </row>
    <row r="28382" spans="1:28">
      <c r="A28382" s="2"/>
      <c r="B28382" s="2"/>
      <c r="C28382" s="2"/>
      <c r="G28382" s="94"/>
      <c r="H28382" s="94"/>
      <c r="I28382" s="94"/>
      <c r="J28382" s="2"/>
      <c r="P28382" s="30"/>
      <c r="T28382" s="2"/>
      <c r="V28382" s="2"/>
      <c r="W28382" s="28"/>
      <c r="Y28382" s="30"/>
      <c r="Z28382" s="30"/>
      <c r="AB28382" s="6"/>
    </row>
    <row r="28383" spans="1:28">
      <c r="A28383" s="2"/>
      <c r="B28383" s="2"/>
      <c r="C28383" s="2"/>
      <c r="G28383" s="94"/>
      <c r="H28383" s="94"/>
      <c r="I28383" s="94"/>
      <c r="J28383" s="2"/>
      <c r="P28383" s="30"/>
      <c r="T28383" s="2"/>
      <c r="V28383" s="2"/>
      <c r="W28383" s="28"/>
      <c r="Y28383" s="30"/>
      <c r="Z28383" s="30"/>
      <c r="AB28383" s="6"/>
    </row>
    <row r="28384" spans="1:28">
      <c r="A28384" s="2"/>
      <c r="B28384" s="2"/>
      <c r="C28384" s="2"/>
      <c r="G28384" s="94"/>
      <c r="H28384" s="94"/>
      <c r="I28384" s="94"/>
      <c r="J28384" s="2"/>
      <c r="P28384" s="30"/>
      <c r="T28384" s="2"/>
      <c r="V28384" s="2"/>
      <c r="W28384" s="28"/>
      <c r="Y28384" s="30"/>
      <c r="Z28384" s="30"/>
      <c r="AB28384" s="6"/>
    </row>
    <row r="28385" spans="1:28">
      <c r="A28385" s="2"/>
      <c r="B28385" s="2"/>
      <c r="C28385" s="2"/>
      <c r="G28385" s="94"/>
      <c r="H28385" s="94"/>
      <c r="I28385" s="94"/>
      <c r="J28385" s="2"/>
      <c r="P28385" s="30"/>
      <c r="T28385" s="2"/>
      <c r="V28385" s="2"/>
      <c r="W28385" s="28"/>
      <c r="Y28385" s="30"/>
      <c r="Z28385" s="30"/>
      <c r="AB28385" s="6"/>
    </row>
    <row r="28386" spans="1:28">
      <c r="A28386" s="2"/>
      <c r="B28386" s="2"/>
      <c r="C28386" s="2"/>
      <c r="G28386" s="94"/>
      <c r="H28386" s="94"/>
      <c r="I28386" s="94"/>
      <c r="J28386" s="2"/>
      <c r="P28386" s="30"/>
      <c r="T28386" s="2"/>
      <c r="V28386" s="2"/>
      <c r="W28386" s="28"/>
      <c r="Y28386" s="30"/>
      <c r="Z28386" s="30"/>
      <c r="AB28386" s="6"/>
    </row>
    <row r="28387" spans="1:28">
      <c r="A28387" s="2"/>
      <c r="B28387" s="2"/>
      <c r="C28387" s="2"/>
      <c r="G28387" s="94"/>
      <c r="H28387" s="94"/>
      <c r="I28387" s="94"/>
      <c r="J28387" s="2"/>
      <c r="P28387" s="30"/>
      <c r="T28387" s="2"/>
      <c r="V28387" s="2"/>
      <c r="W28387" s="28"/>
      <c r="Y28387" s="30"/>
      <c r="Z28387" s="30"/>
      <c r="AB28387" s="6"/>
    </row>
    <row r="28388" spans="1:28">
      <c r="A28388" s="2"/>
      <c r="B28388" s="2"/>
      <c r="C28388" s="2"/>
      <c r="G28388" s="94"/>
      <c r="H28388" s="94"/>
      <c r="I28388" s="94"/>
      <c r="J28388" s="2"/>
      <c r="P28388" s="30"/>
      <c r="T28388" s="2"/>
      <c r="V28388" s="2"/>
      <c r="W28388" s="28"/>
      <c r="Y28388" s="30"/>
      <c r="Z28388" s="30"/>
      <c r="AB28388" s="6"/>
    </row>
    <row r="28389" spans="1:28">
      <c r="A28389" s="2"/>
      <c r="B28389" s="2"/>
      <c r="C28389" s="2"/>
      <c r="G28389" s="94"/>
      <c r="H28389" s="94"/>
      <c r="I28389" s="94"/>
      <c r="J28389" s="2"/>
      <c r="P28389" s="30"/>
      <c r="T28389" s="2"/>
      <c r="V28389" s="2"/>
      <c r="W28389" s="28"/>
      <c r="Y28389" s="30"/>
      <c r="Z28389" s="30"/>
      <c r="AB28389" s="6"/>
    </row>
    <row r="28390" spans="1:28">
      <c r="A28390" s="2"/>
      <c r="B28390" s="2"/>
      <c r="C28390" s="2"/>
      <c r="G28390" s="94"/>
      <c r="H28390" s="94"/>
      <c r="I28390" s="94"/>
      <c r="J28390" s="2"/>
      <c r="P28390" s="30"/>
      <c r="T28390" s="2"/>
      <c r="V28390" s="2"/>
      <c r="W28390" s="28"/>
      <c r="Y28390" s="30"/>
      <c r="Z28390" s="30"/>
      <c r="AB28390" s="6"/>
    </row>
    <row r="28391" spans="1:28">
      <c r="A28391" s="2"/>
      <c r="B28391" s="2"/>
      <c r="C28391" s="2"/>
      <c r="G28391" s="94"/>
      <c r="H28391" s="94"/>
      <c r="I28391" s="94"/>
      <c r="J28391" s="2"/>
      <c r="P28391" s="30"/>
      <c r="T28391" s="2"/>
      <c r="V28391" s="2"/>
      <c r="W28391" s="28"/>
      <c r="Y28391" s="30"/>
      <c r="Z28391" s="30"/>
      <c r="AB28391" s="6"/>
    </row>
    <row r="28392" spans="1:28">
      <c r="A28392" s="2"/>
      <c r="B28392" s="2"/>
      <c r="C28392" s="2"/>
      <c r="G28392" s="94"/>
      <c r="H28392" s="94"/>
      <c r="I28392" s="94"/>
      <c r="J28392" s="2"/>
      <c r="P28392" s="30"/>
      <c r="T28392" s="2"/>
      <c r="V28392" s="2"/>
      <c r="W28392" s="28"/>
      <c r="Y28392" s="30"/>
      <c r="Z28392" s="30"/>
      <c r="AB28392" s="6"/>
    </row>
    <row r="28393" spans="1:28">
      <c r="A28393" s="2"/>
      <c r="B28393" s="2"/>
      <c r="C28393" s="2"/>
      <c r="G28393" s="94"/>
      <c r="H28393" s="94"/>
      <c r="I28393" s="94"/>
      <c r="J28393" s="2"/>
      <c r="P28393" s="30"/>
      <c r="T28393" s="2"/>
      <c r="V28393" s="2"/>
      <c r="W28393" s="28"/>
      <c r="Y28393" s="30"/>
      <c r="Z28393" s="30"/>
      <c r="AB28393" s="6"/>
    </row>
    <row r="28394" spans="1:28">
      <c r="A28394" s="2"/>
      <c r="B28394" s="2"/>
      <c r="C28394" s="2"/>
      <c r="G28394" s="94"/>
      <c r="H28394" s="94"/>
      <c r="I28394" s="94"/>
      <c r="J28394" s="2"/>
      <c r="P28394" s="30"/>
      <c r="T28394" s="2"/>
      <c r="V28394" s="2"/>
      <c r="W28394" s="28"/>
      <c r="Y28394" s="30"/>
      <c r="Z28394" s="30"/>
      <c r="AB28394" s="6"/>
    </row>
    <row r="28395" spans="1:28">
      <c r="A28395" s="2"/>
      <c r="B28395" s="2"/>
      <c r="C28395" s="2"/>
      <c r="G28395" s="94"/>
      <c r="H28395" s="94"/>
      <c r="I28395" s="94"/>
      <c r="J28395" s="2"/>
      <c r="P28395" s="30"/>
      <c r="T28395" s="2"/>
      <c r="V28395" s="2"/>
      <c r="W28395" s="28"/>
      <c r="Y28395" s="30"/>
      <c r="Z28395" s="30"/>
      <c r="AB28395" s="6"/>
    </row>
    <row r="28396" spans="1:28">
      <c r="A28396" s="2"/>
      <c r="B28396" s="2"/>
      <c r="C28396" s="2"/>
      <c r="G28396" s="94"/>
      <c r="H28396" s="94"/>
      <c r="I28396" s="94"/>
      <c r="J28396" s="2"/>
      <c r="P28396" s="30"/>
      <c r="T28396" s="2"/>
      <c r="V28396" s="2"/>
      <c r="W28396" s="28"/>
      <c r="Y28396" s="30"/>
      <c r="Z28396" s="30"/>
      <c r="AB28396" s="6"/>
    </row>
    <row r="28397" spans="1:28">
      <c r="A28397" s="2"/>
      <c r="B28397" s="2"/>
      <c r="C28397" s="2"/>
      <c r="G28397" s="94"/>
      <c r="H28397" s="94"/>
      <c r="I28397" s="94"/>
      <c r="J28397" s="2"/>
      <c r="P28397" s="30"/>
      <c r="T28397" s="2"/>
      <c r="V28397" s="2"/>
      <c r="W28397" s="28"/>
      <c r="Y28397" s="30"/>
      <c r="Z28397" s="30"/>
      <c r="AB28397" s="6"/>
    </row>
    <row r="28398" spans="1:28">
      <c r="A28398" s="2"/>
      <c r="B28398" s="2"/>
      <c r="C28398" s="2"/>
      <c r="G28398" s="94"/>
      <c r="H28398" s="94"/>
      <c r="I28398" s="94"/>
      <c r="J28398" s="2"/>
      <c r="P28398" s="30"/>
      <c r="T28398" s="2"/>
      <c r="V28398" s="2"/>
      <c r="W28398" s="28"/>
      <c r="Y28398" s="30"/>
      <c r="Z28398" s="30"/>
      <c r="AB28398" s="6"/>
    </row>
    <row r="28399" spans="1:28">
      <c r="A28399" s="2"/>
      <c r="B28399" s="2"/>
      <c r="C28399" s="2"/>
      <c r="G28399" s="94"/>
      <c r="H28399" s="94"/>
      <c r="I28399" s="94"/>
      <c r="J28399" s="2"/>
      <c r="P28399" s="30"/>
      <c r="T28399" s="2"/>
      <c r="V28399" s="2"/>
      <c r="W28399" s="28"/>
      <c r="Y28399" s="30"/>
      <c r="Z28399" s="30"/>
      <c r="AB28399" s="6"/>
    </row>
    <row r="28400" spans="1:28">
      <c r="A28400" s="2"/>
      <c r="B28400" s="2"/>
      <c r="C28400" s="2"/>
      <c r="G28400" s="94"/>
      <c r="H28400" s="94"/>
      <c r="I28400" s="94"/>
      <c r="J28400" s="2"/>
      <c r="P28400" s="30"/>
      <c r="T28400" s="2"/>
      <c r="V28400" s="2"/>
      <c r="W28400" s="28"/>
      <c r="Y28400" s="30"/>
      <c r="Z28400" s="30"/>
      <c r="AB28400" s="6"/>
    </row>
    <row r="28401" spans="1:28">
      <c r="A28401" s="2"/>
      <c r="B28401" s="2"/>
      <c r="C28401" s="2"/>
      <c r="G28401" s="94"/>
      <c r="H28401" s="94"/>
      <c r="I28401" s="94"/>
      <c r="J28401" s="2"/>
      <c r="P28401" s="30"/>
      <c r="T28401" s="2"/>
      <c r="V28401" s="2"/>
      <c r="W28401" s="28"/>
      <c r="Y28401" s="30"/>
      <c r="Z28401" s="30"/>
      <c r="AB28401" s="6"/>
    </row>
    <row r="28402" spans="1:28">
      <c r="A28402" s="2"/>
      <c r="B28402" s="2"/>
      <c r="C28402" s="2"/>
      <c r="G28402" s="94"/>
      <c r="H28402" s="94"/>
      <c r="I28402" s="94"/>
      <c r="J28402" s="2"/>
      <c r="P28402" s="30"/>
      <c r="T28402" s="2"/>
      <c r="V28402" s="2"/>
      <c r="W28402" s="28"/>
      <c r="Y28402" s="30"/>
      <c r="Z28402" s="30"/>
      <c r="AB28402" s="6"/>
    </row>
    <row r="28403" spans="1:28">
      <c r="A28403" s="2"/>
      <c r="B28403" s="2"/>
      <c r="C28403" s="2"/>
      <c r="G28403" s="94"/>
      <c r="H28403" s="94"/>
      <c r="I28403" s="94"/>
      <c r="J28403" s="2"/>
      <c r="P28403" s="30"/>
      <c r="T28403" s="2"/>
      <c r="V28403" s="2"/>
      <c r="W28403" s="28"/>
      <c r="Y28403" s="30"/>
      <c r="Z28403" s="30"/>
      <c r="AB28403" s="6"/>
    </row>
    <row r="28404" spans="1:28">
      <c r="A28404" s="2"/>
      <c r="B28404" s="2"/>
      <c r="C28404" s="2"/>
      <c r="G28404" s="94"/>
      <c r="H28404" s="94"/>
      <c r="I28404" s="94"/>
      <c r="J28404" s="2"/>
      <c r="P28404" s="30"/>
      <c r="T28404" s="2"/>
      <c r="V28404" s="2"/>
      <c r="W28404" s="28"/>
      <c r="Y28404" s="30"/>
      <c r="Z28404" s="30"/>
      <c r="AB28404" s="6"/>
    </row>
    <row r="28405" spans="1:28">
      <c r="A28405" s="2"/>
      <c r="B28405" s="2"/>
      <c r="C28405" s="2"/>
      <c r="G28405" s="94"/>
      <c r="H28405" s="94"/>
      <c r="I28405" s="94"/>
      <c r="J28405" s="2"/>
      <c r="P28405" s="30"/>
      <c r="T28405" s="2"/>
      <c r="V28405" s="2"/>
      <c r="W28405" s="28"/>
      <c r="Y28405" s="30"/>
      <c r="Z28405" s="30"/>
      <c r="AB28405" s="6"/>
    </row>
    <row r="28406" spans="1:28">
      <c r="A28406" s="2"/>
      <c r="B28406" s="2"/>
      <c r="C28406" s="2"/>
      <c r="G28406" s="94"/>
      <c r="H28406" s="94"/>
      <c r="I28406" s="94"/>
      <c r="J28406" s="2"/>
      <c r="P28406" s="30"/>
      <c r="T28406" s="2"/>
      <c r="V28406" s="2"/>
      <c r="W28406" s="28"/>
      <c r="Y28406" s="30"/>
      <c r="Z28406" s="30"/>
      <c r="AB28406" s="6"/>
    </row>
    <row r="28407" spans="1:28">
      <c r="A28407" s="2"/>
      <c r="B28407" s="2"/>
      <c r="C28407" s="2"/>
      <c r="G28407" s="94"/>
      <c r="H28407" s="94"/>
      <c r="I28407" s="94"/>
      <c r="J28407" s="2"/>
      <c r="P28407" s="30"/>
      <c r="T28407" s="2"/>
      <c r="V28407" s="2"/>
      <c r="W28407" s="28"/>
      <c r="Y28407" s="30"/>
      <c r="Z28407" s="30"/>
      <c r="AB28407" s="6"/>
    </row>
    <row r="28408" spans="1:28">
      <c r="A28408" s="2"/>
      <c r="B28408" s="2"/>
      <c r="C28408" s="2"/>
      <c r="G28408" s="94"/>
      <c r="H28408" s="94"/>
      <c r="I28408" s="94"/>
      <c r="J28408" s="2"/>
      <c r="P28408" s="30"/>
      <c r="T28408" s="2"/>
      <c r="V28408" s="2"/>
      <c r="W28408" s="28"/>
      <c r="Y28408" s="30"/>
      <c r="Z28408" s="30"/>
      <c r="AB28408" s="6"/>
    </row>
    <row r="28409" spans="1:28">
      <c r="A28409" s="2"/>
      <c r="B28409" s="2"/>
      <c r="C28409" s="2"/>
      <c r="G28409" s="94"/>
      <c r="H28409" s="94"/>
      <c r="I28409" s="94"/>
      <c r="J28409" s="2"/>
      <c r="P28409" s="30"/>
      <c r="T28409" s="2"/>
      <c r="V28409" s="2"/>
      <c r="W28409" s="28"/>
      <c r="Y28409" s="30"/>
      <c r="Z28409" s="30"/>
      <c r="AB28409" s="6"/>
    </row>
    <row r="28410" spans="1:28">
      <c r="A28410" s="2"/>
      <c r="B28410" s="2"/>
      <c r="C28410" s="2"/>
      <c r="G28410" s="94"/>
      <c r="H28410" s="94"/>
      <c r="I28410" s="94"/>
      <c r="J28410" s="2"/>
      <c r="P28410" s="30"/>
      <c r="T28410" s="2"/>
      <c r="V28410" s="2"/>
      <c r="W28410" s="28"/>
      <c r="Y28410" s="30"/>
      <c r="Z28410" s="30"/>
      <c r="AB28410" s="6"/>
    </row>
    <row r="28411" spans="1:28">
      <c r="A28411" s="2"/>
      <c r="B28411" s="2"/>
      <c r="C28411" s="2"/>
      <c r="G28411" s="94"/>
      <c r="H28411" s="94"/>
      <c r="I28411" s="94"/>
      <c r="J28411" s="2"/>
      <c r="P28411" s="30"/>
      <c r="T28411" s="2"/>
      <c r="V28411" s="2"/>
      <c r="W28411" s="28"/>
      <c r="Y28411" s="30"/>
      <c r="Z28411" s="30"/>
      <c r="AB28411" s="6"/>
    </row>
    <row r="28412" spans="1:28">
      <c r="A28412" s="2"/>
      <c r="B28412" s="2"/>
      <c r="C28412" s="2"/>
      <c r="G28412" s="94"/>
      <c r="H28412" s="94"/>
      <c r="I28412" s="94"/>
      <c r="J28412" s="2"/>
      <c r="P28412" s="30"/>
      <c r="T28412" s="2"/>
      <c r="V28412" s="2"/>
      <c r="W28412" s="28"/>
      <c r="Y28412" s="30"/>
      <c r="Z28412" s="30"/>
      <c r="AB28412" s="6"/>
    </row>
    <row r="28413" spans="1:28">
      <c r="A28413" s="2"/>
      <c r="B28413" s="2"/>
      <c r="C28413" s="2"/>
      <c r="G28413" s="94"/>
      <c r="H28413" s="94"/>
      <c r="I28413" s="94"/>
      <c r="J28413" s="2"/>
      <c r="P28413" s="30"/>
      <c r="T28413" s="2"/>
      <c r="V28413" s="2"/>
      <c r="W28413" s="28"/>
      <c r="Y28413" s="30"/>
      <c r="Z28413" s="30"/>
      <c r="AB28413" s="6"/>
    </row>
    <row r="28414" spans="1:28">
      <c r="A28414" s="2"/>
      <c r="B28414" s="2"/>
      <c r="C28414" s="2"/>
      <c r="G28414" s="94"/>
      <c r="H28414" s="94"/>
      <c r="I28414" s="94"/>
      <c r="J28414" s="2"/>
      <c r="P28414" s="30"/>
      <c r="T28414" s="2"/>
      <c r="V28414" s="2"/>
      <c r="W28414" s="28"/>
      <c r="Y28414" s="30"/>
      <c r="Z28414" s="30"/>
      <c r="AB28414" s="6"/>
    </row>
    <row r="28415" spans="1:28">
      <c r="A28415" s="2"/>
      <c r="B28415" s="2"/>
      <c r="C28415" s="2"/>
      <c r="G28415" s="94"/>
      <c r="H28415" s="94"/>
      <c r="I28415" s="94"/>
      <c r="J28415" s="2"/>
      <c r="P28415" s="30"/>
      <c r="T28415" s="2"/>
      <c r="V28415" s="2"/>
      <c r="W28415" s="28"/>
      <c r="Y28415" s="30"/>
      <c r="Z28415" s="30"/>
      <c r="AB28415" s="6"/>
    </row>
    <row r="28416" spans="1:28">
      <c r="A28416" s="2"/>
      <c r="B28416" s="2"/>
      <c r="C28416" s="2"/>
      <c r="G28416" s="94"/>
      <c r="H28416" s="94"/>
      <c r="I28416" s="94"/>
      <c r="J28416" s="2"/>
      <c r="P28416" s="30"/>
      <c r="T28416" s="2"/>
      <c r="V28416" s="2"/>
      <c r="W28416" s="28"/>
      <c r="Y28416" s="30"/>
      <c r="Z28416" s="30"/>
      <c r="AB28416" s="6"/>
    </row>
    <row r="28417" spans="1:28">
      <c r="A28417" s="2"/>
      <c r="B28417" s="2"/>
      <c r="C28417" s="2"/>
      <c r="G28417" s="94"/>
      <c r="H28417" s="94"/>
      <c r="I28417" s="94"/>
      <c r="J28417" s="2"/>
      <c r="P28417" s="30"/>
      <c r="T28417" s="2"/>
      <c r="V28417" s="2"/>
      <c r="W28417" s="28"/>
      <c r="Y28417" s="30"/>
      <c r="Z28417" s="30"/>
      <c r="AB28417" s="6"/>
    </row>
    <row r="28418" spans="1:28">
      <c r="A28418" s="2"/>
      <c r="B28418" s="2"/>
      <c r="C28418" s="2"/>
      <c r="G28418" s="94"/>
      <c r="H28418" s="94"/>
      <c r="I28418" s="94"/>
      <c r="J28418" s="2"/>
      <c r="P28418" s="30"/>
      <c r="T28418" s="2"/>
      <c r="V28418" s="2"/>
      <c r="W28418" s="28"/>
      <c r="Y28418" s="30"/>
      <c r="Z28418" s="30"/>
      <c r="AB28418" s="6"/>
    </row>
    <row r="28419" spans="1:28">
      <c r="A28419" s="2"/>
      <c r="B28419" s="2"/>
      <c r="C28419" s="2"/>
      <c r="G28419" s="94"/>
      <c r="H28419" s="94"/>
      <c r="I28419" s="94"/>
      <c r="J28419" s="2"/>
      <c r="P28419" s="30"/>
      <c r="T28419" s="2"/>
      <c r="V28419" s="2"/>
      <c r="W28419" s="28"/>
      <c r="Y28419" s="30"/>
      <c r="Z28419" s="30"/>
      <c r="AB28419" s="6"/>
    </row>
    <row r="28420" spans="1:28">
      <c r="A28420" s="2"/>
      <c r="B28420" s="2"/>
      <c r="C28420" s="2"/>
      <c r="G28420" s="94"/>
      <c r="H28420" s="94"/>
      <c r="I28420" s="94"/>
      <c r="J28420" s="2"/>
      <c r="P28420" s="30"/>
      <c r="T28420" s="2"/>
      <c r="V28420" s="2"/>
      <c r="W28420" s="28"/>
      <c r="Y28420" s="30"/>
      <c r="Z28420" s="30"/>
      <c r="AB28420" s="6"/>
    </row>
    <row r="28421" spans="1:28">
      <c r="A28421" s="2"/>
      <c r="B28421" s="2"/>
      <c r="C28421" s="2"/>
      <c r="G28421" s="94"/>
      <c r="H28421" s="94"/>
      <c r="I28421" s="94"/>
      <c r="J28421" s="2"/>
      <c r="P28421" s="30"/>
      <c r="T28421" s="2"/>
      <c r="V28421" s="2"/>
      <c r="W28421" s="28"/>
      <c r="Y28421" s="30"/>
      <c r="Z28421" s="30"/>
      <c r="AB28421" s="6"/>
    </row>
    <row r="28422" spans="1:28">
      <c r="A28422" s="2"/>
      <c r="B28422" s="2"/>
      <c r="C28422" s="2"/>
      <c r="G28422" s="94"/>
      <c r="H28422" s="94"/>
      <c r="I28422" s="94"/>
      <c r="J28422" s="2"/>
      <c r="P28422" s="30"/>
      <c r="T28422" s="2"/>
      <c r="V28422" s="2"/>
      <c r="W28422" s="28"/>
      <c r="Y28422" s="30"/>
      <c r="Z28422" s="30"/>
      <c r="AB28422" s="6"/>
    </row>
    <row r="28423" spans="1:28">
      <c r="A28423" s="2"/>
      <c r="B28423" s="2"/>
      <c r="C28423" s="2"/>
      <c r="G28423" s="94"/>
      <c r="H28423" s="94"/>
      <c r="I28423" s="94"/>
      <c r="J28423" s="2"/>
      <c r="P28423" s="30"/>
      <c r="T28423" s="2"/>
      <c r="V28423" s="2"/>
      <c r="W28423" s="28"/>
      <c r="Y28423" s="30"/>
      <c r="Z28423" s="30"/>
      <c r="AB28423" s="6"/>
    </row>
    <row r="28424" spans="1:28">
      <c r="A28424" s="2"/>
      <c r="B28424" s="2"/>
      <c r="C28424" s="2"/>
      <c r="G28424" s="94"/>
      <c r="H28424" s="94"/>
      <c r="I28424" s="94"/>
      <c r="J28424" s="2"/>
      <c r="P28424" s="30"/>
      <c r="T28424" s="2"/>
      <c r="V28424" s="2"/>
      <c r="W28424" s="28"/>
      <c r="Y28424" s="30"/>
      <c r="Z28424" s="30"/>
      <c r="AB28424" s="6"/>
    </row>
    <row r="28425" spans="1:28">
      <c r="A28425" s="2"/>
      <c r="B28425" s="2"/>
      <c r="C28425" s="2"/>
      <c r="G28425" s="94"/>
      <c r="H28425" s="94"/>
      <c r="I28425" s="94"/>
      <c r="J28425" s="2"/>
      <c r="P28425" s="30"/>
      <c r="T28425" s="2"/>
      <c r="V28425" s="2"/>
      <c r="W28425" s="28"/>
      <c r="Y28425" s="30"/>
      <c r="Z28425" s="30"/>
      <c r="AB28425" s="6"/>
    </row>
    <row r="28426" spans="1:28">
      <c r="A28426" s="2"/>
      <c r="B28426" s="2"/>
      <c r="C28426" s="2"/>
      <c r="G28426" s="94"/>
      <c r="H28426" s="94"/>
      <c r="I28426" s="94"/>
      <c r="J28426" s="2"/>
      <c r="P28426" s="30"/>
      <c r="T28426" s="2"/>
      <c r="V28426" s="2"/>
      <c r="W28426" s="28"/>
      <c r="Y28426" s="30"/>
      <c r="Z28426" s="30"/>
      <c r="AB28426" s="6"/>
    </row>
    <row r="28427" spans="1:28">
      <c r="A28427" s="2"/>
      <c r="B28427" s="2"/>
      <c r="C28427" s="2"/>
      <c r="G28427" s="94"/>
      <c r="H28427" s="94"/>
      <c r="I28427" s="94"/>
      <c r="J28427" s="2"/>
      <c r="P28427" s="30"/>
      <c r="T28427" s="2"/>
      <c r="V28427" s="2"/>
      <c r="W28427" s="28"/>
      <c r="Y28427" s="30"/>
      <c r="Z28427" s="30"/>
      <c r="AB28427" s="6"/>
    </row>
    <row r="28428" spans="1:28">
      <c r="A28428" s="2"/>
      <c r="B28428" s="2"/>
      <c r="C28428" s="2"/>
      <c r="G28428" s="94"/>
      <c r="H28428" s="94"/>
      <c r="I28428" s="94"/>
      <c r="J28428" s="2"/>
      <c r="P28428" s="30"/>
      <c r="T28428" s="2"/>
      <c r="V28428" s="2"/>
      <c r="W28428" s="28"/>
      <c r="Y28428" s="30"/>
      <c r="Z28428" s="30"/>
      <c r="AB28428" s="6"/>
    </row>
    <row r="28429" spans="1:28">
      <c r="A28429" s="2"/>
      <c r="B28429" s="2"/>
      <c r="C28429" s="2"/>
      <c r="G28429" s="94"/>
      <c r="H28429" s="94"/>
      <c r="I28429" s="94"/>
      <c r="J28429" s="2"/>
      <c r="P28429" s="30"/>
      <c r="T28429" s="2"/>
      <c r="V28429" s="2"/>
      <c r="W28429" s="28"/>
      <c r="Y28429" s="30"/>
      <c r="Z28429" s="30"/>
      <c r="AB28429" s="6"/>
    </row>
    <row r="28430" spans="1:28">
      <c r="A28430" s="2"/>
      <c r="B28430" s="2"/>
      <c r="C28430" s="2"/>
      <c r="G28430" s="94"/>
      <c r="H28430" s="94"/>
      <c r="I28430" s="94"/>
      <c r="J28430" s="2"/>
      <c r="P28430" s="30"/>
      <c r="T28430" s="2"/>
      <c r="V28430" s="2"/>
      <c r="W28430" s="28"/>
      <c r="Y28430" s="30"/>
      <c r="Z28430" s="30"/>
      <c r="AB28430" s="6"/>
    </row>
    <row r="28431" spans="1:28">
      <c r="A28431" s="2"/>
      <c r="B28431" s="2"/>
      <c r="C28431" s="2"/>
      <c r="G28431" s="94"/>
      <c r="H28431" s="94"/>
      <c r="I28431" s="94"/>
      <c r="J28431" s="2"/>
      <c r="P28431" s="30"/>
      <c r="T28431" s="2"/>
      <c r="V28431" s="2"/>
      <c r="W28431" s="28"/>
      <c r="Y28431" s="30"/>
      <c r="Z28431" s="30"/>
      <c r="AB28431" s="6"/>
    </row>
    <row r="28432" spans="1:28">
      <c r="A28432" s="2"/>
      <c r="B28432" s="2"/>
      <c r="C28432" s="2"/>
      <c r="G28432" s="94"/>
      <c r="H28432" s="94"/>
      <c r="I28432" s="94"/>
      <c r="J28432" s="2"/>
      <c r="P28432" s="30"/>
      <c r="T28432" s="2"/>
      <c r="V28432" s="2"/>
      <c r="W28432" s="28"/>
      <c r="Y28432" s="30"/>
      <c r="Z28432" s="30"/>
      <c r="AB28432" s="6"/>
    </row>
    <row r="28433" spans="1:28">
      <c r="A28433" s="2"/>
      <c r="B28433" s="2"/>
      <c r="C28433" s="2"/>
      <c r="G28433" s="94"/>
      <c r="H28433" s="94"/>
      <c r="I28433" s="94"/>
      <c r="J28433" s="2"/>
      <c r="P28433" s="30"/>
      <c r="T28433" s="2"/>
      <c r="V28433" s="2"/>
      <c r="W28433" s="28"/>
      <c r="Y28433" s="30"/>
      <c r="Z28433" s="30"/>
      <c r="AB28433" s="6"/>
    </row>
    <row r="28434" spans="1:28">
      <c r="A28434" s="2"/>
      <c r="B28434" s="2"/>
      <c r="C28434" s="2"/>
      <c r="G28434" s="94"/>
      <c r="H28434" s="94"/>
      <c r="I28434" s="94"/>
      <c r="J28434" s="2"/>
      <c r="P28434" s="30"/>
      <c r="T28434" s="2"/>
      <c r="V28434" s="2"/>
      <c r="W28434" s="28"/>
      <c r="Y28434" s="30"/>
      <c r="Z28434" s="30"/>
      <c r="AB28434" s="6"/>
    </row>
    <row r="28435" spans="1:28">
      <c r="A28435" s="2"/>
      <c r="B28435" s="2"/>
      <c r="C28435" s="2"/>
      <c r="G28435" s="94"/>
      <c r="H28435" s="94"/>
      <c r="I28435" s="94"/>
      <c r="J28435" s="2"/>
      <c r="P28435" s="30"/>
      <c r="T28435" s="2"/>
      <c r="V28435" s="2"/>
      <c r="W28435" s="28"/>
      <c r="Y28435" s="30"/>
      <c r="Z28435" s="30"/>
      <c r="AB28435" s="6"/>
    </row>
    <row r="28436" spans="1:28">
      <c r="A28436" s="2"/>
      <c r="B28436" s="2"/>
      <c r="C28436" s="2"/>
      <c r="G28436" s="94"/>
      <c r="H28436" s="94"/>
      <c r="I28436" s="94"/>
      <c r="J28436" s="2"/>
      <c r="P28436" s="30"/>
      <c r="T28436" s="2"/>
      <c r="V28436" s="2"/>
      <c r="W28436" s="28"/>
      <c r="Y28436" s="30"/>
      <c r="Z28436" s="30"/>
      <c r="AB28436" s="6"/>
    </row>
    <row r="28437" spans="1:28">
      <c r="A28437" s="2"/>
      <c r="B28437" s="2"/>
      <c r="C28437" s="2"/>
      <c r="G28437" s="94"/>
      <c r="H28437" s="94"/>
      <c r="I28437" s="94"/>
      <c r="J28437" s="2"/>
      <c r="P28437" s="30"/>
      <c r="T28437" s="2"/>
      <c r="V28437" s="2"/>
      <c r="W28437" s="28"/>
      <c r="Y28437" s="30"/>
      <c r="Z28437" s="30"/>
      <c r="AB28437" s="6"/>
    </row>
    <row r="28438" spans="1:28">
      <c r="A28438" s="2"/>
      <c r="B28438" s="2"/>
      <c r="C28438" s="2"/>
      <c r="G28438" s="94"/>
      <c r="H28438" s="94"/>
      <c r="I28438" s="94"/>
      <c r="J28438" s="2"/>
      <c r="P28438" s="30"/>
      <c r="T28438" s="2"/>
      <c r="V28438" s="2"/>
      <c r="W28438" s="28"/>
      <c r="Y28438" s="30"/>
      <c r="Z28438" s="30"/>
      <c r="AB28438" s="6"/>
    </row>
    <row r="28439" spans="1:28">
      <c r="A28439" s="2"/>
      <c r="B28439" s="2"/>
      <c r="C28439" s="2"/>
      <c r="G28439" s="94"/>
      <c r="H28439" s="94"/>
      <c r="I28439" s="94"/>
      <c r="J28439" s="2"/>
      <c r="P28439" s="30"/>
      <c r="T28439" s="2"/>
      <c r="V28439" s="2"/>
      <c r="W28439" s="28"/>
      <c r="Y28439" s="30"/>
      <c r="Z28439" s="30"/>
      <c r="AB28439" s="6"/>
    </row>
    <row r="28440" spans="1:28">
      <c r="A28440" s="2"/>
      <c r="B28440" s="2"/>
      <c r="C28440" s="2"/>
      <c r="G28440" s="94"/>
      <c r="H28440" s="94"/>
      <c r="I28440" s="94"/>
      <c r="J28440" s="2"/>
      <c r="P28440" s="30"/>
      <c r="T28440" s="2"/>
      <c r="V28440" s="2"/>
      <c r="W28440" s="28"/>
      <c r="Y28440" s="30"/>
      <c r="Z28440" s="30"/>
      <c r="AB28440" s="6"/>
    </row>
    <row r="28441" spans="1:28">
      <c r="A28441" s="2"/>
      <c r="B28441" s="2"/>
      <c r="C28441" s="2"/>
      <c r="G28441" s="94"/>
      <c r="H28441" s="94"/>
      <c r="I28441" s="94"/>
      <c r="J28441" s="2"/>
      <c r="P28441" s="30"/>
      <c r="T28441" s="2"/>
      <c r="V28441" s="2"/>
      <c r="W28441" s="28"/>
      <c r="Y28441" s="30"/>
      <c r="Z28441" s="30"/>
      <c r="AB28441" s="6"/>
    </row>
    <row r="28442" spans="1:28">
      <c r="A28442" s="2"/>
      <c r="B28442" s="2"/>
      <c r="C28442" s="2"/>
      <c r="G28442" s="94"/>
      <c r="H28442" s="94"/>
      <c r="I28442" s="94"/>
      <c r="J28442" s="2"/>
      <c r="P28442" s="30"/>
      <c r="T28442" s="2"/>
      <c r="V28442" s="2"/>
      <c r="W28442" s="28"/>
      <c r="Y28442" s="30"/>
      <c r="Z28442" s="30"/>
      <c r="AB28442" s="6"/>
    </row>
    <row r="28443" spans="1:28">
      <c r="A28443" s="2"/>
      <c r="B28443" s="2"/>
      <c r="C28443" s="2"/>
      <c r="G28443" s="94"/>
      <c r="H28443" s="94"/>
      <c r="I28443" s="94"/>
      <c r="J28443" s="2"/>
      <c r="P28443" s="30"/>
      <c r="T28443" s="2"/>
      <c r="V28443" s="2"/>
      <c r="W28443" s="28"/>
      <c r="Y28443" s="30"/>
      <c r="Z28443" s="30"/>
      <c r="AB28443" s="6"/>
    </row>
    <row r="28444" spans="1:28">
      <c r="A28444" s="2"/>
      <c r="B28444" s="2"/>
      <c r="C28444" s="2"/>
      <c r="G28444" s="94"/>
      <c r="H28444" s="94"/>
      <c r="I28444" s="94"/>
      <c r="J28444" s="2"/>
      <c r="P28444" s="30"/>
      <c r="T28444" s="2"/>
      <c r="V28444" s="2"/>
      <c r="W28444" s="28"/>
      <c r="Y28444" s="30"/>
      <c r="Z28444" s="30"/>
      <c r="AB28444" s="6"/>
    </row>
    <row r="28445" spans="1:28">
      <c r="A28445" s="2"/>
      <c r="B28445" s="2"/>
      <c r="C28445" s="2"/>
      <c r="G28445" s="94"/>
      <c r="H28445" s="94"/>
      <c r="I28445" s="94"/>
      <c r="J28445" s="2"/>
      <c r="P28445" s="30"/>
      <c r="T28445" s="2"/>
      <c r="V28445" s="2"/>
      <c r="W28445" s="28"/>
      <c r="Y28445" s="30"/>
      <c r="Z28445" s="30"/>
      <c r="AB28445" s="6"/>
    </row>
    <row r="28446" spans="1:28">
      <c r="A28446" s="2"/>
      <c r="B28446" s="2"/>
      <c r="C28446" s="2"/>
      <c r="G28446" s="94"/>
      <c r="H28446" s="94"/>
      <c r="I28446" s="94"/>
      <c r="J28446" s="2"/>
      <c r="P28446" s="30"/>
      <c r="T28446" s="2"/>
      <c r="V28446" s="2"/>
      <c r="W28446" s="28"/>
      <c r="Y28446" s="30"/>
      <c r="Z28446" s="30"/>
      <c r="AB28446" s="6"/>
    </row>
    <row r="28447" spans="1:28">
      <c r="A28447" s="2"/>
      <c r="B28447" s="2"/>
      <c r="C28447" s="2"/>
      <c r="G28447" s="94"/>
      <c r="H28447" s="94"/>
      <c r="I28447" s="94"/>
      <c r="J28447" s="2"/>
      <c r="P28447" s="30"/>
      <c r="T28447" s="2"/>
      <c r="V28447" s="2"/>
      <c r="W28447" s="28"/>
      <c r="Y28447" s="30"/>
      <c r="Z28447" s="30"/>
      <c r="AB28447" s="6"/>
    </row>
    <row r="28448" spans="1:28">
      <c r="A28448" s="2"/>
      <c r="B28448" s="2"/>
      <c r="C28448" s="2"/>
      <c r="G28448" s="94"/>
      <c r="H28448" s="94"/>
      <c r="I28448" s="94"/>
      <c r="J28448" s="2"/>
      <c r="P28448" s="30"/>
      <c r="T28448" s="2"/>
      <c r="V28448" s="2"/>
      <c r="W28448" s="28"/>
      <c r="Y28448" s="30"/>
      <c r="Z28448" s="30"/>
      <c r="AB28448" s="6"/>
    </row>
    <row r="28449" spans="1:28">
      <c r="A28449" s="2"/>
      <c r="B28449" s="2"/>
      <c r="C28449" s="2"/>
      <c r="G28449" s="94"/>
      <c r="H28449" s="94"/>
      <c r="I28449" s="94"/>
      <c r="J28449" s="2"/>
      <c r="P28449" s="30"/>
      <c r="T28449" s="2"/>
      <c r="V28449" s="2"/>
      <c r="W28449" s="28"/>
      <c r="Y28449" s="30"/>
      <c r="Z28449" s="30"/>
      <c r="AB28449" s="6"/>
    </row>
    <row r="28450" spans="1:28">
      <c r="A28450" s="2"/>
      <c r="B28450" s="2"/>
      <c r="C28450" s="2"/>
      <c r="G28450" s="94"/>
      <c r="H28450" s="94"/>
      <c r="I28450" s="94"/>
      <c r="J28450" s="2"/>
      <c r="P28450" s="30"/>
      <c r="T28450" s="2"/>
      <c r="V28450" s="2"/>
      <c r="W28450" s="28"/>
      <c r="Y28450" s="30"/>
      <c r="Z28450" s="30"/>
      <c r="AB28450" s="6"/>
    </row>
    <row r="28451" spans="1:28">
      <c r="A28451" s="2"/>
      <c r="B28451" s="2"/>
      <c r="C28451" s="2"/>
      <c r="G28451" s="94"/>
      <c r="H28451" s="94"/>
      <c r="I28451" s="94"/>
      <c r="J28451" s="2"/>
      <c r="P28451" s="30"/>
      <c r="T28451" s="2"/>
      <c r="V28451" s="2"/>
      <c r="W28451" s="28"/>
      <c r="Y28451" s="30"/>
      <c r="Z28451" s="30"/>
      <c r="AB28451" s="6"/>
    </row>
    <row r="28452" spans="1:28">
      <c r="A28452" s="2"/>
      <c r="B28452" s="2"/>
      <c r="C28452" s="2"/>
      <c r="G28452" s="94"/>
      <c r="H28452" s="94"/>
      <c r="I28452" s="94"/>
      <c r="J28452" s="2"/>
      <c r="P28452" s="30"/>
      <c r="T28452" s="2"/>
      <c r="V28452" s="2"/>
      <c r="W28452" s="28"/>
      <c r="Y28452" s="30"/>
      <c r="Z28452" s="30"/>
      <c r="AB28452" s="6"/>
    </row>
    <row r="28453" spans="1:28">
      <c r="A28453" s="2"/>
      <c r="B28453" s="2"/>
      <c r="C28453" s="2"/>
      <c r="G28453" s="94"/>
      <c r="H28453" s="94"/>
      <c r="I28453" s="94"/>
      <c r="J28453" s="2"/>
      <c r="P28453" s="30"/>
      <c r="T28453" s="2"/>
      <c r="V28453" s="2"/>
      <c r="W28453" s="28"/>
      <c r="Y28453" s="30"/>
      <c r="Z28453" s="30"/>
      <c r="AB28453" s="6"/>
    </row>
    <row r="28454" spans="1:28">
      <c r="A28454" s="2"/>
      <c r="B28454" s="2"/>
      <c r="C28454" s="2"/>
      <c r="G28454" s="94"/>
      <c r="H28454" s="94"/>
      <c r="I28454" s="94"/>
      <c r="J28454" s="2"/>
      <c r="P28454" s="30"/>
      <c r="T28454" s="2"/>
      <c r="V28454" s="2"/>
      <c r="W28454" s="28"/>
      <c r="Y28454" s="30"/>
      <c r="Z28454" s="30"/>
      <c r="AB28454" s="6"/>
    </row>
    <row r="28455" spans="1:28">
      <c r="A28455" s="2"/>
      <c r="B28455" s="2"/>
      <c r="C28455" s="2"/>
      <c r="G28455" s="94"/>
      <c r="H28455" s="94"/>
      <c r="I28455" s="94"/>
      <c r="J28455" s="2"/>
      <c r="P28455" s="30"/>
      <c r="T28455" s="2"/>
      <c r="V28455" s="2"/>
      <c r="W28455" s="28"/>
      <c r="Y28455" s="30"/>
      <c r="Z28455" s="30"/>
      <c r="AB28455" s="6"/>
    </row>
    <row r="28456" spans="1:28">
      <c r="A28456" s="2"/>
      <c r="B28456" s="2"/>
      <c r="C28456" s="2"/>
      <c r="G28456" s="94"/>
      <c r="H28456" s="94"/>
      <c r="I28456" s="94"/>
      <c r="J28456" s="2"/>
      <c r="P28456" s="30"/>
      <c r="T28456" s="2"/>
      <c r="V28456" s="2"/>
      <c r="W28456" s="28"/>
      <c r="Y28456" s="30"/>
      <c r="Z28456" s="30"/>
      <c r="AB28456" s="6"/>
    </row>
    <row r="28457" spans="1:28">
      <c r="A28457" s="2"/>
      <c r="B28457" s="2"/>
      <c r="C28457" s="2"/>
      <c r="G28457" s="94"/>
      <c r="H28457" s="94"/>
      <c r="I28457" s="94"/>
      <c r="J28457" s="2"/>
      <c r="P28457" s="30"/>
      <c r="T28457" s="2"/>
      <c r="V28457" s="2"/>
      <c r="W28457" s="28"/>
      <c r="Y28457" s="30"/>
      <c r="Z28457" s="30"/>
      <c r="AB28457" s="6"/>
    </row>
    <row r="28458" spans="1:28">
      <c r="A28458" s="2"/>
      <c r="B28458" s="2"/>
      <c r="C28458" s="2"/>
      <c r="G28458" s="94"/>
      <c r="H28458" s="94"/>
      <c r="I28458" s="94"/>
      <c r="J28458" s="2"/>
      <c r="P28458" s="30"/>
      <c r="T28458" s="2"/>
      <c r="V28458" s="2"/>
      <c r="W28458" s="28"/>
      <c r="Y28458" s="30"/>
      <c r="Z28458" s="30"/>
      <c r="AB28458" s="6"/>
    </row>
    <row r="28459" spans="1:28">
      <c r="A28459" s="2"/>
      <c r="B28459" s="2"/>
      <c r="C28459" s="2"/>
      <c r="G28459" s="94"/>
      <c r="H28459" s="94"/>
      <c r="I28459" s="94"/>
      <c r="J28459" s="2"/>
      <c r="P28459" s="30"/>
      <c r="T28459" s="2"/>
      <c r="V28459" s="2"/>
      <c r="W28459" s="28"/>
      <c r="Y28459" s="30"/>
      <c r="Z28459" s="30"/>
      <c r="AB28459" s="6"/>
    </row>
    <row r="28460" spans="1:28">
      <c r="A28460" s="2"/>
      <c r="B28460" s="2"/>
      <c r="C28460" s="2"/>
      <c r="G28460" s="94"/>
      <c r="H28460" s="94"/>
      <c r="I28460" s="94"/>
      <c r="J28460" s="2"/>
      <c r="P28460" s="30"/>
      <c r="T28460" s="2"/>
      <c r="V28460" s="2"/>
      <c r="W28460" s="28"/>
      <c r="Y28460" s="30"/>
      <c r="Z28460" s="30"/>
      <c r="AB28460" s="6"/>
    </row>
    <row r="28461" spans="1:28">
      <c r="A28461" s="2"/>
      <c r="B28461" s="2"/>
      <c r="C28461" s="2"/>
      <c r="G28461" s="94"/>
      <c r="H28461" s="94"/>
      <c r="I28461" s="94"/>
      <c r="J28461" s="2"/>
      <c r="P28461" s="30"/>
      <c r="T28461" s="2"/>
      <c r="V28461" s="2"/>
      <c r="W28461" s="28"/>
      <c r="Y28461" s="30"/>
      <c r="Z28461" s="30"/>
      <c r="AB28461" s="6"/>
    </row>
    <row r="28462" spans="1:28">
      <c r="A28462" s="2"/>
      <c r="B28462" s="2"/>
      <c r="C28462" s="2"/>
      <c r="G28462" s="94"/>
      <c r="H28462" s="94"/>
      <c r="I28462" s="94"/>
      <c r="J28462" s="2"/>
      <c r="P28462" s="30"/>
      <c r="T28462" s="2"/>
      <c r="V28462" s="2"/>
      <c r="W28462" s="28"/>
      <c r="Y28462" s="30"/>
      <c r="Z28462" s="30"/>
      <c r="AB28462" s="6"/>
    </row>
    <row r="28463" spans="1:28">
      <c r="A28463" s="2"/>
      <c r="B28463" s="2"/>
      <c r="C28463" s="2"/>
      <c r="G28463" s="94"/>
      <c r="H28463" s="94"/>
      <c r="I28463" s="94"/>
      <c r="J28463" s="2"/>
      <c r="P28463" s="30"/>
      <c r="T28463" s="2"/>
      <c r="V28463" s="2"/>
      <c r="W28463" s="28"/>
      <c r="Y28463" s="30"/>
      <c r="Z28463" s="30"/>
      <c r="AB28463" s="6"/>
    </row>
    <row r="28464" spans="1:28">
      <c r="A28464" s="2"/>
      <c r="B28464" s="2"/>
      <c r="C28464" s="2"/>
      <c r="G28464" s="94"/>
      <c r="H28464" s="94"/>
      <c r="I28464" s="94"/>
      <c r="J28464" s="2"/>
      <c r="P28464" s="30"/>
      <c r="T28464" s="2"/>
      <c r="V28464" s="2"/>
      <c r="W28464" s="28"/>
      <c r="Y28464" s="30"/>
      <c r="Z28464" s="30"/>
      <c r="AB28464" s="6"/>
    </row>
    <row r="28465" spans="1:28">
      <c r="A28465" s="2"/>
      <c r="B28465" s="2"/>
      <c r="C28465" s="2"/>
      <c r="G28465" s="94"/>
      <c r="H28465" s="94"/>
      <c r="I28465" s="94"/>
      <c r="J28465" s="2"/>
      <c r="P28465" s="30"/>
      <c r="T28465" s="2"/>
      <c r="V28465" s="2"/>
      <c r="W28465" s="28"/>
      <c r="Y28465" s="30"/>
      <c r="Z28465" s="30"/>
      <c r="AB28465" s="6"/>
    </row>
    <row r="28466" spans="1:28">
      <c r="A28466" s="2"/>
      <c r="B28466" s="2"/>
      <c r="C28466" s="2"/>
      <c r="G28466" s="94"/>
      <c r="H28466" s="94"/>
      <c r="I28466" s="94"/>
      <c r="J28466" s="2"/>
      <c r="P28466" s="30"/>
      <c r="T28466" s="2"/>
      <c r="V28466" s="2"/>
      <c r="W28466" s="28"/>
      <c r="Y28466" s="30"/>
      <c r="Z28466" s="30"/>
      <c r="AB28466" s="6"/>
    </row>
    <row r="28467" spans="1:28">
      <c r="A28467" s="2"/>
      <c r="B28467" s="2"/>
      <c r="C28467" s="2"/>
      <c r="G28467" s="94"/>
      <c r="H28467" s="94"/>
      <c r="I28467" s="94"/>
      <c r="J28467" s="2"/>
      <c r="P28467" s="30"/>
      <c r="T28467" s="2"/>
      <c r="V28467" s="2"/>
      <c r="W28467" s="28"/>
      <c r="Y28467" s="30"/>
      <c r="Z28467" s="30"/>
      <c r="AB28467" s="6"/>
    </row>
    <row r="28468" spans="1:28">
      <c r="A28468" s="2"/>
      <c r="B28468" s="2"/>
      <c r="C28468" s="2"/>
      <c r="G28468" s="94"/>
      <c r="H28468" s="94"/>
      <c r="I28468" s="94"/>
      <c r="J28468" s="2"/>
      <c r="P28468" s="30"/>
      <c r="T28468" s="2"/>
      <c r="V28468" s="2"/>
      <c r="W28468" s="28"/>
      <c r="Y28468" s="30"/>
      <c r="Z28468" s="30"/>
      <c r="AB28468" s="6"/>
    </row>
    <row r="28469" spans="1:28">
      <c r="A28469" s="2"/>
      <c r="B28469" s="2"/>
      <c r="C28469" s="2"/>
      <c r="G28469" s="94"/>
      <c r="H28469" s="94"/>
      <c r="I28469" s="94"/>
      <c r="J28469" s="2"/>
      <c r="P28469" s="30"/>
      <c r="T28469" s="2"/>
      <c r="V28469" s="2"/>
      <c r="W28469" s="28"/>
      <c r="Y28469" s="30"/>
      <c r="Z28469" s="30"/>
      <c r="AB28469" s="6"/>
    </row>
    <row r="28470" spans="1:28">
      <c r="A28470" s="2"/>
      <c r="B28470" s="2"/>
      <c r="C28470" s="2"/>
      <c r="G28470" s="94"/>
      <c r="H28470" s="94"/>
      <c r="I28470" s="94"/>
      <c r="J28470" s="2"/>
      <c r="P28470" s="30"/>
      <c r="T28470" s="2"/>
      <c r="V28470" s="2"/>
      <c r="W28470" s="28"/>
      <c r="Y28470" s="30"/>
      <c r="Z28470" s="30"/>
      <c r="AB28470" s="6"/>
    </row>
    <row r="28471" spans="1:28">
      <c r="A28471" s="2"/>
      <c r="B28471" s="2"/>
      <c r="C28471" s="2"/>
      <c r="G28471" s="94"/>
      <c r="H28471" s="94"/>
      <c r="I28471" s="94"/>
      <c r="J28471" s="2"/>
      <c r="P28471" s="30"/>
      <c r="T28471" s="2"/>
      <c r="V28471" s="2"/>
      <c r="W28471" s="28"/>
      <c r="Y28471" s="30"/>
      <c r="Z28471" s="30"/>
      <c r="AB28471" s="6"/>
    </row>
    <row r="28472" spans="1:28">
      <c r="A28472" s="2"/>
      <c r="B28472" s="2"/>
      <c r="C28472" s="2"/>
      <c r="G28472" s="94"/>
      <c r="H28472" s="94"/>
      <c r="I28472" s="94"/>
      <c r="J28472" s="2"/>
      <c r="P28472" s="30"/>
      <c r="T28472" s="2"/>
      <c r="V28472" s="2"/>
      <c r="W28472" s="28"/>
      <c r="Y28472" s="30"/>
      <c r="Z28472" s="30"/>
      <c r="AB28472" s="6"/>
    </row>
    <row r="28473" spans="1:28">
      <c r="A28473" s="2"/>
      <c r="B28473" s="2"/>
      <c r="C28473" s="2"/>
      <c r="G28473" s="94"/>
      <c r="H28473" s="94"/>
      <c r="I28473" s="94"/>
      <c r="J28473" s="2"/>
      <c r="P28473" s="30"/>
      <c r="T28473" s="2"/>
      <c r="V28473" s="2"/>
      <c r="W28473" s="28"/>
      <c r="Y28473" s="30"/>
      <c r="Z28473" s="30"/>
      <c r="AB28473" s="6"/>
    </row>
    <row r="28474" spans="1:28">
      <c r="A28474" s="2"/>
      <c r="B28474" s="2"/>
      <c r="C28474" s="2"/>
      <c r="G28474" s="94"/>
      <c r="H28474" s="94"/>
      <c r="I28474" s="94"/>
      <c r="J28474" s="2"/>
      <c r="P28474" s="30"/>
      <c r="T28474" s="2"/>
      <c r="V28474" s="2"/>
      <c r="W28474" s="28"/>
      <c r="Y28474" s="30"/>
      <c r="Z28474" s="30"/>
      <c r="AB28474" s="6"/>
    </row>
    <row r="28475" spans="1:28">
      <c r="A28475" s="2"/>
      <c r="B28475" s="2"/>
      <c r="C28475" s="2"/>
      <c r="G28475" s="94"/>
      <c r="H28475" s="94"/>
      <c r="I28475" s="94"/>
      <c r="J28475" s="2"/>
      <c r="P28475" s="30"/>
      <c r="T28475" s="2"/>
      <c r="V28475" s="2"/>
      <c r="W28475" s="28"/>
      <c r="Y28475" s="30"/>
      <c r="Z28475" s="30"/>
      <c r="AB28475" s="6"/>
    </row>
    <row r="28476" spans="1:28">
      <c r="A28476" s="2"/>
      <c r="B28476" s="2"/>
      <c r="C28476" s="2"/>
      <c r="G28476" s="94"/>
      <c r="H28476" s="94"/>
      <c r="I28476" s="94"/>
      <c r="J28476" s="2"/>
      <c r="P28476" s="30"/>
      <c r="T28476" s="2"/>
      <c r="V28476" s="2"/>
      <c r="W28476" s="28"/>
      <c r="Y28476" s="30"/>
      <c r="Z28476" s="30"/>
      <c r="AB28476" s="6"/>
    </row>
    <row r="28477" spans="1:28">
      <c r="A28477" s="2"/>
      <c r="B28477" s="2"/>
      <c r="C28477" s="2"/>
      <c r="G28477" s="94"/>
      <c r="H28477" s="94"/>
      <c r="I28477" s="94"/>
      <c r="J28477" s="2"/>
      <c r="P28477" s="30"/>
      <c r="T28477" s="2"/>
      <c r="V28477" s="2"/>
      <c r="W28477" s="28"/>
      <c r="Y28477" s="30"/>
      <c r="Z28477" s="30"/>
      <c r="AB28477" s="6"/>
    </row>
    <row r="28478" spans="1:28">
      <c r="A28478" s="2"/>
      <c r="B28478" s="2"/>
      <c r="C28478" s="2"/>
      <c r="G28478" s="94"/>
      <c r="H28478" s="94"/>
      <c r="I28478" s="94"/>
      <c r="J28478" s="2"/>
      <c r="P28478" s="30"/>
      <c r="T28478" s="2"/>
      <c r="V28478" s="2"/>
      <c r="W28478" s="28"/>
      <c r="Y28478" s="30"/>
      <c r="Z28478" s="30"/>
      <c r="AB28478" s="6"/>
    </row>
    <row r="28479" spans="1:28">
      <c r="A28479" s="2"/>
      <c r="B28479" s="2"/>
      <c r="C28479" s="2"/>
      <c r="G28479" s="94"/>
      <c r="H28479" s="94"/>
      <c r="I28479" s="94"/>
      <c r="J28479" s="2"/>
      <c r="P28479" s="30"/>
      <c r="T28479" s="2"/>
      <c r="V28479" s="2"/>
      <c r="W28479" s="28"/>
      <c r="Y28479" s="30"/>
      <c r="Z28479" s="30"/>
      <c r="AB28479" s="6"/>
    </row>
    <row r="28480" spans="1:28">
      <c r="A28480" s="2"/>
      <c r="B28480" s="2"/>
      <c r="C28480" s="2"/>
      <c r="G28480" s="94"/>
      <c r="H28480" s="94"/>
      <c r="I28480" s="94"/>
      <c r="J28480" s="2"/>
      <c r="P28480" s="30"/>
      <c r="T28480" s="2"/>
      <c r="V28480" s="2"/>
      <c r="W28480" s="28"/>
      <c r="Y28480" s="30"/>
      <c r="Z28480" s="30"/>
      <c r="AB28480" s="6"/>
    </row>
    <row r="28481" spans="1:28">
      <c r="A28481" s="2"/>
      <c r="B28481" s="2"/>
      <c r="C28481" s="2"/>
      <c r="G28481" s="94"/>
      <c r="H28481" s="94"/>
      <c r="I28481" s="94"/>
      <c r="J28481" s="2"/>
      <c r="P28481" s="30"/>
      <c r="T28481" s="2"/>
      <c r="V28481" s="2"/>
      <c r="W28481" s="28"/>
      <c r="Y28481" s="30"/>
      <c r="Z28481" s="30"/>
      <c r="AB28481" s="6"/>
    </row>
    <row r="28482" spans="1:28">
      <c r="A28482" s="2"/>
      <c r="B28482" s="2"/>
      <c r="C28482" s="2"/>
      <c r="G28482" s="94"/>
      <c r="H28482" s="94"/>
      <c r="I28482" s="94"/>
      <c r="J28482" s="2"/>
      <c r="P28482" s="30"/>
      <c r="T28482" s="2"/>
      <c r="V28482" s="2"/>
      <c r="W28482" s="28"/>
      <c r="Y28482" s="30"/>
      <c r="Z28482" s="30"/>
      <c r="AB28482" s="6"/>
    </row>
    <row r="28483" spans="1:28">
      <c r="A28483" s="2"/>
      <c r="B28483" s="2"/>
      <c r="C28483" s="2"/>
      <c r="G28483" s="94"/>
      <c r="H28483" s="94"/>
      <c r="I28483" s="94"/>
      <c r="J28483" s="2"/>
      <c r="P28483" s="30"/>
      <c r="T28483" s="2"/>
      <c r="V28483" s="2"/>
      <c r="W28483" s="28"/>
      <c r="Y28483" s="30"/>
      <c r="Z28483" s="30"/>
      <c r="AB28483" s="6"/>
    </row>
    <row r="28484" spans="1:28">
      <c r="A28484" s="2"/>
      <c r="B28484" s="2"/>
      <c r="C28484" s="2"/>
      <c r="G28484" s="94"/>
      <c r="H28484" s="94"/>
      <c r="I28484" s="94"/>
      <c r="J28484" s="2"/>
      <c r="P28484" s="30"/>
      <c r="T28484" s="2"/>
      <c r="V28484" s="2"/>
      <c r="W28484" s="28"/>
      <c r="Y28484" s="30"/>
      <c r="Z28484" s="30"/>
      <c r="AB28484" s="6"/>
    </row>
    <row r="28485" spans="1:28">
      <c r="A28485" s="2"/>
      <c r="B28485" s="2"/>
      <c r="C28485" s="2"/>
      <c r="G28485" s="94"/>
      <c r="H28485" s="94"/>
      <c r="I28485" s="94"/>
      <c r="J28485" s="2"/>
      <c r="P28485" s="30"/>
      <c r="T28485" s="2"/>
      <c r="V28485" s="2"/>
      <c r="W28485" s="28"/>
      <c r="Y28485" s="30"/>
      <c r="Z28485" s="30"/>
      <c r="AB28485" s="6"/>
    </row>
    <row r="28486" spans="1:28">
      <c r="A28486" s="2"/>
      <c r="B28486" s="2"/>
      <c r="C28486" s="2"/>
      <c r="G28486" s="94"/>
      <c r="H28486" s="94"/>
      <c r="I28486" s="94"/>
      <c r="J28486" s="2"/>
      <c r="P28486" s="30"/>
      <c r="T28486" s="2"/>
      <c r="V28486" s="2"/>
      <c r="W28486" s="28"/>
      <c r="Y28486" s="30"/>
      <c r="Z28486" s="30"/>
      <c r="AB28486" s="6"/>
    </row>
    <row r="28487" spans="1:28">
      <c r="A28487" s="2"/>
      <c r="B28487" s="2"/>
      <c r="C28487" s="2"/>
      <c r="G28487" s="94"/>
      <c r="H28487" s="94"/>
      <c r="I28487" s="94"/>
      <c r="J28487" s="2"/>
      <c r="P28487" s="30"/>
      <c r="T28487" s="2"/>
      <c r="V28487" s="2"/>
      <c r="W28487" s="28"/>
      <c r="Y28487" s="30"/>
      <c r="Z28487" s="30"/>
      <c r="AB28487" s="6"/>
    </row>
    <row r="28488" spans="1:28">
      <c r="A28488" s="2"/>
      <c r="B28488" s="2"/>
      <c r="C28488" s="2"/>
      <c r="G28488" s="94"/>
      <c r="H28488" s="94"/>
      <c r="I28488" s="94"/>
      <c r="J28488" s="2"/>
      <c r="P28488" s="30"/>
      <c r="T28488" s="2"/>
      <c r="V28488" s="2"/>
      <c r="W28488" s="28"/>
      <c r="Y28488" s="30"/>
      <c r="Z28488" s="30"/>
      <c r="AB28488" s="6"/>
    </row>
    <row r="28489" spans="1:28">
      <c r="A28489" s="2"/>
      <c r="B28489" s="2"/>
      <c r="C28489" s="2"/>
      <c r="G28489" s="94"/>
      <c r="H28489" s="94"/>
      <c r="I28489" s="94"/>
      <c r="J28489" s="2"/>
      <c r="P28489" s="30"/>
      <c r="T28489" s="2"/>
      <c r="V28489" s="2"/>
      <c r="W28489" s="28"/>
      <c r="Y28489" s="30"/>
      <c r="Z28489" s="30"/>
      <c r="AB28489" s="6"/>
    </row>
    <row r="28490" spans="1:28">
      <c r="A28490" s="2"/>
      <c r="B28490" s="2"/>
      <c r="C28490" s="2"/>
      <c r="G28490" s="94"/>
      <c r="H28490" s="94"/>
      <c r="I28490" s="94"/>
      <c r="J28490" s="2"/>
      <c r="P28490" s="30"/>
      <c r="T28490" s="2"/>
      <c r="V28490" s="2"/>
      <c r="W28490" s="28"/>
      <c r="Y28490" s="30"/>
      <c r="Z28490" s="30"/>
      <c r="AB28490" s="6"/>
    </row>
    <row r="28491" spans="1:28">
      <c r="A28491" s="2"/>
      <c r="B28491" s="2"/>
      <c r="C28491" s="2"/>
      <c r="G28491" s="94"/>
      <c r="H28491" s="94"/>
      <c r="I28491" s="94"/>
      <c r="J28491" s="2"/>
      <c r="P28491" s="30"/>
      <c r="T28491" s="2"/>
      <c r="V28491" s="2"/>
      <c r="W28491" s="28"/>
      <c r="Y28491" s="30"/>
      <c r="Z28491" s="30"/>
      <c r="AB28491" s="6"/>
    </row>
    <row r="28492" spans="1:28">
      <c r="A28492" s="2"/>
      <c r="B28492" s="2"/>
      <c r="C28492" s="2"/>
      <c r="G28492" s="94"/>
      <c r="H28492" s="94"/>
      <c r="I28492" s="94"/>
      <c r="J28492" s="2"/>
      <c r="P28492" s="30"/>
      <c r="T28492" s="2"/>
      <c r="V28492" s="2"/>
      <c r="W28492" s="28"/>
      <c r="Y28492" s="30"/>
      <c r="Z28492" s="30"/>
      <c r="AB28492" s="6"/>
    </row>
    <row r="28493" spans="1:28">
      <c r="A28493" s="2"/>
      <c r="B28493" s="2"/>
      <c r="C28493" s="2"/>
      <c r="G28493" s="94"/>
      <c r="H28493" s="94"/>
      <c r="I28493" s="94"/>
      <c r="J28493" s="2"/>
      <c r="P28493" s="30"/>
      <c r="T28493" s="2"/>
      <c r="V28493" s="2"/>
      <c r="W28493" s="28"/>
      <c r="Y28493" s="30"/>
      <c r="Z28493" s="30"/>
      <c r="AB28493" s="6"/>
    </row>
    <row r="28494" spans="1:28">
      <c r="A28494" s="2"/>
      <c r="B28494" s="2"/>
      <c r="C28494" s="2"/>
      <c r="G28494" s="94"/>
      <c r="H28494" s="94"/>
      <c r="I28494" s="94"/>
      <c r="J28494" s="2"/>
      <c r="P28494" s="30"/>
      <c r="T28494" s="2"/>
      <c r="V28494" s="2"/>
      <c r="W28494" s="28"/>
      <c r="Y28494" s="30"/>
      <c r="Z28494" s="30"/>
      <c r="AB28494" s="6"/>
    </row>
    <row r="28495" spans="1:28">
      <c r="A28495" s="2"/>
      <c r="B28495" s="2"/>
      <c r="C28495" s="2"/>
      <c r="G28495" s="94"/>
      <c r="H28495" s="94"/>
      <c r="I28495" s="94"/>
      <c r="J28495" s="2"/>
      <c r="P28495" s="30"/>
      <c r="T28495" s="2"/>
      <c r="V28495" s="2"/>
      <c r="W28495" s="28"/>
      <c r="Y28495" s="30"/>
      <c r="Z28495" s="30"/>
      <c r="AB28495" s="6"/>
    </row>
    <row r="28496" spans="1:28">
      <c r="A28496" s="2"/>
      <c r="B28496" s="2"/>
      <c r="C28496" s="2"/>
      <c r="G28496" s="94"/>
      <c r="H28496" s="94"/>
      <c r="I28496" s="94"/>
      <c r="J28496" s="2"/>
      <c r="P28496" s="30"/>
      <c r="T28496" s="2"/>
      <c r="V28496" s="2"/>
      <c r="W28496" s="28"/>
      <c r="Y28496" s="30"/>
      <c r="Z28496" s="30"/>
      <c r="AB28496" s="6"/>
    </row>
    <row r="28497" spans="1:28">
      <c r="A28497" s="2"/>
      <c r="B28497" s="2"/>
      <c r="C28497" s="2"/>
      <c r="G28497" s="94"/>
      <c r="H28497" s="94"/>
      <c r="I28497" s="94"/>
      <c r="J28497" s="2"/>
      <c r="P28497" s="30"/>
      <c r="T28497" s="2"/>
      <c r="V28497" s="2"/>
      <c r="W28497" s="28"/>
      <c r="Y28497" s="30"/>
      <c r="Z28497" s="30"/>
      <c r="AB28497" s="6"/>
    </row>
    <row r="28498" spans="1:28">
      <c r="A28498" s="2"/>
      <c r="B28498" s="2"/>
      <c r="C28498" s="2"/>
      <c r="G28498" s="94"/>
      <c r="H28498" s="94"/>
      <c r="I28498" s="94"/>
      <c r="J28498" s="2"/>
      <c r="P28498" s="30"/>
      <c r="T28498" s="2"/>
      <c r="V28498" s="2"/>
      <c r="W28498" s="28"/>
      <c r="Y28498" s="30"/>
      <c r="Z28498" s="30"/>
      <c r="AB28498" s="6"/>
    </row>
    <row r="28499" spans="1:28">
      <c r="A28499" s="2"/>
      <c r="B28499" s="2"/>
      <c r="C28499" s="2"/>
      <c r="G28499" s="94"/>
      <c r="H28499" s="94"/>
      <c r="I28499" s="94"/>
      <c r="J28499" s="2"/>
      <c r="P28499" s="30"/>
      <c r="T28499" s="2"/>
      <c r="V28499" s="2"/>
      <c r="W28499" s="28"/>
      <c r="Y28499" s="30"/>
      <c r="Z28499" s="30"/>
      <c r="AB28499" s="6"/>
    </row>
    <row r="28500" spans="1:28">
      <c r="A28500" s="2"/>
      <c r="B28500" s="2"/>
      <c r="C28500" s="2"/>
      <c r="G28500" s="94"/>
      <c r="H28500" s="94"/>
      <c r="I28500" s="94"/>
      <c r="J28500" s="2"/>
      <c r="P28500" s="30"/>
      <c r="T28500" s="2"/>
      <c r="V28500" s="2"/>
      <c r="W28500" s="28"/>
      <c r="Y28500" s="30"/>
      <c r="Z28500" s="30"/>
      <c r="AB28500" s="6"/>
    </row>
    <row r="28501" spans="1:28">
      <c r="A28501" s="2"/>
      <c r="B28501" s="2"/>
      <c r="C28501" s="2"/>
      <c r="G28501" s="94"/>
      <c r="H28501" s="94"/>
      <c r="I28501" s="94"/>
      <c r="J28501" s="2"/>
      <c r="P28501" s="30"/>
      <c r="T28501" s="2"/>
      <c r="V28501" s="2"/>
      <c r="W28501" s="28"/>
      <c r="Y28501" s="30"/>
      <c r="Z28501" s="30"/>
      <c r="AB28501" s="6"/>
    </row>
    <row r="28502" spans="1:28">
      <c r="A28502" s="2"/>
      <c r="B28502" s="2"/>
      <c r="C28502" s="2"/>
      <c r="G28502" s="94"/>
      <c r="H28502" s="94"/>
      <c r="I28502" s="94"/>
      <c r="J28502" s="2"/>
      <c r="P28502" s="30"/>
      <c r="T28502" s="2"/>
      <c r="V28502" s="2"/>
      <c r="W28502" s="28"/>
      <c r="Y28502" s="30"/>
      <c r="Z28502" s="30"/>
      <c r="AB28502" s="6"/>
    </row>
    <row r="28503" spans="1:28">
      <c r="A28503" s="2"/>
      <c r="B28503" s="2"/>
      <c r="C28503" s="2"/>
      <c r="G28503" s="94"/>
      <c r="H28503" s="94"/>
      <c r="I28503" s="94"/>
      <c r="J28503" s="2"/>
      <c r="P28503" s="30"/>
      <c r="T28503" s="2"/>
      <c r="V28503" s="2"/>
      <c r="W28503" s="28"/>
      <c r="Y28503" s="30"/>
      <c r="Z28503" s="30"/>
      <c r="AB28503" s="6"/>
    </row>
    <row r="28504" spans="1:28">
      <c r="A28504" s="2"/>
      <c r="B28504" s="2"/>
      <c r="C28504" s="2"/>
      <c r="G28504" s="94"/>
      <c r="H28504" s="94"/>
      <c r="I28504" s="94"/>
      <c r="J28504" s="2"/>
      <c r="P28504" s="30"/>
      <c r="T28504" s="2"/>
      <c r="V28504" s="2"/>
      <c r="W28504" s="28"/>
      <c r="Y28504" s="30"/>
      <c r="Z28504" s="30"/>
      <c r="AB28504" s="6"/>
    </row>
    <row r="28505" spans="1:28">
      <c r="A28505" s="2"/>
      <c r="B28505" s="2"/>
      <c r="C28505" s="2"/>
      <c r="G28505" s="94"/>
      <c r="H28505" s="94"/>
      <c r="I28505" s="94"/>
      <c r="J28505" s="2"/>
      <c r="P28505" s="30"/>
      <c r="T28505" s="2"/>
      <c r="V28505" s="2"/>
      <c r="W28505" s="28"/>
      <c r="Y28505" s="30"/>
      <c r="Z28505" s="30"/>
      <c r="AB28505" s="6"/>
    </row>
    <row r="28506" spans="1:28">
      <c r="A28506" s="2"/>
      <c r="B28506" s="2"/>
      <c r="C28506" s="2"/>
      <c r="G28506" s="94"/>
      <c r="H28506" s="94"/>
      <c r="I28506" s="94"/>
      <c r="J28506" s="2"/>
      <c r="P28506" s="30"/>
      <c r="T28506" s="2"/>
      <c r="V28506" s="2"/>
      <c r="W28506" s="28"/>
      <c r="Y28506" s="30"/>
      <c r="Z28506" s="30"/>
      <c r="AB28506" s="6"/>
    </row>
    <row r="28507" spans="1:28">
      <c r="A28507" s="2"/>
      <c r="B28507" s="2"/>
      <c r="C28507" s="2"/>
      <c r="G28507" s="94"/>
      <c r="H28507" s="94"/>
      <c r="I28507" s="94"/>
      <c r="J28507" s="2"/>
      <c r="P28507" s="30"/>
      <c r="T28507" s="2"/>
      <c r="V28507" s="2"/>
      <c r="W28507" s="28"/>
      <c r="Y28507" s="30"/>
      <c r="Z28507" s="30"/>
      <c r="AB28507" s="6"/>
    </row>
    <row r="28508" spans="1:28">
      <c r="A28508" s="2"/>
      <c r="B28508" s="2"/>
      <c r="C28508" s="2"/>
      <c r="G28508" s="94"/>
      <c r="H28508" s="94"/>
      <c r="I28508" s="94"/>
      <c r="J28508" s="2"/>
      <c r="P28508" s="30"/>
      <c r="T28508" s="2"/>
      <c r="V28508" s="2"/>
      <c r="W28508" s="28"/>
      <c r="Y28508" s="30"/>
      <c r="Z28508" s="30"/>
      <c r="AB28508" s="6"/>
    </row>
    <row r="28509" spans="1:28">
      <c r="A28509" s="2"/>
      <c r="B28509" s="2"/>
      <c r="C28509" s="2"/>
      <c r="G28509" s="94"/>
      <c r="H28509" s="94"/>
      <c r="I28509" s="94"/>
      <c r="J28509" s="2"/>
      <c r="P28509" s="30"/>
      <c r="T28509" s="2"/>
      <c r="V28509" s="2"/>
      <c r="W28509" s="28"/>
      <c r="Y28509" s="30"/>
      <c r="Z28509" s="30"/>
      <c r="AB28509" s="6"/>
    </row>
    <row r="28510" spans="1:28">
      <c r="A28510" s="2"/>
      <c r="B28510" s="2"/>
      <c r="C28510" s="2"/>
      <c r="G28510" s="94"/>
      <c r="H28510" s="94"/>
      <c r="I28510" s="94"/>
      <c r="J28510" s="2"/>
      <c r="P28510" s="30"/>
      <c r="T28510" s="2"/>
      <c r="V28510" s="2"/>
      <c r="W28510" s="28"/>
      <c r="Y28510" s="30"/>
      <c r="Z28510" s="30"/>
      <c r="AB28510" s="6"/>
    </row>
    <row r="28511" spans="1:28">
      <c r="A28511" s="2"/>
      <c r="B28511" s="2"/>
      <c r="C28511" s="2"/>
      <c r="G28511" s="94"/>
      <c r="H28511" s="94"/>
      <c r="I28511" s="94"/>
      <c r="J28511" s="2"/>
      <c r="P28511" s="30"/>
      <c r="T28511" s="2"/>
      <c r="V28511" s="2"/>
      <c r="W28511" s="28"/>
      <c r="Y28511" s="30"/>
      <c r="Z28511" s="30"/>
      <c r="AB28511" s="6"/>
    </row>
    <row r="28512" spans="1:28">
      <c r="A28512" s="2"/>
      <c r="B28512" s="2"/>
      <c r="C28512" s="2"/>
      <c r="G28512" s="94"/>
      <c r="H28512" s="94"/>
      <c r="I28512" s="94"/>
      <c r="J28512" s="2"/>
      <c r="P28512" s="30"/>
      <c r="T28512" s="2"/>
      <c r="V28512" s="2"/>
      <c r="W28512" s="28"/>
      <c r="Y28512" s="30"/>
      <c r="Z28512" s="30"/>
      <c r="AB28512" s="6"/>
    </row>
    <row r="28513" spans="1:28">
      <c r="A28513" s="2"/>
      <c r="B28513" s="2"/>
      <c r="C28513" s="2"/>
      <c r="G28513" s="94"/>
      <c r="H28513" s="94"/>
      <c r="I28513" s="94"/>
      <c r="J28513" s="2"/>
      <c r="P28513" s="30"/>
      <c r="T28513" s="2"/>
      <c r="V28513" s="2"/>
      <c r="W28513" s="28"/>
      <c r="Y28513" s="30"/>
      <c r="Z28513" s="30"/>
      <c r="AB28513" s="6"/>
    </row>
    <row r="28514" spans="1:28">
      <c r="A28514" s="2"/>
      <c r="B28514" s="2"/>
      <c r="C28514" s="2"/>
      <c r="G28514" s="94"/>
      <c r="H28514" s="94"/>
      <c r="I28514" s="94"/>
      <c r="J28514" s="2"/>
      <c r="P28514" s="30"/>
      <c r="T28514" s="2"/>
      <c r="V28514" s="2"/>
      <c r="W28514" s="28"/>
      <c r="Y28514" s="30"/>
      <c r="Z28514" s="30"/>
      <c r="AB28514" s="6"/>
    </row>
    <row r="28515" spans="1:28">
      <c r="A28515" s="2"/>
      <c r="B28515" s="2"/>
      <c r="C28515" s="2"/>
      <c r="G28515" s="94"/>
      <c r="H28515" s="94"/>
      <c r="I28515" s="94"/>
      <c r="J28515" s="2"/>
      <c r="P28515" s="30"/>
      <c r="T28515" s="2"/>
      <c r="V28515" s="2"/>
      <c r="W28515" s="28"/>
      <c r="Y28515" s="30"/>
      <c r="Z28515" s="30"/>
      <c r="AB28515" s="6"/>
    </row>
    <row r="28516" spans="1:28">
      <c r="A28516" s="2"/>
      <c r="B28516" s="2"/>
      <c r="C28516" s="2"/>
      <c r="G28516" s="94"/>
      <c r="H28516" s="94"/>
      <c r="I28516" s="94"/>
      <c r="J28516" s="2"/>
      <c r="P28516" s="30"/>
      <c r="T28516" s="2"/>
      <c r="V28516" s="2"/>
      <c r="W28516" s="28"/>
      <c r="Y28516" s="30"/>
      <c r="Z28516" s="30"/>
      <c r="AB28516" s="6"/>
    </row>
    <row r="28517" spans="1:28">
      <c r="A28517" s="2"/>
      <c r="B28517" s="2"/>
      <c r="C28517" s="2"/>
      <c r="G28517" s="94"/>
      <c r="H28517" s="94"/>
      <c r="I28517" s="94"/>
      <c r="J28517" s="2"/>
      <c r="P28517" s="30"/>
      <c r="T28517" s="2"/>
      <c r="V28517" s="2"/>
      <c r="W28517" s="28"/>
      <c r="Y28517" s="30"/>
      <c r="Z28517" s="30"/>
      <c r="AB28517" s="6"/>
    </row>
    <row r="28518" spans="1:28">
      <c r="A28518" s="2"/>
      <c r="B28518" s="2"/>
      <c r="C28518" s="2"/>
      <c r="G28518" s="94"/>
      <c r="H28518" s="94"/>
      <c r="I28518" s="94"/>
      <c r="J28518" s="2"/>
      <c r="P28518" s="30"/>
      <c r="T28518" s="2"/>
      <c r="V28518" s="2"/>
      <c r="W28518" s="28"/>
      <c r="Y28518" s="30"/>
      <c r="Z28518" s="30"/>
      <c r="AB28518" s="6"/>
    </row>
    <row r="28519" spans="1:28">
      <c r="A28519" s="2"/>
      <c r="B28519" s="2"/>
      <c r="C28519" s="2"/>
      <c r="G28519" s="94"/>
      <c r="H28519" s="94"/>
      <c r="I28519" s="94"/>
      <c r="J28519" s="2"/>
      <c r="P28519" s="30"/>
      <c r="T28519" s="2"/>
      <c r="V28519" s="2"/>
      <c r="W28519" s="28"/>
      <c r="Y28519" s="30"/>
      <c r="Z28519" s="30"/>
      <c r="AB28519" s="6"/>
    </row>
    <row r="28520" spans="1:28">
      <c r="A28520" s="2"/>
      <c r="B28520" s="2"/>
      <c r="C28520" s="2"/>
      <c r="G28520" s="94"/>
      <c r="H28520" s="94"/>
      <c r="I28520" s="94"/>
      <c r="J28520" s="2"/>
      <c r="P28520" s="30"/>
      <c r="T28520" s="2"/>
      <c r="V28520" s="2"/>
      <c r="W28520" s="28"/>
      <c r="Y28520" s="30"/>
      <c r="Z28520" s="30"/>
      <c r="AB28520" s="6"/>
    </row>
    <row r="28521" spans="1:28">
      <c r="A28521" s="2"/>
      <c r="B28521" s="2"/>
      <c r="C28521" s="2"/>
      <c r="G28521" s="94"/>
      <c r="H28521" s="94"/>
      <c r="I28521" s="94"/>
      <c r="J28521" s="2"/>
      <c r="P28521" s="30"/>
      <c r="T28521" s="2"/>
      <c r="V28521" s="2"/>
      <c r="W28521" s="28"/>
      <c r="Y28521" s="30"/>
      <c r="Z28521" s="30"/>
      <c r="AB28521" s="6"/>
    </row>
    <row r="28522" spans="1:28">
      <c r="A28522" s="2"/>
      <c r="B28522" s="2"/>
      <c r="C28522" s="2"/>
      <c r="G28522" s="94"/>
      <c r="H28522" s="94"/>
      <c r="I28522" s="94"/>
      <c r="J28522" s="2"/>
      <c r="P28522" s="30"/>
      <c r="T28522" s="2"/>
      <c r="V28522" s="2"/>
      <c r="W28522" s="28"/>
      <c r="Y28522" s="30"/>
      <c r="Z28522" s="30"/>
      <c r="AB28522" s="6"/>
    </row>
    <row r="28523" spans="1:28">
      <c r="A28523" s="2"/>
      <c r="B28523" s="2"/>
      <c r="C28523" s="2"/>
      <c r="G28523" s="94"/>
      <c r="H28523" s="94"/>
      <c r="I28523" s="94"/>
      <c r="J28523" s="2"/>
      <c r="P28523" s="30"/>
      <c r="T28523" s="2"/>
      <c r="V28523" s="2"/>
      <c r="W28523" s="28"/>
      <c r="Y28523" s="30"/>
      <c r="Z28523" s="30"/>
      <c r="AB28523" s="6"/>
    </row>
    <row r="28524" spans="1:28">
      <c r="A28524" s="2"/>
      <c r="B28524" s="2"/>
      <c r="C28524" s="2"/>
      <c r="G28524" s="94"/>
      <c r="H28524" s="94"/>
      <c r="I28524" s="94"/>
      <c r="J28524" s="2"/>
      <c r="P28524" s="30"/>
      <c r="T28524" s="2"/>
      <c r="V28524" s="2"/>
      <c r="W28524" s="28"/>
      <c r="Y28524" s="30"/>
      <c r="Z28524" s="30"/>
      <c r="AB28524" s="6"/>
    </row>
    <row r="28525" spans="1:28">
      <c r="A28525" s="2"/>
      <c r="B28525" s="2"/>
      <c r="C28525" s="2"/>
      <c r="G28525" s="94"/>
      <c r="H28525" s="94"/>
      <c r="I28525" s="94"/>
      <c r="J28525" s="2"/>
      <c r="P28525" s="30"/>
      <c r="T28525" s="2"/>
      <c r="V28525" s="2"/>
      <c r="W28525" s="28"/>
      <c r="Y28525" s="30"/>
      <c r="Z28525" s="30"/>
      <c r="AB28525" s="6"/>
    </row>
    <row r="28526" spans="1:28">
      <c r="A28526" s="2"/>
      <c r="B28526" s="2"/>
      <c r="C28526" s="2"/>
      <c r="G28526" s="94"/>
      <c r="H28526" s="94"/>
      <c r="I28526" s="94"/>
      <c r="J28526" s="2"/>
      <c r="P28526" s="30"/>
      <c r="T28526" s="2"/>
      <c r="V28526" s="2"/>
      <c r="W28526" s="28"/>
      <c r="Y28526" s="30"/>
      <c r="Z28526" s="30"/>
      <c r="AB28526" s="6"/>
    </row>
    <row r="28527" spans="1:28">
      <c r="A28527" s="2"/>
      <c r="B28527" s="2"/>
      <c r="C28527" s="2"/>
      <c r="G28527" s="94"/>
      <c r="H28527" s="94"/>
      <c r="I28527" s="94"/>
      <c r="J28527" s="2"/>
      <c r="P28527" s="30"/>
      <c r="T28527" s="2"/>
      <c r="V28527" s="2"/>
      <c r="W28527" s="28"/>
      <c r="Y28527" s="30"/>
      <c r="Z28527" s="30"/>
      <c r="AB28527" s="6"/>
    </row>
    <row r="28528" spans="1:28">
      <c r="A28528" s="2"/>
      <c r="B28528" s="2"/>
      <c r="C28528" s="2"/>
      <c r="G28528" s="94"/>
      <c r="H28528" s="94"/>
      <c r="I28528" s="94"/>
      <c r="J28528" s="2"/>
      <c r="P28528" s="30"/>
      <c r="T28528" s="2"/>
      <c r="V28528" s="2"/>
      <c r="W28528" s="28"/>
      <c r="Y28528" s="30"/>
      <c r="Z28528" s="30"/>
      <c r="AB28528" s="6"/>
    </row>
    <row r="28529" spans="1:28">
      <c r="A28529" s="2"/>
      <c r="B28529" s="2"/>
      <c r="C28529" s="2"/>
      <c r="G28529" s="94"/>
      <c r="H28529" s="94"/>
      <c r="I28529" s="94"/>
      <c r="J28529" s="2"/>
      <c r="P28529" s="30"/>
      <c r="T28529" s="2"/>
      <c r="V28529" s="2"/>
      <c r="W28529" s="28"/>
      <c r="Y28529" s="30"/>
      <c r="Z28529" s="30"/>
      <c r="AB28529" s="6"/>
    </row>
    <row r="28530" spans="1:28">
      <c r="A28530" s="2"/>
      <c r="B28530" s="2"/>
      <c r="C28530" s="2"/>
      <c r="G28530" s="94"/>
      <c r="H28530" s="94"/>
      <c r="I28530" s="94"/>
      <c r="J28530" s="2"/>
      <c r="P28530" s="30"/>
      <c r="T28530" s="2"/>
      <c r="V28530" s="2"/>
      <c r="W28530" s="28"/>
      <c r="Y28530" s="30"/>
      <c r="Z28530" s="30"/>
      <c r="AB28530" s="6"/>
    </row>
    <row r="28531" spans="1:28">
      <c r="A28531" s="2"/>
      <c r="B28531" s="2"/>
      <c r="C28531" s="2"/>
      <c r="G28531" s="94"/>
      <c r="H28531" s="94"/>
      <c r="I28531" s="94"/>
      <c r="J28531" s="2"/>
      <c r="P28531" s="30"/>
      <c r="T28531" s="2"/>
      <c r="V28531" s="2"/>
      <c r="W28531" s="28"/>
      <c r="Y28531" s="30"/>
      <c r="Z28531" s="30"/>
      <c r="AB28531" s="6"/>
    </row>
    <row r="28532" spans="1:28">
      <c r="A28532" s="2"/>
      <c r="B28532" s="2"/>
      <c r="C28532" s="2"/>
      <c r="G28532" s="94"/>
      <c r="H28532" s="94"/>
      <c r="I28532" s="94"/>
      <c r="J28532" s="2"/>
      <c r="P28532" s="30"/>
      <c r="T28532" s="2"/>
      <c r="V28532" s="2"/>
      <c r="W28532" s="28"/>
      <c r="Y28532" s="30"/>
      <c r="Z28532" s="30"/>
      <c r="AB28532" s="6"/>
    </row>
    <row r="28533" spans="1:28">
      <c r="A28533" s="2"/>
      <c r="B28533" s="2"/>
      <c r="C28533" s="2"/>
      <c r="G28533" s="94"/>
      <c r="H28533" s="94"/>
      <c r="I28533" s="94"/>
      <c r="J28533" s="2"/>
      <c r="P28533" s="30"/>
      <c r="T28533" s="2"/>
      <c r="V28533" s="2"/>
      <c r="W28533" s="28"/>
      <c r="Y28533" s="30"/>
      <c r="Z28533" s="30"/>
      <c r="AB28533" s="6"/>
    </row>
    <row r="28534" spans="1:28">
      <c r="A28534" s="2"/>
      <c r="B28534" s="2"/>
      <c r="C28534" s="2"/>
      <c r="G28534" s="94"/>
      <c r="H28534" s="94"/>
      <c r="I28534" s="94"/>
      <c r="J28534" s="2"/>
      <c r="P28534" s="30"/>
      <c r="T28534" s="2"/>
      <c r="V28534" s="2"/>
      <c r="W28534" s="28"/>
      <c r="Y28534" s="30"/>
      <c r="Z28534" s="30"/>
      <c r="AB28534" s="6"/>
    </row>
    <row r="28535" spans="1:28">
      <c r="A28535" s="2"/>
      <c r="B28535" s="2"/>
      <c r="C28535" s="2"/>
      <c r="G28535" s="94"/>
      <c r="H28535" s="94"/>
      <c r="I28535" s="94"/>
      <c r="J28535" s="2"/>
      <c r="P28535" s="30"/>
      <c r="T28535" s="2"/>
      <c r="V28535" s="2"/>
      <c r="W28535" s="28"/>
      <c r="Y28535" s="30"/>
      <c r="Z28535" s="30"/>
      <c r="AB28535" s="6"/>
    </row>
    <row r="28536" spans="1:28">
      <c r="A28536" s="2"/>
      <c r="B28536" s="2"/>
      <c r="C28536" s="2"/>
      <c r="G28536" s="94"/>
      <c r="H28536" s="94"/>
      <c r="I28536" s="94"/>
      <c r="J28536" s="2"/>
      <c r="P28536" s="30"/>
      <c r="T28536" s="2"/>
      <c r="V28536" s="2"/>
      <c r="W28536" s="28"/>
      <c r="Y28536" s="30"/>
      <c r="Z28536" s="30"/>
      <c r="AB28536" s="6"/>
    </row>
    <row r="28537" spans="1:28">
      <c r="A28537" s="2"/>
      <c r="B28537" s="2"/>
      <c r="C28537" s="2"/>
      <c r="G28537" s="94"/>
      <c r="H28537" s="94"/>
      <c r="I28537" s="94"/>
      <c r="J28537" s="2"/>
      <c r="P28537" s="30"/>
      <c r="T28537" s="2"/>
      <c r="V28537" s="2"/>
      <c r="W28537" s="28"/>
      <c r="Y28537" s="30"/>
      <c r="Z28537" s="30"/>
      <c r="AB28537" s="6"/>
    </row>
    <row r="28538" spans="1:28">
      <c r="A28538" s="2"/>
      <c r="B28538" s="2"/>
      <c r="C28538" s="2"/>
      <c r="G28538" s="94"/>
      <c r="H28538" s="94"/>
      <c r="I28538" s="94"/>
      <c r="J28538" s="2"/>
      <c r="P28538" s="30"/>
      <c r="T28538" s="2"/>
      <c r="V28538" s="2"/>
      <c r="W28538" s="28"/>
      <c r="Y28538" s="30"/>
      <c r="Z28538" s="30"/>
      <c r="AB28538" s="6"/>
    </row>
    <row r="28539" spans="1:28">
      <c r="A28539" s="2"/>
      <c r="B28539" s="2"/>
      <c r="C28539" s="2"/>
      <c r="G28539" s="94"/>
      <c r="H28539" s="94"/>
      <c r="I28539" s="94"/>
      <c r="J28539" s="2"/>
      <c r="P28539" s="30"/>
      <c r="T28539" s="2"/>
      <c r="V28539" s="2"/>
      <c r="W28539" s="28"/>
      <c r="Y28539" s="30"/>
      <c r="Z28539" s="30"/>
      <c r="AB28539" s="6"/>
    </row>
    <row r="28540" spans="1:28">
      <c r="A28540" s="2"/>
      <c r="B28540" s="2"/>
      <c r="C28540" s="2"/>
      <c r="G28540" s="94"/>
      <c r="H28540" s="94"/>
      <c r="I28540" s="94"/>
      <c r="J28540" s="2"/>
      <c r="P28540" s="30"/>
      <c r="T28540" s="2"/>
      <c r="V28540" s="2"/>
      <c r="W28540" s="28"/>
      <c r="Y28540" s="30"/>
      <c r="Z28540" s="30"/>
      <c r="AB28540" s="6"/>
    </row>
    <row r="28541" spans="1:28">
      <c r="A28541" s="2"/>
      <c r="B28541" s="2"/>
      <c r="C28541" s="2"/>
      <c r="G28541" s="94"/>
      <c r="H28541" s="94"/>
      <c r="I28541" s="94"/>
      <c r="J28541" s="2"/>
      <c r="P28541" s="30"/>
      <c r="T28541" s="2"/>
      <c r="V28541" s="2"/>
      <c r="W28541" s="28"/>
      <c r="Y28541" s="30"/>
      <c r="Z28541" s="30"/>
      <c r="AB28541" s="6"/>
    </row>
    <row r="28542" spans="1:28">
      <c r="A28542" s="2"/>
      <c r="B28542" s="2"/>
      <c r="C28542" s="2"/>
      <c r="G28542" s="94"/>
      <c r="H28542" s="94"/>
      <c r="I28542" s="94"/>
      <c r="J28542" s="2"/>
      <c r="P28542" s="30"/>
      <c r="T28542" s="2"/>
      <c r="V28542" s="2"/>
      <c r="W28542" s="28"/>
      <c r="Y28542" s="30"/>
      <c r="Z28542" s="30"/>
      <c r="AB28542" s="6"/>
    </row>
    <row r="28543" spans="1:28">
      <c r="A28543" s="2"/>
      <c r="B28543" s="2"/>
      <c r="C28543" s="2"/>
      <c r="G28543" s="94"/>
      <c r="H28543" s="94"/>
      <c r="I28543" s="94"/>
      <c r="J28543" s="2"/>
      <c r="P28543" s="30"/>
      <c r="T28543" s="2"/>
      <c r="V28543" s="2"/>
      <c r="W28543" s="28"/>
      <c r="Y28543" s="30"/>
      <c r="Z28543" s="30"/>
      <c r="AB28543" s="6"/>
    </row>
    <row r="28544" spans="1:28">
      <c r="A28544" s="2"/>
      <c r="B28544" s="2"/>
      <c r="C28544" s="2"/>
      <c r="G28544" s="94"/>
      <c r="H28544" s="94"/>
      <c r="I28544" s="94"/>
      <c r="J28544" s="2"/>
      <c r="P28544" s="30"/>
      <c r="T28544" s="2"/>
      <c r="V28544" s="2"/>
      <c r="W28544" s="28"/>
      <c r="Y28544" s="30"/>
      <c r="Z28544" s="30"/>
      <c r="AB28544" s="6"/>
    </row>
    <row r="28545" spans="1:28">
      <c r="A28545" s="2"/>
      <c r="B28545" s="2"/>
      <c r="C28545" s="2"/>
      <c r="G28545" s="94"/>
      <c r="H28545" s="94"/>
      <c r="I28545" s="94"/>
      <c r="J28545" s="2"/>
      <c r="P28545" s="30"/>
      <c r="T28545" s="2"/>
      <c r="V28545" s="2"/>
      <c r="W28545" s="28"/>
      <c r="Y28545" s="30"/>
      <c r="Z28545" s="30"/>
      <c r="AB28545" s="6"/>
    </row>
    <row r="28546" spans="1:28">
      <c r="A28546" s="2"/>
      <c r="B28546" s="2"/>
      <c r="C28546" s="2"/>
      <c r="G28546" s="94"/>
      <c r="H28546" s="94"/>
      <c r="I28546" s="94"/>
      <c r="J28546" s="2"/>
      <c r="P28546" s="30"/>
      <c r="T28546" s="2"/>
      <c r="V28546" s="2"/>
      <c r="W28546" s="28"/>
      <c r="Y28546" s="30"/>
      <c r="Z28546" s="30"/>
      <c r="AB28546" s="6"/>
    </row>
    <row r="28547" spans="1:28">
      <c r="A28547" s="2"/>
      <c r="B28547" s="2"/>
      <c r="C28547" s="2"/>
      <c r="G28547" s="94"/>
      <c r="H28547" s="94"/>
      <c r="I28547" s="94"/>
      <c r="J28547" s="2"/>
      <c r="P28547" s="30"/>
      <c r="T28547" s="2"/>
      <c r="V28547" s="2"/>
      <c r="W28547" s="28"/>
      <c r="Y28547" s="30"/>
      <c r="Z28547" s="30"/>
      <c r="AB28547" s="6"/>
    </row>
    <row r="28548" spans="1:28">
      <c r="A28548" s="2"/>
      <c r="B28548" s="2"/>
      <c r="C28548" s="2"/>
      <c r="G28548" s="94"/>
      <c r="H28548" s="94"/>
      <c r="I28548" s="94"/>
      <c r="J28548" s="2"/>
      <c r="P28548" s="30"/>
      <c r="T28548" s="2"/>
      <c r="V28548" s="2"/>
      <c r="W28548" s="28"/>
      <c r="Y28548" s="30"/>
      <c r="Z28548" s="30"/>
      <c r="AB28548" s="6"/>
    </row>
    <row r="28549" spans="1:28">
      <c r="A28549" s="2"/>
      <c r="B28549" s="2"/>
      <c r="C28549" s="2"/>
      <c r="G28549" s="94"/>
      <c r="H28549" s="94"/>
      <c r="I28549" s="94"/>
      <c r="J28549" s="2"/>
      <c r="P28549" s="30"/>
      <c r="T28549" s="2"/>
      <c r="V28549" s="2"/>
      <c r="W28549" s="28"/>
      <c r="Y28549" s="30"/>
      <c r="Z28549" s="30"/>
      <c r="AB28549" s="6"/>
    </row>
    <row r="28550" spans="1:28">
      <c r="A28550" s="2"/>
      <c r="B28550" s="2"/>
      <c r="C28550" s="2"/>
      <c r="G28550" s="94"/>
      <c r="H28550" s="94"/>
      <c r="I28550" s="94"/>
      <c r="J28550" s="2"/>
      <c r="P28550" s="30"/>
      <c r="T28550" s="2"/>
      <c r="V28550" s="2"/>
      <c r="W28550" s="28"/>
      <c r="Y28550" s="30"/>
      <c r="Z28550" s="30"/>
      <c r="AB28550" s="6"/>
    </row>
    <row r="28551" spans="1:28">
      <c r="A28551" s="2"/>
      <c r="B28551" s="2"/>
      <c r="C28551" s="2"/>
      <c r="G28551" s="94"/>
      <c r="H28551" s="94"/>
      <c r="I28551" s="94"/>
      <c r="J28551" s="2"/>
      <c r="P28551" s="30"/>
      <c r="T28551" s="2"/>
      <c r="V28551" s="2"/>
      <c r="W28551" s="28"/>
      <c r="Y28551" s="30"/>
      <c r="Z28551" s="30"/>
      <c r="AB28551" s="6"/>
    </row>
    <row r="28552" spans="1:28">
      <c r="A28552" s="2"/>
      <c r="B28552" s="2"/>
      <c r="C28552" s="2"/>
      <c r="G28552" s="94"/>
      <c r="H28552" s="94"/>
      <c r="I28552" s="94"/>
      <c r="J28552" s="2"/>
      <c r="P28552" s="30"/>
      <c r="T28552" s="2"/>
      <c r="V28552" s="2"/>
      <c r="W28552" s="28"/>
      <c r="Y28552" s="30"/>
      <c r="Z28552" s="30"/>
      <c r="AB28552" s="6"/>
    </row>
    <row r="28553" spans="1:28">
      <c r="A28553" s="2"/>
      <c r="B28553" s="2"/>
      <c r="C28553" s="2"/>
      <c r="G28553" s="94"/>
      <c r="H28553" s="94"/>
      <c r="I28553" s="94"/>
      <c r="J28553" s="2"/>
      <c r="P28553" s="30"/>
      <c r="T28553" s="2"/>
      <c r="V28553" s="2"/>
      <c r="W28553" s="28"/>
      <c r="Y28553" s="30"/>
      <c r="Z28553" s="30"/>
      <c r="AB28553" s="6"/>
    </row>
    <row r="28554" spans="1:28">
      <c r="A28554" s="2"/>
      <c r="B28554" s="2"/>
      <c r="C28554" s="2"/>
      <c r="G28554" s="94"/>
      <c r="H28554" s="94"/>
      <c r="I28554" s="94"/>
      <c r="J28554" s="2"/>
      <c r="P28554" s="30"/>
      <c r="T28554" s="2"/>
      <c r="V28554" s="2"/>
      <c r="W28554" s="28"/>
      <c r="Y28554" s="30"/>
      <c r="Z28554" s="30"/>
      <c r="AB28554" s="6"/>
    </row>
    <row r="28555" spans="1:28">
      <c r="A28555" s="2"/>
      <c r="B28555" s="2"/>
      <c r="C28555" s="2"/>
      <c r="G28555" s="94"/>
      <c r="H28555" s="94"/>
      <c r="I28555" s="94"/>
      <c r="J28555" s="2"/>
      <c r="P28555" s="30"/>
      <c r="T28555" s="2"/>
      <c r="V28555" s="2"/>
      <c r="W28555" s="28"/>
      <c r="Y28555" s="30"/>
      <c r="Z28555" s="30"/>
      <c r="AB28555" s="6"/>
    </row>
    <row r="28556" spans="1:28">
      <c r="A28556" s="2"/>
      <c r="B28556" s="2"/>
      <c r="C28556" s="2"/>
      <c r="G28556" s="94"/>
      <c r="H28556" s="94"/>
      <c r="I28556" s="94"/>
      <c r="J28556" s="2"/>
      <c r="P28556" s="30"/>
      <c r="T28556" s="2"/>
      <c r="V28556" s="2"/>
      <c r="W28556" s="28"/>
      <c r="Y28556" s="30"/>
      <c r="Z28556" s="30"/>
      <c r="AB28556" s="6"/>
    </row>
    <row r="28557" spans="1:28">
      <c r="A28557" s="2"/>
      <c r="B28557" s="2"/>
      <c r="C28557" s="2"/>
      <c r="G28557" s="94"/>
      <c r="H28557" s="94"/>
      <c r="I28557" s="94"/>
      <c r="J28557" s="2"/>
      <c r="P28557" s="30"/>
      <c r="T28557" s="2"/>
      <c r="V28557" s="2"/>
      <c r="W28557" s="28"/>
      <c r="Y28557" s="30"/>
      <c r="Z28557" s="30"/>
      <c r="AB28557" s="6"/>
    </row>
    <row r="28558" spans="1:28">
      <c r="A28558" s="2"/>
      <c r="B28558" s="2"/>
      <c r="C28558" s="2"/>
      <c r="G28558" s="94"/>
      <c r="H28558" s="94"/>
      <c r="I28558" s="94"/>
      <c r="J28558" s="2"/>
      <c r="P28558" s="30"/>
      <c r="T28558" s="2"/>
      <c r="V28558" s="2"/>
      <c r="W28558" s="28"/>
      <c r="Y28558" s="30"/>
      <c r="Z28558" s="30"/>
      <c r="AB28558" s="6"/>
    </row>
    <row r="28559" spans="1:28">
      <c r="A28559" s="2"/>
      <c r="B28559" s="2"/>
      <c r="C28559" s="2"/>
      <c r="G28559" s="94"/>
      <c r="H28559" s="94"/>
      <c r="I28559" s="94"/>
      <c r="J28559" s="2"/>
      <c r="P28559" s="30"/>
      <c r="T28559" s="2"/>
      <c r="V28559" s="2"/>
      <c r="W28559" s="28"/>
      <c r="Y28559" s="30"/>
      <c r="Z28559" s="30"/>
      <c r="AB28559" s="6"/>
    </row>
    <row r="28560" spans="1:28">
      <c r="A28560" s="2"/>
      <c r="B28560" s="2"/>
      <c r="C28560" s="2"/>
      <c r="G28560" s="94"/>
      <c r="H28560" s="94"/>
      <c r="I28560" s="94"/>
      <c r="J28560" s="2"/>
      <c r="P28560" s="30"/>
      <c r="T28560" s="2"/>
      <c r="V28560" s="2"/>
      <c r="W28560" s="28"/>
      <c r="Y28560" s="30"/>
      <c r="Z28560" s="30"/>
      <c r="AB28560" s="6"/>
    </row>
    <row r="28561" spans="1:28">
      <c r="A28561" s="2"/>
      <c r="B28561" s="2"/>
      <c r="C28561" s="2"/>
      <c r="G28561" s="94"/>
      <c r="H28561" s="94"/>
      <c r="I28561" s="94"/>
      <c r="J28561" s="2"/>
      <c r="P28561" s="30"/>
      <c r="T28561" s="2"/>
      <c r="V28561" s="2"/>
      <c r="W28561" s="28"/>
      <c r="Y28561" s="30"/>
      <c r="Z28561" s="30"/>
      <c r="AB28561" s="6"/>
    </row>
    <row r="28562" spans="1:28">
      <c r="A28562" s="2"/>
      <c r="B28562" s="2"/>
      <c r="C28562" s="2"/>
      <c r="G28562" s="94"/>
      <c r="H28562" s="94"/>
      <c r="I28562" s="94"/>
      <c r="J28562" s="2"/>
      <c r="P28562" s="30"/>
      <c r="T28562" s="2"/>
      <c r="V28562" s="2"/>
      <c r="W28562" s="28"/>
      <c r="Y28562" s="30"/>
      <c r="Z28562" s="30"/>
      <c r="AB28562" s="6"/>
    </row>
    <row r="28563" spans="1:28">
      <c r="A28563" s="2"/>
      <c r="B28563" s="2"/>
      <c r="C28563" s="2"/>
      <c r="G28563" s="94"/>
      <c r="H28563" s="94"/>
      <c r="I28563" s="94"/>
      <c r="J28563" s="2"/>
      <c r="P28563" s="30"/>
      <c r="T28563" s="2"/>
      <c r="V28563" s="2"/>
      <c r="W28563" s="28"/>
      <c r="Y28563" s="30"/>
      <c r="Z28563" s="30"/>
      <c r="AB28563" s="6"/>
    </row>
    <row r="28564" spans="1:28">
      <c r="A28564" s="2"/>
      <c r="B28564" s="2"/>
      <c r="C28564" s="2"/>
      <c r="G28564" s="94"/>
      <c r="H28564" s="94"/>
      <c r="I28564" s="94"/>
      <c r="J28564" s="2"/>
      <c r="P28564" s="30"/>
      <c r="T28564" s="2"/>
      <c r="V28564" s="2"/>
      <c r="W28564" s="28"/>
      <c r="Y28564" s="30"/>
      <c r="Z28564" s="30"/>
      <c r="AB28564" s="6"/>
    </row>
    <row r="28565" spans="1:28">
      <c r="A28565" s="2"/>
      <c r="B28565" s="2"/>
      <c r="C28565" s="2"/>
      <c r="G28565" s="94"/>
      <c r="H28565" s="94"/>
      <c r="I28565" s="94"/>
      <c r="J28565" s="2"/>
      <c r="P28565" s="30"/>
      <c r="T28565" s="2"/>
      <c r="V28565" s="2"/>
      <c r="W28565" s="28"/>
      <c r="Y28565" s="30"/>
      <c r="Z28565" s="30"/>
      <c r="AB28565" s="6"/>
    </row>
    <row r="28566" spans="1:28">
      <c r="A28566" s="2"/>
      <c r="B28566" s="2"/>
      <c r="C28566" s="2"/>
      <c r="G28566" s="94"/>
      <c r="H28566" s="94"/>
      <c r="I28566" s="94"/>
      <c r="J28566" s="2"/>
      <c r="P28566" s="30"/>
      <c r="T28566" s="2"/>
      <c r="V28566" s="2"/>
      <c r="W28566" s="28"/>
      <c r="Y28566" s="30"/>
      <c r="Z28566" s="30"/>
      <c r="AB28566" s="6"/>
    </row>
    <row r="28567" spans="1:28">
      <c r="A28567" s="2"/>
      <c r="B28567" s="2"/>
      <c r="C28567" s="2"/>
      <c r="G28567" s="94"/>
      <c r="H28567" s="94"/>
      <c r="I28567" s="94"/>
      <c r="J28567" s="2"/>
      <c r="P28567" s="30"/>
      <c r="T28567" s="2"/>
      <c r="V28567" s="2"/>
      <c r="W28567" s="28"/>
      <c r="Y28567" s="30"/>
      <c r="Z28567" s="30"/>
      <c r="AB28567" s="6"/>
    </row>
    <row r="28568" spans="1:28">
      <c r="A28568" s="2"/>
      <c r="B28568" s="2"/>
      <c r="C28568" s="2"/>
      <c r="G28568" s="94"/>
      <c r="H28568" s="94"/>
      <c r="I28568" s="94"/>
      <c r="J28568" s="2"/>
      <c r="P28568" s="30"/>
      <c r="T28568" s="2"/>
      <c r="V28568" s="2"/>
      <c r="W28568" s="28"/>
      <c r="Y28568" s="30"/>
      <c r="Z28568" s="30"/>
      <c r="AB28568" s="6"/>
    </row>
    <row r="28569" spans="1:28">
      <c r="A28569" s="2"/>
      <c r="B28569" s="2"/>
      <c r="C28569" s="2"/>
      <c r="G28569" s="94"/>
      <c r="H28569" s="94"/>
      <c r="I28569" s="94"/>
      <c r="J28569" s="2"/>
      <c r="P28569" s="30"/>
      <c r="T28569" s="2"/>
      <c r="V28569" s="2"/>
      <c r="W28569" s="28"/>
      <c r="Y28569" s="30"/>
      <c r="Z28569" s="30"/>
      <c r="AB28569" s="6"/>
    </row>
    <row r="28570" spans="1:28">
      <c r="A28570" s="2"/>
      <c r="B28570" s="2"/>
      <c r="C28570" s="2"/>
      <c r="G28570" s="94"/>
      <c r="H28570" s="94"/>
      <c r="I28570" s="94"/>
      <c r="J28570" s="2"/>
      <c r="P28570" s="30"/>
      <c r="T28570" s="2"/>
      <c r="V28570" s="2"/>
      <c r="W28570" s="28"/>
      <c r="Y28570" s="30"/>
      <c r="Z28570" s="30"/>
      <c r="AB28570" s="6"/>
    </row>
    <row r="28571" spans="1:28">
      <c r="A28571" s="2"/>
      <c r="B28571" s="2"/>
      <c r="C28571" s="2"/>
      <c r="G28571" s="94"/>
      <c r="H28571" s="94"/>
      <c r="I28571" s="94"/>
      <c r="J28571" s="2"/>
      <c r="P28571" s="30"/>
      <c r="T28571" s="2"/>
      <c r="V28571" s="2"/>
      <c r="W28571" s="28"/>
      <c r="Y28571" s="30"/>
      <c r="Z28571" s="30"/>
      <c r="AB28571" s="6"/>
    </row>
    <row r="28572" spans="1:28">
      <c r="A28572" s="2"/>
      <c r="B28572" s="2"/>
      <c r="C28572" s="2"/>
      <c r="G28572" s="94"/>
      <c r="H28572" s="94"/>
      <c r="I28572" s="94"/>
      <c r="J28572" s="2"/>
      <c r="P28572" s="30"/>
      <c r="T28572" s="2"/>
      <c r="V28572" s="2"/>
      <c r="W28572" s="28"/>
      <c r="Y28572" s="30"/>
      <c r="Z28572" s="30"/>
      <c r="AB28572" s="6"/>
    </row>
    <row r="28573" spans="1:28">
      <c r="A28573" s="2"/>
      <c r="B28573" s="2"/>
      <c r="C28573" s="2"/>
      <c r="G28573" s="94"/>
      <c r="H28573" s="94"/>
      <c r="I28573" s="94"/>
      <c r="J28573" s="2"/>
      <c r="P28573" s="30"/>
      <c r="T28573" s="2"/>
      <c r="V28573" s="2"/>
      <c r="W28573" s="28"/>
      <c r="Y28573" s="30"/>
      <c r="Z28573" s="30"/>
      <c r="AB28573" s="6"/>
    </row>
    <row r="28574" spans="1:28">
      <c r="A28574" s="2"/>
      <c r="B28574" s="2"/>
      <c r="C28574" s="2"/>
      <c r="G28574" s="94"/>
      <c r="H28574" s="94"/>
      <c r="I28574" s="94"/>
      <c r="J28574" s="2"/>
      <c r="P28574" s="30"/>
      <c r="T28574" s="2"/>
      <c r="V28574" s="2"/>
      <c r="W28574" s="28"/>
      <c r="Y28574" s="30"/>
      <c r="Z28574" s="30"/>
      <c r="AB28574" s="6"/>
    </row>
    <row r="28575" spans="1:28">
      <c r="A28575" s="2"/>
      <c r="B28575" s="2"/>
      <c r="C28575" s="2"/>
      <c r="G28575" s="94"/>
      <c r="H28575" s="94"/>
      <c r="I28575" s="94"/>
      <c r="J28575" s="2"/>
      <c r="P28575" s="30"/>
      <c r="T28575" s="2"/>
      <c r="V28575" s="2"/>
      <c r="W28575" s="28"/>
      <c r="Y28575" s="30"/>
      <c r="Z28575" s="30"/>
      <c r="AB28575" s="6"/>
    </row>
    <row r="28576" spans="1:28">
      <c r="A28576" s="2"/>
      <c r="B28576" s="2"/>
      <c r="C28576" s="2"/>
      <c r="G28576" s="94"/>
      <c r="H28576" s="94"/>
      <c r="I28576" s="94"/>
      <c r="J28576" s="2"/>
      <c r="P28576" s="30"/>
      <c r="T28576" s="2"/>
      <c r="V28576" s="2"/>
      <c r="W28576" s="28"/>
      <c r="Y28576" s="30"/>
      <c r="Z28576" s="30"/>
      <c r="AB28576" s="6"/>
    </row>
    <row r="28577" spans="1:28">
      <c r="A28577" s="2"/>
      <c r="B28577" s="2"/>
      <c r="C28577" s="2"/>
      <c r="G28577" s="94"/>
      <c r="H28577" s="94"/>
      <c r="I28577" s="94"/>
      <c r="J28577" s="2"/>
      <c r="P28577" s="30"/>
      <c r="T28577" s="2"/>
      <c r="V28577" s="2"/>
      <c r="W28577" s="28"/>
      <c r="Y28577" s="30"/>
      <c r="Z28577" s="30"/>
      <c r="AB28577" s="6"/>
    </row>
    <row r="28578" spans="1:28">
      <c r="A28578" s="2"/>
      <c r="B28578" s="2"/>
      <c r="C28578" s="2"/>
      <c r="G28578" s="94"/>
      <c r="H28578" s="94"/>
      <c r="I28578" s="94"/>
      <c r="J28578" s="2"/>
      <c r="P28578" s="30"/>
      <c r="T28578" s="2"/>
      <c r="V28578" s="2"/>
      <c r="W28578" s="28"/>
      <c r="Y28578" s="30"/>
      <c r="Z28578" s="30"/>
      <c r="AB28578" s="6"/>
    </row>
    <row r="28579" spans="1:28">
      <c r="A28579" s="2"/>
      <c r="B28579" s="2"/>
      <c r="C28579" s="2"/>
      <c r="G28579" s="94"/>
      <c r="H28579" s="94"/>
      <c r="I28579" s="94"/>
      <c r="J28579" s="2"/>
      <c r="P28579" s="30"/>
      <c r="T28579" s="2"/>
      <c r="V28579" s="2"/>
      <c r="W28579" s="28"/>
      <c r="Y28579" s="30"/>
      <c r="Z28579" s="30"/>
      <c r="AB28579" s="6"/>
    </row>
    <row r="28580" spans="1:28">
      <c r="A28580" s="2"/>
      <c r="B28580" s="2"/>
      <c r="C28580" s="2"/>
      <c r="G28580" s="94"/>
      <c r="H28580" s="94"/>
      <c r="I28580" s="94"/>
      <c r="J28580" s="2"/>
      <c r="P28580" s="30"/>
      <c r="T28580" s="2"/>
      <c r="V28580" s="2"/>
      <c r="W28580" s="28"/>
      <c r="Y28580" s="30"/>
      <c r="Z28580" s="30"/>
      <c r="AB28580" s="6"/>
    </row>
    <row r="28581" spans="1:28">
      <c r="A28581" s="2"/>
      <c r="B28581" s="2"/>
      <c r="C28581" s="2"/>
      <c r="G28581" s="94"/>
      <c r="H28581" s="94"/>
      <c r="I28581" s="94"/>
      <c r="J28581" s="2"/>
      <c r="P28581" s="30"/>
      <c r="T28581" s="2"/>
      <c r="V28581" s="2"/>
      <c r="W28581" s="28"/>
      <c r="Y28581" s="30"/>
      <c r="Z28581" s="30"/>
      <c r="AB28581" s="6"/>
    </row>
    <row r="28582" spans="1:28">
      <c r="A28582" s="2"/>
      <c r="B28582" s="2"/>
      <c r="C28582" s="2"/>
      <c r="G28582" s="94"/>
      <c r="H28582" s="94"/>
      <c r="I28582" s="94"/>
      <c r="J28582" s="2"/>
      <c r="P28582" s="30"/>
      <c r="T28582" s="2"/>
      <c r="V28582" s="2"/>
      <c r="W28582" s="28"/>
      <c r="Y28582" s="30"/>
      <c r="Z28582" s="30"/>
      <c r="AB28582" s="6"/>
    </row>
    <row r="28583" spans="1:28">
      <c r="A28583" s="2"/>
      <c r="B28583" s="2"/>
      <c r="C28583" s="2"/>
      <c r="G28583" s="94"/>
      <c r="H28583" s="94"/>
      <c r="I28583" s="94"/>
      <c r="J28583" s="2"/>
      <c r="P28583" s="30"/>
      <c r="T28583" s="2"/>
      <c r="V28583" s="2"/>
      <c r="W28583" s="28"/>
      <c r="Y28583" s="30"/>
      <c r="Z28583" s="30"/>
      <c r="AB28583" s="6"/>
    </row>
    <row r="28584" spans="1:28">
      <c r="A28584" s="2"/>
      <c r="B28584" s="2"/>
      <c r="C28584" s="2"/>
      <c r="G28584" s="94"/>
      <c r="H28584" s="94"/>
      <c r="I28584" s="94"/>
      <c r="J28584" s="2"/>
      <c r="P28584" s="30"/>
      <c r="T28584" s="2"/>
      <c r="V28584" s="2"/>
      <c r="W28584" s="28"/>
      <c r="Y28584" s="30"/>
      <c r="Z28584" s="30"/>
      <c r="AB28584" s="6"/>
    </row>
    <row r="28585" spans="1:28">
      <c r="A28585" s="2"/>
      <c r="B28585" s="2"/>
      <c r="C28585" s="2"/>
      <c r="G28585" s="94"/>
      <c r="H28585" s="94"/>
      <c r="I28585" s="94"/>
      <c r="J28585" s="2"/>
      <c r="P28585" s="30"/>
      <c r="T28585" s="2"/>
      <c r="V28585" s="2"/>
      <c r="W28585" s="28"/>
      <c r="Y28585" s="30"/>
      <c r="Z28585" s="30"/>
      <c r="AB28585" s="6"/>
    </row>
    <row r="28586" spans="1:28">
      <c r="A28586" s="2"/>
      <c r="B28586" s="2"/>
      <c r="C28586" s="2"/>
      <c r="G28586" s="94"/>
      <c r="H28586" s="94"/>
      <c r="I28586" s="94"/>
      <c r="J28586" s="2"/>
      <c r="P28586" s="30"/>
      <c r="T28586" s="2"/>
      <c r="V28586" s="2"/>
      <c r="W28586" s="28"/>
      <c r="Y28586" s="30"/>
      <c r="Z28586" s="30"/>
      <c r="AB28586" s="6"/>
    </row>
    <row r="28587" spans="1:28">
      <c r="A28587" s="2"/>
      <c r="B28587" s="2"/>
      <c r="C28587" s="2"/>
      <c r="G28587" s="94"/>
      <c r="H28587" s="94"/>
      <c r="I28587" s="94"/>
      <c r="J28587" s="2"/>
      <c r="P28587" s="30"/>
      <c r="T28587" s="2"/>
      <c r="V28587" s="2"/>
      <c r="W28587" s="28"/>
      <c r="Y28587" s="30"/>
      <c r="Z28587" s="30"/>
      <c r="AB28587" s="6"/>
    </row>
    <row r="28588" spans="1:28">
      <c r="A28588" s="2"/>
      <c r="B28588" s="2"/>
      <c r="C28588" s="2"/>
      <c r="G28588" s="94"/>
      <c r="H28588" s="94"/>
      <c r="I28588" s="94"/>
      <c r="J28588" s="2"/>
      <c r="P28588" s="30"/>
      <c r="T28588" s="2"/>
      <c r="V28588" s="2"/>
      <c r="W28588" s="28"/>
      <c r="Y28588" s="30"/>
      <c r="Z28588" s="30"/>
      <c r="AB28588" s="6"/>
    </row>
    <row r="28589" spans="1:28">
      <c r="A28589" s="2"/>
      <c r="B28589" s="2"/>
      <c r="C28589" s="2"/>
      <c r="G28589" s="94"/>
      <c r="H28589" s="94"/>
      <c r="I28589" s="94"/>
      <c r="J28589" s="2"/>
      <c r="P28589" s="30"/>
      <c r="T28589" s="2"/>
      <c r="V28589" s="2"/>
      <c r="W28589" s="28"/>
      <c r="Y28589" s="30"/>
      <c r="Z28589" s="30"/>
      <c r="AB28589" s="6"/>
    </row>
    <row r="28590" spans="1:28">
      <c r="A28590" s="2"/>
      <c r="B28590" s="2"/>
      <c r="C28590" s="2"/>
      <c r="G28590" s="94"/>
      <c r="H28590" s="94"/>
      <c r="I28590" s="94"/>
      <c r="J28590" s="2"/>
      <c r="P28590" s="30"/>
      <c r="T28590" s="2"/>
      <c r="V28590" s="2"/>
      <c r="W28590" s="28"/>
      <c r="Y28590" s="30"/>
      <c r="Z28590" s="30"/>
      <c r="AB28590" s="6"/>
    </row>
    <row r="28591" spans="1:28">
      <c r="A28591" s="2"/>
      <c r="B28591" s="2"/>
      <c r="C28591" s="2"/>
      <c r="G28591" s="94"/>
      <c r="H28591" s="94"/>
      <c r="I28591" s="94"/>
      <c r="J28591" s="2"/>
      <c r="P28591" s="30"/>
      <c r="T28591" s="2"/>
      <c r="V28591" s="2"/>
      <c r="W28591" s="28"/>
      <c r="Y28591" s="30"/>
      <c r="Z28591" s="30"/>
      <c r="AB28591" s="6"/>
    </row>
    <row r="28592" spans="1:28">
      <c r="A28592" s="2"/>
      <c r="B28592" s="2"/>
      <c r="C28592" s="2"/>
      <c r="G28592" s="94"/>
      <c r="H28592" s="94"/>
      <c r="I28592" s="94"/>
      <c r="J28592" s="2"/>
      <c r="P28592" s="30"/>
      <c r="T28592" s="2"/>
      <c r="V28592" s="2"/>
      <c r="W28592" s="28"/>
      <c r="Y28592" s="30"/>
      <c r="Z28592" s="30"/>
      <c r="AB28592" s="6"/>
    </row>
    <row r="28593" spans="1:28">
      <c r="A28593" s="2"/>
      <c r="B28593" s="2"/>
      <c r="C28593" s="2"/>
      <c r="G28593" s="94"/>
      <c r="H28593" s="94"/>
      <c r="I28593" s="94"/>
      <c r="J28593" s="2"/>
      <c r="P28593" s="30"/>
      <c r="T28593" s="2"/>
      <c r="V28593" s="2"/>
      <c r="W28593" s="28"/>
      <c r="Y28593" s="30"/>
      <c r="Z28593" s="30"/>
      <c r="AB28593" s="6"/>
    </row>
    <row r="28594" spans="1:28">
      <c r="A28594" s="2"/>
      <c r="B28594" s="2"/>
      <c r="C28594" s="2"/>
      <c r="G28594" s="94"/>
      <c r="H28594" s="94"/>
      <c r="I28594" s="94"/>
      <c r="J28594" s="2"/>
      <c r="P28594" s="30"/>
      <c r="T28594" s="2"/>
      <c r="V28594" s="2"/>
      <c r="W28594" s="28"/>
      <c r="Y28594" s="30"/>
      <c r="Z28594" s="30"/>
      <c r="AB28594" s="6"/>
    </row>
    <row r="28595" spans="1:28">
      <c r="A28595" s="2"/>
      <c r="B28595" s="2"/>
      <c r="C28595" s="2"/>
      <c r="G28595" s="94"/>
      <c r="H28595" s="94"/>
      <c r="I28595" s="94"/>
      <c r="J28595" s="2"/>
      <c r="P28595" s="30"/>
      <c r="T28595" s="2"/>
      <c r="V28595" s="2"/>
      <c r="W28595" s="28"/>
      <c r="Y28595" s="30"/>
      <c r="Z28595" s="30"/>
      <c r="AB28595" s="6"/>
    </row>
    <row r="28596" spans="1:28">
      <c r="A28596" s="2"/>
      <c r="B28596" s="2"/>
      <c r="C28596" s="2"/>
      <c r="G28596" s="94"/>
      <c r="H28596" s="94"/>
      <c r="I28596" s="94"/>
      <c r="J28596" s="2"/>
      <c r="P28596" s="30"/>
      <c r="T28596" s="2"/>
      <c r="V28596" s="2"/>
      <c r="W28596" s="28"/>
      <c r="Y28596" s="30"/>
      <c r="Z28596" s="30"/>
      <c r="AB28596" s="6"/>
    </row>
    <row r="28597" spans="1:28">
      <c r="A28597" s="2"/>
      <c r="B28597" s="2"/>
      <c r="C28597" s="2"/>
      <c r="G28597" s="94"/>
      <c r="H28597" s="94"/>
      <c r="I28597" s="94"/>
      <c r="J28597" s="2"/>
      <c r="P28597" s="30"/>
      <c r="T28597" s="2"/>
      <c r="V28597" s="2"/>
      <c r="W28597" s="28"/>
      <c r="Y28597" s="30"/>
      <c r="Z28597" s="30"/>
      <c r="AB28597" s="6"/>
    </row>
    <row r="28598" spans="1:28">
      <c r="A28598" s="2"/>
      <c r="B28598" s="2"/>
      <c r="C28598" s="2"/>
      <c r="G28598" s="94"/>
      <c r="H28598" s="94"/>
      <c r="I28598" s="94"/>
      <c r="J28598" s="2"/>
      <c r="P28598" s="30"/>
      <c r="T28598" s="2"/>
      <c r="V28598" s="2"/>
      <c r="W28598" s="28"/>
      <c r="Y28598" s="30"/>
      <c r="Z28598" s="30"/>
      <c r="AB28598" s="6"/>
    </row>
    <row r="28599" spans="1:28">
      <c r="A28599" s="2"/>
      <c r="B28599" s="2"/>
      <c r="C28599" s="2"/>
      <c r="G28599" s="94"/>
      <c r="H28599" s="94"/>
      <c r="I28599" s="94"/>
      <c r="J28599" s="2"/>
      <c r="P28599" s="30"/>
      <c r="T28599" s="2"/>
      <c r="V28599" s="2"/>
      <c r="W28599" s="28"/>
      <c r="Y28599" s="30"/>
      <c r="Z28599" s="30"/>
      <c r="AB28599" s="6"/>
    </row>
    <row r="28600" spans="1:28">
      <c r="A28600" s="2"/>
      <c r="B28600" s="2"/>
      <c r="C28600" s="2"/>
      <c r="G28600" s="94"/>
      <c r="H28600" s="94"/>
      <c r="I28600" s="94"/>
      <c r="J28600" s="2"/>
      <c r="P28600" s="30"/>
      <c r="T28600" s="2"/>
      <c r="V28600" s="2"/>
      <c r="W28600" s="28"/>
      <c r="Y28600" s="30"/>
      <c r="Z28600" s="30"/>
      <c r="AB28600" s="6"/>
    </row>
    <row r="28601" spans="1:28">
      <c r="A28601" s="2"/>
      <c r="B28601" s="2"/>
      <c r="C28601" s="2"/>
      <c r="G28601" s="94"/>
      <c r="H28601" s="94"/>
      <c r="I28601" s="94"/>
      <c r="J28601" s="2"/>
      <c r="P28601" s="30"/>
      <c r="T28601" s="2"/>
      <c r="V28601" s="2"/>
      <c r="W28601" s="28"/>
      <c r="Y28601" s="30"/>
      <c r="Z28601" s="30"/>
      <c r="AB28601" s="6"/>
    </row>
    <row r="28602" spans="1:28">
      <c r="A28602" s="2"/>
      <c r="B28602" s="2"/>
      <c r="C28602" s="2"/>
      <c r="G28602" s="94"/>
      <c r="H28602" s="94"/>
      <c r="I28602" s="94"/>
      <c r="J28602" s="2"/>
      <c r="P28602" s="30"/>
      <c r="T28602" s="2"/>
      <c r="V28602" s="2"/>
      <c r="W28602" s="28"/>
      <c r="Y28602" s="30"/>
      <c r="Z28602" s="30"/>
      <c r="AB28602" s="6"/>
    </row>
    <row r="28603" spans="1:28">
      <c r="A28603" s="2"/>
      <c r="B28603" s="2"/>
      <c r="C28603" s="2"/>
      <c r="G28603" s="94"/>
      <c r="H28603" s="94"/>
      <c r="I28603" s="94"/>
      <c r="J28603" s="2"/>
      <c r="P28603" s="30"/>
      <c r="T28603" s="2"/>
      <c r="V28603" s="2"/>
      <c r="W28603" s="28"/>
      <c r="Y28603" s="30"/>
      <c r="Z28603" s="30"/>
      <c r="AB28603" s="6"/>
    </row>
    <row r="28604" spans="1:28">
      <c r="A28604" s="2"/>
      <c r="B28604" s="2"/>
      <c r="C28604" s="2"/>
      <c r="G28604" s="94"/>
      <c r="H28604" s="94"/>
      <c r="I28604" s="94"/>
      <c r="J28604" s="2"/>
      <c r="P28604" s="30"/>
      <c r="T28604" s="2"/>
      <c r="V28604" s="2"/>
      <c r="W28604" s="28"/>
      <c r="Y28604" s="30"/>
      <c r="Z28604" s="30"/>
      <c r="AB28604" s="6"/>
    </row>
    <row r="28605" spans="1:28">
      <c r="A28605" s="2"/>
      <c r="B28605" s="2"/>
      <c r="C28605" s="2"/>
      <c r="G28605" s="94"/>
      <c r="H28605" s="94"/>
      <c r="I28605" s="94"/>
      <c r="J28605" s="2"/>
      <c r="P28605" s="30"/>
      <c r="T28605" s="2"/>
      <c r="V28605" s="2"/>
      <c r="W28605" s="28"/>
      <c r="Y28605" s="30"/>
      <c r="Z28605" s="30"/>
      <c r="AB28605" s="6"/>
    </row>
    <row r="28606" spans="1:28">
      <c r="A28606" s="2"/>
      <c r="B28606" s="2"/>
      <c r="C28606" s="2"/>
      <c r="G28606" s="94"/>
      <c r="H28606" s="94"/>
      <c r="I28606" s="94"/>
      <c r="J28606" s="2"/>
      <c r="P28606" s="30"/>
      <c r="T28606" s="2"/>
      <c r="V28606" s="2"/>
      <c r="W28606" s="28"/>
      <c r="Y28606" s="30"/>
      <c r="Z28606" s="30"/>
      <c r="AB28606" s="6"/>
    </row>
    <row r="28607" spans="1:28">
      <c r="A28607" s="2"/>
      <c r="B28607" s="2"/>
      <c r="C28607" s="2"/>
      <c r="G28607" s="94"/>
      <c r="H28607" s="94"/>
      <c r="I28607" s="94"/>
      <c r="J28607" s="2"/>
      <c r="P28607" s="30"/>
      <c r="T28607" s="2"/>
      <c r="V28607" s="2"/>
      <c r="W28607" s="28"/>
      <c r="Y28607" s="30"/>
      <c r="Z28607" s="30"/>
      <c r="AB28607" s="6"/>
    </row>
    <row r="28608" spans="1:28">
      <c r="A28608" s="2"/>
      <c r="B28608" s="2"/>
      <c r="C28608" s="2"/>
      <c r="G28608" s="94"/>
      <c r="H28608" s="94"/>
      <c r="I28608" s="94"/>
      <c r="J28608" s="2"/>
      <c r="P28608" s="30"/>
      <c r="T28608" s="2"/>
      <c r="V28608" s="2"/>
      <c r="W28608" s="28"/>
      <c r="Y28608" s="30"/>
      <c r="Z28608" s="30"/>
      <c r="AB28608" s="6"/>
    </row>
    <row r="28609" spans="1:28">
      <c r="A28609" s="2"/>
      <c r="B28609" s="2"/>
      <c r="C28609" s="2"/>
      <c r="G28609" s="94"/>
      <c r="H28609" s="94"/>
      <c r="I28609" s="94"/>
      <c r="J28609" s="2"/>
      <c r="P28609" s="30"/>
      <c r="T28609" s="2"/>
      <c r="V28609" s="2"/>
      <c r="W28609" s="28"/>
      <c r="Y28609" s="30"/>
      <c r="Z28609" s="30"/>
      <c r="AB28609" s="6"/>
    </row>
    <row r="28610" spans="1:28">
      <c r="A28610" s="2"/>
      <c r="B28610" s="2"/>
      <c r="C28610" s="2"/>
      <c r="G28610" s="94"/>
      <c r="H28610" s="94"/>
      <c r="I28610" s="94"/>
      <c r="J28610" s="2"/>
      <c r="P28610" s="30"/>
      <c r="T28610" s="2"/>
      <c r="V28610" s="2"/>
      <c r="W28610" s="28"/>
      <c r="Y28610" s="30"/>
      <c r="Z28610" s="30"/>
      <c r="AB28610" s="6"/>
    </row>
    <row r="28611" spans="1:28">
      <c r="A28611" s="2"/>
      <c r="B28611" s="2"/>
      <c r="C28611" s="2"/>
      <c r="G28611" s="94"/>
      <c r="H28611" s="94"/>
      <c r="I28611" s="94"/>
      <c r="J28611" s="2"/>
      <c r="P28611" s="30"/>
      <c r="T28611" s="2"/>
      <c r="V28611" s="2"/>
      <c r="W28611" s="28"/>
      <c r="Y28611" s="30"/>
      <c r="Z28611" s="30"/>
      <c r="AB28611" s="6"/>
    </row>
    <row r="28612" spans="1:28">
      <c r="A28612" s="2"/>
      <c r="B28612" s="2"/>
      <c r="C28612" s="2"/>
      <c r="G28612" s="94"/>
      <c r="H28612" s="94"/>
      <c r="I28612" s="94"/>
      <c r="J28612" s="2"/>
      <c r="P28612" s="30"/>
      <c r="T28612" s="2"/>
      <c r="V28612" s="2"/>
      <c r="W28612" s="28"/>
      <c r="Y28612" s="30"/>
      <c r="Z28612" s="30"/>
      <c r="AB28612" s="6"/>
    </row>
    <row r="28613" spans="1:28">
      <c r="A28613" s="2"/>
      <c r="B28613" s="2"/>
      <c r="C28613" s="2"/>
      <c r="G28613" s="94"/>
      <c r="H28613" s="94"/>
      <c r="I28613" s="94"/>
      <c r="J28613" s="2"/>
      <c r="P28613" s="30"/>
      <c r="T28613" s="2"/>
      <c r="V28613" s="2"/>
      <c r="W28613" s="28"/>
      <c r="Y28613" s="30"/>
      <c r="Z28613" s="30"/>
      <c r="AB28613" s="6"/>
    </row>
    <row r="28614" spans="1:28">
      <c r="A28614" s="2"/>
      <c r="B28614" s="2"/>
      <c r="C28614" s="2"/>
      <c r="G28614" s="94"/>
      <c r="H28614" s="94"/>
      <c r="I28614" s="94"/>
      <c r="J28614" s="2"/>
      <c r="P28614" s="30"/>
      <c r="T28614" s="2"/>
      <c r="V28614" s="2"/>
      <c r="W28614" s="28"/>
      <c r="Y28614" s="30"/>
      <c r="Z28614" s="30"/>
      <c r="AB28614" s="6"/>
    </row>
    <row r="28615" spans="1:28">
      <c r="A28615" s="2"/>
      <c r="B28615" s="2"/>
      <c r="C28615" s="2"/>
      <c r="G28615" s="94"/>
      <c r="H28615" s="94"/>
      <c r="I28615" s="94"/>
      <c r="J28615" s="2"/>
      <c r="P28615" s="30"/>
      <c r="T28615" s="2"/>
      <c r="V28615" s="2"/>
      <c r="W28615" s="28"/>
      <c r="Y28615" s="30"/>
      <c r="Z28615" s="30"/>
      <c r="AB28615" s="6"/>
    </row>
    <row r="28616" spans="1:28">
      <c r="A28616" s="2"/>
      <c r="B28616" s="2"/>
      <c r="C28616" s="2"/>
      <c r="G28616" s="94"/>
      <c r="H28616" s="94"/>
      <c r="I28616" s="94"/>
      <c r="J28616" s="2"/>
      <c r="P28616" s="30"/>
      <c r="T28616" s="2"/>
      <c r="V28616" s="2"/>
      <c r="W28616" s="28"/>
      <c r="Y28616" s="30"/>
      <c r="Z28616" s="30"/>
      <c r="AB28616" s="6"/>
    </row>
    <row r="28617" spans="1:28">
      <c r="A28617" s="2"/>
      <c r="B28617" s="2"/>
      <c r="C28617" s="2"/>
      <c r="G28617" s="94"/>
      <c r="H28617" s="94"/>
      <c r="I28617" s="94"/>
      <c r="J28617" s="2"/>
      <c r="P28617" s="30"/>
      <c r="T28617" s="2"/>
      <c r="V28617" s="2"/>
      <c r="W28617" s="28"/>
      <c r="Y28617" s="30"/>
      <c r="Z28617" s="30"/>
      <c r="AB28617" s="6"/>
    </row>
    <row r="28618" spans="1:28">
      <c r="A28618" s="2"/>
      <c r="B28618" s="2"/>
      <c r="C28618" s="2"/>
      <c r="G28618" s="94"/>
      <c r="H28618" s="94"/>
      <c r="I28618" s="94"/>
      <c r="J28618" s="2"/>
      <c r="P28618" s="30"/>
      <c r="T28618" s="2"/>
      <c r="V28618" s="2"/>
      <c r="W28618" s="28"/>
      <c r="Y28618" s="30"/>
      <c r="Z28618" s="30"/>
      <c r="AB28618" s="6"/>
    </row>
    <row r="28619" spans="1:28">
      <c r="A28619" s="2"/>
      <c r="B28619" s="2"/>
      <c r="C28619" s="2"/>
      <c r="G28619" s="94"/>
      <c r="H28619" s="94"/>
      <c r="I28619" s="94"/>
      <c r="J28619" s="2"/>
      <c r="P28619" s="30"/>
      <c r="T28619" s="2"/>
      <c r="V28619" s="2"/>
      <c r="W28619" s="28"/>
      <c r="Y28619" s="30"/>
      <c r="Z28619" s="30"/>
      <c r="AB28619" s="6"/>
    </row>
    <row r="28620" spans="1:28">
      <c r="A28620" s="2"/>
      <c r="B28620" s="2"/>
      <c r="C28620" s="2"/>
      <c r="G28620" s="94"/>
      <c r="H28620" s="94"/>
      <c r="I28620" s="94"/>
      <c r="J28620" s="2"/>
      <c r="P28620" s="30"/>
      <c r="T28620" s="2"/>
      <c r="V28620" s="2"/>
      <c r="W28620" s="28"/>
      <c r="Y28620" s="30"/>
      <c r="Z28620" s="30"/>
      <c r="AB28620" s="6"/>
    </row>
    <row r="28621" spans="1:28">
      <c r="A28621" s="2"/>
      <c r="B28621" s="2"/>
      <c r="C28621" s="2"/>
      <c r="G28621" s="94"/>
      <c r="H28621" s="94"/>
      <c r="I28621" s="94"/>
      <c r="J28621" s="2"/>
      <c r="P28621" s="30"/>
      <c r="T28621" s="2"/>
      <c r="V28621" s="2"/>
      <c r="W28621" s="28"/>
      <c r="Y28621" s="30"/>
      <c r="Z28621" s="30"/>
      <c r="AB28621" s="6"/>
    </row>
    <row r="28622" spans="1:28">
      <c r="A28622" s="2"/>
      <c r="B28622" s="2"/>
      <c r="C28622" s="2"/>
      <c r="G28622" s="94"/>
      <c r="H28622" s="94"/>
      <c r="I28622" s="94"/>
      <c r="J28622" s="2"/>
      <c r="P28622" s="30"/>
      <c r="T28622" s="2"/>
      <c r="V28622" s="2"/>
      <c r="W28622" s="28"/>
      <c r="Y28622" s="30"/>
      <c r="Z28622" s="30"/>
      <c r="AB28622" s="6"/>
    </row>
    <row r="28623" spans="1:28">
      <c r="A28623" s="2"/>
      <c r="B28623" s="2"/>
      <c r="C28623" s="2"/>
      <c r="G28623" s="94"/>
      <c r="H28623" s="94"/>
      <c r="I28623" s="94"/>
      <c r="J28623" s="2"/>
      <c r="P28623" s="30"/>
      <c r="T28623" s="2"/>
      <c r="V28623" s="2"/>
      <c r="W28623" s="28"/>
      <c r="Y28623" s="30"/>
      <c r="Z28623" s="30"/>
      <c r="AB28623" s="6"/>
    </row>
    <row r="28624" spans="1:28">
      <c r="A28624" s="2"/>
      <c r="B28624" s="2"/>
      <c r="C28624" s="2"/>
      <c r="G28624" s="94"/>
      <c r="H28624" s="94"/>
      <c r="I28624" s="94"/>
      <c r="J28624" s="2"/>
      <c r="P28624" s="30"/>
      <c r="T28624" s="2"/>
      <c r="V28624" s="2"/>
      <c r="W28624" s="28"/>
      <c r="Y28624" s="30"/>
      <c r="Z28624" s="30"/>
      <c r="AB28624" s="6"/>
    </row>
    <row r="28625" spans="1:28">
      <c r="A28625" s="2"/>
      <c r="B28625" s="2"/>
      <c r="C28625" s="2"/>
      <c r="G28625" s="94"/>
      <c r="H28625" s="94"/>
      <c r="I28625" s="94"/>
      <c r="J28625" s="2"/>
      <c r="P28625" s="30"/>
      <c r="T28625" s="2"/>
      <c r="V28625" s="2"/>
      <c r="W28625" s="28"/>
      <c r="Y28625" s="30"/>
      <c r="Z28625" s="30"/>
      <c r="AB28625" s="6"/>
    </row>
    <row r="28626" spans="1:28">
      <c r="A28626" s="2"/>
      <c r="B28626" s="2"/>
      <c r="C28626" s="2"/>
      <c r="G28626" s="94"/>
      <c r="H28626" s="94"/>
      <c r="I28626" s="94"/>
      <c r="J28626" s="2"/>
      <c r="P28626" s="30"/>
      <c r="T28626" s="2"/>
      <c r="V28626" s="2"/>
      <c r="W28626" s="28"/>
      <c r="Y28626" s="30"/>
      <c r="Z28626" s="30"/>
      <c r="AB28626" s="6"/>
    </row>
    <row r="28627" spans="1:28">
      <c r="A28627" s="2"/>
      <c r="B28627" s="2"/>
      <c r="C28627" s="2"/>
      <c r="G28627" s="94"/>
      <c r="H28627" s="94"/>
      <c r="I28627" s="94"/>
      <c r="J28627" s="2"/>
      <c r="P28627" s="30"/>
      <c r="T28627" s="2"/>
      <c r="V28627" s="2"/>
      <c r="W28627" s="28"/>
      <c r="Y28627" s="30"/>
      <c r="Z28627" s="30"/>
      <c r="AB28627" s="6"/>
    </row>
    <row r="28628" spans="1:28">
      <c r="A28628" s="2"/>
      <c r="B28628" s="2"/>
      <c r="C28628" s="2"/>
      <c r="G28628" s="94"/>
      <c r="H28628" s="94"/>
      <c r="I28628" s="94"/>
      <c r="J28628" s="2"/>
      <c r="P28628" s="30"/>
      <c r="T28628" s="2"/>
      <c r="V28628" s="2"/>
      <c r="W28628" s="28"/>
      <c r="Y28628" s="30"/>
      <c r="Z28628" s="30"/>
      <c r="AB28628" s="6"/>
    </row>
    <row r="28629" spans="1:28">
      <c r="A28629" s="2"/>
      <c r="B28629" s="2"/>
      <c r="C28629" s="2"/>
      <c r="G28629" s="94"/>
      <c r="H28629" s="94"/>
      <c r="I28629" s="94"/>
      <c r="J28629" s="2"/>
      <c r="P28629" s="30"/>
      <c r="T28629" s="2"/>
      <c r="V28629" s="2"/>
      <c r="W28629" s="28"/>
      <c r="Y28629" s="30"/>
      <c r="Z28629" s="30"/>
      <c r="AB28629" s="6"/>
    </row>
    <row r="28630" spans="1:28">
      <c r="A28630" s="2"/>
      <c r="B28630" s="2"/>
      <c r="C28630" s="2"/>
      <c r="G28630" s="94"/>
      <c r="H28630" s="94"/>
      <c r="I28630" s="94"/>
      <c r="J28630" s="2"/>
      <c r="P28630" s="30"/>
      <c r="T28630" s="2"/>
      <c r="V28630" s="2"/>
      <c r="W28630" s="28"/>
      <c r="Y28630" s="30"/>
      <c r="Z28630" s="30"/>
      <c r="AB28630" s="6"/>
    </row>
    <row r="28631" spans="1:28">
      <c r="A28631" s="2"/>
      <c r="B28631" s="2"/>
      <c r="C28631" s="2"/>
      <c r="G28631" s="94"/>
      <c r="H28631" s="94"/>
      <c r="I28631" s="94"/>
      <c r="J28631" s="2"/>
      <c r="P28631" s="30"/>
      <c r="T28631" s="2"/>
      <c r="V28631" s="2"/>
      <c r="W28631" s="28"/>
      <c r="Y28631" s="30"/>
      <c r="Z28631" s="30"/>
      <c r="AB28631" s="6"/>
    </row>
    <row r="28632" spans="1:28">
      <c r="A28632" s="2"/>
      <c r="B28632" s="2"/>
      <c r="C28632" s="2"/>
      <c r="G28632" s="94"/>
      <c r="H28632" s="94"/>
      <c r="I28632" s="94"/>
      <c r="J28632" s="2"/>
      <c r="P28632" s="30"/>
      <c r="T28632" s="2"/>
      <c r="V28632" s="2"/>
      <c r="W28632" s="28"/>
      <c r="Y28632" s="30"/>
      <c r="Z28632" s="30"/>
      <c r="AB28632" s="6"/>
    </row>
    <row r="28633" spans="1:28">
      <c r="A28633" s="2"/>
      <c r="B28633" s="2"/>
      <c r="C28633" s="2"/>
      <c r="G28633" s="94"/>
      <c r="H28633" s="94"/>
      <c r="I28633" s="94"/>
      <c r="J28633" s="2"/>
      <c r="P28633" s="30"/>
      <c r="T28633" s="2"/>
      <c r="V28633" s="2"/>
      <c r="W28633" s="28"/>
      <c r="Y28633" s="30"/>
      <c r="Z28633" s="30"/>
      <c r="AB28633" s="6"/>
    </row>
    <row r="28634" spans="1:28">
      <c r="A28634" s="2"/>
      <c r="B28634" s="2"/>
      <c r="C28634" s="2"/>
      <c r="G28634" s="94"/>
      <c r="H28634" s="94"/>
      <c r="I28634" s="94"/>
      <c r="J28634" s="2"/>
      <c r="P28634" s="30"/>
      <c r="T28634" s="2"/>
      <c r="V28634" s="2"/>
      <c r="W28634" s="28"/>
      <c r="Y28634" s="30"/>
      <c r="Z28634" s="30"/>
      <c r="AB28634" s="6"/>
    </row>
    <row r="28635" spans="1:28">
      <c r="A28635" s="2"/>
      <c r="B28635" s="2"/>
      <c r="C28635" s="2"/>
      <c r="G28635" s="94"/>
      <c r="H28635" s="94"/>
      <c r="I28635" s="94"/>
      <c r="J28635" s="2"/>
      <c r="P28635" s="30"/>
      <c r="T28635" s="2"/>
      <c r="V28635" s="2"/>
      <c r="W28635" s="28"/>
      <c r="Y28635" s="30"/>
      <c r="Z28635" s="30"/>
      <c r="AB28635" s="6"/>
    </row>
    <row r="28636" spans="1:28">
      <c r="A28636" s="2"/>
      <c r="B28636" s="2"/>
      <c r="C28636" s="2"/>
      <c r="G28636" s="94"/>
      <c r="H28636" s="94"/>
      <c r="I28636" s="94"/>
      <c r="J28636" s="2"/>
      <c r="P28636" s="30"/>
      <c r="T28636" s="2"/>
      <c r="V28636" s="2"/>
      <c r="W28636" s="28"/>
      <c r="Y28636" s="30"/>
      <c r="Z28636" s="30"/>
      <c r="AB28636" s="6"/>
    </row>
    <row r="28637" spans="1:28">
      <c r="A28637" s="2"/>
      <c r="B28637" s="2"/>
      <c r="C28637" s="2"/>
      <c r="G28637" s="94"/>
      <c r="H28637" s="94"/>
      <c r="I28637" s="94"/>
      <c r="J28637" s="2"/>
      <c r="P28637" s="30"/>
      <c r="T28637" s="2"/>
      <c r="V28637" s="2"/>
      <c r="W28637" s="28"/>
      <c r="Y28637" s="30"/>
      <c r="Z28637" s="30"/>
      <c r="AB28637" s="6"/>
    </row>
    <row r="28638" spans="1:28">
      <c r="A28638" s="2"/>
      <c r="B28638" s="2"/>
      <c r="C28638" s="2"/>
      <c r="G28638" s="94"/>
      <c r="H28638" s="94"/>
      <c r="I28638" s="94"/>
      <c r="J28638" s="2"/>
      <c r="P28638" s="30"/>
      <c r="T28638" s="2"/>
      <c r="V28638" s="2"/>
      <c r="W28638" s="28"/>
      <c r="Y28638" s="30"/>
      <c r="Z28638" s="30"/>
      <c r="AB28638" s="6"/>
    </row>
    <row r="28639" spans="1:28">
      <c r="A28639" s="2"/>
      <c r="B28639" s="2"/>
      <c r="C28639" s="2"/>
      <c r="G28639" s="94"/>
      <c r="H28639" s="94"/>
      <c r="I28639" s="94"/>
      <c r="J28639" s="2"/>
      <c r="P28639" s="30"/>
      <c r="T28639" s="2"/>
      <c r="V28639" s="2"/>
      <c r="W28639" s="28"/>
      <c r="Y28639" s="30"/>
      <c r="Z28639" s="30"/>
      <c r="AB28639" s="6"/>
    </row>
    <row r="28640" spans="1:28">
      <c r="A28640" s="2"/>
      <c r="B28640" s="2"/>
      <c r="C28640" s="2"/>
      <c r="G28640" s="94"/>
      <c r="H28640" s="94"/>
      <c r="I28640" s="94"/>
      <c r="J28640" s="2"/>
      <c r="P28640" s="30"/>
      <c r="T28640" s="2"/>
      <c r="V28640" s="2"/>
      <c r="W28640" s="28"/>
      <c r="Y28640" s="30"/>
      <c r="Z28640" s="30"/>
      <c r="AB28640" s="6"/>
    </row>
    <row r="28641" spans="1:28">
      <c r="A28641" s="2"/>
      <c r="B28641" s="2"/>
      <c r="C28641" s="2"/>
      <c r="G28641" s="94"/>
      <c r="H28641" s="94"/>
      <c r="I28641" s="94"/>
      <c r="J28641" s="2"/>
      <c r="P28641" s="30"/>
      <c r="T28641" s="2"/>
      <c r="V28641" s="2"/>
      <c r="W28641" s="28"/>
      <c r="Y28641" s="30"/>
      <c r="Z28641" s="30"/>
      <c r="AB28641" s="6"/>
    </row>
    <row r="28642" spans="1:28">
      <c r="A28642" s="2"/>
      <c r="B28642" s="2"/>
      <c r="C28642" s="2"/>
      <c r="G28642" s="94"/>
      <c r="H28642" s="94"/>
      <c r="I28642" s="94"/>
      <c r="J28642" s="2"/>
      <c r="P28642" s="30"/>
      <c r="T28642" s="2"/>
      <c r="V28642" s="2"/>
      <c r="W28642" s="28"/>
      <c r="Y28642" s="30"/>
      <c r="Z28642" s="30"/>
      <c r="AB28642" s="6"/>
    </row>
    <row r="28643" spans="1:28">
      <c r="A28643" s="2"/>
      <c r="B28643" s="2"/>
      <c r="C28643" s="2"/>
      <c r="G28643" s="94"/>
      <c r="H28643" s="94"/>
      <c r="I28643" s="94"/>
      <c r="J28643" s="2"/>
      <c r="P28643" s="30"/>
      <c r="T28643" s="2"/>
      <c r="V28643" s="2"/>
      <c r="W28643" s="28"/>
      <c r="Y28643" s="30"/>
      <c r="Z28643" s="30"/>
      <c r="AB28643" s="6"/>
    </row>
    <row r="28644" spans="1:28">
      <c r="A28644" s="2"/>
      <c r="B28644" s="2"/>
      <c r="C28644" s="2"/>
      <c r="G28644" s="94"/>
      <c r="H28644" s="94"/>
      <c r="I28644" s="94"/>
      <c r="J28644" s="2"/>
      <c r="P28644" s="30"/>
      <c r="T28644" s="2"/>
      <c r="V28644" s="2"/>
      <c r="W28644" s="28"/>
      <c r="Y28644" s="30"/>
      <c r="Z28644" s="30"/>
      <c r="AB28644" s="6"/>
    </row>
    <row r="28645" spans="1:28">
      <c r="A28645" s="2"/>
      <c r="B28645" s="2"/>
      <c r="C28645" s="2"/>
      <c r="G28645" s="94"/>
      <c r="H28645" s="94"/>
      <c r="I28645" s="94"/>
      <c r="J28645" s="2"/>
      <c r="P28645" s="30"/>
      <c r="T28645" s="2"/>
      <c r="V28645" s="2"/>
      <c r="W28645" s="28"/>
      <c r="Y28645" s="30"/>
      <c r="Z28645" s="30"/>
      <c r="AB28645" s="6"/>
    </row>
    <row r="28646" spans="1:28">
      <c r="A28646" s="2"/>
      <c r="B28646" s="2"/>
      <c r="C28646" s="2"/>
      <c r="G28646" s="94"/>
      <c r="H28646" s="94"/>
      <c r="I28646" s="94"/>
      <c r="J28646" s="2"/>
      <c r="P28646" s="30"/>
      <c r="T28646" s="2"/>
      <c r="V28646" s="2"/>
      <c r="W28646" s="28"/>
      <c r="Y28646" s="30"/>
      <c r="Z28646" s="30"/>
      <c r="AB28646" s="6"/>
    </row>
    <row r="28647" spans="1:28">
      <c r="A28647" s="2"/>
      <c r="B28647" s="2"/>
      <c r="C28647" s="2"/>
      <c r="G28647" s="94"/>
      <c r="H28647" s="94"/>
      <c r="I28647" s="94"/>
      <c r="J28647" s="2"/>
      <c r="P28647" s="30"/>
      <c r="T28647" s="2"/>
      <c r="V28647" s="2"/>
      <c r="W28647" s="28"/>
      <c r="Y28647" s="30"/>
      <c r="Z28647" s="30"/>
      <c r="AB28647" s="6"/>
    </row>
    <row r="28648" spans="1:28">
      <c r="A28648" s="2"/>
      <c r="B28648" s="2"/>
      <c r="C28648" s="2"/>
      <c r="G28648" s="94"/>
      <c r="H28648" s="94"/>
      <c r="I28648" s="94"/>
      <c r="J28648" s="2"/>
      <c r="P28648" s="30"/>
      <c r="T28648" s="2"/>
      <c r="V28648" s="2"/>
      <c r="W28648" s="28"/>
      <c r="Y28648" s="30"/>
      <c r="Z28648" s="30"/>
      <c r="AB28648" s="6"/>
    </row>
    <row r="28649" spans="1:28">
      <c r="A28649" s="2"/>
      <c r="B28649" s="2"/>
      <c r="C28649" s="2"/>
      <c r="G28649" s="94"/>
      <c r="H28649" s="94"/>
      <c r="I28649" s="94"/>
      <c r="J28649" s="2"/>
      <c r="P28649" s="30"/>
      <c r="T28649" s="2"/>
      <c r="V28649" s="2"/>
      <c r="W28649" s="28"/>
      <c r="Y28649" s="30"/>
      <c r="Z28649" s="30"/>
      <c r="AB28649" s="6"/>
    </row>
    <row r="28650" spans="1:28">
      <c r="A28650" s="2"/>
      <c r="B28650" s="2"/>
      <c r="C28650" s="2"/>
      <c r="G28650" s="94"/>
      <c r="H28650" s="94"/>
      <c r="I28650" s="94"/>
      <c r="J28650" s="2"/>
      <c r="P28650" s="30"/>
      <c r="T28650" s="2"/>
      <c r="V28650" s="2"/>
      <c r="W28650" s="28"/>
      <c r="Y28650" s="30"/>
      <c r="Z28650" s="30"/>
      <c r="AB28650" s="6"/>
    </row>
    <row r="28651" spans="1:28">
      <c r="A28651" s="2"/>
      <c r="B28651" s="2"/>
      <c r="C28651" s="2"/>
      <c r="G28651" s="94"/>
      <c r="H28651" s="94"/>
      <c r="I28651" s="94"/>
      <c r="J28651" s="2"/>
      <c r="P28651" s="30"/>
      <c r="T28651" s="2"/>
      <c r="V28651" s="2"/>
      <c r="W28651" s="28"/>
      <c r="Y28651" s="30"/>
      <c r="Z28651" s="30"/>
      <c r="AB28651" s="6"/>
    </row>
    <row r="28652" spans="1:28">
      <c r="A28652" s="2"/>
      <c r="B28652" s="2"/>
      <c r="C28652" s="2"/>
      <c r="G28652" s="94"/>
      <c r="H28652" s="94"/>
      <c r="I28652" s="94"/>
      <c r="J28652" s="2"/>
      <c r="P28652" s="30"/>
      <c r="T28652" s="2"/>
      <c r="V28652" s="2"/>
      <c r="W28652" s="28"/>
      <c r="Y28652" s="30"/>
      <c r="Z28652" s="30"/>
      <c r="AB28652" s="6"/>
    </row>
    <row r="28653" spans="1:28">
      <c r="A28653" s="2"/>
      <c r="B28653" s="2"/>
      <c r="C28653" s="2"/>
      <c r="G28653" s="94"/>
      <c r="H28653" s="94"/>
      <c r="I28653" s="94"/>
      <c r="J28653" s="2"/>
      <c r="P28653" s="30"/>
      <c r="T28653" s="2"/>
      <c r="V28653" s="2"/>
      <c r="W28653" s="28"/>
      <c r="Y28653" s="30"/>
      <c r="Z28653" s="30"/>
      <c r="AB28653" s="6"/>
    </row>
    <row r="28654" spans="1:28">
      <c r="A28654" s="2"/>
      <c r="B28654" s="2"/>
      <c r="C28654" s="2"/>
      <c r="G28654" s="94"/>
      <c r="H28654" s="94"/>
      <c r="I28654" s="94"/>
      <c r="J28654" s="2"/>
      <c r="P28654" s="30"/>
      <c r="T28654" s="2"/>
      <c r="V28654" s="2"/>
      <c r="W28654" s="28"/>
      <c r="Y28654" s="30"/>
      <c r="Z28654" s="30"/>
      <c r="AB28654" s="6"/>
    </row>
    <row r="28655" spans="1:28">
      <c r="A28655" s="2"/>
      <c r="B28655" s="2"/>
      <c r="C28655" s="2"/>
      <c r="G28655" s="94"/>
      <c r="H28655" s="94"/>
      <c r="I28655" s="94"/>
      <c r="J28655" s="2"/>
      <c r="P28655" s="30"/>
      <c r="T28655" s="2"/>
      <c r="V28655" s="2"/>
      <c r="W28655" s="28"/>
      <c r="Y28655" s="30"/>
      <c r="Z28655" s="30"/>
      <c r="AB28655" s="6"/>
    </row>
    <row r="28656" spans="1:28">
      <c r="A28656" s="2"/>
      <c r="B28656" s="2"/>
      <c r="C28656" s="2"/>
      <c r="G28656" s="94"/>
      <c r="H28656" s="94"/>
      <c r="I28656" s="94"/>
      <c r="J28656" s="2"/>
      <c r="P28656" s="30"/>
      <c r="T28656" s="2"/>
      <c r="V28656" s="2"/>
      <c r="W28656" s="28"/>
      <c r="Y28656" s="30"/>
      <c r="Z28656" s="30"/>
      <c r="AB28656" s="6"/>
    </row>
    <row r="28657" spans="1:28">
      <c r="A28657" s="2"/>
      <c r="B28657" s="2"/>
      <c r="C28657" s="2"/>
      <c r="G28657" s="94"/>
      <c r="H28657" s="94"/>
      <c r="I28657" s="94"/>
      <c r="J28657" s="2"/>
      <c r="P28657" s="30"/>
      <c r="T28657" s="2"/>
      <c r="V28657" s="2"/>
      <c r="W28657" s="28"/>
      <c r="Y28657" s="30"/>
      <c r="Z28657" s="30"/>
      <c r="AB28657" s="6"/>
    </row>
    <row r="28658" spans="1:28">
      <c r="A28658" s="2"/>
      <c r="B28658" s="2"/>
      <c r="C28658" s="2"/>
      <c r="G28658" s="94"/>
      <c r="H28658" s="94"/>
      <c r="I28658" s="94"/>
      <c r="J28658" s="2"/>
      <c r="P28658" s="30"/>
      <c r="T28658" s="2"/>
      <c r="V28658" s="2"/>
      <c r="W28658" s="28"/>
      <c r="Y28658" s="30"/>
      <c r="Z28658" s="30"/>
      <c r="AB28658" s="6"/>
    </row>
    <row r="28659" spans="1:28">
      <c r="A28659" s="2"/>
      <c r="B28659" s="2"/>
      <c r="C28659" s="2"/>
      <c r="G28659" s="94"/>
      <c r="H28659" s="94"/>
      <c r="I28659" s="94"/>
      <c r="J28659" s="2"/>
      <c r="P28659" s="30"/>
      <c r="T28659" s="2"/>
      <c r="V28659" s="2"/>
      <c r="W28659" s="28"/>
      <c r="Y28659" s="30"/>
      <c r="Z28659" s="30"/>
      <c r="AB28659" s="6"/>
    </row>
    <row r="28660" spans="1:28">
      <c r="A28660" s="2"/>
      <c r="B28660" s="2"/>
      <c r="C28660" s="2"/>
      <c r="G28660" s="94"/>
      <c r="H28660" s="94"/>
      <c r="I28660" s="94"/>
      <c r="J28660" s="2"/>
      <c r="P28660" s="30"/>
      <c r="T28660" s="2"/>
      <c r="V28660" s="2"/>
      <c r="W28660" s="28"/>
      <c r="Y28660" s="30"/>
      <c r="Z28660" s="30"/>
      <c r="AB28660" s="6"/>
    </row>
    <row r="28661" spans="1:28">
      <c r="A28661" s="2"/>
      <c r="B28661" s="2"/>
      <c r="C28661" s="2"/>
      <c r="G28661" s="94"/>
      <c r="H28661" s="94"/>
      <c r="I28661" s="94"/>
      <c r="J28661" s="2"/>
      <c r="P28661" s="30"/>
      <c r="T28661" s="2"/>
      <c r="V28661" s="2"/>
      <c r="W28661" s="28"/>
      <c r="Y28661" s="30"/>
      <c r="Z28661" s="30"/>
      <c r="AB28661" s="6"/>
    </row>
    <row r="28662" spans="1:28">
      <c r="A28662" s="2"/>
      <c r="B28662" s="2"/>
      <c r="C28662" s="2"/>
      <c r="G28662" s="94"/>
      <c r="H28662" s="94"/>
      <c r="I28662" s="94"/>
      <c r="J28662" s="2"/>
      <c r="P28662" s="30"/>
      <c r="T28662" s="2"/>
      <c r="V28662" s="2"/>
      <c r="W28662" s="28"/>
      <c r="Y28662" s="30"/>
      <c r="Z28662" s="30"/>
      <c r="AB28662" s="6"/>
    </row>
    <row r="28663" spans="1:28">
      <c r="A28663" s="2"/>
      <c r="B28663" s="2"/>
      <c r="C28663" s="2"/>
      <c r="G28663" s="94"/>
      <c r="H28663" s="94"/>
      <c r="I28663" s="94"/>
      <c r="J28663" s="2"/>
      <c r="P28663" s="30"/>
      <c r="T28663" s="2"/>
      <c r="V28663" s="2"/>
      <c r="W28663" s="28"/>
      <c r="Y28663" s="30"/>
      <c r="Z28663" s="30"/>
      <c r="AB28663" s="6"/>
    </row>
    <row r="28664" spans="1:28">
      <c r="A28664" s="2"/>
      <c r="B28664" s="2"/>
      <c r="C28664" s="2"/>
      <c r="G28664" s="94"/>
      <c r="H28664" s="94"/>
      <c r="I28664" s="94"/>
      <c r="J28664" s="2"/>
      <c r="P28664" s="30"/>
      <c r="T28664" s="2"/>
      <c r="V28664" s="2"/>
      <c r="W28664" s="28"/>
      <c r="Y28664" s="30"/>
      <c r="Z28664" s="30"/>
      <c r="AB28664" s="6"/>
    </row>
    <row r="28665" spans="1:28">
      <c r="A28665" s="2"/>
      <c r="B28665" s="2"/>
      <c r="C28665" s="2"/>
      <c r="G28665" s="94"/>
      <c r="H28665" s="94"/>
      <c r="I28665" s="94"/>
      <c r="J28665" s="2"/>
      <c r="P28665" s="30"/>
      <c r="T28665" s="2"/>
      <c r="V28665" s="2"/>
      <c r="W28665" s="28"/>
      <c r="Y28665" s="30"/>
      <c r="Z28665" s="30"/>
      <c r="AB28665" s="6"/>
    </row>
    <row r="28666" spans="1:28">
      <c r="A28666" s="2"/>
      <c r="B28666" s="2"/>
      <c r="C28666" s="2"/>
      <c r="G28666" s="94"/>
      <c r="H28666" s="94"/>
      <c r="I28666" s="94"/>
      <c r="J28666" s="2"/>
      <c r="P28666" s="30"/>
      <c r="T28666" s="2"/>
      <c r="V28666" s="2"/>
      <c r="W28666" s="28"/>
      <c r="Y28666" s="30"/>
      <c r="Z28666" s="30"/>
      <c r="AB28666" s="6"/>
    </row>
    <row r="28667" spans="1:28">
      <c r="A28667" s="2"/>
      <c r="B28667" s="2"/>
      <c r="C28667" s="2"/>
      <c r="G28667" s="94"/>
      <c r="H28667" s="94"/>
      <c r="I28667" s="94"/>
      <c r="J28667" s="2"/>
      <c r="P28667" s="30"/>
      <c r="T28667" s="2"/>
      <c r="V28667" s="2"/>
      <c r="W28667" s="28"/>
      <c r="Y28667" s="30"/>
      <c r="Z28667" s="30"/>
      <c r="AB28667" s="6"/>
    </row>
    <row r="28668" spans="1:28">
      <c r="A28668" s="2"/>
      <c r="B28668" s="2"/>
      <c r="C28668" s="2"/>
      <c r="G28668" s="94"/>
      <c r="H28668" s="94"/>
      <c r="I28668" s="94"/>
      <c r="J28668" s="2"/>
      <c r="P28668" s="30"/>
      <c r="T28668" s="2"/>
      <c r="V28668" s="2"/>
      <c r="W28668" s="28"/>
      <c r="Y28668" s="30"/>
      <c r="Z28668" s="30"/>
      <c r="AB28668" s="6"/>
    </row>
    <row r="28669" spans="1:28">
      <c r="A28669" s="2"/>
      <c r="B28669" s="2"/>
      <c r="C28669" s="2"/>
      <c r="G28669" s="94"/>
      <c r="H28669" s="94"/>
      <c r="I28669" s="94"/>
      <c r="J28669" s="2"/>
      <c r="P28669" s="30"/>
      <c r="T28669" s="2"/>
      <c r="V28669" s="2"/>
      <c r="W28669" s="28"/>
      <c r="Y28669" s="30"/>
      <c r="Z28669" s="30"/>
      <c r="AB28669" s="6"/>
    </row>
    <row r="28670" spans="1:28">
      <c r="A28670" s="2"/>
      <c r="B28670" s="2"/>
      <c r="C28670" s="2"/>
      <c r="G28670" s="94"/>
      <c r="H28670" s="94"/>
      <c r="I28670" s="94"/>
      <c r="J28670" s="2"/>
      <c r="P28670" s="30"/>
      <c r="T28670" s="2"/>
      <c r="V28670" s="2"/>
      <c r="W28670" s="28"/>
      <c r="Y28670" s="30"/>
      <c r="Z28670" s="30"/>
      <c r="AB28670" s="6"/>
    </row>
    <row r="28671" spans="1:28">
      <c r="A28671" s="2"/>
      <c r="B28671" s="2"/>
      <c r="C28671" s="2"/>
      <c r="G28671" s="94"/>
      <c r="H28671" s="94"/>
      <c r="I28671" s="94"/>
      <c r="J28671" s="2"/>
      <c r="P28671" s="30"/>
      <c r="T28671" s="2"/>
      <c r="V28671" s="2"/>
      <c r="W28671" s="28"/>
      <c r="Y28671" s="30"/>
      <c r="Z28671" s="30"/>
      <c r="AB28671" s="6"/>
    </row>
    <row r="28672" spans="1:28">
      <c r="A28672" s="2"/>
      <c r="B28672" s="2"/>
      <c r="C28672" s="2"/>
      <c r="G28672" s="94"/>
      <c r="H28672" s="94"/>
      <c r="I28672" s="94"/>
      <c r="J28672" s="2"/>
      <c r="P28672" s="30"/>
      <c r="T28672" s="2"/>
      <c r="V28672" s="2"/>
      <c r="W28672" s="28"/>
      <c r="Y28672" s="30"/>
      <c r="Z28672" s="30"/>
      <c r="AB28672" s="6"/>
    </row>
    <row r="28673" spans="1:28">
      <c r="A28673" s="2"/>
      <c r="B28673" s="2"/>
      <c r="C28673" s="2"/>
      <c r="G28673" s="94"/>
      <c r="H28673" s="94"/>
      <c r="I28673" s="94"/>
      <c r="J28673" s="2"/>
      <c r="P28673" s="30"/>
      <c r="T28673" s="2"/>
      <c r="V28673" s="2"/>
      <c r="W28673" s="28"/>
      <c r="Y28673" s="30"/>
      <c r="Z28673" s="30"/>
      <c r="AB28673" s="6"/>
    </row>
    <row r="28674" spans="1:28">
      <c r="A28674" s="2"/>
      <c r="B28674" s="2"/>
      <c r="C28674" s="2"/>
      <c r="G28674" s="94"/>
      <c r="H28674" s="94"/>
      <c r="I28674" s="94"/>
      <c r="J28674" s="2"/>
      <c r="P28674" s="30"/>
      <c r="T28674" s="2"/>
      <c r="V28674" s="2"/>
      <c r="W28674" s="28"/>
      <c r="Y28674" s="30"/>
      <c r="Z28674" s="30"/>
      <c r="AB28674" s="6"/>
    </row>
    <row r="28675" spans="1:28">
      <c r="A28675" s="2"/>
      <c r="B28675" s="2"/>
      <c r="C28675" s="2"/>
      <c r="G28675" s="94"/>
      <c r="H28675" s="94"/>
      <c r="I28675" s="94"/>
      <c r="J28675" s="2"/>
      <c r="P28675" s="30"/>
      <c r="T28675" s="2"/>
      <c r="V28675" s="2"/>
      <c r="W28675" s="28"/>
      <c r="Y28675" s="30"/>
      <c r="Z28675" s="30"/>
      <c r="AB28675" s="6"/>
    </row>
    <row r="28676" spans="1:28">
      <c r="A28676" s="2"/>
      <c r="B28676" s="2"/>
      <c r="C28676" s="2"/>
      <c r="G28676" s="94"/>
      <c r="H28676" s="94"/>
      <c r="I28676" s="94"/>
      <c r="J28676" s="2"/>
      <c r="P28676" s="30"/>
      <c r="T28676" s="2"/>
      <c r="V28676" s="2"/>
      <c r="W28676" s="28"/>
      <c r="Y28676" s="30"/>
      <c r="Z28676" s="30"/>
      <c r="AB28676" s="6"/>
    </row>
    <row r="28677" spans="1:28">
      <c r="A28677" s="2"/>
      <c r="B28677" s="2"/>
      <c r="C28677" s="2"/>
      <c r="G28677" s="94"/>
      <c r="H28677" s="94"/>
      <c r="I28677" s="94"/>
      <c r="J28677" s="2"/>
      <c r="P28677" s="30"/>
      <c r="T28677" s="2"/>
      <c r="V28677" s="2"/>
      <c r="W28677" s="28"/>
      <c r="Y28677" s="30"/>
      <c r="Z28677" s="30"/>
      <c r="AB28677" s="6"/>
    </row>
    <row r="28678" spans="1:28">
      <c r="A28678" s="2"/>
      <c r="B28678" s="2"/>
      <c r="C28678" s="2"/>
      <c r="G28678" s="94"/>
      <c r="H28678" s="94"/>
      <c r="I28678" s="94"/>
      <c r="J28678" s="2"/>
      <c r="P28678" s="30"/>
      <c r="T28678" s="2"/>
      <c r="V28678" s="2"/>
      <c r="W28678" s="28"/>
      <c r="Y28678" s="30"/>
      <c r="Z28678" s="30"/>
      <c r="AB28678" s="6"/>
    </row>
    <row r="28679" spans="1:28">
      <c r="A28679" s="2"/>
      <c r="B28679" s="2"/>
      <c r="C28679" s="2"/>
      <c r="G28679" s="94"/>
      <c r="H28679" s="94"/>
      <c r="I28679" s="94"/>
      <c r="J28679" s="2"/>
      <c r="P28679" s="30"/>
      <c r="T28679" s="2"/>
      <c r="V28679" s="2"/>
      <c r="W28679" s="28"/>
      <c r="Y28679" s="30"/>
      <c r="Z28679" s="30"/>
      <c r="AB28679" s="6"/>
    </row>
    <row r="28680" spans="1:28">
      <c r="A28680" s="2"/>
      <c r="B28680" s="2"/>
      <c r="C28680" s="2"/>
      <c r="G28680" s="94"/>
      <c r="H28680" s="94"/>
      <c r="I28680" s="94"/>
      <c r="J28680" s="2"/>
      <c r="P28680" s="30"/>
      <c r="T28680" s="2"/>
      <c r="V28680" s="2"/>
      <c r="W28680" s="28"/>
      <c r="Y28680" s="30"/>
      <c r="Z28680" s="30"/>
      <c r="AB28680" s="6"/>
    </row>
    <row r="28681" spans="1:28">
      <c r="A28681" s="2"/>
      <c r="B28681" s="2"/>
      <c r="C28681" s="2"/>
      <c r="G28681" s="94"/>
      <c r="H28681" s="94"/>
      <c r="I28681" s="94"/>
      <c r="J28681" s="2"/>
      <c r="P28681" s="30"/>
      <c r="T28681" s="2"/>
      <c r="V28681" s="2"/>
      <c r="W28681" s="28"/>
      <c r="Y28681" s="30"/>
      <c r="Z28681" s="30"/>
      <c r="AB28681" s="6"/>
    </row>
    <row r="28682" spans="1:28">
      <c r="A28682" s="2"/>
      <c r="B28682" s="2"/>
      <c r="C28682" s="2"/>
      <c r="G28682" s="94"/>
      <c r="H28682" s="94"/>
      <c r="I28682" s="94"/>
      <c r="J28682" s="2"/>
      <c r="P28682" s="30"/>
      <c r="T28682" s="2"/>
      <c r="V28682" s="2"/>
      <c r="W28682" s="28"/>
      <c r="Y28682" s="30"/>
      <c r="Z28682" s="30"/>
      <c r="AB28682" s="6"/>
    </row>
    <row r="28683" spans="1:28">
      <c r="A28683" s="2"/>
      <c r="B28683" s="2"/>
      <c r="C28683" s="2"/>
      <c r="G28683" s="94"/>
      <c r="H28683" s="94"/>
      <c r="I28683" s="94"/>
      <c r="J28683" s="2"/>
      <c r="P28683" s="30"/>
      <c r="T28683" s="2"/>
      <c r="V28683" s="2"/>
      <c r="W28683" s="28"/>
      <c r="Y28683" s="30"/>
      <c r="Z28683" s="30"/>
      <c r="AB28683" s="6"/>
    </row>
    <row r="28684" spans="1:28">
      <c r="A28684" s="2"/>
      <c r="B28684" s="2"/>
      <c r="C28684" s="2"/>
      <c r="G28684" s="94"/>
      <c r="H28684" s="94"/>
      <c r="I28684" s="94"/>
      <c r="J28684" s="2"/>
      <c r="P28684" s="30"/>
      <c r="T28684" s="2"/>
      <c r="V28684" s="2"/>
      <c r="W28684" s="28"/>
      <c r="Y28684" s="30"/>
      <c r="Z28684" s="30"/>
      <c r="AB28684" s="6"/>
    </row>
    <row r="28685" spans="1:28">
      <c r="A28685" s="2"/>
      <c r="B28685" s="2"/>
      <c r="C28685" s="2"/>
      <c r="G28685" s="94"/>
      <c r="H28685" s="94"/>
      <c r="I28685" s="94"/>
      <c r="J28685" s="2"/>
      <c r="P28685" s="30"/>
      <c r="T28685" s="2"/>
      <c r="V28685" s="2"/>
      <c r="W28685" s="28"/>
      <c r="Y28685" s="30"/>
      <c r="Z28685" s="30"/>
      <c r="AB28685" s="6"/>
    </row>
    <row r="28686" spans="1:28">
      <c r="A28686" s="2"/>
      <c r="B28686" s="2"/>
      <c r="C28686" s="2"/>
      <c r="G28686" s="94"/>
      <c r="H28686" s="94"/>
      <c r="I28686" s="94"/>
      <c r="J28686" s="2"/>
      <c r="P28686" s="30"/>
      <c r="T28686" s="2"/>
      <c r="V28686" s="2"/>
      <c r="W28686" s="28"/>
      <c r="Y28686" s="30"/>
      <c r="Z28686" s="30"/>
      <c r="AB28686" s="6"/>
    </row>
    <row r="28687" spans="1:28">
      <c r="A28687" s="2"/>
      <c r="B28687" s="2"/>
      <c r="C28687" s="2"/>
      <c r="G28687" s="94"/>
      <c r="H28687" s="94"/>
      <c r="I28687" s="94"/>
      <c r="J28687" s="2"/>
      <c r="P28687" s="30"/>
      <c r="T28687" s="2"/>
      <c r="V28687" s="2"/>
      <c r="W28687" s="28"/>
      <c r="Y28687" s="30"/>
      <c r="Z28687" s="30"/>
      <c r="AB28687" s="6"/>
    </row>
    <row r="28688" spans="1:28">
      <c r="A28688" s="2"/>
      <c r="B28688" s="2"/>
      <c r="C28688" s="2"/>
      <c r="G28688" s="94"/>
      <c r="H28688" s="94"/>
      <c r="I28688" s="94"/>
      <c r="J28688" s="2"/>
      <c r="P28688" s="30"/>
      <c r="T28688" s="2"/>
      <c r="V28688" s="2"/>
      <c r="W28688" s="28"/>
      <c r="Y28688" s="30"/>
      <c r="Z28688" s="30"/>
      <c r="AB28688" s="6"/>
    </row>
    <row r="28689" spans="1:28">
      <c r="A28689" s="2"/>
      <c r="B28689" s="2"/>
      <c r="C28689" s="2"/>
      <c r="G28689" s="94"/>
      <c r="H28689" s="94"/>
      <c r="I28689" s="94"/>
      <c r="J28689" s="2"/>
      <c r="P28689" s="30"/>
      <c r="T28689" s="2"/>
      <c r="V28689" s="2"/>
      <c r="W28689" s="28"/>
      <c r="Y28689" s="30"/>
      <c r="Z28689" s="30"/>
      <c r="AB28689" s="6"/>
    </row>
    <row r="28690" spans="1:28">
      <c r="A28690" s="2"/>
      <c r="B28690" s="2"/>
      <c r="C28690" s="2"/>
      <c r="G28690" s="94"/>
      <c r="H28690" s="94"/>
      <c r="I28690" s="94"/>
      <c r="J28690" s="2"/>
      <c r="P28690" s="30"/>
      <c r="T28690" s="2"/>
      <c r="V28690" s="2"/>
      <c r="W28690" s="28"/>
      <c r="Y28690" s="30"/>
      <c r="Z28690" s="30"/>
      <c r="AB28690" s="6"/>
    </row>
    <row r="28691" spans="1:28">
      <c r="A28691" s="2"/>
      <c r="B28691" s="2"/>
      <c r="C28691" s="2"/>
      <c r="G28691" s="94"/>
      <c r="H28691" s="94"/>
      <c r="I28691" s="94"/>
      <c r="J28691" s="2"/>
      <c r="P28691" s="30"/>
      <c r="T28691" s="2"/>
      <c r="V28691" s="2"/>
      <c r="W28691" s="28"/>
      <c r="Y28691" s="30"/>
      <c r="Z28691" s="30"/>
      <c r="AB28691" s="6"/>
    </row>
    <row r="28692" spans="1:28">
      <c r="A28692" s="2"/>
      <c r="B28692" s="2"/>
      <c r="C28692" s="2"/>
      <c r="G28692" s="94"/>
      <c r="H28692" s="94"/>
      <c r="I28692" s="94"/>
      <c r="J28692" s="2"/>
      <c r="P28692" s="30"/>
      <c r="T28692" s="2"/>
      <c r="V28692" s="2"/>
      <c r="W28692" s="28"/>
      <c r="Y28692" s="30"/>
      <c r="Z28692" s="30"/>
      <c r="AB28692" s="6"/>
    </row>
    <row r="28693" spans="1:28">
      <c r="A28693" s="2"/>
      <c r="B28693" s="2"/>
      <c r="C28693" s="2"/>
      <c r="G28693" s="94"/>
      <c r="H28693" s="94"/>
      <c r="I28693" s="94"/>
      <c r="J28693" s="2"/>
      <c r="P28693" s="30"/>
      <c r="T28693" s="2"/>
      <c r="V28693" s="2"/>
      <c r="W28693" s="28"/>
      <c r="Y28693" s="30"/>
      <c r="Z28693" s="30"/>
      <c r="AB28693" s="6"/>
    </row>
    <row r="28694" spans="1:28">
      <c r="A28694" s="2"/>
      <c r="B28694" s="2"/>
      <c r="C28694" s="2"/>
      <c r="G28694" s="94"/>
      <c r="H28694" s="94"/>
      <c r="I28694" s="94"/>
      <c r="J28694" s="2"/>
      <c r="P28694" s="30"/>
      <c r="T28694" s="2"/>
      <c r="V28694" s="2"/>
      <c r="W28694" s="28"/>
      <c r="Y28694" s="30"/>
      <c r="Z28694" s="30"/>
      <c r="AB28694" s="6"/>
    </row>
    <row r="28695" spans="1:28">
      <c r="A28695" s="2"/>
      <c r="B28695" s="2"/>
      <c r="C28695" s="2"/>
      <c r="G28695" s="94"/>
      <c r="H28695" s="94"/>
      <c r="I28695" s="94"/>
      <c r="J28695" s="2"/>
      <c r="P28695" s="30"/>
      <c r="T28695" s="2"/>
      <c r="V28695" s="2"/>
      <c r="W28695" s="28"/>
      <c r="Y28695" s="30"/>
      <c r="Z28695" s="30"/>
      <c r="AB28695" s="6"/>
    </row>
    <row r="28696" spans="1:28">
      <c r="A28696" s="2"/>
      <c r="B28696" s="2"/>
      <c r="C28696" s="2"/>
      <c r="G28696" s="94"/>
      <c r="H28696" s="94"/>
      <c r="I28696" s="94"/>
      <c r="J28696" s="2"/>
      <c r="P28696" s="30"/>
      <c r="T28696" s="2"/>
      <c r="V28696" s="2"/>
      <c r="W28696" s="28"/>
      <c r="Y28696" s="30"/>
      <c r="Z28696" s="30"/>
      <c r="AB28696" s="6"/>
    </row>
    <row r="28697" spans="1:28">
      <c r="A28697" s="2"/>
      <c r="B28697" s="2"/>
      <c r="C28697" s="2"/>
      <c r="G28697" s="94"/>
      <c r="H28697" s="94"/>
      <c r="I28697" s="94"/>
      <c r="J28697" s="2"/>
      <c r="P28697" s="30"/>
      <c r="T28697" s="2"/>
      <c r="V28697" s="2"/>
      <c r="W28697" s="28"/>
      <c r="Y28697" s="30"/>
      <c r="Z28697" s="30"/>
      <c r="AB28697" s="6"/>
    </row>
    <row r="28698" spans="1:28">
      <c r="A28698" s="2"/>
      <c r="B28698" s="2"/>
      <c r="C28698" s="2"/>
      <c r="G28698" s="94"/>
      <c r="H28698" s="94"/>
      <c r="I28698" s="94"/>
      <c r="J28698" s="2"/>
      <c r="P28698" s="30"/>
      <c r="T28698" s="2"/>
      <c r="V28698" s="2"/>
      <c r="W28698" s="28"/>
      <c r="Y28698" s="30"/>
      <c r="Z28698" s="30"/>
      <c r="AB28698" s="6"/>
    </row>
    <row r="28699" spans="1:28">
      <c r="A28699" s="2"/>
      <c r="B28699" s="2"/>
      <c r="C28699" s="2"/>
      <c r="G28699" s="94"/>
      <c r="H28699" s="94"/>
      <c r="I28699" s="94"/>
      <c r="J28699" s="2"/>
      <c r="P28699" s="30"/>
      <c r="T28699" s="2"/>
      <c r="V28699" s="2"/>
      <c r="W28699" s="28"/>
      <c r="Y28699" s="30"/>
      <c r="Z28699" s="30"/>
      <c r="AB28699" s="6"/>
    </row>
    <row r="28700" spans="1:28">
      <c r="A28700" s="2"/>
      <c r="B28700" s="2"/>
      <c r="C28700" s="2"/>
      <c r="G28700" s="94"/>
      <c r="H28700" s="94"/>
      <c r="I28700" s="94"/>
      <c r="J28700" s="2"/>
      <c r="P28700" s="30"/>
      <c r="T28700" s="2"/>
      <c r="V28700" s="2"/>
      <c r="W28700" s="28"/>
      <c r="Y28700" s="30"/>
      <c r="Z28700" s="30"/>
      <c r="AB28700" s="6"/>
    </row>
    <row r="28701" spans="1:28">
      <c r="A28701" s="2"/>
      <c r="B28701" s="2"/>
      <c r="C28701" s="2"/>
      <c r="G28701" s="94"/>
      <c r="H28701" s="94"/>
      <c r="I28701" s="94"/>
      <c r="J28701" s="2"/>
      <c r="P28701" s="30"/>
      <c r="T28701" s="2"/>
      <c r="V28701" s="2"/>
      <c r="W28701" s="28"/>
      <c r="Y28701" s="30"/>
      <c r="Z28701" s="30"/>
      <c r="AB28701" s="6"/>
    </row>
    <row r="28702" spans="1:28">
      <c r="A28702" s="2"/>
      <c r="B28702" s="2"/>
      <c r="C28702" s="2"/>
      <c r="G28702" s="94"/>
      <c r="H28702" s="94"/>
      <c r="I28702" s="94"/>
      <c r="J28702" s="2"/>
      <c r="P28702" s="30"/>
      <c r="T28702" s="2"/>
      <c r="V28702" s="2"/>
      <c r="W28702" s="28"/>
      <c r="Y28702" s="30"/>
      <c r="Z28702" s="30"/>
      <c r="AB28702" s="6"/>
    </row>
    <row r="28703" spans="1:28">
      <c r="A28703" s="2"/>
      <c r="B28703" s="2"/>
      <c r="C28703" s="2"/>
      <c r="G28703" s="94"/>
      <c r="H28703" s="94"/>
      <c r="I28703" s="94"/>
      <c r="J28703" s="2"/>
      <c r="P28703" s="30"/>
      <c r="T28703" s="2"/>
      <c r="V28703" s="2"/>
      <c r="W28703" s="28"/>
      <c r="Y28703" s="30"/>
      <c r="Z28703" s="30"/>
      <c r="AB28703" s="6"/>
    </row>
    <row r="28704" spans="1:28">
      <c r="A28704" s="2"/>
      <c r="B28704" s="2"/>
      <c r="C28704" s="2"/>
      <c r="G28704" s="94"/>
      <c r="H28704" s="94"/>
      <c r="I28704" s="94"/>
      <c r="J28704" s="2"/>
      <c r="P28704" s="30"/>
      <c r="T28704" s="2"/>
      <c r="V28704" s="2"/>
      <c r="W28704" s="28"/>
      <c r="Y28704" s="30"/>
      <c r="Z28704" s="30"/>
      <c r="AB28704" s="6"/>
    </row>
    <row r="28705" spans="1:28">
      <c r="A28705" s="2"/>
      <c r="B28705" s="2"/>
      <c r="C28705" s="2"/>
      <c r="G28705" s="94"/>
      <c r="H28705" s="94"/>
      <c r="I28705" s="94"/>
      <c r="J28705" s="2"/>
      <c r="P28705" s="30"/>
      <c r="T28705" s="2"/>
      <c r="V28705" s="2"/>
      <c r="W28705" s="28"/>
      <c r="Y28705" s="30"/>
      <c r="Z28705" s="30"/>
      <c r="AB28705" s="6"/>
    </row>
    <row r="28706" spans="1:28">
      <c r="A28706" s="2"/>
      <c r="B28706" s="2"/>
      <c r="C28706" s="2"/>
      <c r="G28706" s="94"/>
      <c r="H28706" s="94"/>
      <c r="I28706" s="94"/>
      <c r="J28706" s="2"/>
      <c r="P28706" s="30"/>
      <c r="T28706" s="2"/>
      <c r="V28706" s="2"/>
      <c r="W28706" s="28"/>
      <c r="Y28706" s="30"/>
      <c r="Z28706" s="30"/>
      <c r="AB28706" s="6"/>
    </row>
    <row r="28707" spans="1:28">
      <c r="A28707" s="2"/>
      <c r="B28707" s="2"/>
      <c r="C28707" s="2"/>
      <c r="G28707" s="94"/>
      <c r="H28707" s="94"/>
      <c r="I28707" s="94"/>
      <c r="J28707" s="2"/>
      <c r="P28707" s="30"/>
      <c r="T28707" s="2"/>
      <c r="V28707" s="2"/>
      <c r="W28707" s="28"/>
      <c r="Y28707" s="30"/>
      <c r="Z28707" s="30"/>
      <c r="AB28707" s="6"/>
    </row>
    <row r="28708" spans="1:28">
      <c r="A28708" s="2"/>
      <c r="B28708" s="2"/>
      <c r="C28708" s="2"/>
      <c r="G28708" s="94"/>
      <c r="H28708" s="94"/>
      <c r="I28708" s="94"/>
      <c r="J28708" s="2"/>
      <c r="P28708" s="30"/>
      <c r="T28708" s="2"/>
      <c r="V28708" s="2"/>
      <c r="W28708" s="28"/>
      <c r="Y28708" s="30"/>
      <c r="Z28708" s="30"/>
      <c r="AB28708" s="6"/>
    </row>
    <row r="28709" spans="1:28">
      <c r="A28709" s="2"/>
      <c r="B28709" s="2"/>
      <c r="C28709" s="2"/>
      <c r="G28709" s="94"/>
      <c r="H28709" s="94"/>
      <c r="I28709" s="94"/>
      <c r="J28709" s="2"/>
      <c r="P28709" s="30"/>
      <c r="T28709" s="2"/>
      <c r="V28709" s="2"/>
      <c r="W28709" s="28"/>
      <c r="Y28709" s="30"/>
      <c r="Z28709" s="30"/>
      <c r="AB28709" s="6"/>
    </row>
    <row r="28710" spans="1:28">
      <c r="A28710" s="2"/>
      <c r="B28710" s="2"/>
      <c r="C28710" s="2"/>
      <c r="G28710" s="94"/>
      <c r="H28710" s="94"/>
      <c r="I28710" s="94"/>
      <c r="J28710" s="2"/>
      <c r="P28710" s="30"/>
      <c r="T28710" s="2"/>
      <c r="V28710" s="2"/>
      <c r="W28710" s="28"/>
      <c r="Y28710" s="30"/>
      <c r="Z28710" s="30"/>
      <c r="AB28710" s="6"/>
    </row>
    <row r="28711" spans="1:28">
      <c r="A28711" s="2"/>
      <c r="B28711" s="2"/>
      <c r="C28711" s="2"/>
      <c r="G28711" s="94"/>
      <c r="H28711" s="94"/>
      <c r="I28711" s="94"/>
      <c r="J28711" s="2"/>
      <c r="P28711" s="30"/>
      <c r="T28711" s="2"/>
      <c r="V28711" s="2"/>
      <c r="W28711" s="28"/>
      <c r="Y28711" s="30"/>
      <c r="Z28711" s="30"/>
      <c r="AB28711" s="6"/>
    </row>
    <row r="28712" spans="1:28">
      <c r="A28712" s="2"/>
      <c r="B28712" s="2"/>
      <c r="C28712" s="2"/>
      <c r="G28712" s="94"/>
      <c r="H28712" s="94"/>
      <c r="I28712" s="94"/>
      <c r="J28712" s="2"/>
      <c r="P28712" s="30"/>
      <c r="T28712" s="2"/>
      <c r="V28712" s="2"/>
      <c r="W28712" s="28"/>
      <c r="Y28712" s="30"/>
      <c r="Z28712" s="30"/>
      <c r="AB28712" s="6"/>
    </row>
    <row r="28713" spans="1:28">
      <c r="A28713" s="2"/>
      <c r="B28713" s="2"/>
      <c r="C28713" s="2"/>
      <c r="G28713" s="94"/>
      <c r="H28713" s="94"/>
      <c r="I28713" s="94"/>
      <c r="J28713" s="2"/>
      <c r="P28713" s="30"/>
      <c r="T28713" s="2"/>
      <c r="V28713" s="2"/>
      <c r="W28713" s="28"/>
      <c r="Y28713" s="30"/>
      <c r="Z28713" s="30"/>
      <c r="AB28713" s="6"/>
    </row>
    <row r="28714" spans="1:28">
      <c r="A28714" s="2"/>
      <c r="B28714" s="2"/>
      <c r="C28714" s="2"/>
      <c r="G28714" s="94"/>
      <c r="H28714" s="94"/>
      <c r="I28714" s="94"/>
      <c r="J28714" s="2"/>
      <c r="P28714" s="30"/>
      <c r="T28714" s="2"/>
      <c r="V28714" s="2"/>
      <c r="W28714" s="28"/>
      <c r="Y28714" s="30"/>
      <c r="Z28714" s="30"/>
      <c r="AB28714" s="6"/>
    </row>
    <row r="28715" spans="1:28">
      <c r="A28715" s="2"/>
      <c r="B28715" s="2"/>
      <c r="C28715" s="2"/>
      <c r="G28715" s="94"/>
      <c r="H28715" s="94"/>
      <c r="I28715" s="94"/>
      <c r="J28715" s="2"/>
      <c r="P28715" s="30"/>
      <c r="T28715" s="2"/>
      <c r="V28715" s="2"/>
      <c r="W28715" s="28"/>
      <c r="Y28715" s="30"/>
      <c r="Z28715" s="30"/>
      <c r="AB28715" s="6"/>
    </row>
    <row r="28716" spans="1:28">
      <c r="A28716" s="2"/>
      <c r="B28716" s="2"/>
      <c r="C28716" s="2"/>
      <c r="G28716" s="94"/>
      <c r="H28716" s="94"/>
      <c r="I28716" s="94"/>
      <c r="J28716" s="2"/>
      <c r="P28716" s="30"/>
      <c r="T28716" s="2"/>
      <c r="V28716" s="2"/>
      <c r="W28716" s="28"/>
      <c r="Y28716" s="30"/>
      <c r="Z28716" s="30"/>
      <c r="AB28716" s="6"/>
    </row>
    <row r="28717" spans="1:28">
      <c r="A28717" s="2"/>
      <c r="B28717" s="2"/>
      <c r="C28717" s="2"/>
      <c r="G28717" s="94"/>
      <c r="H28717" s="94"/>
      <c r="I28717" s="94"/>
      <c r="J28717" s="2"/>
      <c r="P28717" s="30"/>
      <c r="T28717" s="2"/>
      <c r="V28717" s="2"/>
      <c r="W28717" s="28"/>
      <c r="Y28717" s="30"/>
      <c r="Z28717" s="30"/>
      <c r="AB28717" s="6"/>
    </row>
    <row r="28718" spans="1:28">
      <c r="A28718" s="2"/>
      <c r="B28718" s="2"/>
      <c r="C28718" s="2"/>
      <c r="G28718" s="94"/>
      <c r="H28718" s="94"/>
      <c r="I28718" s="94"/>
      <c r="J28718" s="2"/>
      <c r="P28718" s="30"/>
      <c r="T28718" s="2"/>
      <c r="V28718" s="2"/>
      <c r="W28718" s="28"/>
      <c r="Y28718" s="30"/>
      <c r="Z28718" s="30"/>
      <c r="AB28718" s="6"/>
    </row>
    <row r="28719" spans="1:28">
      <c r="A28719" s="2"/>
      <c r="B28719" s="2"/>
      <c r="C28719" s="2"/>
      <c r="G28719" s="94"/>
      <c r="H28719" s="94"/>
      <c r="I28719" s="94"/>
      <c r="J28719" s="2"/>
      <c r="P28719" s="30"/>
      <c r="T28719" s="2"/>
      <c r="V28719" s="2"/>
      <c r="W28719" s="28"/>
      <c r="Y28719" s="30"/>
      <c r="Z28719" s="30"/>
      <c r="AB28719" s="6"/>
    </row>
    <row r="28720" spans="1:28">
      <c r="A28720" s="2"/>
      <c r="B28720" s="2"/>
      <c r="C28720" s="2"/>
      <c r="G28720" s="94"/>
      <c r="H28720" s="94"/>
      <c r="I28720" s="94"/>
      <c r="J28720" s="2"/>
      <c r="P28720" s="30"/>
      <c r="T28720" s="2"/>
      <c r="V28720" s="2"/>
      <c r="W28720" s="28"/>
      <c r="Y28720" s="30"/>
      <c r="Z28720" s="30"/>
      <c r="AB28720" s="6"/>
    </row>
    <row r="28721" spans="1:28">
      <c r="A28721" s="2"/>
      <c r="B28721" s="2"/>
      <c r="C28721" s="2"/>
      <c r="G28721" s="94"/>
      <c r="H28721" s="94"/>
      <c r="I28721" s="94"/>
      <c r="J28721" s="2"/>
      <c r="P28721" s="30"/>
      <c r="T28721" s="2"/>
      <c r="V28721" s="2"/>
      <c r="W28721" s="28"/>
      <c r="Y28721" s="30"/>
      <c r="Z28721" s="30"/>
      <c r="AB28721" s="6"/>
    </row>
    <row r="28722" spans="1:28">
      <c r="A28722" s="2"/>
      <c r="B28722" s="2"/>
      <c r="C28722" s="2"/>
      <c r="G28722" s="94"/>
      <c r="H28722" s="94"/>
      <c r="I28722" s="94"/>
      <c r="J28722" s="2"/>
      <c r="P28722" s="30"/>
      <c r="T28722" s="2"/>
      <c r="V28722" s="2"/>
      <c r="W28722" s="28"/>
      <c r="Y28722" s="30"/>
      <c r="Z28722" s="30"/>
      <c r="AB28722" s="6"/>
    </row>
    <row r="28723" spans="1:28">
      <c r="A28723" s="2"/>
      <c r="B28723" s="2"/>
      <c r="C28723" s="2"/>
      <c r="G28723" s="94"/>
      <c r="H28723" s="94"/>
      <c r="I28723" s="94"/>
      <c r="J28723" s="2"/>
      <c r="P28723" s="30"/>
      <c r="T28723" s="2"/>
      <c r="V28723" s="2"/>
      <c r="W28723" s="28"/>
      <c r="Y28723" s="30"/>
      <c r="Z28723" s="30"/>
      <c r="AB28723" s="6"/>
    </row>
    <row r="28724" spans="1:28">
      <c r="A28724" s="2"/>
      <c r="B28724" s="2"/>
      <c r="C28724" s="2"/>
      <c r="G28724" s="94"/>
      <c r="H28724" s="94"/>
      <c r="I28724" s="94"/>
      <c r="J28724" s="2"/>
      <c r="P28724" s="30"/>
      <c r="T28724" s="2"/>
      <c r="V28724" s="2"/>
      <c r="W28724" s="28"/>
      <c r="Y28724" s="30"/>
      <c r="Z28724" s="30"/>
      <c r="AB28724" s="6"/>
    </row>
    <row r="28725" spans="1:28">
      <c r="A28725" s="2"/>
      <c r="B28725" s="2"/>
      <c r="C28725" s="2"/>
      <c r="G28725" s="94"/>
      <c r="H28725" s="94"/>
      <c r="I28725" s="94"/>
      <c r="J28725" s="2"/>
      <c r="P28725" s="30"/>
      <c r="T28725" s="2"/>
      <c r="V28725" s="2"/>
      <c r="W28725" s="28"/>
      <c r="Y28725" s="30"/>
      <c r="Z28725" s="30"/>
      <c r="AB28725" s="6"/>
    </row>
    <row r="28726" spans="1:28">
      <c r="A28726" s="2"/>
      <c r="B28726" s="2"/>
      <c r="C28726" s="2"/>
      <c r="G28726" s="94"/>
      <c r="H28726" s="94"/>
      <c r="I28726" s="94"/>
      <c r="J28726" s="2"/>
      <c r="P28726" s="30"/>
      <c r="T28726" s="2"/>
      <c r="V28726" s="2"/>
      <c r="W28726" s="28"/>
      <c r="Y28726" s="30"/>
      <c r="Z28726" s="30"/>
      <c r="AB28726" s="6"/>
    </row>
    <row r="28727" spans="1:28">
      <c r="A28727" s="2"/>
      <c r="B28727" s="2"/>
      <c r="C28727" s="2"/>
      <c r="G28727" s="94"/>
      <c r="H28727" s="94"/>
      <c r="I28727" s="94"/>
      <c r="J28727" s="2"/>
      <c r="P28727" s="30"/>
      <c r="T28727" s="2"/>
      <c r="V28727" s="2"/>
      <c r="W28727" s="28"/>
      <c r="Y28727" s="30"/>
      <c r="Z28727" s="30"/>
      <c r="AB28727" s="6"/>
    </row>
    <row r="28728" spans="1:28">
      <c r="A28728" s="2"/>
      <c r="B28728" s="2"/>
      <c r="C28728" s="2"/>
      <c r="G28728" s="94"/>
      <c r="H28728" s="94"/>
      <c r="I28728" s="94"/>
      <c r="J28728" s="2"/>
      <c r="P28728" s="30"/>
      <c r="T28728" s="2"/>
      <c r="V28728" s="2"/>
      <c r="W28728" s="28"/>
      <c r="Y28728" s="30"/>
      <c r="Z28728" s="30"/>
      <c r="AB28728" s="6"/>
    </row>
    <row r="28729" spans="1:28">
      <c r="A28729" s="2"/>
      <c r="B28729" s="2"/>
      <c r="C28729" s="2"/>
      <c r="G28729" s="94"/>
      <c r="H28729" s="94"/>
      <c r="I28729" s="94"/>
      <c r="J28729" s="2"/>
      <c r="P28729" s="30"/>
      <c r="T28729" s="2"/>
      <c r="V28729" s="2"/>
      <c r="W28729" s="28"/>
      <c r="Y28729" s="30"/>
      <c r="Z28729" s="30"/>
      <c r="AB28729" s="6"/>
    </row>
    <row r="28730" spans="1:28">
      <c r="A28730" s="2"/>
      <c r="B28730" s="2"/>
      <c r="C28730" s="2"/>
      <c r="G28730" s="94"/>
      <c r="H28730" s="94"/>
      <c r="I28730" s="94"/>
      <c r="J28730" s="2"/>
      <c r="P28730" s="30"/>
      <c r="T28730" s="2"/>
      <c r="V28730" s="2"/>
      <c r="W28730" s="28"/>
      <c r="Y28730" s="30"/>
      <c r="Z28730" s="30"/>
      <c r="AB28730" s="6"/>
    </row>
    <row r="28731" spans="1:28">
      <c r="A28731" s="2"/>
      <c r="B28731" s="2"/>
      <c r="C28731" s="2"/>
      <c r="G28731" s="94"/>
      <c r="H28731" s="94"/>
      <c r="I28731" s="94"/>
      <c r="J28731" s="2"/>
      <c r="P28731" s="30"/>
      <c r="T28731" s="2"/>
      <c r="V28731" s="2"/>
      <c r="W28731" s="28"/>
      <c r="Y28731" s="30"/>
      <c r="Z28731" s="30"/>
      <c r="AB28731" s="6"/>
    </row>
    <row r="28732" spans="1:28">
      <c r="A28732" s="2"/>
      <c r="B28732" s="2"/>
      <c r="C28732" s="2"/>
      <c r="G28732" s="94"/>
      <c r="H28732" s="94"/>
      <c r="I28732" s="94"/>
      <c r="J28732" s="2"/>
      <c r="P28732" s="30"/>
      <c r="T28732" s="2"/>
      <c r="V28732" s="2"/>
      <c r="W28732" s="28"/>
      <c r="Y28732" s="30"/>
      <c r="Z28732" s="30"/>
      <c r="AB28732" s="6"/>
    </row>
    <row r="28733" spans="1:28">
      <c r="A28733" s="2"/>
      <c r="B28733" s="2"/>
      <c r="C28733" s="2"/>
      <c r="G28733" s="94"/>
      <c r="H28733" s="94"/>
      <c r="I28733" s="94"/>
      <c r="J28733" s="2"/>
      <c r="P28733" s="30"/>
      <c r="T28733" s="2"/>
      <c r="V28733" s="2"/>
      <c r="W28733" s="28"/>
      <c r="Y28733" s="30"/>
      <c r="Z28733" s="30"/>
      <c r="AB28733" s="6"/>
    </row>
    <row r="28734" spans="1:28">
      <c r="A28734" s="2"/>
      <c r="B28734" s="2"/>
      <c r="C28734" s="2"/>
      <c r="G28734" s="94"/>
      <c r="H28734" s="94"/>
      <c r="I28734" s="94"/>
      <c r="J28734" s="2"/>
      <c r="P28734" s="30"/>
      <c r="T28734" s="2"/>
      <c r="V28734" s="2"/>
      <c r="W28734" s="28"/>
      <c r="Y28734" s="30"/>
      <c r="Z28734" s="30"/>
      <c r="AB28734" s="6"/>
    </row>
    <row r="28735" spans="1:28">
      <c r="A28735" s="2"/>
      <c r="B28735" s="2"/>
      <c r="C28735" s="2"/>
      <c r="G28735" s="94"/>
      <c r="H28735" s="94"/>
      <c r="I28735" s="94"/>
      <c r="J28735" s="2"/>
      <c r="P28735" s="30"/>
      <c r="T28735" s="2"/>
      <c r="V28735" s="2"/>
      <c r="W28735" s="28"/>
      <c r="Y28735" s="30"/>
      <c r="Z28735" s="30"/>
      <c r="AB28735" s="6"/>
    </row>
    <row r="28736" spans="1:28">
      <c r="A28736" s="2"/>
      <c r="B28736" s="2"/>
      <c r="C28736" s="2"/>
      <c r="G28736" s="94"/>
      <c r="H28736" s="94"/>
      <c r="I28736" s="94"/>
      <c r="J28736" s="2"/>
      <c r="P28736" s="30"/>
      <c r="T28736" s="2"/>
      <c r="V28736" s="2"/>
      <c r="W28736" s="28"/>
      <c r="Y28736" s="30"/>
      <c r="Z28736" s="30"/>
      <c r="AB28736" s="6"/>
    </row>
    <row r="28737" spans="1:28">
      <c r="A28737" s="2"/>
      <c r="B28737" s="2"/>
      <c r="C28737" s="2"/>
      <c r="G28737" s="94"/>
      <c r="H28737" s="94"/>
      <c r="I28737" s="94"/>
      <c r="J28737" s="2"/>
      <c r="P28737" s="30"/>
      <c r="T28737" s="2"/>
      <c r="V28737" s="2"/>
      <c r="W28737" s="28"/>
      <c r="Y28737" s="30"/>
      <c r="Z28737" s="30"/>
      <c r="AB28737" s="6"/>
    </row>
    <row r="28738" spans="1:28">
      <c r="A28738" s="2"/>
      <c r="B28738" s="2"/>
      <c r="C28738" s="2"/>
      <c r="G28738" s="94"/>
      <c r="H28738" s="94"/>
      <c r="I28738" s="94"/>
      <c r="J28738" s="2"/>
      <c r="P28738" s="30"/>
      <c r="T28738" s="2"/>
      <c r="V28738" s="2"/>
      <c r="W28738" s="28"/>
      <c r="Y28738" s="30"/>
      <c r="Z28738" s="30"/>
      <c r="AB28738" s="6"/>
    </row>
    <row r="28739" spans="1:28">
      <c r="A28739" s="2"/>
      <c r="B28739" s="2"/>
      <c r="C28739" s="2"/>
      <c r="G28739" s="94"/>
      <c r="H28739" s="94"/>
      <c r="I28739" s="94"/>
      <c r="J28739" s="2"/>
      <c r="P28739" s="30"/>
      <c r="T28739" s="2"/>
      <c r="V28739" s="2"/>
      <c r="W28739" s="28"/>
      <c r="Y28739" s="30"/>
      <c r="Z28739" s="30"/>
      <c r="AB28739" s="6"/>
    </row>
    <row r="28740" spans="1:28">
      <c r="A28740" s="2"/>
      <c r="B28740" s="2"/>
      <c r="C28740" s="2"/>
      <c r="G28740" s="94"/>
      <c r="H28740" s="94"/>
      <c r="I28740" s="94"/>
      <c r="J28740" s="2"/>
      <c r="P28740" s="30"/>
      <c r="T28740" s="2"/>
      <c r="V28740" s="2"/>
      <c r="W28740" s="28"/>
      <c r="Y28740" s="30"/>
      <c r="Z28740" s="30"/>
      <c r="AB28740" s="6"/>
    </row>
    <row r="28741" spans="1:28">
      <c r="A28741" s="2"/>
      <c r="B28741" s="2"/>
      <c r="C28741" s="2"/>
      <c r="G28741" s="94"/>
      <c r="H28741" s="94"/>
      <c r="I28741" s="94"/>
      <c r="J28741" s="2"/>
      <c r="P28741" s="30"/>
      <c r="T28741" s="2"/>
      <c r="V28741" s="2"/>
      <c r="W28741" s="28"/>
      <c r="Y28741" s="30"/>
      <c r="Z28741" s="30"/>
      <c r="AB28741" s="6"/>
    </row>
    <row r="28742" spans="1:28">
      <c r="A28742" s="2"/>
      <c r="B28742" s="2"/>
      <c r="C28742" s="2"/>
      <c r="G28742" s="94"/>
      <c r="H28742" s="94"/>
      <c r="I28742" s="94"/>
      <c r="J28742" s="2"/>
      <c r="P28742" s="30"/>
      <c r="T28742" s="2"/>
      <c r="V28742" s="2"/>
      <c r="W28742" s="28"/>
      <c r="Y28742" s="30"/>
      <c r="Z28742" s="30"/>
      <c r="AB28742" s="6"/>
    </row>
    <row r="28743" spans="1:28">
      <c r="A28743" s="2"/>
      <c r="B28743" s="2"/>
      <c r="C28743" s="2"/>
      <c r="G28743" s="94"/>
      <c r="H28743" s="94"/>
      <c r="I28743" s="94"/>
      <c r="J28743" s="2"/>
      <c r="P28743" s="30"/>
      <c r="T28743" s="2"/>
      <c r="V28743" s="2"/>
      <c r="W28743" s="28"/>
      <c r="Y28743" s="30"/>
      <c r="Z28743" s="30"/>
      <c r="AB28743" s="6"/>
    </row>
    <row r="28744" spans="1:28">
      <c r="A28744" s="2"/>
      <c r="B28744" s="2"/>
      <c r="C28744" s="2"/>
      <c r="G28744" s="94"/>
      <c r="H28744" s="94"/>
      <c r="I28744" s="94"/>
      <c r="J28744" s="2"/>
      <c r="P28744" s="30"/>
      <c r="T28744" s="2"/>
      <c r="V28744" s="2"/>
      <c r="W28744" s="28"/>
      <c r="Y28744" s="30"/>
      <c r="Z28744" s="30"/>
      <c r="AB28744" s="6"/>
    </row>
    <row r="28745" spans="1:28">
      <c r="A28745" s="2"/>
      <c r="B28745" s="2"/>
      <c r="C28745" s="2"/>
      <c r="G28745" s="94"/>
      <c r="H28745" s="94"/>
      <c r="I28745" s="94"/>
      <c r="J28745" s="2"/>
      <c r="P28745" s="30"/>
      <c r="T28745" s="2"/>
      <c r="V28745" s="2"/>
      <c r="W28745" s="28"/>
      <c r="Y28745" s="30"/>
      <c r="Z28745" s="30"/>
      <c r="AB28745" s="6"/>
    </row>
    <row r="28746" spans="1:28">
      <c r="A28746" s="2"/>
      <c r="B28746" s="2"/>
      <c r="C28746" s="2"/>
      <c r="G28746" s="94"/>
      <c r="H28746" s="94"/>
      <c r="I28746" s="94"/>
      <c r="J28746" s="2"/>
      <c r="P28746" s="30"/>
      <c r="T28746" s="2"/>
      <c r="V28746" s="2"/>
      <c r="W28746" s="28"/>
      <c r="Y28746" s="30"/>
      <c r="Z28746" s="30"/>
      <c r="AB28746" s="6"/>
    </row>
    <row r="28747" spans="1:28">
      <c r="A28747" s="2"/>
      <c r="B28747" s="2"/>
      <c r="C28747" s="2"/>
      <c r="G28747" s="94"/>
      <c r="H28747" s="94"/>
      <c r="I28747" s="94"/>
      <c r="J28747" s="2"/>
      <c r="P28747" s="30"/>
      <c r="T28747" s="2"/>
      <c r="V28747" s="2"/>
      <c r="W28747" s="28"/>
      <c r="Y28747" s="30"/>
      <c r="Z28747" s="30"/>
      <c r="AB28747" s="6"/>
    </row>
    <row r="28748" spans="1:28">
      <c r="A28748" s="2"/>
      <c r="B28748" s="2"/>
      <c r="C28748" s="2"/>
      <c r="G28748" s="94"/>
      <c r="H28748" s="94"/>
      <c r="I28748" s="94"/>
      <c r="J28748" s="2"/>
      <c r="P28748" s="30"/>
      <c r="T28748" s="2"/>
      <c r="V28748" s="2"/>
      <c r="W28748" s="28"/>
      <c r="Y28748" s="30"/>
      <c r="Z28748" s="30"/>
      <c r="AB28748" s="6"/>
    </row>
    <row r="28749" spans="1:28">
      <c r="A28749" s="2"/>
      <c r="B28749" s="2"/>
      <c r="C28749" s="2"/>
      <c r="G28749" s="94"/>
      <c r="H28749" s="94"/>
      <c r="I28749" s="94"/>
      <c r="J28749" s="2"/>
      <c r="P28749" s="30"/>
      <c r="T28749" s="2"/>
      <c r="V28749" s="2"/>
      <c r="W28749" s="28"/>
      <c r="Y28749" s="30"/>
      <c r="Z28749" s="30"/>
      <c r="AB28749" s="6"/>
    </row>
    <row r="28750" spans="1:28">
      <c r="A28750" s="2"/>
      <c r="B28750" s="2"/>
      <c r="C28750" s="2"/>
      <c r="G28750" s="94"/>
      <c r="H28750" s="94"/>
      <c r="I28750" s="94"/>
      <c r="J28750" s="2"/>
      <c r="P28750" s="30"/>
      <c r="T28750" s="2"/>
      <c r="V28750" s="2"/>
      <c r="W28750" s="28"/>
      <c r="Y28750" s="30"/>
      <c r="Z28750" s="30"/>
      <c r="AB28750" s="6"/>
    </row>
    <row r="28751" spans="1:28">
      <c r="A28751" s="2"/>
      <c r="B28751" s="2"/>
      <c r="C28751" s="2"/>
      <c r="G28751" s="94"/>
      <c r="H28751" s="94"/>
      <c r="I28751" s="94"/>
      <c r="J28751" s="2"/>
      <c r="P28751" s="30"/>
      <c r="T28751" s="2"/>
      <c r="V28751" s="2"/>
      <c r="W28751" s="28"/>
      <c r="Y28751" s="30"/>
      <c r="Z28751" s="30"/>
      <c r="AB28751" s="6"/>
    </row>
    <row r="28752" spans="1:28">
      <c r="A28752" s="2"/>
      <c r="B28752" s="2"/>
      <c r="C28752" s="2"/>
      <c r="G28752" s="94"/>
      <c r="H28752" s="94"/>
      <c r="I28752" s="94"/>
      <c r="J28752" s="2"/>
      <c r="P28752" s="30"/>
      <c r="T28752" s="2"/>
      <c r="V28752" s="2"/>
      <c r="W28752" s="28"/>
      <c r="Y28752" s="30"/>
      <c r="Z28752" s="30"/>
      <c r="AB28752" s="6"/>
    </row>
    <row r="28753" spans="1:28">
      <c r="A28753" s="2"/>
      <c r="B28753" s="2"/>
      <c r="C28753" s="2"/>
      <c r="G28753" s="94"/>
      <c r="H28753" s="94"/>
      <c r="I28753" s="94"/>
      <c r="J28753" s="2"/>
      <c r="P28753" s="30"/>
      <c r="T28753" s="2"/>
      <c r="V28753" s="2"/>
      <c r="W28753" s="28"/>
      <c r="Y28753" s="30"/>
      <c r="Z28753" s="30"/>
      <c r="AB28753" s="6"/>
    </row>
    <row r="28754" spans="1:28">
      <c r="A28754" s="2"/>
      <c r="B28754" s="2"/>
      <c r="C28754" s="2"/>
      <c r="G28754" s="94"/>
      <c r="H28754" s="94"/>
      <c r="I28754" s="94"/>
      <c r="J28754" s="2"/>
      <c r="P28754" s="30"/>
      <c r="T28754" s="2"/>
      <c r="V28754" s="2"/>
      <c r="W28754" s="28"/>
      <c r="Y28754" s="30"/>
      <c r="Z28754" s="30"/>
      <c r="AB28754" s="6"/>
    </row>
    <row r="28755" spans="1:28">
      <c r="A28755" s="2"/>
      <c r="B28755" s="2"/>
      <c r="C28755" s="2"/>
      <c r="G28755" s="94"/>
      <c r="H28755" s="94"/>
      <c r="I28755" s="94"/>
      <c r="J28755" s="2"/>
      <c r="P28755" s="30"/>
      <c r="T28755" s="2"/>
      <c r="V28755" s="2"/>
      <c r="W28755" s="28"/>
      <c r="Y28755" s="30"/>
      <c r="Z28755" s="30"/>
      <c r="AB28755" s="6"/>
    </row>
    <row r="28756" spans="1:28">
      <c r="A28756" s="2"/>
      <c r="B28756" s="2"/>
      <c r="C28756" s="2"/>
      <c r="G28756" s="94"/>
      <c r="H28756" s="94"/>
      <c r="I28756" s="94"/>
      <c r="J28756" s="2"/>
      <c r="P28756" s="30"/>
      <c r="T28756" s="2"/>
      <c r="V28756" s="2"/>
      <c r="W28756" s="28"/>
      <c r="Y28756" s="30"/>
      <c r="Z28756" s="30"/>
      <c r="AB28756" s="6"/>
    </row>
    <row r="28757" spans="1:28">
      <c r="A28757" s="2"/>
      <c r="B28757" s="2"/>
      <c r="C28757" s="2"/>
      <c r="G28757" s="94"/>
      <c r="H28757" s="94"/>
      <c r="I28757" s="94"/>
      <c r="J28757" s="2"/>
      <c r="P28757" s="30"/>
      <c r="T28757" s="2"/>
      <c r="V28757" s="2"/>
      <c r="W28757" s="28"/>
      <c r="Y28757" s="30"/>
      <c r="Z28757" s="30"/>
      <c r="AB28757" s="6"/>
    </row>
    <row r="28758" spans="1:28">
      <c r="A28758" s="2"/>
      <c r="B28758" s="2"/>
      <c r="C28758" s="2"/>
      <c r="G28758" s="94"/>
      <c r="H28758" s="94"/>
      <c r="I28758" s="94"/>
      <c r="J28758" s="2"/>
      <c r="P28758" s="30"/>
      <c r="T28758" s="2"/>
      <c r="V28758" s="2"/>
      <c r="W28758" s="28"/>
      <c r="Y28758" s="30"/>
      <c r="Z28758" s="30"/>
      <c r="AB28758" s="6"/>
    </row>
    <row r="28759" spans="1:28">
      <c r="A28759" s="2"/>
      <c r="B28759" s="2"/>
      <c r="C28759" s="2"/>
      <c r="G28759" s="94"/>
      <c r="H28759" s="94"/>
      <c r="I28759" s="94"/>
      <c r="J28759" s="2"/>
      <c r="P28759" s="30"/>
      <c r="T28759" s="2"/>
      <c r="V28759" s="2"/>
      <c r="W28759" s="28"/>
      <c r="Y28759" s="30"/>
      <c r="Z28759" s="30"/>
      <c r="AB28759" s="6"/>
    </row>
    <row r="28760" spans="1:28">
      <c r="A28760" s="2"/>
      <c r="B28760" s="2"/>
      <c r="C28760" s="2"/>
      <c r="G28760" s="94"/>
      <c r="H28760" s="94"/>
      <c r="I28760" s="94"/>
      <c r="J28760" s="2"/>
      <c r="P28760" s="30"/>
      <c r="T28760" s="2"/>
      <c r="V28760" s="2"/>
      <c r="W28760" s="28"/>
      <c r="Y28760" s="30"/>
      <c r="Z28760" s="30"/>
      <c r="AB28760" s="6"/>
    </row>
    <row r="28761" spans="1:28">
      <c r="A28761" s="2"/>
      <c r="B28761" s="2"/>
      <c r="C28761" s="2"/>
      <c r="G28761" s="94"/>
      <c r="H28761" s="94"/>
      <c r="I28761" s="94"/>
      <c r="J28761" s="2"/>
      <c r="P28761" s="30"/>
      <c r="T28761" s="2"/>
      <c r="V28761" s="2"/>
      <c r="W28761" s="28"/>
      <c r="Y28761" s="30"/>
      <c r="Z28761" s="30"/>
      <c r="AB28761" s="6"/>
    </row>
    <row r="28762" spans="1:28">
      <c r="A28762" s="2"/>
      <c r="B28762" s="2"/>
      <c r="C28762" s="2"/>
      <c r="G28762" s="94"/>
      <c r="H28762" s="94"/>
      <c r="I28762" s="94"/>
      <c r="J28762" s="2"/>
      <c r="P28762" s="30"/>
      <c r="T28762" s="2"/>
      <c r="V28762" s="2"/>
      <c r="W28762" s="28"/>
      <c r="Y28762" s="30"/>
      <c r="Z28762" s="30"/>
      <c r="AB28762" s="6"/>
    </row>
    <row r="28763" spans="1:28">
      <c r="A28763" s="2"/>
      <c r="B28763" s="2"/>
      <c r="C28763" s="2"/>
      <c r="G28763" s="94"/>
      <c r="H28763" s="94"/>
      <c r="I28763" s="94"/>
      <c r="J28763" s="2"/>
      <c r="P28763" s="30"/>
      <c r="T28763" s="2"/>
      <c r="V28763" s="2"/>
      <c r="W28763" s="28"/>
      <c r="Y28763" s="30"/>
      <c r="Z28763" s="30"/>
      <c r="AB28763" s="6"/>
    </row>
    <row r="28764" spans="1:28">
      <c r="A28764" s="2"/>
      <c r="B28764" s="2"/>
      <c r="C28764" s="2"/>
      <c r="G28764" s="94"/>
      <c r="H28764" s="94"/>
      <c r="I28764" s="94"/>
      <c r="J28764" s="2"/>
      <c r="P28764" s="30"/>
      <c r="T28764" s="2"/>
      <c r="V28764" s="2"/>
      <c r="W28764" s="28"/>
      <c r="Y28764" s="30"/>
      <c r="Z28764" s="30"/>
      <c r="AB28764" s="6"/>
    </row>
    <row r="28765" spans="1:28">
      <c r="A28765" s="2"/>
      <c r="B28765" s="2"/>
      <c r="C28765" s="2"/>
      <c r="G28765" s="94"/>
      <c r="H28765" s="94"/>
      <c r="I28765" s="94"/>
      <c r="J28765" s="2"/>
      <c r="P28765" s="30"/>
      <c r="T28765" s="2"/>
      <c r="V28765" s="2"/>
      <c r="W28765" s="28"/>
      <c r="Y28765" s="30"/>
      <c r="Z28765" s="30"/>
      <c r="AB28765" s="6"/>
    </row>
    <row r="28766" spans="1:28">
      <c r="A28766" s="2"/>
      <c r="B28766" s="2"/>
      <c r="C28766" s="2"/>
      <c r="G28766" s="94"/>
      <c r="H28766" s="94"/>
      <c r="I28766" s="94"/>
      <c r="J28766" s="2"/>
      <c r="P28766" s="30"/>
      <c r="T28766" s="2"/>
      <c r="V28766" s="2"/>
      <c r="W28766" s="28"/>
      <c r="Y28766" s="30"/>
      <c r="Z28766" s="30"/>
      <c r="AB28766" s="6"/>
    </row>
    <row r="28767" spans="1:28">
      <c r="A28767" s="2"/>
      <c r="B28767" s="2"/>
      <c r="C28767" s="2"/>
      <c r="G28767" s="94"/>
      <c r="H28767" s="94"/>
      <c r="I28767" s="94"/>
      <c r="J28767" s="2"/>
      <c r="P28767" s="30"/>
      <c r="T28767" s="2"/>
      <c r="V28767" s="2"/>
      <c r="W28767" s="28"/>
      <c r="Y28767" s="30"/>
      <c r="Z28767" s="30"/>
      <c r="AB28767" s="6"/>
    </row>
    <row r="28768" spans="1:28">
      <c r="A28768" s="2"/>
      <c r="B28768" s="2"/>
      <c r="C28768" s="2"/>
      <c r="G28768" s="94"/>
      <c r="H28768" s="94"/>
      <c r="I28768" s="94"/>
      <c r="J28768" s="2"/>
      <c r="P28768" s="30"/>
      <c r="T28768" s="2"/>
      <c r="V28768" s="2"/>
      <c r="W28768" s="28"/>
      <c r="Y28768" s="30"/>
      <c r="Z28768" s="30"/>
      <c r="AB28768" s="6"/>
    </row>
    <row r="28769" spans="1:28">
      <c r="A28769" s="2"/>
      <c r="B28769" s="2"/>
      <c r="C28769" s="2"/>
      <c r="G28769" s="94"/>
      <c r="H28769" s="94"/>
      <c r="I28769" s="94"/>
      <c r="J28769" s="2"/>
      <c r="P28769" s="30"/>
      <c r="T28769" s="2"/>
      <c r="V28769" s="2"/>
      <c r="W28769" s="28"/>
      <c r="Y28769" s="30"/>
      <c r="Z28769" s="30"/>
      <c r="AB28769" s="6"/>
    </row>
    <row r="28770" spans="1:28">
      <c r="A28770" s="2"/>
      <c r="B28770" s="2"/>
      <c r="C28770" s="2"/>
      <c r="G28770" s="94"/>
      <c r="H28770" s="94"/>
      <c r="I28770" s="94"/>
      <c r="J28770" s="2"/>
      <c r="P28770" s="30"/>
      <c r="T28770" s="2"/>
      <c r="V28770" s="2"/>
      <c r="W28770" s="28"/>
      <c r="Y28770" s="30"/>
      <c r="Z28770" s="30"/>
      <c r="AB28770" s="6"/>
    </row>
    <row r="28771" spans="1:28">
      <c r="A28771" s="2"/>
      <c r="B28771" s="2"/>
      <c r="C28771" s="2"/>
      <c r="G28771" s="94"/>
      <c r="H28771" s="94"/>
      <c r="I28771" s="94"/>
      <c r="J28771" s="2"/>
      <c r="P28771" s="30"/>
      <c r="T28771" s="2"/>
      <c r="V28771" s="2"/>
      <c r="W28771" s="28"/>
      <c r="Y28771" s="30"/>
      <c r="Z28771" s="30"/>
      <c r="AB28771" s="6"/>
    </row>
    <row r="28772" spans="1:28">
      <c r="A28772" s="2"/>
      <c r="B28772" s="2"/>
      <c r="C28772" s="2"/>
      <c r="G28772" s="94"/>
      <c r="H28772" s="94"/>
      <c r="I28772" s="94"/>
      <c r="J28772" s="2"/>
      <c r="P28772" s="30"/>
      <c r="T28772" s="2"/>
      <c r="V28772" s="2"/>
      <c r="W28772" s="28"/>
      <c r="Y28772" s="30"/>
      <c r="Z28772" s="30"/>
      <c r="AB28772" s="6"/>
    </row>
    <row r="28773" spans="1:28">
      <c r="A28773" s="2"/>
      <c r="B28773" s="2"/>
      <c r="C28773" s="2"/>
      <c r="G28773" s="94"/>
      <c r="H28773" s="94"/>
      <c r="I28773" s="94"/>
      <c r="J28773" s="2"/>
      <c r="P28773" s="30"/>
      <c r="T28773" s="2"/>
      <c r="V28773" s="2"/>
      <c r="W28773" s="28"/>
      <c r="Y28773" s="30"/>
      <c r="Z28773" s="30"/>
      <c r="AB28773" s="6"/>
    </row>
    <row r="28774" spans="1:28">
      <c r="A28774" s="2"/>
      <c r="B28774" s="2"/>
      <c r="C28774" s="2"/>
      <c r="G28774" s="94"/>
      <c r="H28774" s="94"/>
      <c r="I28774" s="94"/>
      <c r="J28774" s="2"/>
      <c r="P28774" s="30"/>
      <c r="T28774" s="2"/>
      <c r="V28774" s="2"/>
      <c r="W28774" s="28"/>
      <c r="Y28774" s="30"/>
      <c r="Z28774" s="30"/>
      <c r="AB28774" s="6"/>
    </row>
    <row r="28775" spans="1:28">
      <c r="A28775" s="2"/>
      <c r="B28775" s="2"/>
      <c r="C28775" s="2"/>
      <c r="G28775" s="94"/>
      <c r="H28775" s="94"/>
      <c r="I28775" s="94"/>
      <c r="J28775" s="2"/>
      <c r="P28775" s="30"/>
      <c r="T28775" s="2"/>
      <c r="V28775" s="2"/>
      <c r="W28775" s="28"/>
      <c r="Y28775" s="30"/>
      <c r="Z28775" s="30"/>
      <c r="AB28775" s="6"/>
    </row>
    <row r="28776" spans="1:28">
      <c r="A28776" s="2"/>
      <c r="B28776" s="2"/>
      <c r="C28776" s="2"/>
      <c r="G28776" s="94"/>
      <c r="H28776" s="94"/>
      <c r="I28776" s="94"/>
      <c r="J28776" s="2"/>
      <c r="P28776" s="30"/>
      <c r="T28776" s="2"/>
      <c r="V28776" s="2"/>
      <c r="W28776" s="28"/>
      <c r="Y28776" s="30"/>
      <c r="Z28776" s="30"/>
      <c r="AB28776" s="6"/>
    </row>
    <row r="28777" spans="1:28">
      <c r="A28777" s="2"/>
      <c r="B28777" s="2"/>
      <c r="C28777" s="2"/>
      <c r="G28777" s="94"/>
      <c r="H28777" s="94"/>
      <c r="I28777" s="94"/>
      <c r="J28777" s="2"/>
      <c r="P28777" s="30"/>
      <c r="T28777" s="2"/>
      <c r="V28777" s="2"/>
      <c r="W28777" s="28"/>
      <c r="Y28777" s="30"/>
      <c r="Z28777" s="30"/>
      <c r="AB28777" s="6"/>
    </row>
    <row r="28778" spans="1:28">
      <c r="A28778" s="2"/>
      <c r="B28778" s="2"/>
      <c r="C28778" s="2"/>
      <c r="G28778" s="94"/>
      <c r="H28778" s="94"/>
      <c r="I28778" s="94"/>
      <c r="J28778" s="2"/>
      <c r="P28778" s="30"/>
      <c r="T28778" s="2"/>
      <c r="V28778" s="2"/>
      <c r="W28778" s="28"/>
      <c r="Y28778" s="30"/>
      <c r="Z28778" s="30"/>
      <c r="AB28778" s="6"/>
    </row>
    <row r="28779" spans="1:28">
      <c r="A28779" s="2"/>
      <c r="B28779" s="2"/>
      <c r="C28779" s="2"/>
      <c r="G28779" s="94"/>
      <c r="H28779" s="94"/>
      <c r="I28779" s="94"/>
      <c r="J28779" s="2"/>
      <c r="P28779" s="30"/>
      <c r="T28779" s="2"/>
      <c r="V28779" s="2"/>
      <c r="W28779" s="28"/>
      <c r="Y28779" s="30"/>
      <c r="Z28779" s="30"/>
      <c r="AB28779" s="6"/>
    </row>
    <row r="28780" spans="1:28">
      <c r="A28780" s="2"/>
      <c r="B28780" s="2"/>
      <c r="C28780" s="2"/>
      <c r="G28780" s="94"/>
      <c r="H28780" s="94"/>
      <c r="I28780" s="94"/>
      <c r="J28780" s="2"/>
      <c r="P28780" s="30"/>
      <c r="T28780" s="2"/>
      <c r="V28780" s="2"/>
      <c r="W28780" s="28"/>
      <c r="Y28780" s="30"/>
      <c r="Z28780" s="30"/>
      <c r="AB28780" s="6"/>
    </row>
    <row r="28781" spans="1:28">
      <c r="A28781" s="2"/>
      <c r="B28781" s="2"/>
      <c r="C28781" s="2"/>
      <c r="G28781" s="94"/>
      <c r="H28781" s="94"/>
      <c r="I28781" s="94"/>
      <c r="J28781" s="2"/>
      <c r="P28781" s="30"/>
      <c r="T28781" s="2"/>
      <c r="V28781" s="2"/>
      <c r="W28781" s="28"/>
      <c r="Y28781" s="30"/>
      <c r="Z28781" s="30"/>
      <c r="AB28781" s="6"/>
    </row>
    <row r="28782" spans="1:28">
      <c r="A28782" s="2"/>
      <c r="B28782" s="2"/>
      <c r="C28782" s="2"/>
      <c r="G28782" s="94"/>
      <c r="H28782" s="94"/>
      <c r="I28782" s="94"/>
      <c r="J28782" s="2"/>
      <c r="P28782" s="30"/>
      <c r="T28782" s="2"/>
      <c r="V28782" s="2"/>
      <c r="W28782" s="28"/>
      <c r="Y28782" s="30"/>
      <c r="Z28782" s="30"/>
      <c r="AB28782" s="6"/>
    </row>
    <row r="28783" spans="1:28">
      <c r="A28783" s="2"/>
      <c r="B28783" s="2"/>
      <c r="C28783" s="2"/>
      <c r="G28783" s="94"/>
      <c r="H28783" s="94"/>
      <c r="I28783" s="94"/>
      <c r="J28783" s="2"/>
      <c r="P28783" s="30"/>
      <c r="T28783" s="2"/>
      <c r="V28783" s="2"/>
      <c r="W28783" s="28"/>
      <c r="Y28783" s="30"/>
      <c r="Z28783" s="30"/>
      <c r="AB28783" s="6"/>
    </row>
    <row r="28784" spans="1:28">
      <c r="A28784" s="2"/>
      <c r="B28784" s="2"/>
      <c r="C28784" s="2"/>
      <c r="G28784" s="94"/>
      <c r="H28784" s="94"/>
      <c r="I28784" s="94"/>
      <c r="J28784" s="2"/>
      <c r="P28784" s="30"/>
      <c r="T28784" s="2"/>
      <c r="V28784" s="2"/>
      <c r="W28784" s="28"/>
      <c r="Y28784" s="30"/>
      <c r="Z28784" s="30"/>
      <c r="AB28784" s="6"/>
    </row>
    <row r="28785" spans="1:28">
      <c r="A28785" s="2"/>
      <c r="B28785" s="2"/>
      <c r="C28785" s="2"/>
      <c r="G28785" s="94"/>
      <c r="H28785" s="94"/>
      <c r="I28785" s="94"/>
      <c r="J28785" s="2"/>
      <c r="P28785" s="30"/>
      <c r="T28785" s="2"/>
      <c r="V28785" s="2"/>
      <c r="W28785" s="28"/>
      <c r="Y28785" s="30"/>
      <c r="Z28785" s="30"/>
      <c r="AB28785" s="6"/>
    </row>
    <row r="28786" spans="1:28">
      <c r="A28786" s="2"/>
      <c r="B28786" s="2"/>
      <c r="C28786" s="2"/>
      <c r="G28786" s="94"/>
      <c r="H28786" s="94"/>
      <c r="I28786" s="94"/>
      <c r="J28786" s="2"/>
      <c r="P28786" s="30"/>
      <c r="T28786" s="2"/>
      <c r="V28786" s="2"/>
      <c r="W28786" s="28"/>
      <c r="Y28786" s="30"/>
      <c r="Z28786" s="30"/>
      <c r="AB28786" s="6"/>
    </row>
    <row r="28787" spans="1:28">
      <c r="A28787" s="2"/>
      <c r="B28787" s="2"/>
      <c r="C28787" s="2"/>
      <c r="G28787" s="94"/>
      <c r="H28787" s="94"/>
      <c r="I28787" s="94"/>
      <c r="J28787" s="2"/>
      <c r="P28787" s="30"/>
      <c r="T28787" s="2"/>
      <c r="V28787" s="2"/>
      <c r="W28787" s="28"/>
      <c r="Y28787" s="30"/>
      <c r="Z28787" s="30"/>
      <c r="AB28787" s="6"/>
    </row>
    <row r="28788" spans="1:28">
      <c r="A28788" s="2"/>
      <c r="B28788" s="2"/>
      <c r="C28788" s="2"/>
      <c r="G28788" s="94"/>
      <c r="H28788" s="94"/>
      <c r="I28788" s="94"/>
      <c r="J28788" s="2"/>
      <c r="P28788" s="30"/>
      <c r="T28788" s="2"/>
      <c r="V28788" s="2"/>
      <c r="W28788" s="28"/>
      <c r="Y28788" s="30"/>
      <c r="Z28788" s="30"/>
      <c r="AB28788" s="6"/>
    </row>
    <row r="28789" spans="1:28">
      <c r="A28789" s="2"/>
      <c r="B28789" s="2"/>
      <c r="C28789" s="2"/>
      <c r="G28789" s="94"/>
      <c r="H28789" s="94"/>
      <c r="I28789" s="94"/>
      <c r="J28789" s="2"/>
      <c r="P28789" s="30"/>
      <c r="T28789" s="2"/>
      <c r="V28789" s="2"/>
      <c r="W28789" s="28"/>
      <c r="Y28789" s="30"/>
      <c r="Z28789" s="30"/>
      <c r="AB28789" s="6"/>
    </row>
    <row r="28790" spans="1:28">
      <c r="A28790" s="2"/>
      <c r="B28790" s="2"/>
      <c r="C28790" s="2"/>
      <c r="G28790" s="94"/>
      <c r="H28790" s="94"/>
      <c r="I28790" s="94"/>
      <c r="J28790" s="2"/>
      <c r="P28790" s="30"/>
      <c r="T28790" s="2"/>
      <c r="V28790" s="2"/>
      <c r="W28790" s="28"/>
      <c r="Y28790" s="30"/>
      <c r="Z28790" s="30"/>
      <c r="AB28790" s="6"/>
    </row>
    <row r="28791" spans="1:28">
      <c r="A28791" s="2"/>
      <c r="B28791" s="2"/>
      <c r="C28791" s="2"/>
      <c r="G28791" s="94"/>
      <c r="H28791" s="94"/>
      <c r="I28791" s="94"/>
      <c r="J28791" s="2"/>
      <c r="P28791" s="30"/>
      <c r="T28791" s="2"/>
      <c r="V28791" s="2"/>
      <c r="W28791" s="28"/>
      <c r="Y28791" s="30"/>
      <c r="Z28791" s="30"/>
      <c r="AB28791" s="6"/>
    </row>
    <row r="28792" spans="1:28">
      <c r="A28792" s="2"/>
      <c r="B28792" s="2"/>
      <c r="C28792" s="2"/>
      <c r="G28792" s="94"/>
      <c r="H28792" s="94"/>
      <c r="I28792" s="94"/>
      <c r="J28792" s="2"/>
      <c r="P28792" s="30"/>
      <c r="T28792" s="2"/>
      <c r="V28792" s="2"/>
      <c r="W28792" s="28"/>
      <c r="Y28792" s="30"/>
      <c r="Z28792" s="30"/>
      <c r="AB28792" s="6"/>
    </row>
    <row r="28793" spans="1:28">
      <c r="A28793" s="2"/>
      <c r="B28793" s="2"/>
      <c r="C28793" s="2"/>
      <c r="G28793" s="94"/>
      <c r="H28793" s="94"/>
      <c r="I28793" s="94"/>
      <c r="J28793" s="2"/>
      <c r="P28793" s="30"/>
      <c r="T28793" s="2"/>
      <c r="V28793" s="2"/>
      <c r="W28793" s="28"/>
      <c r="Y28793" s="30"/>
      <c r="Z28793" s="30"/>
      <c r="AB28793" s="6"/>
    </row>
    <row r="28794" spans="1:28">
      <c r="A28794" s="2"/>
      <c r="B28794" s="2"/>
      <c r="C28794" s="2"/>
      <c r="G28794" s="94"/>
      <c r="H28794" s="94"/>
      <c r="I28794" s="94"/>
      <c r="J28794" s="2"/>
      <c r="P28794" s="30"/>
      <c r="T28794" s="2"/>
      <c r="V28794" s="2"/>
      <c r="W28794" s="28"/>
      <c r="Y28794" s="30"/>
      <c r="Z28794" s="30"/>
      <c r="AB28794" s="6"/>
    </row>
    <row r="28795" spans="1:28">
      <c r="A28795" s="2"/>
      <c r="B28795" s="2"/>
      <c r="C28795" s="2"/>
      <c r="G28795" s="94"/>
      <c r="H28795" s="94"/>
      <c r="I28795" s="94"/>
      <c r="J28795" s="2"/>
      <c r="P28795" s="30"/>
      <c r="T28795" s="2"/>
      <c r="V28795" s="2"/>
      <c r="W28795" s="28"/>
      <c r="Y28795" s="30"/>
      <c r="Z28795" s="30"/>
      <c r="AB28795" s="6"/>
    </row>
    <row r="28796" spans="1:28">
      <c r="A28796" s="2"/>
      <c r="B28796" s="2"/>
      <c r="C28796" s="2"/>
      <c r="G28796" s="94"/>
      <c r="H28796" s="94"/>
      <c r="I28796" s="94"/>
      <c r="J28796" s="2"/>
      <c r="P28796" s="30"/>
      <c r="T28796" s="2"/>
      <c r="V28796" s="2"/>
      <c r="W28796" s="28"/>
      <c r="Y28796" s="30"/>
      <c r="Z28796" s="30"/>
      <c r="AB28796" s="6"/>
    </row>
    <row r="28797" spans="1:28">
      <c r="A28797" s="2"/>
      <c r="B28797" s="2"/>
      <c r="C28797" s="2"/>
      <c r="G28797" s="94"/>
      <c r="H28797" s="94"/>
      <c r="I28797" s="94"/>
      <c r="J28797" s="2"/>
      <c r="P28797" s="30"/>
      <c r="T28797" s="2"/>
      <c r="V28797" s="2"/>
      <c r="W28797" s="28"/>
      <c r="Y28797" s="30"/>
      <c r="Z28797" s="30"/>
      <c r="AB28797" s="6"/>
    </row>
    <row r="28798" spans="1:28">
      <c r="A28798" s="2"/>
      <c r="B28798" s="2"/>
      <c r="C28798" s="2"/>
      <c r="G28798" s="94"/>
      <c r="H28798" s="94"/>
      <c r="I28798" s="94"/>
      <c r="J28798" s="2"/>
      <c r="P28798" s="30"/>
      <c r="T28798" s="2"/>
      <c r="V28798" s="2"/>
      <c r="W28798" s="28"/>
      <c r="Y28798" s="30"/>
      <c r="Z28798" s="30"/>
      <c r="AB28798" s="6"/>
    </row>
    <row r="28799" spans="1:28">
      <c r="A28799" s="2"/>
      <c r="B28799" s="2"/>
      <c r="C28799" s="2"/>
      <c r="G28799" s="94"/>
      <c r="H28799" s="94"/>
      <c r="I28799" s="94"/>
      <c r="J28799" s="2"/>
      <c r="P28799" s="30"/>
      <c r="T28799" s="2"/>
      <c r="V28799" s="2"/>
      <c r="W28799" s="28"/>
      <c r="Y28799" s="30"/>
      <c r="Z28799" s="30"/>
      <c r="AB28799" s="6"/>
    </row>
    <row r="28800" spans="1:28">
      <c r="A28800" s="2"/>
      <c r="B28800" s="2"/>
      <c r="C28800" s="2"/>
      <c r="G28800" s="94"/>
      <c r="H28800" s="94"/>
      <c r="I28800" s="94"/>
      <c r="J28800" s="2"/>
      <c r="P28800" s="30"/>
      <c r="T28800" s="2"/>
      <c r="V28800" s="2"/>
      <c r="W28800" s="28"/>
      <c r="Y28800" s="30"/>
      <c r="Z28800" s="30"/>
      <c r="AB28800" s="6"/>
    </row>
    <row r="28801" spans="1:28">
      <c r="A28801" s="2"/>
      <c r="B28801" s="2"/>
      <c r="C28801" s="2"/>
      <c r="G28801" s="94"/>
      <c r="H28801" s="94"/>
      <c r="I28801" s="94"/>
      <c r="J28801" s="2"/>
      <c r="P28801" s="30"/>
      <c r="T28801" s="2"/>
      <c r="V28801" s="2"/>
      <c r="W28801" s="28"/>
      <c r="Y28801" s="30"/>
      <c r="Z28801" s="30"/>
      <c r="AB28801" s="6"/>
    </row>
    <row r="28802" spans="1:28">
      <c r="A28802" s="2"/>
      <c r="B28802" s="2"/>
      <c r="C28802" s="2"/>
      <c r="G28802" s="94"/>
      <c r="H28802" s="94"/>
      <c r="I28802" s="94"/>
      <c r="J28802" s="2"/>
      <c r="P28802" s="30"/>
      <c r="T28802" s="2"/>
      <c r="V28802" s="2"/>
      <c r="W28802" s="28"/>
      <c r="Y28802" s="30"/>
      <c r="Z28802" s="30"/>
      <c r="AB28802" s="6"/>
    </row>
    <row r="28803" spans="1:28">
      <c r="A28803" s="2"/>
      <c r="B28803" s="2"/>
      <c r="C28803" s="2"/>
      <c r="G28803" s="94"/>
      <c r="H28803" s="94"/>
      <c r="I28803" s="94"/>
      <c r="J28803" s="2"/>
      <c r="P28803" s="30"/>
      <c r="T28803" s="2"/>
      <c r="V28803" s="2"/>
      <c r="W28803" s="28"/>
      <c r="Y28803" s="30"/>
      <c r="Z28803" s="30"/>
      <c r="AB28803" s="6"/>
    </row>
    <row r="28804" spans="1:28">
      <c r="A28804" s="2"/>
      <c r="B28804" s="2"/>
      <c r="C28804" s="2"/>
      <c r="G28804" s="94"/>
      <c r="H28804" s="94"/>
      <c r="I28804" s="94"/>
      <c r="J28804" s="2"/>
      <c r="P28804" s="30"/>
      <c r="T28804" s="2"/>
      <c r="V28804" s="2"/>
      <c r="W28804" s="28"/>
      <c r="Y28804" s="30"/>
      <c r="Z28804" s="30"/>
      <c r="AB28804" s="6"/>
    </row>
    <row r="28805" spans="1:28">
      <c r="A28805" s="2"/>
      <c r="B28805" s="2"/>
      <c r="C28805" s="2"/>
      <c r="G28805" s="94"/>
      <c r="H28805" s="94"/>
      <c r="I28805" s="94"/>
      <c r="J28805" s="2"/>
      <c r="P28805" s="30"/>
      <c r="T28805" s="2"/>
      <c r="V28805" s="2"/>
      <c r="W28805" s="28"/>
      <c r="Y28805" s="30"/>
      <c r="Z28805" s="30"/>
      <c r="AB28805" s="6"/>
    </row>
    <row r="28806" spans="1:28">
      <c r="A28806" s="2"/>
      <c r="B28806" s="2"/>
      <c r="C28806" s="2"/>
      <c r="G28806" s="94"/>
      <c r="H28806" s="94"/>
      <c r="I28806" s="94"/>
      <c r="J28806" s="2"/>
      <c r="P28806" s="30"/>
      <c r="T28806" s="2"/>
      <c r="V28806" s="2"/>
      <c r="W28806" s="28"/>
      <c r="Y28806" s="30"/>
      <c r="Z28806" s="30"/>
      <c r="AB28806" s="6"/>
    </row>
    <row r="28807" spans="1:28">
      <c r="A28807" s="2"/>
      <c r="B28807" s="2"/>
      <c r="C28807" s="2"/>
      <c r="G28807" s="94"/>
      <c r="H28807" s="94"/>
      <c r="I28807" s="94"/>
      <c r="J28807" s="2"/>
      <c r="P28807" s="30"/>
      <c r="T28807" s="2"/>
      <c r="V28807" s="2"/>
      <c r="W28807" s="28"/>
      <c r="Y28807" s="30"/>
      <c r="Z28807" s="30"/>
      <c r="AB28807" s="6"/>
    </row>
    <row r="28808" spans="1:28">
      <c r="A28808" s="2"/>
      <c r="B28808" s="2"/>
      <c r="C28808" s="2"/>
      <c r="G28808" s="94"/>
      <c r="H28808" s="94"/>
      <c r="I28808" s="94"/>
      <c r="J28808" s="2"/>
      <c r="P28808" s="30"/>
      <c r="T28808" s="2"/>
      <c r="V28808" s="2"/>
      <c r="W28808" s="28"/>
      <c r="Y28808" s="30"/>
      <c r="Z28808" s="30"/>
      <c r="AB28808" s="6"/>
    </row>
    <row r="28809" spans="1:28">
      <c r="A28809" s="2"/>
      <c r="B28809" s="2"/>
      <c r="C28809" s="2"/>
      <c r="G28809" s="94"/>
      <c r="H28809" s="94"/>
      <c r="I28809" s="94"/>
      <c r="J28809" s="2"/>
      <c r="P28809" s="30"/>
      <c r="T28809" s="2"/>
      <c r="V28809" s="2"/>
      <c r="W28809" s="28"/>
      <c r="Y28809" s="30"/>
      <c r="Z28809" s="30"/>
      <c r="AB28809" s="6"/>
    </row>
    <row r="28810" spans="1:28">
      <c r="A28810" s="2"/>
      <c r="B28810" s="2"/>
      <c r="C28810" s="2"/>
      <c r="G28810" s="94"/>
      <c r="H28810" s="94"/>
      <c r="I28810" s="94"/>
      <c r="J28810" s="2"/>
      <c r="P28810" s="30"/>
      <c r="T28810" s="2"/>
      <c r="V28810" s="2"/>
      <c r="W28810" s="28"/>
      <c r="Y28810" s="30"/>
      <c r="Z28810" s="30"/>
      <c r="AB28810" s="6"/>
    </row>
    <row r="28811" spans="1:28">
      <c r="A28811" s="2"/>
      <c r="B28811" s="2"/>
      <c r="C28811" s="2"/>
      <c r="G28811" s="94"/>
      <c r="H28811" s="94"/>
      <c r="I28811" s="94"/>
      <c r="J28811" s="2"/>
      <c r="P28811" s="30"/>
      <c r="T28811" s="2"/>
      <c r="V28811" s="2"/>
      <c r="W28811" s="28"/>
      <c r="Y28811" s="30"/>
      <c r="Z28811" s="30"/>
      <c r="AB28811" s="6"/>
    </row>
    <row r="28812" spans="1:28">
      <c r="A28812" s="2"/>
      <c r="B28812" s="2"/>
      <c r="C28812" s="2"/>
      <c r="G28812" s="94"/>
      <c r="H28812" s="94"/>
      <c r="I28812" s="94"/>
      <c r="J28812" s="2"/>
      <c r="P28812" s="30"/>
      <c r="T28812" s="2"/>
      <c r="V28812" s="2"/>
      <c r="W28812" s="28"/>
      <c r="Y28812" s="30"/>
      <c r="Z28812" s="30"/>
      <c r="AB28812" s="6"/>
    </row>
    <row r="28813" spans="1:28">
      <c r="A28813" s="2"/>
      <c r="B28813" s="2"/>
      <c r="C28813" s="2"/>
      <c r="G28813" s="94"/>
      <c r="H28813" s="94"/>
      <c r="I28813" s="94"/>
      <c r="J28813" s="2"/>
      <c r="P28813" s="30"/>
      <c r="T28813" s="2"/>
      <c r="V28813" s="2"/>
      <c r="W28813" s="28"/>
      <c r="Y28813" s="30"/>
      <c r="Z28813" s="30"/>
      <c r="AB28813" s="6"/>
    </row>
    <row r="28814" spans="1:28">
      <c r="A28814" s="2"/>
      <c r="B28814" s="2"/>
      <c r="C28814" s="2"/>
      <c r="G28814" s="94"/>
      <c r="H28814" s="94"/>
      <c r="I28814" s="94"/>
      <c r="J28814" s="2"/>
      <c r="P28814" s="30"/>
      <c r="T28814" s="2"/>
      <c r="V28814" s="2"/>
      <c r="W28814" s="28"/>
      <c r="Y28814" s="30"/>
      <c r="Z28814" s="30"/>
      <c r="AB28814" s="6"/>
    </row>
    <row r="28815" spans="1:28">
      <c r="A28815" s="2"/>
      <c r="B28815" s="2"/>
      <c r="C28815" s="2"/>
      <c r="G28815" s="94"/>
      <c r="H28815" s="94"/>
      <c r="I28815" s="94"/>
      <c r="J28815" s="2"/>
      <c r="P28815" s="30"/>
      <c r="T28815" s="2"/>
      <c r="V28815" s="2"/>
      <c r="W28815" s="28"/>
      <c r="Y28815" s="30"/>
      <c r="Z28815" s="30"/>
      <c r="AB28815" s="6"/>
    </row>
    <row r="28816" spans="1:28">
      <c r="A28816" s="2"/>
      <c r="B28816" s="2"/>
      <c r="C28816" s="2"/>
      <c r="G28816" s="94"/>
      <c r="H28816" s="94"/>
      <c r="I28816" s="94"/>
      <c r="J28816" s="2"/>
      <c r="P28816" s="30"/>
      <c r="T28816" s="2"/>
      <c r="V28816" s="2"/>
      <c r="W28816" s="28"/>
      <c r="Y28816" s="30"/>
      <c r="Z28816" s="30"/>
      <c r="AB28816" s="6"/>
    </row>
    <row r="28817" spans="1:28">
      <c r="A28817" s="2"/>
      <c r="B28817" s="2"/>
      <c r="C28817" s="2"/>
      <c r="G28817" s="94"/>
      <c r="H28817" s="94"/>
      <c r="I28817" s="94"/>
      <c r="J28817" s="2"/>
      <c r="P28817" s="30"/>
      <c r="T28817" s="2"/>
      <c r="V28817" s="2"/>
      <c r="W28817" s="28"/>
      <c r="Y28817" s="30"/>
      <c r="Z28817" s="30"/>
      <c r="AB28817" s="6"/>
    </row>
    <row r="28818" spans="1:28">
      <c r="A28818" s="2"/>
      <c r="B28818" s="2"/>
      <c r="C28818" s="2"/>
      <c r="G28818" s="94"/>
      <c r="H28818" s="94"/>
      <c r="I28818" s="94"/>
      <c r="J28818" s="2"/>
      <c r="P28818" s="30"/>
      <c r="T28818" s="2"/>
      <c r="V28818" s="2"/>
      <c r="W28818" s="28"/>
      <c r="Y28818" s="30"/>
      <c r="Z28818" s="30"/>
      <c r="AB28818" s="6"/>
    </row>
    <row r="28819" spans="1:28">
      <c r="A28819" s="2"/>
      <c r="B28819" s="2"/>
      <c r="C28819" s="2"/>
      <c r="G28819" s="94"/>
      <c r="H28819" s="94"/>
      <c r="I28819" s="94"/>
      <c r="J28819" s="2"/>
      <c r="P28819" s="30"/>
      <c r="T28819" s="2"/>
      <c r="V28819" s="2"/>
      <c r="W28819" s="28"/>
      <c r="Y28819" s="30"/>
      <c r="Z28819" s="30"/>
      <c r="AB28819" s="6"/>
    </row>
    <row r="28820" spans="1:28">
      <c r="A28820" s="2"/>
      <c r="B28820" s="2"/>
      <c r="C28820" s="2"/>
      <c r="G28820" s="94"/>
      <c r="H28820" s="94"/>
      <c r="I28820" s="94"/>
      <c r="J28820" s="2"/>
      <c r="P28820" s="30"/>
      <c r="T28820" s="2"/>
      <c r="V28820" s="2"/>
      <c r="W28820" s="28"/>
      <c r="Y28820" s="30"/>
      <c r="Z28820" s="30"/>
      <c r="AB28820" s="6"/>
    </row>
    <row r="28821" spans="1:28">
      <c r="A28821" s="2"/>
      <c r="B28821" s="2"/>
      <c r="C28821" s="2"/>
      <c r="G28821" s="94"/>
      <c r="H28821" s="94"/>
      <c r="I28821" s="94"/>
      <c r="J28821" s="2"/>
      <c r="P28821" s="30"/>
      <c r="T28821" s="2"/>
      <c r="V28821" s="2"/>
      <c r="W28821" s="28"/>
      <c r="Y28821" s="30"/>
      <c r="Z28821" s="30"/>
      <c r="AB28821" s="6"/>
    </row>
    <row r="28822" spans="1:28">
      <c r="A28822" s="2"/>
      <c r="B28822" s="2"/>
      <c r="C28822" s="2"/>
      <c r="G28822" s="94"/>
      <c r="H28822" s="94"/>
      <c r="I28822" s="94"/>
      <c r="J28822" s="2"/>
      <c r="P28822" s="30"/>
      <c r="T28822" s="2"/>
      <c r="V28822" s="2"/>
      <c r="W28822" s="28"/>
      <c r="Y28822" s="30"/>
      <c r="Z28822" s="30"/>
      <c r="AB28822" s="6"/>
    </row>
    <row r="28823" spans="1:28">
      <c r="A28823" s="2"/>
      <c r="B28823" s="2"/>
      <c r="C28823" s="2"/>
      <c r="G28823" s="94"/>
      <c r="H28823" s="94"/>
      <c r="I28823" s="94"/>
      <c r="J28823" s="2"/>
      <c r="P28823" s="30"/>
      <c r="T28823" s="2"/>
      <c r="V28823" s="2"/>
      <c r="W28823" s="28"/>
      <c r="Y28823" s="30"/>
      <c r="Z28823" s="30"/>
      <c r="AB28823" s="6"/>
    </row>
    <row r="28824" spans="1:28">
      <c r="A28824" s="2"/>
      <c r="B28824" s="2"/>
      <c r="C28824" s="2"/>
      <c r="G28824" s="94"/>
      <c r="H28824" s="94"/>
      <c r="I28824" s="94"/>
      <c r="J28824" s="2"/>
      <c r="P28824" s="30"/>
      <c r="T28824" s="2"/>
      <c r="V28824" s="2"/>
      <c r="W28824" s="28"/>
      <c r="Y28824" s="30"/>
      <c r="Z28824" s="30"/>
      <c r="AB28824" s="6"/>
    </row>
    <row r="28825" spans="1:28">
      <c r="A28825" s="2"/>
      <c r="B28825" s="2"/>
      <c r="C28825" s="2"/>
      <c r="G28825" s="94"/>
      <c r="H28825" s="94"/>
      <c r="I28825" s="94"/>
      <c r="J28825" s="2"/>
      <c r="P28825" s="30"/>
      <c r="T28825" s="2"/>
      <c r="V28825" s="2"/>
      <c r="W28825" s="28"/>
      <c r="Y28825" s="30"/>
      <c r="Z28825" s="30"/>
      <c r="AB28825" s="6"/>
    </row>
    <row r="28826" spans="1:28">
      <c r="A28826" s="2"/>
      <c r="B28826" s="2"/>
      <c r="C28826" s="2"/>
      <c r="G28826" s="94"/>
      <c r="H28826" s="94"/>
      <c r="I28826" s="94"/>
      <c r="J28826" s="2"/>
      <c r="P28826" s="30"/>
      <c r="T28826" s="2"/>
      <c r="V28826" s="2"/>
      <c r="W28826" s="28"/>
      <c r="Y28826" s="30"/>
      <c r="Z28826" s="30"/>
      <c r="AB28826" s="6"/>
    </row>
    <row r="28827" spans="1:28">
      <c r="A28827" s="2"/>
      <c r="B28827" s="2"/>
      <c r="C28827" s="2"/>
      <c r="G28827" s="94"/>
      <c r="H28827" s="94"/>
      <c r="I28827" s="94"/>
      <c r="J28827" s="2"/>
      <c r="P28827" s="30"/>
      <c r="T28827" s="2"/>
      <c r="V28827" s="2"/>
      <c r="W28827" s="28"/>
      <c r="Y28827" s="30"/>
      <c r="Z28827" s="30"/>
      <c r="AB28827" s="6"/>
    </row>
    <row r="28828" spans="1:28">
      <c r="A28828" s="2"/>
      <c r="B28828" s="2"/>
      <c r="C28828" s="2"/>
      <c r="G28828" s="94"/>
      <c r="H28828" s="94"/>
      <c r="I28828" s="94"/>
      <c r="J28828" s="2"/>
      <c r="P28828" s="30"/>
      <c r="T28828" s="2"/>
      <c r="V28828" s="2"/>
      <c r="W28828" s="28"/>
      <c r="Y28828" s="30"/>
      <c r="Z28828" s="30"/>
      <c r="AB28828" s="6"/>
    </row>
    <row r="28829" spans="1:28">
      <c r="A28829" s="2"/>
      <c r="B28829" s="2"/>
      <c r="C28829" s="2"/>
      <c r="G28829" s="94"/>
      <c r="H28829" s="94"/>
      <c r="I28829" s="94"/>
      <c r="J28829" s="2"/>
      <c r="P28829" s="30"/>
      <c r="T28829" s="2"/>
      <c r="V28829" s="2"/>
      <c r="W28829" s="28"/>
      <c r="Y28829" s="30"/>
      <c r="Z28829" s="30"/>
      <c r="AB28829" s="6"/>
    </row>
    <row r="28830" spans="1:28">
      <c r="A28830" s="2"/>
      <c r="B28830" s="2"/>
      <c r="C28830" s="2"/>
      <c r="G28830" s="94"/>
      <c r="H28830" s="94"/>
      <c r="I28830" s="94"/>
      <c r="J28830" s="2"/>
      <c r="P28830" s="30"/>
      <c r="T28830" s="2"/>
      <c r="V28830" s="2"/>
      <c r="W28830" s="28"/>
      <c r="Y28830" s="30"/>
      <c r="Z28830" s="30"/>
      <c r="AB28830" s="6"/>
    </row>
    <row r="28831" spans="1:28">
      <c r="A28831" s="2"/>
      <c r="B28831" s="2"/>
      <c r="C28831" s="2"/>
      <c r="G28831" s="94"/>
      <c r="H28831" s="94"/>
      <c r="I28831" s="94"/>
      <c r="J28831" s="2"/>
      <c r="P28831" s="30"/>
      <c r="T28831" s="2"/>
      <c r="V28831" s="2"/>
      <c r="W28831" s="28"/>
      <c r="Y28831" s="30"/>
      <c r="Z28831" s="30"/>
      <c r="AB28831" s="6"/>
    </row>
    <row r="28832" spans="1:28">
      <c r="A28832" s="2"/>
      <c r="B28832" s="2"/>
      <c r="C28832" s="2"/>
      <c r="G28832" s="94"/>
      <c r="H28832" s="94"/>
      <c r="I28832" s="94"/>
      <c r="J28832" s="2"/>
      <c r="P28832" s="30"/>
      <c r="T28832" s="2"/>
      <c r="V28832" s="2"/>
      <c r="W28832" s="28"/>
      <c r="Y28832" s="30"/>
      <c r="Z28832" s="30"/>
      <c r="AB28832" s="6"/>
    </row>
    <row r="28833" spans="1:28">
      <c r="A28833" s="2"/>
      <c r="B28833" s="2"/>
      <c r="C28833" s="2"/>
      <c r="G28833" s="94"/>
      <c r="H28833" s="94"/>
      <c r="I28833" s="94"/>
      <c r="J28833" s="2"/>
      <c r="P28833" s="30"/>
      <c r="T28833" s="2"/>
      <c r="V28833" s="2"/>
      <c r="W28833" s="28"/>
      <c r="Y28833" s="30"/>
      <c r="Z28833" s="30"/>
      <c r="AB28833" s="6"/>
    </row>
    <row r="28834" spans="1:28">
      <c r="A28834" s="2"/>
      <c r="B28834" s="2"/>
      <c r="C28834" s="2"/>
      <c r="G28834" s="94"/>
      <c r="H28834" s="94"/>
      <c r="I28834" s="94"/>
      <c r="J28834" s="2"/>
      <c r="P28834" s="30"/>
      <c r="T28834" s="2"/>
      <c r="V28834" s="2"/>
      <c r="W28834" s="28"/>
      <c r="Y28834" s="30"/>
      <c r="Z28834" s="30"/>
      <c r="AB28834" s="6"/>
    </row>
    <row r="28835" spans="1:28">
      <c r="A28835" s="2"/>
      <c r="B28835" s="2"/>
      <c r="C28835" s="2"/>
      <c r="G28835" s="94"/>
      <c r="H28835" s="94"/>
      <c r="I28835" s="94"/>
      <c r="J28835" s="2"/>
      <c r="P28835" s="30"/>
      <c r="T28835" s="2"/>
      <c r="V28835" s="2"/>
      <c r="W28835" s="28"/>
      <c r="Y28835" s="30"/>
      <c r="Z28835" s="30"/>
      <c r="AB28835" s="6"/>
    </row>
    <row r="28836" spans="1:28">
      <c r="A28836" s="2"/>
      <c r="B28836" s="2"/>
      <c r="C28836" s="2"/>
      <c r="G28836" s="94"/>
      <c r="H28836" s="94"/>
      <c r="I28836" s="94"/>
      <c r="J28836" s="2"/>
      <c r="P28836" s="30"/>
      <c r="T28836" s="2"/>
      <c r="V28836" s="2"/>
      <c r="W28836" s="28"/>
      <c r="Y28836" s="30"/>
      <c r="Z28836" s="30"/>
      <c r="AB28836" s="6"/>
    </row>
    <row r="28837" spans="1:28">
      <c r="A28837" s="2"/>
      <c r="B28837" s="2"/>
      <c r="C28837" s="2"/>
      <c r="G28837" s="94"/>
      <c r="H28837" s="94"/>
      <c r="I28837" s="94"/>
      <c r="J28837" s="2"/>
      <c r="P28837" s="30"/>
      <c r="T28837" s="2"/>
      <c r="V28837" s="2"/>
      <c r="W28837" s="28"/>
      <c r="Y28837" s="30"/>
      <c r="Z28837" s="30"/>
      <c r="AB28837" s="6"/>
    </row>
    <row r="28838" spans="1:28">
      <c r="A28838" s="2"/>
      <c r="B28838" s="2"/>
      <c r="C28838" s="2"/>
      <c r="G28838" s="94"/>
      <c r="H28838" s="94"/>
      <c r="I28838" s="94"/>
      <c r="J28838" s="2"/>
      <c r="P28838" s="30"/>
      <c r="T28838" s="2"/>
      <c r="V28838" s="2"/>
      <c r="W28838" s="28"/>
      <c r="Y28838" s="30"/>
      <c r="Z28838" s="30"/>
      <c r="AB28838" s="6"/>
    </row>
    <row r="28839" spans="1:28">
      <c r="A28839" s="2"/>
      <c r="B28839" s="2"/>
      <c r="C28839" s="2"/>
      <c r="G28839" s="94"/>
      <c r="H28839" s="94"/>
      <c r="I28839" s="94"/>
      <c r="J28839" s="2"/>
      <c r="P28839" s="30"/>
      <c r="T28839" s="2"/>
      <c r="V28839" s="2"/>
      <c r="W28839" s="28"/>
      <c r="Y28839" s="30"/>
      <c r="Z28839" s="30"/>
      <c r="AB28839" s="6"/>
    </row>
    <row r="28840" spans="1:28">
      <c r="A28840" s="2"/>
      <c r="B28840" s="2"/>
      <c r="C28840" s="2"/>
      <c r="G28840" s="94"/>
      <c r="H28840" s="94"/>
      <c r="I28840" s="94"/>
      <c r="J28840" s="2"/>
      <c r="P28840" s="30"/>
      <c r="T28840" s="2"/>
      <c r="V28840" s="2"/>
      <c r="W28840" s="28"/>
      <c r="Y28840" s="30"/>
      <c r="Z28840" s="30"/>
      <c r="AB28840" s="6"/>
    </row>
    <row r="28841" spans="1:28">
      <c r="A28841" s="2"/>
      <c r="B28841" s="2"/>
      <c r="C28841" s="2"/>
      <c r="G28841" s="94"/>
      <c r="H28841" s="94"/>
      <c r="I28841" s="94"/>
      <c r="J28841" s="2"/>
      <c r="P28841" s="30"/>
      <c r="T28841" s="2"/>
      <c r="V28841" s="2"/>
      <c r="W28841" s="28"/>
      <c r="Y28841" s="30"/>
      <c r="Z28841" s="30"/>
      <c r="AB28841" s="6"/>
    </row>
    <row r="28842" spans="1:28">
      <c r="A28842" s="2"/>
      <c r="B28842" s="2"/>
      <c r="C28842" s="2"/>
      <c r="G28842" s="94"/>
      <c r="H28842" s="94"/>
      <c r="I28842" s="94"/>
      <c r="J28842" s="2"/>
      <c r="P28842" s="30"/>
      <c r="T28842" s="2"/>
      <c r="V28842" s="2"/>
      <c r="W28842" s="28"/>
      <c r="Y28842" s="30"/>
      <c r="Z28842" s="30"/>
      <c r="AB28842" s="6"/>
    </row>
    <row r="28843" spans="1:28">
      <c r="A28843" s="2"/>
      <c r="B28843" s="2"/>
      <c r="C28843" s="2"/>
      <c r="G28843" s="94"/>
      <c r="H28843" s="94"/>
      <c r="I28843" s="94"/>
      <c r="J28843" s="2"/>
      <c r="P28843" s="30"/>
      <c r="T28843" s="2"/>
      <c r="V28843" s="2"/>
      <c r="W28843" s="28"/>
      <c r="Y28843" s="30"/>
      <c r="Z28843" s="30"/>
      <c r="AB28843" s="6"/>
    </row>
    <row r="28844" spans="1:28">
      <c r="A28844" s="2"/>
      <c r="B28844" s="2"/>
      <c r="C28844" s="2"/>
      <c r="G28844" s="94"/>
      <c r="H28844" s="94"/>
      <c r="I28844" s="94"/>
      <c r="J28844" s="2"/>
      <c r="P28844" s="30"/>
      <c r="T28844" s="2"/>
      <c r="V28844" s="2"/>
      <c r="W28844" s="28"/>
      <c r="Y28844" s="30"/>
      <c r="Z28844" s="30"/>
      <c r="AB28844" s="6"/>
    </row>
    <row r="28845" spans="1:28">
      <c r="A28845" s="2"/>
      <c r="B28845" s="2"/>
      <c r="C28845" s="2"/>
      <c r="G28845" s="94"/>
      <c r="H28845" s="94"/>
      <c r="I28845" s="94"/>
      <c r="J28845" s="2"/>
      <c r="P28845" s="30"/>
      <c r="T28845" s="2"/>
      <c r="V28845" s="2"/>
      <c r="W28845" s="28"/>
      <c r="Y28845" s="30"/>
      <c r="Z28845" s="30"/>
      <c r="AB28845" s="6"/>
    </row>
    <row r="28846" spans="1:28">
      <c r="A28846" s="2"/>
      <c r="B28846" s="2"/>
      <c r="C28846" s="2"/>
      <c r="G28846" s="94"/>
      <c r="H28846" s="94"/>
      <c r="I28846" s="94"/>
      <c r="J28846" s="2"/>
      <c r="P28846" s="30"/>
      <c r="T28846" s="2"/>
      <c r="V28846" s="2"/>
      <c r="W28846" s="28"/>
      <c r="Y28846" s="30"/>
      <c r="Z28846" s="30"/>
      <c r="AB28846" s="6"/>
    </row>
    <row r="28847" spans="1:28">
      <c r="A28847" s="2"/>
      <c r="B28847" s="2"/>
      <c r="C28847" s="2"/>
      <c r="G28847" s="94"/>
      <c r="H28847" s="94"/>
      <c r="I28847" s="94"/>
      <c r="J28847" s="2"/>
      <c r="P28847" s="30"/>
      <c r="T28847" s="2"/>
      <c r="V28847" s="2"/>
      <c r="W28847" s="28"/>
      <c r="Y28847" s="30"/>
      <c r="Z28847" s="30"/>
      <c r="AB28847" s="6"/>
    </row>
    <row r="28848" spans="1:28">
      <c r="A28848" s="2"/>
      <c r="B28848" s="2"/>
      <c r="C28848" s="2"/>
      <c r="G28848" s="94"/>
      <c r="H28848" s="94"/>
      <c r="I28848" s="94"/>
      <c r="J28848" s="2"/>
      <c r="P28848" s="30"/>
      <c r="T28848" s="2"/>
      <c r="V28848" s="2"/>
      <c r="W28848" s="28"/>
      <c r="Y28848" s="30"/>
      <c r="Z28848" s="30"/>
      <c r="AB28848" s="6"/>
    </row>
    <row r="28849" spans="1:28">
      <c r="A28849" s="2"/>
      <c r="B28849" s="2"/>
      <c r="C28849" s="2"/>
      <c r="G28849" s="94"/>
      <c r="H28849" s="94"/>
      <c r="I28849" s="94"/>
      <c r="J28849" s="2"/>
      <c r="P28849" s="30"/>
      <c r="T28849" s="2"/>
      <c r="V28849" s="2"/>
      <c r="W28849" s="28"/>
      <c r="Y28849" s="30"/>
      <c r="Z28849" s="30"/>
      <c r="AB28849" s="6"/>
    </row>
    <row r="28850" spans="1:28">
      <c r="A28850" s="2"/>
      <c r="B28850" s="2"/>
      <c r="C28850" s="2"/>
      <c r="G28850" s="94"/>
      <c r="H28850" s="94"/>
      <c r="I28850" s="94"/>
      <c r="J28850" s="2"/>
      <c r="P28850" s="30"/>
      <c r="T28850" s="2"/>
      <c r="V28850" s="2"/>
      <c r="W28850" s="28"/>
      <c r="Y28850" s="30"/>
      <c r="Z28850" s="30"/>
      <c r="AB28850" s="6"/>
    </row>
    <row r="28851" spans="1:28">
      <c r="A28851" s="2"/>
      <c r="B28851" s="2"/>
      <c r="C28851" s="2"/>
      <c r="G28851" s="94"/>
      <c r="H28851" s="94"/>
      <c r="I28851" s="94"/>
      <c r="J28851" s="2"/>
      <c r="P28851" s="30"/>
      <c r="T28851" s="2"/>
      <c r="V28851" s="2"/>
      <c r="W28851" s="28"/>
      <c r="Y28851" s="30"/>
      <c r="Z28851" s="30"/>
      <c r="AB28851" s="6"/>
    </row>
    <row r="28852" spans="1:28">
      <c r="A28852" s="2"/>
      <c r="B28852" s="2"/>
      <c r="C28852" s="2"/>
      <c r="G28852" s="94"/>
      <c r="H28852" s="94"/>
      <c r="I28852" s="94"/>
      <c r="J28852" s="2"/>
      <c r="P28852" s="30"/>
      <c r="T28852" s="2"/>
      <c r="V28852" s="2"/>
      <c r="W28852" s="28"/>
      <c r="Y28852" s="30"/>
      <c r="Z28852" s="30"/>
      <c r="AB28852" s="6"/>
    </row>
    <row r="28853" spans="1:28">
      <c r="A28853" s="2"/>
      <c r="B28853" s="2"/>
      <c r="C28853" s="2"/>
      <c r="G28853" s="94"/>
      <c r="H28853" s="94"/>
      <c r="I28853" s="94"/>
      <c r="J28853" s="2"/>
      <c r="P28853" s="30"/>
      <c r="T28853" s="2"/>
      <c r="V28853" s="2"/>
      <c r="W28853" s="28"/>
      <c r="Y28853" s="30"/>
      <c r="Z28853" s="30"/>
      <c r="AB28853" s="6"/>
    </row>
    <row r="28854" spans="1:28">
      <c r="A28854" s="2"/>
      <c r="B28854" s="2"/>
      <c r="C28854" s="2"/>
      <c r="G28854" s="94"/>
      <c r="H28854" s="94"/>
      <c r="I28854" s="94"/>
      <c r="J28854" s="2"/>
      <c r="P28854" s="30"/>
      <c r="T28854" s="2"/>
      <c r="V28854" s="2"/>
      <c r="W28854" s="28"/>
      <c r="Y28854" s="30"/>
      <c r="Z28854" s="30"/>
      <c r="AB28854" s="6"/>
    </row>
    <row r="28855" spans="1:28">
      <c r="A28855" s="2"/>
      <c r="B28855" s="2"/>
      <c r="C28855" s="2"/>
      <c r="G28855" s="94"/>
      <c r="H28855" s="94"/>
      <c r="I28855" s="94"/>
      <c r="J28855" s="2"/>
      <c r="P28855" s="30"/>
      <c r="T28855" s="2"/>
      <c r="V28855" s="2"/>
      <c r="W28855" s="28"/>
      <c r="Y28855" s="30"/>
      <c r="Z28855" s="30"/>
      <c r="AB28855" s="6"/>
    </row>
    <row r="28856" spans="1:28">
      <c r="A28856" s="2"/>
      <c r="B28856" s="2"/>
      <c r="C28856" s="2"/>
      <c r="G28856" s="94"/>
      <c r="H28856" s="94"/>
      <c r="I28856" s="94"/>
      <c r="J28856" s="2"/>
      <c r="P28856" s="30"/>
      <c r="T28856" s="2"/>
      <c r="V28856" s="2"/>
      <c r="W28856" s="28"/>
      <c r="Y28856" s="30"/>
      <c r="Z28856" s="30"/>
      <c r="AB28856" s="6"/>
    </row>
    <row r="28857" spans="1:28">
      <c r="A28857" s="2"/>
      <c r="B28857" s="2"/>
      <c r="C28857" s="2"/>
      <c r="G28857" s="94"/>
      <c r="H28857" s="94"/>
      <c r="I28857" s="94"/>
      <c r="J28857" s="2"/>
      <c r="P28857" s="30"/>
      <c r="T28857" s="2"/>
      <c r="V28857" s="2"/>
      <c r="W28857" s="28"/>
      <c r="Y28857" s="30"/>
      <c r="Z28857" s="30"/>
      <c r="AB28857" s="6"/>
    </row>
    <row r="28858" spans="1:28">
      <c r="A28858" s="2"/>
      <c r="B28858" s="2"/>
      <c r="C28858" s="2"/>
      <c r="G28858" s="94"/>
      <c r="H28858" s="94"/>
      <c r="I28858" s="94"/>
      <c r="J28858" s="2"/>
      <c r="P28858" s="30"/>
      <c r="T28858" s="2"/>
      <c r="V28858" s="2"/>
      <c r="W28858" s="28"/>
      <c r="Y28858" s="30"/>
      <c r="Z28858" s="30"/>
      <c r="AB28858" s="6"/>
    </row>
    <row r="28859" spans="1:28">
      <c r="A28859" s="2"/>
      <c r="B28859" s="2"/>
      <c r="C28859" s="2"/>
      <c r="G28859" s="94"/>
      <c r="H28859" s="94"/>
      <c r="I28859" s="94"/>
      <c r="J28859" s="2"/>
      <c r="P28859" s="30"/>
      <c r="T28859" s="2"/>
      <c r="V28859" s="2"/>
      <c r="W28859" s="28"/>
      <c r="Y28859" s="30"/>
      <c r="Z28859" s="30"/>
      <c r="AB28859" s="6"/>
    </row>
    <row r="28860" spans="1:28">
      <c r="A28860" s="2"/>
      <c r="B28860" s="2"/>
      <c r="C28860" s="2"/>
      <c r="G28860" s="94"/>
      <c r="H28860" s="94"/>
      <c r="I28860" s="94"/>
      <c r="J28860" s="2"/>
      <c r="P28860" s="30"/>
      <c r="T28860" s="2"/>
      <c r="V28860" s="2"/>
      <c r="W28860" s="28"/>
      <c r="Y28860" s="30"/>
      <c r="Z28860" s="30"/>
      <c r="AB28860" s="6"/>
    </row>
    <row r="28861" spans="1:28">
      <c r="A28861" s="2"/>
      <c r="B28861" s="2"/>
      <c r="C28861" s="2"/>
      <c r="G28861" s="94"/>
      <c r="H28861" s="94"/>
      <c r="I28861" s="94"/>
      <c r="J28861" s="2"/>
      <c r="P28861" s="30"/>
      <c r="T28861" s="2"/>
      <c r="V28861" s="2"/>
      <c r="W28861" s="28"/>
      <c r="Y28861" s="30"/>
      <c r="Z28861" s="30"/>
      <c r="AB28861" s="6"/>
    </row>
    <row r="28862" spans="1:28">
      <c r="A28862" s="2"/>
      <c r="B28862" s="2"/>
      <c r="C28862" s="2"/>
      <c r="G28862" s="94"/>
      <c r="H28862" s="94"/>
      <c r="I28862" s="94"/>
      <c r="J28862" s="2"/>
      <c r="P28862" s="30"/>
      <c r="T28862" s="2"/>
      <c r="V28862" s="2"/>
      <c r="W28862" s="28"/>
      <c r="Y28862" s="30"/>
      <c r="Z28862" s="30"/>
      <c r="AB28862" s="6"/>
    </row>
    <row r="28863" spans="1:28">
      <c r="A28863" s="2"/>
      <c r="B28863" s="2"/>
      <c r="C28863" s="2"/>
      <c r="G28863" s="94"/>
      <c r="H28863" s="94"/>
      <c r="I28863" s="94"/>
      <c r="J28863" s="2"/>
      <c r="P28863" s="30"/>
      <c r="T28863" s="2"/>
      <c r="V28863" s="2"/>
      <c r="W28863" s="28"/>
      <c r="Y28863" s="30"/>
      <c r="Z28863" s="30"/>
      <c r="AB28863" s="6"/>
    </row>
    <row r="28864" spans="1:28">
      <c r="A28864" s="2"/>
      <c r="B28864" s="2"/>
      <c r="C28864" s="2"/>
      <c r="G28864" s="94"/>
      <c r="H28864" s="94"/>
      <c r="I28864" s="94"/>
      <c r="J28864" s="2"/>
      <c r="P28864" s="30"/>
      <c r="T28864" s="2"/>
      <c r="V28864" s="2"/>
      <c r="W28864" s="28"/>
      <c r="Y28864" s="30"/>
      <c r="Z28864" s="30"/>
      <c r="AB28864" s="6"/>
    </row>
    <row r="28865" spans="1:28">
      <c r="A28865" s="2"/>
      <c r="B28865" s="2"/>
      <c r="C28865" s="2"/>
      <c r="G28865" s="94"/>
      <c r="H28865" s="94"/>
      <c r="I28865" s="94"/>
      <c r="J28865" s="2"/>
      <c r="P28865" s="30"/>
      <c r="T28865" s="2"/>
      <c r="V28865" s="2"/>
      <c r="W28865" s="28"/>
      <c r="Y28865" s="30"/>
      <c r="Z28865" s="30"/>
      <c r="AB28865" s="6"/>
    </row>
    <row r="28866" spans="1:28">
      <c r="A28866" s="2"/>
      <c r="B28866" s="2"/>
      <c r="C28866" s="2"/>
      <c r="G28866" s="94"/>
      <c r="H28866" s="94"/>
      <c r="I28866" s="94"/>
      <c r="J28866" s="2"/>
      <c r="P28866" s="30"/>
      <c r="T28866" s="2"/>
      <c r="V28866" s="2"/>
      <c r="W28866" s="28"/>
      <c r="Y28866" s="30"/>
      <c r="Z28866" s="30"/>
      <c r="AB28866" s="6"/>
    </row>
    <row r="28867" spans="1:28">
      <c r="A28867" s="2"/>
      <c r="B28867" s="2"/>
      <c r="C28867" s="2"/>
      <c r="G28867" s="94"/>
      <c r="H28867" s="94"/>
      <c r="I28867" s="94"/>
      <c r="J28867" s="2"/>
      <c r="P28867" s="30"/>
      <c r="T28867" s="2"/>
      <c r="V28867" s="2"/>
      <c r="W28867" s="28"/>
      <c r="Y28867" s="30"/>
      <c r="Z28867" s="30"/>
      <c r="AB28867" s="6"/>
    </row>
    <row r="28868" spans="1:28">
      <c r="A28868" s="2"/>
      <c r="B28868" s="2"/>
      <c r="C28868" s="2"/>
      <c r="G28868" s="94"/>
      <c r="H28868" s="94"/>
      <c r="I28868" s="94"/>
      <c r="J28868" s="2"/>
      <c r="P28868" s="30"/>
      <c r="T28868" s="2"/>
      <c r="V28868" s="2"/>
      <c r="W28868" s="28"/>
      <c r="Y28868" s="30"/>
      <c r="Z28868" s="30"/>
      <c r="AB28868" s="6"/>
    </row>
    <row r="28869" spans="1:28">
      <c r="A28869" s="2"/>
      <c r="B28869" s="2"/>
      <c r="C28869" s="2"/>
      <c r="G28869" s="94"/>
      <c r="H28869" s="94"/>
      <c r="I28869" s="94"/>
      <c r="J28869" s="2"/>
      <c r="P28869" s="30"/>
      <c r="T28869" s="2"/>
      <c r="V28869" s="2"/>
      <c r="W28869" s="28"/>
      <c r="Y28869" s="30"/>
      <c r="Z28869" s="30"/>
      <c r="AB28869" s="6"/>
    </row>
    <row r="28870" spans="1:28">
      <c r="A28870" s="2"/>
      <c r="B28870" s="2"/>
      <c r="C28870" s="2"/>
      <c r="G28870" s="94"/>
      <c r="H28870" s="94"/>
      <c r="I28870" s="94"/>
      <c r="J28870" s="2"/>
      <c r="P28870" s="30"/>
      <c r="T28870" s="2"/>
      <c r="V28870" s="2"/>
      <c r="W28870" s="28"/>
      <c r="Y28870" s="30"/>
      <c r="Z28870" s="30"/>
      <c r="AB28870" s="6"/>
    </row>
    <row r="28871" spans="1:28">
      <c r="A28871" s="2"/>
      <c r="B28871" s="2"/>
      <c r="C28871" s="2"/>
      <c r="G28871" s="94"/>
      <c r="H28871" s="94"/>
      <c r="I28871" s="94"/>
      <c r="J28871" s="2"/>
      <c r="P28871" s="30"/>
      <c r="T28871" s="2"/>
      <c r="V28871" s="2"/>
      <c r="W28871" s="28"/>
      <c r="Y28871" s="30"/>
      <c r="Z28871" s="30"/>
      <c r="AB28871" s="6"/>
    </row>
    <row r="28872" spans="1:28">
      <c r="A28872" s="2"/>
      <c r="B28872" s="2"/>
      <c r="C28872" s="2"/>
      <c r="G28872" s="94"/>
      <c r="H28872" s="94"/>
      <c r="I28872" s="94"/>
      <c r="J28872" s="2"/>
      <c r="P28872" s="30"/>
      <c r="T28872" s="2"/>
      <c r="V28872" s="2"/>
      <c r="W28872" s="28"/>
      <c r="Y28872" s="30"/>
      <c r="Z28872" s="30"/>
      <c r="AB28872" s="6"/>
    </row>
    <row r="28873" spans="1:28">
      <c r="A28873" s="2"/>
      <c r="B28873" s="2"/>
      <c r="C28873" s="2"/>
      <c r="G28873" s="94"/>
      <c r="H28873" s="94"/>
      <c r="I28873" s="94"/>
      <c r="J28873" s="2"/>
      <c r="P28873" s="30"/>
      <c r="T28873" s="2"/>
      <c r="V28873" s="2"/>
      <c r="W28873" s="28"/>
      <c r="Y28873" s="30"/>
      <c r="Z28873" s="30"/>
      <c r="AB28873" s="6"/>
    </row>
    <row r="28874" spans="1:28">
      <c r="A28874" s="2"/>
      <c r="B28874" s="2"/>
      <c r="C28874" s="2"/>
      <c r="G28874" s="94"/>
      <c r="H28874" s="94"/>
      <c r="I28874" s="94"/>
      <c r="J28874" s="2"/>
      <c r="P28874" s="30"/>
      <c r="T28874" s="2"/>
      <c r="V28874" s="2"/>
      <c r="W28874" s="28"/>
      <c r="Y28874" s="30"/>
      <c r="Z28874" s="30"/>
      <c r="AB28874" s="6"/>
    </row>
    <row r="28875" spans="1:28">
      <c r="A28875" s="2"/>
      <c r="B28875" s="2"/>
      <c r="C28875" s="2"/>
      <c r="G28875" s="94"/>
      <c r="H28875" s="94"/>
      <c r="I28875" s="94"/>
      <c r="J28875" s="2"/>
      <c r="P28875" s="30"/>
      <c r="T28875" s="2"/>
      <c r="V28875" s="2"/>
      <c r="W28875" s="28"/>
      <c r="Y28875" s="30"/>
      <c r="Z28875" s="30"/>
      <c r="AB28875" s="6"/>
    </row>
    <row r="28876" spans="1:28">
      <c r="A28876" s="2"/>
      <c r="B28876" s="2"/>
      <c r="C28876" s="2"/>
      <c r="G28876" s="94"/>
      <c r="H28876" s="94"/>
      <c r="I28876" s="94"/>
      <c r="J28876" s="2"/>
      <c r="P28876" s="30"/>
      <c r="T28876" s="2"/>
      <c r="V28876" s="2"/>
      <c r="W28876" s="28"/>
      <c r="Y28876" s="30"/>
      <c r="Z28876" s="30"/>
      <c r="AB28876" s="6"/>
    </row>
    <row r="28877" spans="1:28">
      <c r="A28877" s="2"/>
      <c r="B28877" s="2"/>
      <c r="C28877" s="2"/>
      <c r="G28877" s="94"/>
      <c r="H28877" s="94"/>
      <c r="I28877" s="94"/>
      <c r="J28877" s="2"/>
      <c r="P28877" s="30"/>
      <c r="T28877" s="2"/>
      <c r="V28877" s="2"/>
      <c r="W28877" s="28"/>
      <c r="Y28877" s="30"/>
      <c r="Z28877" s="30"/>
      <c r="AB28877" s="6"/>
    </row>
    <row r="28878" spans="1:28">
      <c r="A28878" s="2"/>
      <c r="B28878" s="2"/>
      <c r="C28878" s="2"/>
      <c r="G28878" s="94"/>
      <c r="H28878" s="94"/>
      <c r="I28878" s="94"/>
      <c r="J28878" s="2"/>
      <c r="P28878" s="30"/>
      <c r="T28878" s="2"/>
      <c r="V28878" s="2"/>
      <c r="W28878" s="28"/>
      <c r="Y28878" s="30"/>
      <c r="Z28878" s="30"/>
      <c r="AB28878" s="6"/>
    </row>
    <row r="28879" spans="1:28">
      <c r="A28879" s="2"/>
      <c r="B28879" s="2"/>
      <c r="C28879" s="2"/>
      <c r="G28879" s="94"/>
      <c r="H28879" s="94"/>
      <c r="I28879" s="94"/>
      <c r="J28879" s="2"/>
      <c r="P28879" s="30"/>
      <c r="T28879" s="2"/>
      <c r="V28879" s="2"/>
      <c r="W28879" s="28"/>
      <c r="Y28879" s="30"/>
      <c r="Z28879" s="30"/>
      <c r="AB28879" s="6"/>
    </row>
    <row r="28880" spans="1:28">
      <c r="A28880" s="2"/>
      <c r="B28880" s="2"/>
      <c r="C28880" s="2"/>
      <c r="G28880" s="94"/>
      <c r="H28880" s="94"/>
      <c r="I28880" s="94"/>
      <c r="J28880" s="2"/>
      <c r="P28880" s="30"/>
      <c r="T28880" s="2"/>
      <c r="V28880" s="2"/>
      <c r="W28880" s="28"/>
      <c r="Y28880" s="30"/>
      <c r="Z28880" s="30"/>
      <c r="AB28880" s="6"/>
    </row>
    <row r="28881" spans="1:28">
      <c r="A28881" s="2"/>
      <c r="B28881" s="2"/>
      <c r="C28881" s="2"/>
      <c r="G28881" s="94"/>
      <c r="H28881" s="94"/>
      <c r="I28881" s="94"/>
      <c r="J28881" s="2"/>
      <c r="P28881" s="30"/>
      <c r="T28881" s="2"/>
      <c r="V28881" s="2"/>
      <c r="W28881" s="28"/>
      <c r="Y28881" s="30"/>
      <c r="Z28881" s="30"/>
      <c r="AB28881" s="6"/>
    </row>
    <row r="28882" spans="1:28">
      <c r="A28882" s="2"/>
      <c r="B28882" s="2"/>
      <c r="C28882" s="2"/>
      <c r="G28882" s="94"/>
      <c r="H28882" s="94"/>
      <c r="I28882" s="94"/>
      <c r="J28882" s="2"/>
      <c r="P28882" s="30"/>
      <c r="T28882" s="2"/>
      <c r="V28882" s="2"/>
      <c r="W28882" s="28"/>
      <c r="Y28882" s="30"/>
      <c r="Z28882" s="30"/>
      <c r="AB28882" s="6"/>
    </row>
    <row r="28883" spans="1:28">
      <c r="A28883" s="2"/>
      <c r="B28883" s="2"/>
      <c r="C28883" s="2"/>
      <c r="G28883" s="94"/>
      <c r="H28883" s="94"/>
      <c r="I28883" s="94"/>
      <c r="J28883" s="2"/>
      <c r="P28883" s="30"/>
      <c r="T28883" s="2"/>
      <c r="V28883" s="2"/>
      <c r="W28883" s="28"/>
      <c r="Y28883" s="30"/>
      <c r="Z28883" s="30"/>
      <c r="AB28883" s="6"/>
    </row>
    <row r="28884" spans="1:28">
      <c r="A28884" s="2"/>
      <c r="B28884" s="2"/>
      <c r="C28884" s="2"/>
      <c r="G28884" s="94"/>
      <c r="H28884" s="94"/>
      <c r="I28884" s="94"/>
      <c r="J28884" s="2"/>
      <c r="P28884" s="30"/>
      <c r="T28884" s="2"/>
      <c r="V28884" s="2"/>
      <c r="W28884" s="28"/>
      <c r="Y28884" s="30"/>
      <c r="Z28884" s="30"/>
      <c r="AB28884" s="6"/>
    </row>
    <row r="28885" spans="1:28">
      <c r="A28885" s="2"/>
      <c r="B28885" s="2"/>
      <c r="C28885" s="2"/>
      <c r="G28885" s="94"/>
      <c r="H28885" s="94"/>
      <c r="I28885" s="94"/>
      <c r="J28885" s="2"/>
      <c r="P28885" s="30"/>
      <c r="T28885" s="2"/>
      <c r="V28885" s="2"/>
      <c r="W28885" s="28"/>
      <c r="Y28885" s="30"/>
      <c r="Z28885" s="30"/>
      <c r="AB28885" s="6"/>
    </row>
    <row r="28886" spans="1:28">
      <c r="A28886" s="2"/>
      <c r="B28886" s="2"/>
      <c r="C28886" s="2"/>
      <c r="G28886" s="94"/>
      <c r="H28886" s="94"/>
      <c r="I28886" s="94"/>
      <c r="J28886" s="2"/>
      <c r="P28886" s="30"/>
      <c r="T28886" s="2"/>
      <c r="V28886" s="2"/>
      <c r="W28886" s="28"/>
      <c r="Y28886" s="30"/>
      <c r="Z28886" s="30"/>
      <c r="AB28886" s="6"/>
    </row>
    <row r="28887" spans="1:28">
      <c r="A28887" s="2"/>
      <c r="B28887" s="2"/>
      <c r="C28887" s="2"/>
      <c r="G28887" s="94"/>
      <c r="H28887" s="94"/>
      <c r="I28887" s="94"/>
      <c r="J28887" s="2"/>
      <c r="P28887" s="30"/>
      <c r="T28887" s="2"/>
      <c r="V28887" s="2"/>
      <c r="W28887" s="28"/>
      <c r="Y28887" s="30"/>
      <c r="Z28887" s="30"/>
      <c r="AB28887" s="6"/>
    </row>
    <row r="28888" spans="1:28">
      <c r="A28888" s="2"/>
      <c r="B28888" s="2"/>
      <c r="C28888" s="2"/>
      <c r="G28888" s="94"/>
      <c r="H28888" s="94"/>
      <c r="I28888" s="94"/>
      <c r="J28888" s="2"/>
      <c r="P28888" s="30"/>
      <c r="T28888" s="2"/>
      <c r="V28888" s="2"/>
      <c r="W28888" s="28"/>
      <c r="Y28888" s="30"/>
      <c r="Z28888" s="30"/>
      <c r="AB28888" s="6"/>
    </row>
    <row r="28889" spans="1:28">
      <c r="A28889" s="2"/>
      <c r="B28889" s="2"/>
      <c r="C28889" s="2"/>
      <c r="G28889" s="94"/>
      <c r="H28889" s="94"/>
      <c r="I28889" s="94"/>
      <c r="J28889" s="2"/>
      <c r="P28889" s="30"/>
      <c r="T28889" s="2"/>
      <c r="V28889" s="2"/>
      <c r="W28889" s="28"/>
      <c r="Y28889" s="30"/>
      <c r="Z28889" s="30"/>
      <c r="AB28889" s="6"/>
    </row>
    <row r="28890" spans="1:28">
      <c r="A28890" s="2"/>
      <c r="B28890" s="2"/>
      <c r="C28890" s="2"/>
      <c r="G28890" s="94"/>
      <c r="H28890" s="94"/>
      <c r="I28890" s="94"/>
      <c r="J28890" s="2"/>
      <c r="P28890" s="30"/>
      <c r="T28890" s="2"/>
      <c r="V28890" s="2"/>
      <c r="W28890" s="28"/>
      <c r="Y28890" s="30"/>
      <c r="Z28890" s="30"/>
      <c r="AB28890" s="6"/>
    </row>
    <row r="28891" spans="1:28">
      <c r="A28891" s="2"/>
      <c r="B28891" s="2"/>
      <c r="C28891" s="2"/>
      <c r="G28891" s="94"/>
      <c r="H28891" s="94"/>
      <c r="I28891" s="94"/>
      <c r="J28891" s="2"/>
      <c r="P28891" s="30"/>
      <c r="T28891" s="2"/>
      <c r="V28891" s="2"/>
      <c r="W28891" s="28"/>
      <c r="Y28891" s="30"/>
      <c r="Z28891" s="30"/>
      <c r="AB28891" s="6"/>
    </row>
    <row r="28892" spans="1:28">
      <c r="A28892" s="2"/>
      <c r="B28892" s="2"/>
      <c r="C28892" s="2"/>
      <c r="G28892" s="94"/>
      <c r="H28892" s="94"/>
      <c r="I28892" s="94"/>
      <c r="J28892" s="2"/>
      <c r="P28892" s="30"/>
      <c r="T28892" s="2"/>
      <c r="V28892" s="2"/>
      <c r="W28892" s="28"/>
      <c r="Y28892" s="30"/>
      <c r="Z28892" s="30"/>
      <c r="AB28892" s="6"/>
    </row>
    <row r="28893" spans="1:28">
      <c r="A28893" s="2"/>
      <c r="B28893" s="2"/>
      <c r="C28893" s="2"/>
      <c r="G28893" s="94"/>
      <c r="H28893" s="94"/>
      <c r="I28893" s="94"/>
      <c r="J28893" s="2"/>
      <c r="P28893" s="30"/>
      <c r="T28893" s="2"/>
      <c r="V28893" s="2"/>
      <c r="W28893" s="28"/>
      <c r="Y28893" s="30"/>
      <c r="Z28893" s="30"/>
      <c r="AB28893" s="6"/>
    </row>
    <row r="28894" spans="1:28">
      <c r="A28894" s="2"/>
      <c r="B28894" s="2"/>
      <c r="C28894" s="2"/>
      <c r="G28894" s="94"/>
      <c r="H28894" s="94"/>
      <c r="I28894" s="94"/>
      <c r="J28894" s="2"/>
      <c r="P28894" s="30"/>
      <c r="T28894" s="2"/>
      <c r="V28894" s="2"/>
      <c r="W28894" s="28"/>
      <c r="Y28894" s="30"/>
      <c r="Z28894" s="30"/>
      <c r="AB28894" s="6"/>
    </row>
    <row r="28895" spans="1:28">
      <c r="A28895" s="2"/>
      <c r="B28895" s="2"/>
      <c r="C28895" s="2"/>
      <c r="G28895" s="94"/>
      <c r="H28895" s="94"/>
      <c r="I28895" s="94"/>
      <c r="J28895" s="2"/>
      <c r="P28895" s="30"/>
      <c r="T28895" s="2"/>
      <c r="V28895" s="2"/>
      <c r="W28895" s="28"/>
      <c r="Y28895" s="30"/>
      <c r="Z28895" s="30"/>
      <c r="AB28895" s="6"/>
    </row>
    <row r="28896" spans="1:28">
      <c r="A28896" s="2"/>
      <c r="B28896" s="2"/>
      <c r="C28896" s="2"/>
      <c r="G28896" s="94"/>
      <c r="H28896" s="94"/>
      <c r="I28896" s="94"/>
      <c r="J28896" s="2"/>
      <c r="P28896" s="30"/>
      <c r="T28896" s="2"/>
      <c r="V28896" s="2"/>
      <c r="W28896" s="28"/>
      <c r="Y28896" s="30"/>
      <c r="Z28896" s="30"/>
      <c r="AB28896" s="6"/>
    </row>
    <row r="28897" spans="1:28">
      <c r="A28897" s="2"/>
      <c r="B28897" s="2"/>
      <c r="C28897" s="2"/>
      <c r="G28897" s="94"/>
      <c r="H28897" s="94"/>
      <c r="I28897" s="94"/>
      <c r="J28897" s="2"/>
      <c r="P28897" s="30"/>
      <c r="T28897" s="2"/>
      <c r="V28897" s="2"/>
      <c r="W28897" s="28"/>
      <c r="Y28897" s="30"/>
      <c r="Z28897" s="30"/>
      <c r="AB28897" s="6"/>
    </row>
    <row r="28898" spans="1:28">
      <c r="A28898" s="2"/>
      <c r="B28898" s="2"/>
      <c r="C28898" s="2"/>
      <c r="G28898" s="94"/>
      <c r="H28898" s="94"/>
      <c r="I28898" s="94"/>
      <c r="J28898" s="2"/>
      <c r="P28898" s="30"/>
      <c r="T28898" s="2"/>
      <c r="V28898" s="2"/>
      <c r="W28898" s="28"/>
      <c r="Y28898" s="30"/>
      <c r="Z28898" s="30"/>
      <c r="AB28898" s="6"/>
    </row>
    <row r="28899" spans="1:28">
      <c r="A28899" s="2"/>
      <c r="B28899" s="2"/>
      <c r="C28899" s="2"/>
      <c r="G28899" s="94"/>
      <c r="H28899" s="94"/>
      <c r="I28899" s="94"/>
      <c r="J28899" s="2"/>
      <c r="P28899" s="30"/>
      <c r="T28899" s="2"/>
      <c r="V28899" s="2"/>
      <c r="W28899" s="28"/>
      <c r="Y28899" s="30"/>
      <c r="Z28899" s="30"/>
      <c r="AB28899" s="6"/>
    </row>
    <row r="28900" spans="1:28">
      <c r="A28900" s="2"/>
      <c r="B28900" s="2"/>
      <c r="C28900" s="2"/>
      <c r="G28900" s="94"/>
      <c r="H28900" s="94"/>
      <c r="I28900" s="94"/>
      <c r="J28900" s="2"/>
      <c r="P28900" s="30"/>
      <c r="T28900" s="2"/>
      <c r="V28900" s="2"/>
      <c r="W28900" s="28"/>
      <c r="Y28900" s="30"/>
      <c r="Z28900" s="30"/>
      <c r="AB28900" s="6"/>
    </row>
    <row r="28901" spans="1:28">
      <c r="A28901" s="2"/>
      <c r="B28901" s="2"/>
      <c r="C28901" s="2"/>
      <c r="G28901" s="94"/>
      <c r="H28901" s="94"/>
      <c r="I28901" s="94"/>
      <c r="J28901" s="2"/>
      <c r="P28901" s="30"/>
      <c r="T28901" s="2"/>
      <c r="V28901" s="2"/>
      <c r="W28901" s="28"/>
      <c r="Y28901" s="30"/>
      <c r="Z28901" s="30"/>
      <c r="AB28901" s="6"/>
    </row>
    <row r="28902" spans="1:28">
      <c r="A28902" s="2"/>
      <c r="B28902" s="2"/>
      <c r="C28902" s="2"/>
      <c r="G28902" s="94"/>
      <c r="H28902" s="94"/>
      <c r="I28902" s="94"/>
      <c r="J28902" s="2"/>
      <c r="P28902" s="30"/>
      <c r="T28902" s="2"/>
      <c r="V28902" s="2"/>
      <c r="W28902" s="28"/>
      <c r="Y28902" s="30"/>
      <c r="Z28902" s="30"/>
      <c r="AB28902" s="6"/>
    </row>
    <row r="28903" spans="1:28">
      <c r="A28903" s="2"/>
      <c r="B28903" s="2"/>
      <c r="C28903" s="2"/>
      <c r="G28903" s="94"/>
      <c r="H28903" s="94"/>
      <c r="I28903" s="94"/>
      <c r="J28903" s="2"/>
      <c r="P28903" s="30"/>
      <c r="T28903" s="2"/>
      <c r="V28903" s="2"/>
      <c r="W28903" s="28"/>
      <c r="Y28903" s="30"/>
      <c r="Z28903" s="30"/>
      <c r="AB28903" s="6"/>
    </row>
    <row r="28904" spans="1:28">
      <c r="A28904" s="2"/>
      <c r="B28904" s="2"/>
      <c r="C28904" s="2"/>
      <c r="G28904" s="94"/>
      <c r="H28904" s="94"/>
      <c r="I28904" s="94"/>
      <c r="J28904" s="2"/>
      <c r="P28904" s="30"/>
      <c r="T28904" s="2"/>
      <c r="V28904" s="2"/>
      <c r="W28904" s="28"/>
      <c r="Y28904" s="30"/>
      <c r="Z28904" s="30"/>
      <c r="AB28904" s="6"/>
    </row>
    <row r="28905" spans="1:28">
      <c r="A28905" s="2"/>
      <c r="B28905" s="2"/>
      <c r="C28905" s="2"/>
      <c r="G28905" s="94"/>
      <c r="H28905" s="94"/>
      <c r="I28905" s="94"/>
      <c r="J28905" s="2"/>
      <c r="P28905" s="30"/>
      <c r="T28905" s="2"/>
      <c r="V28905" s="2"/>
      <c r="W28905" s="28"/>
      <c r="Y28905" s="30"/>
      <c r="Z28905" s="30"/>
      <c r="AB28905" s="6"/>
    </row>
    <row r="28906" spans="1:28">
      <c r="A28906" s="2"/>
      <c r="B28906" s="2"/>
      <c r="C28906" s="2"/>
      <c r="G28906" s="94"/>
      <c r="H28906" s="94"/>
      <c r="I28906" s="94"/>
      <c r="J28906" s="2"/>
      <c r="P28906" s="30"/>
      <c r="T28906" s="2"/>
      <c r="V28906" s="2"/>
      <c r="W28906" s="28"/>
      <c r="Y28906" s="30"/>
      <c r="Z28906" s="30"/>
      <c r="AB28906" s="6"/>
    </row>
    <row r="28907" spans="1:28">
      <c r="A28907" s="2"/>
      <c r="B28907" s="2"/>
      <c r="C28907" s="2"/>
      <c r="G28907" s="94"/>
      <c r="H28907" s="94"/>
      <c r="I28907" s="94"/>
      <c r="J28907" s="2"/>
      <c r="P28907" s="30"/>
      <c r="T28907" s="2"/>
      <c r="V28907" s="2"/>
      <c r="W28907" s="28"/>
      <c r="Y28907" s="30"/>
      <c r="Z28907" s="30"/>
      <c r="AB28907" s="6"/>
    </row>
    <row r="28908" spans="1:28">
      <c r="A28908" s="2"/>
      <c r="B28908" s="2"/>
      <c r="C28908" s="2"/>
      <c r="G28908" s="94"/>
      <c r="H28908" s="94"/>
      <c r="I28908" s="94"/>
      <c r="J28908" s="2"/>
      <c r="P28908" s="30"/>
      <c r="T28908" s="2"/>
      <c r="V28908" s="2"/>
      <c r="W28908" s="28"/>
      <c r="Y28908" s="30"/>
      <c r="Z28908" s="30"/>
      <c r="AB28908" s="6"/>
    </row>
    <row r="28909" spans="1:28">
      <c r="A28909" s="2"/>
      <c r="B28909" s="2"/>
      <c r="C28909" s="2"/>
      <c r="G28909" s="94"/>
      <c r="H28909" s="94"/>
      <c r="I28909" s="94"/>
      <c r="J28909" s="2"/>
      <c r="P28909" s="30"/>
      <c r="T28909" s="2"/>
      <c r="V28909" s="2"/>
      <c r="W28909" s="28"/>
      <c r="Y28909" s="30"/>
      <c r="Z28909" s="30"/>
      <c r="AB28909" s="6"/>
    </row>
    <row r="28910" spans="1:28">
      <c r="A28910" s="2"/>
      <c r="B28910" s="2"/>
      <c r="C28910" s="2"/>
      <c r="G28910" s="94"/>
      <c r="H28910" s="94"/>
      <c r="I28910" s="94"/>
      <c r="J28910" s="2"/>
      <c r="P28910" s="30"/>
      <c r="T28910" s="2"/>
      <c r="V28910" s="2"/>
      <c r="W28910" s="28"/>
      <c r="Y28910" s="30"/>
      <c r="Z28910" s="30"/>
      <c r="AB28910" s="6"/>
    </row>
    <row r="28911" spans="1:28">
      <c r="A28911" s="2"/>
      <c r="B28911" s="2"/>
      <c r="C28911" s="2"/>
      <c r="G28911" s="94"/>
      <c r="H28911" s="94"/>
      <c r="I28911" s="94"/>
      <c r="J28911" s="2"/>
      <c r="P28911" s="30"/>
      <c r="T28911" s="2"/>
      <c r="V28911" s="2"/>
      <c r="W28911" s="28"/>
      <c r="Y28911" s="30"/>
      <c r="Z28911" s="30"/>
      <c r="AB28911" s="6"/>
    </row>
    <row r="28912" spans="1:28">
      <c r="A28912" s="2"/>
      <c r="B28912" s="2"/>
      <c r="C28912" s="2"/>
      <c r="G28912" s="94"/>
      <c r="H28912" s="94"/>
      <c r="I28912" s="94"/>
      <c r="J28912" s="2"/>
      <c r="P28912" s="30"/>
      <c r="T28912" s="2"/>
      <c r="V28912" s="2"/>
      <c r="W28912" s="28"/>
      <c r="Y28912" s="30"/>
      <c r="Z28912" s="30"/>
      <c r="AB28912" s="6"/>
    </row>
    <row r="28913" spans="1:28">
      <c r="A28913" s="2"/>
      <c r="B28913" s="2"/>
      <c r="C28913" s="2"/>
      <c r="G28913" s="94"/>
      <c r="H28913" s="94"/>
      <c r="I28913" s="94"/>
      <c r="J28913" s="2"/>
      <c r="P28913" s="30"/>
      <c r="T28913" s="2"/>
      <c r="V28913" s="2"/>
      <c r="W28913" s="28"/>
      <c r="Y28913" s="30"/>
      <c r="Z28913" s="30"/>
      <c r="AB28913" s="6"/>
    </row>
    <row r="28914" spans="1:28">
      <c r="A28914" s="2"/>
      <c r="B28914" s="2"/>
      <c r="C28914" s="2"/>
      <c r="G28914" s="94"/>
      <c r="H28914" s="94"/>
      <c r="I28914" s="94"/>
      <c r="J28914" s="2"/>
      <c r="P28914" s="30"/>
      <c r="T28914" s="2"/>
      <c r="V28914" s="2"/>
      <c r="W28914" s="28"/>
      <c r="Y28914" s="30"/>
      <c r="Z28914" s="30"/>
      <c r="AB28914" s="6"/>
    </row>
    <row r="28915" spans="1:28">
      <c r="A28915" s="2"/>
      <c r="B28915" s="2"/>
      <c r="C28915" s="2"/>
      <c r="G28915" s="94"/>
      <c r="H28915" s="94"/>
      <c r="I28915" s="94"/>
      <c r="J28915" s="2"/>
      <c r="P28915" s="30"/>
      <c r="T28915" s="2"/>
      <c r="V28915" s="2"/>
      <c r="W28915" s="28"/>
      <c r="Y28915" s="30"/>
      <c r="Z28915" s="30"/>
      <c r="AB28915" s="6"/>
    </row>
    <row r="28916" spans="1:28">
      <c r="A28916" s="2"/>
      <c r="B28916" s="2"/>
      <c r="C28916" s="2"/>
      <c r="G28916" s="94"/>
      <c r="H28916" s="94"/>
      <c r="I28916" s="94"/>
      <c r="J28916" s="2"/>
      <c r="P28916" s="30"/>
      <c r="T28916" s="2"/>
      <c r="V28916" s="2"/>
      <c r="W28916" s="28"/>
      <c r="Y28916" s="30"/>
      <c r="Z28916" s="30"/>
      <c r="AB28916" s="6"/>
    </row>
    <row r="28917" spans="1:28">
      <c r="A28917" s="2"/>
      <c r="B28917" s="2"/>
      <c r="C28917" s="2"/>
      <c r="G28917" s="94"/>
      <c r="H28917" s="94"/>
      <c r="I28917" s="94"/>
      <c r="J28917" s="2"/>
      <c r="P28917" s="30"/>
      <c r="T28917" s="2"/>
      <c r="V28917" s="2"/>
      <c r="W28917" s="28"/>
      <c r="Y28917" s="30"/>
      <c r="Z28917" s="30"/>
      <c r="AB28917" s="6"/>
    </row>
    <row r="28918" spans="1:28">
      <c r="A28918" s="2"/>
      <c r="B28918" s="2"/>
      <c r="C28918" s="2"/>
      <c r="G28918" s="94"/>
      <c r="H28918" s="94"/>
      <c r="I28918" s="94"/>
      <c r="J28918" s="2"/>
      <c r="P28918" s="30"/>
      <c r="T28918" s="2"/>
      <c r="V28918" s="2"/>
      <c r="W28918" s="28"/>
      <c r="Y28918" s="30"/>
      <c r="Z28918" s="30"/>
      <c r="AB28918" s="6"/>
    </row>
    <row r="28919" spans="1:28">
      <c r="A28919" s="2"/>
      <c r="B28919" s="2"/>
      <c r="C28919" s="2"/>
      <c r="G28919" s="94"/>
      <c r="H28919" s="94"/>
      <c r="I28919" s="94"/>
      <c r="J28919" s="2"/>
      <c r="P28919" s="30"/>
      <c r="T28919" s="2"/>
      <c r="V28919" s="2"/>
      <c r="W28919" s="28"/>
      <c r="Y28919" s="30"/>
      <c r="Z28919" s="30"/>
      <c r="AB28919" s="6"/>
    </row>
    <row r="28920" spans="1:28">
      <c r="A28920" s="2"/>
      <c r="B28920" s="2"/>
      <c r="C28920" s="2"/>
      <c r="G28920" s="94"/>
      <c r="H28920" s="94"/>
      <c r="I28920" s="94"/>
      <c r="J28920" s="2"/>
      <c r="P28920" s="30"/>
      <c r="T28920" s="2"/>
      <c r="V28920" s="2"/>
      <c r="W28920" s="28"/>
      <c r="Y28920" s="30"/>
      <c r="Z28920" s="30"/>
      <c r="AB28920" s="6"/>
    </row>
    <row r="28921" spans="1:28">
      <c r="A28921" s="2"/>
      <c r="B28921" s="2"/>
      <c r="C28921" s="2"/>
      <c r="G28921" s="94"/>
      <c r="H28921" s="94"/>
      <c r="I28921" s="94"/>
      <c r="J28921" s="2"/>
      <c r="P28921" s="30"/>
      <c r="T28921" s="2"/>
      <c r="V28921" s="2"/>
      <c r="W28921" s="28"/>
      <c r="Y28921" s="30"/>
      <c r="Z28921" s="30"/>
      <c r="AB28921" s="6"/>
    </row>
    <row r="28922" spans="1:28">
      <c r="A28922" s="2"/>
      <c r="B28922" s="2"/>
      <c r="C28922" s="2"/>
      <c r="G28922" s="94"/>
      <c r="H28922" s="94"/>
      <c r="I28922" s="94"/>
      <c r="J28922" s="2"/>
      <c r="P28922" s="30"/>
      <c r="T28922" s="2"/>
      <c r="V28922" s="2"/>
      <c r="W28922" s="28"/>
      <c r="Y28922" s="30"/>
      <c r="Z28922" s="30"/>
      <c r="AB28922" s="6"/>
    </row>
    <row r="28923" spans="1:28">
      <c r="A28923" s="2"/>
      <c r="B28923" s="2"/>
      <c r="C28923" s="2"/>
      <c r="G28923" s="94"/>
      <c r="H28923" s="94"/>
      <c r="I28923" s="94"/>
      <c r="J28923" s="2"/>
      <c r="P28923" s="30"/>
      <c r="T28923" s="2"/>
      <c r="V28923" s="2"/>
      <c r="W28923" s="28"/>
      <c r="Y28923" s="30"/>
      <c r="Z28923" s="30"/>
      <c r="AB28923" s="6"/>
    </row>
    <row r="28924" spans="1:28">
      <c r="A28924" s="2"/>
      <c r="B28924" s="2"/>
      <c r="C28924" s="2"/>
      <c r="G28924" s="94"/>
      <c r="H28924" s="94"/>
      <c r="I28924" s="94"/>
      <c r="J28924" s="2"/>
      <c r="P28924" s="30"/>
      <c r="T28924" s="2"/>
      <c r="V28924" s="2"/>
      <c r="W28924" s="28"/>
      <c r="Y28924" s="30"/>
      <c r="Z28924" s="30"/>
      <c r="AB28924" s="6"/>
    </row>
    <row r="28925" spans="1:28">
      <c r="A28925" s="2"/>
      <c r="B28925" s="2"/>
      <c r="C28925" s="2"/>
      <c r="G28925" s="94"/>
      <c r="H28925" s="94"/>
      <c r="I28925" s="94"/>
      <c r="J28925" s="2"/>
      <c r="P28925" s="30"/>
      <c r="T28925" s="2"/>
      <c r="V28925" s="2"/>
      <c r="W28925" s="28"/>
      <c r="Y28925" s="30"/>
      <c r="Z28925" s="30"/>
      <c r="AB28925" s="6"/>
    </row>
    <row r="28926" spans="1:28">
      <c r="A28926" s="2"/>
      <c r="B28926" s="2"/>
      <c r="C28926" s="2"/>
      <c r="G28926" s="94"/>
      <c r="H28926" s="94"/>
      <c r="I28926" s="94"/>
      <c r="J28926" s="2"/>
      <c r="P28926" s="30"/>
      <c r="T28926" s="2"/>
      <c r="V28926" s="2"/>
      <c r="W28926" s="28"/>
      <c r="Y28926" s="30"/>
      <c r="Z28926" s="30"/>
      <c r="AB28926" s="6"/>
    </row>
    <row r="28927" spans="1:28">
      <c r="A28927" s="2"/>
      <c r="B28927" s="2"/>
      <c r="C28927" s="2"/>
      <c r="G28927" s="94"/>
      <c r="H28927" s="94"/>
      <c r="I28927" s="94"/>
      <c r="J28927" s="2"/>
      <c r="P28927" s="30"/>
      <c r="T28927" s="2"/>
      <c r="V28927" s="2"/>
      <c r="W28927" s="28"/>
      <c r="Y28927" s="30"/>
      <c r="Z28927" s="30"/>
      <c r="AB28927" s="6"/>
    </row>
    <row r="28928" spans="1:28">
      <c r="A28928" s="2"/>
      <c r="B28928" s="2"/>
      <c r="C28928" s="2"/>
      <c r="G28928" s="94"/>
      <c r="H28928" s="94"/>
      <c r="I28928" s="94"/>
      <c r="J28928" s="2"/>
      <c r="P28928" s="30"/>
      <c r="T28928" s="2"/>
      <c r="V28928" s="2"/>
      <c r="W28928" s="28"/>
      <c r="Y28928" s="30"/>
      <c r="Z28928" s="30"/>
      <c r="AB28928" s="6"/>
    </row>
    <row r="28929" spans="1:28">
      <c r="A28929" s="2"/>
      <c r="B28929" s="2"/>
      <c r="C28929" s="2"/>
      <c r="G28929" s="94"/>
      <c r="H28929" s="94"/>
      <c r="I28929" s="94"/>
      <c r="J28929" s="2"/>
      <c r="P28929" s="30"/>
      <c r="T28929" s="2"/>
      <c r="V28929" s="2"/>
      <c r="W28929" s="28"/>
      <c r="Y28929" s="30"/>
      <c r="Z28929" s="30"/>
      <c r="AB28929" s="6"/>
    </row>
    <row r="28930" spans="1:28">
      <c r="A28930" s="2"/>
      <c r="B28930" s="2"/>
      <c r="C28930" s="2"/>
      <c r="G28930" s="94"/>
      <c r="H28930" s="94"/>
      <c r="I28930" s="94"/>
      <c r="J28930" s="2"/>
      <c r="P28930" s="30"/>
      <c r="T28930" s="2"/>
      <c r="V28930" s="2"/>
      <c r="W28930" s="28"/>
      <c r="Y28930" s="30"/>
      <c r="Z28930" s="30"/>
      <c r="AB28930" s="6"/>
    </row>
    <row r="28931" spans="1:28">
      <c r="A28931" s="2"/>
      <c r="B28931" s="2"/>
      <c r="C28931" s="2"/>
      <c r="G28931" s="94"/>
      <c r="H28931" s="94"/>
      <c r="I28931" s="94"/>
      <c r="J28931" s="2"/>
      <c r="P28931" s="30"/>
      <c r="T28931" s="2"/>
      <c r="V28931" s="2"/>
      <c r="W28931" s="28"/>
      <c r="Y28931" s="30"/>
      <c r="Z28931" s="30"/>
      <c r="AB28931" s="6"/>
    </row>
    <row r="28932" spans="1:28">
      <c r="A28932" s="2"/>
      <c r="B28932" s="2"/>
      <c r="C28932" s="2"/>
      <c r="G28932" s="94"/>
      <c r="H28932" s="94"/>
      <c r="I28932" s="94"/>
      <c r="J28932" s="2"/>
      <c r="P28932" s="30"/>
      <c r="T28932" s="2"/>
      <c r="V28932" s="2"/>
      <c r="W28932" s="28"/>
      <c r="Y28932" s="30"/>
      <c r="Z28932" s="30"/>
      <c r="AB28932" s="6"/>
    </row>
    <row r="28933" spans="1:28">
      <c r="A28933" s="2"/>
      <c r="B28933" s="2"/>
      <c r="C28933" s="2"/>
      <c r="G28933" s="94"/>
      <c r="H28933" s="94"/>
      <c r="I28933" s="94"/>
      <c r="J28933" s="2"/>
      <c r="P28933" s="30"/>
      <c r="T28933" s="2"/>
      <c r="V28933" s="2"/>
      <c r="W28933" s="28"/>
      <c r="Y28933" s="30"/>
      <c r="Z28933" s="30"/>
      <c r="AB28933" s="6"/>
    </row>
    <row r="28934" spans="1:28">
      <c r="A28934" s="2"/>
      <c r="B28934" s="2"/>
      <c r="C28934" s="2"/>
      <c r="G28934" s="94"/>
      <c r="H28934" s="94"/>
      <c r="I28934" s="94"/>
      <c r="J28934" s="2"/>
      <c r="P28934" s="30"/>
      <c r="T28934" s="2"/>
      <c r="V28934" s="2"/>
      <c r="W28934" s="28"/>
      <c r="Y28934" s="30"/>
      <c r="Z28934" s="30"/>
      <c r="AB28934" s="6"/>
    </row>
    <row r="28935" spans="1:28">
      <c r="A28935" s="2"/>
      <c r="B28935" s="2"/>
      <c r="C28935" s="2"/>
      <c r="G28935" s="94"/>
      <c r="H28935" s="94"/>
      <c r="I28935" s="94"/>
      <c r="J28935" s="2"/>
      <c r="P28935" s="30"/>
      <c r="T28935" s="2"/>
      <c r="V28935" s="2"/>
      <c r="W28935" s="28"/>
      <c r="Y28935" s="30"/>
      <c r="Z28935" s="30"/>
      <c r="AB28935" s="6"/>
    </row>
    <row r="28936" spans="1:28">
      <c r="A28936" s="2"/>
      <c r="B28936" s="2"/>
      <c r="C28936" s="2"/>
      <c r="G28936" s="94"/>
      <c r="H28936" s="94"/>
      <c r="I28936" s="94"/>
      <c r="J28936" s="2"/>
      <c r="P28936" s="30"/>
      <c r="T28936" s="2"/>
      <c r="V28936" s="2"/>
      <c r="W28936" s="28"/>
      <c r="Y28936" s="30"/>
      <c r="Z28936" s="30"/>
      <c r="AB28936" s="6"/>
    </row>
    <row r="28937" spans="1:28">
      <c r="A28937" s="2"/>
      <c r="B28937" s="2"/>
      <c r="C28937" s="2"/>
      <c r="G28937" s="94"/>
      <c r="H28937" s="94"/>
      <c r="I28937" s="94"/>
      <c r="J28937" s="2"/>
      <c r="P28937" s="30"/>
      <c r="T28937" s="2"/>
      <c r="V28937" s="2"/>
      <c r="W28937" s="28"/>
      <c r="Y28937" s="30"/>
      <c r="Z28937" s="30"/>
      <c r="AB28937" s="6"/>
    </row>
    <row r="28938" spans="1:28">
      <c r="A28938" s="2"/>
      <c r="B28938" s="2"/>
      <c r="C28938" s="2"/>
      <c r="G28938" s="94"/>
      <c r="H28938" s="94"/>
      <c r="I28938" s="94"/>
      <c r="J28938" s="2"/>
      <c r="P28938" s="30"/>
      <c r="T28938" s="2"/>
      <c r="V28938" s="2"/>
      <c r="W28938" s="28"/>
      <c r="Y28938" s="30"/>
      <c r="Z28938" s="30"/>
      <c r="AB28938" s="6"/>
    </row>
    <row r="28939" spans="1:28">
      <c r="A28939" s="2"/>
      <c r="B28939" s="2"/>
      <c r="C28939" s="2"/>
      <c r="G28939" s="94"/>
      <c r="H28939" s="94"/>
      <c r="I28939" s="94"/>
      <c r="J28939" s="2"/>
      <c r="P28939" s="30"/>
      <c r="T28939" s="2"/>
      <c r="V28939" s="2"/>
      <c r="W28939" s="28"/>
      <c r="Y28939" s="30"/>
      <c r="Z28939" s="30"/>
      <c r="AB28939" s="6"/>
    </row>
    <row r="28940" spans="1:28">
      <c r="A28940" s="2"/>
      <c r="B28940" s="2"/>
      <c r="C28940" s="2"/>
      <c r="G28940" s="94"/>
      <c r="H28940" s="94"/>
      <c r="I28940" s="94"/>
      <c r="J28940" s="2"/>
      <c r="P28940" s="30"/>
      <c r="T28940" s="2"/>
      <c r="V28940" s="2"/>
      <c r="W28940" s="28"/>
      <c r="Y28940" s="30"/>
      <c r="Z28940" s="30"/>
      <c r="AB28940" s="6"/>
    </row>
    <row r="28941" spans="1:28">
      <c r="A28941" s="2"/>
      <c r="B28941" s="2"/>
      <c r="C28941" s="2"/>
      <c r="G28941" s="94"/>
      <c r="H28941" s="94"/>
      <c r="I28941" s="94"/>
      <c r="J28941" s="2"/>
      <c r="P28941" s="30"/>
      <c r="T28941" s="2"/>
      <c r="V28941" s="2"/>
      <c r="W28941" s="28"/>
      <c r="Y28941" s="30"/>
      <c r="Z28941" s="30"/>
      <c r="AB28941" s="6"/>
    </row>
    <row r="28942" spans="1:28">
      <c r="A28942" s="2"/>
      <c r="B28942" s="2"/>
      <c r="C28942" s="2"/>
      <c r="G28942" s="94"/>
      <c r="H28942" s="94"/>
      <c r="I28942" s="94"/>
      <c r="J28942" s="2"/>
      <c r="P28942" s="30"/>
      <c r="T28942" s="2"/>
      <c r="V28942" s="2"/>
      <c r="W28942" s="28"/>
      <c r="Y28942" s="30"/>
      <c r="Z28942" s="30"/>
      <c r="AB28942" s="6"/>
    </row>
    <row r="28943" spans="1:28">
      <c r="A28943" s="2"/>
      <c r="B28943" s="2"/>
      <c r="C28943" s="2"/>
      <c r="G28943" s="94"/>
      <c r="H28943" s="94"/>
      <c r="I28943" s="94"/>
      <c r="J28943" s="2"/>
      <c r="P28943" s="30"/>
      <c r="T28943" s="2"/>
      <c r="V28943" s="2"/>
      <c r="W28943" s="28"/>
      <c r="Y28943" s="30"/>
      <c r="Z28943" s="30"/>
      <c r="AB28943" s="6"/>
    </row>
    <row r="28944" spans="1:28">
      <c r="A28944" s="2"/>
      <c r="B28944" s="2"/>
      <c r="C28944" s="2"/>
      <c r="G28944" s="94"/>
      <c r="H28944" s="94"/>
      <c r="I28944" s="94"/>
      <c r="J28944" s="2"/>
      <c r="P28944" s="30"/>
      <c r="T28944" s="2"/>
      <c r="V28944" s="2"/>
      <c r="W28944" s="28"/>
      <c r="Y28944" s="30"/>
      <c r="Z28944" s="30"/>
      <c r="AB28944" s="6"/>
    </row>
    <row r="28945" spans="1:28">
      <c r="A28945" s="2"/>
      <c r="B28945" s="2"/>
      <c r="C28945" s="2"/>
      <c r="G28945" s="94"/>
      <c r="H28945" s="94"/>
      <c r="I28945" s="94"/>
      <c r="J28945" s="2"/>
      <c r="P28945" s="30"/>
      <c r="T28945" s="2"/>
      <c r="V28945" s="2"/>
      <c r="W28945" s="28"/>
      <c r="Y28945" s="30"/>
      <c r="Z28945" s="30"/>
      <c r="AB28945" s="6"/>
    </row>
    <row r="28946" spans="1:28">
      <c r="A28946" s="2"/>
      <c r="B28946" s="2"/>
      <c r="C28946" s="2"/>
      <c r="G28946" s="94"/>
      <c r="H28946" s="94"/>
      <c r="I28946" s="94"/>
      <c r="J28946" s="2"/>
      <c r="P28946" s="30"/>
      <c r="T28946" s="2"/>
      <c r="V28946" s="2"/>
      <c r="W28946" s="28"/>
      <c r="Y28946" s="30"/>
      <c r="Z28946" s="30"/>
      <c r="AB28946" s="6"/>
    </row>
    <row r="28947" spans="1:28">
      <c r="A28947" s="2"/>
      <c r="B28947" s="2"/>
      <c r="C28947" s="2"/>
      <c r="G28947" s="94"/>
      <c r="H28947" s="94"/>
      <c r="I28947" s="94"/>
      <c r="J28947" s="2"/>
      <c r="P28947" s="30"/>
      <c r="T28947" s="2"/>
      <c r="V28947" s="2"/>
      <c r="W28947" s="28"/>
      <c r="Y28947" s="30"/>
      <c r="Z28947" s="30"/>
      <c r="AB28947" s="6"/>
    </row>
    <row r="28948" spans="1:28">
      <c r="A28948" s="2"/>
      <c r="B28948" s="2"/>
      <c r="C28948" s="2"/>
      <c r="G28948" s="94"/>
      <c r="H28948" s="94"/>
      <c r="I28948" s="94"/>
      <c r="J28948" s="2"/>
      <c r="P28948" s="30"/>
      <c r="T28948" s="2"/>
      <c r="V28948" s="2"/>
      <c r="W28948" s="28"/>
      <c r="Y28948" s="30"/>
      <c r="Z28948" s="30"/>
      <c r="AB28948" s="6"/>
    </row>
    <row r="28949" spans="1:28">
      <c r="A28949" s="2"/>
      <c r="B28949" s="2"/>
      <c r="C28949" s="2"/>
      <c r="G28949" s="94"/>
      <c r="H28949" s="94"/>
      <c r="I28949" s="94"/>
      <c r="J28949" s="2"/>
      <c r="P28949" s="30"/>
      <c r="T28949" s="2"/>
      <c r="V28949" s="2"/>
      <c r="W28949" s="28"/>
      <c r="Y28949" s="30"/>
      <c r="Z28949" s="30"/>
      <c r="AB28949" s="6"/>
    </row>
    <row r="28950" spans="1:28">
      <c r="A28950" s="2"/>
      <c r="B28950" s="2"/>
      <c r="C28950" s="2"/>
      <c r="G28950" s="94"/>
      <c r="H28950" s="94"/>
      <c r="I28950" s="94"/>
      <c r="J28950" s="2"/>
      <c r="P28950" s="30"/>
      <c r="T28950" s="2"/>
      <c r="V28950" s="2"/>
      <c r="W28950" s="28"/>
      <c r="Y28950" s="30"/>
      <c r="Z28950" s="30"/>
      <c r="AB28950" s="6"/>
    </row>
    <row r="28951" spans="1:28">
      <c r="A28951" s="2"/>
      <c r="B28951" s="2"/>
      <c r="C28951" s="2"/>
      <c r="G28951" s="94"/>
      <c r="H28951" s="94"/>
      <c r="I28951" s="94"/>
      <c r="J28951" s="2"/>
      <c r="P28951" s="30"/>
      <c r="T28951" s="2"/>
      <c r="V28951" s="2"/>
      <c r="W28951" s="28"/>
      <c r="Y28951" s="30"/>
      <c r="Z28951" s="30"/>
      <c r="AB28951" s="6"/>
    </row>
    <row r="28952" spans="1:28">
      <c r="A28952" s="2"/>
      <c r="B28952" s="2"/>
      <c r="C28952" s="2"/>
      <c r="G28952" s="94"/>
      <c r="H28952" s="94"/>
      <c r="I28952" s="94"/>
      <c r="J28952" s="2"/>
      <c r="P28952" s="30"/>
      <c r="T28952" s="2"/>
      <c r="V28952" s="2"/>
      <c r="W28952" s="28"/>
      <c r="Y28952" s="30"/>
      <c r="Z28952" s="30"/>
      <c r="AB28952" s="6"/>
    </row>
    <row r="28953" spans="1:28">
      <c r="A28953" s="2"/>
      <c r="B28953" s="2"/>
      <c r="C28953" s="2"/>
      <c r="G28953" s="94"/>
      <c r="H28953" s="94"/>
      <c r="I28953" s="94"/>
      <c r="J28953" s="2"/>
      <c r="P28953" s="30"/>
      <c r="T28953" s="2"/>
      <c r="V28953" s="2"/>
      <c r="W28953" s="28"/>
      <c r="Y28953" s="30"/>
      <c r="Z28953" s="30"/>
      <c r="AB28953" s="6"/>
    </row>
    <row r="28954" spans="1:28">
      <c r="A28954" s="2"/>
      <c r="B28954" s="2"/>
      <c r="C28954" s="2"/>
      <c r="G28954" s="94"/>
      <c r="H28954" s="94"/>
      <c r="I28954" s="94"/>
      <c r="J28954" s="2"/>
      <c r="P28954" s="30"/>
      <c r="T28954" s="2"/>
      <c r="V28954" s="2"/>
      <c r="W28954" s="28"/>
      <c r="Y28954" s="30"/>
      <c r="Z28954" s="30"/>
      <c r="AB28954" s="6"/>
    </row>
    <row r="28955" spans="1:28">
      <c r="A28955" s="2"/>
      <c r="B28955" s="2"/>
      <c r="C28955" s="2"/>
      <c r="G28955" s="94"/>
      <c r="H28955" s="94"/>
      <c r="I28955" s="94"/>
      <c r="J28955" s="2"/>
      <c r="P28955" s="30"/>
      <c r="T28955" s="2"/>
      <c r="V28955" s="2"/>
      <c r="W28955" s="28"/>
      <c r="Y28955" s="30"/>
      <c r="Z28955" s="30"/>
      <c r="AB28955" s="6"/>
    </row>
    <row r="28956" spans="1:28">
      <c r="A28956" s="2"/>
      <c r="B28956" s="2"/>
      <c r="C28956" s="2"/>
      <c r="G28956" s="94"/>
      <c r="H28956" s="94"/>
      <c r="I28956" s="94"/>
      <c r="J28956" s="2"/>
      <c r="P28956" s="30"/>
      <c r="T28956" s="2"/>
      <c r="V28956" s="2"/>
      <c r="W28956" s="28"/>
      <c r="Y28956" s="30"/>
      <c r="Z28956" s="30"/>
      <c r="AB28956" s="6"/>
    </row>
    <row r="28957" spans="1:28">
      <c r="A28957" s="2"/>
      <c r="B28957" s="2"/>
      <c r="C28957" s="2"/>
      <c r="G28957" s="94"/>
      <c r="H28957" s="94"/>
      <c r="I28957" s="94"/>
      <c r="J28957" s="2"/>
      <c r="P28957" s="30"/>
      <c r="T28957" s="2"/>
      <c r="V28957" s="2"/>
      <c r="W28957" s="28"/>
      <c r="Y28957" s="30"/>
      <c r="Z28957" s="30"/>
      <c r="AB28957" s="6"/>
    </row>
    <row r="28958" spans="1:28">
      <c r="A28958" s="2"/>
      <c r="B28958" s="2"/>
      <c r="C28958" s="2"/>
      <c r="G28958" s="94"/>
      <c r="H28958" s="94"/>
      <c r="I28958" s="94"/>
      <c r="J28958" s="2"/>
      <c r="P28958" s="30"/>
      <c r="T28958" s="2"/>
      <c r="V28958" s="2"/>
      <c r="W28958" s="28"/>
      <c r="Y28958" s="30"/>
      <c r="Z28958" s="30"/>
      <c r="AB28958" s="6"/>
    </row>
    <row r="28959" spans="1:28">
      <c r="A28959" s="2"/>
      <c r="B28959" s="2"/>
      <c r="C28959" s="2"/>
      <c r="G28959" s="94"/>
      <c r="H28959" s="94"/>
      <c r="I28959" s="94"/>
      <c r="J28959" s="2"/>
      <c r="P28959" s="30"/>
      <c r="T28959" s="2"/>
      <c r="V28959" s="2"/>
      <c r="W28959" s="28"/>
      <c r="Y28959" s="30"/>
      <c r="Z28959" s="30"/>
      <c r="AB28959" s="6"/>
    </row>
    <row r="28960" spans="1:28">
      <c r="A28960" s="2"/>
      <c r="B28960" s="2"/>
      <c r="C28960" s="2"/>
      <c r="G28960" s="94"/>
      <c r="H28960" s="94"/>
      <c r="I28960" s="94"/>
      <c r="J28960" s="2"/>
      <c r="P28960" s="30"/>
      <c r="T28960" s="2"/>
      <c r="V28960" s="2"/>
      <c r="W28960" s="28"/>
      <c r="Y28960" s="30"/>
      <c r="Z28960" s="30"/>
      <c r="AB28960" s="6"/>
    </row>
    <row r="28961" spans="1:28">
      <c r="A28961" s="2"/>
      <c r="B28961" s="2"/>
      <c r="C28961" s="2"/>
      <c r="G28961" s="94"/>
      <c r="H28961" s="94"/>
      <c r="I28961" s="94"/>
      <c r="J28961" s="2"/>
      <c r="P28961" s="30"/>
      <c r="T28961" s="2"/>
      <c r="V28961" s="2"/>
      <c r="W28961" s="28"/>
      <c r="Y28961" s="30"/>
      <c r="Z28961" s="30"/>
      <c r="AB28961" s="6"/>
    </row>
    <row r="28962" spans="1:28">
      <c r="A28962" s="2"/>
      <c r="B28962" s="2"/>
      <c r="C28962" s="2"/>
      <c r="G28962" s="94"/>
      <c r="H28962" s="94"/>
      <c r="I28962" s="94"/>
      <c r="J28962" s="2"/>
      <c r="P28962" s="30"/>
      <c r="T28962" s="2"/>
      <c r="V28962" s="2"/>
      <c r="W28962" s="28"/>
      <c r="Y28962" s="30"/>
      <c r="Z28962" s="30"/>
      <c r="AB28962" s="6"/>
    </row>
    <row r="28963" spans="1:28">
      <c r="A28963" s="2"/>
      <c r="B28963" s="2"/>
      <c r="C28963" s="2"/>
      <c r="G28963" s="94"/>
      <c r="H28963" s="94"/>
      <c r="I28963" s="94"/>
      <c r="J28963" s="2"/>
      <c r="P28963" s="30"/>
      <c r="T28963" s="2"/>
      <c r="V28963" s="2"/>
      <c r="W28963" s="28"/>
      <c r="Y28963" s="30"/>
      <c r="Z28963" s="30"/>
      <c r="AB28963" s="6"/>
    </row>
    <row r="28964" spans="1:28">
      <c r="A28964" s="2"/>
      <c r="B28964" s="2"/>
      <c r="C28964" s="2"/>
      <c r="G28964" s="94"/>
      <c r="H28964" s="94"/>
      <c r="I28964" s="94"/>
      <c r="J28964" s="2"/>
      <c r="P28964" s="30"/>
      <c r="T28964" s="2"/>
      <c r="V28964" s="2"/>
      <c r="W28964" s="28"/>
      <c r="Y28964" s="30"/>
      <c r="Z28964" s="30"/>
      <c r="AB28964" s="6"/>
    </row>
    <row r="28965" spans="1:28">
      <c r="A28965" s="2"/>
      <c r="B28965" s="2"/>
      <c r="C28965" s="2"/>
      <c r="G28965" s="94"/>
      <c r="H28965" s="94"/>
      <c r="I28965" s="94"/>
      <c r="J28965" s="2"/>
      <c r="P28965" s="30"/>
      <c r="T28965" s="2"/>
      <c r="V28965" s="2"/>
      <c r="W28965" s="28"/>
      <c r="Y28965" s="30"/>
      <c r="Z28965" s="30"/>
      <c r="AB28965" s="6"/>
    </row>
    <row r="28966" spans="1:28">
      <c r="A28966" s="2"/>
      <c r="B28966" s="2"/>
      <c r="C28966" s="2"/>
      <c r="G28966" s="94"/>
      <c r="H28966" s="94"/>
      <c r="I28966" s="94"/>
      <c r="J28966" s="2"/>
      <c r="P28966" s="30"/>
      <c r="T28966" s="2"/>
      <c r="V28966" s="2"/>
      <c r="W28966" s="28"/>
      <c r="Y28966" s="30"/>
      <c r="Z28966" s="30"/>
      <c r="AB28966" s="6"/>
    </row>
    <row r="28967" spans="1:28">
      <c r="A28967" s="2"/>
      <c r="B28967" s="2"/>
      <c r="C28967" s="2"/>
      <c r="G28967" s="94"/>
      <c r="H28967" s="94"/>
      <c r="I28967" s="94"/>
      <c r="J28967" s="2"/>
      <c r="P28967" s="30"/>
      <c r="T28967" s="2"/>
      <c r="V28967" s="2"/>
      <c r="W28967" s="28"/>
      <c r="Y28967" s="30"/>
      <c r="Z28967" s="30"/>
      <c r="AB28967" s="6"/>
    </row>
    <row r="28968" spans="1:28">
      <c r="A28968" s="2"/>
      <c r="B28968" s="2"/>
      <c r="C28968" s="2"/>
      <c r="G28968" s="94"/>
      <c r="H28968" s="94"/>
      <c r="I28968" s="94"/>
      <c r="J28968" s="2"/>
      <c r="P28968" s="30"/>
      <c r="T28968" s="2"/>
      <c r="V28968" s="2"/>
      <c r="W28968" s="28"/>
      <c r="Y28968" s="30"/>
      <c r="Z28968" s="30"/>
      <c r="AB28968" s="6"/>
    </row>
    <row r="28969" spans="1:28">
      <c r="A28969" s="2"/>
      <c r="B28969" s="2"/>
      <c r="C28969" s="2"/>
      <c r="G28969" s="94"/>
      <c r="H28969" s="94"/>
      <c r="I28969" s="94"/>
      <c r="J28969" s="2"/>
      <c r="P28969" s="30"/>
      <c r="T28969" s="2"/>
      <c r="V28969" s="2"/>
      <c r="W28969" s="28"/>
      <c r="Y28969" s="30"/>
      <c r="Z28969" s="30"/>
      <c r="AB28969" s="6"/>
    </row>
    <row r="28970" spans="1:28">
      <c r="A28970" s="2"/>
      <c r="B28970" s="2"/>
      <c r="C28970" s="2"/>
      <c r="G28970" s="94"/>
      <c r="H28970" s="94"/>
      <c r="I28970" s="94"/>
      <c r="J28970" s="2"/>
      <c r="P28970" s="30"/>
      <c r="T28970" s="2"/>
      <c r="V28970" s="2"/>
      <c r="W28970" s="28"/>
      <c r="Y28970" s="30"/>
      <c r="Z28970" s="30"/>
      <c r="AB28970" s="6"/>
    </row>
    <row r="28971" spans="1:28">
      <c r="A28971" s="2"/>
      <c r="B28971" s="2"/>
      <c r="C28971" s="2"/>
      <c r="G28971" s="94"/>
      <c r="H28971" s="94"/>
      <c r="I28971" s="94"/>
      <c r="J28971" s="2"/>
      <c r="P28971" s="30"/>
      <c r="T28971" s="2"/>
      <c r="V28971" s="2"/>
      <c r="W28971" s="28"/>
      <c r="Y28971" s="30"/>
      <c r="Z28971" s="30"/>
      <c r="AB28971" s="6"/>
    </row>
    <row r="28972" spans="1:28">
      <c r="A28972" s="2"/>
      <c r="B28972" s="2"/>
      <c r="C28972" s="2"/>
      <c r="G28972" s="94"/>
      <c r="H28972" s="94"/>
      <c r="I28972" s="94"/>
      <c r="J28972" s="2"/>
      <c r="P28972" s="30"/>
      <c r="T28972" s="2"/>
      <c r="V28972" s="2"/>
      <c r="W28972" s="28"/>
      <c r="Y28972" s="30"/>
      <c r="Z28972" s="30"/>
      <c r="AB28972" s="6"/>
    </row>
    <row r="28973" spans="1:28">
      <c r="A28973" s="2"/>
      <c r="B28973" s="2"/>
      <c r="C28973" s="2"/>
      <c r="G28973" s="94"/>
      <c r="H28973" s="94"/>
      <c r="I28973" s="94"/>
      <c r="J28973" s="2"/>
      <c r="P28973" s="30"/>
      <c r="T28973" s="2"/>
      <c r="V28973" s="2"/>
      <c r="W28973" s="28"/>
      <c r="Y28973" s="30"/>
      <c r="Z28973" s="30"/>
      <c r="AB28973" s="6"/>
    </row>
    <row r="28974" spans="1:28">
      <c r="A28974" s="2"/>
      <c r="B28974" s="2"/>
      <c r="C28974" s="2"/>
      <c r="G28974" s="94"/>
      <c r="H28974" s="94"/>
      <c r="I28974" s="94"/>
      <c r="J28974" s="2"/>
      <c r="P28974" s="30"/>
      <c r="T28974" s="2"/>
      <c r="V28974" s="2"/>
      <c r="W28974" s="28"/>
      <c r="Y28974" s="30"/>
      <c r="Z28974" s="30"/>
      <c r="AB28974" s="6"/>
    </row>
    <row r="28975" spans="1:28">
      <c r="A28975" s="2"/>
      <c r="B28975" s="2"/>
      <c r="C28975" s="2"/>
      <c r="G28975" s="94"/>
      <c r="H28975" s="94"/>
      <c r="I28975" s="94"/>
      <c r="J28975" s="2"/>
      <c r="P28975" s="30"/>
      <c r="T28975" s="2"/>
      <c r="V28975" s="2"/>
      <c r="W28975" s="28"/>
      <c r="Y28975" s="30"/>
      <c r="Z28975" s="30"/>
      <c r="AB28975" s="6"/>
    </row>
    <row r="28976" spans="1:28">
      <c r="A28976" s="2"/>
      <c r="B28976" s="2"/>
      <c r="C28976" s="2"/>
      <c r="G28976" s="94"/>
      <c r="H28976" s="94"/>
      <c r="I28976" s="94"/>
      <c r="J28976" s="2"/>
      <c r="P28976" s="30"/>
      <c r="T28976" s="2"/>
      <c r="V28976" s="2"/>
      <c r="W28976" s="28"/>
      <c r="Y28976" s="30"/>
      <c r="Z28976" s="30"/>
      <c r="AB28976" s="6"/>
    </row>
    <row r="28977" spans="1:28">
      <c r="A28977" s="2"/>
      <c r="B28977" s="2"/>
      <c r="C28977" s="2"/>
      <c r="G28977" s="94"/>
      <c r="H28977" s="94"/>
      <c r="I28977" s="94"/>
      <c r="J28977" s="2"/>
      <c r="P28977" s="30"/>
      <c r="T28977" s="2"/>
      <c r="V28977" s="2"/>
      <c r="W28977" s="28"/>
      <c r="Y28977" s="30"/>
      <c r="Z28977" s="30"/>
      <c r="AB28977" s="6"/>
    </row>
    <row r="28978" spans="1:28">
      <c r="A28978" s="2"/>
      <c r="B28978" s="2"/>
      <c r="C28978" s="2"/>
      <c r="G28978" s="94"/>
      <c r="H28978" s="94"/>
      <c r="I28978" s="94"/>
      <c r="J28978" s="2"/>
      <c r="P28978" s="30"/>
      <c r="T28978" s="2"/>
      <c r="V28978" s="2"/>
      <c r="W28978" s="28"/>
      <c r="Y28978" s="30"/>
      <c r="Z28978" s="30"/>
      <c r="AB28978" s="6"/>
    </row>
    <row r="28979" spans="1:28">
      <c r="A28979" s="2"/>
      <c r="B28979" s="2"/>
      <c r="C28979" s="2"/>
      <c r="G28979" s="94"/>
      <c r="H28979" s="94"/>
      <c r="I28979" s="94"/>
      <c r="J28979" s="2"/>
      <c r="P28979" s="30"/>
      <c r="T28979" s="2"/>
      <c r="V28979" s="2"/>
      <c r="W28979" s="28"/>
      <c r="Y28979" s="30"/>
      <c r="Z28979" s="30"/>
      <c r="AB28979" s="6"/>
    </row>
    <row r="28980" spans="1:28">
      <c r="A28980" s="2"/>
      <c r="B28980" s="2"/>
      <c r="C28980" s="2"/>
      <c r="G28980" s="94"/>
      <c r="H28980" s="94"/>
      <c r="I28980" s="94"/>
      <c r="J28980" s="2"/>
      <c r="P28980" s="30"/>
      <c r="T28980" s="2"/>
      <c r="V28980" s="2"/>
      <c r="W28980" s="28"/>
      <c r="Y28980" s="30"/>
      <c r="Z28980" s="30"/>
      <c r="AB28980" s="6"/>
    </row>
    <row r="28981" spans="1:28">
      <c r="A28981" s="2"/>
      <c r="B28981" s="2"/>
      <c r="C28981" s="2"/>
      <c r="G28981" s="94"/>
      <c r="H28981" s="94"/>
      <c r="I28981" s="94"/>
      <c r="J28981" s="2"/>
      <c r="P28981" s="30"/>
      <c r="T28981" s="2"/>
      <c r="V28981" s="2"/>
      <c r="W28981" s="28"/>
      <c r="Y28981" s="30"/>
      <c r="Z28981" s="30"/>
      <c r="AB28981" s="6"/>
    </row>
    <row r="28982" spans="1:28">
      <c r="A28982" s="2"/>
      <c r="B28982" s="2"/>
      <c r="C28982" s="2"/>
      <c r="G28982" s="94"/>
      <c r="H28982" s="94"/>
      <c r="I28982" s="94"/>
      <c r="J28982" s="2"/>
      <c r="P28982" s="30"/>
      <c r="T28982" s="2"/>
      <c r="V28982" s="2"/>
      <c r="W28982" s="28"/>
      <c r="Y28982" s="30"/>
      <c r="Z28982" s="30"/>
      <c r="AB28982" s="6"/>
    </row>
    <row r="28983" spans="1:28">
      <c r="A28983" s="2"/>
      <c r="B28983" s="2"/>
      <c r="C28983" s="2"/>
      <c r="G28983" s="94"/>
      <c r="H28983" s="94"/>
      <c r="I28983" s="94"/>
      <c r="J28983" s="2"/>
      <c r="P28983" s="30"/>
      <c r="T28983" s="2"/>
      <c r="V28983" s="2"/>
      <c r="W28983" s="28"/>
      <c r="Y28983" s="30"/>
      <c r="Z28983" s="30"/>
      <c r="AB28983" s="6"/>
    </row>
    <row r="28984" spans="1:28">
      <c r="A28984" s="2"/>
      <c r="B28984" s="2"/>
      <c r="C28984" s="2"/>
      <c r="G28984" s="94"/>
      <c r="H28984" s="94"/>
      <c r="I28984" s="94"/>
      <c r="J28984" s="2"/>
      <c r="P28984" s="30"/>
      <c r="T28984" s="2"/>
      <c r="V28984" s="2"/>
      <c r="W28984" s="28"/>
      <c r="Y28984" s="30"/>
      <c r="Z28984" s="30"/>
      <c r="AB28984" s="6"/>
    </row>
    <row r="28985" spans="1:28">
      <c r="A28985" s="2"/>
      <c r="B28985" s="2"/>
      <c r="C28985" s="2"/>
      <c r="G28985" s="94"/>
      <c r="H28985" s="94"/>
      <c r="I28985" s="94"/>
      <c r="J28985" s="2"/>
      <c r="P28985" s="30"/>
      <c r="T28985" s="2"/>
      <c r="V28985" s="2"/>
      <c r="W28985" s="28"/>
      <c r="Y28985" s="30"/>
      <c r="Z28985" s="30"/>
      <c r="AB28985" s="6"/>
    </row>
    <row r="28986" spans="1:28">
      <c r="A28986" s="2"/>
      <c r="B28986" s="2"/>
      <c r="C28986" s="2"/>
      <c r="G28986" s="94"/>
      <c r="H28986" s="94"/>
      <c r="I28986" s="94"/>
      <c r="J28986" s="2"/>
      <c r="P28986" s="30"/>
      <c r="T28986" s="2"/>
      <c r="V28986" s="2"/>
      <c r="W28986" s="28"/>
      <c r="Y28986" s="30"/>
      <c r="Z28986" s="30"/>
      <c r="AB28986" s="6"/>
    </row>
    <row r="28987" spans="1:28">
      <c r="A28987" s="2"/>
      <c r="B28987" s="2"/>
      <c r="C28987" s="2"/>
      <c r="G28987" s="94"/>
      <c r="H28987" s="94"/>
      <c r="I28987" s="94"/>
      <c r="J28987" s="2"/>
      <c r="P28987" s="30"/>
      <c r="T28987" s="2"/>
      <c r="V28987" s="2"/>
      <c r="W28987" s="28"/>
      <c r="Y28987" s="30"/>
      <c r="Z28987" s="30"/>
      <c r="AB28987" s="6"/>
    </row>
    <row r="28988" spans="1:28">
      <c r="A28988" s="2"/>
      <c r="B28988" s="2"/>
      <c r="C28988" s="2"/>
      <c r="G28988" s="94"/>
      <c r="H28988" s="94"/>
      <c r="I28988" s="94"/>
      <c r="J28988" s="2"/>
      <c r="P28988" s="30"/>
      <c r="T28988" s="2"/>
      <c r="V28988" s="2"/>
      <c r="W28988" s="28"/>
      <c r="Y28988" s="30"/>
      <c r="Z28988" s="30"/>
      <c r="AB28988" s="6"/>
    </row>
    <row r="28989" spans="1:28">
      <c r="A28989" s="2"/>
      <c r="B28989" s="2"/>
      <c r="C28989" s="2"/>
      <c r="G28989" s="94"/>
      <c r="H28989" s="94"/>
      <c r="I28989" s="94"/>
      <c r="J28989" s="2"/>
      <c r="P28989" s="30"/>
      <c r="T28989" s="2"/>
      <c r="V28989" s="2"/>
      <c r="W28989" s="28"/>
      <c r="Y28989" s="30"/>
      <c r="Z28989" s="30"/>
      <c r="AB28989" s="6"/>
    </row>
    <row r="28990" spans="1:28">
      <c r="A28990" s="2"/>
      <c r="B28990" s="2"/>
      <c r="C28990" s="2"/>
      <c r="G28990" s="94"/>
      <c r="H28990" s="94"/>
      <c r="I28990" s="94"/>
      <c r="J28990" s="2"/>
      <c r="P28990" s="30"/>
      <c r="T28990" s="2"/>
      <c r="V28990" s="2"/>
      <c r="W28990" s="28"/>
      <c r="Y28990" s="30"/>
      <c r="Z28990" s="30"/>
      <c r="AB28990" s="6"/>
    </row>
    <row r="28991" spans="1:28">
      <c r="A28991" s="2"/>
      <c r="B28991" s="2"/>
      <c r="C28991" s="2"/>
      <c r="G28991" s="94"/>
      <c r="H28991" s="94"/>
      <c r="I28991" s="94"/>
      <c r="J28991" s="2"/>
      <c r="P28991" s="30"/>
      <c r="T28991" s="2"/>
      <c r="V28991" s="2"/>
      <c r="W28991" s="28"/>
      <c r="Y28991" s="30"/>
      <c r="Z28991" s="30"/>
      <c r="AB28991" s="6"/>
    </row>
    <row r="28992" spans="1:28">
      <c r="A28992" s="2"/>
      <c r="B28992" s="2"/>
      <c r="C28992" s="2"/>
      <c r="G28992" s="94"/>
      <c r="H28992" s="94"/>
      <c r="I28992" s="94"/>
      <c r="J28992" s="2"/>
      <c r="P28992" s="30"/>
      <c r="T28992" s="2"/>
      <c r="V28992" s="2"/>
      <c r="W28992" s="28"/>
      <c r="Y28992" s="30"/>
      <c r="Z28992" s="30"/>
      <c r="AB28992" s="6"/>
    </row>
    <row r="28993" spans="1:28">
      <c r="A28993" s="2"/>
      <c r="B28993" s="2"/>
      <c r="C28993" s="2"/>
      <c r="G28993" s="94"/>
      <c r="H28993" s="94"/>
      <c r="I28993" s="94"/>
      <c r="J28993" s="2"/>
      <c r="P28993" s="30"/>
      <c r="T28993" s="2"/>
      <c r="V28993" s="2"/>
      <c r="W28993" s="28"/>
      <c r="Y28993" s="30"/>
      <c r="Z28993" s="30"/>
      <c r="AB28993" s="6"/>
    </row>
    <row r="28994" spans="1:28">
      <c r="A28994" s="2"/>
      <c r="B28994" s="2"/>
      <c r="C28994" s="2"/>
      <c r="G28994" s="94"/>
      <c r="H28994" s="94"/>
      <c r="I28994" s="94"/>
      <c r="J28994" s="2"/>
      <c r="P28994" s="30"/>
      <c r="T28994" s="2"/>
      <c r="V28994" s="2"/>
      <c r="W28994" s="28"/>
      <c r="Y28994" s="30"/>
      <c r="Z28994" s="30"/>
      <c r="AB28994" s="6"/>
    </row>
    <row r="28995" spans="1:28">
      <c r="A28995" s="2"/>
      <c r="B28995" s="2"/>
      <c r="C28995" s="2"/>
      <c r="G28995" s="94"/>
      <c r="H28995" s="94"/>
      <c r="I28995" s="94"/>
      <c r="J28995" s="2"/>
      <c r="P28995" s="30"/>
      <c r="T28995" s="2"/>
      <c r="V28995" s="2"/>
      <c r="W28995" s="28"/>
      <c r="Y28995" s="30"/>
      <c r="Z28995" s="30"/>
      <c r="AB28995" s="6"/>
    </row>
    <row r="28996" spans="1:28">
      <c r="A28996" s="2"/>
      <c r="B28996" s="2"/>
      <c r="C28996" s="2"/>
      <c r="G28996" s="94"/>
      <c r="H28996" s="94"/>
      <c r="I28996" s="94"/>
      <c r="J28996" s="2"/>
      <c r="P28996" s="30"/>
      <c r="T28996" s="2"/>
      <c r="V28996" s="2"/>
      <c r="W28996" s="28"/>
      <c r="Y28996" s="30"/>
      <c r="Z28996" s="30"/>
      <c r="AB28996" s="6"/>
    </row>
    <row r="28997" spans="1:28">
      <c r="A28997" s="2"/>
      <c r="B28997" s="2"/>
      <c r="C28997" s="2"/>
      <c r="G28997" s="94"/>
      <c r="H28997" s="94"/>
      <c r="I28997" s="94"/>
      <c r="J28997" s="2"/>
      <c r="P28997" s="30"/>
      <c r="T28997" s="2"/>
      <c r="V28997" s="2"/>
      <c r="W28997" s="28"/>
      <c r="Y28997" s="30"/>
      <c r="Z28997" s="30"/>
      <c r="AB28997" s="6"/>
    </row>
    <row r="28998" spans="1:28">
      <c r="A28998" s="2"/>
      <c r="B28998" s="2"/>
      <c r="C28998" s="2"/>
      <c r="G28998" s="94"/>
      <c r="H28998" s="94"/>
      <c r="I28998" s="94"/>
      <c r="J28998" s="2"/>
      <c r="P28998" s="30"/>
      <c r="T28998" s="2"/>
      <c r="V28998" s="2"/>
      <c r="W28998" s="28"/>
      <c r="Y28998" s="30"/>
      <c r="Z28998" s="30"/>
      <c r="AB28998" s="6"/>
    </row>
    <row r="28999" spans="1:28">
      <c r="A28999" s="2"/>
      <c r="B28999" s="2"/>
      <c r="C28999" s="2"/>
      <c r="G28999" s="94"/>
      <c r="H28999" s="94"/>
      <c r="I28999" s="94"/>
      <c r="J28999" s="2"/>
      <c r="P28999" s="30"/>
      <c r="T28999" s="2"/>
      <c r="V28999" s="2"/>
      <c r="W28999" s="28"/>
      <c r="Y28999" s="30"/>
      <c r="Z28999" s="30"/>
      <c r="AB28999" s="6"/>
    </row>
    <row r="29000" spans="1:28">
      <c r="A29000" s="2"/>
      <c r="B29000" s="2"/>
      <c r="C29000" s="2"/>
      <c r="G29000" s="94"/>
      <c r="H29000" s="94"/>
      <c r="I29000" s="94"/>
      <c r="J29000" s="2"/>
      <c r="P29000" s="30"/>
      <c r="T29000" s="2"/>
      <c r="V29000" s="2"/>
      <c r="W29000" s="28"/>
      <c r="Y29000" s="30"/>
      <c r="Z29000" s="30"/>
      <c r="AB29000" s="6"/>
    </row>
    <row r="29001" spans="1:28">
      <c r="A29001" s="2"/>
      <c r="B29001" s="2"/>
      <c r="C29001" s="2"/>
      <c r="G29001" s="94"/>
      <c r="H29001" s="94"/>
      <c r="I29001" s="94"/>
      <c r="J29001" s="2"/>
      <c r="P29001" s="30"/>
      <c r="T29001" s="2"/>
      <c r="V29001" s="2"/>
      <c r="W29001" s="28"/>
      <c r="Y29001" s="30"/>
      <c r="Z29001" s="30"/>
      <c r="AB29001" s="6"/>
    </row>
    <row r="29002" spans="1:28">
      <c r="A29002" s="2"/>
      <c r="B29002" s="2"/>
      <c r="C29002" s="2"/>
      <c r="G29002" s="94"/>
      <c r="H29002" s="94"/>
      <c r="I29002" s="94"/>
      <c r="J29002" s="2"/>
      <c r="P29002" s="30"/>
      <c r="T29002" s="2"/>
      <c r="V29002" s="2"/>
      <c r="W29002" s="28"/>
      <c r="Y29002" s="30"/>
      <c r="Z29002" s="30"/>
      <c r="AB29002" s="6"/>
    </row>
    <row r="29003" spans="1:28">
      <c r="A29003" s="2"/>
      <c r="B29003" s="2"/>
      <c r="C29003" s="2"/>
      <c r="G29003" s="94"/>
      <c r="H29003" s="94"/>
      <c r="I29003" s="94"/>
      <c r="J29003" s="2"/>
      <c r="P29003" s="30"/>
      <c r="T29003" s="2"/>
      <c r="V29003" s="2"/>
      <c r="W29003" s="28"/>
      <c r="Y29003" s="30"/>
      <c r="Z29003" s="30"/>
      <c r="AB29003" s="6"/>
    </row>
    <row r="29004" spans="1:28">
      <c r="A29004" s="2"/>
      <c r="B29004" s="2"/>
      <c r="C29004" s="2"/>
      <c r="G29004" s="94"/>
      <c r="H29004" s="94"/>
      <c r="I29004" s="94"/>
      <c r="J29004" s="2"/>
      <c r="P29004" s="30"/>
      <c r="T29004" s="2"/>
      <c r="V29004" s="2"/>
      <c r="W29004" s="28"/>
      <c r="Y29004" s="30"/>
      <c r="Z29004" s="30"/>
      <c r="AB29004" s="6"/>
    </row>
    <row r="29005" spans="1:28">
      <c r="A29005" s="2"/>
      <c r="B29005" s="2"/>
      <c r="C29005" s="2"/>
      <c r="G29005" s="94"/>
      <c r="H29005" s="94"/>
      <c r="I29005" s="94"/>
      <c r="J29005" s="2"/>
      <c r="P29005" s="30"/>
      <c r="T29005" s="2"/>
      <c r="V29005" s="2"/>
      <c r="W29005" s="28"/>
      <c r="Y29005" s="30"/>
      <c r="Z29005" s="30"/>
      <c r="AB29005" s="6"/>
    </row>
    <row r="29006" spans="1:28">
      <c r="A29006" s="2"/>
      <c r="B29006" s="2"/>
      <c r="C29006" s="2"/>
      <c r="G29006" s="94"/>
      <c r="H29006" s="94"/>
      <c r="I29006" s="94"/>
      <c r="J29006" s="2"/>
      <c r="P29006" s="30"/>
      <c r="T29006" s="2"/>
      <c r="V29006" s="2"/>
      <c r="W29006" s="28"/>
      <c r="Y29006" s="30"/>
      <c r="Z29006" s="30"/>
      <c r="AB29006" s="6"/>
    </row>
    <row r="29007" spans="1:28">
      <c r="A29007" s="2"/>
      <c r="B29007" s="2"/>
      <c r="C29007" s="2"/>
      <c r="G29007" s="94"/>
      <c r="H29007" s="94"/>
      <c r="I29007" s="94"/>
      <c r="J29007" s="2"/>
      <c r="P29007" s="30"/>
      <c r="T29007" s="2"/>
      <c r="V29007" s="2"/>
      <c r="W29007" s="28"/>
      <c r="Y29007" s="30"/>
      <c r="Z29007" s="30"/>
      <c r="AB29007" s="6"/>
    </row>
    <row r="29008" spans="1:28">
      <c r="A29008" s="2"/>
      <c r="B29008" s="2"/>
      <c r="C29008" s="2"/>
      <c r="G29008" s="94"/>
      <c r="H29008" s="94"/>
      <c r="I29008" s="94"/>
      <c r="J29008" s="2"/>
      <c r="P29008" s="30"/>
      <c r="T29008" s="2"/>
      <c r="V29008" s="2"/>
      <c r="W29008" s="28"/>
      <c r="Y29008" s="30"/>
      <c r="Z29008" s="30"/>
      <c r="AB29008" s="6"/>
    </row>
    <row r="29009" spans="1:28">
      <c r="A29009" s="2"/>
      <c r="B29009" s="2"/>
      <c r="C29009" s="2"/>
      <c r="G29009" s="94"/>
      <c r="H29009" s="94"/>
      <c r="I29009" s="94"/>
      <c r="J29009" s="2"/>
      <c r="P29009" s="30"/>
      <c r="T29009" s="2"/>
      <c r="V29009" s="2"/>
      <c r="W29009" s="28"/>
      <c r="Y29009" s="30"/>
      <c r="Z29009" s="30"/>
      <c r="AB29009" s="6"/>
    </row>
    <row r="29010" spans="1:28">
      <c r="A29010" s="2"/>
      <c r="B29010" s="2"/>
      <c r="C29010" s="2"/>
      <c r="G29010" s="94"/>
      <c r="H29010" s="94"/>
      <c r="I29010" s="94"/>
      <c r="J29010" s="2"/>
      <c r="P29010" s="30"/>
      <c r="T29010" s="2"/>
      <c r="V29010" s="2"/>
      <c r="W29010" s="28"/>
      <c r="Y29010" s="30"/>
      <c r="Z29010" s="30"/>
      <c r="AB29010" s="6"/>
    </row>
    <row r="29011" spans="1:28">
      <c r="A29011" s="2"/>
      <c r="B29011" s="2"/>
      <c r="C29011" s="2"/>
      <c r="G29011" s="94"/>
      <c r="H29011" s="94"/>
      <c r="I29011" s="94"/>
      <c r="J29011" s="2"/>
      <c r="P29011" s="30"/>
      <c r="T29011" s="2"/>
      <c r="V29011" s="2"/>
      <c r="W29011" s="28"/>
      <c r="Y29011" s="30"/>
      <c r="Z29011" s="30"/>
      <c r="AB29011" s="6"/>
    </row>
    <row r="29012" spans="1:28">
      <c r="A29012" s="2"/>
      <c r="B29012" s="2"/>
      <c r="C29012" s="2"/>
      <c r="G29012" s="94"/>
      <c r="H29012" s="94"/>
      <c r="I29012" s="94"/>
      <c r="J29012" s="2"/>
      <c r="P29012" s="30"/>
      <c r="T29012" s="2"/>
      <c r="V29012" s="2"/>
      <c r="W29012" s="28"/>
      <c r="Y29012" s="30"/>
      <c r="Z29012" s="30"/>
      <c r="AB29012" s="6"/>
    </row>
    <row r="29013" spans="1:28">
      <c r="A29013" s="2"/>
      <c r="B29013" s="2"/>
      <c r="C29013" s="2"/>
      <c r="G29013" s="94"/>
      <c r="H29013" s="94"/>
      <c r="I29013" s="94"/>
      <c r="J29013" s="2"/>
      <c r="P29013" s="30"/>
      <c r="T29013" s="2"/>
      <c r="V29013" s="2"/>
      <c r="W29013" s="28"/>
      <c r="Y29013" s="30"/>
      <c r="Z29013" s="30"/>
      <c r="AB29013" s="6"/>
    </row>
    <row r="29014" spans="1:28">
      <c r="A29014" s="2"/>
      <c r="B29014" s="2"/>
      <c r="C29014" s="2"/>
      <c r="G29014" s="94"/>
      <c r="H29014" s="94"/>
      <c r="I29014" s="94"/>
      <c r="J29014" s="2"/>
      <c r="P29014" s="30"/>
      <c r="T29014" s="2"/>
      <c r="V29014" s="2"/>
      <c r="W29014" s="28"/>
      <c r="Y29014" s="30"/>
      <c r="Z29014" s="30"/>
      <c r="AB29014" s="6"/>
    </row>
    <row r="29015" spans="1:28">
      <c r="A29015" s="2"/>
      <c r="B29015" s="2"/>
      <c r="C29015" s="2"/>
      <c r="G29015" s="94"/>
      <c r="H29015" s="94"/>
      <c r="I29015" s="94"/>
      <c r="J29015" s="2"/>
      <c r="P29015" s="30"/>
      <c r="T29015" s="2"/>
      <c r="V29015" s="2"/>
      <c r="W29015" s="28"/>
      <c r="Y29015" s="30"/>
      <c r="Z29015" s="30"/>
      <c r="AB29015" s="6"/>
    </row>
    <row r="29016" spans="1:28">
      <c r="A29016" s="2"/>
      <c r="B29016" s="2"/>
      <c r="C29016" s="2"/>
      <c r="G29016" s="94"/>
      <c r="H29016" s="94"/>
      <c r="I29016" s="94"/>
      <c r="J29016" s="2"/>
      <c r="P29016" s="30"/>
      <c r="T29016" s="2"/>
      <c r="V29016" s="2"/>
      <c r="W29016" s="28"/>
      <c r="Y29016" s="30"/>
      <c r="Z29016" s="30"/>
      <c r="AB29016" s="6"/>
    </row>
    <row r="29017" spans="1:28">
      <c r="A29017" s="2"/>
      <c r="B29017" s="2"/>
      <c r="C29017" s="2"/>
      <c r="G29017" s="94"/>
      <c r="H29017" s="94"/>
      <c r="I29017" s="94"/>
      <c r="J29017" s="2"/>
      <c r="P29017" s="30"/>
      <c r="T29017" s="2"/>
      <c r="V29017" s="2"/>
      <c r="W29017" s="28"/>
      <c r="Y29017" s="30"/>
      <c r="Z29017" s="30"/>
      <c r="AB29017" s="6"/>
    </row>
    <row r="29018" spans="1:28">
      <c r="A29018" s="2"/>
      <c r="B29018" s="2"/>
      <c r="C29018" s="2"/>
      <c r="G29018" s="94"/>
      <c r="H29018" s="94"/>
      <c r="I29018" s="94"/>
      <c r="J29018" s="2"/>
      <c r="P29018" s="30"/>
      <c r="T29018" s="2"/>
      <c r="V29018" s="2"/>
      <c r="W29018" s="28"/>
      <c r="Y29018" s="30"/>
      <c r="Z29018" s="30"/>
      <c r="AB29018" s="6"/>
    </row>
    <row r="29019" spans="1:28">
      <c r="A29019" s="2"/>
      <c r="B29019" s="2"/>
      <c r="C29019" s="2"/>
      <c r="G29019" s="94"/>
      <c r="H29019" s="94"/>
      <c r="I29019" s="94"/>
      <c r="J29019" s="2"/>
      <c r="P29019" s="30"/>
      <c r="T29019" s="2"/>
      <c r="V29019" s="2"/>
      <c r="W29019" s="28"/>
      <c r="Y29019" s="30"/>
      <c r="Z29019" s="30"/>
      <c r="AB29019" s="6"/>
    </row>
    <row r="29020" spans="1:28">
      <c r="A29020" s="2"/>
      <c r="B29020" s="2"/>
      <c r="C29020" s="2"/>
      <c r="G29020" s="94"/>
      <c r="H29020" s="94"/>
      <c r="I29020" s="94"/>
      <c r="J29020" s="2"/>
      <c r="P29020" s="30"/>
      <c r="T29020" s="2"/>
      <c r="V29020" s="2"/>
      <c r="W29020" s="28"/>
      <c r="Y29020" s="30"/>
      <c r="Z29020" s="30"/>
      <c r="AB29020" s="6"/>
    </row>
    <row r="29021" spans="1:28">
      <c r="A29021" s="2"/>
      <c r="B29021" s="2"/>
      <c r="C29021" s="2"/>
      <c r="G29021" s="94"/>
      <c r="H29021" s="94"/>
      <c r="I29021" s="94"/>
      <c r="J29021" s="2"/>
      <c r="P29021" s="30"/>
      <c r="T29021" s="2"/>
      <c r="V29021" s="2"/>
      <c r="W29021" s="28"/>
      <c r="Y29021" s="30"/>
      <c r="Z29021" s="30"/>
      <c r="AB29021" s="6"/>
    </row>
    <row r="29022" spans="1:28">
      <c r="A29022" s="2"/>
      <c r="B29022" s="2"/>
      <c r="C29022" s="2"/>
      <c r="G29022" s="94"/>
      <c r="H29022" s="94"/>
      <c r="I29022" s="94"/>
      <c r="J29022" s="2"/>
      <c r="P29022" s="30"/>
      <c r="T29022" s="2"/>
      <c r="V29022" s="2"/>
      <c r="W29022" s="28"/>
      <c r="Y29022" s="30"/>
      <c r="Z29022" s="30"/>
      <c r="AB29022" s="6"/>
    </row>
    <row r="29023" spans="1:28">
      <c r="A29023" s="2"/>
      <c r="B29023" s="2"/>
      <c r="C29023" s="2"/>
      <c r="G29023" s="94"/>
      <c r="H29023" s="94"/>
      <c r="I29023" s="94"/>
      <c r="J29023" s="2"/>
      <c r="P29023" s="30"/>
      <c r="T29023" s="2"/>
      <c r="V29023" s="2"/>
      <c r="W29023" s="28"/>
      <c r="Y29023" s="30"/>
      <c r="Z29023" s="30"/>
      <c r="AB29023" s="6"/>
    </row>
    <row r="29024" spans="1:28">
      <c r="A29024" s="2"/>
      <c r="B29024" s="2"/>
      <c r="C29024" s="2"/>
      <c r="G29024" s="94"/>
      <c r="H29024" s="94"/>
      <c r="I29024" s="94"/>
      <c r="J29024" s="2"/>
      <c r="P29024" s="30"/>
      <c r="T29024" s="2"/>
      <c r="V29024" s="2"/>
      <c r="W29024" s="28"/>
      <c r="Y29024" s="30"/>
      <c r="Z29024" s="30"/>
      <c r="AB29024" s="6"/>
    </row>
    <row r="29025" spans="1:28">
      <c r="A29025" s="2"/>
      <c r="B29025" s="2"/>
      <c r="C29025" s="2"/>
      <c r="G29025" s="94"/>
      <c r="H29025" s="94"/>
      <c r="I29025" s="94"/>
      <c r="J29025" s="2"/>
      <c r="P29025" s="30"/>
      <c r="T29025" s="2"/>
      <c r="V29025" s="2"/>
      <c r="W29025" s="28"/>
      <c r="Y29025" s="30"/>
      <c r="Z29025" s="30"/>
      <c r="AB29025" s="6"/>
    </row>
    <row r="29026" spans="1:28">
      <c r="A29026" s="2"/>
      <c r="B29026" s="2"/>
      <c r="C29026" s="2"/>
      <c r="G29026" s="94"/>
      <c r="H29026" s="94"/>
      <c r="I29026" s="94"/>
      <c r="J29026" s="2"/>
      <c r="P29026" s="30"/>
      <c r="T29026" s="2"/>
      <c r="V29026" s="2"/>
      <c r="W29026" s="28"/>
      <c r="Y29026" s="30"/>
      <c r="Z29026" s="30"/>
      <c r="AB29026" s="6"/>
    </row>
    <row r="29027" spans="1:28">
      <c r="A29027" s="2"/>
      <c r="B29027" s="2"/>
      <c r="C29027" s="2"/>
      <c r="G29027" s="94"/>
      <c r="H29027" s="94"/>
      <c r="I29027" s="94"/>
      <c r="J29027" s="2"/>
      <c r="P29027" s="30"/>
      <c r="T29027" s="2"/>
      <c r="V29027" s="2"/>
      <c r="W29027" s="28"/>
      <c r="Y29027" s="30"/>
      <c r="Z29027" s="30"/>
      <c r="AB29027" s="6"/>
    </row>
    <row r="29028" spans="1:28">
      <c r="A29028" s="2"/>
      <c r="B29028" s="2"/>
      <c r="C29028" s="2"/>
      <c r="G29028" s="94"/>
      <c r="H29028" s="94"/>
      <c r="I29028" s="94"/>
      <c r="J29028" s="2"/>
      <c r="P29028" s="30"/>
      <c r="T29028" s="2"/>
      <c r="V29028" s="2"/>
      <c r="W29028" s="28"/>
      <c r="Y29028" s="30"/>
      <c r="Z29028" s="30"/>
      <c r="AB29028" s="6"/>
    </row>
    <row r="29029" spans="1:28">
      <c r="A29029" s="2"/>
      <c r="B29029" s="2"/>
      <c r="C29029" s="2"/>
      <c r="G29029" s="94"/>
      <c r="H29029" s="94"/>
      <c r="I29029" s="94"/>
      <c r="J29029" s="2"/>
      <c r="P29029" s="30"/>
      <c r="T29029" s="2"/>
      <c r="V29029" s="2"/>
      <c r="W29029" s="28"/>
      <c r="Y29029" s="30"/>
      <c r="Z29029" s="30"/>
      <c r="AB29029" s="6"/>
    </row>
    <row r="29030" spans="1:28">
      <c r="A29030" s="2"/>
      <c r="B29030" s="2"/>
      <c r="C29030" s="2"/>
      <c r="G29030" s="94"/>
      <c r="H29030" s="94"/>
      <c r="I29030" s="94"/>
      <c r="J29030" s="2"/>
      <c r="P29030" s="30"/>
      <c r="T29030" s="2"/>
      <c r="V29030" s="2"/>
      <c r="W29030" s="28"/>
      <c r="Y29030" s="30"/>
      <c r="Z29030" s="30"/>
      <c r="AB29030" s="6"/>
    </row>
    <row r="29031" spans="1:28">
      <c r="A29031" s="2"/>
      <c r="B29031" s="2"/>
      <c r="C29031" s="2"/>
      <c r="G29031" s="94"/>
      <c r="H29031" s="94"/>
      <c r="I29031" s="94"/>
      <c r="J29031" s="2"/>
      <c r="P29031" s="30"/>
      <c r="T29031" s="2"/>
      <c r="V29031" s="2"/>
      <c r="W29031" s="28"/>
      <c r="Y29031" s="30"/>
      <c r="Z29031" s="30"/>
      <c r="AB29031" s="6"/>
    </row>
    <row r="29032" spans="1:28">
      <c r="A29032" s="2"/>
      <c r="B29032" s="2"/>
      <c r="C29032" s="2"/>
      <c r="G29032" s="94"/>
      <c r="H29032" s="94"/>
      <c r="I29032" s="94"/>
      <c r="J29032" s="2"/>
      <c r="P29032" s="30"/>
      <c r="T29032" s="2"/>
      <c r="V29032" s="2"/>
      <c r="W29032" s="28"/>
      <c r="Y29032" s="30"/>
      <c r="Z29032" s="30"/>
      <c r="AB29032" s="6"/>
    </row>
    <row r="29033" spans="1:28">
      <c r="A29033" s="2"/>
      <c r="B29033" s="2"/>
      <c r="C29033" s="2"/>
      <c r="G29033" s="94"/>
      <c r="H29033" s="94"/>
      <c r="I29033" s="94"/>
      <c r="J29033" s="2"/>
      <c r="P29033" s="30"/>
      <c r="T29033" s="2"/>
      <c r="V29033" s="2"/>
      <c r="W29033" s="28"/>
      <c r="Y29033" s="30"/>
      <c r="Z29033" s="30"/>
      <c r="AB29033" s="6"/>
    </row>
    <row r="29034" spans="1:28">
      <c r="A29034" s="2"/>
      <c r="B29034" s="2"/>
      <c r="C29034" s="2"/>
      <c r="G29034" s="94"/>
      <c r="H29034" s="94"/>
      <c r="I29034" s="94"/>
      <c r="J29034" s="2"/>
      <c r="P29034" s="30"/>
      <c r="T29034" s="2"/>
      <c r="V29034" s="2"/>
      <c r="W29034" s="28"/>
      <c r="Y29034" s="30"/>
      <c r="Z29034" s="30"/>
      <c r="AB29034" s="6"/>
    </row>
    <row r="29035" spans="1:28">
      <c r="A29035" s="2"/>
      <c r="B29035" s="2"/>
      <c r="C29035" s="2"/>
      <c r="G29035" s="94"/>
      <c r="H29035" s="94"/>
      <c r="I29035" s="94"/>
      <c r="J29035" s="2"/>
      <c r="P29035" s="30"/>
      <c r="T29035" s="2"/>
      <c r="V29035" s="2"/>
      <c r="W29035" s="28"/>
      <c r="Y29035" s="30"/>
      <c r="Z29035" s="30"/>
      <c r="AB29035" s="6"/>
    </row>
    <row r="29036" spans="1:28">
      <c r="A29036" s="2"/>
      <c r="B29036" s="2"/>
      <c r="C29036" s="2"/>
      <c r="G29036" s="94"/>
      <c r="H29036" s="94"/>
      <c r="I29036" s="94"/>
      <c r="J29036" s="2"/>
      <c r="P29036" s="30"/>
      <c r="T29036" s="2"/>
      <c r="V29036" s="2"/>
      <c r="W29036" s="28"/>
      <c r="Y29036" s="30"/>
      <c r="Z29036" s="30"/>
      <c r="AB29036" s="6"/>
    </row>
    <row r="29037" spans="1:28">
      <c r="A29037" s="2"/>
      <c r="B29037" s="2"/>
      <c r="C29037" s="2"/>
      <c r="G29037" s="94"/>
      <c r="H29037" s="94"/>
      <c r="I29037" s="94"/>
      <c r="J29037" s="2"/>
      <c r="P29037" s="30"/>
      <c r="T29037" s="2"/>
      <c r="V29037" s="2"/>
      <c r="W29037" s="28"/>
      <c r="Y29037" s="30"/>
      <c r="Z29037" s="30"/>
      <c r="AB29037" s="6"/>
    </row>
    <row r="29038" spans="1:28">
      <c r="A29038" s="2"/>
      <c r="B29038" s="2"/>
      <c r="C29038" s="2"/>
      <c r="G29038" s="94"/>
      <c r="H29038" s="94"/>
      <c r="I29038" s="94"/>
      <c r="J29038" s="2"/>
      <c r="P29038" s="30"/>
      <c r="T29038" s="2"/>
      <c r="V29038" s="2"/>
      <c r="W29038" s="28"/>
      <c r="Y29038" s="30"/>
      <c r="Z29038" s="30"/>
      <c r="AB29038" s="6"/>
    </row>
    <row r="29039" spans="1:28">
      <c r="A29039" s="2"/>
      <c r="B29039" s="2"/>
      <c r="C29039" s="2"/>
      <c r="G29039" s="94"/>
      <c r="H29039" s="94"/>
      <c r="I29039" s="94"/>
      <c r="J29039" s="2"/>
      <c r="P29039" s="30"/>
      <c r="T29039" s="2"/>
      <c r="V29039" s="2"/>
      <c r="W29039" s="28"/>
      <c r="Y29039" s="30"/>
      <c r="Z29039" s="30"/>
      <c r="AB29039" s="6"/>
    </row>
    <row r="29040" spans="1:28">
      <c r="A29040" s="2"/>
      <c r="B29040" s="2"/>
      <c r="C29040" s="2"/>
      <c r="G29040" s="94"/>
      <c r="H29040" s="94"/>
      <c r="I29040" s="94"/>
      <c r="J29040" s="2"/>
      <c r="P29040" s="30"/>
      <c r="T29040" s="2"/>
      <c r="V29040" s="2"/>
      <c r="W29040" s="28"/>
      <c r="Y29040" s="30"/>
      <c r="Z29040" s="30"/>
      <c r="AB29040" s="6"/>
    </row>
    <row r="29041" spans="1:28">
      <c r="A29041" s="2"/>
      <c r="B29041" s="2"/>
      <c r="C29041" s="2"/>
      <c r="G29041" s="94"/>
      <c r="H29041" s="94"/>
      <c r="I29041" s="94"/>
      <c r="J29041" s="2"/>
      <c r="P29041" s="30"/>
      <c r="T29041" s="2"/>
      <c r="V29041" s="2"/>
      <c r="W29041" s="28"/>
      <c r="Y29041" s="30"/>
      <c r="Z29041" s="30"/>
      <c r="AB29041" s="6"/>
    </row>
    <row r="29042" spans="1:28">
      <c r="A29042" s="2"/>
      <c r="B29042" s="2"/>
      <c r="C29042" s="2"/>
      <c r="G29042" s="94"/>
      <c r="H29042" s="94"/>
      <c r="I29042" s="94"/>
      <c r="J29042" s="2"/>
      <c r="P29042" s="30"/>
      <c r="T29042" s="2"/>
      <c r="V29042" s="2"/>
      <c r="W29042" s="28"/>
      <c r="Y29042" s="30"/>
      <c r="Z29042" s="30"/>
      <c r="AB29042" s="6"/>
    </row>
    <row r="29043" spans="1:28">
      <c r="A29043" s="2"/>
      <c r="B29043" s="2"/>
      <c r="C29043" s="2"/>
      <c r="G29043" s="94"/>
      <c r="H29043" s="94"/>
      <c r="I29043" s="94"/>
      <c r="J29043" s="2"/>
      <c r="P29043" s="30"/>
      <c r="T29043" s="2"/>
      <c r="V29043" s="2"/>
      <c r="W29043" s="28"/>
      <c r="Y29043" s="30"/>
      <c r="Z29043" s="30"/>
      <c r="AB29043" s="6"/>
    </row>
    <row r="29044" spans="1:28">
      <c r="A29044" s="2"/>
      <c r="B29044" s="2"/>
      <c r="C29044" s="2"/>
      <c r="G29044" s="94"/>
      <c r="H29044" s="94"/>
      <c r="I29044" s="94"/>
      <c r="J29044" s="2"/>
      <c r="P29044" s="30"/>
      <c r="T29044" s="2"/>
      <c r="V29044" s="2"/>
      <c r="W29044" s="28"/>
      <c r="Y29044" s="30"/>
      <c r="Z29044" s="30"/>
      <c r="AB29044" s="6"/>
    </row>
    <row r="29045" spans="1:28">
      <c r="A29045" s="2"/>
      <c r="B29045" s="2"/>
      <c r="C29045" s="2"/>
      <c r="G29045" s="94"/>
      <c r="H29045" s="94"/>
      <c r="I29045" s="94"/>
      <c r="J29045" s="2"/>
      <c r="P29045" s="30"/>
      <c r="T29045" s="2"/>
      <c r="V29045" s="2"/>
      <c r="W29045" s="28"/>
      <c r="Y29045" s="30"/>
      <c r="Z29045" s="30"/>
      <c r="AB29045" s="6"/>
    </row>
    <row r="29046" spans="1:28">
      <c r="A29046" s="2"/>
      <c r="B29046" s="2"/>
      <c r="C29046" s="2"/>
      <c r="G29046" s="94"/>
      <c r="H29046" s="94"/>
      <c r="I29046" s="94"/>
      <c r="J29046" s="2"/>
      <c r="P29046" s="30"/>
      <c r="T29046" s="2"/>
      <c r="V29046" s="2"/>
      <c r="W29046" s="28"/>
      <c r="Y29046" s="30"/>
      <c r="Z29046" s="30"/>
      <c r="AB29046" s="6"/>
    </row>
    <row r="29047" spans="1:28">
      <c r="A29047" s="2"/>
      <c r="B29047" s="2"/>
      <c r="C29047" s="2"/>
      <c r="G29047" s="94"/>
      <c r="H29047" s="94"/>
      <c r="I29047" s="94"/>
      <c r="J29047" s="2"/>
      <c r="P29047" s="30"/>
      <c r="T29047" s="2"/>
      <c r="V29047" s="2"/>
      <c r="W29047" s="28"/>
      <c r="Y29047" s="30"/>
      <c r="Z29047" s="30"/>
      <c r="AB29047" s="6"/>
    </row>
    <row r="29048" spans="1:28">
      <c r="A29048" s="2"/>
      <c r="B29048" s="2"/>
      <c r="C29048" s="2"/>
      <c r="G29048" s="94"/>
      <c r="H29048" s="94"/>
      <c r="I29048" s="94"/>
      <c r="J29048" s="2"/>
      <c r="P29048" s="30"/>
      <c r="T29048" s="2"/>
      <c r="V29048" s="2"/>
      <c r="W29048" s="28"/>
      <c r="Y29048" s="30"/>
      <c r="Z29048" s="30"/>
      <c r="AB29048" s="6"/>
    </row>
    <row r="29049" spans="1:28">
      <c r="A29049" s="2"/>
      <c r="B29049" s="2"/>
      <c r="C29049" s="2"/>
      <c r="G29049" s="94"/>
      <c r="H29049" s="94"/>
      <c r="I29049" s="94"/>
      <c r="J29049" s="2"/>
      <c r="P29049" s="30"/>
      <c r="T29049" s="2"/>
      <c r="V29049" s="2"/>
      <c r="W29049" s="28"/>
      <c r="Y29049" s="30"/>
      <c r="Z29049" s="30"/>
      <c r="AB29049" s="6"/>
    </row>
    <row r="29050" spans="1:28">
      <c r="A29050" s="2"/>
      <c r="B29050" s="2"/>
      <c r="C29050" s="2"/>
      <c r="G29050" s="94"/>
      <c r="H29050" s="94"/>
      <c r="I29050" s="94"/>
      <c r="J29050" s="2"/>
      <c r="P29050" s="30"/>
      <c r="T29050" s="2"/>
      <c r="V29050" s="2"/>
      <c r="W29050" s="28"/>
      <c r="Y29050" s="30"/>
      <c r="Z29050" s="30"/>
      <c r="AB29050" s="6"/>
    </row>
    <row r="29051" spans="1:28">
      <c r="A29051" s="2"/>
      <c r="B29051" s="2"/>
      <c r="C29051" s="2"/>
      <c r="G29051" s="94"/>
      <c r="H29051" s="94"/>
      <c r="I29051" s="94"/>
      <c r="J29051" s="2"/>
      <c r="P29051" s="30"/>
      <c r="T29051" s="2"/>
      <c r="V29051" s="2"/>
      <c r="W29051" s="28"/>
      <c r="Y29051" s="30"/>
      <c r="Z29051" s="30"/>
      <c r="AB29051" s="6"/>
    </row>
    <row r="29052" spans="1:28">
      <c r="A29052" s="2"/>
      <c r="B29052" s="2"/>
      <c r="C29052" s="2"/>
      <c r="G29052" s="94"/>
      <c r="H29052" s="94"/>
      <c r="I29052" s="94"/>
      <c r="J29052" s="2"/>
      <c r="P29052" s="30"/>
      <c r="T29052" s="2"/>
      <c r="V29052" s="2"/>
      <c r="W29052" s="28"/>
      <c r="Y29052" s="30"/>
      <c r="Z29052" s="30"/>
      <c r="AB29052" s="6"/>
    </row>
    <row r="29053" spans="1:28">
      <c r="A29053" s="2"/>
      <c r="B29053" s="2"/>
      <c r="C29053" s="2"/>
      <c r="G29053" s="94"/>
      <c r="H29053" s="94"/>
      <c r="I29053" s="94"/>
      <c r="J29053" s="2"/>
      <c r="P29053" s="30"/>
      <c r="T29053" s="2"/>
      <c r="V29053" s="2"/>
      <c r="W29053" s="28"/>
      <c r="Y29053" s="30"/>
      <c r="Z29053" s="30"/>
      <c r="AB29053" s="6"/>
    </row>
    <row r="29054" spans="1:28">
      <c r="A29054" s="2"/>
      <c r="B29054" s="2"/>
      <c r="C29054" s="2"/>
      <c r="G29054" s="94"/>
      <c r="H29054" s="94"/>
      <c r="I29054" s="94"/>
      <c r="J29054" s="2"/>
      <c r="P29054" s="30"/>
      <c r="T29054" s="2"/>
      <c r="V29054" s="2"/>
      <c r="W29054" s="28"/>
      <c r="Y29054" s="30"/>
      <c r="Z29054" s="30"/>
      <c r="AB29054" s="6"/>
    </row>
    <row r="29055" spans="1:28">
      <c r="A29055" s="2"/>
      <c r="B29055" s="2"/>
      <c r="C29055" s="2"/>
      <c r="G29055" s="94"/>
      <c r="H29055" s="94"/>
      <c r="I29055" s="94"/>
      <c r="J29055" s="2"/>
      <c r="P29055" s="30"/>
      <c r="T29055" s="2"/>
      <c r="V29055" s="2"/>
      <c r="W29055" s="28"/>
      <c r="Y29055" s="30"/>
      <c r="Z29055" s="30"/>
      <c r="AB29055" s="6"/>
    </row>
    <row r="29056" spans="1:28">
      <c r="A29056" s="2"/>
      <c r="B29056" s="2"/>
      <c r="C29056" s="2"/>
      <c r="G29056" s="94"/>
      <c r="H29056" s="94"/>
      <c r="I29056" s="94"/>
      <c r="J29056" s="2"/>
      <c r="P29056" s="30"/>
      <c r="T29056" s="2"/>
      <c r="V29056" s="2"/>
      <c r="W29056" s="28"/>
      <c r="Y29056" s="30"/>
      <c r="Z29056" s="30"/>
      <c r="AB29056" s="6"/>
    </row>
    <row r="29057" spans="1:28">
      <c r="A29057" s="2"/>
      <c r="B29057" s="2"/>
      <c r="C29057" s="2"/>
      <c r="G29057" s="94"/>
      <c r="H29057" s="94"/>
      <c r="I29057" s="94"/>
      <c r="J29057" s="2"/>
      <c r="P29057" s="30"/>
      <c r="T29057" s="2"/>
      <c r="V29057" s="2"/>
      <c r="W29057" s="28"/>
      <c r="Y29057" s="30"/>
      <c r="Z29057" s="30"/>
      <c r="AB29057" s="6"/>
    </row>
    <row r="29058" spans="1:28">
      <c r="A29058" s="2"/>
      <c r="B29058" s="2"/>
      <c r="C29058" s="2"/>
      <c r="G29058" s="94"/>
      <c r="H29058" s="94"/>
      <c r="I29058" s="94"/>
      <c r="J29058" s="2"/>
      <c r="P29058" s="30"/>
      <c r="T29058" s="2"/>
      <c r="V29058" s="2"/>
      <c r="W29058" s="28"/>
      <c r="Y29058" s="30"/>
      <c r="Z29058" s="30"/>
      <c r="AB29058" s="6"/>
    </row>
    <row r="29059" spans="1:28">
      <c r="A29059" s="2"/>
      <c r="B29059" s="2"/>
      <c r="C29059" s="2"/>
      <c r="G29059" s="94"/>
      <c r="H29059" s="94"/>
      <c r="I29059" s="94"/>
      <c r="J29059" s="2"/>
      <c r="P29059" s="30"/>
      <c r="T29059" s="2"/>
      <c r="V29059" s="2"/>
      <c r="W29059" s="28"/>
      <c r="Y29059" s="30"/>
      <c r="Z29059" s="30"/>
      <c r="AB29059" s="6"/>
    </row>
    <row r="29060" spans="1:28">
      <c r="A29060" s="2"/>
      <c r="B29060" s="2"/>
      <c r="C29060" s="2"/>
      <c r="G29060" s="94"/>
      <c r="H29060" s="94"/>
      <c r="I29060" s="94"/>
      <c r="J29060" s="2"/>
      <c r="P29060" s="30"/>
      <c r="T29060" s="2"/>
      <c r="V29060" s="2"/>
      <c r="W29060" s="28"/>
      <c r="Y29060" s="30"/>
      <c r="Z29060" s="30"/>
      <c r="AB29060" s="6"/>
    </row>
    <row r="29061" spans="1:28">
      <c r="A29061" s="2"/>
      <c r="B29061" s="2"/>
      <c r="C29061" s="2"/>
      <c r="G29061" s="94"/>
      <c r="H29061" s="94"/>
      <c r="I29061" s="94"/>
      <c r="J29061" s="2"/>
      <c r="P29061" s="30"/>
      <c r="T29061" s="2"/>
      <c r="V29061" s="2"/>
      <c r="W29061" s="28"/>
      <c r="Y29061" s="30"/>
      <c r="Z29061" s="30"/>
      <c r="AB29061" s="6"/>
    </row>
    <row r="29062" spans="1:28">
      <c r="A29062" s="2"/>
      <c r="B29062" s="2"/>
      <c r="C29062" s="2"/>
      <c r="G29062" s="94"/>
      <c r="H29062" s="94"/>
      <c r="I29062" s="94"/>
      <c r="J29062" s="2"/>
      <c r="P29062" s="30"/>
      <c r="T29062" s="2"/>
      <c r="V29062" s="2"/>
      <c r="W29062" s="28"/>
      <c r="Y29062" s="30"/>
      <c r="Z29062" s="30"/>
      <c r="AB29062" s="6"/>
    </row>
    <row r="29063" spans="1:28">
      <c r="A29063" s="2"/>
      <c r="B29063" s="2"/>
      <c r="C29063" s="2"/>
      <c r="G29063" s="94"/>
      <c r="H29063" s="94"/>
      <c r="I29063" s="94"/>
      <c r="J29063" s="2"/>
      <c r="P29063" s="30"/>
      <c r="T29063" s="2"/>
      <c r="V29063" s="2"/>
      <c r="W29063" s="28"/>
      <c r="Y29063" s="30"/>
      <c r="Z29063" s="30"/>
      <c r="AB29063" s="6"/>
    </row>
    <row r="29064" spans="1:28">
      <c r="A29064" s="2"/>
      <c r="B29064" s="2"/>
      <c r="C29064" s="2"/>
      <c r="G29064" s="94"/>
      <c r="H29064" s="94"/>
      <c r="I29064" s="94"/>
      <c r="J29064" s="2"/>
      <c r="P29064" s="30"/>
      <c r="T29064" s="2"/>
      <c r="V29064" s="2"/>
      <c r="W29064" s="28"/>
      <c r="Y29064" s="30"/>
      <c r="Z29064" s="30"/>
      <c r="AB29064" s="6"/>
    </row>
    <row r="29065" spans="1:28">
      <c r="A29065" s="2"/>
      <c r="B29065" s="2"/>
      <c r="C29065" s="2"/>
      <c r="G29065" s="94"/>
      <c r="H29065" s="94"/>
      <c r="I29065" s="94"/>
      <c r="J29065" s="2"/>
      <c r="P29065" s="30"/>
      <c r="T29065" s="2"/>
      <c r="V29065" s="2"/>
      <c r="W29065" s="28"/>
      <c r="Y29065" s="30"/>
      <c r="Z29065" s="30"/>
      <c r="AB29065" s="6"/>
    </row>
    <row r="29066" spans="1:28">
      <c r="A29066" s="2"/>
      <c r="B29066" s="2"/>
      <c r="C29066" s="2"/>
      <c r="G29066" s="94"/>
      <c r="H29066" s="94"/>
      <c r="I29066" s="94"/>
      <c r="J29066" s="2"/>
      <c r="P29066" s="30"/>
      <c r="T29066" s="2"/>
      <c r="V29066" s="2"/>
      <c r="W29066" s="28"/>
      <c r="Y29066" s="30"/>
      <c r="Z29066" s="30"/>
      <c r="AB29066" s="6"/>
    </row>
    <row r="29067" spans="1:28">
      <c r="A29067" s="2"/>
      <c r="B29067" s="2"/>
      <c r="C29067" s="2"/>
      <c r="G29067" s="94"/>
      <c r="H29067" s="94"/>
      <c r="I29067" s="94"/>
      <c r="J29067" s="2"/>
      <c r="P29067" s="30"/>
      <c r="T29067" s="2"/>
      <c r="V29067" s="2"/>
      <c r="W29067" s="28"/>
      <c r="Y29067" s="30"/>
      <c r="Z29067" s="30"/>
      <c r="AB29067" s="6"/>
    </row>
    <row r="29068" spans="1:28">
      <c r="A29068" s="2"/>
      <c r="B29068" s="2"/>
      <c r="C29068" s="2"/>
      <c r="G29068" s="94"/>
      <c r="H29068" s="94"/>
      <c r="I29068" s="94"/>
      <c r="J29068" s="2"/>
      <c r="P29068" s="30"/>
      <c r="T29068" s="2"/>
      <c r="V29068" s="2"/>
      <c r="W29068" s="28"/>
      <c r="Y29068" s="30"/>
      <c r="Z29068" s="30"/>
      <c r="AB29068" s="6"/>
    </row>
    <row r="29069" spans="1:28">
      <c r="A29069" s="2"/>
      <c r="B29069" s="2"/>
      <c r="C29069" s="2"/>
      <c r="G29069" s="94"/>
      <c r="H29069" s="94"/>
      <c r="I29069" s="94"/>
      <c r="J29069" s="2"/>
      <c r="P29069" s="30"/>
      <c r="T29069" s="2"/>
      <c r="V29069" s="2"/>
      <c r="W29069" s="28"/>
      <c r="Y29069" s="30"/>
      <c r="Z29069" s="30"/>
      <c r="AB29069" s="6"/>
    </row>
    <row r="29070" spans="1:28">
      <c r="A29070" s="2"/>
      <c r="B29070" s="2"/>
      <c r="C29070" s="2"/>
      <c r="G29070" s="94"/>
      <c r="H29070" s="94"/>
      <c r="I29070" s="94"/>
      <c r="J29070" s="2"/>
      <c r="P29070" s="30"/>
      <c r="T29070" s="2"/>
      <c r="V29070" s="2"/>
      <c r="W29070" s="28"/>
      <c r="Y29070" s="30"/>
      <c r="Z29070" s="30"/>
      <c r="AB29070" s="6"/>
    </row>
    <row r="29071" spans="1:28">
      <c r="A29071" s="2"/>
      <c r="B29071" s="2"/>
      <c r="C29071" s="2"/>
      <c r="G29071" s="94"/>
      <c r="H29071" s="94"/>
      <c r="I29071" s="94"/>
      <c r="J29071" s="2"/>
      <c r="P29071" s="30"/>
      <c r="T29071" s="2"/>
      <c r="V29071" s="2"/>
      <c r="W29071" s="28"/>
      <c r="Y29071" s="30"/>
      <c r="Z29071" s="30"/>
      <c r="AB29071" s="6"/>
    </row>
    <row r="29072" spans="1:28">
      <c r="A29072" s="2"/>
      <c r="B29072" s="2"/>
      <c r="C29072" s="2"/>
      <c r="G29072" s="94"/>
      <c r="H29072" s="94"/>
      <c r="I29072" s="94"/>
      <c r="J29072" s="2"/>
      <c r="P29072" s="30"/>
      <c r="T29072" s="2"/>
      <c r="V29072" s="2"/>
      <c r="W29072" s="28"/>
      <c r="Y29072" s="30"/>
      <c r="Z29072" s="30"/>
      <c r="AB29072" s="6"/>
    </row>
    <row r="29073" spans="1:28">
      <c r="A29073" s="2"/>
      <c r="B29073" s="2"/>
      <c r="C29073" s="2"/>
      <c r="G29073" s="94"/>
      <c r="H29073" s="94"/>
      <c r="I29073" s="94"/>
      <c r="J29073" s="2"/>
      <c r="P29073" s="30"/>
      <c r="T29073" s="2"/>
      <c r="V29073" s="2"/>
      <c r="W29073" s="28"/>
      <c r="Y29073" s="30"/>
      <c r="Z29073" s="30"/>
      <c r="AB29073" s="6"/>
    </row>
    <row r="29074" spans="1:28">
      <c r="A29074" s="2"/>
      <c r="B29074" s="2"/>
      <c r="C29074" s="2"/>
      <c r="G29074" s="94"/>
      <c r="H29074" s="94"/>
      <c r="I29074" s="94"/>
      <c r="J29074" s="2"/>
      <c r="P29074" s="30"/>
      <c r="T29074" s="2"/>
      <c r="V29074" s="2"/>
      <c r="W29074" s="28"/>
      <c r="Y29074" s="30"/>
      <c r="Z29074" s="30"/>
      <c r="AB29074" s="6"/>
    </row>
    <row r="29075" spans="1:28">
      <c r="A29075" s="2"/>
      <c r="B29075" s="2"/>
      <c r="C29075" s="2"/>
      <c r="G29075" s="94"/>
      <c r="H29075" s="94"/>
      <c r="I29075" s="94"/>
      <c r="J29075" s="2"/>
      <c r="P29075" s="30"/>
      <c r="T29075" s="2"/>
      <c r="V29075" s="2"/>
      <c r="W29075" s="28"/>
      <c r="Y29075" s="30"/>
      <c r="Z29075" s="30"/>
      <c r="AB29075" s="6"/>
    </row>
    <row r="29076" spans="1:28">
      <c r="A29076" s="2"/>
      <c r="B29076" s="2"/>
      <c r="C29076" s="2"/>
      <c r="G29076" s="94"/>
      <c r="H29076" s="94"/>
      <c r="I29076" s="94"/>
      <c r="J29076" s="2"/>
      <c r="P29076" s="30"/>
      <c r="T29076" s="2"/>
      <c r="V29076" s="2"/>
      <c r="W29076" s="28"/>
      <c r="Y29076" s="30"/>
      <c r="Z29076" s="30"/>
      <c r="AB29076" s="6"/>
    </row>
    <row r="29077" spans="1:28">
      <c r="A29077" s="2"/>
      <c r="B29077" s="2"/>
      <c r="C29077" s="2"/>
      <c r="G29077" s="94"/>
      <c r="H29077" s="94"/>
      <c r="I29077" s="94"/>
      <c r="J29077" s="2"/>
      <c r="P29077" s="30"/>
      <c r="T29077" s="2"/>
      <c r="V29077" s="2"/>
      <c r="W29077" s="28"/>
      <c r="Y29077" s="30"/>
      <c r="Z29077" s="30"/>
      <c r="AB29077" s="6"/>
    </row>
    <row r="29078" spans="1:28">
      <c r="A29078" s="2"/>
      <c r="B29078" s="2"/>
      <c r="C29078" s="2"/>
      <c r="G29078" s="94"/>
      <c r="H29078" s="94"/>
      <c r="I29078" s="94"/>
      <c r="J29078" s="2"/>
      <c r="P29078" s="30"/>
      <c r="T29078" s="2"/>
      <c r="V29078" s="2"/>
      <c r="W29078" s="28"/>
      <c r="Y29078" s="30"/>
      <c r="Z29078" s="30"/>
      <c r="AB29078" s="6"/>
    </row>
    <row r="29079" spans="1:28">
      <c r="A29079" s="2"/>
      <c r="B29079" s="2"/>
      <c r="C29079" s="2"/>
      <c r="G29079" s="94"/>
      <c r="H29079" s="94"/>
      <c r="I29079" s="94"/>
      <c r="J29079" s="2"/>
      <c r="P29079" s="30"/>
      <c r="T29079" s="2"/>
      <c r="V29079" s="2"/>
      <c r="W29079" s="28"/>
      <c r="Y29079" s="30"/>
      <c r="Z29079" s="30"/>
      <c r="AB29079" s="6"/>
    </row>
    <row r="29080" spans="1:28">
      <c r="A29080" s="2"/>
      <c r="B29080" s="2"/>
      <c r="C29080" s="2"/>
      <c r="G29080" s="94"/>
      <c r="H29080" s="94"/>
      <c r="I29080" s="94"/>
      <c r="J29080" s="2"/>
      <c r="P29080" s="30"/>
      <c r="T29080" s="2"/>
      <c r="V29080" s="2"/>
      <c r="W29080" s="28"/>
      <c r="Y29080" s="30"/>
      <c r="Z29080" s="30"/>
      <c r="AB29080" s="6"/>
    </row>
    <row r="29081" spans="1:28">
      <c r="A29081" s="2"/>
      <c r="B29081" s="2"/>
      <c r="C29081" s="2"/>
      <c r="G29081" s="94"/>
      <c r="H29081" s="94"/>
      <c r="I29081" s="94"/>
      <c r="J29081" s="2"/>
      <c r="P29081" s="30"/>
      <c r="T29081" s="2"/>
      <c r="V29081" s="2"/>
      <c r="W29081" s="28"/>
      <c r="Y29081" s="30"/>
      <c r="Z29081" s="30"/>
      <c r="AB29081" s="6"/>
    </row>
    <row r="29082" spans="1:28">
      <c r="A29082" s="2"/>
      <c r="B29082" s="2"/>
      <c r="C29082" s="2"/>
      <c r="G29082" s="94"/>
      <c r="H29082" s="94"/>
      <c r="I29082" s="94"/>
      <c r="J29082" s="2"/>
      <c r="P29082" s="30"/>
      <c r="T29082" s="2"/>
      <c r="V29082" s="2"/>
      <c r="W29082" s="28"/>
      <c r="Y29082" s="30"/>
      <c r="Z29082" s="30"/>
      <c r="AB29082" s="6"/>
    </row>
    <row r="29083" spans="1:28">
      <c r="A29083" s="2"/>
      <c r="B29083" s="2"/>
      <c r="C29083" s="2"/>
      <c r="G29083" s="94"/>
      <c r="H29083" s="94"/>
      <c r="I29083" s="94"/>
      <c r="J29083" s="2"/>
      <c r="P29083" s="30"/>
      <c r="T29083" s="2"/>
      <c r="V29083" s="2"/>
      <c r="W29083" s="28"/>
      <c r="Y29083" s="30"/>
      <c r="Z29083" s="30"/>
      <c r="AB29083" s="6"/>
    </row>
    <row r="29084" spans="1:28">
      <c r="A29084" s="2"/>
      <c r="B29084" s="2"/>
      <c r="C29084" s="2"/>
      <c r="G29084" s="94"/>
      <c r="H29084" s="94"/>
      <c r="I29084" s="94"/>
      <c r="J29084" s="2"/>
      <c r="P29084" s="30"/>
      <c r="T29084" s="2"/>
      <c r="V29084" s="2"/>
      <c r="W29084" s="28"/>
      <c r="Y29084" s="30"/>
      <c r="Z29084" s="30"/>
      <c r="AB29084" s="6"/>
    </row>
    <row r="29085" spans="1:28">
      <c r="A29085" s="2"/>
      <c r="B29085" s="2"/>
      <c r="C29085" s="2"/>
      <c r="G29085" s="94"/>
      <c r="H29085" s="94"/>
      <c r="I29085" s="94"/>
      <c r="J29085" s="2"/>
      <c r="P29085" s="30"/>
      <c r="T29085" s="2"/>
      <c r="V29085" s="2"/>
      <c r="W29085" s="28"/>
      <c r="Y29085" s="30"/>
      <c r="Z29085" s="30"/>
      <c r="AB29085" s="6"/>
    </row>
    <row r="29086" spans="1:28">
      <c r="A29086" s="2"/>
      <c r="B29086" s="2"/>
      <c r="C29086" s="2"/>
      <c r="G29086" s="94"/>
      <c r="H29086" s="94"/>
      <c r="I29086" s="94"/>
      <c r="J29086" s="2"/>
      <c r="P29086" s="30"/>
      <c r="T29086" s="2"/>
      <c r="V29086" s="2"/>
      <c r="W29086" s="28"/>
      <c r="Y29086" s="30"/>
      <c r="Z29086" s="30"/>
      <c r="AB29086" s="6"/>
    </row>
    <row r="29087" spans="1:28">
      <c r="A29087" s="2"/>
      <c r="B29087" s="2"/>
      <c r="C29087" s="2"/>
      <c r="G29087" s="94"/>
      <c r="H29087" s="94"/>
      <c r="I29087" s="94"/>
      <c r="J29087" s="2"/>
      <c r="P29087" s="30"/>
      <c r="T29087" s="2"/>
      <c r="V29087" s="2"/>
      <c r="W29087" s="28"/>
      <c r="Y29087" s="30"/>
      <c r="Z29087" s="30"/>
      <c r="AB29087" s="6"/>
    </row>
    <row r="29088" spans="1:28">
      <c r="A29088" s="2"/>
      <c r="B29088" s="2"/>
      <c r="C29088" s="2"/>
      <c r="G29088" s="94"/>
      <c r="H29088" s="94"/>
      <c r="I29088" s="94"/>
      <c r="J29088" s="2"/>
      <c r="P29088" s="30"/>
      <c r="T29088" s="2"/>
      <c r="V29088" s="2"/>
      <c r="W29088" s="28"/>
      <c r="Y29088" s="30"/>
      <c r="Z29088" s="30"/>
      <c r="AB29088" s="6"/>
    </row>
    <row r="29089" spans="1:28">
      <c r="A29089" s="2"/>
      <c r="B29089" s="2"/>
      <c r="C29089" s="2"/>
      <c r="G29089" s="94"/>
      <c r="H29089" s="94"/>
      <c r="I29089" s="94"/>
      <c r="J29089" s="2"/>
      <c r="P29089" s="30"/>
      <c r="T29089" s="2"/>
      <c r="V29089" s="2"/>
      <c r="W29089" s="28"/>
      <c r="Y29089" s="30"/>
      <c r="Z29089" s="30"/>
      <c r="AB29089" s="6"/>
    </row>
    <row r="29090" spans="1:28">
      <c r="A29090" s="2"/>
      <c r="B29090" s="2"/>
      <c r="C29090" s="2"/>
      <c r="G29090" s="94"/>
      <c r="H29090" s="94"/>
      <c r="I29090" s="94"/>
      <c r="J29090" s="2"/>
      <c r="P29090" s="30"/>
      <c r="T29090" s="2"/>
      <c r="V29090" s="2"/>
      <c r="W29090" s="28"/>
      <c r="Y29090" s="30"/>
      <c r="Z29090" s="30"/>
      <c r="AB29090" s="6"/>
    </row>
    <row r="29091" spans="1:28">
      <c r="A29091" s="2"/>
      <c r="B29091" s="2"/>
      <c r="C29091" s="2"/>
      <c r="G29091" s="94"/>
      <c r="H29091" s="94"/>
      <c r="I29091" s="94"/>
      <c r="J29091" s="2"/>
      <c r="P29091" s="30"/>
      <c r="T29091" s="2"/>
      <c r="V29091" s="2"/>
      <c r="W29091" s="28"/>
      <c r="Y29091" s="30"/>
      <c r="Z29091" s="30"/>
      <c r="AB29091" s="6"/>
    </row>
    <row r="29092" spans="1:28">
      <c r="A29092" s="2"/>
      <c r="B29092" s="2"/>
      <c r="C29092" s="2"/>
      <c r="G29092" s="94"/>
      <c r="H29092" s="94"/>
      <c r="I29092" s="94"/>
      <c r="J29092" s="2"/>
      <c r="P29092" s="30"/>
      <c r="T29092" s="2"/>
      <c r="V29092" s="2"/>
      <c r="W29092" s="28"/>
      <c r="Y29092" s="30"/>
      <c r="Z29092" s="30"/>
      <c r="AB29092" s="6"/>
    </row>
    <row r="29093" spans="1:28">
      <c r="A29093" s="2"/>
      <c r="B29093" s="2"/>
      <c r="C29093" s="2"/>
      <c r="G29093" s="94"/>
      <c r="H29093" s="94"/>
      <c r="I29093" s="94"/>
      <c r="J29093" s="2"/>
      <c r="P29093" s="30"/>
      <c r="T29093" s="2"/>
      <c r="V29093" s="2"/>
      <c r="W29093" s="28"/>
      <c r="Y29093" s="30"/>
      <c r="Z29093" s="30"/>
      <c r="AB29093" s="6"/>
    </row>
    <row r="29094" spans="1:28">
      <c r="A29094" s="2"/>
      <c r="B29094" s="2"/>
      <c r="C29094" s="2"/>
      <c r="G29094" s="94"/>
      <c r="H29094" s="94"/>
      <c r="I29094" s="94"/>
      <c r="J29094" s="2"/>
      <c r="P29094" s="30"/>
      <c r="T29094" s="2"/>
      <c r="V29094" s="2"/>
      <c r="W29094" s="28"/>
      <c r="Y29094" s="30"/>
      <c r="Z29094" s="30"/>
      <c r="AB29094" s="6"/>
    </row>
    <row r="29095" spans="1:28">
      <c r="A29095" s="2"/>
      <c r="B29095" s="2"/>
      <c r="C29095" s="2"/>
      <c r="G29095" s="94"/>
      <c r="H29095" s="94"/>
      <c r="I29095" s="94"/>
      <c r="J29095" s="2"/>
      <c r="P29095" s="30"/>
      <c r="T29095" s="2"/>
      <c r="V29095" s="2"/>
      <c r="W29095" s="28"/>
      <c r="Y29095" s="30"/>
      <c r="Z29095" s="30"/>
      <c r="AB29095" s="6"/>
    </row>
    <row r="29096" spans="1:28">
      <c r="A29096" s="2"/>
      <c r="B29096" s="2"/>
      <c r="C29096" s="2"/>
      <c r="G29096" s="94"/>
      <c r="H29096" s="94"/>
      <c r="I29096" s="94"/>
      <c r="J29096" s="2"/>
      <c r="P29096" s="30"/>
      <c r="T29096" s="2"/>
      <c r="V29096" s="2"/>
      <c r="W29096" s="28"/>
      <c r="Y29096" s="30"/>
      <c r="Z29096" s="30"/>
      <c r="AB29096" s="6"/>
    </row>
    <row r="29097" spans="1:28">
      <c r="A29097" s="2"/>
      <c r="B29097" s="2"/>
      <c r="C29097" s="2"/>
      <c r="G29097" s="94"/>
      <c r="H29097" s="94"/>
      <c r="I29097" s="94"/>
      <c r="J29097" s="2"/>
      <c r="P29097" s="30"/>
      <c r="T29097" s="2"/>
      <c r="V29097" s="2"/>
      <c r="W29097" s="28"/>
      <c r="Y29097" s="30"/>
      <c r="Z29097" s="30"/>
      <c r="AB29097" s="6"/>
    </row>
    <row r="29098" spans="1:28">
      <c r="A29098" s="2"/>
      <c r="B29098" s="2"/>
      <c r="C29098" s="2"/>
      <c r="G29098" s="94"/>
      <c r="H29098" s="94"/>
      <c r="I29098" s="94"/>
      <c r="J29098" s="2"/>
      <c r="P29098" s="30"/>
      <c r="T29098" s="2"/>
      <c r="V29098" s="2"/>
      <c r="W29098" s="28"/>
      <c r="Y29098" s="30"/>
      <c r="Z29098" s="30"/>
      <c r="AB29098" s="6"/>
    </row>
    <row r="29099" spans="1:28">
      <c r="A29099" s="2"/>
      <c r="B29099" s="2"/>
      <c r="C29099" s="2"/>
      <c r="G29099" s="94"/>
      <c r="H29099" s="94"/>
      <c r="I29099" s="94"/>
      <c r="J29099" s="2"/>
      <c r="P29099" s="30"/>
      <c r="T29099" s="2"/>
      <c r="V29099" s="2"/>
      <c r="W29099" s="28"/>
      <c r="Y29099" s="30"/>
      <c r="Z29099" s="30"/>
      <c r="AB29099" s="6"/>
    </row>
    <row r="29100" spans="1:28">
      <c r="A29100" s="2"/>
      <c r="B29100" s="2"/>
      <c r="C29100" s="2"/>
      <c r="G29100" s="94"/>
      <c r="H29100" s="94"/>
      <c r="I29100" s="94"/>
      <c r="J29100" s="2"/>
      <c r="P29100" s="30"/>
      <c r="T29100" s="2"/>
      <c r="V29100" s="2"/>
      <c r="W29100" s="28"/>
      <c r="Y29100" s="30"/>
      <c r="Z29100" s="30"/>
      <c r="AB29100" s="6"/>
    </row>
    <row r="29101" spans="1:28">
      <c r="A29101" s="2"/>
      <c r="B29101" s="2"/>
      <c r="C29101" s="2"/>
      <c r="G29101" s="94"/>
      <c r="H29101" s="94"/>
      <c r="I29101" s="94"/>
      <c r="J29101" s="2"/>
      <c r="P29101" s="30"/>
      <c r="T29101" s="2"/>
      <c r="V29101" s="2"/>
      <c r="W29101" s="28"/>
      <c r="Y29101" s="30"/>
      <c r="Z29101" s="30"/>
      <c r="AB29101" s="6"/>
    </row>
    <row r="29102" spans="1:28">
      <c r="A29102" s="2"/>
      <c r="B29102" s="2"/>
      <c r="C29102" s="2"/>
      <c r="G29102" s="94"/>
      <c r="H29102" s="94"/>
      <c r="I29102" s="94"/>
      <c r="J29102" s="2"/>
      <c r="P29102" s="30"/>
      <c r="T29102" s="2"/>
      <c r="V29102" s="2"/>
      <c r="W29102" s="28"/>
      <c r="Y29102" s="30"/>
      <c r="Z29102" s="30"/>
      <c r="AB29102" s="6"/>
    </row>
    <row r="29103" spans="1:28">
      <c r="A29103" s="2"/>
      <c r="B29103" s="2"/>
      <c r="C29103" s="2"/>
      <c r="G29103" s="94"/>
      <c r="H29103" s="94"/>
      <c r="I29103" s="94"/>
      <c r="J29103" s="2"/>
      <c r="P29103" s="30"/>
      <c r="T29103" s="2"/>
      <c r="V29103" s="2"/>
      <c r="W29103" s="28"/>
      <c r="Y29103" s="30"/>
      <c r="Z29103" s="30"/>
      <c r="AB29103" s="6"/>
    </row>
    <row r="29104" spans="1:28">
      <c r="A29104" s="2"/>
      <c r="B29104" s="2"/>
      <c r="C29104" s="2"/>
      <c r="G29104" s="94"/>
      <c r="H29104" s="94"/>
      <c r="I29104" s="94"/>
      <c r="J29104" s="2"/>
      <c r="P29104" s="30"/>
      <c r="T29104" s="2"/>
      <c r="V29104" s="2"/>
      <c r="W29104" s="28"/>
      <c r="Y29104" s="30"/>
      <c r="Z29104" s="30"/>
      <c r="AB29104" s="6"/>
    </row>
    <row r="29105" spans="1:28">
      <c r="A29105" s="2"/>
      <c r="B29105" s="2"/>
      <c r="C29105" s="2"/>
      <c r="G29105" s="94"/>
      <c r="H29105" s="94"/>
      <c r="I29105" s="94"/>
      <c r="J29105" s="2"/>
      <c r="P29105" s="30"/>
      <c r="T29105" s="2"/>
      <c r="V29105" s="2"/>
      <c r="W29105" s="28"/>
      <c r="Y29105" s="30"/>
      <c r="Z29105" s="30"/>
      <c r="AB29105" s="6"/>
    </row>
    <row r="29106" spans="1:28">
      <c r="A29106" s="2"/>
      <c r="B29106" s="2"/>
      <c r="C29106" s="2"/>
      <c r="G29106" s="94"/>
      <c r="H29106" s="94"/>
      <c r="I29106" s="94"/>
      <c r="J29106" s="2"/>
      <c r="P29106" s="30"/>
      <c r="T29106" s="2"/>
      <c r="V29106" s="2"/>
      <c r="W29106" s="28"/>
      <c r="Y29106" s="30"/>
      <c r="Z29106" s="30"/>
      <c r="AB29106" s="6"/>
    </row>
    <row r="29107" spans="1:28">
      <c r="A29107" s="2"/>
      <c r="B29107" s="2"/>
      <c r="C29107" s="2"/>
      <c r="G29107" s="94"/>
      <c r="H29107" s="94"/>
      <c r="I29107" s="94"/>
      <c r="J29107" s="2"/>
      <c r="P29107" s="30"/>
      <c r="T29107" s="2"/>
      <c r="V29107" s="2"/>
      <c r="W29107" s="28"/>
      <c r="Y29107" s="30"/>
      <c r="Z29107" s="30"/>
      <c r="AB29107" s="6"/>
    </row>
    <row r="29108" spans="1:28">
      <c r="A29108" s="2"/>
      <c r="B29108" s="2"/>
      <c r="C29108" s="2"/>
      <c r="G29108" s="94"/>
      <c r="H29108" s="94"/>
      <c r="I29108" s="94"/>
      <c r="J29108" s="2"/>
      <c r="P29108" s="30"/>
      <c r="T29108" s="2"/>
      <c r="V29108" s="2"/>
      <c r="W29108" s="28"/>
      <c r="Y29108" s="30"/>
      <c r="Z29108" s="30"/>
      <c r="AB29108" s="6"/>
    </row>
    <row r="29109" spans="1:28">
      <c r="A29109" s="2"/>
      <c r="B29109" s="2"/>
      <c r="C29109" s="2"/>
      <c r="G29109" s="94"/>
      <c r="H29109" s="94"/>
      <c r="I29109" s="94"/>
      <c r="J29109" s="2"/>
      <c r="P29109" s="30"/>
      <c r="T29109" s="2"/>
      <c r="V29109" s="2"/>
      <c r="W29109" s="28"/>
      <c r="Y29109" s="30"/>
      <c r="Z29109" s="30"/>
      <c r="AB29109" s="6"/>
    </row>
    <row r="29110" spans="1:28">
      <c r="A29110" s="2"/>
      <c r="B29110" s="2"/>
      <c r="C29110" s="2"/>
      <c r="G29110" s="94"/>
      <c r="H29110" s="94"/>
      <c r="I29110" s="94"/>
      <c r="J29110" s="2"/>
      <c r="P29110" s="30"/>
      <c r="T29110" s="2"/>
      <c r="V29110" s="2"/>
      <c r="W29110" s="28"/>
      <c r="Y29110" s="30"/>
      <c r="Z29110" s="30"/>
      <c r="AB29110" s="6"/>
    </row>
    <row r="29111" spans="1:28">
      <c r="A29111" s="2"/>
      <c r="B29111" s="2"/>
      <c r="C29111" s="2"/>
      <c r="G29111" s="94"/>
      <c r="H29111" s="94"/>
      <c r="I29111" s="94"/>
      <c r="J29111" s="2"/>
      <c r="P29111" s="30"/>
      <c r="T29111" s="2"/>
      <c r="V29111" s="2"/>
      <c r="W29111" s="28"/>
      <c r="Y29111" s="30"/>
      <c r="Z29111" s="30"/>
      <c r="AB29111" s="6"/>
    </row>
    <row r="29112" spans="1:28">
      <c r="A29112" s="2"/>
      <c r="B29112" s="2"/>
      <c r="C29112" s="2"/>
      <c r="G29112" s="94"/>
      <c r="H29112" s="94"/>
      <c r="I29112" s="94"/>
      <c r="J29112" s="2"/>
      <c r="P29112" s="30"/>
      <c r="T29112" s="2"/>
      <c r="V29112" s="2"/>
      <c r="W29112" s="28"/>
      <c r="Y29112" s="30"/>
      <c r="Z29112" s="30"/>
      <c r="AB29112" s="6"/>
    </row>
    <row r="29113" spans="1:28">
      <c r="A29113" s="2"/>
      <c r="B29113" s="2"/>
      <c r="C29113" s="2"/>
      <c r="G29113" s="94"/>
      <c r="H29113" s="94"/>
      <c r="I29113" s="94"/>
      <c r="J29113" s="2"/>
      <c r="P29113" s="30"/>
      <c r="T29113" s="2"/>
      <c r="V29113" s="2"/>
      <c r="W29113" s="28"/>
      <c r="Y29113" s="30"/>
      <c r="Z29113" s="30"/>
      <c r="AB29113" s="6"/>
    </row>
    <row r="29114" spans="1:28">
      <c r="A29114" s="2"/>
      <c r="B29114" s="2"/>
      <c r="C29114" s="2"/>
      <c r="G29114" s="94"/>
      <c r="H29114" s="94"/>
      <c r="I29114" s="94"/>
      <c r="J29114" s="2"/>
      <c r="P29114" s="30"/>
      <c r="T29114" s="2"/>
      <c r="V29114" s="2"/>
      <c r="W29114" s="28"/>
      <c r="Y29114" s="30"/>
      <c r="Z29114" s="30"/>
      <c r="AB29114" s="6"/>
    </row>
    <row r="29115" spans="1:28">
      <c r="A29115" s="2"/>
      <c r="B29115" s="2"/>
      <c r="C29115" s="2"/>
      <c r="G29115" s="94"/>
      <c r="H29115" s="94"/>
      <c r="I29115" s="94"/>
      <c r="J29115" s="2"/>
      <c r="P29115" s="30"/>
      <c r="T29115" s="2"/>
      <c r="V29115" s="2"/>
      <c r="W29115" s="28"/>
      <c r="Y29115" s="30"/>
      <c r="Z29115" s="30"/>
      <c r="AB29115" s="6"/>
    </row>
    <row r="29116" spans="1:28">
      <c r="A29116" s="2"/>
      <c r="B29116" s="2"/>
      <c r="C29116" s="2"/>
      <c r="G29116" s="94"/>
      <c r="H29116" s="94"/>
      <c r="I29116" s="94"/>
      <c r="J29116" s="2"/>
      <c r="P29116" s="30"/>
      <c r="T29116" s="2"/>
      <c r="V29116" s="2"/>
      <c r="W29116" s="28"/>
      <c r="Y29116" s="30"/>
      <c r="Z29116" s="30"/>
      <c r="AB29116" s="6"/>
    </row>
    <row r="29117" spans="1:28">
      <c r="A29117" s="2"/>
      <c r="B29117" s="2"/>
      <c r="C29117" s="2"/>
      <c r="G29117" s="94"/>
      <c r="H29117" s="94"/>
      <c r="I29117" s="94"/>
      <c r="J29117" s="2"/>
      <c r="P29117" s="30"/>
      <c r="T29117" s="2"/>
      <c r="V29117" s="2"/>
      <c r="W29117" s="28"/>
      <c r="Y29117" s="30"/>
      <c r="Z29117" s="30"/>
      <c r="AB29117" s="6"/>
    </row>
    <row r="29118" spans="1:28">
      <c r="A29118" s="2"/>
      <c r="B29118" s="2"/>
      <c r="C29118" s="2"/>
      <c r="G29118" s="94"/>
      <c r="H29118" s="94"/>
      <c r="I29118" s="94"/>
      <c r="J29118" s="2"/>
      <c r="P29118" s="30"/>
      <c r="T29118" s="2"/>
      <c r="V29118" s="2"/>
      <c r="W29118" s="28"/>
      <c r="Y29118" s="30"/>
      <c r="Z29118" s="30"/>
      <c r="AB29118" s="6"/>
    </row>
    <row r="29119" spans="1:28">
      <c r="A29119" s="2"/>
      <c r="B29119" s="2"/>
      <c r="C29119" s="2"/>
      <c r="G29119" s="94"/>
      <c r="H29119" s="94"/>
      <c r="I29119" s="94"/>
      <c r="J29119" s="2"/>
      <c r="P29119" s="30"/>
      <c r="T29119" s="2"/>
      <c r="V29119" s="2"/>
      <c r="W29119" s="28"/>
      <c r="Y29119" s="30"/>
      <c r="Z29119" s="30"/>
      <c r="AB29119" s="6"/>
    </row>
    <row r="29120" spans="1:28">
      <c r="A29120" s="2"/>
      <c r="B29120" s="2"/>
      <c r="C29120" s="2"/>
      <c r="G29120" s="94"/>
      <c r="H29120" s="94"/>
      <c r="I29120" s="94"/>
      <c r="J29120" s="2"/>
      <c r="P29120" s="30"/>
      <c r="T29120" s="2"/>
      <c r="V29120" s="2"/>
      <c r="W29120" s="28"/>
      <c r="Y29120" s="30"/>
      <c r="Z29120" s="30"/>
      <c r="AB29120" s="6"/>
    </row>
    <row r="29121" spans="1:28">
      <c r="A29121" s="2"/>
      <c r="B29121" s="2"/>
      <c r="C29121" s="2"/>
      <c r="G29121" s="94"/>
      <c r="H29121" s="94"/>
      <c r="I29121" s="94"/>
      <c r="J29121" s="2"/>
      <c r="P29121" s="30"/>
      <c r="T29121" s="2"/>
      <c r="V29121" s="2"/>
      <c r="W29121" s="28"/>
      <c r="Y29121" s="30"/>
      <c r="Z29121" s="30"/>
      <c r="AB29121" s="6"/>
    </row>
    <row r="29122" spans="1:28">
      <c r="A29122" s="2"/>
      <c r="B29122" s="2"/>
      <c r="C29122" s="2"/>
      <c r="G29122" s="94"/>
      <c r="H29122" s="94"/>
      <c r="I29122" s="94"/>
      <c r="J29122" s="2"/>
      <c r="P29122" s="30"/>
      <c r="T29122" s="2"/>
      <c r="V29122" s="2"/>
      <c r="W29122" s="28"/>
      <c r="Y29122" s="30"/>
      <c r="Z29122" s="30"/>
      <c r="AB29122" s="6"/>
    </row>
    <row r="29123" spans="1:28">
      <c r="A29123" s="2"/>
      <c r="B29123" s="2"/>
      <c r="C29123" s="2"/>
      <c r="G29123" s="94"/>
      <c r="H29123" s="94"/>
      <c r="I29123" s="94"/>
      <c r="J29123" s="2"/>
      <c r="P29123" s="30"/>
      <c r="T29123" s="2"/>
      <c r="V29123" s="2"/>
      <c r="W29123" s="28"/>
      <c r="Y29123" s="30"/>
      <c r="Z29123" s="30"/>
      <c r="AB29123" s="6"/>
    </row>
    <row r="29124" spans="1:28">
      <c r="A29124" s="2"/>
      <c r="B29124" s="2"/>
      <c r="C29124" s="2"/>
      <c r="G29124" s="94"/>
      <c r="H29124" s="94"/>
      <c r="I29124" s="94"/>
      <c r="J29124" s="2"/>
      <c r="P29124" s="30"/>
      <c r="T29124" s="2"/>
      <c r="V29124" s="2"/>
      <c r="W29124" s="28"/>
      <c r="Y29124" s="30"/>
      <c r="Z29124" s="30"/>
      <c r="AB29124" s="6"/>
    </row>
    <row r="29125" spans="1:28">
      <c r="A29125" s="2"/>
      <c r="B29125" s="2"/>
      <c r="C29125" s="2"/>
      <c r="G29125" s="94"/>
      <c r="H29125" s="94"/>
      <c r="I29125" s="94"/>
      <c r="J29125" s="2"/>
      <c r="P29125" s="30"/>
      <c r="T29125" s="2"/>
      <c r="V29125" s="2"/>
      <c r="W29125" s="28"/>
      <c r="Y29125" s="30"/>
      <c r="Z29125" s="30"/>
      <c r="AB29125" s="6"/>
    </row>
    <row r="29126" spans="1:28">
      <c r="A29126" s="2"/>
      <c r="B29126" s="2"/>
      <c r="C29126" s="2"/>
      <c r="G29126" s="94"/>
      <c r="H29126" s="94"/>
      <c r="I29126" s="94"/>
      <c r="J29126" s="2"/>
      <c r="P29126" s="30"/>
      <c r="T29126" s="2"/>
      <c r="V29126" s="2"/>
      <c r="W29126" s="28"/>
      <c r="Y29126" s="30"/>
      <c r="Z29126" s="30"/>
      <c r="AB29126" s="6"/>
    </row>
    <row r="29127" spans="1:28">
      <c r="A29127" s="2"/>
      <c r="B29127" s="2"/>
      <c r="C29127" s="2"/>
      <c r="G29127" s="94"/>
      <c r="H29127" s="94"/>
      <c r="I29127" s="94"/>
      <c r="J29127" s="2"/>
      <c r="P29127" s="30"/>
      <c r="T29127" s="2"/>
      <c r="V29127" s="2"/>
      <c r="W29127" s="28"/>
      <c r="Y29127" s="30"/>
      <c r="Z29127" s="30"/>
      <c r="AB29127" s="6"/>
    </row>
    <row r="29128" spans="1:28">
      <c r="A29128" s="2"/>
      <c r="B29128" s="2"/>
      <c r="C29128" s="2"/>
      <c r="G29128" s="94"/>
      <c r="H29128" s="94"/>
      <c r="I29128" s="94"/>
      <c r="J29128" s="2"/>
      <c r="P29128" s="30"/>
      <c r="T29128" s="2"/>
      <c r="V29128" s="2"/>
      <c r="W29128" s="28"/>
      <c r="Y29128" s="30"/>
      <c r="Z29128" s="30"/>
      <c r="AB29128" s="6"/>
    </row>
    <row r="29129" spans="1:28">
      <c r="A29129" s="2"/>
      <c r="B29129" s="2"/>
      <c r="C29129" s="2"/>
      <c r="G29129" s="94"/>
      <c r="H29129" s="94"/>
      <c r="I29129" s="94"/>
      <c r="J29129" s="2"/>
      <c r="P29129" s="30"/>
      <c r="T29129" s="2"/>
      <c r="V29129" s="2"/>
      <c r="W29129" s="28"/>
      <c r="Y29129" s="30"/>
      <c r="Z29129" s="30"/>
      <c r="AB29129" s="6"/>
    </row>
    <row r="29130" spans="1:28">
      <c r="A29130" s="2"/>
      <c r="B29130" s="2"/>
      <c r="C29130" s="2"/>
      <c r="G29130" s="94"/>
      <c r="H29130" s="94"/>
      <c r="I29130" s="94"/>
      <c r="J29130" s="2"/>
      <c r="P29130" s="30"/>
      <c r="T29130" s="2"/>
      <c r="V29130" s="2"/>
      <c r="W29130" s="28"/>
      <c r="Y29130" s="30"/>
      <c r="Z29130" s="30"/>
      <c r="AB29130" s="6"/>
    </row>
    <row r="29131" spans="1:28">
      <c r="A29131" s="2"/>
      <c r="B29131" s="2"/>
      <c r="C29131" s="2"/>
      <c r="G29131" s="94"/>
      <c r="H29131" s="94"/>
      <c r="I29131" s="94"/>
      <c r="J29131" s="2"/>
      <c r="P29131" s="30"/>
      <c r="T29131" s="2"/>
      <c r="V29131" s="2"/>
      <c r="W29131" s="28"/>
      <c r="Y29131" s="30"/>
      <c r="Z29131" s="30"/>
      <c r="AB29131" s="6"/>
    </row>
    <row r="29132" spans="1:28">
      <c r="A29132" s="2"/>
      <c r="B29132" s="2"/>
      <c r="C29132" s="2"/>
      <c r="G29132" s="94"/>
      <c r="H29132" s="94"/>
      <c r="I29132" s="94"/>
      <c r="J29132" s="2"/>
      <c r="P29132" s="30"/>
      <c r="T29132" s="2"/>
      <c r="V29132" s="2"/>
      <c r="W29132" s="28"/>
      <c r="Y29132" s="30"/>
      <c r="Z29132" s="30"/>
      <c r="AB29132" s="6"/>
    </row>
    <row r="29133" spans="1:28">
      <c r="A29133" s="2"/>
      <c r="B29133" s="2"/>
      <c r="C29133" s="2"/>
      <c r="G29133" s="94"/>
      <c r="H29133" s="94"/>
      <c r="I29133" s="94"/>
      <c r="J29133" s="2"/>
      <c r="P29133" s="30"/>
      <c r="T29133" s="2"/>
      <c r="V29133" s="2"/>
      <c r="W29133" s="28"/>
      <c r="Y29133" s="30"/>
      <c r="Z29133" s="30"/>
      <c r="AB29133" s="6"/>
    </row>
    <row r="29134" spans="1:28">
      <c r="A29134" s="2"/>
      <c r="B29134" s="2"/>
      <c r="C29134" s="2"/>
      <c r="G29134" s="94"/>
      <c r="H29134" s="94"/>
      <c r="I29134" s="94"/>
      <c r="J29134" s="2"/>
      <c r="P29134" s="30"/>
      <c r="T29134" s="2"/>
      <c r="V29134" s="2"/>
      <c r="W29134" s="28"/>
      <c r="Y29134" s="30"/>
      <c r="Z29134" s="30"/>
      <c r="AB29134" s="6"/>
    </row>
    <row r="29135" spans="1:28">
      <c r="A29135" s="2"/>
      <c r="B29135" s="2"/>
      <c r="C29135" s="2"/>
      <c r="G29135" s="94"/>
      <c r="H29135" s="94"/>
      <c r="I29135" s="94"/>
      <c r="J29135" s="2"/>
      <c r="P29135" s="30"/>
      <c r="T29135" s="2"/>
      <c r="V29135" s="2"/>
      <c r="W29135" s="28"/>
      <c r="Y29135" s="30"/>
      <c r="Z29135" s="30"/>
      <c r="AB29135" s="6"/>
    </row>
    <row r="29136" spans="1:28">
      <c r="A29136" s="2"/>
      <c r="B29136" s="2"/>
      <c r="C29136" s="2"/>
      <c r="G29136" s="94"/>
      <c r="H29136" s="94"/>
      <c r="I29136" s="94"/>
      <c r="J29136" s="2"/>
      <c r="P29136" s="30"/>
      <c r="T29136" s="2"/>
      <c r="V29136" s="2"/>
      <c r="W29136" s="28"/>
      <c r="Y29136" s="30"/>
      <c r="Z29136" s="30"/>
      <c r="AB29136" s="6"/>
    </row>
    <row r="29137" spans="1:28">
      <c r="A29137" s="2"/>
      <c r="B29137" s="2"/>
      <c r="C29137" s="2"/>
      <c r="G29137" s="94"/>
      <c r="H29137" s="94"/>
      <c r="I29137" s="94"/>
      <c r="J29137" s="2"/>
      <c r="P29137" s="30"/>
      <c r="T29137" s="2"/>
      <c r="V29137" s="2"/>
      <c r="W29137" s="28"/>
      <c r="Y29137" s="30"/>
      <c r="Z29137" s="30"/>
      <c r="AB29137" s="6"/>
    </row>
    <row r="29138" spans="1:28">
      <c r="A29138" s="2"/>
      <c r="B29138" s="2"/>
      <c r="C29138" s="2"/>
      <c r="G29138" s="94"/>
      <c r="H29138" s="94"/>
      <c r="I29138" s="94"/>
      <c r="J29138" s="2"/>
      <c r="P29138" s="30"/>
      <c r="T29138" s="2"/>
      <c r="V29138" s="2"/>
      <c r="W29138" s="28"/>
      <c r="Y29138" s="30"/>
      <c r="Z29138" s="30"/>
      <c r="AB29138" s="6"/>
    </row>
    <row r="29139" spans="1:28">
      <c r="A29139" s="2"/>
      <c r="B29139" s="2"/>
      <c r="C29139" s="2"/>
      <c r="G29139" s="94"/>
      <c r="H29139" s="94"/>
      <c r="I29139" s="94"/>
      <c r="J29139" s="2"/>
      <c r="P29139" s="30"/>
      <c r="T29139" s="2"/>
      <c r="V29139" s="2"/>
      <c r="W29139" s="28"/>
      <c r="Y29139" s="30"/>
      <c r="Z29139" s="30"/>
      <c r="AB29139" s="6"/>
    </row>
    <row r="29140" spans="1:28">
      <c r="A29140" s="2"/>
      <c r="B29140" s="2"/>
      <c r="C29140" s="2"/>
      <c r="G29140" s="94"/>
      <c r="H29140" s="94"/>
      <c r="I29140" s="94"/>
      <c r="J29140" s="2"/>
      <c r="P29140" s="30"/>
      <c r="T29140" s="2"/>
      <c r="V29140" s="2"/>
      <c r="W29140" s="28"/>
      <c r="Y29140" s="30"/>
      <c r="Z29140" s="30"/>
      <c r="AB29140" s="6"/>
    </row>
    <row r="29141" spans="1:28">
      <c r="A29141" s="2"/>
      <c r="B29141" s="2"/>
      <c r="C29141" s="2"/>
      <c r="G29141" s="94"/>
      <c r="H29141" s="94"/>
      <c r="I29141" s="94"/>
      <c r="J29141" s="2"/>
      <c r="P29141" s="30"/>
      <c r="T29141" s="2"/>
      <c r="V29141" s="2"/>
      <c r="W29141" s="28"/>
      <c r="Y29141" s="30"/>
      <c r="Z29141" s="30"/>
      <c r="AB29141" s="6"/>
    </row>
    <row r="29142" spans="1:28">
      <c r="A29142" s="2"/>
      <c r="B29142" s="2"/>
      <c r="C29142" s="2"/>
      <c r="G29142" s="94"/>
      <c r="H29142" s="94"/>
      <c r="I29142" s="94"/>
      <c r="J29142" s="2"/>
      <c r="P29142" s="30"/>
      <c r="T29142" s="2"/>
      <c r="V29142" s="2"/>
      <c r="W29142" s="28"/>
      <c r="Y29142" s="30"/>
      <c r="Z29142" s="30"/>
      <c r="AB29142" s="6"/>
    </row>
    <row r="29143" spans="1:28">
      <c r="A29143" s="2"/>
      <c r="B29143" s="2"/>
      <c r="C29143" s="2"/>
      <c r="G29143" s="94"/>
      <c r="H29143" s="94"/>
      <c r="I29143" s="94"/>
      <c r="J29143" s="2"/>
      <c r="P29143" s="30"/>
      <c r="T29143" s="2"/>
      <c r="V29143" s="2"/>
      <c r="W29143" s="28"/>
      <c r="Y29143" s="30"/>
      <c r="Z29143" s="30"/>
      <c r="AB29143" s="6"/>
    </row>
    <row r="29144" spans="1:28">
      <c r="A29144" s="2"/>
      <c r="B29144" s="2"/>
      <c r="C29144" s="2"/>
      <c r="G29144" s="94"/>
      <c r="H29144" s="94"/>
      <c r="I29144" s="94"/>
      <c r="J29144" s="2"/>
      <c r="P29144" s="30"/>
      <c r="T29144" s="2"/>
      <c r="V29144" s="2"/>
      <c r="W29144" s="28"/>
      <c r="Y29144" s="30"/>
      <c r="Z29144" s="30"/>
      <c r="AB29144" s="6"/>
    </row>
    <row r="29145" spans="1:28">
      <c r="A29145" s="2"/>
      <c r="B29145" s="2"/>
      <c r="C29145" s="2"/>
      <c r="G29145" s="94"/>
      <c r="H29145" s="94"/>
      <c r="I29145" s="94"/>
      <c r="J29145" s="2"/>
      <c r="P29145" s="30"/>
      <c r="T29145" s="2"/>
      <c r="V29145" s="2"/>
      <c r="W29145" s="28"/>
      <c r="Y29145" s="30"/>
      <c r="Z29145" s="30"/>
      <c r="AB29145" s="6"/>
    </row>
    <row r="29146" spans="1:28">
      <c r="A29146" s="2"/>
      <c r="B29146" s="2"/>
      <c r="C29146" s="2"/>
      <c r="G29146" s="94"/>
      <c r="H29146" s="94"/>
      <c r="I29146" s="94"/>
      <c r="J29146" s="2"/>
      <c r="P29146" s="30"/>
      <c r="T29146" s="2"/>
      <c r="V29146" s="2"/>
      <c r="W29146" s="28"/>
      <c r="Y29146" s="30"/>
      <c r="Z29146" s="30"/>
      <c r="AB29146" s="6"/>
    </row>
    <row r="29147" spans="1:28">
      <c r="A29147" s="2"/>
      <c r="B29147" s="2"/>
      <c r="C29147" s="2"/>
      <c r="G29147" s="94"/>
      <c r="H29147" s="94"/>
      <c r="I29147" s="94"/>
      <c r="J29147" s="2"/>
      <c r="P29147" s="30"/>
      <c r="T29147" s="2"/>
      <c r="V29147" s="2"/>
      <c r="W29147" s="28"/>
      <c r="Y29147" s="30"/>
      <c r="Z29147" s="30"/>
      <c r="AB29147" s="6"/>
    </row>
    <row r="29148" spans="1:28">
      <c r="A29148" s="2"/>
      <c r="B29148" s="2"/>
      <c r="C29148" s="2"/>
      <c r="G29148" s="94"/>
      <c r="H29148" s="94"/>
      <c r="I29148" s="94"/>
      <c r="J29148" s="2"/>
      <c r="P29148" s="30"/>
      <c r="T29148" s="2"/>
      <c r="V29148" s="2"/>
      <c r="W29148" s="28"/>
      <c r="Y29148" s="30"/>
      <c r="Z29148" s="30"/>
      <c r="AB29148" s="6"/>
    </row>
    <row r="29149" spans="1:28">
      <c r="A29149" s="2"/>
      <c r="B29149" s="2"/>
      <c r="C29149" s="2"/>
      <c r="G29149" s="94"/>
      <c r="H29149" s="94"/>
      <c r="I29149" s="94"/>
      <c r="J29149" s="2"/>
      <c r="P29149" s="30"/>
      <c r="T29149" s="2"/>
      <c r="V29149" s="2"/>
      <c r="W29149" s="28"/>
      <c r="Y29149" s="30"/>
      <c r="Z29149" s="30"/>
      <c r="AB29149" s="6"/>
    </row>
    <row r="29150" spans="1:28">
      <c r="A29150" s="2"/>
      <c r="B29150" s="2"/>
      <c r="C29150" s="2"/>
      <c r="G29150" s="94"/>
      <c r="H29150" s="94"/>
      <c r="I29150" s="94"/>
      <c r="J29150" s="2"/>
      <c r="P29150" s="30"/>
      <c r="T29150" s="2"/>
      <c r="V29150" s="2"/>
      <c r="W29150" s="28"/>
      <c r="Y29150" s="30"/>
      <c r="Z29150" s="30"/>
      <c r="AB29150" s="6"/>
    </row>
    <row r="29151" spans="1:28">
      <c r="A29151" s="2"/>
      <c r="B29151" s="2"/>
      <c r="C29151" s="2"/>
      <c r="G29151" s="94"/>
      <c r="H29151" s="94"/>
      <c r="I29151" s="94"/>
      <c r="J29151" s="2"/>
      <c r="P29151" s="30"/>
      <c r="T29151" s="2"/>
      <c r="V29151" s="2"/>
      <c r="W29151" s="28"/>
      <c r="Y29151" s="30"/>
      <c r="Z29151" s="30"/>
      <c r="AB29151" s="6"/>
    </row>
    <row r="29152" spans="1:28">
      <c r="A29152" s="2"/>
      <c r="B29152" s="2"/>
      <c r="C29152" s="2"/>
      <c r="G29152" s="94"/>
      <c r="H29152" s="94"/>
      <c r="I29152" s="94"/>
      <c r="J29152" s="2"/>
      <c r="P29152" s="30"/>
      <c r="T29152" s="2"/>
      <c r="V29152" s="2"/>
      <c r="W29152" s="28"/>
      <c r="Y29152" s="30"/>
      <c r="Z29152" s="30"/>
      <c r="AB29152" s="6"/>
    </row>
    <row r="29153" spans="1:28">
      <c r="A29153" s="2"/>
      <c r="B29153" s="2"/>
      <c r="C29153" s="2"/>
      <c r="G29153" s="94"/>
      <c r="H29153" s="94"/>
      <c r="I29153" s="94"/>
      <c r="J29153" s="2"/>
      <c r="P29153" s="30"/>
      <c r="T29153" s="2"/>
      <c r="V29153" s="2"/>
      <c r="W29153" s="28"/>
      <c r="Y29153" s="30"/>
      <c r="Z29153" s="30"/>
      <c r="AB29153" s="6"/>
    </row>
    <row r="29154" spans="1:28">
      <c r="A29154" s="2"/>
      <c r="B29154" s="2"/>
      <c r="C29154" s="2"/>
      <c r="G29154" s="94"/>
      <c r="H29154" s="94"/>
      <c r="I29154" s="94"/>
      <c r="J29154" s="2"/>
      <c r="P29154" s="30"/>
      <c r="T29154" s="2"/>
      <c r="V29154" s="2"/>
      <c r="W29154" s="28"/>
      <c r="Y29154" s="30"/>
      <c r="Z29154" s="30"/>
      <c r="AB29154" s="6"/>
    </row>
    <row r="29155" spans="1:28">
      <c r="A29155" s="2"/>
      <c r="B29155" s="2"/>
      <c r="C29155" s="2"/>
      <c r="G29155" s="94"/>
      <c r="H29155" s="94"/>
      <c r="I29155" s="94"/>
      <c r="J29155" s="2"/>
      <c r="P29155" s="30"/>
      <c r="T29155" s="2"/>
      <c r="V29155" s="2"/>
      <c r="W29155" s="28"/>
      <c r="Y29155" s="30"/>
      <c r="Z29155" s="30"/>
      <c r="AB29155" s="6"/>
    </row>
    <row r="29156" spans="1:28">
      <c r="A29156" s="2"/>
      <c r="B29156" s="2"/>
      <c r="C29156" s="2"/>
      <c r="G29156" s="94"/>
      <c r="H29156" s="94"/>
      <c r="I29156" s="94"/>
      <c r="J29156" s="2"/>
      <c r="P29156" s="30"/>
      <c r="T29156" s="2"/>
      <c r="V29156" s="2"/>
      <c r="W29156" s="28"/>
      <c r="Y29156" s="30"/>
      <c r="Z29156" s="30"/>
      <c r="AB29156" s="6"/>
    </row>
    <row r="29157" spans="1:28">
      <c r="A29157" s="2"/>
      <c r="B29157" s="2"/>
      <c r="C29157" s="2"/>
      <c r="G29157" s="94"/>
      <c r="H29157" s="94"/>
      <c r="I29157" s="94"/>
      <c r="J29157" s="2"/>
      <c r="P29157" s="30"/>
      <c r="T29157" s="2"/>
      <c r="V29157" s="2"/>
      <c r="W29157" s="28"/>
      <c r="Y29157" s="30"/>
      <c r="Z29157" s="30"/>
      <c r="AB29157" s="6"/>
    </row>
    <row r="29158" spans="1:28">
      <c r="A29158" s="2"/>
      <c r="B29158" s="2"/>
      <c r="C29158" s="2"/>
      <c r="G29158" s="94"/>
      <c r="H29158" s="94"/>
      <c r="I29158" s="94"/>
      <c r="J29158" s="2"/>
      <c r="P29158" s="30"/>
      <c r="T29158" s="2"/>
      <c r="V29158" s="2"/>
      <c r="W29158" s="28"/>
      <c r="Y29158" s="30"/>
      <c r="Z29158" s="30"/>
      <c r="AB29158" s="6"/>
    </row>
    <row r="29159" spans="1:28">
      <c r="A29159" s="2"/>
      <c r="B29159" s="2"/>
      <c r="C29159" s="2"/>
      <c r="G29159" s="94"/>
      <c r="H29159" s="94"/>
      <c r="I29159" s="94"/>
      <c r="J29159" s="2"/>
      <c r="P29159" s="30"/>
      <c r="T29159" s="2"/>
      <c r="V29159" s="2"/>
      <c r="W29159" s="28"/>
      <c r="Y29159" s="30"/>
      <c r="Z29159" s="30"/>
      <c r="AB29159" s="6"/>
    </row>
    <row r="29160" spans="1:28">
      <c r="A29160" s="2"/>
      <c r="B29160" s="2"/>
      <c r="C29160" s="2"/>
      <c r="G29160" s="94"/>
      <c r="H29160" s="94"/>
      <c r="I29160" s="94"/>
      <c r="J29160" s="2"/>
      <c r="P29160" s="30"/>
      <c r="T29160" s="2"/>
      <c r="V29160" s="2"/>
      <c r="W29160" s="28"/>
      <c r="Y29160" s="30"/>
      <c r="Z29160" s="30"/>
      <c r="AB29160" s="6"/>
    </row>
    <row r="29161" spans="1:28">
      <c r="A29161" s="2"/>
      <c r="B29161" s="2"/>
      <c r="C29161" s="2"/>
      <c r="G29161" s="94"/>
      <c r="H29161" s="94"/>
      <c r="I29161" s="94"/>
      <c r="J29161" s="2"/>
      <c r="P29161" s="30"/>
      <c r="T29161" s="2"/>
      <c r="V29161" s="2"/>
      <c r="W29161" s="28"/>
      <c r="Y29161" s="30"/>
      <c r="Z29161" s="30"/>
      <c r="AB29161" s="6"/>
    </row>
    <row r="29162" spans="1:28">
      <c r="A29162" s="2"/>
      <c r="B29162" s="2"/>
      <c r="C29162" s="2"/>
      <c r="G29162" s="94"/>
      <c r="H29162" s="94"/>
      <c r="I29162" s="94"/>
      <c r="J29162" s="2"/>
      <c r="P29162" s="30"/>
      <c r="T29162" s="2"/>
      <c r="V29162" s="2"/>
      <c r="W29162" s="28"/>
      <c r="Y29162" s="30"/>
      <c r="Z29162" s="30"/>
      <c r="AB29162" s="6"/>
    </row>
    <row r="29163" spans="1:28">
      <c r="A29163" s="2"/>
      <c r="B29163" s="2"/>
      <c r="C29163" s="2"/>
      <c r="G29163" s="94"/>
      <c r="H29163" s="94"/>
      <c r="I29163" s="94"/>
      <c r="J29163" s="2"/>
      <c r="P29163" s="30"/>
      <c r="T29163" s="2"/>
      <c r="V29163" s="2"/>
      <c r="W29163" s="28"/>
      <c r="Y29163" s="30"/>
      <c r="Z29163" s="30"/>
      <c r="AB29163" s="6"/>
    </row>
    <row r="29164" spans="1:28">
      <c r="A29164" s="2"/>
      <c r="B29164" s="2"/>
      <c r="C29164" s="2"/>
      <c r="G29164" s="94"/>
      <c r="H29164" s="94"/>
      <c r="I29164" s="94"/>
      <c r="J29164" s="2"/>
      <c r="P29164" s="30"/>
      <c r="T29164" s="2"/>
      <c r="V29164" s="2"/>
      <c r="W29164" s="28"/>
      <c r="Y29164" s="30"/>
      <c r="Z29164" s="30"/>
      <c r="AB29164" s="6"/>
    </row>
    <row r="29165" spans="1:28">
      <c r="A29165" s="2"/>
      <c r="B29165" s="2"/>
      <c r="C29165" s="2"/>
      <c r="G29165" s="94"/>
      <c r="H29165" s="94"/>
      <c r="I29165" s="94"/>
      <c r="J29165" s="2"/>
      <c r="P29165" s="30"/>
      <c r="T29165" s="2"/>
      <c r="V29165" s="2"/>
      <c r="W29165" s="28"/>
      <c r="Y29165" s="30"/>
      <c r="Z29165" s="30"/>
      <c r="AB29165" s="6"/>
    </row>
    <row r="29166" spans="1:28">
      <c r="A29166" s="2"/>
      <c r="B29166" s="2"/>
      <c r="C29166" s="2"/>
      <c r="G29166" s="94"/>
      <c r="H29166" s="94"/>
      <c r="I29166" s="94"/>
      <c r="J29166" s="2"/>
      <c r="P29166" s="30"/>
      <c r="T29166" s="2"/>
      <c r="V29166" s="2"/>
      <c r="W29166" s="28"/>
      <c r="Y29166" s="30"/>
      <c r="Z29166" s="30"/>
      <c r="AB29166" s="6"/>
    </row>
    <row r="29167" spans="1:28">
      <c r="A29167" s="2"/>
      <c r="B29167" s="2"/>
      <c r="C29167" s="2"/>
      <c r="G29167" s="94"/>
      <c r="H29167" s="94"/>
      <c r="I29167" s="94"/>
      <c r="J29167" s="2"/>
      <c r="P29167" s="30"/>
      <c r="T29167" s="2"/>
      <c r="V29167" s="2"/>
      <c r="W29167" s="28"/>
      <c r="Y29167" s="30"/>
      <c r="Z29167" s="30"/>
      <c r="AB29167" s="6"/>
    </row>
    <row r="29168" spans="1:28">
      <c r="A29168" s="2"/>
      <c r="B29168" s="2"/>
      <c r="C29168" s="2"/>
      <c r="G29168" s="94"/>
      <c r="H29168" s="94"/>
      <c r="I29168" s="94"/>
      <c r="J29168" s="2"/>
      <c r="P29168" s="30"/>
      <c r="T29168" s="2"/>
      <c r="V29168" s="2"/>
      <c r="W29168" s="28"/>
      <c r="Y29168" s="30"/>
      <c r="Z29168" s="30"/>
      <c r="AB29168" s="6"/>
    </row>
    <row r="29169" spans="1:28">
      <c r="A29169" s="2"/>
      <c r="B29169" s="2"/>
      <c r="C29169" s="2"/>
      <c r="G29169" s="94"/>
      <c r="H29169" s="94"/>
      <c r="I29169" s="94"/>
      <c r="J29169" s="2"/>
      <c r="P29169" s="30"/>
      <c r="T29169" s="2"/>
      <c r="V29169" s="2"/>
      <c r="W29169" s="28"/>
      <c r="Y29169" s="30"/>
      <c r="Z29169" s="30"/>
      <c r="AB29169" s="6"/>
    </row>
    <row r="29170" spans="1:28">
      <c r="A29170" s="2"/>
      <c r="B29170" s="2"/>
      <c r="C29170" s="2"/>
      <c r="G29170" s="94"/>
      <c r="H29170" s="94"/>
      <c r="I29170" s="94"/>
      <c r="J29170" s="2"/>
      <c r="P29170" s="30"/>
      <c r="T29170" s="2"/>
      <c r="V29170" s="2"/>
      <c r="W29170" s="28"/>
      <c r="Y29170" s="30"/>
      <c r="Z29170" s="30"/>
      <c r="AB29170" s="6"/>
    </row>
    <row r="29171" spans="1:28">
      <c r="A29171" s="2"/>
      <c r="B29171" s="2"/>
      <c r="C29171" s="2"/>
      <c r="G29171" s="94"/>
      <c r="H29171" s="94"/>
      <c r="I29171" s="94"/>
      <c r="J29171" s="2"/>
      <c r="P29171" s="30"/>
      <c r="T29171" s="2"/>
      <c r="V29171" s="2"/>
      <c r="W29171" s="28"/>
      <c r="Y29171" s="30"/>
      <c r="Z29171" s="30"/>
      <c r="AB29171" s="6"/>
    </row>
    <row r="29172" spans="1:28">
      <c r="A29172" s="2"/>
      <c r="B29172" s="2"/>
      <c r="C29172" s="2"/>
      <c r="G29172" s="94"/>
      <c r="H29172" s="94"/>
      <c r="I29172" s="94"/>
      <c r="J29172" s="2"/>
      <c r="P29172" s="30"/>
      <c r="T29172" s="2"/>
      <c r="V29172" s="2"/>
      <c r="W29172" s="28"/>
      <c r="Y29172" s="30"/>
      <c r="Z29172" s="30"/>
      <c r="AB29172" s="6"/>
    </row>
    <row r="29173" spans="1:28">
      <c r="A29173" s="2"/>
      <c r="B29173" s="2"/>
      <c r="C29173" s="2"/>
      <c r="G29173" s="94"/>
      <c r="H29173" s="94"/>
      <c r="I29173" s="94"/>
      <c r="J29173" s="2"/>
      <c r="P29173" s="30"/>
      <c r="T29173" s="2"/>
      <c r="V29173" s="2"/>
      <c r="W29173" s="28"/>
      <c r="Y29173" s="30"/>
      <c r="Z29173" s="30"/>
      <c r="AB29173" s="6"/>
    </row>
    <row r="29174" spans="1:28">
      <c r="A29174" s="2"/>
      <c r="B29174" s="2"/>
      <c r="C29174" s="2"/>
      <c r="G29174" s="94"/>
      <c r="H29174" s="94"/>
      <c r="I29174" s="94"/>
      <c r="J29174" s="2"/>
      <c r="P29174" s="30"/>
      <c r="T29174" s="2"/>
      <c r="V29174" s="2"/>
      <c r="W29174" s="28"/>
      <c r="Y29174" s="30"/>
      <c r="Z29174" s="30"/>
      <c r="AB29174" s="6"/>
    </row>
    <row r="29175" spans="1:28">
      <c r="A29175" s="2"/>
      <c r="B29175" s="2"/>
      <c r="C29175" s="2"/>
      <c r="G29175" s="94"/>
      <c r="H29175" s="94"/>
      <c r="I29175" s="94"/>
      <c r="J29175" s="2"/>
      <c r="P29175" s="30"/>
      <c r="T29175" s="2"/>
      <c r="V29175" s="2"/>
      <c r="W29175" s="28"/>
      <c r="Y29175" s="30"/>
      <c r="Z29175" s="30"/>
      <c r="AB29175" s="6"/>
    </row>
    <row r="29176" spans="1:28">
      <c r="A29176" s="2"/>
      <c r="B29176" s="2"/>
      <c r="C29176" s="2"/>
      <c r="G29176" s="94"/>
      <c r="H29176" s="94"/>
      <c r="I29176" s="94"/>
      <c r="J29176" s="2"/>
      <c r="P29176" s="30"/>
      <c r="T29176" s="2"/>
      <c r="V29176" s="2"/>
      <c r="W29176" s="28"/>
      <c r="Y29176" s="30"/>
      <c r="Z29176" s="30"/>
      <c r="AB29176" s="6"/>
    </row>
    <row r="29177" spans="1:28">
      <c r="A29177" s="2"/>
      <c r="B29177" s="2"/>
      <c r="C29177" s="2"/>
      <c r="G29177" s="94"/>
      <c r="H29177" s="94"/>
      <c r="I29177" s="94"/>
      <c r="J29177" s="2"/>
      <c r="P29177" s="30"/>
      <c r="T29177" s="2"/>
      <c r="V29177" s="2"/>
      <c r="W29177" s="28"/>
      <c r="Y29177" s="30"/>
      <c r="Z29177" s="30"/>
      <c r="AB29177" s="6"/>
    </row>
    <row r="29178" spans="1:28">
      <c r="A29178" s="2"/>
      <c r="B29178" s="2"/>
      <c r="C29178" s="2"/>
      <c r="G29178" s="94"/>
      <c r="H29178" s="94"/>
      <c r="I29178" s="94"/>
      <c r="J29178" s="2"/>
      <c r="P29178" s="30"/>
      <c r="T29178" s="2"/>
      <c r="V29178" s="2"/>
      <c r="W29178" s="28"/>
      <c r="Y29178" s="30"/>
      <c r="Z29178" s="30"/>
      <c r="AB29178" s="6"/>
    </row>
    <row r="29179" spans="1:28">
      <c r="A29179" s="2"/>
      <c r="B29179" s="2"/>
      <c r="C29179" s="2"/>
      <c r="G29179" s="94"/>
      <c r="H29179" s="94"/>
      <c r="I29179" s="94"/>
      <c r="J29179" s="2"/>
      <c r="P29179" s="30"/>
      <c r="T29179" s="2"/>
      <c r="V29179" s="2"/>
      <c r="W29179" s="28"/>
      <c r="Y29179" s="30"/>
      <c r="Z29179" s="30"/>
      <c r="AB29179" s="6"/>
    </row>
    <row r="29180" spans="1:28">
      <c r="A29180" s="2"/>
      <c r="B29180" s="2"/>
      <c r="C29180" s="2"/>
      <c r="G29180" s="94"/>
      <c r="H29180" s="94"/>
      <c r="I29180" s="94"/>
      <c r="J29180" s="2"/>
      <c r="P29180" s="30"/>
      <c r="T29180" s="2"/>
      <c r="V29180" s="2"/>
      <c r="W29180" s="28"/>
      <c r="Y29180" s="30"/>
      <c r="Z29180" s="30"/>
      <c r="AB29180" s="6"/>
    </row>
    <row r="29181" spans="1:28">
      <c r="A29181" s="2"/>
      <c r="B29181" s="2"/>
      <c r="C29181" s="2"/>
      <c r="G29181" s="94"/>
      <c r="H29181" s="94"/>
      <c r="I29181" s="94"/>
      <c r="J29181" s="2"/>
      <c r="P29181" s="30"/>
      <c r="T29181" s="2"/>
      <c r="V29181" s="2"/>
      <c r="W29181" s="28"/>
      <c r="Y29181" s="30"/>
      <c r="Z29181" s="30"/>
      <c r="AB29181" s="6"/>
    </row>
    <row r="29182" spans="1:28">
      <c r="A29182" s="2"/>
      <c r="B29182" s="2"/>
      <c r="C29182" s="2"/>
      <c r="G29182" s="94"/>
      <c r="H29182" s="94"/>
      <c r="I29182" s="94"/>
      <c r="J29182" s="2"/>
      <c r="P29182" s="30"/>
      <c r="T29182" s="2"/>
      <c r="V29182" s="2"/>
      <c r="W29182" s="28"/>
      <c r="Y29182" s="30"/>
      <c r="Z29182" s="30"/>
      <c r="AB29182" s="6"/>
    </row>
    <row r="29183" spans="1:28">
      <c r="A29183" s="2"/>
      <c r="B29183" s="2"/>
      <c r="C29183" s="2"/>
      <c r="G29183" s="94"/>
      <c r="H29183" s="94"/>
      <c r="I29183" s="94"/>
      <c r="J29183" s="2"/>
      <c r="P29183" s="30"/>
      <c r="T29183" s="2"/>
      <c r="V29183" s="2"/>
      <c r="W29183" s="28"/>
      <c r="Y29183" s="30"/>
      <c r="Z29183" s="30"/>
      <c r="AB29183" s="6"/>
    </row>
    <row r="29184" spans="1:28">
      <c r="A29184" s="2"/>
      <c r="B29184" s="2"/>
      <c r="C29184" s="2"/>
      <c r="G29184" s="94"/>
      <c r="H29184" s="94"/>
      <c r="I29184" s="94"/>
      <c r="J29184" s="2"/>
      <c r="P29184" s="30"/>
      <c r="T29184" s="2"/>
      <c r="V29184" s="2"/>
      <c r="W29184" s="28"/>
      <c r="Y29184" s="30"/>
      <c r="Z29184" s="30"/>
      <c r="AB29184" s="6"/>
    </row>
    <row r="29185" spans="1:28">
      <c r="A29185" s="2"/>
      <c r="B29185" s="2"/>
      <c r="C29185" s="2"/>
      <c r="G29185" s="94"/>
      <c r="H29185" s="94"/>
      <c r="I29185" s="94"/>
      <c r="J29185" s="2"/>
      <c r="P29185" s="30"/>
      <c r="T29185" s="2"/>
      <c r="V29185" s="2"/>
      <c r="W29185" s="28"/>
      <c r="Y29185" s="30"/>
      <c r="Z29185" s="30"/>
      <c r="AB29185" s="6"/>
    </row>
    <row r="29186" spans="1:28">
      <c r="A29186" s="2"/>
      <c r="B29186" s="2"/>
      <c r="C29186" s="2"/>
      <c r="G29186" s="94"/>
      <c r="H29186" s="94"/>
      <c r="I29186" s="94"/>
      <c r="J29186" s="2"/>
      <c r="P29186" s="30"/>
      <c r="T29186" s="2"/>
      <c r="V29186" s="2"/>
      <c r="W29186" s="28"/>
      <c r="Y29186" s="30"/>
      <c r="Z29186" s="30"/>
      <c r="AB29186" s="6"/>
    </row>
    <row r="29187" spans="1:28">
      <c r="A29187" s="2"/>
      <c r="B29187" s="2"/>
      <c r="C29187" s="2"/>
      <c r="G29187" s="94"/>
      <c r="H29187" s="94"/>
      <c r="I29187" s="94"/>
      <c r="J29187" s="2"/>
      <c r="P29187" s="30"/>
      <c r="T29187" s="2"/>
      <c r="V29187" s="2"/>
      <c r="W29187" s="28"/>
      <c r="Y29187" s="30"/>
      <c r="Z29187" s="30"/>
      <c r="AB29187" s="6"/>
    </row>
    <row r="29188" spans="1:28">
      <c r="A29188" s="2"/>
      <c r="B29188" s="2"/>
      <c r="C29188" s="2"/>
      <c r="G29188" s="94"/>
      <c r="H29188" s="94"/>
      <c r="I29188" s="94"/>
      <c r="J29188" s="2"/>
      <c r="P29188" s="30"/>
      <c r="T29188" s="2"/>
      <c r="V29188" s="2"/>
      <c r="W29188" s="28"/>
      <c r="Y29188" s="30"/>
      <c r="Z29188" s="30"/>
      <c r="AB29188" s="6"/>
    </row>
    <row r="29189" spans="1:28">
      <c r="A29189" s="2"/>
      <c r="B29189" s="2"/>
      <c r="C29189" s="2"/>
      <c r="G29189" s="94"/>
      <c r="H29189" s="94"/>
      <c r="I29189" s="94"/>
      <c r="J29189" s="2"/>
      <c r="P29189" s="30"/>
      <c r="T29189" s="2"/>
      <c r="V29189" s="2"/>
      <c r="W29189" s="28"/>
      <c r="Y29189" s="30"/>
      <c r="Z29189" s="30"/>
      <c r="AB29189" s="6"/>
    </row>
    <row r="29190" spans="1:28">
      <c r="A29190" s="2"/>
      <c r="B29190" s="2"/>
      <c r="C29190" s="2"/>
      <c r="G29190" s="94"/>
      <c r="H29190" s="94"/>
      <c r="I29190" s="94"/>
      <c r="J29190" s="2"/>
      <c r="P29190" s="30"/>
      <c r="T29190" s="2"/>
      <c r="V29190" s="2"/>
      <c r="W29190" s="28"/>
      <c r="Y29190" s="30"/>
      <c r="Z29190" s="30"/>
      <c r="AB29190" s="6"/>
    </row>
    <row r="29191" spans="1:28">
      <c r="A29191" s="2"/>
      <c r="B29191" s="2"/>
      <c r="C29191" s="2"/>
      <c r="G29191" s="94"/>
      <c r="H29191" s="94"/>
      <c r="I29191" s="94"/>
      <c r="J29191" s="2"/>
      <c r="P29191" s="30"/>
      <c r="T29191" s="2"/>
      <c r="V29191" s="2"/>
      <c r="W29191" s="28"/>
      <c r="Y29191" s="30"/>
      <c r="Z29191" s="30"/>
      <c r="AB29191" s="6"/>
    </row>
    <row r="29192" spans="1:28">
      <c r="A29192" s="2"/>
      <c r="B29192" s="2"/>
      <c r="C29192" s="2"/>
      <c r="G29192" s="94"/>
      <c r="H29192" s="94"/>
      <c r="I29192" s="94"/>
      <c r="J29192" s="2"/>
      <c r="P29192" s="30"/>
      <c r="T29192" s="2"/>
      <c r="V29192" s="2"/>
      <c r="W29192" s="28"/>
      <c r="Y29192" s="30"/>
      <c r="Z29192" s="30"/>
      <c r="AB29192" s="6"/>
    </row>
    <row r="29193" spans="1:28">
      <c r="A29193" s="2"/>
      <c r="B29193" s="2"/>
      <c r="C29193" s="2"/>
      <c r="G29193" s="94"/>
      <c r="H29193" s="94"/>
      <c r="I29193" s="94"/>
      <c r="J29193" s="2"/>
      <c r="P29193" s="30"/>
      <c r="T29193" s="2"/>
      <c r="V29193" s="2"/>
      <c r="W29193" s="28"/>
      <c r="Y29193" s="30"/>
      <c r="Z29193" s="30"/>
      <c r="AB29193" s="6"/>
    </row>
    <row r="29194" spans="1:28">
      <c r="A29194" s="2"/>
      <c r="B29194" s="2"/>
      <c r="C29194" s="2"/>
      <c r="G29194" s="94"/>
      <c r="H29194" s="94"/>
      <c r="I29194" s="94"/>
      <c r="J29194" s="2"/>
      <c r="P29194" s="30"/>
      <c r="T29194" s="2"/>
      <c r="V29194" s="2"/>
      <c r="W29194" s="28"/>
      <c r="Y29194" s="30"/>
      <c r="Z29194" s="30"/>
      <c r="AB29194" s="6"/>
    </row>
    <row r="29195" spans="1:28">
      <c r="A29195" s="2"/>
      <c r="B29195" s="2"/>
      <c r="C29195" s="2"/>
      <c r="G29195" s="94"/>
      <c r="H29195" s="94"/>
      <c r="I29195" s="94"/>
      <c r="J29195" s="2"/>
      <c r="P29195" s="30"/>
      <c r="T29195" s="2"/>
      <c r="V29195" s="2"/>
      <c r="W29195" s="28"/>
      <c r="Y29195" s="30"/>
      <c r="Z29195" s="30"/>
      <c r="AB29195" s="6"/>
    </row>
    <row r="29196" spans="1:28">
      <c r="A29196" s="2"/>
      <c r="B29196" s="2"/>
      <c r="C29196" s="2"/>
      <c r="G29196" s="94"/>
      <c r="H29196" s="94"/>
      <c r="I29196" s="94"/>
      <c r="J29196" s="2"/>
      <c r="P29196" s="30"/>
      <c r="T29196" s="2"/>
      <c r="V29196" s="2"/>
      <c r="W29196" s="28"/>
      <c r="Y29196" s="30"/>
      <c r="Z29196" s="30"/>
      <c r="AB29196" s="6"/>
    </row>
    <row r="29197" spans="1:28">
      <c r="A29197" s="2"/>
      <c r="B29197" s="2"/>
      <c r="C29197" s="2"/>
      <c r="G29197" s="94"/>
      <c r="H29197" s="94"/>
      <c r="I29197" s="94"/>
      <c r="J29197" s="2"/>
      <c r="P29197" s="30"/>
      <c r="T29197" s="2"/>
      <c r="V29197" s="2"/>
      <c r="W29197" s="28"/>
      <c r="Y29197" s="30"/>
      <c r="Z29197" s="30"/>
      <c r="AB29197" s="6"/>
    </row>
    <row r="29198" spans="1:28">
      <c r="A29198" s="2"/>
      <c r="B29198" s="2"/>
      <c r="C29198" s="2"/>
      <c r="G29198" s="94"/>
      <c r="H29198" s="94"/>
      <c r="I29198" s="94"/>
      <c r="J29198" s="2"/>
      <c r="P29198" s="30"/>
      <c r="T29198" s="2"/>
      <c r="V29198" s="2"/>
      <c r="W29198" s="28"/>
      <c r="Y29198" s="30"/>
      <c r="Z29198" s="30"/>
      <c r="AB29198" s="6"/>
    </row>
    <row r="29199" spans="1:28">
      <c r="A29199" s="2"/>
      <c r="B29199" s="2"/>
      <c r="C29199" s="2"/>
      <c r="G29199" s="94"/>
      <c r="H29199" s="94"/>
      <c r="I29199" s="94"/>
      <c r="J29199" s="2"/>
      <c r="P29199" s="30"/>
      <c r="T29199" s="2"/>
      <c r="V29199" s="2"/>
      <c r="W29199" s="28"/>
      <c r="Y29199" s="30"/>
      <c r="Z29199" s="30"/>
      <c r="AB29199" s="6"/>
    </row>
    <row r="29200" spans="1:28">
      <c r="A29200" s="2"/>
      <c r="B29200" s="2"/>
      <c r="C29200" s="2"/>
      <c r="G29200" s="94"/>
      <c r="H29200" s="94"/>
      <c r="I29200" s="94"/>
      <c r="J29200" s="2"/>
      <c r="P29200" s="30"/>
      <c r="T29200" s="2"/>
      <c r="V29200" s="2"/>
      <c r="W29200" s="28"/>
      <c r="Y29200" s="30"/>
      <c r="Z29200" s="30"/>
      <c r="AB29200" s="6"/>
    </row>
    <row r="29201" spans="1:28">
      <c r="A29201" s="2"/>
      <c r="B29201" s="2"/>
      <c r="C29201" s="2"/>
      <c r="G29201" s="94"/>
      <c r="H29201" s="94"/>
      <c r="I29201" s="94"/>
      <c r="J29201" s="2"/>
      <c r="P29201" s="30"/>
      <c r="T29201" s="2"/>
      <c r="V29201" s="2"/>
      <c r="W29201" s="28"/>
      <c r="Y29201" s="30"/>
      <c r="Z29201" s="30"/>
      <c r="AB29201" s="6"/>
    </row>
    <row r="29202" spans="1:28">
      <c r="A29202" s="2"/>
      <c r="B29202" s="2"/>
      <c r="C29202" s="2"/>
      <c r="G29202" s="94"/>
      <c r="H29202" s="94"/>
      <c r="I29202" s="94"/>
      <c r="J29202" s="2"/>
      <c r="P29202" s="30"/>
      <c r="T29202" s="2"/>
      <c r="V29202" s="2"/>
      <c r="W29202" s="28"/>
      <c r="Y29202" s="30"/>
      <c r="Z29202" s="30"/>
      <c r="AB29202" s="6"/>
    </row>
    <row r="29203" spans="1:28">
      <c r="A29203" s="2"/>
      <c r="B29203" s="2"/>
      <c r="C29203" s="2"/>
      <c r="G29203" s="94"/>
      <c r="H29203" s="94"/>
      <c r="I29203" s="94"/>
      <c r="J29203" s="2"/>
      <c r="P29203" s="30"/>
      <c r="T29203" s="2"/>
      <c r="V29203" s="2"/>
      <c r="W29203" s="28"/>
      <c r="Y29203" s="30"/>
      <c r="Z29203" s="30"/>
      <c r="AB29203" s="6"/>
    </row>
    <row r="29204" spans="1:28">
      <c r="A29204" s="2"/>
      <c r="B29204" s="2"/>
      <c r="C29204" s="2"/>
      <c r="G29204" s="94"/>
      <c r="H29204" s="94"/>
      <c r="I29204" s="94"/>
      <c r="J29204" s="2"/>
      <c r="P29204" s="30"/>
      <c r="T29204" s="2"/>
      <c r="V29204" s="2"/>
      <c r="W29204" s="28"/>
      <c r="Y29204" s="30"/>
      <c r="Z29204" s="30"/>
      <c r="AB29204" s="6"/>
    </row>
    <row r="29205" spans="1:28">
      <c r="A29205" s="2"/>
      <c r="B29205" s="2"/>
      <c r="C29205" s="2"/>
      <c r="G29205" s="94"/>
      <c r="H29205" s="94"/>
      <c r="I29205" s="94"/>
      <c r="J29205" s="2"/>
      <c r="P29205" s="30"/>
      <c r="T29205" s="2"/>
      <c r="V29205" s="2"/>
      <c r="W29205" s="28"/>
      <c r="Y29205" s="30"/>
      <c r="Z29205" s="30"/>
      <c r="AB29205" s="6"/>
    </row>
    <row r="29206" spans="1:28">
      <c r="A29206" s="2"/>
      <c r="B29206" s="2"/>
      <c r="C29206" s="2"/>
      <c r="G29206" s="94"/>
      <c r="H29206" s="94"/>
      <c r="I29206" s="94"/>
      <c r="J29206" s="2"/>
      <c r="P29206" s="30"/>
      <c r="T29206" s="2"/>
      <c r="V29206" s="2"/>
      <c r="W29206" s="28"/>
      <c r="Y29206" s="30"/>
      <c r="Z29206" s="30"/>
      <c r="AB29206" s="6"/>
    </row>
    <row r="29207" spans="1:28">
      <c r="A29207" s="2"/>
      <c r="B29207" s="2"/>
      <c r="C29207" s="2"/>
      <c r="G29207" s="94"/>
      <c r="H29207" s="94"/>
      <c r="I29207" s="94"/>
      <c r="J29207" s="2"/>
      <c r="P29207" s="30"/>
      <c r="T29207" s="2"/>
      <c r="V29207" s="2"/>
      <c r="W29207" s="28"/>
      <c r="Y29207" s="30"/>
      <c r="Z29207" s="30"/>
      <c r="AB29207" s="6"/>
    </row>
    <row r="29208" spans="1:28">
      <c r="A29208" s="2"/>
      <c r="B29208" s="2"/>
      <c r="C29208" s="2"/>
      <c r="G29208" s="94"/>
      <c r="H29208" s="94"/>
      <c r="I29208" s="94"/>
      <c r="J29208" s="2"/>
      <c r="P29208" s="30"/>
      <c r="T29208" s="2"/>
      <c r="V29208" s="2"/>
      <c r="W29208" s="28"/>
      <c r="Y29208" s="30"/>
      <c r="Z29208" s="30"/>
      <c r="AB29208" s="6"/>
    </row>
    <row r="29209" spans="1:28">
      <c r="A29209" s="2"/>
      <c r="B29209" s="2"/>
      <c r="C29209" s="2"/>
      <c r="G29209" s="94"/>
      <c r="H29209" s="94"/>
      <c r="I29209" s="94"/>
      <c r="J29209" s="2"/>
      <c r="P29209" s="30"/>
      <c r="T29209" s="2"/>
      <c r="V29209" s="2"/>
      <c r="W29209" s="28"/>
      <c r="Y29209" s="30"/>
      <c r="Z29209" s="30"/>
      <c r="AB29209" s="6"/>
    </row>
    <row r="29210" spans="1:28">
      <c r="A29210" s="2"/>
      <c r="B29210" s="2"/>
      <c r="C29210" s="2"/>
      <c r="G29210" s="94"/>
      <c r="H29210" s="94"/>
      <c r="I29210" s="94"/>
      <c r="J29210" s="2"/>
      <c r="P29210" s="30"/>
      <c r="T29210" s="2"/>
      <c r="V29210" s="2"/>
      <c r="W29210" s="28"/>
      <c r="Y29210" s="30"/>
      <c r="Z29210" s="30"/>
      <c r="AB29210" s="6"/>
    </row>
    <row r="29211" spans="1:28">
      <c r="A29211" s="2"/>
      <c r="B29211" s="2"/>
      <c r="C29211" s="2"/>
      <c r="G29211" s="94"/>
      <c r="H29211" s="94"/>
      <c r="I29211" s="94"/>
      <c r="J29211" s="2"/>
      <c r="P29211" s="30"/>
      <c r="T29211" s="2"/>
      <c r="V29211" s="2"/>
      <c r="W29211" s="28"/>
      <c r="Y29211" s="30"/>
      <c r="Z29211" s="30"/>
      <c r="AB29211" s="6"/>
    </row>
    <row r="29212" spans="1:28">
      <c r="A29212" s="2"/>
      <c r="B29212" s="2"/>
      <c r="C29212" s="2"/>
      <c r="G29212" s="94"/>
      <c r="H29212" s="94"/>
      <c r="I29212" s="94"/>
      <c r="J29212" s="2"/>
      <c r="P29212" s="30"/>
      <c r="T29212" s="2"/>
      <c r="V29212" s="2"/>
      <c r="W29212" s="28"/>
      <c r="Y29212" s="30"/>
      <c r="Z29212" s="30"/>
      <c r="AB29212" s="6"/>
    </row>
    <row r="29213" spans="1:28">
      <c r="A29213" s="2"/>
      <c r="B29213" s="2"/>
      <c r="C29213" s="2"/>
      <c r="G29213" s="94"/>
      <c r="H29213" s="94"/>
      <c r="I29213" s="94"/>
      <c r="J29213" s="2"/>
      <c r="P29213" s="30"/>
      <c r="T29213" s="2"/>
      <c r="V29213" s="2"/>
      <c r="W29213" s="28"/>
      <c r="Y29213" s="30"/>
      <c r="Z29213" s="30"/>
      <c r="AB29213" s="6"/>
    </row>
    <row r="29214" spans="1:28">
      <c r="A29214" s="2"/>
      <c r="B29214" s="2"/>
      <c r="C29214" s="2"/>
      <c r="G29214" s="94"/>
      <c r="H29214" s="94"/>
      <c r="I29214" s="94"/>
      <c r="J29214" s="2"/>
      <c r="P29214" s="30"/>
      <c r="T29214" s="2"/>
      <c r="V29214" s="2"/>
      <c r="W29214" s="28"/>
      <c r="Y29214" s="30"/>
      <c r="Z29214" s="30"/>
      <c r="AB29214" s="6"/>
    </row>
    <row r="29215" spans="1:28">
      <c r="A29215" s="2"/>
      <c r="B29215" s="2"/>
      <c r="C29215" s="2"/>
      <c r="G29215" s="94"/>
      <c r="H29215" s="94"/>
      <c r="I29215" s="94"/>
      <c r="J29215" s="2"/>
      <c r="P29215" s="30"/>
      <c r="T29215" s="2"/>
      <c r="V29215" s="2"/>
      <c r="W29215" s="28"/>
      <c r="Y29215" s="30"/>
      <c r="Z29215" s="30"/>
      <c r="AB29215" s="6"/>
    </row>
    <row r="29216" spans="1:28">
      <c r="A29216" s="2"/>
      <c r="B29216" s="2"/>
      <c r="C29216" s="2"/>
      <c r="G29216" s="94"/>
      <c r="H29216" s="94"/>
      <c r="I29216" s="94"/>
      <c r="J29216" s="2"/>
      <c r="P29216" s="30"/>
      <c r="T29216" s="2"/>
      <c r="V29216" s="2"/>
      <c r="W29216" s="28"/>
      <c r="Y29216" s="30"/>
      <c r="Z29216" s="30"/>
      <c r="AB29216" s="6"/>
    </row>
    <row r="29217" spans="1:28">
      <c r="A29217" s="2"/>
      <c r="B29217" s="2"/>
      <c r="C29217" s="2"/>
      <c r="G29217" s="94"/>
      <c r="H29217" s="94"/>
      <c r="I29217" s="94"/>
      <c r="J29217" s="2"/>
      <c r="P29217" s="30"/>
      <c r="T29217" s="2"/>
      <c r="V29217" s="2"/>
      <c r="W29217" s="28"/>
      <c r="Y29217" s="30"/>
      <c r="Z29217" s="30"/>
      <c r="AB29217" s="6"/>
    </row>
    <row r="29218" spans="1:28">
      <c r="A29218" s="2"/>
      <c r="B29218" s="2"/>
      <c r="C29218" s="2"/>
      <c r="G29218" s="94"/>
      <c r="H29218" s="94"/>
      <c r="I29218" s="94"/>
      <c r="J29218" s="2"/>
      <c r="P29218" s="30"/>
      <c r="T29218" s="2"/>
      <c r="V29218" s="2"/>
      <c r="W29218" s="28"/>
      <c r="Y29218" s="30"/>
      <c r="Z29218" s="30"/>
      <c r="AB29218" s="6"/>
    </row>
    <row r="29219" spans="1:28">
      <c r="A29219" s="2"/>
      <c r="B29219" s="2"/>
      <c r="C29219" s="2"/>
      <c r="G29219" s="94"/>
      <c r="H29219" s="94"/>
      <c r="I29219" s="94"/>
      <c r="J29219" s="2"/>
      <c r="P29219" s="30"/>
      <c r="T29219" s="2"/>
      <c r="V29219" s="2"/>
      <c r="W29219" s="28"/>
      <c r="Y29219" s="30"/>
      <c r="Z29219" s="30"/>
      <c r="AB29219" s="6"/>
    </row>
    <row r="29220" spans="1:28">
      <c r="A29220" s="2"/>
      <c r="B29220" s="2"/>
      <c r="C29220" s="2"/>
      <c r="G29220" s="94"/>
      <c r="H29220" s="94"/>
      <c r="I29220" s="94"/>
      <c r="J29220" s="2"/>
      <c r="P29220" s="30"/>
      <c r="T29220" s="2"/>
      <c r="V29220" s="2"/>
      <c r="W29220" s="28"/>
      <c r="Y29220" s="30"/>
      <c r="Z29220" s="30"/>
      <c r="AB29220" s="6"/>
    </row>
    <row r="29221" spans="1:28">
      <c r="A29221" s="2"/>
      <c r="B29221" s="2"/>
      <c r="C29221" s="2"/>
      <c r="G29221" s="94"/>
      <c r="H29221" s="94"/>
      <c r="I29221" s="94"/>
      <c r="J29221" s="2"/>
      <c r="P29221" s="30"/>
      <c r="T29221" s="2"/>
      <c r="V29221" s="2"/>
      <c r="W29221" s="28"/>
      <c r="Y29221" s="30"/>
      <c r="Z29221" s="30"/>
      <c r="AB29221" s="6"/>
    </row>
    <row r="29222" spans="1:28">
      <c r="A29222" s="2"/>
      <c r="B29222" s="2"/>
      <c r="C29222" s="2"/>
      <c r="G29222" s="94"/>
      <c r="H29222" s="94"/>
      <c r="I29222" s="94"/>
      <c r="J29222" s="2"/>
      <c r="P29222" s="30"/>
      <c r="T29222" s="2"/>
      <c r="V29222" s="2"/>
      <c r="W29222" s="28"/>
      <c r="Y29222" s="30"/>
      <c r="Z29222" s="30"/>
      <c r="AB29222" s="6"/>
    </row>
    <row r="29223" spans="1:28">
      <c r="A29223" s="2"/>
      <c r="B29223" s="2"/>
      <c r="C29223" s="2"/>
      <c r="G29223" s="94"/>
      <c r="H29223" s="94"/>
      <c r="I29223" s="94"/>
      <c r="J29223" s="2"/>
      <c r="P29223" s="30"/>
      <c r="T29223" s="2"/>
      <c r="V29223" s="2"/>
      <c r="W29223" s="28"/>
      <c r="Y29223" s="30"/>
      <c r="Z29223" s="30"/>
      <c r="AB29223" s="6"/>
    </row>
    <row r="29224" spans="1:28">
      <c r="A29224" s="2"/>
      <c r="B29224" s="2"/>
      <c r="C29224" s="2"/>
      <c r="G29224" s="94"/>
      <c r="H29224" s="94"/>
      <c r="I29224" s="94"/>
      <c r="J29224" s="2"/>
      <c r="P29224" s="30"/>
      <c r="T29224" s="2"/>
      <c r="V29224" s="2"/>
      <c r="W29224" s="28"/>
      <c r="Y29224" s="30"/>
      <c r="Z29224" s="30"/>
      <c r="AB29224" s="6"/>
    </row>
    <row r="29225" spans="1:28">
      <c r="A29225" s="2"/>
      <c r="B29225" s="2"/>
      <c r="C29225" s="2"/>
      <c r="G29225" s="94"/>
      <c r="H29225" s="94"/>
      <c r="I29225" s="94"/>
      <c r="J29225" s="2"/>
      <c r="P29225" s="30"/>
      <c r="T29225" s="2"/>
      <c r="V29225" s="2"/>
      <c r="W29225" s="28"/>
      <c r="Y29225" s="30"/>
      <c r="Z29225" s="30"/>
      <c r="AB29225" s="6"/>
    </row>
    <row r="29226" spans="1:28">
      <c r="A29226" s="2"/>
      <c r="B29226" s="2"/>
      <c r="C29226" s="2"/>
      <c r="G29226" s="94"/>
      <c r="H29226" s="94"/>
      <c r="I29226" s="94"/>
      <c r="J29226" s="2"/>
      <c r="P29226" s="30"/>
      <c r="T29226" s="2"/>
      <c r="V29226" s="2"/>
      <c r="W29226" s="28"/>
      <c r="Y29226" s="30"/>
      <c r="Z29226" s="30"/>
      <c r="AB29226" s="6"/>
    </row>
    <row r="29227" spans="1:28">
      <c r="A29227" s="2"/>
      <c r="B29227" s="2"/>
      <c r="C29227" s="2"/>
      <c r="G29227" s="94"/>
      <c r="H29227" s="94"/>
      <c r="I29227" s="94"/>
      <c r="J29227" s="2"/>
      <c r="P29227" s="30"/>
      <c r="T29227" s="2"/>
      <c r="V29227" s="2"/>
      <c r="W29227" s="28"/>
      <c r="Y29227" s="30"/>
      <c r="Z29227" s="30"/>
      <c r="AB29227" s="6"/>
    </row>
    <row r="29228" spans="1:28">
      <c r="A29228" s="2"/>
      <c r="B29228" s="2"/>
      <c r="C29228" s="2"/>
      <c r="G29228" s="94"/>
      <c r="H29228" s="94"/>
      <c r="I29228" s="94"/>
      <c r="J29228" s="2"/>
      <c r="P29228" s="30"/>
      <c r="T29228" s="2"/>
      <c r="V29228" s="2"/>
      <c r="W29228" s="28"/>
      <c r="Y29228" s="30"/>
      <c r="Z29228" s="30"/>
      <c r="AB29228" s="6"/>
    </row>
    <row r="29229" spans="1:28">
      <c r="A29229" s="2"/>
      <c r="B29229" s="2"/>
      <c r="C29229" s="2"/>
      <c r="G29229" s="94"/>
      <c r="H29229" s="94"/>
      <c r="I29229" s="94"/>
      <c r="J29229" s="2"/>
      <c r="P29229" s="30"/>
      <c r="T29229" s="2"/>
      <c r="V29229" s="2"/>
      <c r="W29229" s="28"/>
      <c r="Y29229" s="30"/>
      <c r="Z29229" s="30"/>
      <c r="AB29229" s="6"/>
    </row>
    <row r="29230" spans="1:28">
      <c r="A29230" s="2"/>
      <c r="B29230" s="2"/>
      <c r="C29230" s="2"/>
      <c r="G29230" s="94"/>
      <c r="H29230" s="94"/>
      <c r="I29230" s="94"/>
      <c r="J29230" s="2"/>
      <c r="P29230" s="30"/>
      <c r="T29230" s="2"/>
      <c r="V29230" s="2"/>
      <c r="W29230" s="28"/>
      <c r="Y29230" s="30"/>
      <c r="Z29230" s="30"/>
      <c r="AB29230" s="6"/>
    </row>
    <row r="29231" spans="1:28">
      <c r="A29231" s="2"/>
      <c r="B29231" s="2"/>
      <c r="C29231" s="2"/>
      <c r="G29231" s="94"/>
      <c r="H29231" s="94"/>
      <c r="I29231" s="94"/>
      <c r="J29231" s="2"/>
      <c r="P29231" s="30"/>
      <c r="T29231" s="2"/>
      <c r="V29231" s="2"/>
      <c r="W29231" s="28"/>
      <c r="Y29231" s="30"/>
      <c r="Z29231" s="30"/>
      <c r="AB29231" s="6"/>
    </row>
    <row r="29232" spans="1:28">
      <c r="A29232" s="2"/>
      <c r="B29232" s="2"/>
      <c r="C29232" s="2"/>
      <c r="G29232" s="94"/>
      <c r="H29232" s="94"/>
      <c r="I29232" s="94"/>
      <c r="J29232" s="2"/>
      <c r="P29232" s="30"/>
      <c r="T29232" s="2"/>
      <c r="V29232" s="2"/>
      <c r="W29232" s="28"/>
      <c r="Y29232" s="30"/>
      <c r="Z29232" s="30"/>
      <c r="AB29232" s="6"/>
    </row>
    <row r="29233" spans="1:28">
      <c r="A29233" s="2"/>
      <c r="B29233" s="2"/>
      <c r="C29233" s="2"/>
      <c r="G29233" s="94"/>
      <c r="H29233" s="94"/>
      <c r="I29233" s="94"/>
      <c r="J29233" s="2"/>
      <c r="P29233" s="30"/>
      <c r="T29233" s="2"/>
      <c r="V29233" s="2"/>
      <c r="W29233" s="28"/>
      <c r="Y29233" s="30"/>
      <c r="Z29233" s="30"/>
      <c r="AB29233" s="6"/>
    </row>
    <row r="29234" spans="1:28">
      <c r="A29234" s="2"/>
      <c r="B29234" s="2"/>
      <c r="C29234" s="2"/>
      <c r="G29234" s="94"/>
      <c r="H29234" s="94"/>
      <c r="I29234" s="94"/>
      <c r="J29234" s="2"/>
      <c r="P29234" s="30"/>
      <c r="T29234" s="2"/>
      <c r="V29234" s="2"/>
      <c r="W29234" s="28"/>
      <c r="Y29234" s="30"/>
      <c r="Z29234" s="30"/>
      <c r="AB29234" s="6"/>
    </row>
    <row r="29235" spans="1:28">
      <c r="A29235" s="2"/>
      <c r="B29235" s="2"/>
      <c r="C29235" s="2"/>
      <c r="G29235" s="94"/>
      <c r="H29235" s="94"/>
      <c r="I29235" s="94"/>
      <c r="J29235" s="2"/>
      <c r="P29235" s="30"/>
      <c r="T29235" s="2"/>
      <c r="V29235" s="2"/>
      <c r="W29235" s="28"/>
      <c r="Y29235" s="30"/>
      <c r="Z29235" s="30"/>
      <c r="AB29235" s="6"/>
    </row>
    <row r="29236" spans="1:28">
      <c r="A29236" s="2"/>
      <c r="B29236" s="2"/>
      <c r="C29236" s="2"/>
      <c r="G29236" s="94"/>
      <c r="H29236" s="94"/>
      <c r="I29236" s="94"/>
      <c r="J29236" s="2"/>
      <c r="P29236" s="30"/>
      <c r="T29236" s="2"/>
      <c r="V29236" s="2"/>
      <c r="W29236" s="28"/>
      <c r="Y29236" s="30"/>
      <c r="Z29236" s="30"/>
      <c r="AB29236" s="6"/>
    </row>
    <row r="29237" spans="1:28">
      <c r="A29237" s="2"/>
      <c r="B29237" s="2"/>
      <c r="C29237" s="2"/>
      <c r="G29237" s="94"/>
      <c r="H29237" s="94"/>
      <c r="I29237" s="94"/>
      <c r="J29237" s="2"/>
      <c r="P29237" s="30"/>
      <c r="T29237" s="2"/>
      <c r="V29237" s="2"/>
      <c r="W29237" s="28"/>
      <c r="Y29237" s="30"/>
      <c r="Z29237" s="30"/>
      <c r="AB29237" s="6"/>
    </row>
    <row r="29238" spans="1:28">
      <c r="A29238" s="2"/>
      <c r="B29238" s="2"/>
      <c r="C29238" s="2"/>
      <c r="G29238" s="94"/>
      <c r="H29238" s="94"/>
      <c r="I29238" s="94"/>
      <c r="J29238" s="2"/>
      <c r="P29238" s="30"/>
      <c r="T29238" s="2"/>
      <c r="V29238" s="2"/>
      <c r="W29238" s="28"/>
      <c r="Y29238" s="30"/>
      <c r="Z29238" s="30"/>
      <c r="AB29238" s="6"/>
    </row>
    <row r="29239" spans="1:28">
      <c r="A29239" s="2"/>
      <c r="B29239" s="2"/>
      <c r="C29239" s="2"/>
      <c r="G29239" s="94"/>
      <c r="H29239" s="94"/>
      <c r="I29239" s="94"/>
      <c r="J29239" s="2"/>
      <c r="P29239" s="30"/>
      <c r="T29239" s="2"/>
      <c r="V29239" s="2"/>
      <c r="W29239" s="28"/>
      <c r="Y29239" s="30"/>
      <c r="Z29239" s="30"/>
      <c r="AB29239" s="6"/>
    </row>
    <row r="29240" spans="1:28">
      <c r="A29240" s="2"/>
      <c r="B29240" s="2"/>
      <c r="C29240" s="2"/>
      <c r="G29240" s="94"/>
      <c r="H29240" s="94"/>
      <c r="I29240" s="94"/>
      <c r="J29240" s="2"/>
      <c r="P29240" s="30"/>
      <c r="T29240" s="2"/>
      <c r="V29240" s="2"/>
      <c r="W29240" s="28"/>
      <c r="Y29240" s="30"/>
      <c r="Z29240" s="30"/>
      <c r="AB29240" s="6"/>
    </row>
    <row r="29241" spans="1:28">
      <c r="A29241" s="2"/>
      <c r="B29241" s="2"/>
      <c r="C29241" s="2"/>
      <c r="G29241" s="94"/>
      <c r="H29241" s="94"/>
      <c r="I29241" s="94"/>
      <c r="J29241" s="2"/>
      <c r="P29241" s="30"/>
      <c r="T29241" s="2"/>
      <c r="V29241" s="2"/>
      <c r="W29241" s="28"/>
      <c r="Y29241" s="30"/>
      <c r="Z29241" s="30"/>
      <c r="AB29241" s="6"/>
    </row>
    <row r="29242" spans="1:28">
      <c r="A29242" s="2"/>
      <c r="B29242" s="2"/>
      <c r="C29242" s="2"/>
      <c r="G29242" s="94"/>
      <c r="H29242" s="94"/>
      <c r="I29242" s="94"/>
      <c r="J29242" s="2"/>
      <c r="P29242" s="30"/>
      <c r="T29242" s="2"/>
      <c r="V29242" s="2"/>
      <c r="W29242" s="28"/>
      <c r="Y29242" s="30"/>
      <c r="Z29242" s="30"/>
      <c r="AB29242" s="6"/>
    </row>
    <row r="29243" spans="1:28">
      <c r="A29243" s="2"/>
      <c r="B29243" s="2"/>
      <c r="C29243" s="2"/>
      <c r="G29243" s="94"/>
      <c r="H29243" s="94"/>
      <c r="I29243" s="94"/>
      <c r="J29243" s="2"/>
      <c r="P29243" s="30"/>
      <c r="T29243" s="2"/>
      <c r="V29243" s="2"/>
      <c r="W29243" s="28"/>
      <c r="Y29243" s="30"/>
      <c r="Z29243" s="30"/>
      <c r="AB29243" s="6"/>
    </row>
    <row r="29244" spans="1:28">
      <c r="A29244" s="2"/>
      <c r="B29244" s="2"/>
      <c r="C29244" s="2"/>
      <c r="G29244" s="94"/>
      <c r="H29244" s="94"/>
      <c r="I29244" s="94"/>
      <c r="J29244" s="2"/>
      <c r="P29244" s="30"/>
      <c r="T29244" s="2"/>
      <c r="V29244" s="2"/>
      <c r="W29244" s="28"/>
      <c r="Y29244" s="30"/>
      <c r="Z29244" s="30"/>
      <c r="AB29244" s="6"/>
    </row>
    <row r="29245" spans="1:28">
      <c r="A29245" s="2"/>
      <c r="B29245" s="2"/>
      <c r="C29245" s="2"/>
      <c r="G29245" s="94"/>
      <c r="H29245" s="94"/>
      <c r="I29245" s="94"/>
      <c r="J29245" s="2"/>
      <c r="P29245" s="30"/>
      <c r="T29245" s="2"/>
      <c r="V29245" s="2"/>
      <c r="W29245" s="28"/>
      <c r="Y29245" s="30"/>
      <c r="Z29245" s="30"/>
      <c r="AB29245" s="6"/>
    </row>
    <row r="29246" spans="1:28">
      <c r="A29246" s="2"/>
      <c r="B29246" s="2"/>
      <c r="C29246" s="2"/>
      <c r="G29246" s="94"/>
      <c r="H29246" s="94"/>
      <c r="I29246" s="94"/>
      <c r="J29246" s="2"/>
      <c r="P29246" s="30"/>
      <c r="T29246" s="2"/>
      <c r="V29246" s="2"/>
      <c r="W29246" s="28"/>
      <c r="Y29246" s="30"/>
      <c r="Z29246" s="30"/>
      <c r="AB29246" s="6"/>
    </row>
    <row r="29247" spans="1:28">
      <c r="A29247" s="2"/>
      <c r="B29247" s="2"/>
      <c r="C29247" s="2"/>
      <c r="G29247" s="94"/>
      <c r="H29247" s="94"/>
      <c r="I29247" s="94"/>
      <c r="J29247" s="2"/>
      <c r="P29247" s="30"/>
      <c r="T29247" s="2"/>
      <c r="V29247" s="2"/>
      <c r="W29247" s="28"/>
      <c r="Y29247" s="30"/>
      <c r="Z29247" s="30"/>
      <c r="AB29247" s="6"/>
    </row>
    <row r="29248" spans="1:28">
      <c r="A29248" s="2"/>
      <c r="B29248" s="2"/>
      <c r="C29248" s="2"/>
      <c r="G29248" s="94"/>
      <c r="H29248" s="94"/>
      <c r="I29248" s="94"/>
      <c r="J29248" s="2"/>
      <c r="P29248" s="30"/>
      <c r="T29248" s="2"/>
      <c r="V29248" s="2"/>
      <c r="W29248" s="28"/>
      <c r="Y29248" s="30"/>
      <c r="Z29248" s="30"/>
      <c r="AB29248" s="6"/>
    </row>
    <row r="29249" spans="1:28">
      <c r="A29249" s="2"/>
      <c r="B29249" s="2"/>
      <c r="C29249" s="2"/>
      <c r="G29249" s="94"/>
      <c r="H29249" s="94"/>
      <c r="I29249" s="94"/>
      <c r="J29249" s="2"/>
      <c r="P29249" s="30"/>
      <c r="T29249" s="2"/>
      <c r="V29249" s="2"/>
      <c r="W29249" s="28"/>
      <c r="Y29249" s="30"/>
      <c r="Z29249" s="30"/>
      <c r="AB29249" s="6"/>
    </row>
    <row r="29250" spans="1:28">
      <c r="A29250" s="2"/>
      <c r="B29250" s="2"/>
      <c r="C29250" s="2"/>
      <c r="G29250" s="94"/>
      <c r="H29250" s="94"/>
      <c r="I29250" s="94"/>
      <c r="J29250" s="2"/>
      <c r="P29250" s="30"/>
      <c r="T29250" s="2"/>
      <c r="V29250" s="2"/>
      <c r="W29250" s="28"/>
      <c r="Y29250" s="30"/>
      <c r="Z29250" s="30"/>
      <c r="AB29250" s="6"/>
    </row>
    <row r="29251" spans="1:28">
      <c r="A29251" s="2"/>
      <c r="B29251" s="2"/>
      <c r="C29251" s="2"/>
      <c r="G29251" s="94"/>
      <c r="H29251" s="94"/>
      <c r="I29251" s="94"/>
      <c r="J29251" s="2"/>
      <c r="P29251" s="30"/>
      <c r="T29251" s="2"/>
      <c r="V29251" s="2"/>
      <c r="W29251" s="28"/>
      <c r="Y29251" s="30"/>
      <c r="Z29251" s="30"/>
      <c r="AB29251" s="6"/>
    </row>
    <row r="29252" spans="1:28">
      <c r="A29252" s="2"/>
      <c r="B29252" s="2"/>
      <c r="C29252" s="2"/>
      <c r="G29252" s="94"/>
      <c r="H29252" s="94"/>
      <c r="I29252" s="94"/>
      <c r="J29252" s="2"/>
      <c r="P29252" s="30"/>
      <c r="T29252" s="2"/>
      <c r="V29252" s="2"/>
      <c r="W29252" s="28"/>
      <c r="Y29252" s="30"/>
      <c r="Z29252" s="30"/>
      <c r="AB29252" s="6"/>
    </row>
    <row r="29253" spans="1:28">
      <c r="A29253" s="2"/>
      <c r="B29253" s="2"/>
      <c r="C29253" s="2"/>
      <c r="G29253" s="94"/>
      <c r="H29253" s="94"/>
      <c r="I29253" s="94"/>
      <c r="J29253" s="2"/>
      <c r="P29253" s="30"/>
      <c r="T29253" s="2"/>
      <c r="V29253" s="2"/>
      <c r="W29253" s="28"/>
      <c r="Y29253" s="30"/>
      <c r="Z29253" s="30"/>
      <c r="AB29253" s="6"/>
    </row>
    <row r="29254" spans="1:28">
      <c r="A29254" s="2"/>
      <c r="B29254" s="2"/>
      <c r="C29254" s="2"/>
      <c r="G29254" s="94"/>
      <c r="H29254" s="94"/>
      <c r="I29254" s="94"/>
      <c r="J29254" s="2"/>
      <c r="P29254" s="30"/>
      <c r="T29254" s="2"/>
      <c r="V29254" s="2"/>
      <c r="W29254" s="28"/>
      <c r="Y29254" s="30"/>
      <c r="Z29254" s="30"/>
      <c r="AB29254" s="6"/>
    </row>
    <row r="29255" spans="1:28">
      <c r="A29255" s="2"/>
      <c r="B29255" s="2"/>
      <c r="C29255" s="2"/>
      <c r="G29255" s="94"/>
      <c r="H29255" s="94"/>
      <c r="I29255" s="94"/>
      <c r="J29255" s="2"/>
      <c r="P29255" s="30"/>
      <c r="T29255" s="2"/>
      <c r="V29255" s="2"/>
      <c r="W29255" s="28"/>
      <c r="Y29255" s="30"/>
      <c r="Z29255" s="30"/>
      <c r="AB29255" s="6"/>
    </row>
    <row r="29256" spans="1:28">
      <c r="A29256" s="2"/>
      <c r="B29256" s="2"/>
      <c r="C29256" s="2"/>
      <c r="G29256" s="94"/>
      <c r="H29256" s="94"/>
      <c r="I29256" s="94"/>
      <c r="J29256" s="2"/>
      <c r="P29256" s="30"/>
      <c r="T29256" s="2"/>
      <c r="V29256" s="2"/>
      <c r="W29256" s="28"/>
      <c r="Y29256" s="30"/>
      <c r="Z29256" s="30"/>
      <c r="AB29256" s="6"/>
    </row>
    <row r="29257" spans="1:28">
      <c r="A29257" s="2"/>
      <c r="B29257" s="2"/>
      <c r="C29257" s="2"/>
      <c r="G29257" s="94"/>
      <c r="H29257" s="94"/>
      <c r="I29257" s="94"/>
      <c r="J29257" s="2"/>
      <c r="P29257" s="30"/>
      <c r="T29257" s="2"/>
      <c r="V29257" s="2"/>
      <c r="W29257" s="28"/>
      <c r="Y29257" s="30"/>
      <c r="Z29257" s="30"/>
      <c r="AB29257" s="6"/>
    </row>
    <row r="29258" spans="1:28">
      <c r="A29258" s="2"/>
      <c r="B29258" s="2"/>
      <c r="C29258" s="2"/>
      <c r="G29258" s="94"/>
      <c r="H29258" s="94"/>
      <c r="I29258" s="94"/>
      <c r="J29258" s="2"/>
      <c r="P29258" s="30"/>
      <c r="T29258" s="2"/>
      <c r="V29258" s="2"/>
      <c r="W29258" s="28"/>
      <c r="Y29258" s="30"/>
      <c r="Z29258" s="30"/>
      <c r="AB29258" s="6"/>
    </row>
    <row r="29259" spans="1:28">
      <c r="A29259" s="2"/>
      <c r="B29259" s="2"/>
      <c r="C29259" s="2"/>
      <c r="G29259" s="94"/>
      <c r="H29259" s="94"/>
      <c r="I29259" s="94"/>
      <c r="J29259" s="2"/>
      <c r="P29259" s="30"/>
      <c r="T29259" s="2"/>
      <c r="V29259" s="2"/>
      <c r="W29259" s="28"/>
      <c r="Y29259" s="30"/>
      <c r="Z29259" s="30"/>
      <c r="AB29259" s="6"/>
    </row>
    <row r="29260" spans="1:28">
      <c r="A29260" s="2"/>
      <c r="B29260" s="2"/>
      <c r="C29260" s="2"/>
      <c r="G29260" s="94"/>
      <c r="H29260" s="94"/>
      <c r="I29260" s="94"/>
      <c r="J29260" s="2"/>
      <c r="P29260" s="30"/>
      <c r="T29260" s="2"/>
      <c r="V29260" s="2"/>
      <c r="W29260" s="28"/>
      <c r="Y29260" s="30"/>
      <c r="Z29260" s="30"/>
      <c r="AB29260" s="6"/>
    </row>
    <row r="29261" spans="1:28">
      <c r="A29261" s="2"/>
      <c r="B29261" s="2"/>
      <c r="C29261" s="2"/>
      <c r="G29261" s="94"/>
      <c r="H29261" s="94"/>
      <c r="I29261" s="94"/>
      <c r="J29261" s="2"/>
      <c r="P29261" s="30"/>
      <c r="T29261" s="2"/>
      <c r="V29261" s="2"/>
      <c r="W29261" s="28"/>
      <c r="Y29261" s="30"/>
      <c r="Z29261" s="30"/>
      <c r="AB29261" s="6"/>
    </row>
    <row r="29262" spans="1:28">
      <c r="A29262" s="2"/>
      <c r="B29262" s="2"/>
      <c r="C29262" s="2"/>
      <c r="G29262" s="94"/>
      <c r="H29262" s="94"/>
      <c r="I29262" s="94"/>
      <c r="J29262" s="2"/>
      <c r="P29262" s="30"/>
      <c r="T29262" s="2"/>
      <c r="V29262" s="2"/>
      <c r="W29262" s="28"/>
      <c r="Y29262" s="30"/>
      <c r="Z29262" s="30"/>
      <c r="AB29262" s="6"/>
    </row>
    <row r="29263" spans="1:28">
      <c r="A29263" s="2"/>
      <c r="B29263" s="2"/>
      <c r="C29263" s="2"/>
      <c r="G29263" s="94"/>
      <c r="H29263" s="94"/>
      <c r="I29263" s="94"/>
      <c r="J29263" s="2"/>
      <c r="P29263" s="30"/>
      <c r="T29263" s="2"/>
      <c r="V29263" s="2"/>
      <c r="W29263" s="28"/>
      <c r="Y29263" s="30"/>
      <c r="Z29263" s="30"/>
      <c r="AB29263" s="6"/>
    </row>
    <row r="29264" spans="1:28">
      <c r="A29264" s="2"/>
      <c r="B29264" s="2"/>
      <c r="C29264" s="2"/>
      <c r="G29264" s="94"/>
      <c r="H29264" s="94"/>
      <c r="I29264" s="94"/>
      <c r="J29264" s="2"/>
      <c r="P29264" s="30"/>
      <c r="T29264" s="2"/>
      <c r="V29264" s="2"/>
      <c r="W29264" s="28"/>
      <c r="Y29264" s="30"/>
      <c r="Z29264" s="30"/>
      <c r="AB29264" s="6"/>
    </row>
    <row r="29265" spans="1:28">
      <c r="A29265" s="2"/>
      <c r="B29265" s="2"/>
      <c r="C29265" s="2"/>
      <c r="G29265" s="94"/>
      <c r="H29265" s="94"/>
      <c r="I29265" s="94"/>
      <c r="J29265" s="2"/>
      <c r="P29265" s="30"/>
      <c r="T29265" s="2"/>
      <c r="V29265" s="2"/>
      <c r="W29265" s="28"/>
      <c r="Y29265" s="30"/>
      <c r="Z29265" s="30"/>
      <c r="AB29265" s="6"/>
    </row>
    <row r="29266" spans="1:28">
      <c r="A29266" s="2"/>
      <c r="B29266" s="2"/>
      <c r="C29266" s="2"/>
      <c r="G29266" s="94"/>
      <c r="H29266" s="94"/>
      <c r="I29266" s="94"/>
      <c r="J29266" s="2"/>
      <c r="P29266" s="30"/>
      <c r="T29266" s="2"/>
      <c r="V29266" s="2"/>
      <c r="W29266" s="28"/>
      <c r="Y29266" s="30"/>
      <c r="Z29266" s="30"/>
      <c r="AB29266" s="6"/>
    </row>
    <row r="29267" spans="1:28">
      <c r="A29267" s="2"/>
      <c r="B29267" s="2"/>
      <c r="C29267" s="2"/>
      <c r="G29267" s="94"/>
      <c r="H29267" s="94"/>
      <c r="I29267" s="94"/>
      <c r="J29267" s="2"/>
      <c r="P29267" s="30"/>
      <c r="T29267" s="2"/>
      <c r="V29267" s="2"/>
      <c r="W29267" s="28"/>
      <c r="Y29267" s="30"/>
      <c r="Z29267" s="30"/>
      <c r="AB29267" s="6"/>
    </row>
    <row r="29268" spans="1:28">
      <c r="A29268" s="2"/>
      <c r="B29268" s="2"/>
      <c r="C29268" s="2"/>
      <c r="G29268" s="94"/>
      <c r="H29268" s="94"/>
      <c r="I29268" s="94"/>
      <c r="J29268" s="2"/>
      <c r="P29268" s="30"/>
      <c r="T29268" s="2"/>
      <c r="V29268" s="2"/>
      <c r="W29268" s="28"/>
      <c r="Y29268" s="30"/>
      <c r="Z29268" s="30"/>
      <c r="AB29268" s="6"/>
    </row>
    <row r="29269" spans="1:28">
      <c r="A29269" s="2"/>
      <c r="B29269" s="2"/>
      <c r="C29269" s="2"/>
      <c r="G29269" s="94"/>
      <c r="H29269" s="94"/>
      <c r="I29269" s="94"/>
      <c r="J29269" s="2"/>
      <c r="P29269" s="30"/>
      <c r="T29269" s="2"/>
      <c r="V29269" s="2"/>
      <c r="W29269" s="28"/>
      <c r="Y29269" s="30"/>
      <c r="Z29269" s="30"/>
      <c r="AB29269" s="6"/>
    </row>
    <row r="29270" spans="1:28">
      <c r="A29270" s="2"/>
      <c r="B29270" s="2"/>
      <c r="C29270" s="2"/>
      <c r="G29270" s="94"/>
      <c r="H29270" s="94"/>
      <c r="I29270" s="94"/>
      <c r="J29270" s="2"/>
      <c r="P29270" s="30"/>
      <c r="T29270" s="2"/>
      <c r="V29270" s="2"/>
      <c r="W29270" s="28"/>
      <c r="Y29270" s="30"/>
      <c r="Z29270" s="30"/>
      <c r="AB29270" s="6"/>
    </row>
    <row r="29271" spans="1:28">
      <c r="A29271" s="2"/>
      <c r="B29271" s="2"/>
      <c r="C29271" s="2"/>
      <c r="G29271" s="94"/>
      <c r="H29271" s="94"/>
      <c r="I29271" s="94"/>
      <c r="J29271" s="2"/>
      <c r="P29271" s="30"/>
      <c r="T29271" s="2"/>
      <c r="V29271" s="2"/>
      <c r="W29271" s="28"/>
      <c r="Y29271" s="30"/>
      <c r="Z29271" s="30"/>
      <c r="AB29271" s="6"/>
    </row>
    <row r="29272" spans="1:28">
      <c r="A29272" s="2"/>
      <c r="B29272" s="2"/>
      <c r="C29272" s="2"/>
      <c r="G29272" s="94"/>
      <c r="H29272" s="94"/>
      <c r="I29272" s="94"/>
      <c r="J29272" s="2"/>
      <c r="P29272" s="30"/>
      <c r="T29272" s="2"/>
      <c r="V29272" s="2"/>
      <c r="W29272" s="28"/>
      <c r="Y29272" s="30"/>
      <c r="Z29272" s="30"/>
      <c r="AB29272" s="6"/>
    </row>
    <row r="29273" spans="1:28">
      <c r="A29273" s="2"/>
      <c r="B29273" s="2"/>
      <c r="C29273" s="2"/>
      <c r="G29273" s="94"/>
      <c r="H29273" s="94"/>
      <c r="I29273" s="94"/>
      <c r="J29273" s="2"/>
      <c r="P29273" s="30"/>
      <c r="T29273" s="2"/>
      <c r="V29273" s="2"/>
      <c r="W29273" s="28"/>
      <c r="Y29273" s="30"/>
      <c r="Z29273" s="30"/>
      <c r="AB29273" s="6"/>
    </row>
    <row r="29274" spans="1:28">
      <c r="A29274" s="2"/>
      <c r="B29274" s="2"/>
      <c r="C29274" s="2"/>
      <c r="G29274" s="94"/>
      <c r="H29274" s="94"/>
      <c r="I29274" s="94"/>
      <c r="J29274" s="2"/>
      <c r="P29274" s="30"/>
      <c r="T29274" s="2"/>
      <c r="V29274" s="2"/>
      <c r="W29274" s="28"/>
      <c r="Y29274" s="30"/>
      <c r="Z29274" s="30"/>
      <c r="AB29274" s="6"/>
    </row>
    <row r="29275" spans="1:28">
      <c r="A29275" s="2"/>
      <c r="B29275" s="2"/>
      <c r="C29275" s="2"/>
      <c r="G29275" s="94"/>
      <c r="H29275" s="94"/>
      <c r="I29275" s="94"/>
      <c r="J29275" s="2"/>
      <c r="P29275" s="30"/>
      <c r="T29275" s="2"/>
      <c r="V29275" s="2"/>
      <c r="W29275" s="28"/>
      <c r="Y29275" s="30"/>
      <c r="Z29275" s="30"/>
      <c r="AB29275" s="6"/>
    </row>
    <row r="29276" spans="1:28">
      <c r="A29276" s="2"/>
      <c r="B29276" s="2"/>
      <c r="C29276" s="2"/>
      <c r="G29276" s="94"/>
      <c r="H29276" s="94"/>
      <c r="I29276" s="94"/>
      <c r="J29276" s="2"/>
      <c r="P29276" s="30"/>
      <c r="T29276" s="2"/>
      <c r="V29276" s="2"/>
      <c r="W29276" s="28"/>
      <c r="Y29276" s="30"/>
      <c r="Z29276" s="30"/>
      <c r="AB29276" s="6"/>
    </row>
    <row r="29277" spans="1:28">
      <c r="A29277" s="2"/>
      <c r="B29277" s="2"/>
      <c r="C29277" s="2"/>
      <c r="G29277" s="94"/>
      <c r="H29277" s="94"/>
      <c r="I29277" s="94"/>
      <c r="J29277" s="2"/>
      <c r="P29277" s="30"/>
      <c r="T29277" s="2"/>
      <c r="V29277" s="2"/>
      <c r="W29277" s="28"/>
      <c r="Y29277" s="30"/>
      <c r="Z29277" s="30"/>
      <c r="AB29277" s="6"/>
    </row>
    <row r="29278" spans="1:28">
      <c r="A29278" s="2"/>
      <c r="B29278" s="2"/>
      <c r="C29278" s="2"/>
      <c r="G29278" s="94"/>
      <c r="H29278" s="94"/>
      <c r="I29278" s="94"/>
      <c r="J29278" s="2"/>
      <c r="P29278" s="30"/>
      <c r="T29278" s="2"/>
      <c r="V29278" s="2"/>
      <c r="W29278" s="28"/>
      <c r="Y29278" s="30"/>
      <c r="Z29278" s="30"/>
      <c r="AB29278" s="6"/>
    </row>
    <row r="29279" spans="1:28">
      <c r="A29279" s="2"/>
      <c r="B29279" s="2"/>
      <c r="C29279" s="2"/>
      <c r="G29279" s="94"/>
      <c r="H29279" s="94"/>
      <c r="I29279" s="94"/>
      <c r="J29279" s="2"/>
      <c r="P29279" s="30"/>
      <c r="T29279" s="2"/>
      <c r="V29279" s="2"/>
      <c r="W29279" s="28"/>
      <c r="Y29279" s="30"/>
      <c r="Z29279" s="30"/>
      <c r="AB29279" s="6"/>
    </row>
    <row r="29280" spans="1:28">
      <c r="A29280" s="2"/>
      <c r="B29280" s="2"/>
      <c r="C29280" s="2"/>
      <c r="G29280" s="94"/>
      <c r="H29280" s="94"/>
      <c r="I29280" s="94"/>
      <c r="J29280" s="2"/>
      <c r="P29280" s="30"/>
      <c r="T29280" s="2"/>
      <c r="V29280" s="2"/>
      <c r="W29280" s="28"/>
      <c r="Y29280" s="30"/>
      <c r="Z29280" s="30"/>
      <c r="AB29280" s="6"/>
    </row>
    <row r="29281" spans="1:28">
      <c r="A29281" s="2"/>
      <c r="B29281" s="2"/>
      <c r="C29281" s="2"/>
      <c r="G29281" s="94"/>
      <c r="H29281" s="94"/>
      <c r="I29281" s="94"/>
      <c r="J29281" s="2"/>
      <c r="P29281" s="30"/>
      <c r="T29281" s="2"/>
      <c r="V29281" s="2"/>
      <c r="W29281" s="28"/>
      <c r="Y29281" s="30"/>
      <c r="Z29281" s="30"/>
      <c r="AB29281" s="6"/>
    </row>
    <row r="29282" spans="1:28">
      <c r="A29282" s="2"/>
      <c r="B29282" s="2"/>
      <c r="C29282" s="2"/>
      <c r="G29282" s="94"/>
      <c r="H29282" s="94"/>
      <c r="I29282" s="94"/>
      <c r="J29282" s="2"/>
      <c r="P29282" s="30"/>
      <c r="T29282" s="2"/>
      <c r="V29282" s="2"/>
      <c r="W29282" s="28"/>
      <c r="Y29282" s="30"/>
      <c r="Z29282" s="30"/>
      <c r="AB29282" s="6"/>
    </row>
    <row r="29283" spans="1:28">
      <c r="A29283" s="2"/>
      <c r="B29283" s="2"/>
      <c r="C29283" s="2"/>
      <c r="G29283" s="94"/>
      <c r="H29283" s="94"/>
      <c r="I29283" s="94"/>
      <c r="J29283" s="2"/>
      <c r="P29283" s="30"/>
      <c r="T29283" s="2"/>
      <c r="V29283" s="2"/>
      <c r="W29283" s="28"/>
      <c r="Y29283" s="30"/>
      <c r="Z29283" s="30"/>
      <c r="AB29283" s="6"/>
    </row>
    <row r="29284" spans="1:28">
      <c r="A29284" s="2"/>
      <c r="B29284" s="2"/>
      <c r="C29284" s="2"/>
      <c r="G29284" s="94"/>
      <c r="H29284" s="94"/>
      <c r="I29284" s="94"/>
      <c r="J29284" s="2"/>
      <c r="P29284" s="30"/>
      <c r="T29284" s="2"/>
      <c r="V29284" s="2"/>
      <c r="W29284" s="28"/>
      <c r="Y29284" s="30"/>
      <c r="Z29284" s="30"/>
      <c r="AB29284" s="6"/>
    </row>
    <row r="29285" spans="1:28">
      <c r="A29285" s="2"/>
      <c r="B29285" s="2"/>
      <c r="C29285" s="2"/>
      <c r="G29285" s="94"/>
      <c r="H29285" s="94"/>
      <c r="I29285" s="94"/>
      <c r="J29285" s="2"/>
      <c r="P29285" s="30"/>
      <c r="T29285" s="2"/>
      <c r="V29285" s="2"/>
      <c r="W29285" s="28"/>
      <c r="Y29285" s="30"/>
      <c r="Z29285" s="30"/>
      <c r="AB29285" s="6"/>
    </row>
    <row r="29286" spans="1:28">
      <c r="A29286" s="2"/>
      <c r="B29286" s="2"/>
      <c r="C29286" s="2"/>
      <c r="G29286" s="94"/>
      <c r="H29286" s="94"/>
      <c r="I29286" s="94"/>
      <c r="J29286" s="2"/>
      <c r="P29286" s="30"/>
      <c r="T29286" s="2"/>
      <c r="V29286" s="2"/>
      <c r="W29286" s="28"/>
      <c r="Y29286" s="30"/>
      <c r="Z29286" s="30"/>
      <c r="AB29286" s="6"/>
    </row>
    <row r="29287" spans="1:28">
      <c r="A29287" s="2"/>
      <c r="B29287" s="2"/>
      <c r="C29287" s="2"/>
      <c r="G29287" s="94"/>
      <c r="H29287" s="94"/>
      <c r="I29287" s="94"/>
      <c r="J29287" s="2"/>
      <c r="P29287" s="30"/>
      <c r="T29287" s="2"/>
      <c r="V29287" s="2"/>
      <c r="W29287" s="28"/>
      <c r="Y29287" s="30"/>
      <c r="Z29287" s="30"/>
      <c r="AB29287" s="6"/>
    </row>
    <row r="29288" spans="1:28">
      <c r="A29288" s="2"/>
      <c r="B29288" s="2"/>
      <c r="C29288" s="2"/>
      <c r="G29288" s="94"/>
      <c r="H29288" s="94"/>
      <c r="I29288" s="94"/>
      <c r="J29288" s="2"/>
      <c r="P29288" s="30"/>
      <c r="T29288" s="2"/>
      <c r="V29288" s="2"/>
      <c r="W29288" s="28"/>
      <c r="Y29288" s="30"/>
      <c r="Z29288" s="30"/>
      <c r="AB29288" s="6"/>
    </row>
    <row r="29289" spans="1:28">
      <c r="A29289" s="2"/>
      <c r="B29289" s="2"/>
      <c r="C29289" s="2"/>
      <c r="G29289" s="94"/>
      <c r="H29289" s="94"/>
      <c r="I29289" s="94"/>
      <c r="J29289" s="2"/>
      <c r="P29289" s="30"/>
      <c r="T29289" s="2"/>
      <c r="V29289" s="2"/>
      <c r="W29289" s="28"/>
      <c r="Y29289" s="30"/>
      <c r="Z29289" s="30"/>
      <c r="AB29289" s="6"/>
    </row>
    <row r="29290" spans="1:28">
      <c r="A29290" s="2"/>
      <c r="B29290" s="2"/>
      <c r="C29290" s="2"/>
      <c r="G29290" s="94"/>
      <c r="H29290" s="94"/>
      <c r="I29290" s="94"/>
      <c r="J29290" s="2"/>
      <c r="P29290" s="30"/>
      <c r="T29290" s="2"/>
      <c r="V29290" s="2"/>
      <c r="W29290" s="28"/>
      <c r="Y29290" s="30"/>
      <c r="Z29290" s="30"/>
      <c r="AB29290" s="6"/>
    </row>
    <row r="29291" spans="1:28">
      <c r="A29291" s="2"/>
      <c r="B29291" s="2"/>
      <c r="C29291" s="2"/>
      <c r="G29291" s="94"/>
      <c r="H29291" s="94"/>
      <c r="I29291" s="94"/>
      <c r="J29291" s="2"/>
      <c r="P29291" s="30"/>
      <c r="T29291" s="2"/>
      <c r="V29291" s="2"/>
      <c r="W29291" s="28"/>
      <c r="Y29291" s="30"/>
      <c r="Z29291" s="30"/>
      <c r="AB29291" s="6"/>
    </row>
    <row r="29292" spans="1:28">
      <c r="A29292" s="2"/>
      <c r="B29292" s="2"/>
      <c r="C29292" s="2"/>
      <c r="G29292" s="94"/>
      <c r="H29292" s="94"/>
      <c r="I29292" s="94"/>
      <c r="J29292" s="2"/>
      <c r="P29292" s="30"/>
      <c r="T29292" s="2"/>
      <c r="V29292" s="2"/>
      <c r="W29292" s="28"/>
      <c r="Y29292" s="30"/>
      <c r="Z29292" s="30"/>
      <c r="AB29292" s="6"/>
    </row>
    <row r="29293" spans="1:28">
      <c r="A29293" s="2"/>
      <c r="B29293" s="2"/>
      <c r="C29293" s="2"/>
      <c r="G29293" s="94"/>
      <c r="H29293" s="94"/>
      <c r="I29293" s="94"/>
      <c r="J29293" s="2"/>
      <c r="P29293" s="30"/>
      <c r="T29293" s="2"/>
      <c r="V29293" s="2"/>
      <c r="W29293" s="28"/>
      <c r="Y29293" s="30"/>
      <c r="Z29293" s="30"/>
      <c r="AB29293" s="6"/>
    </row>
    <row r="29294" spans="1:28">
      <c r="A29294" s="2"/>
      <c r="B29294" s="2"/>
      <c r="C29294" s="2"/>
      <c r="G29294" s="94"/>
      <c r="H29294" s="94"/>
      <c r="I29294" s="94"/>
      <c r="J29294" s="2"/>
      <c r="P29294" s="30"/>
      <c r="T29294" s="2"/>
      <c r="V29294" s="2"/>
      <c r="W29294" s="28"/>
      <c r="Y29294" s="30"/>
      <c r="Z29294" s="30"/>
      <c r="AB29294" s="6"/>
    </row>
    <row r="29295" spans="1:28">
      <c r="A29295" s="2"/>
      <c r="B29295" s="2"/>
      <c r="C29295" s="2"/>
      <c r="G29295" s="94"/>
      <c r="H29295" s="94"/>
      <c r="I29295" s="94"/>
      <c r="J29295" s="2"/>
      <c r="P29295" s="30"/>
      <c r="T29295" s="2"/>
      <c r="V29295" s="2"/>
      <c r="W29295" s="28"/>
      <c r="Y29295" s="30"/>
      <c r="Z29295" s="30"/>
      <c r="AB29295" s="6"/>
    </row>
    <row r="29296" spans="1:28">
      <c r="A29296" s="2"/>
      <c r="B29296" s="2"/>
      <c r="C29296" s="2"/>
      <c r="G29296" s="94"/>
      <c r="H29296" s="94"/>
      <c r="I29296" s="94"/>
      <c r="J29296" s="2"/>
      <c r="P29296" s="30"/>
      <c r="T29296" s="2"/>
      <c r="V29296" s="2"/>
      <c r="W29296" s="28"/>
      <c r="Y29296" s="30"/>
      <c r="Z29296" s="30"/>
      <c r="AB29296" s="6"/>
    </row>
    <row r="29297" spans="1:28">
      <c r="A29297" s="2"/>
      <c r="B29297" s="2"/>
      <c r="C29297" s="2"/>
      <c r="G29297" s="94"/>
      <c r="H29297" s="94"/>
      <c r="I29297" s="94"/>
      <c r="J29297" s="2"/>
      <c r="P29297" s="30"/>
      <c r="T29297" s="2"/>
      <c r="V29297" s="2"/>
      <c r="W29297" s="28"/>
      <c r="Y29297" s="30"/>
      <c r="Z29297" s="30"/>
      <c r="AB29297" s="6"/>
    </row>
    <row r="29298" spans="1:28">
      <c r="A29298" s="2"/>
      <c r="B29298" s="2"/>
      <c r="C29298" s="2"/>
      <c r="G29298" s="94"/>
      <c r="H29298" s="94"/>
      <c r="I29298" s="94"/>
      <c r="J29298" s="2"/>
      <c r="P29298" s="30"/>
      <c r="T29298" s="2"/>
      <c r="V29298" s="2"/>
      <c r="W29298" s="28"/>
      <c r="Y29298" s="30"/>
      <c r="Z29298" s="30"/>
      <c r="AB29298" s="6"/>
    </row>
    <row r="29299" spans="1:28">
      <c r="A29299" s="2"/>
      <c r="B29299" s="2"/>
      <c r="C29299" s="2"/>
      <c r="G29299" s="94"/>
      <c r="H29299" s="94"/>
      <c r="I29299" s="94"/>
      <c r="J29299" s="2"/>
      <c r="P29299" s="30"/>
      <c r="T29299" s="2"/>
      <c r="V29299" s="2"/>
      <c r="W29299" s="28"/>
      <c r="Y29299" s="30"/>
      <c r="Z29299" s="30"/>
      <c r="AB29299" s="6"/>
    </row>
    <row r="29300" spans="1:28">
      <c r="A29300" s="2"/>
      <c r="B29300" s="2"/>
      <c r="C29300" s="2"/>
      <c r="G29300" s="94"/>
      <c r="H29300" s="94"/>
      <c r="I29300" s="94"/>
      <c r="J29300" s="2"/>
      <c r="P29300" s="30"/>
      <c r="T29300" s="2"/>
      <c r="V29300" s="2"/>
      <c r="W29300" s="28"/>
      <c r="Y29300" s="30"/>
      <c r="Z29300" s="30"/>
      <c r="AB29300" s="6"/>
    </row>
    <row r="29301" spans="1:28">
      <c r="A29301" s="2"/>
      <c r="B29301" s="2"/>
      <c r="C29301" s="2"/>
      <c r="G29301" s="94"/>
      <c r="H29301" s="94"/>
      <c r="I29301" s="94"/>
      <c r="J29301" s="2"/>
      <c r="P29301" s="30"/>
      <c r="T29301" s="2"/>
      <c r="V29301" s="2"/>
      <c r="W29301" s="28"/>
      <c r="Y29301" s="30"/>
      <c r="Z29301" s="30"/>
      <c r="AB29301" s="6"/>
    </row>
    <row r="29302" spans="1:28">
      <c r="A29302" s="2"/>
      <c r="B29302" s="2"/>
      <c r="C29302" s="2"/>
      <c r="G29302" s="94"/>
      <c r="H29302" s="94"/>
      <c r="I29302" s="94"/>
      <c r="J29302" s="2"/>
      <c r="P29302" s="30"/>
      <c r="T29302" s="2"/>
      <c r="V29302" s="2"/>
      <c r="W29302" s="28"/>
      <c r="Y29302" s="30"/>
      <c r="Z29302" s="30"/>
      <c r="AB29302" s="6"/>
    </row>
    <row r="29303" spans="1:28">
      <c r="A29303" s="2"/>
      <c r="B29303" s="2"/>
      <c r="C29303" s="2"/>
      <c r="G29303" s="94"/>
      <c r="H29303" s="94"/>
      <c r="I29303" s="94"/>
      <c r="J29303" s="2"/>
      <c r="P29303" s="30"/>
      <c r="T29303" s="2"/>
      <c r="V29303" s="2"/>
      <c r="W29303" s="28"/>
      <c r="Y29303" s="30"/>
      <c r="Z29303" s="30"/>
      <c r="AB29303" s="6"/>
    </row>
    <row r="29304" spans="1:28">
      <c r="A29304" s="2"/>
      <c r="B29304" s="2"/>
      <c r="C29304" s="2"/>
      <c r="G29304" s="94"/>
      <c r="H29304" s="94"/>
      <c r="I29304" s="94"/>
      <c r="J29304" s="2"/>
      <c r="P29304" s="30"/>
      <c r="T29304" s="2"/>
      <c r="V29304" s="2"/>
      <c r="W29304" s="28"/>
      <c r="Y29304" s="30"/>
      <c r="Z29304" s="30"/>
      <c r="AB29304" s="6"/>
    </row>
    <row r="29305" spans="1:28">
      <c r="A29305" s="2"/>
      <c r="B29305" s="2"/>
      <c r="C29305" s="2"/>
      <c r="G29305" s="94"/>
      <c r="H29305" s="94"/>
      <c r="I29305" s="94"/>
      <c r="J29305" s="2"/>
      <c r="P29305" s="30"/>
      <c r="T29305" s="2"/>
      <c r="V29305" s="2"/>
      <c r="W29305" s="28"/>
      <c r="Y29305" s="30"/>
      <c r="Z29305" s="30"/>
      <c r="AB29305" s="6"/>
    </row>
    <row r="29306" spans="1:28">
      <c r="A29306" s="2"/>
      <c r="B29306" s="2"/>
      <c r="C29306" s="2"/>
      <c r="G29306" s="94"/>
      <c r="H29306" s="94"/>
      <c r="I29306" s="94"/>
      <c r="J29306" s="2"/>
      <c r="P29306" s="30"/>
      <c r="T29306" s="2"/>
      <c r="V29306" s="2"/>
      <c r="W29306" s="28"/>
      <c r="Y29306" s="30"/>
      <c r="Z29306" s="30"/>
      <c r="AB29306" s="6"/>
    </row>
    <row r="29307" spans="1:28">
      <c r="A29307" s="2"/>
      <c r="B29307" s="2"/>
      <c r="C29307" s="2"/>
      <c r="G29307" s="94"/>
      <c r="H29307" s="94"/>
      <c r="I29307" s="94"/>
      <c r="J29307" s="2"/>
      <c r="P29307" s="30"/>
      <c r="T29307" s="2"/>
      <c r="V29307" s="2"/>
      <c r="W29307" s="28"/>
      <c r="Y29307" s="30"/>
      <c r="Z29307" s="30"/>
      <c r="AB29307" s="6"/>
    </row>
    <row r="29308" spans="1:28">
      <c r="A29308" s="2"/>
      <c r="B29308" s="2"/>
      <c r="C29308" s="2"/>
      <c r="G29308" s="94"/>
      <c r="H29308" s="94"/>
      <c r="I29308" s="94"/>
      <c r="J29308" s="2"/>
      <c r="P29308" s="30"/>
      <c r="T29308" s="2"/>
      <c r="V29308" s="2"/>
      <c r="W29308" s="28"/>
      <c r="Y29308" s="30"/>
      <c r="Z29308" s="30"/>
      <c r="AB29308" s="6"/>
    </row>
    <row r="29309" spans="1:28">
      <c r="A29309" s="2"/>
      <c r="B29309" s="2"/>
      <c r="C29309" s="2"/>
      <c r="G29309" s="94"/>
      <c r="H29309" s="94"/>
      <c r="I29309" s="94"/>
      <c r="J29309" s="2"/>
      <c r="P29309" s="30"/>
      <c r="T29309" s="2"/>
      <c r="V29309" s="2"/>
      <c r="W29309" s="28"/>
      <c r="Y29309" s="30"/>
      <c r="Z29309" s="30"/>
      <c r="AB29309" s="6"/>
    </row>
    <row r="29310" spans="1:28">
      <c r="A29310" s="2"/>
      <c r="B29310" s="2"/>
      <c r="C29310" s="2"/>
      <c r="G29310" s="94"/>
      <c r="H29310" s="94"/>
      <c r="I29310" s="94"/>
      <c r="J29310" s="2"/>
      <c r="P29310" s="30"/>
      <c r="T29310" s="2"/>
      <c r="V29310" s="2"/>
      <c r="W29310" s="28"/>
      <c r="Y29310" s="30"/>
      <c r="Z29310" s="30"/>
      <c r="AB29310" s="6"/>
    </row>
    <row r="29311" spans="1:28">
      <c r="A29311" s="2"/>
      <c r="B29311" s="2"/>
      <c r="C29311" s="2"/>
      <c r="G29311" s="94"/>
      <c r="H29311" s="94"/>
      <c r="I29311" s="94"/>
      <c r="J29311" s="2"/>
      <c r="P29311" s="30"/>
      <c r="T29311" s="2"/>
      <c r="V29311" s="2"/>
      <c r="W29311" s="28"/>
      <c r="Y29311" s="30"/>
      <c r="Z29311" s="30"/>
      <c r="AB29311" s="6"/>
    </row>
    <row r="29312" spans="1:28">
      <c r="A29312" s="2"/>
      <c r="B29312" s="2"/>
      <c r="C29312" s="2"/>
      <c r="G29312" s="94"/>
      <c r="H29312" s="94"/>
      <c r="I29312" s="94"/>
      <c r="J29312" s="2"/>
      <c r="P29312" s="30"/>
      <c r="T29312" s="2"/>
      <c r="V29312" s="2"/>
      <c r="W29312" s="28"/>
      <c r="Y29312" s="30"/>
      <c r="Z29312" s="30"/>
      <c r="AB29312" s="6"/>
    </row>
    <row r="29313" spans="1:28">
      <c r="A29313" s="2"/>
      <c r="B29313" s="2"/>
      <c r="C29313" s="2"/>
      <c r="G29313" s="94"/>
      <c r="H29313" s="94"/>
      <c r="I29313" s="94"/>
      <c r="J29313" s="2"/>
      <c r="P29313" s="30"/>
      <c r="T29313" s="2"/>
      <c r="V29313" s="2"/>
      <c r="W29313" s="28"/>
      <c r="Y29313" s="30"/>
      <c r="Z29313" s="30"/>
      <c r="AB29313" s="6"/>
    </row>
    <row r="29314" spans="1:28">
      <c r="A29314" s="2"/>
      <c r="B29314" s="2"/>
      <c r="C29314" s="2"/>
      <c r="G29314" s="94"/>
      <c r="H29314" s="94"/>
      <c r="I29314" s="94"/>
      <c r="J29314" s="2"/>
      <c r="P29314" s="30"/>
      <c r="T29314" s="2"/>
      <c r="V29314" s="2"/>
      <c r="W29314" s="28"/>
      <c r="Y29314" s="30"/>
      <c r="Z29314" s="30"/>
      <c r="AB29314" s="6"/>
    </row>
    <row r="29315" spans="1:28">
      <c r="A29315" s="2"/>
      <c r="B29315" s="2"/>
      <c r="C29315" s="2"/>
      <c r="G29315" s="94"/>
      <c r="H29315" s="94"/>
      <c r="I29315" s="94"/>
      <c r="J29315" s="2"/>
      <c r="P29315" s="30"/>
      <c r="T29315" s="2"/>
      <c r="V29315" s="2"/>
      <c r="W29315" s="28"/>
      <c r="Y29315" s="30"/>
      <c r="Z29315" s="30"/>
      <c r="AB29315" s="6"/>
    </row>
    <row r="29316" spans="1:28">
      <c r="A29316" s="2"/>
      <c r="B29316" s="2"/>
      <c r="C29316" s="2"/>
      <c r="G29316" s="94"/>
      <c r="H29316" s="94"/>
      <c r="I29316" s="94"/>
      <c r="J29316" s="2"/>
      <c r="P29316" s="30"/>
      <c r="T29316" s="2"/>
      <c r="V29316" s="2"/>
      <c r="W29316" s="28"/>
      <c r="Y29316" s="30"/>
      <c r="Z29316" s="30"/>
      <c r="AB29316" s="6"/>
    </row>
    <row r="29317" spans="1:28">
      <c r="A29317" s="2"/>
      <c r="B29317" s="2"/>
      <c r="C29317" s="2"/>
      <c r="G29317" s="94"/>
      <c r="H29317" s="94"/>
      <c r="I29317" s="94"/>
      <c r="J29317" s="2"/>
      <c r="P29317" s="30"/>
      <c r="T29317" s="2"/>
      <c r="V29317" s="2"/>
      <c r="W29317" s="28"/>
      <c r="Y29317" s="30"/>
      <c r="Z29317" s="30"/>
      <c r="AB29317" s="6"/>
    </row>
    <row r="29318" spans="1:28">
      <c r="A29318" s="2"/>
      <c r="B29318" s="2"/>
      <c r="C29318" s="2"/>
      <c r="G29318" s="94"/>
      <c r="H29318" s="94"/>
      <c r="I29318" s="94"/>
      <c r="J29318" s="2"/>
      <c r="P29318" s="30"/>
      <c r="T29318" s="2"/>
      <c r="V29318" s="2"/>
      <c r="W29318" s="28"/>
      <c r="Y29318" s="30"/>
      <c r="Z29318" s="30"/>
      <c r="AB29318" s="6"/>
    </row>
    <row r="29319" spans="1:28">
      <c r="A29319" s="2"/>
      <c r="B29319" s="2"/>
      <c r="C29319" s="2"/>
      <c r="G29319" s="94"/>
      <c r="H29319" s="94"/>
      <c r="I29319" s="94"/>
      <c r="J29319" s="2"/>
      <c r="P29319" s="30"/>
      <c r="T29319" s="2"/>
      <c r="V29319" s="2"/>
      <c r="W29319" s="28"/>
      <c r="Y29319" s="30"/>
      <c r="Z29319" s="30"/>
      <c r="AB29319" s="6"/>
    </row>
    <row r="29320" spans="1:28">
      <c r="A29320" s="2"/>
      <c r="B29320" s="2"/>
      <c r="C29320" s="2"/>
      <c r="G29320" s="94"/>
      <c r="H29320" s="94"/>
      <c r="I29320" s="94"/>
      <c r="J29320" s="2"/>
      <c r="P29320" s="30"/>
      <c r="T29320" s="2"/>
      <c r="V29320" s="2"/>
      <c r="W29320" s="28"/>
      <c r="Y29320" s="30"/>
      <c r="Z29320" s="30"/>
      <c r="AB29320" s="6"/>
    </row>
    <row r="29321" spans="1:28">
      <c r="A29321" s="2"/>
      <c r="B29321" s="2"/>
      <c r="C29321" s="2"/>
      <c r="G29321" s="94"/>
      <c r="H29321" s="94"/>
      <c r="I29321" s="94"/>
      <c r="J29321" s="2"/>
      <c r="P29321" s="30"/>
      <c r="T29321" s="2"/>
      <c r="V29321" s="2"/>
      <c r="W29321" s="28"/>
      <c r="Y29321" s="30"/>
      <c r="Z29321" s="30"/>
      <c r="AB29321" s="6"/>
    </row>
    <row r="29322" spans="1:28">
      <c r="A29322" s="2"/>
      <c r="B29322" s="2"/>
      <c r="C29322" s="2"/>
      <c r="G29322" s="94"/>
      <c r="H29322" s="94"/>
      <c r="I29322" s="94"/>
      <c r="J29322" s="2"/>
      <c r="P29322" s="30"/>
      <c r="T29322" s="2"/>
      <c r="V29322" s="2"/>
      <c r="W29322" s="28"/>
      <c r="Y29322" s="30"/>
      <c r="Z29322" s="30"/>
      <c r="AB29322" s="6"/>
    </row>
    <row r="29323" spans="1:28">
      <c r="A29323" s="2"/>
      <c r="B29323" s="2"/>
      <c r="C29323" s="2"/>
      <c r="G29323" s="94"/>
      <c r="H29323" s="94"/>
      <c r="I29323" s="94"/>
      <c r="J29323" s="2"/>
      <c r="P29323" s="30"/>
      <c r="T29323" s="2"/>
      <c r="V29323" s="2"/>
      <c r="W29323" s="28"/>
      <c r="Y29323" s="30"/>
      <c r="Z29323" s="30"/>
      <c r="AB29323" s="6"/>
    </row>
    <row r="29324" spans="1:28">
      <c r="A29324" s="2"/>
      <c r="B29324" s="2"/>
      <c r="C29324" s="2"/>
      <c r="G29324" s="94"/>
      <c r="H29324" s="94"/>
      <c r="I29324" s="94"/>
      <c r="J29324" s="2"/>
      <c r="P29324" s="30"/>
      <c r="T29324" s="2"/>
      <c r="V29324" s="2"/>
      <c r="W29324" s="28"/>
      <c r="Y29324" s="30"/>
      <c r="Z29324" s="30"/>
      <c r="AB29324" s="6"/>
    </row>
    <row r="29325" spans="1:28">
      <c r="A29325" s="2"/>
      <c r="B29325" s="2"/>
      <c r="C29325" s="2"/>
      <c r="G29325" s="94"/>
      <c r="H29325" s="94"/>
      <c r="I29325" s="94"/>
      <c r="J29325" s="2"/>
      <c r="P29325" s="30"/>
      <c r="T29325" s="2"/>
      <c r="V29325" s="2"/>
      <c r="W29325" s="28"/>
      <c r="Y29325" s="30"/>
      <c r="Z29325" s="30"/>
      <c r="AB29325" s="6"/>
    </row>
    <row r="29326" spans="1:28">
      <c r="A29326" s="2"/>
      <c r="B29326" s="2"/>
      <c r="C29326" s="2"/>
      <c r="G29326" s="94"/>
      <c r="H29326" s="94"/>
      <c r="I29326" s="94"/>
      <c r="J29326" s="2"/>
      <c r="P29326" s="30"/>
      <c r="T29326" s="2"/>
      <c r="V29326" s="2"/>
      <c r="W29326" s="28"/>
      <c r="Y29326" s="30"/>
      <c r="Z29326" s="30"/>
      <c r="AB29326" s="6"/>
    </row>
    <row r="29327" spans="1:28">
      <c r="A29327" s="2"/>
      <c r="B29327" s="2"/>
      <c r="C29327" s="2"/>
      <c r="G29327" s="94"/>
      <c r="H29327" s="94"/>
      <c r="I29327" s="94"/>
      <c r="J29327" s="2"/>
      <c r="P29327" s="30"/>
      <c r="T29327" s="2"/>
      <c r="V29327" s="2"/>
      <c r="W29327" s="28"/>
      <c r="Y29327" s="30"/>
      <c r="Z29327" s="30"/>
      <c r="AB29327" s="6"/>
    </row>
    <row r="29328" spans="1:28">
      <c r="A29328" s="2"/>
      <c r="B29328" s="2"/>
      <c r="C29328" s="2"/>
      <c r="G29328" s="94"/>
      <c r="H29328" s="94"/>
      <c r="I29328" s="94"/>
      <c r="J29328" s="2"/>
      <c r="P29328" s="30"/>
      <c r="T29328" s="2"/>
      <c r="V29328" s="2"/>
      <c r="W29328" s="28"/>
      <c r="Y29328" s="30"/>
      <c r="Z29328" s="30"/>
      <c r="AB29328" s="6"/>
    </row>
    <row r="29329" spans="1:28">
      <c r="A29329" s="2"/>
      <c r="B29329" s="2"/>
      <c r="C29329" s="2"/>
      <c r="G29329" s="94"/>
      <c r="H29329" s="94"/>
      <c r="I29329" s="94"/>
      <c r="J29329" s="2"/>
      <c r="P29329" s="30"/>
      <c r="T29329" s="2"/>
      <c r="V29329" s="2"/>
      <c r="W29329" s="28"/>
      <c r="Y29329" s="30"/>
      <c r="Z29329" s="30"/>
      <c r="AB29329" s="6"/>
    </row>
    <row r="29330" spans="1:28">
      <c r="A29330" s="2"/>
      <c r="B29330" s="2"/>
      <c r="C29330" s="2"/>
      <c r="G29330" s="94"/>
      <c r="H29330" s="94"/>
      <c r="I29330" s="94"/>
      <c r="J29330" s="2"/>
      <c r="P29330" s="30"/>
      <c r="T29330" s="2"/>
      <c r="V29330" s="2"/>
      <c r="W29330" s="28"/>
      <c r="Y29330" s="30"/>
      <c r="Z29330" s="30"/>
      <c r="AB29330" s="6"/>
    </row>
    <row r="29331" spans="1:28">
      <c r="A29331" s="2"/>
      <c r="B29331" s="2"/>
      <c r="C29331" s="2"/>
      <c r="G29331" s="94"/>
      <c r="H29331" s="94"/>
      <c r="I29331" s="94"/>
      <c r="J29331" s="2"/>
      <c r="P29331" s="30"/>
      <c r="T29331" s="2"/>
      <c r="V29331" s="2"/>
      <c r="W29331" s="28"/>
      <c r="Y29331" s="30"/>
      <c r="Z29331" s="30"/>
      <c r="AB29331" s="6"/>
    </row>
    <row r="29332" spans="1:28">
      <c r="A29332" s="2"/>
      <c r="B29332" s="2"/>
      <c r="C29332" s="2"/>
      <c r="G29332" s="94"/>
      <c r="H29332" s="94"/>
      <c r="I29332" s="94"/>
      <c r="J29332" s="2"/>
      <c r="P29332" s="30"/>
      <c r="T29332" s="2"/>
      <c r="V29332" s="2"/>
      <c r="W29332" s="28"/>
      <c r="Y29332" s="30"/>
      <c r="Z29332" s="30"/>
      <c r="AB29332" s="6"/>
    </row>
    <row r="29333" spans="1:28">
      <c r="A29333" s="2"/>
      <c r="B29333" s="2"/>
      <c r="C29333" s="2"/>
      <c r="G29333" s="94"/>
      <c r="H29333" s="94"/>
      <c r="I29333" s="94"/>
      <c r="J29333" s="2"/>
      <c r="P29333" s="30"/>
      <c r="T29333" s="2"/>
      <c r="V29333" s="2"/>
      <c r="W29333" s="28"/>
      <c r="Y29333" s="30"/>
      <c r="Z29333" s="30"/>
      <c r="AB29333" s="6"/>
    </row>
    <row r="29334" spans="1:28">
      <c r="A29334" s="2"/>
      <c r="B29334" s="2"/>
      <c r="C29334" s="2"/>
      <c r="G29334" s="94"/>
      <c r="H29334" s="94"/>
      <c r="I29334" s="94"/>
      <c r="J29334" s="2"/>
      <c r="P29334" s="30"/>
      <c r="T29334" s="2"/>
      <c r="V29334" s="2"/>
      <c r="W29334" s="28"/>
      <c r="Y29334" s="30"/>
      <c r="Z29334" s="30"/>
      <c r="AB29334" s="6"/>
    </row>
    <row r="29335" spans="1:28">
      <c r="A29335" s="2"/>
      <c r="B29335" s="2"/>
      <c r="C29335" s="2"/>
      <c r="G29335" s="94"/>
      <c r="H29335" s="94"/>
      <c r="I29335" s="94"/>
      <c r="J29335" s="2"/>
      <c r="P29335" s="30"/>
      <c r="T29335" s="2"/>
      <c r="V29335" s="2"/>
      <c r="W29335" s="28"/>
      <c r="Y29335" s="30"/>
      <c r="Z29335" s="30"/>
      <c r="AB29335" s="6"/>
    </row>
    <row r="29336" spans="1:28">
      <c r="A29336" s="2"/>
      <c r="B29336" s="2"/>
      <c r="C29336" s="2"/>
      <c r="G29336" s="94"/>
      <c r="H29336" s="94"/>
      <c r="I29336" s="94"/>
      <c r="J29336" s="2"/>
      <c r="P29336" s="30"/>
      <c r="T29336" s="2"/>
      <c r="V29336" s="2"/>
      <c r="W29336" s="28"/>
      <c r="Y29336" s="30"/>
      <c r="Z29336" s="30"/>
      <c r="AB29336" s="6"/>
    </row>
    <row r="29337" spans="1:28">
      <c r="A29337" s="2"/>
      <c r="B29337" s="2"/>
      <c r="C29337" s="2"/>
      <c r="G29337" s="94"/>
      <c r="H29337" s="94"/>
      <c r="I29337" s="94"/>
      <c r="J29337" s="2"/>
      <c r="P29337" s="30"/>
      <c r="T29337" s="2"/>
      <c r="V29337" s="2"/>
      <c r="W29337" s="28"/>
      <c r="Y29337" s="30"/>
      <c r="Z29337" s="30"/>
      <c r="AB29337" s="6"/>
    </row>
    <row r="29338" spans="1:28">
      <c r="A29338" s="2"/>
      <c r="B29338" s="2"/>
      <c r="C29338" s="2"/>
      <c r="G29338" s="94"/>
      <c r="H29338" s="94"/>
      <c r="I29338" s="94"/>
      <c r="J29338" s="2"/>
      <c r="P29338" s="30"/>
      <c r="T29338" s="2"/>
      <c r="V29338" s="2"/>
      <c r="W29338" s="28"/>
      <c r="Y29338" s="30"/>
      <c r="Z29338" s="30"/>
      <c r="AB29338" s="6"/>
    </row>
    <row r="29339" spans="1:28">
      <c r="A29339" s="2"/>
      <c r="B29339" s="2"/>
      <c r="C29339" s="2"/>
      <c r="G29339" s="94"/>
      <c r="H29339" s="94"/>
      <c r="I29339" s="94"/>
      <c r="J29339" s="2"/>
      <c r="P29339" s="30"/>
      <c r="T29339" s="2"/>
      <c r="V29339" s="2"/>
      <c r="W29339" s="28"/>
      <c r="Y29339" s="30"/>
      <c r="Z29339" s="30"/>
      <c r="AB29339" s="6"/>
    </row>
    <row r="29340" spans="1:28">
      <c r="A29340" s="2"/>
      <c r="B29340" s="2"/>
      <c r="C29340" s="2"/>
      <c r="G29340" s="94"/>
      <c r="H29340" s="94"/>
      <c r="I29340" s="94"/>
      <c r="J29340" s="2"/>
      <c r="P29340" s="30"/>
      <c r="T29340" s="2"/>
      <c r="V29340" s="2"/>
      <c r="W29340" s="28"/>
      <c r="Y29340" s="30"/>
      <c r="Z29340" s="30"/>
      <c r="AB29340" s="6"/>
    </row>
    <row r="29341" spans="1:28">
      <c r="A29341" s="2"/>
      <c r="B29341" s="2"/>
      <c r="C29341" s="2"/>
      <c r="G29341" s="94"/>
      <c r="H29341" s="94"/>
      <c r="I29341" s="94"/>
      <c r="J29341" s="2"/>
      <c r="P29341" s="30"/>
      <c r="T29341" s="2"/>
      <c r="V29341" s="2"/>
      <c r="W29341" s="28"/>
      <c r="Y29341" s="30"/>
      <c r="Z29341" s="30"/>
      <c r="AB29341" s="6"/>
    </row>
    <row r="29342" spans="1:28">
      <c r="A29342" s="2"/>
      <c r="B29342" s="2"/>
      <c r="C29342" s="2"/>
      <c r="G29342" s="94"/>
      <c r="H29342" s="94"/>
      <c r="I29342" s="94"/>
      <c r="J29342" s="2"/>
      <c r="P29342" s="30"/>
      <c r="T29342" s="2"/>
      <c r="V29342" s="2"/>
      <c r="W29342" s="28"/>
      <c r="Y29342" s="30"/>
      <c r="Z29342" s="30"/>
      <c r="AB29342" s="6"/>
    </row>
    <row r="29343" spans="1:28">
      <c r="A29343" s="2"/>
      <c r="B29343" s="2"/>
      <c r="C29343" s="2"/>
      <c r="G29343" s="94"/>
      <c r="H29343" s="94"/>
      <c r="I29343" s="94"/>
      <c r="J29343" s="2"/>
      <c r="P29343" s="30"/>
      <c r="T29343" s="2"/>
      <c r="V29343" s="2"/>
      <c r="W29343" s="28"/>
      <c r="Y29343" s="30"/>
      <c r="Z29343" s="30"/>
      <c r="AB29343" s="6"/>
    </row>
    <row r="29344" spans="1:28">
      <c r="A29344" s="2"/>
      <c r="B29344" s="2"/>
      <c r="C29344" s="2"/>
      <c r="G29344" s="94"/>
      <c r="H29344" s="94"/>
      <c r="I29344" s="94"/>
      <c r="J29344" s="2"/>
      <c r="P29344" s="30"/>
      <c r="T29344" s="2"/>
      <c r="V29344" s="2"/>
      <c r="W29344" s="28"/>
      <c r="Y29344" s="30"/>
      <c r="Z29344" s="30"/>
      <c r="AB29344" s="6"/>
    </row>
    <row r="29345" spans="1:28">
      <c r="A29345" s="2"/>
      <c r="B29345" s="2"/>
      <c r="C29345" s="2"/>
      <c r="G29345" s="94"/>
      <c r="H29345" s="94"/>
      <c r="I29345" s="94"/>
      <c r="J29345" s="2"/>
      <c r="P29345" s="30"/>
      <c r="T29345" s="2"/>
      <c r="V29345" s="2"/>
      <c r="W29345" s="28"/>
      <c r="Y29345" s="30"/>
      <c r="Z29345" s="30"/>
      <c r="AB29345" s="6"/>
    </row>
    <row r="29346" spans="1:28">
      <c r="A29346" s="2"/>
      <c r="B29346" s="2"/>
      <c r="C29346" s="2"/>
      <c r="G29346" s="94"/>
      <c r="H29346" s="94"/>
      <c r="I29346" s="94"/>
      <c r="J29346" s="2"/>
      <c r="P29346" s="30"/>
      <c r="T29346" s="2"/>
      <c r="V29346" s="2"/>
      <c r="W29346" s="28"/>
      <c r="Y29346" s="30"/>
      <c r="Z29346" s="30"/>
      <c r="AB29346" s="6"/>
    </row>
    <row r="29347" spans="1:28">
      <c r="A29347" s="2"/>
      <c r="B29347" s="2"/>
      <c r="C29347" s="2"/>
      <c r="G29347" s="94"/>
      <c r="H29347" s="94"/>
      <c r="I29347" s="94"/>
      <c r="J29347" s="2"/>
      <c r="P29347" s="30"/>
      <c r="T29347" s="2"/>
      <c r="V29347" s="2"/>
      <c r="W29347" s="28"/>
      <c r="Y29347" s="30"/>
      <c r="Z29347" s="30"/>
      <c r="AB29347" s="6"/>
    </row>
    <row r="29348" spans="1:28">
      <c r="A29348" s="2"/>
      <c r="B29348" s="2"/>
      <c r="C29348" s="2"/>
      <c r="G29348" s="94"/>
      <c r="H29348" s="94"/>
      <c r="I29348" s="94"/>
      <c r="J29348" s="2"/>
      <c r="P29348" s="30"/>
      <c r="T29348" s="2"/>
      <c r="V29348" s="2"/>
      <c r="W29348" s="28"/>
      <c r="Y29348" s="30"/>
      <c r="Z29348" s="30"/>
      <c r="AB29348" s="6"/>
    </row>
    <row r="29349" spans="1:28">
      <c r="A29349" s="2"/>
      <c r="B29349" s="2"/>
      <c r="C29349" s="2"/>
      <c r="G29349" s="94"/>
      <c r="H29349" s="94"/>
      <c r="I29349" s="94"/>
      <c r="J29349" s="2"/>
      <c r="P29349" s="30"/>
      <c r="T29349" s="2"/>
      <c r="V29349" s="2"/>
      <c r="W29349" s="28"/>
      <c r="Y29349" s="30"/>
      <c r="Z29349" s="30"/>
      <c r="AB29349" s="6"/>
    </row>
    <row r="29350" spans="1:28">
      <c r="A29350" s="2"/>
      <c r="B29350" s="2"/>
      <c r="C29350" s="2"/>
      <c r="G29350" s="94"/>
      <c r="H29350" s="94"/>
      <c r="I29350" s="94"/>
      <c r="J29350" s="2"/>
      <c r="P29350" s="30"/>
      <c r="T29350" s="2"/>
      <c r="V29350" s="2"/>
      <c r="W29350" s="28"/>
      <c r="Y29350" s="30"/>
      <c r="Z29350" s="30"/>
      <c r="AB29350" s="6"/>
    </row>
    <row r="29351" spans="1:28">
      <c r="A29351" s="2"/>
      <c r="B29351" s="2"/>
      <c r="C29351" s="2"/>
      <c r="G29351" s="94"/>
      <c r="H29351" s="94"/>
      <c r="I29351" s="94"/>
      <c r="J29351" s="2"/>
      <c r="P29351" s="30"/>
      <c r="T29351" s="2"/>
      <c r="V29351" s="2"/>
      <c r="W29351" s="28"/>
      <c r="Y29351" s="30"/>
      <c r="Z29351" s="30"/>
      <c r="AB29351" s="6"/>
    </row>
    <row r="29352" spans="1:28">
      <c r="A29352" s="2"/>
      <c r="B29352" s="2"/>
      <c r="C29352" s="2"/>
      <c r="G29352" s="94"/>
      <c r="H29352" s="94"/>
      <c r="I29352" s="94"/>
      <c r="J29352" s="2"/>
      <c r="P29352" s="30"/>
      <c r="T29352" s="2"/>
      <c r="V29352" s="2"/>
      <c r="W29352" s="28"/>
      <c r="Y29352" s="30"/>
      <c r="Z29352" s="30"/>
      <c r="AB29352" s="6"/>
    </row>
    <row r="29353" spans="1:28">
      <c r="A29353" s="2"/>
      <c r="B29353" s="2"/>
      <c r="C29353" s="2"/>
      <c r="G29353" s="94"/>
      <c r="H29353" s="94"/>
      <c r="I29353" s="94"/>
      <c r="J29353" s="2"/>
      <c r="P29353" s="30"/>
      <c r="T29353" s="2"/>
      <c r="V29353" s="2"/>
      <c r="W29353" s="28"/>
      <c r="Y29353" s="30"/>
      <c r="Z29353" s="30"/>
      <c r="AB29353" s="6"/>
    </row>
    <row r="29354" spans="1:28">
      <c r="A29354" s="2"/>
      <c r="B29354" s="2"/>
      <c r="C29354" s="2"/>
      <c r="G29354" s="94"/>
      <c r="H29354" s="94"/>
      <c r="I29354" s="94"/>
      <c r="J29354" s="2"/>
      <c r="P29354" s="30"/>
      <c r="T29354" s="2"/>
      <c r="V29354" s="2"/>
      <c r="W29354" s="28"/>
      <c r="Y29354" s="30"/>
      <c r="Z29354" s="30"/>
      <c r="AB29354" s="6"/>
    </row>
    <row r="29355" spans="1:28">
      <c r="A29355" s="2"/>
      <c r="B29355" s="2"/>
      <c r="C29355" s="2"/>
      <c r="G29355" s="94"/>
      <c r="H29355" s="94"/>
      <c r="I29355" s="94"/>
      <c r="J29355" s="2"/>
      <c r="P29355" s="30"/>
      <c r="T29355" s="2"/>
      <c r="V29355" s="2"/>
      <c r="W29355" s="28"/>
      <c r="Y29355" s="30"/>
      <c r="Z29355" s="30"/>
      <c r="AB29355" s="6"/>
    </row>
    <row r="29356" spans="1:28">
      <c r="A29356" s="2"/>
      <c r="B29356" s="2"/>
      <c r="C29356" s="2"/>
      <c r="G29356" s="94"/>
      <c r="H29356" s="94"/>
      <c r="I29356" s="94"/>
      <c r="J29356" s="2"/>
      <c r="P29356" s="30"/>
      <c r="T29356" s="2"/>
      <c r="V29356" s="2"/>
      <c r="W29356" s="28"/>
      <c r="Y29356" s="30"/>
      <c r="Z29356" s="30"/>
      <c r="AB29356" s="6"/>
    </row>
    <row r="29357" spans="1:28">
      <c r="A29357" s="2"/>
      <c r="B29357" s="2"/>
      <c r="C29357" s="2"/>
      <c r="G29357" s="94"/>
      <c r="H29357" s="94"/>
      <c r="I29357" s="94"/>
      <c r="J29357" s="2"/>
      <c r="P29357" s="30"/>
      <c r="T29357" s="2"/>
      <c r="V29357" s="2"/>
      <c r="W29357" s="28"/>
      <c r="Y29357" s="30"/>
      <c r="Z29357" s="30"/>
      <c r="AB29357" s="6"/>
    </row>
    <row r="29358" spans="1:28">
      <c r="A29358" s="2"/>
      <c r="B29358" s="2"/>
      <c r="C29358" s="2"/>
      <c r="G29358" s="94"/>
      <c r="H29358" s="94"/>
      <c r="I29358" s="94"/>
      <c r="J29358" s="2"/>
      <c r="P29358" s="30"/>
      <c r="T29358" s="2"/>
      <c r="V29358" s="2"/>
      <c r="W29358" s="28"/>
      <c r="Y29358" s="30"/>
      <c r="Z29358" s="30"/>
      <c r="AB29358" s="6"/>
    </row>
    <row r="29359" spans="1:28">
      <c r="A29359" s="2"/>
      <c r="B29359" s="2"/>
      <c r="C29359" s="2"/>
      <c r="G29359" s="94"/>
      <c r="H29359" s="94"/>
      <c r="I29359" s="94"/>
      <c r="J29359" s="2"/>
      <c r="P29359" s="30"/>
      <c r="T29359" s="2"/>
      <c r="V29359" s="2"/>
      <c r="W29359" s="28"/>
      <c r="Y29359" s="30"/>
      <c r="Z29359" s="30"/>
      <c r="AB29359" s="6"/>
    </row>
    <row r="29360" spans="1:28">
      <c r="A29360" s="2"/>
      <c r="B29360" s="2"/>
      <c r="C29360" s="2"/>
      <c r="G29360" s="94"/>
      <c r="H29360" s="94"/>
      <c r="I29360" s="94"/>
      <c r="J29360" s="2"/>
      <c r="P29360" s="30"/>
      <c r="T29360" s="2"/>
      <c r="V29360" s="2"/>
      <c r="W29360" s="28"/>
      <c r="Y29360" s="30"/>
      <c r="Z29360" s="30"/>
      <c r="AB29360" s="6"/>
    </row>
    <row r="29361" spans="1:28">
      <c r="A29361" s="2"/>
      <c r="B29361" s="2"/>
      <c r="C29361" s="2"/>
      <c r="G29361" s="94"/>
      <c r="H29361" s="94"/>
      <c r="I29361" s="94"/>
      <c r="J29361" s="2"/>
      <c r="P29361" s="30"/>
      <c r="T29361" s="2"/>
      <c r="V29361" s="2"/>
      <c r="W29361" s="28"/>
      <c r="Y29361" s="30"/>
      <c r="Z29361" s="30"/>
      <c r="AB29361" s="6"/>
    </row>
    <row r="29362" spans="1:28">
      <c r="A29362" s="2"/>
      <c r="B29362" s="2"/>
      <c r="C29362" s="2"/>
      <c r="G29362" s="94"/>
      <c r="H29362" s="94"/>
      <c r="I29362" s="94"/>
      <c r="J29362" s="2"/>
      <c r="P29362" s="30"/>
      <c r="T29362" s="2"/>
      <c r="V29362" s="2"/>
      <c r="W29362" s="28"/>
      <c r="Y29362" s="30"/>
      <c r="Z29362" s="30"/>
      <c r="AB29362" s="6"/>
    </row>
    <row r="29363" spans="1:28">
      <c r="A29363" s="2"/>
      <c r="B29363" s="2"/>
      <c r="C29363" s="2"/>
      <c r="G29363" s="94"/>
      <c r="H29363" s="94"/>
      <c r="I29363" s="94"/>
      <c r="J29363" s="2"/>
      <c r="P29363" s="30"/>
      <c r="T29363" s="2"/>
      <c r="V29363" s="2"/>
      <c r="W29363" s="28"/>
      <c r="Y29363" s="30"/>
      <c r="Z29363" s="30"/>
      <c r="AB29363" s="6"/>
    </row>
    <row r="29364" spans="1:28">
      <c r="A29364" s="2"/>
      <c r="B29364" s="2"/>
      <c r="C29364" s="2"/>
      <c r="G29364" s="94"/>
      <c r="H29364" s="94"/>
      <c r="I29364" s="94"/>
      <c r="J29364" s="2"/>
      <c r="P29364" s="30"/>
      <c r="T29364" s="2"/>
      <c r="V29364" s="2"/>
      <c r="W29364" s="28"/>
      <c r="Y29364" s="30"/>
      <c r="Z29364" s="30"/>
      <c r="AB29364" s="6"/>
    </row>
    <row r="29365" spans="1:28">
      <c r="A29365" s="2"/>
      <c r="B29365" s="2"/>
      <c r="C29365" s="2"/>
      <c r="G29365" s="94"/>
      <c r="H29365" s="94"/>
      <c r="I29365" s="94"/>
      <c r="J29365" s="2"/>
      <c r="P29365" s="30"/>
      <c r="T29365" s="2"/>
      <c r="V29365" s="2"/>
      <c r="W29365" s="28"/>
      <c r="Y29365" s="30"/>
      <c r="Z29365" s="30"/>
      <c r="AB29365" s="6"/>
    </row>
    <row r="29366" spans="1:28">
      <c r="A29366" s="2"/>
      <c r="B29366" s="2"/>
      <c r="C29366" s="2"/>
      <c r="G29366" s="94"/>
      <c r="H29366" s="94"/>
      <c r="I29366" s="94"/>
      <c r="J29366" s="2"/>
      <c r="P29366" s="30"/>
      <c r="T29366" s="2"/>
      <c r="V29366" s="2"/>
      <c r="W29366" s="28"/>
      <c r="Y29366" s="30"/>
      <c r="Z29366" s="30"/>
      <c r="AB29366" s="6"/>
    </row>
    <row r="29367" spans="1:28">
      <c r="A29367" s="2"/>
      <c r="B29367" s="2"/>
      <c r="C29367" s="2"/>
      <c r="G29367" s="94"/>
      <c r="H29367" s="94"/>
      <c r="I29367" s="94"/>
      <c r="J29367" s="2"/>
      <c r="P29367" s="30"/>
      <c r="T29367" s="2"/>
      <c r="V29367" s="2"/>
      <c r="W29367" s="28"/>
      <c r="Y29367" s="30"/>
      <c r="Z29367" s="30"/>
      <c r="AB29367" s="6"/>
    </row>
    <row r="29368" spans="1:28">
      <c r="A29368" s="2"/>
      <c r="B29368" s="2"/>
      <c r="C29368" s="2"/>
      <c r="G29368" s="94"/>
      <c r="H29368" s="94"/>
      <c r="I29368" s="94"/>
      <c r="J29368" s="2"/>
      <c r="P29368" s="30"/>
      <c r="T29368" s="2"/>
      <c r="V29368" s="2"/>
      <c r="W29368" s="28"/>
      <c r="Y29368" s="30"/>
      <c r="Z29368" s="30"/>
      <c r="AB29368" s="6"/>
    </row>
    <row r="29369" spans="1:28">
      <c r="A29369" s="2"/>
      <c r="B29369" s="2"/>
      <c r="C29369" s="2"/>
      <c r="G29369" s="94"/>
      <c r="H29369" s="94"/>
      <c r="I29369" s="94"/>
      <c r="J29369" s="2"/>
      <c r="P29369" s="30"/>
      <c r="T29369" s="2"/>
      <c r="V29369" s="2"/>
      <c r="W29369" s="28"/>
      <c r="Y29369" s="30"/>
      <c r="Z29369" s="30"/>
      <c r="AB29369" s="6"/>
    </row>
    <row r="29370" spans="1:28">
      <c r="A29370" s="2"/>
      <c r="B29370" s="2"/>
      <c r="C29370" s="2"/>
      <c r="G29370" s="94"/>
      <c r="H29370" s="94"/>
      <c r="I29370" s="94"/>
      <c r="J29370" s="2"/>
      <c r="P29370" s="30"/>
      <c r="T29370" s="2"/>
      <c r="V29370" s="2"/>
      <c r="W29370" s="28"/>
      <c r="Y29370" s="30"/>
      <c r="Z29370" s="30"/>
      <c r="AB29370" s="6"/>
    </row>
    <row r="29371" spans="1:28">
      <c r="A29371" s="2"/>
      <c r="B29371" s="2"/>
      <c r="C29371" s="2"/>
      <c r="G29371" s="94"/>
      <c r="H29371" s="94"/>
      <c r="I29371" s="94"/>
      <c r="J29371" s="2"/>
      <c r="P29371" s="30"/>
      <c r="T29371" s="2"/>
      <c r="V29371" s="2"/>
      <c r="W29371" s="28"/>
      <c r="Y29371" s="30"/>
      <c r="Z29371" s="30"/>
      <c r="AB29371" s="6"/>
    </row>
    <row r="29372" spans="1:28">
      <c r="A29372" s="2"/>
      <c r="B29372" s="2"/>
      <c r="C29372" s="2"/>
      <c r="G29372" s="94"/>
      <c r="H29372" s="94"/>
      <c r="I29372" s="94"/>
      <c r="J29372" s="2"/>
      <c r="P29372" s="30"/>
      <c r="T29372" s="2"/>
      <c r="V29372" s="2"/>
      <c r="W29372" s="28"/>
      <c r="Y29372" s="30"/>
      <c r="Z29372" s="30"/>
      <c r="AB29372" s="6"/>
    </row>
    <row r="29373" spans="1:28">
      <c r="A29373" s="2"/>
      <c r="B29373" s="2"/>
      <c r="C29373" s="2"/>
      <c r="G29373" s="94"/>
      <c r="H29373" s="94"/>
      <c r="I29373" s="94"/>
      <c r="J29373" s="2"/>
      <c r="P29373" s="30"/>
      <c r="T29373" s="2"/>
      <c r="V29373" s="2"/>
      <c r="W29373" s="28"/>
      <c r="Y29373" s="30"/>
      <c r="Z29373" s="30"/>
      <c r="AB29373" s="6"/>
    </row>
    <row r="29374" spans="1:28">
      <c r="A29374" s="2"/>
      <c r="B29374" s="2"/>
      <c r="C29374" s="2"/>
      <c r="G29374" s="94"/>
      <c r="H29374" s="94"/>
      <c r="I29374" s="94"/>
      <c r="J29374" s="2"/>
      <c r="P29374" s="30"/>
      <c r="T29374" s="2"/>
      <c r="V29374" s="2"/>
      <c r="W29374" s="28"/>
      <c r="Y29374" s="30"/>
      <c r="Z29374" s="30"/>
      <c r="AB29374" s="6"/>
    </row>
    <row r="29375" spans="1:28">
      <c r="A29375" s="2"/>
      <c r="B29375" s="2"/>
      <c r="C29375" s="2"/>
      <c r="G29375" s="94"/>
      <c r="H29375" s="94"/>
      <c r="I29375" s="94"/>
      <c r="J29375" s="2"/>
      <c r="P29375" s="30"/>
      <c r="T29375" s="2"/>
      <c r="V29375" s="2"/>
      <c r="W29375" s="28"/>
      <c r="Y29375" s="30"/>
      <c r="Z29375" s="30"/>
      <c r="AB29375" s="6"/>
    </row>
    <row r="29376" spans="1:28">
      <c r="A29376" s="2"/>
      <c r="B29376" s="2"/>
      <c r="C29376" s="2"/>
      <c r="G29376" s="94"/>
      <c r="H29376" s="94"/>
      <c r="I29376" s="94"/>
      <c r="J29376" s="2"/>
      <c r="P29376" s="30"/>
      <c r="T29376" s="2"/>
      <c r="V29376" s="2"/>
      <c r="W29376" s="28"/>
      <c r="Y29376" s="30"/>
      <c r="Z29376" s="30"/>
      <c r="AB29376" s="6"/>
    </row>
    <row r="29377" spans="1:28">
      <c r="A29377" s="2"/>
      <c r="B29377" s="2"/>
      <c r="C29377" s="2"/>
      <c r="G29377" s="94"/>
      <c r="H29377" s="94"/>
      <c r="I29377" s="94"/>
      <c r="J29377" s="2"/>
      <c r="P29377" s="30"/>
      <c r="T29377" s="2"/>
      <c r="V29377" s="2"/>
      <c r="W29377" s="28"/>
      <c r="Y29377" s="30"/>
      <c r="Z29377" s="30"/>
      <c r="AB29377" s="6"/>
    </row>
    <row r="29378" spans="1:28">
      <c r="A29378" s="2"/>
      <c r="B29378" s="2"/>
      <c r="C29378" s="2"/>
      <c r="G29378" s="94"/>
      <c r="H29378" s="94"/>
      <c r="I29378" s="94"/>
      <c r="J29378" s="2"/>
      <c r="P29378" s="30"/>
      <c r="T29378" s="2"/>
      <c r="V29378" s="2"/>
      <c r="W29378" s="28"/>
      <c r="Y29378" s="30"/>
      <c r="Z29378" s="30"/>
      <c r="AB29378" s="6"/>
    </row>
    <row r="29379" spans="1:28">
      <c r="A29379" s="2"/>
      <c r="B29379" s="2"/>
      <c r="C29379" s="2"/>
      <c r="G29379" s="94"/>
      <c r="H29379" s="94"/>
      <c r="I29379" s="94"/>
      <c r="J29379" s="2"/>
      <c r="P29379" s="30"/>
      <c r="T29379" s="2"/>
      <c r="V29379" s="2"/>
      <c r="W29379" s="28"/>
      <c r="Y29379" s="30"/>
      <c r="Z29379" s="30"/>
      <c r="AB29379" s="6"/>
    </row>
    <row r="29380" spans="1:28">
      <c r="A29380" s="2"/>
      <c r="B29380" s="2"/>
      <c r="C29380" s="2"/>
      <c r="G29380" s="94"/>
      <c r="H29380" s="94"/>
      <c r="I29380" s="94"/>
      <c r="J29380" s="2"/>
      <c r="P29380" s="30"/>
      <c r="T29380" s="2"/>
      <c r="V29380" s="2"/>
      <c r="W29380" s="28"/>
      <c r="Y29380" s="30"/>
      <c r="Z29380" s="30"/>
      <c r="AB29380" s="6"/>
    </row>
    <row r="29381" spans="1:28">
      <c r="A29381" s="2"/>
      <c r="B29381" s="2"/>
      <c r="C29381" s="2"/>
      <c r="G29381" s="94"/>
      <c r="H29381" s="94"/>
      <c r="I29381" s="94"/>
      <c r="J29381" s="2"/>
      <c r="P29381" s="30"/>
      <c r="T29381" s="2"/>
      <c r="V29381" s="2"/>
      <c r="W29381" s="28"/>
      <c r="Y29381" s="30"/>
      <c r="Z29381" s="30"/>
      <c r="AB29381" s="6"/>
    </row>
    <row r="29382" spans="1:28">
      <c r="A29382" s="2"/>
      <c r="B29382" s="2"/>
      <c r="C29382" s="2"/>
      <c r="G29382" s="94"/>
      <c r="H29382" s="94"/>
      <c r="I29382" s="94"/>
      <c r="J29382" s="2"/>
      <c r="P29382" s="30"/>
      <c r="T29382" s="2"/>
      <c r="V29382" s="2"/>
      <c r="W29382" s="28"/>
      <c r="Y29382" s="30"/>
      <c r="Z29382" s="30"/>
      <c r="AB29382" s="6"/>
    </row>
    <row r="29383" spans="1:28">
      <c r="A29383" s="2"/>
      <c r="B29383" s="2"/>
      <c r="C29383" s="2"/>
      <c r="G29383" s="94"/>
      <c r="H29383" s="94"/>
      <c r="I29383" s="94"/>
      <c r="J29383" s="2"/>
      <c r="P29383" s="30"/>
      <c r="T29383" s="2"/>
      <c r="V29383" s="2"/>
      <c r="W29383" s="28"/>
      <c r="Y29383" s="30"/>
      <c r="Z29383" s="30"/>
      <c r="AB29383" s="6"/>
    </row>
    <row r="29384" spans="1:28">
      <c r="A29384" s="2"/>
      <c r="B29384" s="2"/>
      <c r="C29384" s="2"/>
      <c r="G29384" s="94"/>
      <c r="H29384" s="94"/>
      <c r="I29384" s="94"/>
      <c r="J29384" s="2"/>
      <c r="P29384" s="30"/>
      <c r="T29384" s="2"/>
      <c r="V29384" s="2"/>
      <c r="W29384" s="28"/>
      <c r="Y29384" s="30"/>
      <c r="Z29384" s="30"/>
      <c r="AB29384" s="6"/>
    </row>
    <row r="29385" spans="1:28">
      <c r="A29385" s="2"/>
      <c r="B29385" s="2"/>
      <c r="C29385" s="2"/>
      <c r="G29385" s="94"/>
      <c r="H29385" s="94"/>
      <c r="I29385" s="94"/>
      <c r="J29385" s="2"/>
      <c r="P29385" s="30"/>
      <c r="T29385" s="2"/>
      <c r="V29385" s="2"/>
      <c r="W29385" s="28"/>
      <c r="Y29385" s="30"/>
      <c r="Z29385" s="30"/>
      <c r="AB29385" s="6"/>
    </row>
    <row r="29386" spans="1:28">
      <c r="A29386" s="2"/>
      <c r="B29386" s="2"/>
      <c r="C29386" s="2"/>
      <c r="G29386" s="94"/>
      <c r="H29386" s="94"/>
      <c r="I29386" s="94"/>
      <c r="J29386" s="2"/>
      <c r="P29386" s="30"/>
      <c r="T29386" s="2"/>
      <c r="V29386" s="2"/>
      <c r="W29386" s="28"/>
      <c r="Y29386" s="30"/>
      <c r="Z29386" s="30"/>
      <c r="AB29386" s="6"/>
    </row>
    <row r="29387" spans="1:28">
      <c r="A29387" s="2"/>
      <c r="B29387" s="2"/>
      <c r="C29387" s="2"/>
      <c r="G29387" s="94"/>
      <c r="H29387" s="94"/>
      <c r="I29387" s="94"/>
      <c r="J29387" s="2"/>
      <c r="P29387" s="30"/>
      <c r="T29387" s="2"/>
      <c r="V29387" s="2"/>
      <c r="W29387" s="28"/>
      <c r="Y29387" s="30"/>
      <c r="Z29387" s="30"/>
      <c r="AB29387" s="6"/>
    </row>
    <row r="29388" spans="1:28">
      <c r="A29388" s="2"/>
      <c r="B29388" s="2"/>
      <c r="C29388" s="2"/>
      <c r="G29388" s="94"/>
      <c r="H29388" s="94"/>
      <c r="I29388" s="94"/>
      <c r="J29388" s="2"/>
      <c r="P29388" s="30"/>
      <c r="T29388" s="2"/>
      <c r="V29388" s="2"/>
      <c r="W29388" s="28"/>
      <c r="Y29388" s="30"/>
      <c r="Z29388" s="30"/>
      <c r="AB29388" s="6"/>
    </row>
    <row r="29389" spans="1:28">
      <c r="A29389" s="2"/>
      <c r="B29389" s="2"/>
      <c r="C29389" s="2"/>
      <c r="G29389" s="94"/>
      <c r="H29389" s="94"/>
      <c r="I29389" s="94"/>
      <c r="J29389" s="2"/>
      <c r="P29389" s="30"/>
      <c r="T29389" s="2"/>
      <c r="V29389" s="2"/>
      <c r="W29389" s="28"/>
      <c r="Y29389" s="30"/>
      <c r="Z29389" s="30"/>
      <c r="AB29389" s="6"/>
    </row>
    <row r="29390" spans="1:28">
      <c r="A29390" s="2"/>
      <c r="B29390" s="2"/>
      <c r="C29390" s="2"/>
      <c r="G29390" s="94"/>
      <c r="H29390" s="94"/>
      <c r="I29390" s="94"/>
      <c r="J29390" s="2"/>
      <c r="P29390" s="30"/>
      <c r="T29390" s="2"/>
      <c r="V29390" s="2"/>
      <c r="W29390" s="28"/>
      <c r="Y29390" s="30"/>
      <c r="Z29390" s="30"/>
      <c r="AB29390" s="6"/>
    </row>
    <row r="29391" spans="1:28">
      <c r="A29391" s="2"/>
      <c r="B29391" s="2"/>
      <c r="C29391" s="2"/>
      <c r="G29391" s="94"/>
      <c r="H29391" s="94"/>
      <c r="I29391" s="94"/>
      <c r="J29391" s="2"/>
      <c r="P29391" s="30"/>
      <c r="T29391" s="2"/>
      <c r="V29391" s="2"/>
      <c r="W29391" s="28"/>
      <c r="Y29391" s="30"/>
      <c r="Z29391" s="30"/>
      <c r="AB29391" s="6"/>
    </row>
    <row r="29392" spans="1:28">
      <c r="A29392" s="2"/>
      <c r="B29392" s="2"/>
      <c r="C29392" s="2"/>
      <c r="G29392" s="94"/>
      <c r="H29392" s="94"/>
      <c r="I29392" s="94"/>
      <c r="J29392" s="2"/>
      <c r="P29392" s="30"/>
      <c r="T29392" s="2"/>
      <c r="V29392" s="2"/>
      <c r="W29392" s="28"/>
      <c r="Y29392" s="30"/>
      <c r="Z29392" s="30"/>
      <c r="AB29392" s="6"/>
    </row>
    <row r="29393" spans="1:28">
      <c r="A29393" s="2"/>
      <c r="B29393" s="2"/>
      <c r="C29393" s="2"/>
      <c r="G29393" s="94"/>
      <c r="H29393" s="94"/>
      <c r="I29393" s="94"/>
      <c r="J29393" s="2"/>
      <c r="P29393" s="30"/>
      <c r="T29393" s="2"/>
      <c r="V29393" s="2"/>
      <c r="W29393" s="28"/>
      <c r="Y29393" s="30"/>
      <c r="Z29393" s="30"/>
      <c r="AB29393" s="6"/>
    </row>
    <row r="29394" spans="1:28">
      <c r="A29394" s="2"/>
      <c r="B29394" s="2"/>
      <c r="C29394" s="2"/>
      <c r="G29394" s="94"/>
      <c r="H29394" s="94"/>
      <c r="I29394" s="94"/>
      <c r="J29394" s="2"/>
      <c r="P29394" s="30"/>
      <c r="T29394" s="2"/>
      <c r="V29394" s="2"/>
      <c r="W29394" s="28"/>
      <c r="Y29394" s="30"/>
      <c r="Z29394" s="30"/>
      <c r="AB29394" s="6"/>
    </row>
    <row r="29395" spans="1:28">
      <c r="A29395" s="2"/>
      <c r="B29395" s="2"/>
      <c r="C29395" s="2"/>
      <c r="G29395" s="94"/>
      <c r="H29395" s="94"/>
      <c r="I29395" s="94"/>
      <c r="J29395" s="2"/>
      <c r="P29395" s="30"/>
      <c r="T29395" s="2"/>
      <c r="V29395" s="2"/>
      <c r="W29395" s="28"/>
      <c r="Y29395" s="30"/>
      <c r="Z29395" s="30"/>
      <c r="AB29395" s="6"/>
    </row>
    <row r="29396" spans="1:28">
      <c r="A29396" s="2"/>
      <c r="B29396" s="2"/>
      <c r="C29396" s="2"/>
      <c r="G29396" s="94"/>
      <c r="H29396" s="94"/>
      <c r="I29396" s="94"/>
      <c r="J29396" s="2"/>
      <c r="P29396" s="30"/>
      <c r="T29396" s="2"/>
      <c r="V29396" s="2"/>
      <c r="W29396" s="28"/>
      <c r="Y29396" s="30"/>
      <c r="Z29396" s="30"/>
      <c r="AB29396" s="6"/>
    </row>
    <row r="29397" spans="1:28">
      <c r="A29397" s="2"/>
      <c r="B29397" s="2"/>
      <c r="C29397" s="2"/>
      <c r="G29397" s="94"/>
      <c r="H29397" s="94"/>
      <c r="I29397" s="94"/>
      <c r="J29397" s="2"/>
      <c r="P29397" s="30"/>
      <c r="T29397" s="2"/>
      <c r="V29397" s="2"/>
      <c r="W29397" s="28"/>
      <c r="Y29397" s="30"/>
      <c r="Z29397" s="30"/>
      <c r="AB29397" s="6"/>
    </row>
    <row r="29398" spans="1:28">
      <c r="A29398" s="2"/>
      <c r="B29398" s="2"/>
      <c r="C29398" s="2"/>
      <c r="G29398" s="94"/>
      <c r="H29398" s="94"/>
      <c r="I29398" s="94"/>
      <c r="J29398" s="2"/>
      <c r="P29398" s="30"/>
      <c r="T29398" s="2"/>
      <c r="V29398" s="2"/>
      <c r="W29398" s="28"/>
      <c r="Y29398" s="30"/>
      <c r="Z29398" s="30"/>
      <c r="AB29398" s="6"/>
    </row>
    <row r="29399" spans="1:28">
      <c r="A29399" s="2"/>
      <c r="B29399" s="2"/>
      <c r="C29399" s="2"/>
      <c r="G29399" s="94"/>
      <c r="H29399" s="94"/>
      <c r="I29399" s="94"/>
      <c r="J29399" s="2"/>
      <c r="P29399" s="30"/>
      <c r="T29399" s="2"/>
      <c r="V29399" s="2"/>
      <c r="W29399" s="28"/>
      <c r="Y29399" s="30"/>
      <c r="Z29399" s="30"/>
      <c r="AB29399" s="6"/>
    </row>
    <row r="29400" spans="1:28">
      <c r="A29400" s="2"/>
      <c r="B29400" s="2"/>
      <c r="C29400" s="2"/>
      <c r="G29400" s="94"/>
      <c r="H29400" s="94"/>
      <c r="I29400" s="94"/>
      <c r="J29400" s="2"/>
      <c r="P29400" s="30"/>
      <c r="T29400" s="2"/>
      <c r="V29400" s="2"/>
      <c r="W29400" s="28"/>
      <c r="Y29400" s="30"/>
      <c r="Z29400" s="30"/>
      <c r="AB29400" s="6"/>
    </row>
    <row r="29401" spans="1:28">
      <c r="A29401" s="2"/>
      <c r="B29401" s="2"/>
      <c r="C29401" s="2"/>
      <c r="G29401" s="94"/>
      <c r="H29401" s="94"/>
      <c r="I29401" s="94"/>
      <c r="J29401" s="2"/>
      <c r="P29401" s="30"/>
      <c r="T29401" s="2"/>
      <c r="V29401" s="2"/>
      <c r="W29401" s="28"/>
      <c r="Y29401" s="30"/>
      <c r="Z29401" s="30"/>
      <c r="AB29401" s="6"/>
    </row>
    <row r="29402" spans="1:28">
      <c r="A29402" s="2"/>
      <c r="B29402" s="2"/>
      <c r="C29402" s="2"/>
      <c r="G29402" s="94"/>
      <c r="H29402" s="94"/>
      <c r="I29402" s="94"/>
      <c r="J29402" s="2"/>
      <c r="P29402" s="30"/>
      <c r="T29402" s="2"/>
      <c r="V29402" s="2"/>
      <c r="W29402" s="28"/>
      <c r="Y29402" s="30"/>
      <c r="Z29402" s="30"/>
      <c r="AB29402" s="6"/>
    </row>
    <row r="29403" spans="1:28">
      <c r="A29403" s="2"/>
      <c r="B29403" s="2"/>
      <c r="C29403" s="2"/>
      <c r="G29403" s="94"/>
      <c r="H29403" s="94"/>
      <c r="I29403" s="94"/>
      <c r="J29403" s="2"/>
      <c r="P29403" s="30"/>
      <c r="T29403" s="2"/>
      <c r="V29403" s="2"/>
      <c r="W29403" s="28"/>
      <c r="Y29403" s="30"/>
      <c r="Z29403" s="30"/>
      <c r="AB29403" s="6"/>
    </row>
    <row r="29404" spans="1:28">
      <c r="A29404" s="2"/>
      <c r="B29404" s="2"/>
      <c r="C29404" s="2"/>
      <c r="G29404" s="94"/>
      <c r="H29404" s="94"/>
      <c r="I29404" s="94"/>
      <c r="J29404" s="2"/>
      <c r="P29404" s="30"/>
      <c r="T29404" s="2"/>
      <c r="V29404" s="2"/>
      <c r="W29404" s="28"/>
      <c r="Y29404" s="30"/>
      <c r="Z29404" s="30"/>
      <c r="AB29404" s="6"/>
    </row>
    <row r="29405" spans="1:28">
      <c r="A29405" s="2"/>
      <c r="B29405" s="2"/>
      <c r="C29405" s="2"/>
      <c r="G29405" s="94"/>
      <c r="H29405" s="94"/>
      <c r="I29405" s="94"/>
      <c r="J29405" s="2"/>
      <c r="P29405" s="30"/>
      <c r="T29405" s="2"/>
      <c r="V29405" s="2"/>
      <c r="W29405" s="28"/>
      <c r="Y29405" s="30"/>
      <c r="Z29405" s="30"/>
      <c r="AB29405" s="6"/>
    </row>
    <row r="29406" spans="1:28">
      <c r="A29406" s="2"/>
      <c r="B29406" s="2"/>
      <c r="C29406" s="2"/>
      <c r="G29406" s="94"/>
      <c r="H29406" s="94"/>
      <c r="I29406" s="94"/>
      <c r="J29406" s="2"/>
      <c r="P29406" s="30"/>
      <c r="T29406" s="2"/>
      <c r="V29406" s="2"/>
      <c r="W29406" s="28"/>
      <c r="Y29406" s="30"/>
      <c r="Z29406" s="30"/>
      <c r="AB29406" s="6"/>
    </row>
    <row r="29407" spans="1:28">
      <c r="A29407" s="2"/>
      <c r="B29407" s="2"/>
      <c r="C29407" s="2"/>
      <c r="G29407" s="94"/>
      <c r="H29407" s="94"/>
      <c r="I29407" s="94"/>
      <c r="J29407" s="2"/>
      <c r="P29407" s="30"/>
      <c r="T29407" s="2"/>
      <c r="V29407" s="2"/>
      <c r="W29407" s="28"/>
      <c r="Y29407" s="30"/>
      <c r="Z29407" s="30"/>
      <c r="AB29407" s="6"/>
    </row>
    <row r="29408" spans="1:28">
      <c r="A29408" s="2"/>
      <c r="B29408" s="2"/>
      <c r="C29408" s="2"/>
      <c r="G29408" s="94"/>
      <c r="H29408" s="94"/>
      <c r="I29408" s="94"/>
      <c r="J29408" s="2"/>
      <c r="P29408" s="30"/>
      <c r="T29408" s="2"/>
      <c r="V29408" s="2"/>
      <c r="W29408" s="28"/>
      <c r="Y29408" s="30"/>
      <c r="Z29408" s="30"/>
      <c r="AB29408" s="6"/>
    </row>
    <row r="29409" spans="1:28">
      <c r="A29409" s="2"/>
      <c r="B29409" s="2"/>
      <c r="C29409" s="2"/>
      <c r="G29409" s="94"/>
      <c r="H29409" s="94"/>
      <c r="I29409" s="94"/>
      <c r="J29409" s="2"/>
      <c r="P29409" s="30"/>
      <c r="T29409" s="2"/>
      <c r="V29409" s="2"/>
      <c r="W29409" s="28"/>
      <c r="Y29409" s="30"/>
      <c r="Z29409" s="30"/>
      <c r="AB29409" s="6"/>
    </row>
    <row r="29410" spans="1:28">
      <c r="A29410" s="2"/>
      <c r="B29410" s="2"/>
      <c r="C29410" s="2"/>
      <c r="G29410" s="94"/>
      <c r="H29410" s="94"/>
      <c r="I29410" s="94"/>
      <c r="J29410" s="2"/>
      <c r="P29410" s="30"/>
      <c r="T29410" s="2"/>
      <c r="V29410" s="2"/>
      <c r="W29410" s="28"/>
      <c r="Y29410" s="30"/>
      <c r="Z29410" s="30"/>
      <c r="AB29410" s="6"/>
    </row>
    <row r="29411" spans="1:28">
      <c r="A29411" s="2"/>
      <c r="B29411" s="2"/>
      <c r="C29411" s="2"/>
      <c r="G29411" s="94"/>
      <c r="H29411" s="94"/>
      <c r="I29411" s="94"/>
      <c r="J29411" s="2"/>
      <c r="P29411" s="30"/>
      <c r="T29411" s="2"/>
      <c r="V29411" s="2"/>
      <c r="W29411" s="28"/>
      <c r="Y29411" s="30"/>
      <c r="Z29411" s="30"/>
      <c r="AB29411" s="6"/>
    </row>
    <row r="29412" spans="1:28">
      <c r="A29412" s="2"/>
      <c r="B29412" s="2"/>
      <c r="C29412" s="2"/>
      <c r="G29412" s="94"/>
      <c r="H29412" s="94"/>
      <c r="I29412" s="94"/>
      <c r="J29412" s="2"/>
      <c r="P29412" s="30"/>
      <c r="T29412" s="2"/>
      <c r="V29412" s="2"/>
      <c r="W29412" s="28"/>
      <c r="Y29412" s="30"/>
      <c r="Z29412" s="30"/>
      <c r="AB29412" s="6"/>
    </row>
    <row r="29413" spans="1:28">
      <c r="A29413" s="2"/>
      <c r="B29413" s="2"/>
      <c r="C29413" s="2"/>
      <c r="G29413" s="94"/>
      <c r="H29413" s="94"/>
      <c r="I29413" s="94"/>
      <c r="J29413" s="2"/>
      <c r="P29413" s="30"/>
      <c r="T29413" s="2"/>
      <c r="V29413" s="2"/>
      <c r="W29413" s="28"/>
      <c r="Y29413" s="30"/>
      <c r="Z29413" s="30"/>
      <c r="AB29413" s="6"/>
    </row>
    <row r="29414" spans="1:28">
      <c r="A29414" s="2"/>
      <c r="B29414" s="2"/>
      <c r="C29414" s="2"/>
      <c r="G29414" s="94"/>
      <c r="H29414" s="94"/>
      <c r="I29414" s="94"/>
      <c r="J29414" s="2"/>
      <c r="P29414" s="30"/>
      <c r="T29414" s="2"/>
      <c r="V29414" s="2"/>
      <c r="W29414" s="28"/>
      <c r="Y29414" s="30"/>
      <c r="Z29414" s="30"/>
      <c r="AB29414" s="6"/>
    </row>
    <row r="29415" spans="1:28">
      <c r="A29415" s="2"/>
      <c r="B29415" s="2"/>
      <c r="C29415" s="2"/>
      <c r="G29415" s="94"/>
      <c r="H29415" s="94"/>
      <c r="I29415" s="94"/>
      <c r="J29415" s="2"/>
      <c r="P29415" s="30"/>
      <c r="T29415" s="2"/>
      <c r="V29415" s="2"/>
      <c r="W29415" s="28"/>
      <c r="Y29415" s="30"/>
      <c r="Z29415" s="30"/>
      <c r="AB29415" s="6"/>
    </row>
    <row r="29416" spans="1:28">
      <c r="A29416" s="2"/>
      <c r="B29416" s="2"/>
      <c r="C29416" s="2"/>
      <c r="G29416" s="94"/>
      <c r="H29416" s="94"/>
      <c r="I29416" s="94"/>
      <c r="J29416" s="2"/>
      <c r="P29416" s="30"/>
      <c r="T29416" s="2"/>
      <c r="V29416" s="2"/>
      <c r="W29416" s="28"/>
      <c r="Y29416" s="30"/>
      <c r="Z29416" s="30"/>
      <c r="AB29416" s="6"/>
    </row>
    <row r="29417" spans="1:28">
      <c r="A29417" s="2"/>
      <c r="B29417" s="2"/>
      <c r="C29417" s="2"/>
      <c r="G29417" s="94"/>
      <c r="H29417" s="94"/>
      <c r="I29417" s="94"/>
      <c r="J29417" s="2"/>
      <c r="P29417" s="30"/>
      <c r="T29417" s="2"/>
      <c r="V29417" s="2"/>
      <c r="W29417" s="28"/>
      <c r="Y29417" s="30"/>
      <c r="Z29417" s="30"/>
      <c r="AB29417" s="6"/>
    </row>
    <row r="29418" spans="1:28">
      <c r="A29418" s="2"/>
      <c r="B29418" s="2"/>
      <c r="C29418" s="2"/>
      <c r="G29418" s="94"/>
      <c r="H29418" s="94"/>
      <c r="I29418" s="94"/>
      <c r="J29418" s="2"/>
      <c r="P29418" s="30"/>
      <c r="T29418" s="2"/>
      <c r="V29418" s="2"/>
      <c r="W29418" s="28"/>
      <c r="Y29418" s="30"/>
      <c r="Z29418" s="30"/>
      <c r="AB29418" s="6"/>
    </row>
    <row r="29419" spans="1:28">
      <c r="A29419" s="2"/>
      <c r="B29419" s="2"/>
      <c r="C29419" s="2"/>
      <c r="G29419" s="94"/>
      <c r="H29419" s="94"/>
      <c r="I29419" s="94"/>
      <c r="J29419" s="2"/>
      <c r="P29419" s="30"/>
      <c r="T29419" s="2"/>
      <c r="V29419" s="2"/>
      <c r="W29419" s="28"/>
      <c r="Y29419" s="30"/>
      <c r="Z29419" s="30"/>
      <c r="AB29419" s="6"/>
    </row>
    <row r="29420" spans="1:28">
      <c r="A29420" s="2"/>
      <c r="B29420" s="2"/>
      <c r="C29420" s="2"/>
      <c r="G29420" s="94"/>
      <c r="H29420" s="94"/>
      <c r="I29420" s="94"/>
      <c r="J29420" s="2"/>
      <c r="P29420" s="30"/>
      <c r="T29420" s="2"/>
      <c r="V29420" s="2"/>
      <c r="W29420" s="28"/>
      <c r="Y29420" s="30"/>
      <c r="Z29420" s="30"/>
      <c r="AB29420" s="6"/>
    </row>
    <row r="29421" spans="1:28">
      <c r="A29421" s="2"/>
      <c r="B29421" s="2"/>
      <c r="C29421" s="2"/>
      <c r="G29421" s="94"/>
      <c r="H29421" s="94"/>
      <c r="I29421" s="94"/>
      <c r="J29421" s="2"/>
      <c r="P29421" s="30"/>
      <c r="T29421" s="2"/>
      <c r="V29421" s="2"/>
      <c r="W29421" s="28"/>
      <c r="Y29421" s="30"/>
      <c r="Z29421" s="30"/>
      <c r="AB29421" s="6"/>
    </row>
    <row r="29422" spans="1:28">
      <c r="A29422" s="2"/>
      <c r="B29422" s="2"/>
      <c r="C29422" s="2"/>
      <c r="G29422" s="94"/>
      <c r="H29422" s="94"/>
      <c r="I29422" s="94"/>
      <c r="J29422" s="2"/>
      <c r="P29422" s="30"/>
      <c r="T29422" s="2"/>
      <c r="V29422" s="2"/>
      <c r="W29422" s="28"/>
      <c r="Y29422" s="30"/>
      <c r="Z29422" s="30"/>
      <c r="AB29422" s="6"/>
    </row>
    <row r="29423" spans="1:28">
      <c r="A29423" s="2"/>
      <c r="B29423" s="2"/>
      <c r="C29423" s="2"/>
      <c r="G29423" s="94"/>
      <c r="H29423" s="94"/>
      <c r="I29423" s="94"/>
      <c r="J29423" s="2"/>
      <c r="P29423" s="30"/>
      <c r="T29423" s="2"/>
      <c r="V29423" s="2"/>
      <c r="W29423" s="28"/>
      <c r="Y29423" s="30"/>
      <c r="Z29423" s="30"/>
      <c r="AB29423" s="6"/>
    </row>
    <row r="29424" spans="1:28">
      <c r="A29424" s="2"/>
      <c r="B29424" s="2"/>
      <c r="C29424" s="2"/>
      <c r="G29424" s="94"/>
      <c r="H29424" s="94"/>
      <c r="I29424" s="94"/>
      <c r="J29424" s="2"/>
      <c r="P29424" s="30"/>
      <c r="T29424" s="2"/>
      <c r="V29424" s="2"/>
      <c r="W29424" s="28"/>
      <c r="Y29424" s="30"/>
      <c r="Z29424" s="30"/>
      <c r="AB29424" s="6"/>
    </row>
    <row r="29425" spans="1:28">
      <c r="A29425" s="2"/>
      <c r="B29425" s="2"/>
      <c r="C29425" s="2"/>
      <c r="G29425" s="94"/>
      <c r="H29425" s="94"/>
      <c r="I29425" s="94"/>
      <c r="J29425" s="2"/>
      <c r="P29425" s="30"/>
      <c r="T29425" s="2"/>
      <c r="V29425" s="2"/>
      <c r="W29425" s="28"/>
      <c r="Y29425" s="30"/>
      <c r="Z29425" s="30"/>
      <c r="AB29425" s="6"/>
    </row>
    <row r="29426" spans="1:28">
      <c r="A29426" s="2"/>
      <c r="B29426" s="2"/>
      <c r="C29426" s="2"/>
      <c r="G29426" s="94"/>
      <c r="H29426" s="94"/>
      <c r="I29426" s="94"/>
      <c r="J29426" s="2"/>
      <c r="P29426" s="30"/>
      <c r="T29426" s="2"/>
      <c r="V29426" s="2"/>
      <c r="W29426" s="28"/>
      <c r="Y29426" s="30"/>
      <c r="Z29426" s="30"/>
      <c r="AB29426" s="6"/>
    </row>
    <row r="29427" spans="1:28">
      <c r="A29427" s="2"/>
      <c r="B29427" s="2"/>
      <c r="C29427" s="2"/>
      <c r="G29427" s="94"/>
      <c r="H29427" s="94"/>
      <c r="I29427" s="94"/>
      <c r="J29427" s="2"/>
      <c r="P29427" s="30"/>
      <c r="T29427" s="2"/>
      <c r="V29427" s="2"/>
      <c r="W29427" s="28"/>
      <c r="Y29427" s="30"/>
      <c r="Z29427" s="30"/>
      <c r="AB29427" s="6"/>
    </row>
    <row r="29428" spans="1:28">
      <c r="A29428" s="2"/>
      <c r="B29428" s="2"/>
      <c r="C29428" s="2"/>
      <c r="G29428" s="94"/>
      <c r="H29428" s="94"/>
      <c r="I29428" s="94"/>
      <c r="J29428" s="2"/>
      <c r="P29428" s="30"/>
      <c r="T29428" s="2"/>
      <c r="V29428" s="2"/>
      <c r="W29428" s="28"/>
      <c r="Y29428" s="30"/>
      <c r="Z29428" s="30"/>
      <c r="AB29428" s="6"/>
    </row>
    <row r="29429" spans="1:28">
      <c r="A29429" s="2"/>
      <c r="B29429" s="2"/>
      <c r="C29429" s="2"/>
      <c r="G29429" s="94"/>
      <c r="H29429" s="94"/>
      <c r="I29429" s="94"/>
      <c r="J29429" s="2"/>
      <c r="P29429" s="30"/>
      <c r="T29429" s="2"/>
      <c r="V29429" s="2"/>
      <c r="W29429" s="28"/>
      <c r="Y29429" s="30"/>
      <c r="Z29429" s="30"/>
      <c r="AB29429" s="6"/>
    </row>
    <row r="29430" spans="1:28">
      <c r="A29430" s="2"/>
      <c r="B29430" s="2"/>
      <c r="C29430" s="2"/>
      <c r="G29430" s="94"/>
      <c r="H29430" s="94"/>
      <c r="I29430" s="94"/>
      <c r="J29430" s="2"/>
      <c r="P29430" s="30"/>
      <c r="T29430" s="2"/>
      <c r="V29430" s="2"/>
      <c r="W29430" s="28"/>
      <c r="Y29430" s="30"/>
      <c r="Z29430" s="30"/>
      <c r="AB29430" s="6"/>
    </row>
    <row r="29431" spans="1:28">
      <c r="A29431" s="2"/>
      <c r="B29431" s="2"/>
      <c r="C29431" s="2"/>
      <c r="G29431" s="94"/>
      <c r="H29431" s="94"/>
      <c r="I29431" s="94"/>
      <c r="J29431" s="2"/>
      <c r="P29431" s="30"/>
      <c r="T29431" s="2"/>
      <c r="V29431" s="2"/>
      <c r="W29431" s="28"/>
      <c r="Y29431" s="30"/>
      <c r="Z29431" s="30"/>
      <c r="AB29431" s="6"/>
    </row>
    <row r="29432" spans="1:28">
      <c r="A29432" s="2"/>
      <c r="B29432" s="2"/>
      <c r="C29432" s="2"/>
      <c r="G29432" s="94"/>
      <c r="H29432" s="94"/>
      <c r="I29432" s="94"/>
      <c r="J29432" s="2"/>
      <c r="P29432" s="30"/>
      <c r="T29432" s="2"/>
      <c r="V29432" s="2"/>
      <c r="W29432" s="28"/>
      <c r="Y29432" s="30"/>
      <c r="Z29432" s="30"/>
      <c r="AB29432" s="6"/>
    </row>
    <row r="29433" spans="1:28">
      <c r="A29433" s="2"/>
      <c r="B29433" s="2"/>
      <c r="C29433" s="2"/>
      <c r="G29433" s="94"/>
      <c r="H29433" s="94"/>
      <c r="I29433" s="94"/>
      <c r="J29433" s="2"/>
      <c r="P29433" s="30"/>
      <c r="T29433" s="2"/>
      <c r="V29433" s="2"/>
      <c r="W29433" s="28"/>
      <c r="Y29433" s="30"/>
      <c r="Z29433" s="30"/>
      <c r="AB29433" s="6"/>
    </row>
    <row r="29434" spans="1:28">
      <c r="A29434" s="2"/>
      <c r="B29434" s="2"/>
      <c r="C29434" s="2"/>
      <c r="G29434" s="94"/>
      <c r="H29434" s="94"/>
      <c r="I29434" s="94"/>
      <c r="J29434" s="2"/>
      <c r="P29434" s="30"/>
      <c r="T29434" s="2"/>
      <c r="V29434" s="2"/>
      <c r="W29434" s="28"/>
      <c r="Y29434" s="30"/>
      <c r="Z29434" s="30"/>
      <c r="AB29434" s="6"/>
    </row>
    <row r="29435" spans="1:28">
      <c r="A29435" s="2"/>
      <c r="B29435" s="2"/>
      <c r="C29435" s="2"/>
      <c r="G29435" s="94"/>
      <c r="H29435" s="94"/>
      <c r="I29435" s="94"/>
      <c r="J29435" s="2"/>
      <c r="P29435" s="30"/>
      <c r="T29435" s="2"/>
      <c r="V29435" s="2"/>
      <c r="W29435" s="28"/>
      <c r="Y29435" s="30"/>
      <c r="Z29435" s="30"/>
      <c r="AB29435" s="6"/>
    </row>
    <row r="29436" spans="1:28">
      <c r="A29436" s="2"/>
      <c r="B29436" s="2"/>
      <c r="C29436" s="2"/>
      <c r="G29436" s="94"/>
      <c r="H29436" s="94"/>
      <c r="I29436" s="94"/>
      <c r="J29436" s="2"/>
      <c r="P29436" s="30"/>
      <c r="T29436" s="2"/>
      <c r="V29436" s="2"/>
      <c r="W29436" s="28"/>
      <c r="Y29436" s="30"/>
      <c r="Z29436" s="30"/>
      <c r="AB29436" s="6"/>
    </row>
    <row r="29437" spans="1:28">
      <c r="A29437" s="2"/>
      <c r="B29437" s="2"/>
      <c r="C29437" s="2"/>
      <c r="G29437" s="94"/>
      <c r="H29437" s="94"/>
      <c r="I29437" s="94"/>
      <c r="J29437" s="2"/>
      <c r="P29437" s="30"/>
      <c r="T29437" s="2"/>
      <c r="V29437" s="2"/>
      <c r="W29437" s="28"/>
      <c r="Y29437" s="30"/>
      <c r="Z29437" s="30"/>
      <c r="AB29437" s="6"/>
    </row>
    <row r="29438" spans="1:28">
      <c r="A29438" s="2"/>
      <c r="B29438" s="2"/>
      <c r="C29438" s="2"/>
      <c r="G29438" s="94"/>
      <c r="H29438" s="94"/>
      <c r="I29438" s="94"/>
      <c r="J29438" s="2"/>
      <c r="P29438" s="30"/>
      <c r="T29438" s="2"/>
      <c r="V29438" s="2"/>
      <c r="W29438" s="28"/>
      <c r="Y29438" s="30"/>
      <c r="Z29438" s="30"/>
      <c r="AB29438" s="6"/>
    </row>
    <row r="29439" spans="1:28">
      <c r="A29439" s="2"/>
      <c r="B29439" s="2"/>
      <c r="C29439" s="2"/>
      <c r="G29439" s="94"/>
      <c r="H29439" s="94"/>
      <c r="I29439" s="94"/>
      <c r="J29439" s="2"/>
      <c r="P29439" s="30"/>
      <c r="T29439" s="2"/>
      <c r="V29439" s="2"/>
      <c r="W29439" s="28"/>
      <c r="Y29439" s="30"/>
      <c r="Z29439" s="30"/>
      <c r="AB29439" s="6"/>
    </row>
    <row r="29440" spans="1:28">
      <c r="A29440" s="2"/>
      <c r="B29440" s="2"/>
      <c r="C29440" s="2"/>
      <c r="G29440" s="94"/>
      <c r="H29440" s="94"/>
      <c r="I29440" s="94"/>
      <c r="J29440" s="2"/>
      <c r="P29440" s="30"/>
      <c r="T29440" s="2"/>
      <c r="V29440" s="2"/>
      <c r="W29440" s="28"/>
      <c r="Y29440" s="30"/>
      <c r="Z29440" s="30"/>
      <c r="AB29440" s="6"/>
    </row>
    <row r="29441" spans="1:28">
      <c r="A29441" s="2"/>
      <c r="B29441" s="2"/>
      <c r="C29441" s="2"/>
      <c r="G29441" s="94"/>
      <c r="H29441" s="94"/>
      <c r="I29441" s="94"/>
      <c r="J29441" s="2"/>
      <c r="P29441" s="30"/>
      <c r="T29441" s="2"/>
      <c r="V29441" s="2"/>
      <c r="W29441" s="28"/>
      <c r="Y29441" s="30"/>
      <c r="Z29441" s="30"/>
      <c r="AB29441" s="6"/>
    </row>
    <row r="29442" spans="1:28">
      <c r="A29442" s="2"/>
      <c r="B29442" s="2"/>
      <c r="C29442" s="2"/>
      <c r="G29442" s="94"/>
      <c r="H29442" s="94"/>
      <c r="I29442" s="94"/>
      <c r="J29442" s="2"/>
      <c r="P29442" s="30"/>
      <c r="T29442" s="2"/>
      <c r="V29442" s="2"/>
      <c r="W29442" s="28"/>
      <c r="Y29442" s="30"/>
      <c r="Z29442" s="30"/>
      <c r="AB29442" s="6"/>
    </row>
    <row r="29443" spans="1:28">
      <c r="A29443" s="2"/>
      <c r="B29443" s="2"/>
      <c r="C29443" s="2"/>
      <c r="G29443" s="94"/>
      <c r="H29443" s="94"/>
      <c r="I29443" s="94"/>
      <c r="J29443" s="2"/>
      <c r="P29443" s="30"/>
      <c r="T29443" s="2"/>
      <c r="V29443" s="2"/>
      <c r="W29443" s="28"/>
      <c r="Y29443" s="30"/>
      <c r="Z29443" s="30"/>
      <c r="AB29443" s="6"/>
    </row>
    <row r="29444" spans="1:28">
      <c r="A29444" s="2"/>
      <c r="B29444" s="2"/>
      <c r="C29444" s="2"/>
      <c r="G29444" s="94"/>
      <c r="H29444" s="94"/>
      <c r="I29444" s="94"/>
      <c r="J29444" s="2"/>
      <c r="P29444" s="30"/>
      <c r="T29444" s="2"/>
      <c r="V29444" s="2"/>
      <c r="W29444" s="28"/>
      <c r="Y29444" s="30"/>
      <c r="Z29444" s="30"/>
      <c r="AB29444" s="6"/>
    </row>
    <row r="29445" spans="1:28">
      <c r="A29445" s="2"/>
      <c r="B29445" s="2"/>
      <c r="C29445" s="2"/>
      <c r="G29445" s="94"/>
      <c r="H29445" s="94"/>
      <c r="I29445" s="94"/>
      <c r="J29445" s="2"/>
      <c r="P29445" s="30"/>
      <c r="T29445" s="2"/>
      <c r="V29445" s="2"/>
      <c r="W29445" s="28"/>
      <c r="Y29445" s="30"/>
      <c r="Z29445" s="30"/>
      <c r="AB29445" s="6"/>
    </row>
    <row r="29446" spans="1:28">
      <c r="A29446" s="2"/>
      <c r="B29446" s="2"/>
      <c r="C29446" s="2"/>
      <c r="G29446" s="94"/>
      <c r="H29446" s="94"/>
      <c r="I29446" s="94"/>
      <c r="J29446" s="2"/>
      <c r="P29446" s="30"/>
      <c r="T29446" s="2"/>
      <c r="V29446" s="2"/>
      <c r="W29446" s="28"/>
      <c r="Y29446" s="30"/>
      <c r="Z29446" s="30"/>
      <c r="AB29446" s="6"/>
    </row>
    <row r="29447" spans="1:28">
      <c r="A29447" s="2"/>
      <c r="B29447" s="2"/>
      <c r="C29447" s="2"/>
      <c r="G29447" s="94"/>
      <c r="H29447" s="94"/>
      <c r="I29447" s="94"/>
      <c r="J29447" s="2"/>
      <c r="P29447" s="30"/>
      <c r="T29447" s="2"/>
      <c r="V29447" s="2"/>
      <c r="W29447" s="28"/>
      <c r="Y29447" s="30"/>
      <c r="Z29447" s="30"/>
      <c r="AB29447" s="6"/>
    </row>
    <row r="29448" spans="1:28">
      <c r="A29448" s="2"/>
      <c r="B29448" s="2"/>
      <c r="C29448" s="2"/>
      <c r="G29448" s="94"/>
      <c r="H29448" s="94"/>
      <c r="I29448" s="94"/>
      <c r="J29448" s="2"/>
      <c r="P29448" s="30"/>
      <c r="T29448" s="2"/>
      <c r="V29448" s="2"/>
      <c r="W29448" s="28"/>
      <c r="Y29448" s="30"/>
      <c r="Z29448" s="30"/>
      <c r="AB29448" s="6"/>
    </row>
    <row r="29449" spans="1:28">
      <c r="A29449" s="2"/>
      <c r="B29449" s="2"/>
      <c r="C29449" s="2"/>
      <c r="G29449" s="94"/>
      <c r="H29449" s="94"/>
      <c r="I29449" s="94"/>
      <c r="J29449" s="2"/>
      <c r="P29449" s="30"/>
      <c r="T29449" s="2"/>
      <c r="V29449" s="2"/>
      <c r="W29449" s="28"/>
      <c r="Y29449" s="30"/>
      <c r="Z29449" s="30"/>
      <c r="AB29449" s="6"/>
    </row>
    <row r="29450" spans="1:28">
      <c r="A29450" s="2"/>
      <c r="B29450" s="2"/>
      <c r="C29450" s="2"/>
      <c r="G29450" s="94"/>
      <c r="H29450" s="94"/>
      <c r="I29450" s="94"/>
      <c r="J29450" s="2"/>
      <c r="P29450" s="30"/>
      <c r="T29450" s="2"/>
      <c r="V29450" s="2"/>
      <c r="W29450" s="28"/>
      <c r="Y29450" s="30"/>
      <c r="Z29450" s="30"/>
      <c r="AB29450" s="6"/>
    </row>
    <row r="29451" spans="1:28">
      <c r="A29451" s="2"/>
      <c r="B29451" s="2"/>
      <c r="C29451" s="2"/>
      <c r="G29451" s="94"/>
      <c r="H29451" s="94"/>
      <c r="I29451" s="94"/>
      <c r="J29451" s="2"/>
      <c r="P29451" s="30"/>
      <c r="T29451" s="2"/>
      <c r="V29451" s="2"/>
      <c r="W29451" s="28"/>
      <c r="Y29451" s="30"/>
      <c r="Z29451" s="30"/>
      <c r="AB29451" s="6"/>
    </row>
    <row r="29452" spans="1:28">
      <c r="A29452" s="2"/>
      <c r="B29452" s="2"/>
      <c r="C29452" s="2"/>
      <c r="G29452" s="94"/>
      <c r="H29452" s="94"/>
      <c r="I29452" s="94"/>
      <c r="J29452" s="2"/>
      <c r="P29452" s="30"/>
      <c r="T29452" s="2"/>
      <c r="V29452" s="2"/>
      <c r="W29452" s="28"/>
      <c r="Y29452" s="30"/>
      <c r="Z29452" s="30"/>
      <c r="AB29452" s="6"/>
    </row>
    <row r="29453" spans="1:28">
      <c r="A29453" s="2"/>
      <c r="B29453" s="2"/>
      <c r="C29453" s="2"/>
      <c r="G29453" s="94"/>
      <c r="H29453" s="94"/>
      <c r="I29453" s="94"/>
      <c r="J29453" s="2"/>
      <c r="P29453" s="30"/>
      <c r="T29453" s="2"/>
      <c r="V29453" s="2"/>
      <c r="W29453" s="28"/>
      <c r="Y29453" s="30"/>
      <c r="Z29453" s="30"/>
      <c r="AB29453" s="6"/>
    </row>
    <row r="29454" spans="1:28">
      <c r="A29454" s="2"/>
      <c r="B29454" s="2"/>
      <c r="C29454" s="2"/>
      <c r="G29454" s="94"/>
      <c r="H29454" s="94"/>
      <c r="I29454" s="94"/>
      <c r="J29454" s="2"/>
      <c r="P29454" s="30"/>
      <c r="T29454" s="2"/>
      <c r="V29454" s="2"/>
      <c r="W29454" s="28"/>
      <c r="Y29454" s="30"/>
      <c r="Z29454" s="30"/>
      <c r="AB29454" s="6"/>
    </row>
    <row r="29455" spans="1:28">
      <c r="A29455" s="2"/>
      <c r="B29455" s="2"/>
      <c r="C29455" s="2"/>
      <c r="G29455" s="94"/>
      <c r="H29455" s="94"/>
      <c r="I29455" s="94"/>
      <c r="J29455" s="2"/>
      <c r="P29455" s="30"/>
      <c r="T29455" s="2"/>
      <c r="V29455" s="2"/>
      <c r="W29455" s="28"/>
      <c r="Y29455" s="30"/>
      <c r="Z29455" s="30"/>
      <c r="AB29455" s="6"/>
    </row>
    <row r="29456" spans="1:28">
      <c r="A29456" s="2"/>
      <c r="B29456" s="2"/>
      <c r="C29456" s="2"/>
      <c r="G29456" s="94"/>
      <c r="H29456" s="94"/>
      <c r="I29456" s="94"/>
      <c r="J29456" s="2"/>
      <c r="P29456" s="30"/>
      <c r="T29456" s="2"/>
      <c r="V29456" s="2"/>
      <c r="W29456" s="28"/>
      <c r="Y29456" s="30"/>
      <c r="Z29456" s="30"/>
      <c r="AB29456" s="6"/>
    </row>
    <row r="29457" spans="1:28">
      <c r="A29457" s="2"/>
      <c r="B29457" s="2"/>
      <c r="C29457" s="2"/>
      <c r="G29457" s="94"/>
      <c r="H29457" s="94"/>
      <c r="I29457" s="94"/>
      <c r="J29457" s="2"/>
      <c r="P29457" s="30"/>
      <c r="T29457" s="2"/>
      <c r="V29457" s="2"/>
      <c r="W29457" s="28"/>
      <c r="Y29457" s="30"/>
      <c r="Z29457" s="30"/>
      <c r="AB29457" s="6"/>
    </row>
    <row r="29458" spans="1:28">
      <c r="A29458" s="2"/>
      <c r="B29458" s="2"/>
      <c r="C29458" s="2"/>
      <c r="G29458" s="94"/>
      <c r="H29458" s="94"/>
      <c r="I29458" s="94"/>
      <c r="J29458" s="2"/>
      <c r="P29458" s="30"/>
      <c r="T29458" s="2"/>
      <c r="V29458" s="2"/>
      <c r="W29458" s="28"/>
      <c r="Y29458" s="30"/>
      <c r="Z29458" s="30"/>
      <c r="AB29458" s="6"/>
    </row>
    <row r="29459" spans="1:28">
      <c r="A29459" s="2"/>
      <c r="B29459" s="2"/>
      <c r="C29459" s="2"/>
      <c r="G29459" s="94"/>
      <c r="H29459" s="94"/>
      <c r="I29459" s="94"/>
      <c r="J29459" s="2"/>
      <c r="P29459" s="30"/>
      <c r="T29459" s="2"/>
      <c r="V29459" s="2"/>
      <c r="W29459" s="28"/>
      <c r="Y29459" s="30"/>
      <c r="Z29459" s="30"/>
      <c r="AB29459" s="6"/>
    </row>
    <row r="29460" spans="1:28">
      <c r="A29460" s="2"/>
      <c r="B29460" s="2"/>
      <c r="C29460" s="2"/>
      <c r="G29460" s="94"/>
      <c r="H29460" s="94"/>
      <c r="I29460" s="94"/>
      <c r="J29460" s="2"/>
      <c r="P29460" s="30"/>
      <c r="T29460" s="2"/>
      <c r="V29460" s="2"/>
      <c r="W29460" s="28"/>
      <c r="Y29460" s="30"/>
      <c r="Z29460" s="30"/>
      <c r="AB29460" s="6"/>
    </row>
    <row r="29461" spans="1:28">
      <c r="A29461" s="2"/>
      <c r="B29461" s="2"/>
      <c r="C29461" s="2"/>
      <c r="G29461" s="94"/>
      <c r="H29461" s="94"/>
      <c r="I29461" s="94"/>
      <c r="J29461" s="2"/>
      <c r="P29461" s="30"/>
      <c r="T29461" s="2"/>
      <c r="V29461" s="2"/>
      <c r="W29461" s="28"/>
      <c r="Y29461" s="30"/>
      <c r="Z29461" s="30"/>
      <c r="AB29461" s="6"/>
    </row>
    <row r="29462" spans="1:28">
      <c r="A29462" s="2"/>
      <c r="B29462" s="2"/>
      <c r="C29462" s="2"/>
      <c r="G29462" s="94"/>
      <c r="H29462" s="94"/>
      <c r="I29462" s="94"/>
      <c r="J29462" s="2"/>
      <c r="P29462" s="30"/>
      <c r="T29462" s="2"/>
      <c r="V29462" s="2"/>
      <c r="W29462" s="28"/>
      <c r="Y29462" s="30"/>
      <c r="Z29462" s="30"/>
      <c r="AB29462" s="6"/>
    </row>
    <row r="29463" spans="1:28">
      <c r="A29463" s="2"/>
      <c r="B29463" s="2"/>
      <c r="C29463" s="2"/>
      <c r="G29463" s="94"/>
      <c r="H29463" s="94"/>
      <c r="I29463" s="94"/>
      <c r="J29463" s="2"/>
      <c r="P29463" s="30"/>
      <c r="T29463" s="2"/>
      <c r="V29463" s="2"/>
      <c r="W29463" s="28"/>
      <c r="Y29463" s="30"/>
      <c r="Z29463" s="30"/>
      <c r="AB29463" s="6"/>
    </row>
    <row r="29464" spans="1:28">
      <c r="A29464" s="2"/>
      <c r="B29464" s="2"/>
      <c r="C29464" s="2"/>
      <c r="G29464" s="94"/>
      <c r="H29464" s="94"/>
      <c r="I29464" s="94"/>
      <c r="J29464" s="2"/>
      <c r="P29464" s="30"/>
      <c r="T29464" s="2"/>
      <c r="V29464" s="2"/>
      <c r="W29464" s="28"/>
      <c r="Y29464" s="30"/>
      <c r="Z29464" s="30"/>
      <c r="AB29464" s="6"/>
    </row>
    <row r="29465" spans="1:28">
      <c r="A29465" s="2"/>
      <c r="B29465" s="2"/>
      <c r="C29465" s="2"/>
      <c r="G29465" s="94"/>
      <c r="H29465" s="94"/>
      <c r="I29465" s="94"/>
      <c r="J29465" s="2"/>
      <c r="P29465" s="30"/>
      <c r="T29465" s="2"/>
      <c r="V29465" s="2"/>
      <c r="W29465" s="28"/>
      <c r="Y29465" s="30"/>
      <c r="Z29465" s="30"/>
      <c r="AB29465" s="6"/>
    </row>
    <row r="29466" spans="1:28">
      <c r="A29466" s="2"/>
      <c r="B29466" s="2"/>
      <c r="C29466" s="2"/>
      <c r="G29466" s="94"/>
      <c r="H29466" s="94"/>
      <c r="I29466" s="94"/>
      <c r="J29466" s="2"/>
      <c r="P29466" s="30"/>
      <c r="T29466" s="2"/>
      <c r="V29466" s="2"/>
      <c r="W29466" s="28"/>
      <c r="Y29466" s="30"/>
      <c r="Z29466" s="30"/>
      <c r="AB29466" s="6"/>
    </row>
    <row r="29467" spans="1:28">
      <c r="A29467" s="2"/>
      <c r="B29467" s="2"/>
      <c r="C29467" s="2"/>
      <c r="G29467" s="94"/>
      <c r="H29467" s="94"/>
      <c r="I29467" s="94"/>
      <c r="J29467" s="2"/>
      <c r="P29467" s="30"/>
      <c r="T29467" s="2"/>
      <c r="V29467" s="2"/>
      <c r="W29467" s="28"/>
      <c r="Y29467" s="30"/>
      <c r="Z29467" s="30"/>
      <c r="AB29467" s="6"/>
    </row>
    <row r="29468" spans="1:28">
      <c r="A29468" s="2"/>
      <c r="B29468" s="2"/>
      <c r="C29468" s="2"/>
      <c r="G29468" s="94"/>
      <c r="H29468" s="94"/>
      <c r="I29468" s="94"/>
      <c r="J29468" s="2"/>
      <c r="P29468" s="30"/>
      <c r="T29468" s="2"/>
      <c r="V29468" s="2"/>
      <c r="W29468" s="28"/>
      <c r="Y29468" s="30"/>
      <c r="Z29468" s="30"/>
      <c r="AB29468" s="6"/>
    </row>
    <row r="29469" spans="1:28">
      <c r="A29469" s="2"/>
      <c r="B29469" s="2"/>
      <c r="C29469" s="2"/>
      <c r="G29469" s="94"/>
      <c r="H29469" s="94"/>
      <c r="I29469" s="94"/>
      <c r="J29469" s="2"/>
      <c r="P29469" s="30"/>
      <c r="T29469" s="2"/>
      <c r="V29469" s="2"/>
      <c r="W29469" s="28"/>
      <c r="Y29469" s="30"/>
      <c r="Z29469" s="30"/>
      <c r="AB29469" s="6"/>
    </row>
    <row r="29470" spans="1:28">
      <c r="A29470" s="2"/>
      <c r="B29470" s="2"/>
      <c r="C29470" s="2"/>
      <c r="G29470" s="94"/>
      <c r="H29470" s="94"/>
      <c r="I29470" s="94"/>
      <c r="J29470" s="2"/>
      <c r="P29470" s="30"/>
      <c r="T29470" s="2"/>
      <c r="V29470" s="2"/>
      <c r="W29470" s="28"/>
      <c r="Y29470" s="30"/>
      <c r="Z29470" s="30"/>
      <c r="AB29470" s="6"/>
    </row>
    <row r="29471" spans="1:28">
      <c r="A29471" s="2"/>
      <c r="B29471" s="2"/>
      <c r="C29471" s="2"/>
      <c r="G29471" s="94"/>
      <c r="H29471" s="94"/>
      <c r="I29471" s="94"/>
      <c r="J29471" s="2"/>
      <c r="P29471" s="30"/>
      <c r="T29471" s="2"/>
      <c r="V29471" s="2"/>
      <c r="W29471" s="28"/>
      <c r="Y29471" s="30"/>
      <c r="Z29471" s="30"/>
      <c r="AB29471" s="6"/>
    </row>
    <row r="29472" spans="1:28">
      <c r="A29472" s="2"/>
      <c r="B29472" s="2"/>
      <c r="C29472" s="2"/>
      <c r="G29472" s="94"/>
      <c r="H29472" s="94"/>
      <c r="I29472" s="94"/>
      <c r="J29472" s="2"/>
      <c r="P29472" s="30"/>
      <c r="T29472" s="2"/>
      <c r="V29472" s="2"/>
      <c r="W29472" s="28"/>
      <c r="Y29472" s="30"/>
      <c r="Z29472" s="30"/>
      <c r="AB29472" s="6"/>
    </row>
    <row r="29473" spans="1:28">
      <c r="A29473" s="2"/>
      <c r="B29473" s="2"/>
      <c r="C29473" s="2"/>
      <c r="G29473" s="94"/>
      <c r="H29473" s="94"/>
      <c r="I29473" s="94"/>
      <c r="J29473" s="2"/>
      <c r="P29473" s="30"/>
      <c r="T29473" s="2"/>
      <c r="V29473" s="2"/>
      <c r="W29473" s="28"/>
      <c r="Y29473" s="30"/>
      <c r="Z29473" s="30"/>
      <c r="AB29473" s="6"/>
    </row>
    <row r="29474" spans="1:28">
      <c r="A29474" s="2"/>
      <c r="B29474" s="2"/>
      <c r="C29474" s="2"/>
      <c r="G29474" s="94"/>
      <c r="H29474" s="94"/>
      <c r="I29474" s="94"/>
      <c r="J29474" s="2"/>
      <c r="P29474" s="30"/>
      <c r="T29474" s="2"/>
      <c r="V29474" s="2"/>
      <c r="W29474" s="28"/>
      <c r="Y29474" s="30"/>
      <c r="Z29474" s="30"/>
      <c r="AB29474" s="6"/>
    </row>
    <row r="29475" spans="1:28">
      <c r="A29475" s="2"/>
      <c r="B29475" s="2"/>
      <c r="C29475" s="2"/>
      <c r="G29475" s="94"/>
      <c r="H29475" s="94"/>
      <c r="I29475" s="94"/>
      <c r="J29475" s="2"/>
      <c r="P29475" s="30"/>
      <c r="T29475" s="2"/>
      <c r="V29475" s="2"/>
      <c r="W29475" s="28"/>
      <c r="Y29475" s="30"/>
      <c r="Z29475" s="30"/>
      <c r="AB29475" s="6"/>
    </row>
    <row r="29476" spans="1:28">
      <c r="A29476" s="2"/>
      <c r="B29476" s="2"/>
      <c r="C29476" s="2"/>
      <c r="G29476" s="94"/>
      <c r="H29476" s="94"/>
      <c r="I29476" s="94"/>
      <c r="J29476" s="2"/>
      <c r="P29476" s="30"/>
      <c r="T29476" s="2"/>
      <c r="V29476" s="2"/>
      <c r="W29476" s="28"/>
      <c r="Y29476" s="30"/>
      <c r="Z29476" s="30"/>
      <c r="AB29476" s="6"/>
    </row>
    <row r="29477" spans="1:28">
      <c r="A29477" s="2"/>
      <c r="B29477" s="2"/>
      <c r="C29477" s="2"/>
      <c r="G29477" s="94"/>
      <c r="H29477" s="94"/>
      <c r="I29477" s="94"/>
      <c r="J29477" s="2"/>
      <c r="P29477" s="30"/>
      <c r="T29477" s="2"/>
      <c r="V29477" s="2"/>
      <c r="W29477" s="28"/>
      <c r="Y29477" s="30"/>
      <c r="Z29477" s="30"/>
      <c r="AB29477" s="6"/>
    </row>
    <row r="29478" spans="1:28">
      <c r="A29478" s="2"/>
      <c r="B29478" s="2"/>
      <c r="C29478" s="2"/>
      <c r="G29478" s="94"/>
      <c r="H29478" s="94"/>
      <c r="I29478" s="94"/>
      <c r="J29478" s="2"/>
      <c r="P29478" s="30"/>
      <c r="T29478" s="2"/>
      <c r="V29478" s="2"/>
      <c r="W29478" s="28"/>
      <c r="Y29478" s="30"/>
      <c r="Z29478" s="30"/>
      <c r="AB29478" s="6"/>
    </row>
    <row r="29479" spans="1:28">
      <c r="A29479" s="2"/>
      <c r="B29479" s="2"/>
      <c r="C29479" s="2"/>
      <c r="G29479" s="94"/>
      <c r="H29479" s="94"/>
      <c r="I29479" s="94"/>
      <c r="J29479" s="2"/>
      <c r="P29479" s="30"/>
      <c r="T29479" s="2"/>
      <c r="V29479" s="2"/>
      <c r="W29479" s="28"/>
      <c r="Y29479" s="30"/>
      <c r="Z29479" s="30"/>
      <c r="AB29479" s="6"/>
    </row>
    <row r="29480" spans="1:28">
      <c r="A29480" s="2"/>
      <c r="B29480" s="2"/>
      <c r="C29480" s="2"/>
      <c r="G29480" s="94"/>
      <c r="H29480" s="94"/>
      <c r="I29480" s="94"/>
      <c r="J29480" s="2"/>
      <c r="P29480" s="30"/>
      <c r="T29480" s="2"/>
      <c r="V29480" s="2"/>
      <c r="W29480" s="28"/>
      <c r="Y29480" s="30"/>
      <c r="Z29480" s="30"/>
      <c r="AB29480" s="6"/>
    </row>
    <row r="29481" spans="1:28">
      <c r="A29481" s="2"/>
      <c r="B29481" s="2"/>
      <c r="C29481" s="2"/>
      <c r="G29481" s="94"/>
      <c r="H29481" s="94"/>
      <c r="I29481" s="94"/>
      <c r="J29481" s="2"/>
      <c r="P29481" s="30"/>
      <c r="T29481" s="2"/>
      <c r="V29481" s="2"/>
      <c r="W29481" s="28"/>
      <c r="Y29481" s="30"/>
      <c r="Z29481" s="30"/>
      <c r="AB29481" s="6"/>
    </row>
    <row r="29482" spans="1:28">
      <c r="A29482" s="2"/>
      <c r="B29482" s="2"/>
      <c r="C29482" s="2"/>
      <c r="G29482" s="94"/>
      <c r="H29482" s="94"/>
      <c r="I29482" s="94"/>
      <c r="J29482" s="2"/>
      <c r="P29482" s="30"/>
      <c r="T29482" s="2"/>
      <c r="V29482" s="2"/>
      <c r="W29482" s="28"/>
      <c r="Y29482" s="30"/>
      <c r="Z29482" s="30"/>
      <c r="AB29482" s="6"/>
    </row>
    <row r="29483" spans="1:28">
      <c r="A29483" s="2"/>
      <c r="B29483" s="2"/>
      <c r="C29483" s="2"/>
      <c r="G29483" s="94"/>
      <c r="H29483" s="94"/>
      <c r="I29483" s="94"/>
      <c r="J29483" s="2"/>
      <c r="P29483" s="30"/>
      <c r="T29483" s="2"/>
      <c r="V29483" s="2"/>
      <c r="W29483" s="28"/>
      <c r="Y29483" s="30"/>
      <c r="Z29483" s="30"/>
      <c r="AB29483" s="6"/>
    </row>
    <row r="29484" spans="1:28">
      <c r="A29484" s="2"/>
      <c r="B29484" s="2"/>
      <c r="C29484" s="2"/>
      <c r="G29484" s="94"/>
      <c r="H29484" s="94"/>
      <c r="I29484" s="94"/>
      <c r="J29484" s="2"/>
      <c r="P29484" s="30"/>
      <c r="T29484" s="2"/>
      <c r="V29484" s="2"/>
      <c r="W29484" s="28"/>
      <c r="Y29484" s="30"/>
      <c r="Z29484" s="30"/>
      <c r="AB29484" s="6"/>
    </row>
    <row r="29485" spans="1:28">
      <c r="A29485" s="2"/>
      <c r="B29485" s="2"/>
      <c r="C29485" s="2"/>
      <c r="G29485" s="94"/>
      <c r="H29485" s="94"/>
      <c r="I29485" s="94"/>
      <c r="J29485" s="2"/>
      <c r="P29485" s="30"/>
      <c r="T29485" s="2"/>
      <c r="V29485" s="2"/>
      <c r="W29485" s="28"/>
      <c r="Y29485" s="30"/>
      <c r="Z29485" s="30"/>
      <c r="AB29485" s="6"/>
    </row>
    <row r="29486" spans="1:28">
      <c r="A29486" s="2"/>
      <c r="B29486" s="2"/>
      <c r="C29486" s="2"/>
      <c r="G29486" s="94"/>
      <c r="H29486" s="94"/>
      <c r="I29486" s="94"/>
      <c r="J29486" s="2"/>
      <c r="P29486" s="30"/>
      <c r="T29486" s="2"/>
      <c r="V29486" s="2"/>
      <c r="W29486" s="28"/>
      <c r="Y29486" s="30"/>
      <c r="Z29486" s="30"/>
      <c r="AB29486" s="6"/>
    </row>
    <row r="29487" spans="1:28">
      <c r="A29487" s="2"/>
      <c r="B29487" s="2"/>
      <c r="C29487" s="2"/>
      <c r="G29487" s="94"/>
      <c r="H29487" s="94"/>
      <c r="I29487" s="94"/>
      <c r="J29487" s="2"/>
      <c r="P29487" s="30"/>
      <c r="T29487" s="2"/>
      <c r="V29487" s="2"/>
      <c r="W29487" s="28"/>
      <c r="Y29487" s="30"/>
      <c r="Z29487" s="30"/>
      <c r="AB29487" s="6"/>
    </row>
    <row r="29488" spans="1:28">
      <c r="A29488" s="2"/>
      <c r="B29488" s="2"/>
      <c r="C29488" s="2"/>
      <c r="G29488" s="94"/>
      <c r="H29488" s="94"/>
      <c r="I29488" s="94"/>
      <c r="J29488" s="2"/>
      <c r="P29488" s="30"/>
      <c r="T29488" s="2"/>
      <c r="V29488" s="2"/>
      <c r="W29488" s="28"/>
      <c r="Y29488" s="30"/>
      <c r="Z29488" s="30"/>
      <c r="AB29488" s="6"/>
    </row>
    <row r="29489" spans="1:28">
      <c r="A29489" s="2"/>
      <c r="B29489" s="2"/>
      <c r="C29489" s="2"/>
      <c r="G29489" s="94"/>
      <c r="H29489" s="94"/>
      <c r="I29489" s="94"/>
      <c r="J29489" s="2"/>
      <c r="P29489" s="30"/>
      <c r="T29489" s="2"/>
      <c r="V29489" s="2"/>
      <c r="W29489" s="28"/>
      <c r="Y29489" s="30"/>
      <c r="Z29489" s="30"/>
      <c r="AB29489" s="6"/>
    </row>
    <row r="29490" spans="1:28">
      <c r="A29490" s="2"/>
      <c r="B29490" s="2"/>
      <c r="C29490" s="2"/>
      <c r="G29490" s="94"/>
      <c r="H29490" s="94"/>
      <c r="I29490" s="94"/>
      <c r="J29490" s="2"/>
      <c r="P29490" s="30"/>
      <c r="T29490" s="2"/>
      <c r="V29490" s="2"/>
      <c r="W29490" s="28"/>
      <c r="Y29490" s="30"/>
      <c r="Z29490" s="30"/>
      <c r="AB29490" s="6"/>
    </row>
    <row r="29491" spans="1:28">
      <c r="A29491" s="2"/>
      <c r="B29491" s="2"/>
      <c r="C29491" s="2"/>
      <c r="G29491" s="94"/>
      <c r="H29491" s="94"/>
      <c r="I29491" s="94"/>
      <c r="J29491" s="2"/>
      <c r="P29491" s="30"/>
      <c r="T29491" s="2"/>
      <c r="V29491" s="2"/>
      <c r="W29491" s="28"/>
      <c r="Y29491" s="30"/>
      <c r="Z29491" s="30"/>
      <c r="AB29491" s="6"/>
    </row>
    <row r="29492" spans="1:28">
      <c r="A29492" s="2"/>
      <c r="B29492" s="2"/>
      <c r="C29492" s="2"/>
      <c r="G29492" s="94"/>
      <c r="H29492" s="94"/>
      <c r="I29492" s="94"/>
      <c r="J29492" s="2"/>
      <c r="P29492" s="30"/>
      <c r="T29492" s="2"/>
      <c r="V29492" s="2"/>
      <c r="W29492" s="28"/>
      <c r="Y29492" s="30"/>
      <c r="Z29492" s="30"/>
      <c r="AB29492" s="6"/>
    </row>
    <row r="29493" spans="1:28">
      <c r="A29493" s="2"/>
      <c r="B29493" s="2"/>
      <c r="C29493" s="2"/>
      <c r="G29493" s="94"/>
      <c r="H29493" s="94"/>
      <c r="I29493" s="94"/>
      <c r="J29493" s="2"/>
      <c r="P29493" s="30"/>
      <c r="T29493" s="2"/>
      <c r="V29493" s="2"/>
      <c r="W29493" s="28"/>
      <c r="Y29493" s="30"/>
      <c r="Z29493" s="30"/>
      <c r="AB29493" s="6"/>
    </row>
    <row r="29494" spans="1:28">
      <c r="A29494" s="2"/>
      <c r="B29494" s="2"/>
      <c r="C29494" s="2"/>
      <c r="G29494" s="94"/>
      <c r="H29494" s="94"/>
      <c r="I29494" s="94"/>
      <c r="J29494" s="2"/>
      <c r="P29494" s="30"/>
      <c r="T29494" s="2"/>
      <c r="V29494" s="2"/>
      <c r="W29494" s="28"/>
      <c r="Y29494" s="30"/>
      <c r="Z29494" s="30"/>
      <c r="AB29494" s="6"/>
    </row>
    <row r="29495" spans="1:28">
      <c r="A29495" s="2"/>
      <c r="B29495" s="2"/>
      <c r="C29495" s="2"/>
      <c r="G29495" s="94"/>
      <c r="H29495" s="94"/>
      <c r="I29495" s="94"/>
      <c r="J29495" s="2"/>
      <c r="P29495" s="30"/>
      <c r="T29495" s="2"/>
      <c r="V29495" s="2"/>
      <c r="W29495" s="28"/>
      <c r="Y29495" s="30"/>
      <c r="Z29495" s="30"/>
      <c r="AB29495" s="6"/>
    </row>
    <row r="29496" spans="1:28">
      <c r="A29496" s="2"/>
      <c r="B29496" s="2"/>
      <c r="C29496" s="2"/>
      <c r="G29496" s="94"/>
      <c r="H29496" s="94"/>
      <c r="I29496" s="94"/>
      <c r="J29496" s="2"/>
      <c r="P29496" s="30"/>
      <c r="T29496" s="2"/>
      <c r="V29496" s="2"/>
      <c r="W29496" s="28"/>
      <c r="Y29496" s="30"/>
      <c r="Z29496" s="30"/>
      <c r="AB29496" s="6"/>
    </row>
    <row r="29497" spans="1:28">
      <c r="A29497" s="2"/>
      <c r="B29497" s="2"/>
      <c r="C29497" s="2"/>
      <c r="G29497" s="94"/>
      <c r="H29497" s="94"/>
      <c r="I29497" s="94"/>
      <c r="J29497" s="2"/>
      <c r="P29497" s="30"/>
      <c r="T29497" s="2"/>
      <c r="V29497" s="2"/>
      <c r="W29497" s="28"/>
      <c r="Y29497" s="30"/>
      <c r="Z29497" s="30"/>
      <c r="AB29497" s="6"/>
    </row>
    <row r="29498" spans="1:28">
      <c r="A29498" s="2"/>
      <c r="B29498" s="2"/>
      <c r="C29498" s="2"/>
      <c r="G29498" s="94"/>
      <c r="H29498" s="94"/>
      <c r="I29498" s="94"/>
      <c r="J29498" s="2"/>
      <c r="P29498" s="30"/>
      <c r="T29498" s="2"/>
      <c r="V29498" s="2"/>
      <c r="W29498" s="28"/>
      <c r="Y29498" s="30"/>
      <c r="Z29498" s="30"/>
      <c r="AB29498" s="6"/>
    </row>
    <row r="29499" spans="1:28">
      <c r="A29499" s="2"/>
      <c r="B29499" s="2"/>
      <c r="C29499" s="2"/>
      <c r="G29499" s="94"/>
      <c r="H29499" s="94"/>
      <c r="I29499" s="94"/>
      <c r="J29499" s="2"/>
      <c r="P29499" s="30"/>
      <c r="T29499" s="2"/>
      <c r="V29499" s="2"/>
      <c r="W29499" s="28"/>
      <c r="Y29499" s="30"/>
      <c r="Z29499" s="30"/>
      <c r="AB29499" s="6"/>
    </row>
    <row r="29500" spans="1:28">
      <c r="A29500" s="2"/>
      <c r="B29500" s="2"/>
      <c r="C29500" s="2"/>
      <c r="G29500" s="94"/>
      <c r="H29500" s="94"/>
      <c r="I29500" s="94"/>
      <c r="J29500" s="2"/>
      <c r="P29500" s="30"/>
      <c r="T29500" s="2"/>
      <c r="V29500" s="2"/>
      <c r="W29500" s="28"/>
      <c r="Y29500" s="30"/>
      <c r="Z29500" s="30"/>
      <c r="AB29500" s="6"/>
    </row>
    <row r="29501" spans="1:28">
      <c r="A29501" s="2"/>
      <c r="B29501" s="2"/>
      <c r="C29501" s="2"/>
      <c r="G29501" s="94"/>
      <c r="H29501" s="94"/>
      <c r="I29501" s="94"/>
      <c r="J29501" s="2"/>
      <c r="P29501" s="30"/>
      <c r="T29501" s="2"/>
      <c r="V29501" s="2"/>
      <c r="W29501" s="28"/>
      <c r="Y29501" s="30"/>
      <c r="Z29501" s="30"/>
      <c r="AB29501" s="6"/>
    </row>
    <row r="29502" spans="1:28">
      <c r="A29502" s="2"/>
      <c r="B29502" s="2"/>
      <c r="C29502" s="2"/>
      <c r="G29502" s="94"/>
      <c r="H29502" s="94"/>
      <c r="I29502" s="94"/>
      <c r="J29502" s="2"/>
      <c r="P29502" s="30"/>
      <c r="T29502" s="2"/>
      <c r="V29502" s="2"/>
      <c r="W29502" s="28"/>
      <c r="Y29502" s="30"/>
      <c r="Z29502" s="30"/>
      <c r="AB29502" s="6"/>
    </row>
    <row r="29503" spans="1:28">
      <c r="A29503" s="2"/>
      <c r="B29503" s="2"/>
      <c r="C29503" s="2"/>
      <c r="G29503" s="94"/>
      <c r="H29503" s="94"/>
      <c r="I29503" s="94"/>
      <c r="J29503" s="2"/>
      <c r="P29503" s="30"/>
      <c r="T29503" s="2"/>
      <c r="V29503" s="2"/>
      <c r="W29503" s="28"/>
      <c r="Y29503" s="30"/>
      <c r="Z29503" s="30"/>
      <c r="AB29503" s="6"/>
    </row>
    <row r="29504" spans="1:28">
      <c r="A29504" s="2"/>
      <c r="B29504" s="2"/>
      <c r="C29504" s="2"/>
      <c r="G29504" s="94"/>
      <c r="H29504" s="94"/>
      <c r="I29504" s="94"/>
      <c r="J29504" s="2"/>
      <c r="P29504" s="30"/>
      <c r="T29504" s="2"/>
      <c r="V29504" s="2"/>
      <c r="W29504" s="28"/>
      <c r="Y29504" s="30"/>
      <c r="Z29504" s="30"/>
      <c r="AB29504" s="6"/>
    </row>
    <row r="29505" spans="1:28">
      <c r="A29505" s="2"/>
      <c r="B29505" s="2"/>
      <c r="C29505" s="2"/>
      <c r="G29505" s="94"/>
      <c r="H29505" s="94"/>
      <c r="I29505" s="94"/>
      <c r="J29505" s="2"/>
      <c r="P29505" s="30"/>
      <c r="T29505" s="2"/>
      <c r="V29505" s="2"/>
      <c r="W29505" s="28"/>
      <c r="Y29505" s="30"/>
      <c r="Z29505" s="30"/>
      <c r="AB29505" s="6"/>
    </row>
    <row r="29506" spans="1:28">
      <c r="A29506" s="2"/>
      <c r="B29506" s="2"/>
      <c r="C29506" s="2"/>
      <c r="G29506" s="94"/>
      <c r="H29506" s="94"/>
      <c r="I29506" s="94"/>
      <c r="J29506" s="2"/>
      <c r="P29506" s="30"/>
      <c r="T29506" s="2"/>
      <c r="V29506" s="2"/>
      <c r="W29506" s="28"/>
      <c r="Y29506" s="30"/>
      <c r="Z29506" s="30"/>
      <c r="AB29506" s="6"/>
    </row>
    <row r="29507" spans="1:28">
      <c r="A29507" s="2"/>
      <c r="B29507" s="2"/>
      <c r="C29507" s="2"/>
      <c r="G29507" s="94"/>
      <c r="H29507" s="94"/>
      <c r="I29507" s="94"/>
      <c r="J29507" s="2"/>
      <c r="P29507" s="30"/>
      <c r="T29507" s="2"/>
      <c r="V29507" s="2"/>
      <c r="W29507" s="28"/>
      <c r="Y29507" s="30"/>
      <c r="Z29507" s="30"/>
      <c r="AB29507" s="6"/>
    </row>
    <row r="29508" spans="1:28">
      <c r="A29508" s="2"/>
      <c r="B29508" s="2"/>
      <c r="C29508" s="2"/>
      <c r="G29508" s="94"/>
      <c r="H29508" s="94"/>
      <c r="I29508" s="94"/>
      <c r="J29508" s="2"/>
      <c r="P29508" s="30"/>
      <c r="T29508" s="2"/>
      <c r="V29508" s="2"/>
      <c r="W29508" s="28"/>
      <c r="Y29508" s="30"/>
      <c r="Z29508" s="30"/>
      <c r="AB29508" s="6"/>
    </row>
    <row r="29509" spans="1:28">
      <c r="A29509" s="2"/>
      <c r="B29509" s="2"/>
      <c r="C29509" s="2"/>
      <c r="G29509" s="94"/>
      <c r="H29509" s="94"/>
      <c r="I29509" s="94"/>
      <c r="J29509" s="2"/>
      <c r="P29509" s="30"/>
      <c r="T29509" s="2"/>
      <c r="V29509" s="2"/>
      <c r="W29509" s="28"/>
      <c r="Y29509" s="30"/>
      <c r="Z29509" s="30"/>
      <c r="AB29509" s="6"/>
    </row>
    <row r="29510" spans="1:28">
      <c r="A29510" s="2"/>
      <c r="B29510" s="2"/>
      <c r="C29510" s="2"/>
      <c r="G29510" s="94"/>
      <c r="H29510" s="94"/>
      <c r="I29510" s="94"/>
      <c r="J29510" s="2"/>
      <c r="P29510" s="30"/>
      <c r="T29510" s="2"/>
      <c r="V29510" s="2"/>
      <c r="W29510" s="28"/>
      <c r="Y29510" s="30"/>
      <c r="Z29510" s="30"/>
      <c r="AB29510" s="6"/>
    </row>
    <row r="29511" spans="1:28">
      <c r="A29511" s="2"/>
      <c r="B29511" s="2"/>
      <c r="C29511" s="2"/>
      <c r="G29511" s="94"/>
      <c r="H29511" s="94"/>
      <c r="I29511" s="94"/>
      <c r="J29511" s="2"/>
      <c r="P29511" s="30"/>
      <c r="T29511" s="2"/>
      <c r="V29511" s="2"/>
      <c r="W29511" s="28"/>
      <c r="Y29511" s="30"/>
      <c r="Z29511" s="30"/>
      <c r="AB29511" s="6"/>
    </row>
    <row r="29512" spans="1:28">
      <c r="A29512" s="2"/>
      <c r="B29512" s="2"/>
      <c r="C29512" s="2"/>
      <c r="G29512" s="94"/>
      <c r="H29512" s="94"/>
      <c r="I29512" s="94"/>
      <c r="J29512" s="2"/>
      <c r="P29512" s="30"/>
      <c r="T29512" s="2"/>
      <c r="V29512" s="2"/>
      <c r="W29512" s="28"/>
      <c r="Y29512" s="30"/>
      <c r="Z29512" s="30"/>
      <c r="AB29512" s="6"/>
    </row>
    <row r="29513" spans="1:28">
      <c r="A29513" s="2"/>
      <c r="B29513" s="2"/>
      <c r="C29513" s="2"/>
      <c r="G29513" s="94"/>
      <c r="H29513" s="94"/>
      <c r="I29513" s="94"/>
      <c r="J29513" s="2"/>
      <c r="P29513" s="30"/>
      <c r="T29513" s="2"/>
      <c r="V29513" s="2"/>
      <c r="W29513" s="28"/>
      <c r="Y29513" s="30"/>
      <c r="Z29513" s="30"/>
      <c r="AB29513" s="6"/>
    </row>
    <row r="29514" spans="1:28">
      <c r="A29514" s="2"/>
      <c r="B29514" s="2"/>
      <c r="C29514" s="2"/>
      <c r="G29514" s="94"/>
      <c r="H29514" s="94"/>
      <c r="I29514" s="94"/>
      <c r="J29514" s="2"/>
      <c r="P29514" s="30"/>
      <c r="T29514" s="2"/>
      <c r="V29514" s="2"/>
      <c r="W29514" s="28"/>
      <c r="Y29514" s="30"/>
      <c r="Z29514" s="30"/>
      <c r="AB29514" s="6"/>
    </row>
    <row r="29515" spans="1:28">
      <c r="A29515" s="2"/>
      <c r="B29515" s="2"/>
      <c r="C29515" s="2"/>
      <c r="G29515" s="94"/>
      <c r="H29515" s="94"/>
      <c r="I29515" s="94"/>
      <c r="J29515" s="2"/>
      <c r="P29515" s="30"/>
      <c r="T29515" s="2"/>
      <c r="V29515" s="2"/>
      <c r="W29515" s="28"/>
      <c r="Y29515" s="30"/>
      <c r="Z29515" s="30"/>
      <c r="AB29515" s="6"/>
    </row>
    <row r="29516" spans="1:28">
      <c r="A29516" s="2"/>
      <c r="B29516" s="2"/>
      <c r="C29516" s="2"/>
      <c r="G29516" s="94"/>
      <c r="H29516" s="94"/>
      <c r="I29516" s="94"/>
      <c r="J29516" s="2"/>
      <c r="P29516" s="30"/>
      <c r="T29516" s="2"/>
      <c r="V29516" s="2"/>
      <c r="W29516" s="28"/>
      <c r="Y29516" s="30"/>
      <c r="Z29516" s="30"/>
      <c r="AB29516" s="6"/>
    </row>
    <row r="29517" spans="1:28">
      <c r="A29517" s="2"/>
      <c r="B29517" s="2"/>
      <c r="C29517" s="2"/>
      <c r="G29517" s="94"/>
      <c r="H29517" s="94"/>
      <c r="I29517" s="94"/>
      <c r="J29517" s="2"/>
      <c r="P29517" s="30"/>
      <c r="T29517" s="2"/>
      <c r="V29517" s="2"/>
      <c r="W29517" s="28"/>
      <c r="Y29517" s="30"/>
      <c r="Z29517" s="30"/>
      <c r="AB29517" s="6"/>
    </row>
    <row r="29518" spans="1:28">
      <c r="A29518" s="2"/>
      <c r="B29518" s="2"/>
      <c r="C29518" s="2"/>
      <c r="G29518" s="94"/>
      <c r="H29518" s="94"/>
      <c r="I29518" s="94"/>
      <c r="J29518" s="2"/>
      <c r="P29518" s="30"/>
      <c r="T29518" s="2"/>
      <c r="V29518" s="2"/>
      <c r="W29518" s="28"/>
      <c r="Y29518" s="30"/>
      <c r="Z29518" s="30"/>
      <c r="AB29518" s="6"/>
    </row>
    <row r="29519" spans="1:28">
      <c r="A29519" s="2"/>
      <c r="B29519" s="2"/>
      <c r="C29519" s="2"/>
      <c r="G29519" s="94"/>
      <c r="H29519" s="94"/>
      <c r="I29519" s="94"/>
      <c r="J29519" s="2"/>
      <c r="P29519" s="30"/>
      <c r="T29519" s="2"/>
      <c r="V29519" s="2"/>
      <c r="W29519" s="28"/>
      <c r="Y29519" s="30"/>
      <c r="Z29519" s="30"/>
      <c r="AB29519" s="6"/>
    </row>
    <row r="29520" spans="1:28">
      <c r="A29520" s="2"/>
      <c r="B29520" s="2"/>
      <c r="C29520" s="2"/>
      <c r="G29520" s="94"/>
      <c r="H29520" s="94"/>
      <c r="I29520" s="94"/>
      <c r="J29520" s="2"/>
      <c r="P29520" s="30"/>
      <c r="T29520" s="2"/>
      <c r="V29520" s="2"/>
      <c r="W29520" s="28"/>
      <c r="Y29520" s="30"/>
      <c r="Z29520" s="30"/>
      <c r="AB29520" s="6"/>
    </row>
    <row r="29521" spans="1:28">
      <c r="A29521" s="2"/>
      <c r="B29521" s="2"/>
      <c r="C29521" s="2"/>
      <c r="G29521" s="94"/>
      <c r="H29521" s="94"/>
      <c r="I29521" s="94"/>
      <c r="J29521" s="2"/>
      <c r="P29521" s="30"/>
      <c r="T29521" s="2"/>
      <c r="V29521" s="2"/>
      <c r="W29521" s="28"/>
      <c r="Y29521" s="30"/>
      <c r="Z29521" s="30"/>
      <c r="AB29521" s="6"/>
    </row>
    <row r="29522" spans="1:28">
      <c r="A29522" s="2"/>
      <c r="B29522" s="2"/>
      <c r="C29522" s="2"/>
      <c r="G29522" s="94"/>
      <c r="H29522" s="94"/>
      <c r="I29522" s="94"/>
      <c r="J29522" s="2"/>
      <c r="P29522" s="30"/>
      <c r="T29522" s="2"/>
      <c r="V29522" s="2"/>
      <c r="W29522" s="28"/>
      <c r="Y29522" s="30"/>
      <c r="Z29522" s="30"/>
      <c r="AB29522" s="6"/>
    </row>
    <row r="29523" spans="1:28">
      <c r="A29523" s="2"/>
      <c r="B29523" s="2"/>
      <c r="C29523" s="2"/>
      <c r="G29523" s="94"/>
      <c r="H29523" s="94"/>
      <c r="I29523" s="94"/>
      <c r="J29523" s="2"/>
      <c r="P29523" s="30"/>
      <c r="T29523" s="2"/>
      <c r="V29523" s="2"/>
      <c r="W29523" s="28"/>
      <c r="Y29523" s="30"/>
      <c r="Z29523" s="30"/>
      <c r="AB29523" s="6"/>
    </row>
    <row r="29524" spans="1:28">
      <c r="A29524" s="2"/>
      <c r="B29524" s="2"/>
      <c r="C29524" s="2"/>
      <c r="G29524" s="94"/>
      <c r="H29524" s="94"/>
      <c r="I29524" s="94"/>
      <c r="J29524" s="2"/>
      <c r="P29524" s="30"/>
      <c r="T29524" s="2"/>
      <c r="V29524" s="2"/>
      <c r="W29524" s="28"/>
      <c r="Y29524" s="30"/>
      <c r="Z29524" s="30"/>
      <c r="AB29524" s="6"/>
    </row>
    <row r="29525" spans="1:28">
      <c r="A29525" s="2"/>
      <c r="B29525" s="2"/>
      <c r="C29525" s="2"/>
      <c r="G29525" s="94"/>
      <c r="H29525" s="94"/>
      <c r="I29525" s="94"/>
      <c r="J29525" s="2"/>
      <c r="P29525" s="30"/>
      <c r="T29525" s="2"/>
      <c r="V29525" s="2"/>
      <c r="W29525" s="28"/>
      <c r="Y29525" s="30"/>
      <c r="Z29525" s="30"/>
      <c r="AB29525" s="6"/>
    </row>
    <row r="29526" spans="1:28">
      <c r="A29526" s="2"/>
      <c r="B29526" s="2"/>
      <c r="C29526" s="2"/>
      <c r="G29526" s="94"/>
      <c r="H29526" s="94"/>
      <c r="I29526" s="94"/>
      <c r="J29526" s="2"/>
      <c r="P29526" s="30"/>
      <c r="T29526" s="2"/>
      <c r="V29526" s="2"/>
      <c r="W29526" s="28"/>
      <c r="Y29526" s="30"/>
      <c r="Z29526" s="30"/>
      <c r="AB29526" s="6"/>
    </row>
    <row r="29527" spans="1:28">
      <c r="A29527" s="2"/>
      <c r="B29527" s="2"/>
      <c r="C29527" s="2"/>
      <c r="G29527" s="94"/>
      <c r="H29527" s="94"/>
      <c r="I29527" s="94"/>
      <c r="J29527" s="2"/>
      <c r="P29527" s="30"/>
      <c r="T29527" s="2"/>
      <c r="V29527" s="2"/>
      <c r="W29527" s="28"/>
      <c r="Y29527" s="30"/>
      <c r="Z29527" s="30"/>
      <c r="AB29527" s="6"/>
    </row>
    <row r="29528" spans="1:28">
      <c r="A29528" s="2"/>
      <c r="B29528" s="2"/>
      <c r="C29528" s="2"/>
      <c r="G29528" s="94"/>
      <c r="H29528" s="94"/>
      <c r="I29528" s="94"/>
      <c r="J29528" s="2"/>
      <c r="P29528" s="30"/>
      <c r="T29528" s="2"/>
      <c r="V29528" s="2"/>
      <c r="W29528" s="28"/>
      <c r="Y29528" s="30"/>
      <c r="Z29528" s="30"/>
      <c r="AB29528" s="6"/>
    </row>
    <row r="29529" spans="1:28">
      <c r="A29529" s="2"/>
      <c r="B29529" s="2"/>
      <c r="C29529" s="2"/>
      <c r="G29529" s="94"/>
      <c r="H29529" s="94"/>
      <c r="I29529" s="94"/>
      <c r="J29529" s="2"/>
      <c r="P29529" s="30"/>
      <c r="T29529" s="2"/>
      <c r="V29529" s="2"/>
      <c r="W29529" s="28"/>
      <c r="Y29529" s="30"/>
      <c r="Z29529" s="30"/>
      <c r="AB29529" s="6"/>
    </row>
    <row r="29530" spans="1:28">
      <c r="A29530" s="2"/>
      <c r="B29530" s="2"/>
      <c r="C29530" s="2"/>
      <c r="G29530" s="94"/>
      <c r="H29530" s="94"/>
      <c r="I29530" s="94"/>
      <c r="J29530" s="2"/>
      <c r="P29530" s="30"/>
      <c r="T29530" s="2"/>
      <c r="V29530" s="2"/>
      <c r="W29530" s="28"/>
      <c r="Y29530" s="30"/>
      <c r="Z29530" s="30"/>
      <c r="AB29530" s="6"/>
    </row>
    <row r="29531" spans="1:28">
      <c r="A29531" s="2"/>
      <c r="B29531" s="2"/>
      <c r="C29531" s="2"/>
      <c r="G29531" s="94"/>
      <c r="H29531" s="94"/>
      <c r="I29531" s="94"/>
      <c r="J29531" s="2"/>
      <c r="P29531" s="30"/>
      <c r="T29531" s="2"/>
      <c r="V29531" s="2"/>
      <c r="W29531" s="28"/>
      <c r="Y29531" s="30"/>
      <c r="Z29531" s="30"/>
      <c r="AB29531" s="6"/>
    </row>
    <row r="29532" spans="1:28">
      <c r="A29532" s="2"/>
      <c r="B29532" s="2"/>
      <c r="C29532" s="2"/>
      <c r="G29532" s="94"/>
      <c r="H29532" s="94"/>
      <c r="I29532" s="94"/>
      <c r="J29532" s="2"/>
      <c r="P29532" s="30"/>
      <c r="T29532" s="2"/>
      <c r="V29532" s="2"/>
      <c r="W29532" s="28"/>
      <c r="Y29532" s="30"/>
      <c r="Z29532" s="30"/>
      <c r="AB29532" s="6"/>
    </row>
    <row r="29533" spans="1:28">
      <c r="A29533" s="2"/>
      <c r="B29533" s="2"/>
      <c r="C29533" s="2"/>
      <c r="G29533" s="94"/>
      <c r="H29533" s="94"/>
      <c r="I29533" s="94"/>
      <c r="J29533" s="2"/>
      <c r="P29533" s="30"/>
      <c r="T29533" s="2"/>
      <c r="V29533" s="2"/>
      <c r="W29533" s="28"/>
      <c r="Y29533" s="30"/>
      <c r="Z29533" s="30"/>
      <c r="AB29533" s="6"/>
    </row>
    <row r="29534" spans="1:28">
      <c r="A29534" s="2"/>
      <c r="B29534" s="2"/>
      <c r="C29534" s="2"/>
      <c r="G29534" s="94"/>
      <c r="H29534" s="94"/>
      <c r="I29534" s="94"/>
      <c r="J29534" s="2"/>
      <c r="P29534" s="30"/>
      <c r="T29534" s="2"/>
      <c r="V29534" s="2"/>
      <c r="W29534" s="28"/>
      <c r="Y29534" s="30"/>
      <c r="Z29534" s="30"/>
      <c r="AB29534" s="6"/>
    </row>
    <row r="29535" spans="1:28">
      <c r="A29535" s="2"/>
      <c r="B29535" s="2"/>
      <c r="C29535" s="2"/>
      <c r="G29535" s="94"/>
      <c r="H29535" s="94"/>
      <c r="I29535" s="94"/>
      <c r="J29535" s="2"/>
      <c r="P29535" s="30"/>
      <c r="T29535" s="2"/>
      <c r="V29535" s="2"/>
      <c r="W29535" s="28"/>
      <c r="Y29535" s="30"/>
      <c r="Z29535" s="30"/>
      <c r="AB29535" s="6"/>
    </row>
    <row r="29536" spans="1:28">
      <c r="A29536" s="2"/>
      <c r="B29536" s="2"/>
      <c r="C29536" s="2"/>
      <c r="G29536" s="94"/>
      <c r="H29536" s="94"/>
      <c r="I29536" s="94"/>
      <c r="J29536" s="2"/>
      <c r="P29536" s="30"/>
      <c r="T29536" s="2"/>
      <c r="V29536" s="2"/>
      <c r="W29536" s="28"/>
      <c r="Y29536" s="30"/>
      <c r="Z29536" s="30"/>
      <c r="AB29536" s="6"/>
    </row>
    <row r="29537" spans="1:28">
      <c r="A29537" s="2"/>
      <c r="B29537" s="2"/>
      <c r="C29537" s="2"/>
      <c r="G29537" s="94"/>
      <c r="H29537" s="94"/>
      <c r="I29537" s="94"/>
      <c r="J29537" s="2"/>
      <c r="P29537" s="30"/>
      <c r="T29537" s="2"/>
      <c r="V29537" s="2"/>
      <c r="W29537" s="28"/>
      <c r="Y29537" s="30"/>
      <c r="Z29537" s="30"/>
      <c r="AB29537" s="6"/>
    </row>
    <row r="29538" spans="1:28">
      <c r="A29538" s="2"/>
      <c r="B29538" s="2"/>
      <c r="C29538" s="2"/>
      <c r="G29538" s="94"/>
      <c r="H29538" s="94"/>
      <c r="I29538" s="94"/>
      <c r="J29538" s="2"/>
      <c r="P29538" s="30"/>
      <c r="T29538" s="2"/>
      <c r="V29538" s="2"/>
      <c r="W29538" s="28"/>
      <c r="Y29538" s="30"/>
      <c r="Z29538" s="30"/>
      <c r="AB29538" s="6"/>
    </row>
    <row r="29539" spans="1:28">
      <c r="A29539" s="2"/>
      <c r="B29539" s="2"/>
      <c r="C29539" s="2"/>
      <c r="G29539" s="94"/>
      <c r="H29539" s="94"/>
      <c r="I29539" s="94"/>
      <c r="J29539" s="2"/>
      <c r="P29539" s="30"/>
      <c r="T29539" s="2"/>
      <c r="V29539" s="2"/>
      <c r="W29539" s="28"/>
      <c r="Y29539" s="30"/>
      <c r="Z29539" s="30"/>
      <c r="AB29539" s="6"/>
    </row>
    <row r="29540" spans="1:28">
      <c r="A29540" s="2"/>
      <c r="B29540" s="2"/>
      <c r="C29540" s="2"/>
      <c r="G29540" s="94"/>
      <c r="H29540" s="94"/>
      <c r="I29540" s="94"/>
      <c r="J29540" s="2"/>
      <c r="P29540" s="30"/>
      <c r="T29540" s="2"/>
      <c r="V29540" s="2"/>
      <c r="W29540" s="28"/>
      <c r="Y29540" s="30"/>
      <c r="Z29540" s="30"/>
      <c r="AB29540" s="6"/>
    </row>
    <row r="29541" spans="1:28">
      <c r="A29541" s="2"/>
      <c r="B29541" s="2"/>
      <c r="C29541" s="2"/>
      <c r="G29541" s="94"/>
      <c r="H29541" s="94"/>
      <c r="I29541" s="94"/>
      <c r="J29541" s="2"/>
      <c r="P29541" s="30"/>
      <c r="T29541" s="2"/>
      <c r="V29541" s="2"/>
      <c r="W29541" s="28"/>
      <c r="Y29541" s="30"/>
      <c r="Z29541" s="30"/>
      <c r="AB29541" s="6"/>
    </row>
    <row r="29542" spans="1:28">
      <c r="A29542" s="2"/>
      <c r="B29542" s="2"/>
      <c r="C29542" s="2"/>
      <c r="G29542" s="94"/>
      <c r="H29542" s="94"/>
      <c r="I29542" s="94"/>
      <c r="J29542" s="2"/>
      <c r="P29542" s="30"/>
      <c r="T29542" s="2"/>
      <c r="V29542" s="2"/>
      <c r="W29542" s="28"/>
      <c r="Y29542" s="30"/>
      <c r="Z29542" s="30"/>
      <c r="AB29542" s="6"/>
    </row>
    <row r="29543" spans="1:28">
      <c r="A29543" s="2"/>
      <c r="B29543" s="2"/>
      <c r="C29543" s="2"/>
      <c r="G29543" s="94"/>
      <c r="H29543" s="94"/>
      <c r="I29543" s="94"/>
      <c r="J29543" s="2"/>
      <c r="P29543" s="30"/>
      <c r="T29543" s="2"/>
      <c r="V29543" s="2"/>
      <c r="W29543" s="28"/>
      <c r="Y29543" s="30"/>
      <c r="Z29543" s="30"/>
      <c r="AB29543" s="6"/>
    </row>
    <row r="29544" spans="1:28">
      <c r="A29544" s="2"/>
      <c r="B29544" s="2"/>
      <c r="C29544" s="2"/>
      <c r="G29544" s="94"/>
      <c r="H29544" s="94"/>
      <c r="I29544" s="94"/>
      <c r="J29544" s="2"/>
      <c r="P29544" s="30"/>
      <c r="T29544" s="2"/>
      <c r="V29544" s="2"/>
      <c r="W29544" s="28"/>
      <c r="Y29544" s="30"/>
      <c r="Z29544" s="30"/>
      <c r="AB29544" s="6"/>
    </row>
    <row r="29545" spans="1:28">
      <c r="A29545" s="2"/>
      <c r="B29545" s="2"/>
      <c r="C29545" s="2"/>
      <c r="G29545" s="94"/>
      <c r="H29545" s="94"/>
      <c r="I29545" s="94"/>
      <c r="J29545" s="2"/>
      <c r="P29545" s="30"/>
      <c r="T29545" s="2"/>
      <c r="V29545" s="2"/>
      <c r="W29545" s="28"/>
      <c r="Y29545" s="30"/>
      <c r="Z29545" s="30"/>
      <c r="AB29545" s="6"/>
    </row>
    <row r="29546" spans="1:28">
      <c r="A29546" s="2"/>
      <c r="B29546" s="2"/>
      <c r="C29546" s="2"/>
      <c r="G29546" s="94"/>
      <c r="H29546" s="94"/>
      <c r="I29546" s="94"/>
      <c r="J29546" s="2"/>
      <c r="P29546" s="30"/>
      <c r="T29546" s="2"/>
      <c r="V29546" s="2"/>
      <c r="W29546" s="28"/>
      <c r="Y29546" s="30"/>
      <c r="Z29546" s="30"/>
      <c r="AB29546" s="6"/>
    </row>
    <row r="29547" spans="1:28">
      <c r="A29547" s="2"/>
      <c r="B29547" s="2"/>
      <c r="C29547" s="2"/>
      <c r="G29547" s="94"/>
      <c r="H29547" s="94"/>
      <c r="I29547" s="94"/>
      <c r="J29547" s="2"/>
      <c r="P29547" s="30"/>
      <c r="T29547" s="2"/>
      <c r="V29547" s="2"/>
      <c r="W29547" s="28"/>
      <c r="Y29547" s="30"/>
      <c r="Z29547" s="30"/>
      <c r="AB29547" s="6"/>
    </row>
    <row r="29548" spans="1:28">
      <c r="A29548" s="2"/>
      <c r="B29548" s="2"/>
      <c r="C29548" s="2"/>
      <c r="G29548" s="94"/>
      <c r="H29548" s="94"/>
      <c r="I29548" s="94"/>
      <c r="J29548" s="2"/>
      <c r="P29548" s="30"/>
      <c r="T29548" s="2"/>
      <c r="V29548" s="2"/>
      <c r="W29548" s="28"/>
      <c r="Y29548" s="30"/>
      <c r="Z29548" s="30"/>
      <c r="AB29548" s="6"/>
    </row>
    <row r="29549" spans="1:28">
      <c r="A29549" s="2"/>
      <c r="B29549" s="2"/>
      <c r="C29549" s="2"/>
      <c r="G29549" s="94"/>
      <c r="H29549" s="94"/>
      <c r="I29549" s="94"/>
      <c r="J29549" s="2"/>
      <c r="P29549" s="30"/>
      <c r="T29549" s="2"/>
      <c r="V29549" s="2"/>
      <c r="W29549" s="28"/>
      <c r="Y29549" s="30"/>
      <c r="Z29549" s="30"/>
      <c r="AB29549" s="6"/>
    </row>
    <row r="29550" spans="1:28">
      <c r="A29550" s="2"/>
      <c r="B29550" s="2"/>
      <c r="C29550" s="2"/>
      <c r="G29550" s="94"/>
      <c r="H29550" s="94"/>
      <c r="I29550" s="94"/>
      <c r="J29550" s="2"/>
      <c r="P29550" s="30"/>
      <c r="T29550" s="2"/>
      <c r="V29550" s="2"/>
      <c r="W29550" s="28"/>
      <c r="Y29550" s="30"/>
      <c r="Z29550" s="30"/>
      <c r="AB29550" s="6"/>
    </row>
    <row r="29551" spans="1:28">
      <c r="A29551" s="2"/>
      <c r="B29551" s="2"/>
      <c r="C29551" s="2"/>
      <c r="G29551" s="94"/>
      <c r="H29551" s="94"/>
      <c r="I29551" s="94"/>
      <c r="J29551" s="2"/>
      <c r="P29551" s="30"/>
      <c r="T29551" s="2"/>
      <c r="V29551" s="2"/>
      <c r="W29551" s="28"/>
      <c r="Y29551" s="30"/>
      <c r="Z29551" s="30"/>
      <c r="AB29551" s="6"/>
    </row>
    <row r="29552" spans="1:28">
      <c r="A29552" s="2"/>
      <c r="B29552" s="2"/>
      <c r="C29552" s="2"/>
      <c r="G29552" s="94"/>
      <c r="H29552" s="94"/>
      <c r="I29552" s="94"/>
      <c r="J29552" s="2"/>
      <c r="P29552" s="30"/>
      <c r="T29552" s="2"/>
      <c r="V29552" s="2"/>
      <c r="W29552" s="28"/>
      <c r="Y29552" s="30"/>
      <c r="Z29552" s="30"/>
      <c r="AB29552" s="6"/>
    </row>
    <row r="29553" spans="1:28">
      <c r="A29553" s="2"/>
      <c r="B29553" s="2"/>
      <c r="C29553" s="2"/>
      <c r="G29553" s="94"/>
      <c r="H29553" s="94"/>
      <c r="I29553" s="94"/>
      <c r="J29553" s="2"/>
      <c r="P29553" s="30"/>
      <c r="T29553" s="2"/>
      <c r="V29553" s="2"/>
      <c r="W29553" s="28"/>
      <c r="Y29553" s="30"/>
      <c r="Z29553" s="30"/>
      <c r="AB29553" s="6"/>
    </row>
    <row r="29554" spans="1:28">
      <c r="A29554" s="2"/>
      <c r="B29554" s="2"/>
      <c r="C29554" s="2"/>
      <c r="G29554" s="94"/>
      <c r="H29554" s="94"/>
      <c r="I29554" s="94"/>
      <c r="J29554" s="2"/>
      <c r="P29554" s="30"/>
      <c r="T29554" s="2"/>
      <c r="V29554" s="2"/>
      <c r="W29554" s="28"/>
      <c r="Y29554" s="30"/>
      <c r="Z29554" s="30"/>
      <c r="AB29554" s="6"/>
    </row>
    <row r="29555" spans="1:28">
      <c r="A29555" s="2"/>
      <c r="B29555" s="2"/>
      <c r="C29555" s="2"/>
      <c r="G29555" s="94"/>
      <c r="H29555" s="94"/>
      <c r="I29555" s="94"/>
      <c r="J29555" s="2"/>
      <c r="P29555" s="30"/>
      <c r="T29555" s="2"/>
      <c r="V29555" s="2"/>
      <c r="W29555" s="28"/>
      <c r="Y29555" s="30"/>
      <c r="Z29555" s="30"/>
      <c r="AB29555" s="6"/>
    </row>
    <row r="29556" spans="1:28">
      <c r="A29556" s="2"/>
      <c r="B29556" s="2"/>
      <c r="C29556" s="2"/>
      <c r="G29556" s="94"/>
      <c r="H29556" s="94"/>
      <c r="I29556" s="94"/>
      <c r="J29556" s="2"/>
      <c r="P29556" s="30"/>
      <c r="T29556" s="2"/>
      <c r="V29556" s="2"/>
      <c r="W29556" s="28"/>
      <c r="Y29556" s="30"/>
      <c r="Z29556" s="30"/>
      <c r="AB29556" s="6"/>
    </row>
    <row r="29557" spans="1:28">
      <c r="A29557" s="2"/>
      <c r="B29557" s="2"/>
      <c r="C29557" s="2"/>
      <c r="G29557" s="94"/>
      <c r="H29557" s="94"/>
      <c r="I29557" s="94"/>
      <c r="J29557" s="2"/>
      <c r="P29557" s="30"/>
      <c r="T29557" s="2"/>
      <c r="V29557" s="2"/>
      <c r="W29557" s="28"/>
      <c r="Y29557" s="30"/>
      <c r="Z29557" s="30"/>
      <c r="AB29557" s="6"/>
    </row>
    <row r="29558" spans="1:28">
      <c r="A29558" s="2"/>
      <c r="B29558" s="2"/>
      <c r="C29558" s="2"/>
      <c r="G29558" s="94"/>
      <c r="H29558" s="94"/>
      <c r="I29558" s="94"/>
      <c r="J29558" s="2"/>
      <c r="P29558" s="30"/>
      <c r="T29558" s="2"/>
      <c r="V29558" s="2"/>
      <c r="W29558" s="28"/>
      <c r="Y29558" s="30"/>
      <c r="Z29558" s="30"/>
      <c r="AB29558" s="6"/>
    </row>
    <row r="29559" spans="1:28">
      <c r="A29559" s="2"/>
      <c r="B29559" s="2"/>
      <c r="C29559" s="2"/>
      <c r="G29559" s="94"/>
      <c r="H29559" s="94"/>
      <c r="I29559" s="94"/>
      <c r="J29559" s="2"/>
      <c r="P29559" s="30"/>
      <c r="T29559" s="2"/>
      <c r="V29559" s="2"/>
      <c r="W29559" s="28"/>
      <c r="Y29559" s="30"/>
      <c r="Z29559" s="30"/>
      <c r="AB29559" s="6"/>
    </row>
    <row r="29560" spans="1:28">
      <c r="A29560" s="2"/>
      <c r="B29560" s="2"/>
      <c r="C29560" s="2"/>
      <c r="G29560" s="94"/>
      <c r="H29560" s="94"/>
      <c r="I29560" s="94"/>
      <c r="J29560" s="2"/>
      <c r="P29560" s="30"/>
      <c r="T29560" s="2"/>
      <c r="V29560" s="2"/>
      <c r="W29560" s="28"/>
      <c r="Y29560" s="30"/>
      <c r="Z29560" s="30"/>
      <c r="AB29560" s="6"/>
    </row>
    <row r="29561" spans="1:28">
      <c r="A29561" s="2"/>
      <c r="B29561" s="2"/>
      <c r="C29561" s="2"/>
      <c r="G29561" s="94"/>
      <c r="H29561" s="94"/>
      <c r="I29561" s="94"/>
      <c r="J29561" s="2"/>
      <c r="P29561" s="30"/>
      <c r="T29561" s="2"/>
      <c r="V29561" s="2"/>
      <c r="W29561" s="28"/>
      <c r="Y29561" s="30"/>
      <c r="Z29561" s="30"/>
      <c r="AB29561" s="6"/>
    </row>
    <row r="29562" spans="1:28">
      <c r="A29562" s="2"/>
      <c r="B29562" s="2"/>
      <c r="C29562" s="2"/>
      <c r="G29562" s="94"/>
      <c r="H29562" s="94"/>
      <c r="I29562" s="94"/>
      <c r="J29562" s="2"/>
      <c r="P29562" s="30"/>
      <c r="T29562" s="2"/>
      <c r="V29562" s="2"/>
      <c r="W29562" s="28"/>
      <c r="Y29562" s="30"/>
      <c r="Z29562" s="30"/>
      <c r="AB29562" s="6"/>
    </row>
    <row r="29563" spans="1:28">
      <c r="A29563" s="2"/>
      <c r="B29563" s="2"/>
      <c r="C29563" s="2"/>
      <c r="G29563" s="94"/>
      <c r="H29563" s="94"/>
      <c r="I29563" s="94"/>
      <c r="J29563" s="2"/>
      <c r="P29563" s="30"/>
      <c r="T29563" s="2"/>
      <c r="V29563" s="2"/>
      <c r="W29563" s="28"/>
      <c r="Y29563" s="30"/>
      <c r="Z29563" s="30"/>
      <c r="AB29563" s="6"/>
    </row>
    <row r="29564" spans="1:28">
      <c r="A29564" s="2"/>
      <c r="B29564" s="2"/>
      <c r="C29564" s="2"/>
      <c r="G29564" s="94"/>
      <c r="H29564" s="94"/>
      <c r="I29564" s="94"/>
      <c r="J29564" s="2"/>
      <c r="P29564" s="30"/>
      <c r="T29564" s="2"/>
      <c r="V29564" s="2"/>
      <c r="W29564" s="28"/>
      <c r="Y29564" s="30"/>
      <c r="Z29564" s="30"/>
      <c r="AB29564" s="6"/>
    </row>
    <row r="29565" spans="1:28">
      <c r="A29565" s="2"/>
      <c r="B29565" s="2"/>
      <c r="C29565" s="2"/>
      <c r="G29565" s="94"/>
      <c r="H29565" s="94"/>
      <c r="I29565" s="94"/>
      <c r="J29565" s="2"/>
      <c r="P29565" s="30"/>
      <c r="T29565" s="2"/>
      <c r="V29565" s="2"/>
      <c r="W29565" s="28"/>
      <c r="Y29565" s="30"/>
      <c r="Z29565" s="30"/>
      <c r="AB29565" s="6"/>
    </row>
    <row r="29566" spans="1:28">
      <c r="A29566" s="2"/>
      <c r="B29566" s="2"/>
      <c r="C29566" s="2"/>
      <c r="G29566" s="94"/>
      <c r="H29566" s="94"/>
      <c r="I29566" s="94"/>
      <c r="J29566" s="2"/>
      <c r="P29566" s="30"/>
      <c r="T29566" s="2"/>
      <c r="V29566" s="2"/>
      <c r="W29566" s="28"/>
      <c r="Y29566" s="30"/>
      <c r="Z29566" s="30"/>
      <c r="AB29566" s="6"/>
    </row>
    <row r="29567" spans="1:28">
      <c r="A29567" s="2"/>
      <c r="B29567" s="2"/>
      <c r="C29567" s="2"/>
      <c r="G29567" s="94"/>
      <c r="H29567" s="94"/>
      <c r="I29567" s="94"/>
      <c r="J29567" s="2"/>
      <c r="P29567" s="30"/>
      <c r="T29567" s="2"/>
      <c r="V29567" s="2"/>
      <c r="W29567" s="28"/>
      <c r="Y29567" s="30"/>
      <c r="Z29567" s="30"/>
      <c r="AB29567" s="6"/>
    </row>
    <row r="29568" spans="1:28">
      <c r="A29568" s="2"/>
      <c r="B29568" s="2"/>
      <c r="C29568" s="2"/>
      <c r="G29568" s="94"/>
      <c r="H29568" s="94"/>
      <c r="I29568" s="94"/>
      <c r="J29568" s="2"/>
      <c r="P29568" s="30"/>
      <c r="T29568" s="2"/>
      <c r="V29568" s="2"/>
      <c r="W29568" s="28"/>
      <c r="Y29568" s="30"/>
      <c r="Z29568" s="30"/>
      <c r="AB29568" s="6"/>
    </row>
    <row r="29569" spans="1:28">
      <c r="A29569" s="2"/>
      <c r="B29569" s="2"/>
      <c r="C29569" s="2"/>
      <c r="G29569" s="94"/>
      <c r="H29569" s="94"/>
      <c r="I29569" s="94"/>
      <c r="J29569" s="2"/>
      <c r="P29569" s="30"/>
      <c r="T29569" s="2"/>
      <c r="V29569" s="2"/>
      <c r="W29569" s="28"/>
      <c r="Y29569" s="30"/>
      <c r="Z29569" s="30"/>
      <c r="AB29569" s="6"/>
    </row>
    <row r="29570" spans="1:28">
      <c r="A29570" s="2"/>
      <c r="B29570" s="2"/>
      <c r="C29570" s="2"/>
      <c r="G29570" s="94"/>
      <c r="H29570" s="94"/>
      <c r="I29570" s="94"/>
      <c r="J29570" s="2"/>
      <c r="P29570" s="30"/>
      <c r="T29570" s="2"/>
      <c r="V29570" s="2"/>
      <c r="W29570" s="28"/>
      <c r="Y29570" s="30"/>
      <c r="Z29570" s="30"/>
      <c r="AB29570" s="6"/>
    </row>
    <row r="29571" spans="1:28">
      <c r="A29571" s="2"/>
      <c r="B29571" s="2"/>
      <c r="C29571" s="2"/>
      <c r="G29571" s="94"/>
      <c r="H29571" s="94"/>
      <c r="I29571" s="94"/>
      <c r="J29571" s="2"/>
      <c r="P29571" s="30"/>
      <c r="T29571" s="2"/>
      <c r="V29571" s="2"/>
      <c r="W29571" s="28"/>
      <c r="Y29571" s="30"/>
      <c r="Z29571" s="30"/>
      <c r="AB29571" s="6"/>
    </row>
    <row r="29572" spans="1:28">
      <c r="A29572" s="2"/>
      <c r="B29572" s="2"/>
      <c r="C29572" s="2"/>
      <c r="G29572" s="94"/>
      <c r="H29572" s="94"/>
      <c r="I29572" s="94"/>
      <c r="J29572" s="2"/>
      <c r="P29572" s="30"/>
      <c r="T29572" s="2"/>
      <c r="V29572" s="2"/>
      <c r="W29572" s="28"/>
      <c r="Y29572" s="30"/>
      <c r="Z29572" s="30"/>
      <c r="AB29572" s="6"/>
    </row>
    <row r="29573" spans="1:28">
      <c r="A29573" s="2"/>
      <c r="B29573" s="2"/>
      <c r="C29573" s="2"/>
      <c r="G29573" s="94"/>
      <c r="H29573" s="94"/>
      <c r="I29573" s="94"/>
      <c r="J29573" s="2"/>
      <c r="P29573" s="30"/>
      <c r="T29573" s="2"/>
      <c r="V29573" s="2"/>
      <c r="W29573" s="28"/>
      <c r="Y29573" s="30"/>
      <c r="Z29573" s="30"/>
      <c r="AB29573" s="6"/>
    </row>
    <row r="29574" spans="1:28">
      <c r="A29574" s="2"/>
      <c r="B29574" s="2"/>
      <c r="C29574" s="2"/>
      <c r="G29574" s="94"/>
      <c r="H29574" s="94"/>
      <c r="I29574" s="94"/>
      <c r="J29574" s="2"/>
      <c r="P29574" s="30"/>
      <c r="T29574" s="2"/>
      <c r="V29574" s="2"/>
      <c r="W29574" s="28"/>
      <c r="Y29574" s="30"/>
      <c r="Z29574" s="30"/>
      <c r="AB29574" s="6"/>
    </row>
    <row r="29575" spans="1:28">
      <c r="A29575" s="2"/>
      <c r="B29575" s="2"/>
      <c r="C29575" s="2"/>
      <c r="G29575" s="94"/>
      <c r="H29575" s="94"/>
      <c r="I29575" s="94"/>
      <c r="J29575" s="2"/>
      <c r="P29575" s="30"/>
      <c r="T29575" s="2"/>
      <c r="V29575" s="2"/>
      <c r="W29575" s="28"/>
      <c r="Y29575" s="30"/>
      <c r="Z29575" s="30"/>
      <c r="AB29575" s="6"/>
    </row>
    <row r="29576" spans="1:28">
      <c r="A29576" s="2"/>
      <c r="B29576" s="2"/>
      <c r="C29576" s="2"/>
      <c r="G29576" s="94"/>
      <c r="H29576" s="94"/>
      <c r="I29576" s="94"/>
      <c r="J29576" s="2"/>
      <c r="P29576" s="30"/>
      <c r="T29576" s="2"/>
      <c r="V29576" s="2"/>
      <c r="W29576" s="28"/>
      <c r="Y29576" s="30"/>
      <c r="Z29576" s="30"/>
      <c r="AB29576" s="6"/>
    </row>
    <row r="29577" spans="1:28">
      <c r="A29577" s="2"/>
      <c r="B29577" s="2"/>
      <c r="C29577" s="2"/>
      <c r="G29577" s="94"/>
      <c r="H29577" s="94"/>
      <c r="I29577" s="94"/>
      <c r="J29577" s="2"/>
      <c r="P29577" s="30"/>
      <c r="T29577" s="2"/>
      <c r="V29577" s="2"/>
      <c r="W29577" s="28"/>
      <c r="Y29577" s="30"/>
      <c r="Z29577" s="30"/>
      <c r="AB29577" s="6"/>
    </row>
    <row r="29578" spans="1:28">
      <c r="A29578" s="2"/>
      <c r="B29578" s="2"/>
      <c r="C29578" s="2"/>
      <c r="G29578" s="94"/>
      <c r="H29578" s="94"/>
      <c r="I29578" s="94"/>
      <c r="J29578" s="2"/>
      <c r="P29578" s="30"/>
      <c r="T29578" s="2"/>
      <c r="V29578" s="2"/>
      <c r="W29578" s="28"/>
      <c r="Y29578" s="30"/>
      <c r="Z29578" s="30"/>
      <c r="AB29578" s="6"/>
    </row>
    <row r="29579" spans="1:28">
      <c r="A29579" s="2"/>
      <c r="B29579" s="2"/>
      <c r="C29579" s="2"/>
      <c r="G29579" s="94"/>
      <c r="H29579" s="94"/>
      <c r="I29579" s="94"/>
      <c r="J29579" s="2"/>
      <c r="P29579" s="30"/>
      <c r="T29579" s="2"/>
      <c r="V29579" s="2"/>
      <c r="W29579" s="28"/>
      <c r="Y29579" s="30"/>
      <c r="Z29579" s="30"/>
      <c r="AB29579" s="6"/>
    </row>
    <row r="29580" spans="1:28">
      <c r="A29580" s="2"/>
      <c r="B29580" s="2"/>
      <c r="C29580" s="2"/>
      <c r="G29580" s="94"/>
      <c r="H29580" s="94"/>
      <c r="I29580" s="94"/>
      <c r="J29580" s="2"/>
      <c r="P29580" s="30"/>
      <c r="T29580" s="2"/>
      <c r="V29580" s="2"/>
      <c r="W29580" s="28"/>
      <c r="Y29580" s="30"/>
      <c r="Z29580" s="30"/>
      <c r="AB29580" s="6"/>
    </row>
    <row r="29581" spans="1:28">
      <c r="A29581" s="2"/>
      <c r="B29581" s="2"/>
      <c r="C29581" s="2"/>
      <c r="G29581" s="94"/>
      <c r="H29581" s="94"/>
      <c r="I29581" s="94"/>
      <c r="J29581" s="2"/>
      <c r="P29581" s="30"/>
      <c r="T29581" s="2"/>
      <c r="V29581" s="2"/>
      <c r="W29581" s="28"/>
      <c r="Y29581" s="30"/>
      <c r="Z29581" s="30"/>
      <c r="AB29581" s="6"/>
    </row>
    <row r="29582" spans="1:28">
      <c r="A29582" s="2"/>
      <c r="B29582" s="2"/>
      <c r="C29582" s="2"/>
      <c r="G29582" s="94"/>
      <c r="H29582" s="94"/>
      <c r="I29582" s="94"/>
      <c r="J29582" s="2"/>
      <c r="P29582" s="30"/>
      <c r="T29582" s="2"/>
      <c r="V29582" s="2"/>
      <c r="W29582" s="28"/>
      <c r="Y29582" s="30"/>
      <c r="Z29582" s="30"/>
      <c r="AB29582" s="6"/>
    </row>
    <row r="29583" spans="1:28">
      <c r="A29583" s="2"/>
      <c r="B29583" s="2"/>
      <c r="C29583" s="2"/>
      <c r="G29583" s="94"/>
      <c r="H29583" s="94"/>
      <c r="I29583" s="94"/>
      <c r="J29583" s="2"/>
      <c r="P29583" s="30"/>
      <c r="T29583" s="2"/>
      <c r="V29583" s="2"/>
      <c r="W29583" s="28"/>
      <c r="Y29583" s="30"/>
      <c r="Z29583" s="30"/>
      <c r="AB29583" s="6"/>
    </row>
    <row r="29584" spans="1:28">
      <c r="A29584" s="2"/>
      <c r="B29584" s="2"/>
      <c r="C29584" s="2"/>
      <c r="G29584" s="94"/>
      <c r="H29584" s="94"/>
      <c r="I29584" s="94"/>
      <c r="J29584" s="2"/>
      <c r="P29584" s="30"/>
      <c r="T29584" s="2"/>
      <c r="V29584" s="2"/>
      <c r="W29584" s="28"/>
      <c r="Y29584" s="30"/>
      <c r="Z29584" s="30"/>
      <c r="AB29584" s="6"/>
    </row>
    <row r="29585" spans="1:28">
      <c r="A29585" s="2"/>
      <c r="B29585" s="2"/>
      <c r="C29585" s="2"/>
      <c r="G29585" s="94"/>
      <c r="H29585" s="94"/>
      <c r="I29585" s="94"/>
      <c r="J29585" s="2"/>
      <c r="P29585" s="30"/>
      <c r="T29585" s="2"/>
      <c r="V29585" s="2"/>
      <c r="W29585" s="28"/>
      <c r="Y29585" s="30"/>
      <c r="Z29585" s="30"/>
      <c r="AB29585" s="6"/>
    </row>
    <row r="29586" spans="1:28">
      <c r="A29586" s="2"/>
      <c r="B29586" s="2"/>
      <c r="C29586" s="2"/>
      <c r="G29586" s="94"/>
      <c r="H29586" s="94"/>
      <c r="I29586" s="94"/>
      <c r="J29586" s="2"/>
      <c r="P29586" s="30"/>
      <c r="T29586" s="2"/>
      <c r="V29586" s="2"/>
      <c r="W29586" s="28"/>
      <c r="Y29586" s="30"/>
      <c r="Z29586" s="30"/>
      <c r="AB29586" s="6"/>
    </row>
    <row r="29587" spans="1:28">
      <c r="A29587" s="2"/>
      <c r="B29587" s="2"/>
      <c r="C29587" s="2"/>
      <c r="G29587" s="94"/>
      <c r="H29587" s="94"/>
      <c r="I29587" s="94"/>
      <c r="J29587" s="2"/>
      <c r="P29587" s="30"/>
      <c r="T29587" s="2"/>
      <c r="V29587" s="2"/>
      <c r="W29587" s="28"/>
      <c r="Y29587" s="30"/>
      <c r="Z29587" s="30"/>
      <c r="AB29587" s="6"/>
    </row>
    <row r="29588" spans="1:28">
      <c r="A29588" s="2"/>
      <c r="B29588" s="2"/>
      <c r="C29588" s="2"/>
      <c r="G29588" s="94"/>
      <c r="H29588" s="94"/>
      <c r="I29588" s="94"/>
      <c r="J29588" s="2"/>
      <c r="P29588" s="30"/>
      <c r="T29588" s="2"/>
      <c r="V29588" s="2"/>
      <c r="W29588" s="28"/>
      <c r="Y29588" s="30"/>
      <c r="Z29588" s="30"/>
      <c r="AB29588" s="6"/>
    </row>
    <row r="29589" spans="1:28">
      <c r="A29589" s="2"/>
      <c r="B29589" s="2"/>
      <c r="C29589" s="2"/>
      <c r="G29589" s="94"/>
      <c r="H29589" s="94"/>
      <c r="I29589" s="94"/>
      <c r="J29589" s="2"/>
      <c r="P29589" s="30"/>
      <c r="T29589" s="2"/>
      <c r="V29589" s="2"/>
      <c r="W29589" s="28"/>
      <c r="Y29589" s="30"/>
      <c r="Z29589" s="30"/>
      <c r="AB29589" s="6"/>
    </row>
    <row r="29590" spans="1:28">
      <c r="A29590" s="2"/>
      <c r="B29590" s="2"/>
      <c r="C29590" s="2"/>
      <c r="G29590" s="94"/>
      <c r="H29590" s="94"/>
      <c r="I29590" s="94"/>
      <c r="J29590" s="2"/>
      <c r="P29590" s="30"/>
      <c r="T29590" s="2"/>
      <c r="V29590" s="2"/>
      <c r="W29590" s="28"/>
      <c r="Y29590" s="30"/>
      <c r="Z29590" s="30"/>
      <c r="AB29590" s="6"/>
    </row>
    <row r="29591" spans="1:28">
      <c r="A29591" s="2"/>
      <c r="B29591" s="2"/>
      <c r="C29591" s="2"/>
      <c r="G29591" s="94"/>
      <c r="H29591" s="94"/>
      <c r="I29591" s="94"/>
      <c r="J29591" s="2"/>
      <c r="P29591" s="30"/>
      <c r="T29591" s="2"/>
      <c r="V29591" s="2"/>
      <c r="W29591" s="28"/>
      <c r="Y29591" s="30"/>
      <c r="Z29591" s="30"/>
      <c r="AB29591" s="6"/>
    </row>
    <row r="29592" spans="1:28">
      <c r="A29592" s="2"/>
      <c r="B29592" s="2"/>
      <c r="C29592" s="2"/>
      <c r="G29592" s="94"/>
      <c r="H29592" s="94"/>
      <c r="I29592" s="94"/>
      <c r="J29592" s="2"/>
      <c r="P29592" s="30"/>
      <c r="T29592" s="2"/>
      <c r="V29592" s="2"/>
      <c r="W29592" s="28"/>
      <c r="Y29592" s="30"/>
      <c r="Z29592" s="30"/>
      <c r="AB29592" s="6"/>
    </row>
    <row r="29593" spans="1:28">
      <c r="A29593" s="2"/>
      <c r="B29593" s="2"/>
      <c r="C29593" s="2"/>
      <c r="G29593" s="94"/>
      <c r="H29593" s="94"/>
      <c r="I29593" s="94"/>
      <c r="J29593" s="2"/>
      <c r="P29593" s="30"/>
      <c r="T29593" s="2"/>
      <c r="V29593" s="2"/>
      <c r="W29593" s="28"/>
      <c r="Y29593" s="30"/>
      <c r="Z29593" s="30"/>
      <c r="AB29593" s="6"/>
    </row>
    <row r="29594" spans="1:28">
      <c r="A29594" s="2"/>
      <c r="B29594" s="2"/>
      <c r="C29594" s="2"/>
      <c r="G29594" s="94"/>
      <c r="H29594" s="94"/>
      <c r="I29594" s="94"/>
      <c r="J29594" s="2"/>
      <c r="P29594" s="30"/>
      <c r="T29594" s="2"/>
      <c r="V29594" s="2"/>
      <c r="W29594" s="28"/>
      <c r="Y29594" s="30"/>
      <c r="Z29594" s="30"/>
      <c r="AB29594" s="6"/>
    </row>
    <row r="29595" spans="1:28">
      <c r="A29595" s="2"/>
      <c r="B29595" s="2"/>
      <c r="C29595" s="2"/>
      <c r="G29595" s="94"/>
      <c r="H29595" s="94"/>
      <c r="I29595" s="94"/>
      <c r="J29595" s="2"/>
      <c r="P29595" s="30"/>
      <c r="T29595" s="2"/>
      <c r="V29595" s="2"/>
      <c r="W29595" s="28"/>
      <c r="Y29595" s="30"/>
      <c r="Z29595" s="30"/>
      <c r="AB29595" s="6"/>
    </row>
    <row r="29596" spans="1:28">
      <c r="A29596" s="2"/>
      <c r="B29596" s="2"/>
      <c r="C29596" s="2"/>
      <c r="G29596" s="94"/>
      <c r="H29596" s="94"/>
      <c r="I29596" s="94"/>
      <c r="J29596" s="2"/>
      <c r="P29596" s="30"/>
      <c r="T29596" s="2"/>
      <c r="V29596" s="2"/>
      <c r="W29596" s="28"/>
      <c r="Y29596" s="30"/>
      <c r="Z29596" s="30"/>
      <c r="AB29596" s="6"/>
    </row>
    <row r="29597" spans="1:28">
      <c r="A29597" s="2"/>
      <c r="B29597" s="2"/>
      <c r="C29597" s="2"/>
      <c r="G29597" s="94"/>
      <c r="H29597" s="94"/>
      <c r="I29597" s="94"/>
      <c r="J29597" s="2"/>
      <c r="P29597" s="30"/>
      <c r="T29597" s="2"/>
      <c r="V29597" s="2"/>
      <c r="W29597" s="28"/>
      <c r="Y29597" s="30"/>
      <c r="Z29597" s="30"/>
      <c r="AB29597" s="6"/>
    </row>
    <row r="29598" spans="1:28">
      <c r="A29598" s="2"/>
      <c r="B29598" s="2"/>
      <c r="C29598" s="2"/>
      <c r="G29598" s="94"/>
      <c r="H29598" s="94"/>
      <c r="I29598" s="94"/>
      <c r="J29598" s="2"/>
      <c r="P29598" s="30"/>
      <c r="T29598" s="2"/>
      <c r="V29598" s="2"/>
      <c r="W29598" s="28"/>
      <c r="Y29598" s="30"/>
      <c r="Z29598" s="30"/>
      <c r="AB29598" s="6"/>
    </row>
    <row r="29599" spans="1:28">
      <c r="A29599" s="2"/>
      <c r="B29599" s="2"/>
      <c r="C29599" s="2"/>
      <c r="G29599" s="94"/>
      <c r="H29599" s="94"/>
      <c r="I29599" s="94"/>
      <c r="J29599" s="2"/>
      <c r="P29599" s="30"/>
      <c r="T29599" s="2"/>
      <c r="V29599" s="2"/>
      <c r="W29599" s="28"/>
      <c r="Y29599" s="30"/>
      <c r="Z29599" s="30"/>
      <c r="AB29599" s="6"/>
    </row>
    <row r="29600" spans="1:28">
      <c r="A29600" s="2"/>
      <c r="B29600" s="2"/>
      <c r="C29600" s="2"/>
      <c r="G29600" s="94"/>
      <c r="H29600" s="94"/>
      <c r="I29600" s="94"/>
      <c r="J29600" s="2"/>
      <c r="P29600" s="30"/>
      <c r="T29600" s="2"/>
      <c r="V29600" s="2"/>
      <c r="W29600" s="28"/>
      <c r="Y29600" s="30"/>
      <c r="Z29600" s="30"/>
      <c r="AB29600" s="6"/>
    </row>
    <row r="29601" spans="1:28">
      <c r="A29601" s="2"/>
      <c r="B29601" s="2"/>
      <c r="C29601" s="2"/>
      <c r="G29601" s="94"/>
      <c r="H29601" s="94"/>
      <c r="I29601" s="94"/>
      <c r="J29601" s="2"/>
      <c r="P29601" s="30"/>
      <c r="T29601" s="2"/>
      <c r="V29601" s="2"/>
      <c r="W29601" s="28"/>
      <c r="Y29601" s="30"/>
      <c r="Z29601" s="30"/>
      <c r="AB29601" s="6"/>
    </row>
    <row r="29602" spans="1:28">
      <c r="A29602" s="2"/>
      <c r="B29602" s="2"/>
      <c r="C29602" s="2"/>
      <c r="G29602" s="94"/>
      <c r="H29602" s="94"/>
      <c r="I29602" s="94"/>
      <c r="J29602" s="2"/>
      <c r="P29602" s="30"/>
      <c r="T29602" s="2"/>
      <c r="V29602" s="2"/>
      <c r="W29602" s="28"/>
      <c r="Y29602" s="30"/>
      <c r="Z29602" s="30"/>
      <c r="AB29602" s="6"/>
    </row>
    <row r="29603" spans="1:28">
      <c r="A29603" s="2"/>
      <c r="B29603" s="2"/>
      <c r="C29603" s="2"/>
      <c r="G29603" s="94"/>
      <c r="H29603" s="94"/>
      <c r="I29603" s="94"/>
      <c r="J29603" s="2"/>
      <c r="P29603" s="30"/>
      <c r="T29603" s="2"/>
      <c r="V29603" s="2"/>
      <c r="W29603" s="28"/>
      <c r="Y29603" s="30"/>
      <c r="Z29603" s="30"/>
      <c r="AB29603" s="6"/>
    </row>
    <row r="29604" spans="1:28">
      <c r="A29604" s="2"/>
      <c r="B29604" s="2"/>
      <c r="C29604" s="2"/>
      <c r="G29604" s="94"/>
      <c r="H29604" s="94"/>
      <c r="I29604" s="94"/>
      <c r="J29604" s="2"/>
      <c r="P29604" s="30"/>
      <c r="T29604" s="2"/>
      <c r="V29604" s="2"/>
      <c r="W29604" s="28"/>
      <c r="Y29604" s="30"/>
      <c r="Z29604" s="30"/>
      <c r="AB29604" s="6"/>
    </row>
    <row r="29605" spans="1:28">
      <c r="A29605" s="2"/>
      <c r="B29605" s="2"/>
      <c r="C29605" s="2"/>
      <c r="G29605" s="94"/>
      <c r="H29605" s="94"/>
      <c r="I29605" s="94"/>
      <c r="J29605" s="2"/>
      <c r="P29605" s="30"/>
      <c r="T29605" s="2"/>
      <c r="V29605" s="2"/>
      <c r="W29605" s="28"/>
      <c r="Y29605" s="30"/>
      <c r="Z29605" s="30"/>
      <c r="AB29605" s="6"/>
    </row>
    <row r="29606" spans="1:28">
      <c r="A29606" s="2"/>
      <c r="B29606" s="2"/>
      <c r="C29606" s="2"/>
      <c r="G29606" s="94"/>
      <c r="H29606" s="94"/>
      <c r="I29606" s="94"/>
      <c r="J29606" s="2"/>
      <c r="P29606" s="30"/>
      <c r="T29606" s="2"/>
      <c r="V29606" s="2"/>
      <c r="W29606" s="28"/>
      <c r="Y29606" s="30"/>
      <c r="Z29606" s="30"/>
      <c r="AB29606" s="6"/>
    </row>
    <row r="29607" spans="1:28">
      <c r="A29607" s="2"/>
      <c r="B29607" s="2"/>
      <c r="C29607" s="2"/>
      <c r="G29607" s="94"/>
      <c r="H29607" s="94"/>
      <c r="I29607" s="94"/>
      <c r="J29607" s="2"/>
      <c r="P29607" s="30"/>
      <c r="T29607" s="2"/>
      <c r="V29607" s="2"/>
      <c r="W29607" s="28"/>
      <c r="Y29607" s="30"/>
      <c r="Z29607" s="30"/>
      <c r="AB29607" s="6"/>
    </row>
    <row r="29608" spans="1:28">
      <c r="A29608" s="2"/>
      <c r="B29608" s="2"/>
      <c r="C29608" s="2"/>
      <c r="G29608" s="94"/>
      <c r="H29608" s="94"/>
      <c r="I29608" s="94"/>
      <c r="J29608" s="2"/>
      <c r="P29608" s="30"/>
      <c r="T29608" s="2"/>
      <c r="V29608" s="2"/>
      <c r="W29608" s="28"/>
      <c r="Y29608" s="30"/>
      <c r="Z29608" s="30"/>
      <c r="AB29608" s="6"/>
    </row>
    <row r="29609" spans="1:28">
      <c r="A29609" s="2"/>
      <c r="B29609" s="2"/>
      <c r="C29609" s="2"/>
      <c r="G29609" s="94"/>
      <c r="H29609" s="94"/>
      <c r="I29609" s="94"/>
      <c r="J29609" s="2"/>
      <c r="P29609" s="30"/>
      <c r="T29609" s="2"/>
      <c r="V29609" s="2"/>
      <c r="W29609" s="28"/>
      <c r="Y29609" s="30"/>
      <c r="Z29609" s="30"/>
      <c r="AB29609" s="6"/>
    </row>
    <row r="29610" spans="1:28">
      <c r="A29610" s="2"/>
      <c r="B29610" s="2"/>
      <c r="C29610" s="2"/>
      <c r="G29610" s="94"/>
      <c r="H29610" s="94"/>
      <c r="I29610" s="94"/>
      <c r="J29610" s="2"/>
      <c r="P29610" s="30"/>
      <c r="T29610" s="2"/>
      <c r="V29610" s="2"/>
      <c r="W29610" s="28"/>
      <c r="Y29610" s="30"/>
      <c r="Z29610" s="30"/>
      <c r="AB29610" s="6"/>
    </row>
    <row r="29611" spans="1:28">
      <c r="A29611" s="2"/>
      <c r="B29611" s="2"/>
      <c r="C29611" s="2"/>
      <c r="G29611" s="94"/>
      <c r="H29611" s="94"/>
      <c r="I29611" s="94"/>
      <c r="J29611" s="2"/>
      <c r="P29611" s="30"/>
      <c r="T29611" s="2"/>
      <c r="V29611" s="2"/>
      <c r="W29611" s="28"/>
      <c r="Y29611" s="30"/>
      <c r="Z29611" s="30"/>
      <c r="AB29611" s="6"/>
    </row>
    <row r="29612" spans="1:28">
      <c r="A29612" s="2"/>
      <c r="B29612" s="2"/>
      <c r="C29612" s="2"/>
      <c r="G29612" s="94"/>
      <c r="H29612" s="94"/>
      <c r="I29612" s="94"/>
      <c r="J29612" s="2"/>
      <c r="P29612" s="30"/>
      <c r="T29612" s="2"/>
      <c r="V29612" s="2"/>
      <c r="W29612" s="28"/>
      <c r="Y29612" s="30"/>
      <c r="Z29612" s="30"/>
      <c r="AB29612" s="6"/>
    </row>
    <row r="29613" spans="1:28">
      <c r="A29613" s="2"/>
      <c r="B29613" s="2"/>
      <c r="C29613" s="2"/>
      <c r="G29613" s="94"/>
      <c r="H29613" s="94"/>
      <c r="I29613" s="94"/>
      <c r="J29613" s="2"/>
      <c r="P29613" s="30"/>
      <c r="T29613" s="2"/>
      <c r="V29613" s="2"/>
      <c r="W29613" s="28"/>
      <c r="Y29613" s="30"/>
      <c r="Z29613" s="30"/>
      <c r="AB29613" s="6"/>
    </row>
    <row r="29614" spans="1:28">
      <c r="A29614" s="2"/>
      <c r="B29614" s="2"/>
      <c r="C29614" s="2"/>
      <c r="G29614" s="94"/>
      <c r="H29614" s="94"/>
      <c r="I29614" s="94"/>
      <c r="J29614" s="2"/>
      <c r="P29614" s="30"/>
      <c r="T29614" s="2"/>
      <c r="V29614" s="2"/>
      <c r="W29614" s="28"/>
      <c r="Y29614" s="30"/>
      <c r="Z29614" s="30"/>
      <c r="AB29614" s="6"/>
    </row>
    <row r="29615" spans="1:28">
      <c r="A29615" s="2"/>
      <c r="B29615" s="2"/>
      <c r="C29615" s="2"/>
      <c r="G29615" s="94"/>
      <c r="H29615" s="94"/>
      <c r="I29615" s="94"/>
      <c r="J29615" s="2"/>
      <c r="P29615" s="30"/>
      <c r="T29615" s="2"/>
      <c r="V29615" s="2"/>
      <c r="W29615" s="28"/>
      <c r="Y29615" s="30"/>
      <c r="Z29615" s="30"/>
      <c r="AB29615" s="6"/>
    </row>
    <row r="29616" spans="1:28">
      <c r="A29616" s="2"/>
      <c r="B29616" s="2"/>
      <c r="C29616" s="2"/>
      <c r="G29616" s="94"/>
      <c r="H29616" s="94"/>
      <c r="I29616" s="94"/>
      <c r="J29616" s="2"/>
      <c r="P29616" s="30"/>
      <c r="T29616" s="2"/>
      <c r="V29616" s="2"/>
      <c r="W29616" s="28"/>
      <c r="Y29616" s="30"/>
      <c r="Z29616" s="30"/>
      <c r="AB29616" s="6"/>
    </row>
    <row r="29617" spans="1:28">
      <c r="A29617" s="2"/>
      <c r="B29617" s="2"/>
      <c r="C29617" s="2"/>
      <c r="G29617" s="94"/>
      <c r="H29617" s="94"/>
      <c r="I29617" s="94"/>
      <c r="J29617" s="2"/>
      <c r="P29617" s="30"/>
      <c r="T29617" s="2"/>
      <c r="V29617" s="2"/>
      <c r="W29617" s="28"/>
      <c r="Y29617" s="30"/>
      <c r="Z29617" s="30"/>
      <c r="AB29617" s="6"/>
    </row>
    <row r="29618" spans="1:28">
      <c r="A29618" s="2"/>
      <c r="B29618" s="2"/>
      <c r="C29618" s="2"/>
      <c r="G29618" s="94"/>
      <c r="H29618" s="94"/>
      <c r="I29618" s="94"/>
      <c r="J29618" s="2"/>
      <c r="P29618" s="30"/>
      <c r="T29618" s="2"/>
      <c r="V29618" s="2"/>
      <c r="W29618" s="28"/>
      <c r="Y29618" s="30"/>
      <c r="Z29618" s="30"/>
      <c r="AB29618" s="6"/>
    </row>
    <row r="29619" spans="1:28">
      <c r="A29619" s="2"/>
      <c r="B29619" s="2"/>
      <c r="C29619" s="2"/>
      <c r="G29619" s="94"/>
      <c r="H29619" s="94"/>
      <c r="I29619" s="94"/>
      <c r="J29619" s="2"/>
      <c r="P29619" s="30"/>
      <c r="T29619" s="2"/>
      <c r="V29619" s="2"/>
      <c r="W29619" s="28"/>
      <c r="Y29619" s="30"/>
      <c r="Z29619" s="30"/>
      <c r="AB29619" s="6"/>
    </row>
    <row r="29620" spans="1:28">
      <c r="A29620" s="2"/>
      <c r="B29620" s="2"/>
      <c r="C29620" s="2"/>
      <c r="G29620" s="94"/>
      <c r="H29620" s="94"/>
      <c r="I29620" s="94"/>
      <c r="J29620" s="2"/>
      <c r="P29620" s="30"/>
      <c r="T29620" s="2"/>
      <c r="V29620" s="2"/>
      <c r="W29620" s="28"/>
      <c r="Y29620" s="30"/>
      <c r="Z29620" s="30"/>
      <c r="AB29620" s="6"/>
    </row>
    <row r="29621" spans="1:28">
      <c r="A29621" s="2"/>
      <c r="B29621" s="2"/>
      <c r="C29621" s="2"/>
      <c r="G29621" s="94"/>
      <c r="H29621" s="94"/>
      <c r="I29621" s="94"/>
      <c r="J29621" s="2"/>
      <c r="P29621" s="30"/>
      <c r="T29621" s="2"/>
      <c r="V29621" s="2"/>
      <c r="W29621" s="28"/>
      <c r="Y29621" s="30"/>
      <c r="Z29621" s="30"/>
      <c r="AB29621" s="6"/>
    </row>
    <row r="29622" spans="1:28">
      <c r="A29622" s="2"/>
      <c r="B29622" s="2"/>
      <c r="C29622" s="2"/>
      <c r="G29622" s="94"/>
      <c r="H29622" s="94"/>
      <c r="I29622" s="94"/>
      <c r="J29622" s="2"/>
      <c r="P29622" s="30"/>
      <c r="T29622" s="2"/>
      <c r="V29622" s="2"/>
      <c r="W29622" s="28"/>
      <c r="Y29622" s="30"/>
      <c r="Z29622" s="30"/>
      <c r="AB29622" s="6"/>
    </row>
    <row r="29623" spans="1:28">
      <c r="A29623" s="2"/>
      <c r="B29623" s="2"/>
      <c r="C29623" s="2"/>
      <c r="G29623" s="94"/>
      <c r="H29623" s="94"/>
      <c r="I29623" s="94"/>
      <c r="J29623" s="2"/>
      <c r="P29623" s="30"/>
      <c r="T29623" s="2"/>
      <c r="V29623" s="2"/>
      <c r="W29623" s="28"/>
      <c r="Y29623" s="30"/>
      <c r="Z29623" s="30"/>
      <c r="AB29623" s="6"/>
    </row>
    <row r="29624" spans="1:28">
      <c r="A29624" s="2"/>
      <c r="B29624" s="2"/>
      <c r="C29624" s="2"/>
      <c r="G29624" s="94"/>
      <c r="H29624" s="94"/>
      <c r="I29624" s="94"/>
      <c r="J29624" s="2"/>
      <c r="P29624" s="30"/>
      <c r="T29624" s="2"/>
      <c r="V29624" s="2"/>
      <c r="W29624" s="28"/>
      <c r="Y29624" s="30"/>
      <c r="Z29624" s="30"/>
      <c r="AB29624" s="6"/>
    </row>
    <row r="29625" spans="1:28">
      <c r="A29625" s="2"/>
      <c r="B29625" s="2"/>
      <c r="C29625" s="2"/>
      <c r="G29625" s="94"/>
      <c r="H29625" s="94"/>
      <c r="I29625" s="94"/>
      <c r="J29625" s="2"/>
      <c r="P29625" s="30"/>
      <c r="T29625" s="2"/>
      <c r="V29625" s="2"/>
      <c r="W29625" s="28"/>
      <c r="Y29625" s="30"/>
      <c r="Z29625" s="30"/>
      <c r="AB29625" s="6"/>
    </row>
    <row r="29626" spans="1:28">
      <c r="A29626" s="2"/>
      <c r="B29626" s="2"/>
      <c r="C29626" s="2"/>
      <c r="G29626" s="94"/>
      <c r="H29626" s="94"/>
      <c r="I29626" s="94"/>
      <c r="J29626" s="2"/>
      <c r="P29626" s="30"/>
      <c r="T29626" s="2"/>
      <c r="V29626" s="2"/>
      <c r="W29626" s="28"/>
      <c r="Y29626" s="30"/>
      <c r="Z29626" s="30"/>
      <c r="AB29626" s="6"/>
    </row>
    <row r="29627" spans="1:28">
      <c r="A29627" s="2"/>
      <c r="B29627" s="2"/>
      <c r="C29627" s="2"/>
      <c r="G29627" s="94"/>
      <c r="H29627" s="94"/>
      <c r="I29627" s="94"/>
      <c r="J29627" s="2"/>
      <c r="P29627" s="30"/>
      <c r="T29627" s="2"/>
      <c r="V29627" s="2"/>
      <c r="W29627" s="28"/>
      <c r="Y29627" s="30"/>
      <c r="Z29627" s="30"/>
      <c r="AB29627" s="6"/>
    </row>
    <row r="29628" spans="1:28">
      <c r="A29628" s="2"/>
      <c r="B29628" s="2"/>
      <c r="C29628" s="2"/>
      <c r="G29628" s="94"/>
      <c r="H29628" s="94"/>
      <c r="I29628" s="94"/>
      <c r="J29628" s="2"/>
      <c r="P29628" s="30"/>
      <c r="T29628" s="2"/>
      <c r="V29628" s="2"/>
      <c r="W29628" s="28"/>
      <c r="Y29628" s="30"/>
      <c r="Z29628" s="30"/>
      <c r="AB29628" s="6"/>
    </row>
    <row r="29629" spans="1:28">
      <c r="A29629" s="2"/>
      <c r="B29629" s="2"/>
      <c r="C29629" s="2"/>
      <c r="G29629" s="94"/>
      <c r="H29629" s="94"/>
      <c r="I29629" s="94"/>
      <c r="J29629" s="2"/>
      <c r="P29629" s="30"/>
      <c r="T29629" s="2"/>
      <c r="V29629" s="2"/>
      <c r="W29629" s="28"/>
      <c r="Y29629" s="30"/>
      <c r="Z29629" s="30"/>
      <c r="AB29629" s="6"/>
    </row>
    <row r="29630" spans="1:28">
      <c r="A29630" s="2"/>
      <c r="B29630" s="2"/>
      <c r="C29630" s="2"/>
      <c r="G29630" s="94"/>
      <c r="H29630" s="94"/>
      <c r="I29630" s="94"/>
      <c r="J29630" s="2"/>
      <c r="P29630" s="30"/>
      <c r="T29630" s="2"/>
      <c r="V29630" s="2"/>
      <c r="W29630" s="28"/>
      <c r="Y29630" s="30"/>
      <c r="Z29630" s="30"/>
      <c r="AB29630" s="6"/>
    </row>
    <row r="29631" spans="1:28">
      <c r="A29631" s="2"/>
      <c r="B29631" s="2"/>
      <c r="C29631" s="2"/>
      <c r="G29631" s="94"/>
      <c r="H29631" s="94"/>
      <c r="I29631" s="94"/>
      <c r="J29631" s="2"/>
      <c r="P29631" s="30"/>
      <c r="T29631" s="2"/>
      <c r="V29631" s="2"/>
      <c r="W29631" s="28"/>
      <c r="Y29631" s="30"/>
      <c r="Z29631" s="30"/>
      <c r="AB29631" s="6"/>
    </row>
    <row r="29632" spans="1:28">
      <c r="A29632" s="2"/>
      <c r="B29632" s="2"/>
      <c r="C29632" s="2"/>
      <c r="G29632" s="94"/>
      <c r="H29632" s="94"/>
      <c r="I29632" s="94"/>
      <c r="J29632" s="2"/>
      <c r="P29632" s="30"/>
      <c r="T29632" s="2"/>
      <c r="V29632" s="2"/>
      <c r="W29632" s="28"/>
      <c r="Y29632" s="30"/>
      <c r="Z29632" s="30"/>
      <c r="AB29632" s="6"/>
    </row>
    <row r="29633" spans="1:28">
      <c r="A29633" s="2"/>
      <c r="B29633" s="2"/>
      <c r="C29633" s="2"/>
      <c r="G29633" s="94"/>
      <c r="H29633" s="94"/>
      <c r="I29633" s="94"/>
      <c r="J29633" s="2"/>
      <c r="P29633" s="30"/>
      <c r="T29633" s="2"/>
      <c r="V29633" s="2"/>
      <c r="W29633" s="28"/>
      <c r="Y29633" s="30"/>
      <c r="Z29633" s="30"/>
      <c r="AB29633" s="6"/>
    </row>
    <row r="29634" spans="1:28">
      <c r="A29634" s="2"/>
      <c r="B29634" s="2"/>
      <c r="C29634" s="2"/>
      <c r="G29634" s="94"/>
      <c r="H29634" s="94"/>
      <c r="I29634" s="94"/>
      <c r="J29634" s="2"/>
      <c r="P29634" s="30"/>
      <c r="T29634" s="2"/>
      <c r="V29634" s="2"/>
      <c r="W29634" s="28"/>
      <c r="Y29634" s="30"/>
      <c r="Z29634" s="30"/>
      <c r="AB29634" s="6"/>
    </row>
    <row r="29635" spans="1:28">
      <c r="A29635" s="2"/>
      <c r="B29635" s="2"/>
      <c r="C29635" s="2"/>
      <c r="G29635" s="94"/>
      <c r="H29635" s="94"/>
      <c r="I29635" s="94"/>
      <c r="J29635" s="2"/>
      <c r="P29635" s="30"/>
      <c r="T29635" s="2"/>
      <c r="V29635" s="2"/>
      <c r="W29635" s="28"/>
      <c r="Y29635" s="30"/>
      <c r="Z29635" s="30"/>
      <c r="AB29635" s="6"/>
    </row>
    <row r="29636" spans="1:28">
      <c r="A29636" s="2"/>
      <c r="B29636" s="2"/>
      <c r="C29636" s="2"/>
      <c r="G29636" s="94"/>
      <c r="H29636" s="94"/>
      <c r="I29636" s="94"/>
      <c r="J29636" s="2"/>
      <c r="P29636" s="30"/>
      <c r="T29636" s="2"/>
      <c r="V29636" s="2"/>
      <c r="W29636" s="28"/>
      <c r="Y29636" s="30"/>
      <c r="Z29636" s="30"/>
      <c r="AB29636" s="6"/>
    </row>
    <row r="29637" spans="1:28">
      <c r="A29637" s="2"/>
      <c r="B29637" s="2"/>
      <c r="C29637" s="2"/>
      <c r="G29637" s="94"/>
      <c r="H29637" s="94"/>
      <c r="I29637" s="94"/>
      <c r="J29637" s="2"/>
      <c r="P29637" s="30"/>
      <c r="T29637" s="2"/>
      <c r="V29637" s="2"/>
      <c r="W29637" s="28"/>
      <c r="Y29637" s="30"/>
      <c r="Z29637" s="30"/>
      <c r="AB29637" s="6"/>
    </row>
    <row r="29638" spans="1:28">
      <c r="A29638" s="2"/>
      <c r="B29638" s="2"/>
      <c r="C29638" s="2"/>
      <c r="G29638" s="94"/>
      <c r="H29638" s="94"/>
      <c r="I29638" s="94"/>
      <c r="J29638" s="2"/>
      <c r="P29638" s="30"/>
      <c r="T29638" s="2"/>
      <c r="V29638" s="2"/>
      <c r="W29638" s="28"/>
      <c r="Y29638" s="30"/>
      <c r="Z29638" s="30"/>
      <c r="AB29638" s="6"/>
    </row>
    <row r="29639" spans="1:28">
      <c r="A29639" s="2"/>
      <c r="B29639" s="2"/>
      <c r="C29639" s="2"/>
      <c r="G29639" s="94"/>
      <c r="H29639" s="94"/>
      <c r="I29639" s="94"/>
      <c r="J29639" s="2"/>
      <c r="P29639" s="30"/>
      <c r="T29639" s="2"/>
      <c r="V29639" s="2"/>
      <c r="W29639" s="28"/>
      <c r="Y29639" s="30"/>
      <c r="Z29639" s="30"/>
      <c r="AB29639" s="6"/>
    </row>
    <row r="29640" spans="1:28">
      <c r="A29640" s="2"/>
      <c r="B29640" s="2"/>
      <c r="C29640" s="2"/>
      <c r="G29640" s="94"/>
      <c r="H29640" s="94"/>
      <c r="I29640" s="94"/>
      <c r="J29640" s="2"/>
      <c r="P29640" s="30"/>
      <c r="T29640" s="2"/>
      <c r="V29640" s="2"/>
      <c r="W29640" s="28"/>
      <c r="Y29640" s="30"/>
      <c r="Z29640" s="30"/>
      <c r="AB29640" s="6"/>
    </row>
    <row r="29641" spans="1:28">
      <c r="A29641" s="2"/>
      <c r="B29641" s="2"/>
      <c r="C29641" s="2"/>
      <c r="G29641" s="94"/>
      <c r="H29641" s="94"/>
      <c r="I29641" s="94"/>
      <c r="J29641" s="2"/>
      <c r="P29641" s="30"/>
      <c r="T29641" s="2"/>
      <c r="V29641" s="2"/>
      <c r="W29641" s="28"/>
      <c r="Y29641" s="30"/>
      <c r="Z29641" s="30"/>
      <c r="AB29641" s="6"/>
    </row>
    <row r="29642" spans="1:28">
      <c r="A29642" s="2"/>
      <c r="B29642" s="2"/>
      <c r="C29642" s="2"/>
      <c r="G29642" s="94"/>
      <c r="H29642" s="94"/>
      <c r="I29642" s="94"/>
      <c r="J29642" s="2"/>
      <c r="P29642" s="30"/>
      <c r="T29642" s="2"/>
      <c r="V29642" s="2"/>
      <c r="W29642" s="28"/>
      <c r="Y29642" s="30"/>
      <c r="Z29642" s="30"/>
      <c r="AB29642" s="6"/>
    </row>
    <row r="29643" spans="1:28">
      <c r="A29643" s="2"/>
      <c r="B29643" s="2"/>
      <c r="C29643" s="2"/>
      <c r="G29643" s="94"/>
      <c r="H29643" s="94"/>
      <c r="I29643" s="94"/>
      <c r="J29643" s="2"/>
      <c r="P29643" s="30"/>
      <c r="T29643" s="2"/>
      <c r="V29643" s="2"/>
      <c r="W29643" s="28"/>
      <c r="Y29643" s="30"/>
      <c r="Z29643" s="30"/>
      <c r="AB29643" s="6"/>
    </row>
    <row r="29644" spans="1:28">
      <c r="A29644" s="2"/>
      <c r="B29644" s="2"/>
      <c r="C29644" s="2"/>
      <c r="G29644" s="94"/>
      <c r="H29644" s="94"/>
      <c r="I29644" s="94"/>
      <c r="J29644" s="2"/>
      <c r="P29644" s="30"/>
      <c r="T29644" s="2"/>
      <c r="V29644" s="2"/>
      <c r="W29644" s="28"/>
      <c r="Y29644" s="30"/>
      <c r="Z29644" s="30"/>
      <c r="AB29644" s="6"/>
    </row>
    <row r="29645" spans="1:28">
      <c r="A29645" s="2"/>
      <c r="B29645" s="2"/>
      <c r="C29645" s="2"/>
      <c r="G29645" s="94"/>
      <c r="H29645" s="94"/>
      <c r="I29645" s="94"/>
      <c r="J29645" s="2"/>
      <c r="P29645" s="30"/>
      <c r="T29645" s="2"/>
      <c r="V29645" s="2"/>
      <c r="W29645" s="28"/>
      <c r="Y29645" s="30"/>
      <c r="Z29645" s="30"/>
      <c r="AB29645" s="6"/>
    </row>
    <row r="29646" spans="1:28">
      <c r="A29646" s="2"/>
      <c r="B29646" s="2"/>
      <c r="C29646" s="2"/>
      <c r="G29646" s="94"/>
      <c r="H29646" s="94"/>
      <c r="I29646" s="94"/>
      <c r="J29646" s="2"/>
      <c r="P29646" s="30"/>
      <c r="T29646" s="2"/>
      <c r="V29646" s="2"/>
      <c r="W29646" s="28"/>
      <c r="Y29646" s="30"/>
      <c r="Z29646" s="30"/>
      <c r="AB29646" s="6"/>
    </row>
    <row r="29647" spans="1:28">
      <c r="A29647" s="2"/>
      <c r="B29647" s="2"/>
      <c r="C29647" s="2"/>
      <c r="G29647" s="94"/>
      <c r="H29647" s="94"/>
      <c r="I29647" s="94"/>
      <c r="J29647" s="2"/>
      <c r="P29647" s="30"/>
      <c r="T29647" s="2"/>
      <c r="V29647" s="2"/>
      <c r="W29647" s="28"/>
      <c r="Y29647" s="30"/>
      <c r="Z29647" s="30"/>
      <c r="AB29647" s="6"/>
    </row>
    <row r="29648" spans="1:28">
      <c r="A29648" s="2"/>
      <c r="B29648" s="2"/>
      <c r="C29648" s="2"/>
      <c r="G29648" s="94"/>
      <c r="H29648" s="94"/>
      <c r="I29648" s="94"/>
      <c r="J29648" s="2"/>
      <c r="P29648" s="30"/>
      <c r="T29648" s="2"/>
      <c r="V29648" s="2"/>
      <c r="W29648" s="28"/>
      <c r="Y29648" s="30"/>
      <c r="Z29648" s="30"/>
      <c r="AB29648" s="6"/>
    </row>
    <row r="29649" spans="1:28">
      <c r="A29649" s="2"/>
      <c r="B29649" s="2"/>
      <c r="C29649" s="2"/>
      <c r="G29649" s="94"/>
      <c r="H29649" s="94"/>
      <c r="I29649" s="94"/>
      <c r="J29649" s="2"/>
      <c r="P29649" s="30"/>
      <c r="T29649" s="2"/>
      <c r="V29649" s="2"/>
      <c r="W29649" s="28"/>
      <c r="Y29649" s="30"/>
      <c r="Z29649" s="30"/>
      <c r="AB29649" s="6"/>
    </row>
    <row r="29650" spans="1:28">
      <c r="A29650" s="2"/>
      <c r="B29650" s="2"/>
      <c r="C29650" s="2"/>
      <c r="G29650" s="94"/>
      <c r="H29650" s="94"/>
      <c r="I29650" s="94"/>
      <c r="J29650" s="2"/>
      <c r="P29650" s="30"/>
      <c r="T29650" s="2"/>
      <c r="V29650" s="2"/>
      <c r="W29650" s="28"/>
      <c r="Y29650" s="30"/>
      <c r="Z29650" s="30"/>
      <c r="AB29650" s="6"/>
    </row>
    <row r="29651" spans="1:28">
      <c r="A29651" s="2"/>
      <c r="B29651" s="2"/>
      <c r="C29651" s="2"/>
      <c r="G29651" s="94"/>
      <c r="H29651" s="94"/>
      <c r="I29651" s="94"/>
      <c r="J29651" s="2"/>
      <c r="P29651" s="30"/>
      <c r="T29651" s="2"/>
      <c r="V29651" s="2"/>
      <c r="W29651" s="28"/>
      <c r="Y29651" s="30"/>
      <c r="Z29651" s="30"/>
      <c r="AB29651" s="6"/>
    </row>
    <row r="29652" spans="1:28">
      <c r="A29652" s="2"/>
      <c r="B29652" s="2"/>
      <c r="C29652" s="2"/>
      <c r="G29652" s="94"/>
      <c r="H29652" s="94"/>
      <c r="I29652" s="94"/>
      <c r="J29652" s="2"/>
      <c r="P29652" s="30"/>
      <c r="T29652" s="2"/>
      <c r="V29652" s="2"/>
      <c r="W29652" s="28"/>
      <c r="Y29652" s="30"/>
      <c r="Z29652" s="30"/>
      <c r="AB29652" s="6"/>
    </row>
    <row r="29653" spans="1:28">
      <c r="A29653" s="2"/>
      <c r="B29653" s="2"/>
      <c r="C29653" s="2"/>
      <c r="G29653" s="94"/>
      <c r="H29653" s="94"/>
      <c r="I29653" s="94"/>
      <c r="J29653" s="2"/>
      <c r="P29653" s="30"/>
      <c r="T29653" s="2"/>
      <c r="V29653" s="2"/>
      <c r="W29653" s="28"/>
      <c r="Y29653" s="30"/>
      <c r="Z29653" s="30"/>
      <c r="AB29653" s="6"/>
    </row>
    <row r="29654" spans="1:28">
      <c r="A29654" s="2"/>
      <c r="B29654" s="2"/>
      <c r="C29654" s="2"/>
      <c r="G29654" s="94"/>
      <c r="H29654" s="94"/>
      <c r="I29654" s="94"/>
      <c r="J29654" s="2"/>
      <c r="P29654" s="30"/>
      <c r="T29654" s="2"/>
      <c r="V29654" s="2"/>
      <c r="W29654" s="28"/>
      <c r="Y29654" s="30"/>
      <c r="Z29654" s="30"/>
      <c r="AB29654" s="6"/>
    </row>
    <row r="29655" spans="1:28">
      <c r="A29655" s="2"/>
      <c r="B29655" s="2"/>
      <c r="C29655" s="2"/>
      <c r="G29655" s="94"/>
      <c r="H29655" s="94"/>
      <c r="I29655" s="94"/>
      <c r="J29655" s="2"/>
      <c r="P29655" s="30"/>
      <c r="T29655" s="2"/>
      <c r="V29655" s="2"/>
      <c r="W29655" s="28"/>
      <c r="Y29655" s="30"/>
      <c r="Z29655" s="30"/>
      <c r="AB29655" s="6"/>
    </row>
    <row r="29656" spans="1:28">
      <c r="A29656" s="2"/>
      <c r="B29656" s="2"/>
      <c r="C29656" s="2"/>
      <c r="G29656" s="94"/>
      <c r="H29656" s="94"/>
      <c r="I29656" s="94"/>
      <c r="J29656" s="2"/>
      <c r="P29656" s="30"/>
      <c r="T29656" s="2"/>
      <c r="V29656" s="2"/>
      <c r="W29656" s="28"/>
      <c r="Y29656" s="30"/>
      <c r="Z29656" s="30"/>
      <c r="AB29656" s="6"/>
    </row>
    <row r="29657" spans="1:28">
      <c r="A29657" s="2"/>
      <c r="B29657" s="2"/>
      <c r="C29657" s="2"/>
      <c r="G29657" s="94"/>
      <c r="H29657" s="94"/>
      <c r="I29657" s="94"/>
      <c r="J29657" s="2"/>
      <c r="P29657" s="30"/>
      <c r="T29657" s="2"/>
      <c r="V29657" s="2"/>
      <c r="W29657" s="28"/>
      <c r="Y29657" s="30"/>
      <c r="Z29657" s="30"/>
      <c r="AB29657" s="6"/>
    </row>
    <row r="29658" spans="1:28">
      <c r="A29658" s="2"/>
      <c r="B29658" s="2"/>
      <c r="C29658" s="2"/>
      <c r="G29658" s="94"/>
      <c r="H29658" s="94"/>
      <c r="I29658" s="94"/>
      <c r="J29658" s="2"/>
      <c r="P29658" s="30"/>
      <c r="T29658" s="2"/>
      <c r="V29658" s="2"/>
      <c r="W29658" s="28"/>
      <c r="Y29658" s="30"/>
      <c r="Z29658" s="30"/>
      <c r="AB29658" s="6"/>
    </row>
    <row r="29659" spans="1:28">
      <c r="A29659" s="2"/>
      <c r="B29659" s="2"/>
      <c r="C29659" s="2"/>
      <c r="G29659" s="94"/>
      <c r="H29659" s="94"/>
      <c r="I29659" s="94"/>
      <c r="J29659" s="2"/>
      <c r="P29659" s="30"/>
      <c r="T29659" s="2"/>
      <c r="V29659" s="2"/>
      <c r="W29659" s="28"/>
      <c r="Y29659" s="30"/>
      <c r="Z29659" s="30"/>
      <c r="AB29659" s="6"/>
    </row>
    <row r="29660" spans="1:28">
      <c r="A29660" s="2"/>
      <c r="B29660" s="2"/>
      <c r="C29660" s="2"/>
      <c r="G29660" s="94"/>
      <c r="H29660" s="94"/>
      <c r="I29660" s="94"/>
      <c r="J29660" s="2"/>
      <c r="P29660" s="30"/>
      <c r="T29660" s="2"/>
      <c r="V29660" s="2"/>
      <c r="W29660" s="28"/>
      <c r="Y29660" s="30"/>
      <c r="Z29660" s="30"/>
      <c r="AB29660" s="6"/>
    </row>
    <row r="29661" spans="1:28">
      <c r="A29661" s="2"/>
      <c r="B29661" s="2"/>
      <c r="C29661" s="2"/>
      <c r="G29661" s="94"/>
      <c r="H29661" s="94"/>
      <c r="I29661" s="94"/>
      <c r="J29661" s="2"/>
      <c r="P29661" s="30"/>
      <c r="T29661" s="2"/>
      <c r="V29661" s="2"/>
      <c r="W29661" s="28"/>
      <c r="Y29661" s="30"/>
      <c r="Z29661" s="30"/>
      <c r="AB29661" s="6"/>
    </row>
    <row r="29662" spans="1:28">
      <c r="A29662" s="2"/>
      <c r="B29662" s="2"/>
      <c r="C29662" s="2"/>
      <c r="G29662" s="94"/>
      <c r="H29662" s="94"/>
      <c r="I29662" s="94"/>
      <c r="J29662" s="2"/>
      <c r="P29662" s="30"/>
      <c r="T29662" s="2"/>
      <c r="V29662" s="2"/>
      <c r="W29662" s="28"/>
      <c r="Y29662" s="30"/>
      <c r="Z29662" s="30"/>
      <c r="AB29662" s="6"/>
    </row>
    <row r="29663" spans="1:28">
      <c r="A29663" s="2"/>
      <c r="B29663" s="2"/>
      <c r="C29663" s="2"/>
      <c r="G29663" s="94"/>
      <c r="H29663" s="94"/>
      <c r="I29663" s="94"/>
      <c r="J29663" s="2"/>
      <c r="P29663" s="30"/>
      <c r="T29663" s="2"/>
      <c r="V29663" s="2"/>
      <c r="W29663" s="28"/>
      <c r="Y29663" s="30"/>
      <c r="Z29663" s="30"/>
      <c r="AB29663" s="6"/>
    </row>
    <row r="29664" spans="1:28">
      <c r="A29664" s="2"/>
      <c r="B29664" s="2"/>
      <c r="C29664" s="2"/>
      <c r="G29664" s="94"/>
      <c r="H29664" s="94"/>
      <c r="I29664" s="94"/>
      <c r="J29664" s="2"/>
      <c r="P29664" s="30"/>
      <c r="T29664" s="2"/>
      <c r="V29664" s="2"/>
      <c r="W29664" s="28"/>
      <c r="Y29664" s="30"/>
      <c r="Z29664" s="30"/>
      <c r="AB29664" s="6"/>
    </row>
    <row r="29665" spans="1:28">
      <c r="A29665" s="2"/>
      <c r="B29665" s="2"/>
      <c r="C29665" s="2"/>
      <c r="G29665" s="94"/>
      <c r="H29665" s="94"/>
      <c r="I29665" s="94"/>
      <c r="J29665" s="2"/>
      <c r="P29665" s="30"/>
      <c r="T29665" s="2"/>
      <c r="V29665" s="2"/>
      <c r="W29665" s="28"/>
      <c r="Y29665" s="30"/>
      <c r="Z29665" s="30"/>
      <c r="AB29665" s="6"/>
    </row>
    <row r="29666" spans="1:28">
      <c r="A29666" s="2"/>
      <c r="B29666" s="2"/>
      <c r="C29666" s="2"/>
      <c r="G29666" s="94"/>
      <c r="H29666" s="94"/>
      <c r="I29666" s="94"/>
      <c r="J29666" s="2"/>
      <c r="P29666" s="30"/>
      <c r="T29666" s="2"/>
      <c r="V29666" s="2"/>
      <c r="W29666" s="28"/>
      <c r="Y29666" s="30"/>
      <c r="Z29666" s="30"/>
      <c r="AB29666" s="6"/>
    </row>
    <row r="29667" spans="1:28">
      <c r="A29667" s="2"/>
      <c r="B29667" s="2"/>
      <c r="C29667" s="2"/>
      <c r="G29667" s="94"/>
      <c r="H29667" s="94"/>
      <c r="I29667" s="94"/>
      <c r="J29667" s="2"/>
      <c r="P29667" s="30"/>
      <c r="T29667" s="2"/>
      <c r="V29667" s="2"/>
      <c r="W29667" s="28"/>
      <c r="Y29667" s="30"/>
      <c r="Z29667" s="30"/>
      <c r="AB29667" s="6"/>
    </row>
    <row r="29668" spans="1:28">
      <c r="A29668" s="2"/>
      <c r="B29668" s="2"/>
      <c r="C29668" s="2"/>
      <c r="G29668" s="94"/>
      <c r="H29668" s="94"/>
      <c r="I29668" s="94"/>
      <c r="J29668" s="2"/>
      <c r="P29668" s="30"/>
      <c r="T29668" s="2"/>
      <c r="V29668" s="2"/>
      <c r="W29668" s="28"/>
      <c r="Y29668" s="30"/>
      <c r="Z29668" s="30"/>
      <c r="AB29668" s="6"/>
    </row>
    <row r="29669" spans="1:28">
      <c r="A29669" s="2"/>
      <c r="B29669" s="2"/>
      <c r="C29669" s="2"/>
      <c r="G29669" s="94"/>
      <c r="H29669" s="94"/>
      <c r="I29669" s="94"/>
      <c r="J29669" s="2"/>
      <c r="P29669" s="30"/>
      <c r="T29669" s="2"/>
      <c r="V29669" s="2"/>
      <c r="W29669" s="28"/>
      <c r="Y29669" s="30"/>
      <c r="Z29669" s="30"/>
      <c r="AB29669" s="6"/>
    </row>
    <row r="29670" spans="1:28">
      <c r="A29670" s="2"/>
      <c r="B29670" s="2"/>
      <c r="C29670" s="2"/>
      <c r="G29670" s="94"/>
      <c r="H29670" s="94"/>
      <c r="I29670" s="94"/>
      <c r="J29670" s="2"/>
      <c r="P29670" s="30"/>
      <c r="T29670" s="2"/>
      <c r="V29670" s="2"/>
      <c r="W29670" s="28"/>
      <c r="Y29670" s="30"/>
      <c r="Z29670" s="30"/>
      <c r="AB29670" s="6"/>
    </row>
    <row r="29671" spans="1:28">
      <c r="A29671" s="2"/>
      <c r="B29671" s="2"/>
      <c r="C29671" s="2"/>
      <c r="G29671" s="94"/>
      <c r="H29671" s="94"/>
      <c r="I29671" s="94"/>
      <c r="J29671" s="2"/>
      <c r="P29671" s="30"/>
      <c r="T29671" s="2"/>
      <c r="V29671" s="2"/>
      <c r="W29671" s="28"/>
      <c r="Y29671" s="30"/>
      <c r="Z29671" s="30"/>
      <c r="AB29671" s="6"/>
    </row>
    <row r="29672" spans="1:28">
      <c r="A29672" s="2"/>
      <c r="B29672" s="2"/>
      <c r="C29672" s="2"/>
      <c r="G29672" s="94"/>
      <c r="H29672" s="94"/>
      <c r="I29672" s="94"/>
      <c r="J29672" s="2"/>
      <c r="P29672" s="30"/>
      <c r="T29672" s="2"/>
      <c r="V29672" s="2"/>
      <c r="W29672" s="28"/>
      <c r="Y29672" s="30"/>
      <c r="Z29672" s="30"/>
      <c r="AB29672" s="6"/>
    </row>
    <row r="29673" spans="1:28">
      <c r="A29673" s="2"/>
      <c r="B29673" s="2"/>
      <c r="C29673" s="2"/>
      <c r="G29673" s="94"/>
      <c r="H29673" s="94"/>
      <c r="I29673" s="94"/>
      <c r="J29673" s="2"/>
      <c r="P29673" s="30"/>
      <c r="T29673" s="2"/>
      <c r="V29673" s="2"/>
      <c r="W29673" s="28"/>
      <c r="Y29673" s="30"/>
      <c r="Z29673" s="30"/>
      <c r="AB29673" s="6"/>
    </row>
    <row r="29674" spans="1:28">
      <c r="A29674" s="2"/>
      <c r="B29674" s="2"/>
      <c r="C29674" s="2"/>
      <c r="G29674" s="94"/>
      <c r="H29674" s="94"/>
      <c r="I29674" s="94"/>
      <c r="J29674" s="2"/>
      <c r="P29674" s="30"/>
      <c r="T29674" s="2"/>
      <c r="V29674" s="2"/>
      <c r="W29674" s="28"/>
      <c r="Y29674" s="30"/>
      <c r="Z29674" s="30"/>
      <c r="AB29674" s="6"/>
    </row>
    <row r="29675" spans="1:28">
      <c r="A29675" s="2"/>
      <c r="B29675" s="2"/>
      <c r="C29675" s="2"/>
      <c r="G29675" s="94"/>
      <c r="H29675" s="94"/>
      <c r="I29675" s="94"/>
      <c r="J29675" s="2"/>
      <c r="P29675" s="30"/>
      <c r="T29675" s="2"/>
      <c r="V29675" s="2"/>
      <c r="W29675" s="28"/>
      <c r="Y29675" s="30"/>
      <c r="Z29675" s="30"/>
      <c r="AB29675" s="6"/>
    </row>
    <row r="29676" spans="1:28">
      <c r="A29676" s="2"/>
      <c r="B29676" s="2"/>
      <c r="C29676" s="2"/>
      <c r="G29676" s="94"/>
      <c r="H29676" s="94"/>
      <c r="I29676" s="94"/>
      <c r="J29676" s="2"/>
      <c r="P29676" s="30"/>
      <c r="T29676" s="2"/>
      <c r="V29676" s="2"/>
      <c r="W29676" s="28"/>
      <c r="Y29676" s="30"/>
      <c r="Z29676" s="30"/>
      <c r="AB29676" s="6"/>
    </row>
    <row r="29677" spans="1:28">
      <c r="A29677" s="2"/>
      <c r="B29677" s="2"/>
      <c r="C29677" s="2"/>
      <c r="G29677" s="94"/>
      <c r="H29677" s="94"/>
      <c r="I29677" s="94"/>
      <c r="J29677" s="2"/>
      <c r="P29677" s="30"/>
      <c r="T29677" s="2"/>
      <c r="V29677" s="2"/>
      <c r="W29677" s="28"/>
      <c r="Y29677" s="30"/>
      <c r="Z29677" s="30"/>
      <c r="AB29677" s="6"/>
    </row>
    <row r="29678" spans="1:28">
      <c r="A29678" s="2"/>
      <c r="B29678" s="2"/>
      <c r="C29678" s="2"/>
      <c r="G29678" s="94"/>
      <c r="H29678" s="94"/>
      <c r="I29678" s="94"/>
      <c r="J29678" s="2"/>
      <c r="P29678" s="30"/>
      <c r="T29678" s="2"/>
      <c r="V29678" s="2"/>
      <c r="W29678" s="28"/>
      <c r="Y29678" s="30"/>
      <c r="Z29678" s="30"/>
      <c r="AB29678" s="6"/>
    </row>
    <row r="29679" spans="1:28">
      <c r="A29679" s="2"/>
      <c r="B29679" s="2"/>
      <c r="C29679" s="2"/>
      <c r="G29679" s="94"/>
      <c r="H29679" s="94"/>
      <c r="I29679" s="94"/>
      <c r="J29679" s="2"/>
      <c r="P29679" s="30"/>
      <c r="T29679" s="2"/>
      <c r="V29679" s="2"/>
      <c r="W29679" s="28"/>
      <c r="Y29679" s="30"/>
      <c r="Z29679" s="30"/>
      <c r="AB29679" s="6"/>
    </row>
    <row r="29680" spans="1:28">
      <c r="A29680" s="2"/>
      <c r="B29680" s="2"/>
      <c r="C29680" s="2"/>
      <c r="G29680" s="94"/>
      <c r="H29680" s="94"/>
      <c r="I29680" s="94"/>
      <c r="J29680" s="2"/>
      <c r="P29680" s="30"/>
      <c r="T29680" s="2"/>
      <c r="V29680" s="2"/>
      <c r="W29680" s="28"/>
      <c r="Y29680" s="30"/>
      <c r="Z29680" s="30"/>
      <c r="AB29680" s="6"/>
    </row>
    <row r="29681" spans="1:28">
      <c r="A29681" s="2"/>
      <c r="B29681" s="2"/>
      <c r="C29681" s="2"/>
      <c r="G29681" s="94"/>
      <c r="H29681" s="94"/>
      <c r="I29681" s="94"/>
      <c r="J29681" s="2"/>
      <c r="P29681" s="30"/>
      <c r="T29681" s="2"/>
      <c r="V29681" s="2"/>
      <c r="W29681" s="28"/>
      <c r="Y29681" s="30"/>
      <c r="Z29681" s="30"/>
      <c r="AB29681" s="6"/>
    </row>
    <row r="29682" spans="1:28">
      <c r="A29682" s="2"/>
      <c r="B29682" s="2"/>
      <c r="C29682" s="2"/>
      <c r="G29682" s="94"/>
      <c r="H29682" s="94"/>
      <c r="I29682" s="94"/>
      <c r="J29682" s="2"/>
      <c r="P29682" s="30"/>
      <c r="T29682" s="2"/>
      <c r="V29682" s="2"/>
      <c r="W29682" s="28"/>
      <c r="Y29682" s="30"/>
      <c r="Z29682" s="30"/>
      <c r="AB29682" s="6"/>
    </row>
    <row r="29683" spans="1:28">
      <c r="A29683" s="2"/>
      <c r="B29683" s="2"/>
      <c r="C29683" s="2"/>
      <c r="G29683" s="94"/>
      <c r="H29683" s="94"/>
      <c r="I29683" s="94"/>
      <c r="J29683" s="2"/>
      <c r="P29683" s="30"/>
      <c r="T29683" s="2"/>
      <c r="V29683" s="2"/>
      <c r="W29683" s="28"/>
      <c r="Y29683" s="30"/>
      <c r="Z29683" s="30"/>
      <c r="AB29683" s="6"/>
    </row>
    <row r="29684" spans="1:28">
      <c r="A29684" s="2"/>
      <c r="B29684" s="2"/>
      <c r="C29684" s="2"/>
      <c r="G29684" s="94"/>
      <c r="H29684" s="94"/>
      <c r="I29684" s="94"/>
      <c r="J29684" s="2"/>
      <c r="P29684" s="30"/>
      <c r="T29684" s="2"/>
      <c r="V29684" s="2"/>
      <c r="W29684" s="28"/>
      <c r="Y29684" s="30"/>
      <c r="Z29684" s="30"/>
      <c r="AB29684" s="6"/>
    </row>
    <row r="29685" spans="1:28">
      <c r="A29685" s="2"/>
      <c r="B29685" s="2"/>
      <c r="C29685" s="2"/>
      <c r="G29685" s="94"/>
      <c r="H29685" s="94"/>
      <c r="I29685" s="94"/>
      <c r="J29685" s="2"/>
      <c r="P29685" s="30"/>
      <c r="T29685" s="2"/>
      <c r="V29685" s="2"/>
      <c r="W29685" s="28"/>
      <c r="Y29685" s="30"/>
      <c r="Z29685" s="30"/>
      <c r="AB29685" s="6"/>
    </row>
    <row r="29686" spans="1:28">
      <c r="A29686" s="2"/>
      <c r="B29686" s="2"/>
      <c r="C29686" s="2"/>
      <c r="G29686" s="94"/>
      <c r="H29686" s="94"/>
      <c r="I29686" s="94"/>
      <c r="J29686" s="2"/>
      <c r="P29686" s="30"/>
      <c r="T29686" s="2"/>
      <c r="V29686" s="2"/>
      <c r="W29686" s="28"/>
      <c r="Y29686" s="30"/>
      <c r="Z29686" s="30"/>
      <c r="AB29686" s="6"/>
    </row>
    <row r="29687" spans="1:28">
      <c r="A29687" s="2"/>
      <c r="B29687" s="2"/>
      <c r="C29687" s="2"/>
      <c r="G29687" s="94"/>
      <c r="H29687" s="94"/>
      <c r="I29687" s="94"/>
      <c r="J29687" s="2"/>
      <c r="P29687" s="30"/>
      <c r="T29687" s="2"/>
      <c r="V29687" s="2"/>
      <c r="W29687" s="28"/>
      <c r="Y29687" s="30"/>
      <c r="Z29687" s="30"/>
      <c r="AB29687" s="6"/>
    </row>
    <row r="29688" spans="1:28">
      <c r="A29688" s="2"/>
      <c r="B29688" s="2"/>
      <c r="C29688" s="2"/>
      <c r="G29688" s="94"/>
      <c r="H29688" s="94"/>
      <c r="I29688" s="94"/>
      <c r="J29688" s="2"/>
      <c r="P29688" s="30"/>
      <c r="T29688" s="2"/>
      <c r="V29688" s="2"/>
      <c r="W29688" s="28"/>
      <c r="Y29688" s="30"/>
      <c r="Z29688" s="30"/>
      <c r="AB29688" s="6"/>
    </row>
    <row r="29689" spans="1:28">
      <c r="A29689" s="2"/>
      <c r="B29689" s="2"/>
      <c r="C29689" s="2"/>
      <c r="G29689" s="94"/>
      <c r="H29689" s="94"/>
      <c r="I29689" s="94"/>
      <c r="J29689" s="2"/>
      <c r="P29689" s="30"/>
      <c r="T29689" s="2"/>
      <c r="V29689" s="2"/>
      <c r="W29689" s="28"/>
      <c r="Y29689" s="30"/>
      <c r="Z29689" s="30"/>
      <c r="AB29689" s="6"/>
    </row>
    <row r="29690" spans="1:28">
      <c r="A29690" s="2"/>
      <c r="B29690" s="2"/>
      <c r="C29690" s="2"/>
      <c r="G29690" s="94"/>
      <c r="H29690" s="94"/>
      <c r="I29690" s="94"/>
      <c r="J29690" s="2"/>
      <c r="P29690" s="30"/>
      <c r="T29690" s="2"/>
      <c r="V29690" s="2"/>
      <c r="W29690" s="28"/>
      <c r="Y29690" s="30"/>
      <c r="Z29690" s="30"/>
      <c r="AB29690" s="6"/>
    </row>
    <row r="29691" spans="1:28">
      <c r="A29691" s="2"/>
      <c r="B29691" s="2"/>
      <c r="C29691" s="2"/>
      <c r="G29691" s="94"/>
      <c r="H29691" s="94"/>
      <c r="I29691" s="94"/>
      <c r="J29691" s="2"/>
      <c r="P29691" s="30"/>
      <c r="T29691" s="2"/>
      <c r="V29691" s="2"/>
      <c r="W29691" s="28"/>
      <c r="Y29691" s="30"/>
      <c r="Z29691" s="30"/>
      <c r="AB29691" s="6"/>
    </row>
    <row r="29692" spans="1:28">
      <c r="A29692" s="2"/>
      <c r="B29692" s="2"/>
      <c r="C29692" s="2"/>
      <c r="G29692" s="94"/>
      <c r="H29692" s="94"/>
      <c r="I29692" s="94"/>
      <c r="J29692" s="2"/>
      <c r="P29692" s="30"/>
      <c r="T29692" s="2"/>
      <c r="V29692" s="2"/>
      <c r="W29692" s="28"/>
      <c r="Y29692" s="30"/>
      <c r="Z29692" s="30"/>
      <c r="AB29692" s="6"/>
    </row>
    <row r="29693" spans="1:28">
      <c r="A29693" s="2"/>
      <c r="B29693" s="2"/>
      <c r="C29693" s="2"/>
      <c r="G29693" s="94"/>
      <c r="H29693" s="94"/>
      <c r="I29693" s="94"/>
      <c r="J29693" s="2"/>
      <c r="P29693" s="30"/>
      <c r="T29693" s="2"/>
      <c r="V29693" s="2"/>
      <c r="W29693" s="28"/>
      <c r="Y29693" s="30"/>
      <c r="Z29693" s="30"/>
      <c r="AB29693" s="6"/>
    </row>
    <row r="29694" spans="1:28">
      <c r="A29694" s="2"/>
      <c r="B29694" s="2"/>
      <c r="C29694" s="2"/>
      <c r="G29694" s="94"/>
      <c r="H29694" s="94"/>
      <c r="I29694" s="94"/>
      <c r="J29694" s="2"/>
      <c r="P29694" s="30"/>
      <c r="T29694" s="2"/>
      <c r="V29694" s="2"/>
      <c r="W29694" s="28"/>
      <c r="Y29694" s="30"/>
      <c r="Z29694" s="30"/>
      <c r="AB29694" s="6"/>
    </row>
    <row r="29695" spans="1:28">
      <c r="A29695" s="2"/>
      <c r="B29695" s="2"/>
      <c r="C29695" s="2"/>
      <c r="G29695" s="94"/>
      <c r="H29695" s="94"/>
      <c r="I29695" s="94"/>
      <c r="J29695" s="2"/>
      <c r="P29695" s="30"/>
      <c r="T29695" s="2"/>
      <c r="V29695" s="2"/>
      <c r="W29695" s="28"/>
      <c r="Y29695" s="30"/>
      <c r="Z29695" s="30"/>
      <c r="AB29695" s="6"/>
    </row>
    <row r="29696" spans="1:28">
      <c r="A29696" s="2"/>
      <c r="B29696" s="2"/>
      <c r="C29696" s="2"/>
      <c r="G29696" s="94"/>
      <c r="H29696" s="94"/>
      <c r="I29696" s="94"/>
      <c r="J29696" s="2"/>
      <c r="P29696" s="30"/>
      <c r="T29696" s="2"/>
      <c r="V29696" s="2"/>
      <c r="W29696" s="28"/>
      <c r="Y29696" s="30"/>
      <c r="Z29696" s="30"/>
      <c r="AB29696" s="6"/>
    </row>
    <row r="29697" spans="1:28">
      <c r="A29697" s="2"/>
      <c r="B29697" s="2"/>
      <c r="C29697" s="2"/>
      <c r="G29697" s="94"/>
      <c r="H29697" s="94"/>
      <c r="I29697" s="94"/>
      <c r="J29697" s="2"/>
      <c r="P29697" s="30"/>
      <c r="T29697" s="2"/>
      <c r="V29697" s="2"/>
      <c r="W29697" s="28"/>
      <c r="Y29697" s="30"/>
      <c r="Z29697" s="30"/>
      <c r="AB29697" s="6"/>
    </row>
    <row r="29698" spans="1:28">
      <c r="A29698" s="2"/>
      <c r="B29698" s="2"/>
      <c r="C29698" s="2"/>
      <c r="G29698" s="94"/>
      <c r="H29698" s="94"/>
      <c r="I29698" s="94"/>
      <c r="J29698" s="2"/>
      <c r="P29698" s="30"/>
      <c r="T29698" s="2"/>
      <c r="V29698" s="2"/>
      <c r="W29698" s="28"/>
      <c r="Y29698" s="30"/>
      <c r="Z29698" s="30"/>
      <c r="AB29698" s="6"/>
    </row>
    <row r="29699" spans="1:28">
      <c r="A29699" s="2"/>
      <c r="B29699" s="2"/>
      <c r="C29699" s="2"/>
      <c r="G29699" s="94"/>
      <c r="H29699" s="94"/>
      <c r="I29699" s="94"/>
      <c r="J29699" s="2"/>
      <c r="P29699" s="30"/>
      <c r="T29699" s="2"/>
      <c r="V29699" s="2"/>
      <c r="W29699" s="28"/>
      <c r="Y29699" s="30"/>
      <c r="Z29699" s="30"/>
      <c r="AB29699" s="6"/>
    </row>
    <row r="29700" spans="1:28">
      <c r="A29700" s="2"/>
      <c r="B29700" s="2"/>
      <c r="C29700" s="2"/>
      <c r="G29700" s="94"/>
      <c r="H29700" s="94"/>
      <c r="I29700" s="94"/>
      <c r="J29700" s="2"/>
      <c r="P29700" s="30"/>
      <c r="T29700" s="2"/>
      <c r="V29700" s="2"/>
      <c r="W29700" s="28"/>
      <c r="Y29700" s="30"/>
      <c r="Z29700" s="30"/>
      <c r="AB29700" s="6"/>
    </row>
    <row r="29701" spans="1:28">
      <c r="A29701" s="2"/>
      <c r="B29701" s="2"/>
      <c r="C29701" s="2"/>
      <c r="G29701" s="94"/>
      <c r="H29701" s="94"/>
      <c r="I29701" s="94"/>
      <c r="J29701" s="2"/>
      <c r="P29701" s="30"/>
      <c r="T29701" s="2"/>
      <c r="V29701" s="2"/>
      <c r="W29701" s="28"/>
      <c r="Y29701" s="30"/>
      <c r="Z29701" s="30"/>
      <c r="AB29701" s="6"/>
    </row>
    <row r="29702" spans="1:28">
      <c r="A29702" s="2"/>
      <c r="B29702" s="2"/>
      <c r="C29702" s="2"/>
      <c r="G29702" s="94"/>
      <c r="H29702" s="94"/>
      <c r="I29702" s="94"/>
      <c r="J29702" s="2"/>
      <c r="P29702" s="30"/>
      <c r="T29702" s="2"/>
      <c r="V29702" s="2"/>
      <c r="W29702" s="28"/>
      <c r="Y29702" s="30"/>
      <c r="Z29702" s="30"/>
      <c r="AB29702" s="6"/>
    </row>
    <row r="29703" spans="1:28">
      <c r="A29703" s="2"/>
      <c r="B29703" s="2"/>
      <c r="C29703" s="2"/>
      <c r="G29703" s="94"/>
      <c r="H29703" s="94"/>
      <c r="I29703" s="94"/>
      <c r="J29703" s="2"/>
      <c r="P29703" s="30"/>
      <c r="T29703" s="2"/>
      <c r="V29703" s="2"/>
      <c r="W29703" s="28"/>
      <c r="Y29703" s="30"/>
      <c r="Z29703" s="30"/>
      <c r="AB29703" s="6"/>
    </row>
    <row r="29704" spans="1:28">
      <c r="A29704" s="2"/>
      <c r="B29704" s="2"/>
      <c r="C29704" s="2"/>
      <c r="G29704" s="94"/>
      <c r="H29704" s="94"/>
      <c r="I29704" s="94"/>
      <c r="J29704" s="2"/>
      <c r="P29704" s="30"/>
      <c r="T29704" s="2"/>
      <c r="V29704" s="2"/>
      <c r="W29704" s="28"/>
      <c r="Y29704" s="30"/>
      <c r="Z29704" s="30"/>
      <c r="AB29704" s="6"/>
    </row>
    <row r="29705" spans="1:28">
      <c r="A29705" s="2"/>
      <c r="B29705" s="2"/>
      <c r="C29705" s="2"/>
      <c r="G29705" s="94"/>
      <c r="H29705" s="94"/>
      <c r="I29705" s="94"/>
      <c r="J29705" s="2"/>
      <c r="P29705" s="30"/>
      <c r="T29705" s="2"/>
      <c r="V29705" s="2"/>
      <c r="W29705" s="28"/>
      <c r="Y29705" s="30"/>
      <c r="Z29705" s="30"/>
      <c r="AB29705" s="6"/>
    </row>
    <row r="29706" spans="1:28">
      <c r="A29706" s="2"/>
      <c r="B29706" s="2"/>
      <c r="C29706" s="2"/>
      <c r="G29706" s="94"/>
      <c r="H29706" s="94"/>
      <c r="I29706" s="94"/>
      <c r="J29706" s="2"/>
      <c r="P29706" s="30"/>
      <c r="T29706" s="2"/>
      <c r="V29706" s="2"/>
      <c r="W29706" s="28"/>
      <c r="Y29706" s="30"/>
      <c r="Z29706" s="30"/>
      <c r="AB29706" s="6"/>
    </row>
    <row r="29707" spans="1:28">
      <c r="A29707" s="2"/>
      <c r="B29707" s="2"/>
      <c r="C29707" s="2"/>
      <c r="G29707" s="94"/>
      <c r="H29707" s="94"/>
      <c r="I29707" s="94"/>
      <c r="J29707" s="2"/>
      <c r="P29707" s="30"/>
      <c r="T29707" s="2"/>
      <c r="V29707" s="2"/>
      <c r="W29707" s="28"/>
      <c r="Y29707" s="30"/>
      <c r="Z29707" s="30"/>
      <c r="AB29707" s="6"/>
    </row>
    <row r="29708" spans="1:28">
      <c r="A29708" s="2"/>
      <c r="B29708" s="2"/>
      <c r="C29708" s="2"/>
      <c r="G29708" s="94"/>
      <c r="H29708" s="94"/>
      <c r="I29708" s="94"/>
      <c r="J29708" s="2"/>
      <c r="P29708" s="30"/>
      <c r="T29708" s="2"/>
      <c r="V29708" s="2"/>
      <c r="W29708" s="28"/>
      <c r="Y29708" s="30"/>
      <c r="Z29708" s="30"/>
      <c r="AB29708" s="6"/>
    </row>
    <row r="29709" spans="1:28">
      <c r="A29709" s="2"/>
      <c r="B29709" s="2"/>
      <c r="C29709" s="2"/>
      <c r="G29709" s="94"/>
      <c r="H29709" s="94"/>
      <c r="I29709" s="94"/>
      <c r="J29709" s="2"/>
      <c r="P29709" s="30"/>
      <c r="T29709" s="2"/>
      <c r="V29709" s="2"/>
      <c r="W29709" s="28"/>
      <c r="Y29709" s="30"/>
      <c r="Z29709" s="30"/>
      <c r="AB29709" s="6"/>
    </row>
    <row r="29710" spans="1:28">
      <c r="A29710" s="2"/>
      <c r="B29710" s="2"/>
      <c r="C29710" s="2"/>
      <c r="G29710" s="94"/>
      <c r="H29710" s="94"/>
      <c r="I29710" s="94"/>
      <c r="J29710" s="2"/>
      <c r="P29710" s="30"/>
      <c r="T29710" s="2"/>
      <c r="V29710" s="2"/>
      <c r="W29710" s="28"/>
      <c r="Y29710" s="30"/>
      <c r="Z29710" s="30"/>
      <c r="AB29710" s="6"/>
    </row>
    <row r="29711" spans="1:28">
      <c r="A29711" s="2"/>
      <c r="B29711" s="2"/>
      <c r="C29711" s="2"/>
      <c r="G29711" s="94"/>
      <c r="H29711" s="94"/>
      <c r="I29711" s="94"/>
      <c r="J29711" s="2"/>
      <c r="P29711" s="30"/>
      <c r="T29711" s="2"/>
      <c r="V29711" s="2"/>
      <c r="W29711" s="28"/>
      <c r="Y29711" s="30"/>
      <c r="Z29711" s="30"/>
      <c r="AB29711" s="6"/>
    </row>
    <row r="29712" spans="1:28">
      <c r="A29712" s="2"/>
      <c r="B29712" s="2"/>
      <c r="C29712" s="2"/>
      <c r="G29712" s="94"/>
      <c r="H29712" s="94"/>
      <c r="I29712" s="94"/>
      <c r="J29712" s="2"/>
      <c r="P29712" s="30"/>
      <c r="T29712" s="2"/>
      <c r="V29712" s="2"/>
      <c r="W29712" s="28"/>
      <c r="Y29712" s="30"/>
      <c r="Z29712" s="30"/>
      <c r="AB29712" s="6"/>
    </row>
    <row r="29713" spans="1:28">
      <c r="A29713" s="2"/>
      <c r="B29713" s="2"/>
      <c r="C29713" s="2"/>
      <c r="G29713" s="94"/>
      <c r="H29713" s="94"/>
      <c r="I29713" s="94"/>
      <c r="J29713" s="2"/>
      <c r="P29713" s="30"/>
      <c r="T29713" s="2"/>
      <c r="V29713" s="2"/>
      <c r="W29713" s="28"/>
      <c r="Y29713" s="30"/>
      <c r="Z29713" s="30"/>
      <c r="AB29713" s="6"/>
    </row>
    <row r="29714" spans="1:28">
      <c r="A29714" s="2"/>
      <c r="B29714" s="2"/>
      <c r="C29714" s="2"/>
      <c r="G29714" s="94"/>
      <c r="H29714" s="94"/>
      <c r="I29714" s="94"/>
      <c r="J29714" s="2"/>
      <c r="P29714" s="30"/>
      <c r="T29714" s="2"/>
      <c r="V29714" s="2"/>
      <c r="W29714" s="28"/>
      <c r="Y29714" s="30"/>
      <c r="Z29714" s="30"/>
      <c r="AB29714" s="6"/>
    </row>
    <row r="29715" spans="1:28">
      <c r="A29715" s="2"/>
      <c r="B29715" s="2"/>
      <c r="C29715" s="2"/>
      <c r="G29715" s="94"/>
      <c r="H29715" s="94"/>
      <c r="I29715" s="94"/>
      <c r="J29715" s="2"/>
      <c r="P29715" s="30"/>
      <c r="T29715" s="2"/>
      <c r="V29715" s="2"/>
      <c r="W29715" s="28"/>
      <c r="Y29715" s="30"/>
      <c r="Z29715" s="30"/>
      <c r="AB29715" s="6"/>
    </row>
    <row r="29716" spans="1:28">
      <c r="A29716" s="2"/>
      <c r="B29716" s="2"/>
      <c r="C29716" s="2"/>
      <c r="G29716" s="94"/>
      <c r="H29716" s="94"/>
      <c r="I29716" s="94"/>
      <c r="J29716" s="2"/>
      <c r="P29716" s="30"/>
      <c r="T29716" s="2"/>
      <c r="V29716" s="2"/>
      <c r="W29716" s="28"/>
      <c r="Y29716" s="30"/>
      <c r="Z29716" s="30"/>
      <c r="AB29716" s="6"/>
    </row>
    <row r="29717" spans="1:28">
      <c r="A29717" s="2"/>
      <c r="B29717" s="2"/>
      <c r="C29717" s="2"/>
      <c r="G29717" s="94"/>
      <c r="H29717" s="94"/>
      <c r="I29717" s="94"/>
      <c r="J29717" s="2"/>
      <c r="P29717" s="30"/>
      <c r="T29717" s="2"/>
      <c r="V29717" s="2"/>
      <c r="W29717" s="28"/>
      <c r="Y29717" s="30"/>
      <c r="Z29717" s="30"/>
      <c r="AB29717" s="6"/>
    </row>
    <row r="29718" spans="1:28">
      <c r="A29718" s="2"/>
      <c r="B29718" s="2"/>
      <c r="C29718" s="2"/>
      <c r="G29718" s="94"/>
      <c r="H29718" s="94"/>
      <c r="I29718" s="94"/>
      <c r="J29718" s="2"/>
      <c r="P29718" s="30"/>
      <c r="T29718" s="2"/>
      <c r="V29718" s="2"/>
      <c r="W29718" s="28"/>
      <c r="Y29718" s="30"/>
      <c r="Z29718" s="30"/>
      <c r="AB29718" s="6"/>
    </row>
    <row r="29719" spans="1:28">
      <c r="A29719" s="2"/>
      <c r="B29719" s="2"/>
      <c r="C29719" s="2"/>
      <c r="G29719" s="94"/>
      <c r="H29719" s="94"/>
      <c r="I29719" s="94"/>
      <c r="J29719" s="2"/>
      <c r="P29719" s="30"/>
      <c r="T29719" s="2"/>
      <c r="V29719" s="2"/>
      <c r="W29719" s="28"/>
      <c r="Y29719" s="30"/>
      <c r="Z29719" s="30"/>
      <c r="AB29719" s="6"/>
    </row>
    <row r="29720" spans="1:28">
      <c r="A29720" s="2"/>
      <c r="B29720" s="2"/>
      <c r="C29720" s="2"/>
      <c r="G29720" s="94"/>
      <c r="H29720" s="94"/>
      <c r="I29720" s="94"/>
      <c r="J29720" s="2"/>
      <c r="P29720" s="30"/>
      <c r="T29720" s="2"/>
      <c r="V29720" s="2"/>
      <c r="W29720" s="28"/>
      <c r="Y29720" s="30"/>
      <c r="Z29720" s="30"/>
      <c r="AB29720" s="6"/>
    </row>
    <row r="29721" spans="1:28">
      <c r="A29721" s="2"/>
      <c r="B29721" s="2"/>
      <c r="C29721" s="2"/>
      <c r="G29721" s="94"/>
      <c r="H29721" s="94"/>
      <c r="I29721" s="94"/>
      <c r="J29721" s="2"/>
      <c r="P29721" s="30"/>
      <c r="T29721" s="2"/>
      <c r="V29721" s="2"/>
      <c r="W29721" s="28"/>
      <c r="Y29721" s="30"/>
      <c r="Z29721" s="30"/>
      <c r="AB29721" s="6"/>
    </row>
    <row r="29722" spans="1:28">
      <c r="A29722" s="2"/>
      <c r="B29722" s="2"/>
      <c r="C29722" s="2"/>
      <c r="G29722" s="94"/>
      <c r="H29722" s="94"/>
      <c r="I29722" s="94"/>
      <c r="J29722" s="2"/>
      <c r="P29722" s="30"/>
      <c r="T29722" s="2"/>
      <c r="V29722" s="2"/>
      <c r="W29722" s="28"/>
      <c r="Y29722" s="30"/>
      <c r="Z29722" s="30"/>
      <c r="AB29722" s="6"/>
    </row>
    <row r="29723" spans="1:28">
      <c r="A29723" s="2"/>
      <c r="B29723" s="2"/>
      <c r="C29723" s="2"/>
      <c r="G29723" s="94"/>
      <c r="H29723" s="94"/>
      <c r="I29723" s="94"/>
      <c r="J29723" s="2"/>
      <c r="P29723" s="30"/>
      <c r="T29723" s="2"/>
      <c r="V29723" s="2"/>
      <c r="W29723" s="28"/>
      <c r="Y29723" s="30"/>
      <c r="Z29723" s="30"/>
      <c r="AB29723" s="6"/>
    </row>
    <row r="29724" spans="1:28">
      <c r="A29724" s="2"/>
      <c r="B29724" s="2"/>
      <c r="C29724" s="2"/>
      <c r="G29724" s="94"/>
      <c r="H29724" s="94"/>
      <c r="I29724" s="94"/>
      <c r="J29724" s="2"/>
      <c r="P29724" s="30"/>
      <c r="T29724" s="2"/>
      <c r="V29724" s="2"/>
      <c r="W29724" s="28"/>
      <c r="Y29724" s="30"/>
      <c r="Z29724" s="30"/>
      <c r="AB29724" s="6"/>
    </row>
    <row r="29725" spans="1:28">
      <c r="A29725" s="2"/>
      <c r="B29725" s="2"/>
      <c r="C29725" s="2"/>
      <c r="G29725" s="94"/>
      <c r="H29725" s="94"/>
      <c r="I29725" s="94"/>
      <c r="J29725" s="2"/>
      <c r="P29725" s="30"/>
      <c r="T29725" s="2"/>
      <c r="V29725" s="2"/>
      <c r="W29725" s="28"/>
      <c r="Y29725" s="30"/>
      <c r="Z29725" s="30"/>
      <c r="AB29725" s="6"/>
    </row>
    <row r="29726" spans="1:28">
      <c r="A29726" s="2"/>
      <c r="B29726" s="2"/>
      <c r="C29726" s="2"/>
      <c r="G29726" s="94"/>
      <c r="H29726" s="94"/>
      <c r="I29726" s="94"/>
      <c r="J29726" s="2"/>
      <c r="P29726" s="30"/>
      <c r="T29726" s="2"/>
      <c r="V29726" s="2"/>
      <c r="W29726" s="28"/>
      <c r="Y29726" s="30"/>
      <c r="Z29726" s="30"/>
      <c r="AB29726" s="6"/>
    </row>
    <row r="29727" spans="1:28">
      <c r="A29727" s="2"/>
      <c r="B29727" s="2"/>
      <c r="C29727" s="2"/>
      <c r="G29727" s="94"/>
      <c r="H29727" s="94"/>
      <c r="I29727" s="94"/>
      <c r="J29727" s="2"/>
      <c r="P29727" s="30"/>
      <c r="T29727" s="2"/>
      <c r="V29727" s="2"/>
      <c r="W29727" s="28"/>
      <c r="Y29727" s="30"/>
      <c r="Z29727" s="30"/>
      <c r="AB29727" s="6"/>
    </row>
    <row r="29728" spans="1:28">
      <c r="A29728" s="2"/>
      <c r="B29728" s="2"/>
      <c r="C29728" s="2"/>
      <c r="G29728" s="94"/>
      <c r="H29728" s="94"/>
      <c r="I29728" s="94"/>
      <c r="J29728" s="2"/>
      <c r="P29728" s="30"/>
      <c r="T29728" s="2"/>
      <c r="V29728" s="2"/>
      <c r="W29728" s="28"/>
      <c r="Y29728" s="30"/>
      <c r="Z29728" s="30"/>
      <c r="AB29728" s="6"/>
    </row>
    <row r="29729" spans="1:28">
      <c r="A29729" s="2"/>
      <c r="B29729" s="2"/>
      <c r="C29729" s="2"/>
      <c r="G29729" s="94"/>
      <c r="H29729" s="94"/>
      <c r="I29729" s="94"/>
      <c r="J29729" s="2"/>
      <c r="P29729" s="30"/>
      <c r="T29729" s="2"/>
      <c r="V29729" s="2"/>
      <c r="W29729" s="28"/>
      <c r="Y29729" s="30"/>
      <c r="Z29729" s="30"/>
      <c r="AB29729" s="6"/>
    </row>
    <row r="29730" spans="1:28">
      <c r="A29730" s="2"/>
      <c r="B29730" s="2"/>
      <c r="C29730" s="2"/>
      <c r="G29730" s="94"/>
      <c r="H29730" s="94"/>
      <c r="I29730" s="94"/>
      <c r="J29730" s="2"/>
      <c r="P29730" s="30"/>
      <c r="T29730" s="2"/>
      <c r="V29730" s="2"/>
      <c r="W29730" s="28"/>
      <c r="Y29730" s="30"/>
      <c r="Z29730" s="30"/>
      <c r="AB29730" s="6"/>
    </row>
    <row r="29731" spans="1:28">
      <c r="A29731" s="2"/>
      <c r="B29731" s="2"/>
      <c r="C29731" s="2"/>
      <c r="G29731" s="94"/>
      <c r="H29731" s="94"/>
      <c r="I29731" s="94"/>
      <c r="J29731" s="2"/>
      <c r="P29731" s="30"/>
      <c r="T29731" s="2"/>
      <c r="V29731" s="2"/>
      <c r="W29731" s="28"/>
      <c r="Y29731" s="30"/>
      <c r="Z29731" s="30"/>
      <c r="AB29731" s="6"/>
    </row>
    <row r="29732" spans="1:28">
      <c r="A29732" s="2"/>
      <c r="B29732" s="2"/>
      <c r="C29732" s="2"/>
      <c r="G29732" s="94"/>
      <c r="H29732" s="94"/>
      <c r="I29732" s="94"/>
      <c r="J29732" s="2"/>
      <c r="P29732" s="30"/>
      <c r="T29732" s="2"/>
      <c r="V29732" s="2"/>
      <c r="W29732" s="28"/>
      <c r="Y29732" s="30"/>
      <c r="Z29732" s="30"/>
      <c r="AB29732" s="6"/>
    </row>
    <row r="29733" spans="1:28">
      <c r="A29733" s="2"/>
      <c r="B29733" s="2"/>
      <c r="C29733" s="2"/>
      <c r="G29733" s="94"/>
      <c r="H29733" s="94"/>
      <c r="I29733" s="94"/>
      <c r="J29733" s="2"/>
      <c r="P29733" s="30"/>
      <c r="T29733" s="2"/>
      <c r="V29733" s="2"/>
      <c r="W29733" s="28"/>
      <c r="Y29733" s="30"/>
      <c r="Z29733" s="30"/>
      <c r="AB29733" s="6"/>
    </row>
    <row r="29734" spans="1:28">
      <c r="A29734" s="2"/>
      <c r="B29734" s="2"/>
      <c r="C29734" s="2"/>
      <c r="G29734" s="94"/>
      <c r="H29734" s="94"/>
      <c r="I29734" s="94"/>
      <c r="J29734" s="2"/>
      <c r="P29734" s="30"/>
      <c r="T29734" s="2"/>
      <c r="V29734" s="2"/>
      <c r="W29734" s="28"/>
      <c r="Y29734" s="30"/>
      <c r="Z29734" s="30"/>
      <c r="AB29734" s="6"/>
    </row>
    <row r="29735" spans="1:28">
      <c r="A29735" s="2"/>
      <c r="B29735" s="2"/>
      <c r="C29735" s="2"/>
      <c r="G29735" s="94"/>
      <c r="H29735" s="94"/>
      <c r="I29735" s="94"/>
      <c r="J29735" s="2"/>
      <c r="P29735" s="30"/>
      <c r="T29735" s="2"/>
      <c r="V29735" s="2"/>
      <c r="W29735" s="28"/>
      <c r="Y29735" s="30"/>
      <c r="Z29735" s="30"/>
      <c r="AB29735" s="6"/>
    </row>
    <row r="29736" spans="1:28">
      <c r="A29736" s="2"/>
      <c r="B29736" s="2"/>
      <c r="C29736" s="2"/>
      <c r="G29736" s="94"/>
      <c r="H29736" s="94"/>
      <c r="I29736" s="94"/>
      <c r="J29736" s="2"/>
      <c r="P29736" s="30"/>
      <c r="T29736" s="2"/>
      <c r="V29736" s="2"/>
      <c r="W29736" s="28"/>
      <c r="Y29736" s="30"/>
      <c r="Z29736" s="30"/>
      <c r="AB29736" s="6"/>
    </row>
    <row r="29737" spans="1:28">
      <c r="A29737" s="2"/>
      <c r="B29737" s="2"/>
      <c r="C29737" s="2"/>
      <c r="G29737" s="94"/>
      <c r="H29737" s="94"/>
      <c r="I29737" s="94"/>
      <c r="J29737" s="2"/>
      <c r="P29737" s="30"/>
      <c r="T29737" s="2"/>
      <c r="V29737" s="2"/>
      <c r="W29737" s="28"/>
      <c r="Y29737" s="30"/>
      <c r="Z29737" s="30"/>
      <c r="AB29737" s="6"/>
    </row>
    <row r="29738" spans="1:28">
      <c r="A29738" s="2"/>
      <c r="B29738" s="2"/>
      <c r="C29738" s="2"/>
      <c r="G29738" s="94"/>
      <c r="H29738" s="94"/>
      <c r="I29738" s="94"/>
      <c r="J29738" s="2"/>
      <c r="P29738" s="30"/>
      <c r="T29738" s="2"/>
      <c r="V29738" s="2"/>
      <c r="W29738" s="28"/>
      <c r="Y29738" s="30"/>
      <c r="Z29738" s="30"/>
      <c r="AB29738" s="6"/>
    </row>
    <row r="29739" spans="1:28">
      <c r="A29739" s="2"/>
      <c r="B29739" s="2"/>
      <c r="C29739" s="2"/>
      <c r="G29739" s="94"/>
      <c r="H29739" s="94"/>
      <c r="I29739" s="94"/>
      <c r="J29739" s="2"/>
      <c r="P29739" s="30"/>
      <c r="T29739" s="2"/>
      <c r="V29739" s="2"/>
      <c r="W29739" s="28"/>
      <c r="Y29739" s="30"/>
      <c r="Z29739" s="30"/>
      <c r="AB29739" s="6"/>
    </row>
    <row r="29740" spans="1:28">
      <c r="A29740" s="2"/>
      <c r="B29740" s="2"/>
      <c r="C29740" s="2"/>
      <c r="G29740" s="94"/>
      <c r="H29740" s="94"/>
      <c r="I29740" s="94"/>
      <c r="J29740" s="2"/>
      <c r="P29740" s="30"/>
      <c r="T29740" s="2"/>
      <c r="V29740" s="2"/>
      <c r="W29740" s="28"/>
      <c r="Y29740" s="30"/>
      <c r="Z29740" s="30"/>
      <c r="AB29740" s="6"/>
    </row>
    <row r="29741" spans="1:28">
      <c r="A29741" s="2"/>
      <c r="B29741" s="2"/>
      <c r="C29741" s="2"/>
      <c r="G29741" s="94"/>
      <c r="H29741" s="94"/>
      <c r="I29741" s="94"/>
      <c r="J29741" s="2"/>
      <c r="P29741" s="30"/>
      <c r="T29741" s="2"/>
      <c r="V29741" s="2"/>
      <c r="W29741" s="28"/>
      <c r="Y29741" s="30"/>
      <c r="Z29741" s="30"/>
      <c r="AB29741" s="6"/>
    </row>
    <row r="29742" spans="1:28">
      <c r="A29742" s="2"/>
      <c r="B29742" s="2"/>
      <c r="C29742" s="2"/>
      <c r="G29742" s="94"/>
      <c r="H29742" s="94"/>
      <c r="I29742" s="94"/>
      <c r="J29742" s="2"/>
      <c r="P29742" s="30"/>
      <c r="T29742" s="2"/>
      <c r="V29742" s="2"/>
      <c r="W29742" s="28"/>
      <c r="Y29742" s="30"/>
      <c r="Z29742" s="30"/>
      <c r="AB29742" s="6"/>
    </row>
    <row r="29743" spans="1:28">
      <c r="A29743" s="2"/>
      <c r="B29743" s="2"/>
      <c r="C29743" s="2"/>
      <c r="G29743" s="94"/>
      <c r="H29743" s="94"/>
      <c r="I29743" s="94"/>
      <c r="J29743" s="2"/>
      <c r="P29743" s="30"/>
      <c r="T29743" s="2"/>
      <c r="V29743" s="2"/>
      <c r="W29743" s="28"/>
      <c r="Y29743" s="30"/>
      <c r="Z29743" s="30"/>
      <c r="AB29743" s="6"/>
    </row>
    <row r="29744" spans="1:28">
      <c r="A29744" s="2"/>
      <c r="B29744" s="2"/>
      <c r="C29744" s="2"/>
      <c r="G29744" s="94"/>
      <c r="H29744" s="94"/>
      <c r="I29744" s="94"/>
      <c r="J29744" s="2"/>
      <c r="P29744" s="30"/>
      <c r="T29744" s="2"/>
      <c r="V29744" s="2"/>
      <c r="W29744" s="28"/>
      <c r="Y29744" s="30"/>
      <c r="Z29744" s="30"/>
      <c r="AB29744" s="6"/>
    </row>
    <row r="29745" spans="1:28">
      <c r="A29745" s="2"/>
      <c r="B29745" s="2"/>
      <c r="C29745" s="2"/>
      <c r="G29745" s="94"/>
      <c r="H29745" s="94"/>
      <c r="I29745" s="94"/>
      <c r="J29745" s="2"/>
      <c r="P29745" s="30"/>
      <c r="T29745" s="2"/>
      <c r="V29745" s="2"/>
      <c r="W29745" s="28"/>
      <c r="Y29745" s="30"/>
      <c r="Z29745" s="30"/>
      <c r="AB29745" s="6"/>
    </row>
    <row r="29746" spans="1:28">
      <c r="A29746" s="2"/>
      <c r="B29746" s="2"/>
      <c r="C29746" s="2"/>
      <c r="G29746" s="94"/>
      <c r="H29746" s="94"/>
      <c r="I29746" s="94"/>
      <c r="J29746" s="2"/>
      <c r="P29746" s="30"/>
      <c r="T29746" s="2"/>
      <c r="V29746" s="2"/>
      <c r="W29746" s="28"/>
      <c r="Y29746" s="30"/>
      <c r="Z29746" s="30"/>
      <c r="AB29746" s="6"/>
    </row>
    <row r="29747" spans="1:28">
      <c r="A29747" s="2"/>
      <c r="B29747" s="2"/>
      <c r="C29747" s="2"/>
      <c r="G29747" s="94"/>
      <c r="H29747" s="94"/>
      <c r="I29747" s="94"/>
      <c r="J29747" s="2"/>
      <c r="P29747" s="30"/>
      <c r="T29747" s="2"/>
      <c r="V29747" s="2"/>
      <c r="W29747" s="28"/>
      <c r="Y29747" s="30"/>
      <c r="Z29747" s="30"/>
      <c r="AB29747" s="6"/>
    </row>
    <row r="29748" spans="1:28">
      <c r="A29748" s="2"/>
      <c r="B29748" s="2"/>
      <c r="C29748" s="2"/>
      <c r="G29748" s="94"/>
      <c r="H29748" s="94"/>
      <c r="I29748" s="94"/>
      <c r="J29748" s="2"/>
      <c r="P29748" s="30"/>
      <c r="T29748" s="2"/>
      <c r="V29748" s="2"/>
      <c r="W29748" s="28"/>
      <c r="Y29748" s="30"/>
      <c r="Z29748" s="30"/>
      <c r="AB29748" s="6"/>
    </row>
    <row r="29749" spans="1:28">
      <c r="A29749" s="2"/>
      <c r="B29749" s="2"/>
      <c r="C29749" s="2"/>
      <c r="G29749" s="94"/>
      <c r="H29749" s="94"/>
      <c r="I29749" s="94"/>
      <c r="J29749" s="2"/>
      <c r="P29749" s="30"/>
      <c r="T29749" s="2"/>
      <c r="V29749" s="2"/>
      <c r="W29749" s="28"/>
      <c r="Y29749" s="30"/>
      <c r="Z29749" s="30"/>
      <c r="AB29749" s="6"/>
    </row>
    <row r="29750" spans="1:28">
      <c r="A29750" s="2"/>
      <c r="B29750" s="2"/>
      <c r="C29750" s="2"/>
      <c r="G29750" s="94"/>
      <c r="H29750" s="94"/>
      <c r="I29750" s="94"/>
      <c r="J29750" s="2"/>
      <c r="P29750" s="30"/>
      <c r="T29750" s="2"/>
      <c r="V29750" s="2"/>
      <c r="W29750" s="28"/>
      <c r="Y29750" s="30"/>
      <c r="Z29750" s="30"/>
      <c r="AB29750" s="6"/>
    </row>
    <row r="29751" spans="1:28">
      <c r="A29751" s="2"/>
      <c r="B29751" s="2"/>
      <c r="C29751" s="2"/>
      <c r="G29751" s="94"/>
      <c r="H29751" s="94"/>
      <c r="I29751" s="94"/>
      <c r="J29751" s="2"/>
      <c r="P29751" s="30"/>
      <c r="T29751" s="2"/>
      <c r="V29751" s="2"/>
      <c r="W29751" s="28"/>
      <c r="Y29751" s="30"/>
      <c r="Z29751" s="30"/>
      <c r="AB29751" s="6"/>
    </row>
    <row r="29752" spans="1:28">
      <c r="A29752" s="2"/>
      <c r="B29752" s="2"/>
      <c r="C29752" s="2"/>
      <c r="G29752" s="94"/>
      <c r="H29752" s="94"/>
      <c r="I29752" s="94"/>
      <c r="J29752" s="2"/>
      <c r="P29752" s="30"/>
      <c r="T29752" s="2"/>
      <c r="V29752" s="2"/>
      <c r="W29752" s="28"/>
      <c r="Y29752" s="30"/>
      <c r="Z29752" s="30"/>
      <c r="AB29752" s="6"/>
    </row>
    <row r="29753" spans="1:28">
      <c r="A29753" s="2"/>
      <c r="B29753" s="2"/>
      <c r="C29753" s="2"/>
      <c r="G29753" s="94"/>
      <c r="H29753" s="94"/>
      <c r="I29753" s="94"/>
      <c r="J29753" s="2"/>
      <c r="P29753" s="30"/>
      <c r="T29753" s="2"/>
      <c r="V29753" s="2"/>
      <c r="W29753" s="28"/>
      <c r="Y29753" s="30"/>
      <c r="Z29753" s="30"/>
      <c r="AB29753" s="6"/>
    </row>
    <row r="29754" spans="1:28">
      <c r="A29754" s="2"/>
      <c r="B29754" s="2"/>
      <c r="C29754" s="2"/>
      <c r="G29754" s="94"/>
      <c r="H29754" s="94"/>
      <c r="I29754" s="94"/>
      <c r="J29754" s="2"/>
      <c r="P29754" s="30"/>
      <c r="T29754" s="2"/>
      <c r="V29754" s="2"/>
      <c r="W29754" s="28"/>
      <c r="Y29754" s="30"/>
      <c r="Z29754" s="30"/>
      <c r="AB29754" s="6"/>
    </row>
    <row r="29755" spans="1:28">
      <c r="A29755" s="2"/>
      <c r="B29755" s="2"/>
      <c r="C29755" s="2"/>
      <c r="G29755" s="94"/>
      <c r="H29755" s="94"/>
      <c r="I29755" s="94"/>
      <c r="J29755" s="2"/>
      <c r="P29755" s="30"/>
      <c r="T29755" s="2"/>
      <c r="V29755" s="2"/>
      <c r="W29755" s="28"/>
      <c r="Y29755" s="30"/>
      <c r="Z29755" s="30"/>
      <c r="AB29755" s="6"/>
    </row>
    <row r="29756" spans="1:28">
      <c r="A29756" s="2"/>
      <c r="B29756" s="2"/>
      <c r="C29756" s="2"/>
      <c r="G29756" s="94"/>
      <c r="H29756" s="94"/>
      <c r="I29756" s="94"/>
      <c r="J29756" s="2"/>
      <c r="P29756" s="30"/>
      <c r="T29756" s="2"/>
      <c r="V29756" s="2"/>
      <c r="W29756" s="28"/>
      <c r="Y29756" s="30"/>
      <c r="Z29756" s="30"/>
      <c r="AB29756" s="6"/>
    </row>
    <row r="29757" spans="1:28">
      <c r="A29757" s="2"/>
      <c r="B29757" s="2"/>
      <c r="C29757" s="2"/>
      <c r="G29757" s="94"/>
      <c r="H29757" s="94"/>
      <c r="I29757" s="94"/>
      <c r="J29757" s="2"/>
      <c r="P29757" s="30"/>
      <c r="T29757" s="2"/>
      <c r="V29757" s="2"/>
      <c r="W29757" s="28"/>
      <c r="Y29757" s="30"/>
      <c r="Z29757" s="30"/>
      <c r="AB29757" s="6"/>
    </row>
    <row r="29758" spans="1:28">
      <c r="A29758" s="2"/>
      <c r="B29758" s="2"/>
      <c r="C29758" s="2"/>
      <c r="G29758" s="94"/>
      <c r="H29758" s="94"/>
      <c r="I29758" s="94"/>
      <c r="J29758" s="2"/>
      <c r="P29758" s="30"/>
      <c r="T29758" s="2"/>
      <c r="V29758" s="2"/>
      <c r="W29758" s="28"/>
      <c r="Y29758" s="30"/>
      <c r="Z29758" s="30"/>
      <c r="AB29758" s="6"/>
    </row>
    <row r="29759" spans="1:28">
      <c r="A29759" s="2"/>
      <c r="B29759" s="2"/>
      <c r="C29759" s="2"/>
      <c r="G29759" s="94"/>
      <c r="H29759" s="94"/>
      <c r="I29759" s="94"/>
      <c r="J29759" s="2"/>
      <c r="P29759" s="30"/>
      <c r="T29759" s="2"/>
      <c r="V29759" s="2"/>
      <c r="W29759" s="28"/>
      <c r="Y29759" s="30"/>
      <c r="Z29759" s="30"/>
      <c r="AB29759" s="6"/>
    </row>
    <row r="29760" spans="1:28">
      <c r="A29760" s="2"/>
      <c r="B29760" s="2"/>
      <c r="C29760" s="2"/>
      <c r="G29760" s="94"/>
      <c r="H29760" s="94"/>
      <c r="I29760" s="94"/>
      <c r="J29760" s="2"/>
      <c r="P29760" s="30"/>
      <c r="T29760" s="2"/>
      <c r="V29760" s="2"/>
      <c r="W29760" s="28"/>
      <c r="Y29760" s="30"/>
      <c r="Z29760" s="30"/>
      <c r="AB29760" s="6"/>
    </row>
    <row r="29761" spans="1:28">
      <c r="A29761" s="2"/>
      <c r="B29761" s="2"/>
      <c r="C29761" s="2"/>
      <c r="G29761" s="94"/>
      <c r="H29761" s="94"/>
      <c r="I29761" s="94"/>
      <c r="J29761" s="2"/>
      <c r="P29761" s="30"/>
      <c r="T29761" s="2"/>
      <c r="V29761" s="2"/>
      <c r="W29761" s="28"/>
      <c r="Y29761" s="30"/>
      <c r="Z29761" s="30"/>
      <c r="AB29761" s="6"/>
    </row>
    <row r="29762" spans="1:28">
      <c r="A29762" s="2"/>
      <c r="B29762" s="2"/>
      <c r="C29762" s="2"/>
      <c r="G29762" s="94"/>
      <c r="H29762" s="94"/>
      <c r="I29762" s="94"/>
      <c r="J29762" s="2"/>
      <c r="P29762" s="30"/>
      <c r="T29762" s="2"/>
      <c r="V29762" s="2"/>
      <c r="W29762" s="28"/>
      <c r="Y29762" s="30"/>
      <c r="Z29762" s="30"/>
      <c r="AB29762" s="6"/>
    </row>
    <row r="29763" spans="1:28">
      <c r="A29763" s="2"/>
      <c r="B29763" s="2"/>
      <c r="C29763" s="2"/>
      <c r="G29763" s="94"/>
      <c r="H29763" s="94"/>
      <c r="I29763" s="94"/>
      <c r="J29763" s="2"/>
      <c r="P29763" s="30"/>
      <c r="T29763" s="2"/>
      <c r="V29763" s="2"/>
      <c r="W29763" s="28"/>
      <c r="Y29763" s="30"/>
      <c r="Z29763" s="30"/>
      <c r="AB29763" s="6"/>
    </row>
    <row r="29764" spans="1:28">
      <c r="A29764" s="2"/>
      <c r="B29764" s="2"/>
      <c r="C29764" s="2"/>
      <c r="G29764" s="94"/>
      <c r="H29764" s="94"/>
      <c r="I29764" s="94"/>
      <c r="J29764" s="2"/>
      <c r="P29764" s="30"/>
      <c r="T29764" s="2"/>
      <c r="V29764" s="2"/>
      <c r="W29764" s="28"/>
      <c r="Y29764" s="30"/>
      <c r="Z29764" s="30"/>
      <c r="AB29764" s="6"/>
    </row>
    <row r="29765" spans="1:28">
      <c r="A29765" s="2"/>
      <c r="B29765" s="2"/>
      <c r="C29765" s="2"/>
      <c r="G29765" s="94"/>
      <c r="H29765" s="94"/>
      <c r="I29765" s="94"/>
      <c r="J29765" s="2"/>
      <c r="P29765" s="30"/>
      <c r="T29765" s="2"/>
      <c r="V29765" s="2"/>
      <c r="W29765" s="28"/>
      <c r="Y29765" s="30"/>
      <c r="Z29765" s="30"/>
      <c r="AB29765" s="6"/>
    </row>
    <row r="29766" spans="1:28">
      <c r="A29766" s="2"/>
      <c r="B29766" s="2"/>
      <c r="C29766" s="2"/>
      <c r="G29766" s="94"/>
      <c r="H29766" s="94"/>
      <c r="I29766" s="94"/>
      <c r="J29766" s="2"/>
      <c r="P29766" s="30"/>
      <c r="T29766" s="2"/>
      <c r="V29766" s="2"/>
      <c r="W29766" s="28"/>
      <c r="Y29766" s="30"/>
      <c r="Z29766" s="30"/>
      <c r="AB29766" s="6"/>
    </row>
    <row r="29767" spans="1:28">
      <c r="A29767" s="2"/>
      <c r="B29767" s="2"/>
      <c r="C29767" s="2"/>
      <c r="G29767" s="94"/>
      <c r="H29767" s="94"/>
      <c r="I29767" s="94"/>
      <c r="J29767" s="2"/>
      <c r="P29767" s="30"/>
      <c r="T29767" s="2"/>
      <c r="V29767" s="2"/>
      <c r="W29767" s="28"/>
      <c r="Y29767" s="30"/>
      <c r="Z29767" s="30"/>
      <c r="AB29767" s="6"/>
    </row>
    <row r="29768" spans="1:28">
      <c r="A29768" s="2"/>
      <c r="B29768" s="2"/>
      <c r="C29768" s="2"/>
      <c r="G29768" s="94"/>
      <c r="H29768" s="94"/>
      <c r="I29768" s="94"/>
      <c r="J29768" s="2"/>
      <c r="P29768" s="30"/>
      <c r="T29768" s="2"/>
      <c r="V29768" s="2"/>
      <c r="W29768" s="28"/>
      <c r="Y29768" s="30"/>
      <c r="Z29768" s="30"/>
      <c r="AB29768" s="6"/>
    </row>
    <row r="29769" spans="1:28">
      <c r="A29769" s="2"/>
      <c r="B29769" s="2"/>
      <c r="C29769" s="2"/>
      <c r="G29769" s="94"/>
      <c r="H29769" s="94"/>
      <c r="I29769" s="94"/>
      <c r="J29769" s="2"/>
      <c r="P29769" s="30"/>
      <c r="T29769" s="2"/>
      <c r="V29769" s="2"/>
      <c r="W29769" s="28"/>
      <c r="Y29769" s="30"/>
      <c r="Z29769" s="30"/>
      <c r="AB29769" s="6"/>
    </row>
    <row r="29770" spans="1:28">
      <c r="A29770" s="2"/>
      <c r="B29770" s="2"/>
      <c r="C29770" s="2"/>
      <c r="G29770" s="94"/>
      <c r="H29770" s="94"/>
      <c r="I29770" s="94"/>
      <c r="J29770" s="2"/>
      <c r="P29770" s="30"/>
      <c r="T29770" s="2"/>
      <c r="V29770" s="2"/>
      <c r="W29770" s="28"/>
      <c r="Y29770" s="30"/>
      <c r="Z29770" s="30"/>
      <c r="AB29770" s="6"/>
    </row>
    <row r="29771" spans="1:28">
      <c r="A29771" s="2"/>
      <c r="B29771" s="2"/>
      <c r="C29771" s="2"/>
      <c r="G29771" s="94"/>
      <c r="H29771" s="94"/>
      <c r="I29771" s="94"/>
      <c r="J29771" s="2"/>
      <c r="P29771" s="30"/>
      <c r="T29771" s="2"/>
      <c r="V29771" s="2"/>
      <c r="W29771" s="28"/>
      <c r="Y29771" s="30"/>
      <c r="Z29771" s="30"/>
      <c r="AB29771" s="6"/>
    </row>
    <row r="29772" spans="1:28">
      <c r="A29772" s="2"/>
      <c r="B29772" s="2"/>
      <c r="C29772" s="2"/>
      <c r="G29772" s="94"/>
      <c r="H29772" s="94"/>
      <c r="I29772" s="94"/>
      <c r="J29772" s="2"/>
      <c r="P29772" s="30"/>
      <c r="T29772" s="2"/>
      <c r="V29772" s="2"/>
      <c r="W29772" s="28"/>
      <c r="Y29772" s="30"/>
      <c r="Z29772" s="30"/>
      <c r="AB29772" s="6"/>
    </row>
    <row r="29773" spans="1:28">
      <c r="A29773" s="2"/>
      <c r="B29773" s="2"/>
      <c r="C29773" s="2"/>
      <c r="G29773" s="94"/>
      <c r="H29773" s="94"/>
      <c r="I29773" s="94"/>
      <c r="J29773" s="2"/>
      <c r="P29773" s="30"/>
      <c r="T29773" s="2"/>
      <c r="V29773" s="2"/>
      <c r="W29773" s="28"/>
      <c r="Y29773" s="30"/>
      <c r="Z29773" s="30"/>
      <c r="AB29773" s="6"/>
    </row>
    <row r="29774" spans="1:28">
      <c r="A29774" s="2"/>
      <c r="B29774" s="2"/>
      <c r="C29774" s="2"/>
      <c r="G29774" s="94"/>
      <c r="H29774" s="94"/>
      <c r="I29774" s="94"/>
      <c r="J29774" s="2"/>
      <c r="P29774" s="30"/>
      <c r="T29774" s="2"/>
      <c r="V29774" s="2"/>
      <c r="W29774" s="28"/>
      <c r="Y29774" s="30"/>
      <c r="Z29774" s="30"/>
      <c r="AB29774" s="6"/>
    </row>
    <row r="29775" spans="1:28">
      <c r="A29775" s="2"/>
      <c r="B29775" s="2"/>
      <c r="C29775" s="2"/>
      <c r="G29775" s="94"/>
      <c r="H29775" s="94"/>
      <c r="I29775" s="94"/>
      <c r="J29775" s="2"/>
      <c r="P29775" s="30"/>
      <c r="T29775" s="2"/>
      <c r="V29775" s="2"/>
      <c r="W29775" s="28"/>
      <c r="Y29775" s="30"/>
      <c r="Z29775" s="30"/>
      <c r="AB29775" s="6"/>
    </row>
    <row r="29776" spans="1:28">
      <c r="A29776" s="2"/>
      <c r="B29776" s="2"/>
      <c r="C29776" s="2"/>
      <c r="G29776" s="94"/>
      <c r="H29776" s="94"/>
      <c r="I29776" s="94"/>
      <c r="J29776" s="2"/>
      <c r="P29776" s="30"/>
      <c r="T29776" s="2"/>
      <c r="V29776" s="2"/>
      <c r="W29776" s="28"/>
      <c r="Y29776" s="30"/>
      <c r="Z29776" s="30"/>
      <c r="AB29776" s="6"/>
    </row>
    <row r="29777" spans="1:28">
      <c r="A29777" s="2"/>
      <c r="B29777" s="2"/>
      <c r="C29777" s="2"/>
      <c r="G29777" s="94"/>
      <c r="H29777" s="94"/>
      <c r="I29777" s="94"/>
      <c r="J29777" s="2"/>
      <c r="P29777" s="30"/>
      <c r="T29777" s="2"/>
      <c r="V29777" s="2"/>
      <c r="W29777" s="28"/>
      <c r="Y29777" s="30"/>
      <c r="Z29777" s="30"/>
      <c r="AB29777" s="6"/>
    </row>
    <row r="29778" spans="1:28">
      <c r="A29778" s="2"/>
      <c r="B29778" s="2"/>
      <c r="C29778" s="2"/>
      <c r="G29778" s="94"/>
      <c r="H29778" s="94"/>
      <c r="I29778" s="94"/>
      <c r="J29778" s="2"/>
      <c r="P29778" s="30"/>
      <c r="T29778" s="2"/>
      <c r="V29778" s="2"/>
      <c r="W29778" s="28"/>
      <c r="Y29778" s="30"/>
      <c r="Z29778" s="30"/>
      <c r="AB29778" s="6"/>
    </row>
    <row r="29779" spans="1:28">
      <c r="A29779" s="2"/>
      <c r="B29779" s="2"/>
      <c r="C29779" s="2"/>
      <c r="G29779" s="94"/>
      <c r="H29779" s="94"/>
      <c r="I29779" s="94"/>
      <c r="J29779" s="2"/>
      <c r="P29779" s="30"/>
      <c r="T29779" s="2"/>
      <c r="V29779" s="2"/>
      <c r="W29779" s="28"/>
      <c r="Y29779" s="30"/>
      <c r="Z29779" s="30"/>
      <c r="AB29779" s="6"/>
    </row>
    <row r="29780" spans="1:28">
      <c r="A29780" s="2"/>
      <c r="B29780" s="2"/>
      <c r="C29780" s="2"/>
      <c r="G29780" s="94"/>
      <c r="H29780" s="94"/>
      <c r="I29780" s="94"/>
      <c r="J29780" s="2"/>
      <c r="P29780" s="30"/>
      <c r="T29780" s="2"/>
      <c r="V29780" s="2"/>
      <c r="W29780" s="28"/>
      <c r="Y29780" s="30"/>
      <c r="Z29780" s="30"/>
      <c r="AB29780" s="6"/>
    </row>
    <row r="29781" spans="1:28">
      <c r="A29781" s="2"/>
      <c r="B29781" s="2"/>
      <c r="C29781" s="2"/>
      <c r="G29781" s="94"/>
      <c r="H29781" s="94"/>
      <c r="I29781" s="94"/>
      <c r="J29781" s="2"/>
      <c r="P29781" s="30"/>
      <c r="T29781" s="2"/>
      <c r="V29781" s="2"/>
      <c r="W29781" s="28"/>
      <c r="Y29781" s="30"/>
      <c r="Z29781" s="30"/>
      <c r="AB29781" s="6"/>
    </row>
    <row r="29782" spans="1:28">
      <c r="A29782" s="2"/>
      <c r="B29782" s="2"/>
      <c r="C29782" s="2"/>
      <c r="G29782" s="94"/>
      <c r="H29782" s="94"/>
      <c r="I29782" s="94"/>
      <c r="J29782" s="2"/>
      <c r="P29782" s="30"/>
      <c r="T29782" s="2"/>
      <c r="V29782" s="2"/>
      <c r="W29782" s="28"/>
      <c r="Y29782" s="30"/>
      <c r="Z29782" s="30"/>
      <c r="AB29782" s="6"/>
    </row>
    <row r="29783" spans="1:28">
      <c r="A29783" s="2"/>
      <c r="B29783" s="2"/>
      <c r="C29783" s="2"/>
      <c r="G29783" s="94"/>
      <c r="H29783" s="94"/>
      <c r="I29783" s="94"/>
      <c r="J29783" s="2"/>
      <c r="P29783" s="30"/>
      <c r="T29783" s="2"/>
      <c r="V29783" s="2"/>
      <c r="W29783" s="28"/>
      <c r="Y29783" s="30"/>
      <c r="Z29783" s="30"/>
      <c r="AB29783" s="6"/>
    </row>
    <row r="29784" spans="1:28">
      <c r="A29784" s="2"/>
      <c r="B29784" s="2"/>
      <c r="C29784" s="2"/>
      <c r="G29784" s="94"/>
      <c r="H29784" s="94"/>
      <c r="I29784" s="94"/>
      <c r="J29784" s="2"/>
      <c r="P29784" s="30"/>
      <c r="T29784" s="2"/>
      <c r="V29784" s="2"/>
      <c r="W29784" s="28"/>
      <c r="Y29784" s="30"/>
      <c r="Z29784" s="30"/>
      <c r="AB29784" s="6"/>
    </row>
    <row r="29785" spans="1:28">
      <c r="A29785" s="2"/>
      <c r="B29785" s="2"/>
      <c r="C29785" s="2"/>
      <c r="G29785" s="94"/>
      <c r="H29785" s="94"/>
      <c r="I29785" s="94"/>
      <c r="J29785" s="2"/>
      <c r="P29785" s="30"/>
      <c r="T29785" s="2"/>
      <c r="V29785" s="2"/>
      <c r="W29785" s="28"/>
      <c r="Y29785" s="30"/>
      <c r="Z29785" s="30"/>
      <c r="AB29785" s="6"/>
    </row>
    <row r="29786" spans="1:28">
      <c r="A29786" s="2"/>
      <c r="B29786" s="2"/>
      <c r="C29786" s="2"/>
      <c r="G29786" s="94"/>
      <c r="H29786" s="94"/>
      <c r="I29786" s="94"/>
      <c r="J29786" s="2"/>
      <c r="P29786" s="30"/>
      <c r="T29786" s="2"/>
      <c r="V29786" s="2"/>
      <c r="W29786" s="28"/>
      <c r="Y29786" s="30"/>
      <c r="Z29786" s="30"/>
      <c r="AB29786" s="6"/>
    </row>
    <row r="29787" spans="1:28">
      <c r="A29787" s="2"/>
      <c r="B29787" s="2"/>
      <c r="C29787" s="2"/>
      <c r="G29787" s="94"/>
      <c r="H29787" s="94"/>
      <c r="I29787" s="94"/>
      <c r="J29787" s="2"/>
      <c r="P29787" s="30"/>
      <c r="T29787" s="2"/>
      <c r="V29787" s="2"/>
      <c r="W29787" s="28"/>
      <c r="Y29787" s="30"/>
      <c r="Z29787" s="30"/>
      <c r="AB29787" s="6"/>
    </row>
    <row r="29788" spans="1:28">
      <c r="A29788" s="2"/>
      <c r="B29788" s="2"/>
      <c r="C29788" s="2"/>
      <c r="G29788" s="94"/>
      <c r="H29788" s="94"/>
      <c r="I29788" s="94"/>
      <c r="J29788" s="2"/>
      <c r="P29788" s="30"/>
      <c r="T29788" s="2"/>
      <c r="V29788" s="2"/>
      <c r="W29788" s="28"/>
      <c r="Y29788" s="30"/>
      <c r="Z29788" s="30"/>
      <c r="AB29788" s="6"/>
    </row>
    <row r="29789" spans="1:28">
      <c r="A29789" s="2"/>
      <c r="B29789" s="2"/>
      <c r="C29789" s="2"/>
      <c r="G29789" s="94"/>
      <c r="H29789" s="94"/>
      <c r="I29789" s="94"/>
      <c r="J29789" s="2"/>
      <c r="P29789" s="30"/>
      <c r="T29789" s="2"/>
      <c r="V29789" s="2"/>
      <c r="W29789" s="28"/>
      <c r="Y29789" s="30"/>
      <c r="Z29789" s="30"/>
      <c r="AB29789" s="6"/>
    </row>
    <row r="29790" spans="1:28">
      <c r="A29790" s="2"/>
      <c r="B29790" s="2"/>
      <c r="C29790" s="2"/>
      <c r="G29790" s="94"/>
      <c r="H29790" s="94"/>
      <c r="I29790" s="94"/>
      <c r="J29790" s="2"/>
      <c r="P29790" s="30"/>
      <c r="T29790" s="2"/>
      <c r="V29790" s="2"/>
      <c r="W29790" s="28"/>
      <c r="Y29790" s="30"/>
      <c r="Z29790" s="30"/>
      <c r="AB29790" s="6"/>
    </row>
    <row r="29791" spans="1:28">
      <c r="A29791" s="2"/>
      <c r="B29791" s="2"/>
      <c r="C29791" s="2"/>
      <c r="G29791" s="94"/>
      <c r="H29791" s="94"/>
      <c r="I29791" s="94"/>
      <c r="J29791" s="2"/>
      <c r="P29791" s="30"/>
      <c r="T29791" s="2"/>
      <c r="V29791" s="2"/>
      <c r="W29791" s="28"/>
      <c r="Y29791" s="30"/>
      <c r="Z29791" s="30"/>
      <c r="AB29791" s="6"/>
    </row>
    <row r="29792" spans="1:28">
      <c r="A29792" s="2"/>
      <c r="B29792" s="2"/>
      <c r="C29792" s="2"/>
      <c r="G29792" s="94"/>
      <c r="H29792" s="94"/>
      <c r="I29792" s="94"/>
      <c r="J29792" s="2"/>
      <c r="P29792" s="30"/>
      <c r="T29792" s="2"/>
      <c r="V29792" s="2"/>
      <c r="W29792" s="28"/>
      <c r="Y29792" s="30"/>
      <c r="Z29792" s="30"/>
      <c r="AB29792" s="6"/>
    </row>
    <row r="29793" spans="1:28">
      <c r="A29793" s="2"/>
      <c r="B29793" s="2"/>
      <c r="C29793" s="2"/>
      <c r="G29793" s="94"/>
      <c r="H29793" s="94"/>
      <c r="I29793" s="94"/>
      <c r="J29793" s="2"/>
      <c r="P29793" s="30"/>
      <c r="T29793" s="2"/>
      <c r="V29793" s="2"/>
      <c r="W29793" s="28"/>
      <c r="Y29793" s="30"/>
      <c r="Z29793" s="30"/>
      <c r="AB29793" s="6"/>
    </row>
    <row r="29794" spans="1:28">
      <c r="A29794" s="2"/>
      <c r="B29794" s="2"/>
      <c r="C29794" s="2"/>
      <c r="G29794" s="94"/>
      <c r="H29794" s="94"/>
      <c r="I29794" s="94"/>
      <c r="J29794" s="2"/>
      <c r="P29794" s="30"/>
      <c r="T29794" s="2"/>
      <c r="V29794" s="2"/>
      <c r="W29794" s="28"/>
      <c r="Y29794" s="30"/>
      <c r="Z29794" s="30"/>
      <c r="AB29794" s="6"/>
    </row>
    <row r="29795" spans="1:28">
      <c r="A29795" s="2"/>
      <c r="B29795" s="2"/>
      <c r="C29795" s="2"/>
      <c r="G29795" s="94"/>
      <c r="H29795" s="94"/>
      <c r="I29795" s="94"/>
      <c r="J29795" s="2"/>
      <c r="P29795" s="30"/>
      <c r="T29795" s="2"/>
      <c r="V29795" s="2"/>
      <c r="W29795" s="28"/>
      <c r="Y29795" s="30"/>
      <c r="Z29795" s="30"/>
      <c r="AB29795" s="6"/>
    </row>
    <row r="29796" spans="1:28">
      <c r="A29796" s="2"/>
      <c r="B29796" s="2"/>
      <c r="C29796" s="2"/>
      <c r="G29796" s="94"/>
      <c r="H29796" s="94"/>
      <c r="I29796" s="94"/>
      <c r="J29796" s="2"/>
      <c r="P29796" s="30"/>
      <c r="T29796" s="2"/>
      <c r="V29796" s="2"/>
      <c r="W29796" s="28"/>
      <c r="Y29796" s="30"/>
      <c r="Z29796" s="30"/>
      <c r="AB29796" s="6"/>
    </row>
    <row r="29797" spans="1:28">
      <c r="A29797" s="2"/>
      <c r="B29797" s="2"/>
      <c r="C29797" s="2"/>
      <c r="G29797" s="94"/>
      <c r="H29797" s="94"/>
      <c r="I29797" s="94"/>
      <c r="J29797" s="2"/>
      <c r="P29797" s="30"/>
      <c r="T29797" s="2"/>
      <c r="V29797" s="2"/>
      <c r="W29797" s="28"/>
      <c r="Y29797" s="30"/>
      <c r="Z29797" s="30"/>
      <c r="AB29797" s="6"/>
    </row>
    <row r="29798" spans="1:28">
      <c r="A29798" s="2"/>
      <c r="B29798" s="2"/>
      <c r="C29798" s="2"/>
      <c r="G29798" s="94"/>
      <c r="H29798" s="94"/>
      <c r="I29798" s="94"/>
      <c r="J29798" s="2"/>
      <c r="P29798" s="30"/>
      <c r="T29798" s="2"/>
      <c r="V29798" s="2"/>
      <c r="W29798" s="28"/>
      <c r="Y29798" s="30"/>
      <c r="Z29798" s="30"/>
      <c r="AB29798" s="6"/>
    </row>
    <row r="29799" spans="1:28">
      <c r="A29799" s="2"/>
      <c r="B29799" s="2"/>
      <c r="C29799" s="2"/>
      <c r="G29799" s="94"/>
      <c r="H29799" s="94"/>
      <c r="I29799" s="94"/>
      <c r="J29799" s="2"/>
      <c r="P29799" s="30"/>
      <c r="T29799" s="2"/>
      <c r="V29799" s="2"/>
      <c r="W29799" s="28"/>
      <c r="Y29799" s="30"/>
      <c r="Z29799" s="30"/>
      <c r="AB29799" s="6"/>
    </row>
    <row r="29800" spans="1:28">
      <c r="A29800" s="2"/>
      <c r="B29800" s="2"/>
      <c r="C29800" s="2"/>
      <c r="G29800" s="94"/>
      <c r="H29800" s="94"/>
      <c r="I29800" s="94"/>
      <c r="J29800" s="2"/>
      <c r="P29800" s="30"/>
      <c r="T29800" s="2"/>
      <c r="V29800" s="2"/>
      <c r="W29800" s="28"/>
      <c r="Y29800" s="30"/>
      <c r="Z29800" s="30"/>
      <c r="AB29800" s="6"/>
    </row>
    <row r="29801" spans="1:28">
      <c r="A29801" s="2"/>
      <c r="B29801" s="2"/>
      <c r="C29801" s="2"/>
      <c r="G29801" s="94"/>
      <c r="H29801" s="94"/>
      <c r="I29801" s="94"/>
      <c r="J29801" s="2"/>
      <c r="P29801" s="30"/>
      <c r="T29801" s="2"/>
      <c r="V29801" s="2"/>
      <c r="W29801" s="28"/>
      <c r="Y29801" s="30"/>
      <c r="Z29801" s="30"/>
      <c r="AB29801" s="6"/>
    </row>
    <row r="29802" spans="1:28">
      <c r="A29802" s="2"/>
      <c r="B29802" s="2"/>
      <c r="C29802" s="2"/>
      <c r="G29802" s="94"/>
      <c r="H29802" s="94"/>
      <c r="I29802" s="94"/>
      <c r="J29802" s="2"/>
      <c r="P29802" s="30"/>
      <c r="T29802" s="2"/>
      <c r="V29802" s="2"/>
      <c r="W29802" s="28"/>
      <c r="Y29802" s="30"/>
      <c r="Z29802" s="30"/>
      <c r="AB29802" s="6"/>
    </row>
    <row r="29803" spans="1:28">
      <c r="A29803" s="2"/>
      <c r="B29803" s="2"/>
      <c r="C29803" s="2"/>
      <c r="G29803" s="94"/>
      <c r="H29803" s="94"/>
      <c r="I29803" s="94"/>
      <c r="J29803" s="2"/>
      <c r="P29803" s="30"/>
      <c r="T29803" s="2"/>
      <c r="V29803" s="2"/>
      <c r="W29803" s="28"/>
      <c r="Y29803" s="30"/>
      <c r="Z29803" s="30"/>
      <c r="AB29803" s="6"/>
    </row>
    <row r="29804" spans="1:28">
      <c r="A29804" s="2"/>
      <c r="B29804" s="2"/>
      <c r="C29804" s="2"/>
      <c r="G29804" s="94"/>
      <c r="H29804" s="94"/>
      <c r="I29804" s="94"/>
      <c r="J29804" s="2"/>
      <c r="P29804" s="30"/>
      <c r="T29804" s="2"/>
      <c r="V29804" s="2"/>
      <c r="W29804" s="28"/>
      <c r="Y29804" s="30"/>
      <c r="Z29804" s="30"/>
      <c r="AB29804" s="6"/>
    </row>
    <row r="29805" spans="1:28">
      <c r="A29805" s="2"/>
      <c r="B29805" s="2"/>
      <c r="C29805" s="2"/>
      <c r="G29805" s="94"/>
      <c r="H29805" s="94"/>
      <c r="I29805" s="94"/>
      <c r="J29805" s="2"/>
      <c r="P29805" s="30"/>
      <c r="T29805" s="2"/>
      <c r="V29805" s="2"/>
      <c r="W29805" s="28"/>
      <c r="Y29805" s="30"/>
      <c r="Z29805" s="30"/>
      <c r="AB29805" s="6"/>
    </row>
    <row r="29806" spans="1:28">
      <c r="A29806" s="2"/>
      <c r="B29806" s="2"/>
      <c r="C29806" s="2"/>
      <c r="G29806" s="94"/>
      <c r="H29806" s="94"/>
      <c r="I29806" s="94"/>
      <c r="J29806" s="2"/>
      <c r="P29806" s="30"/>
      <c r="T29806" s="2"/>
      <c r="V29806" s="2"/>
      <c r="W29806" s="28"/>
      <c r="Y29806" s="30"/>
      <c r="Z29806" s="30"/>
      <c r="AB29806" s="6"/>
    </row>
    <row r="29807" spans="1:28">
      <c r="A29807" s="2"/>
      <c r="B29807" s="2"/>
      <c r="C29807" s="2"/>
      <c r="G29807" s="94"/>
      <c r="H29807" s="94"/>
      <c r="I29807" s="94"/>
      <c r="J29807" s="2"/>
      <c r="P29807" s="30"/>
      <c r="T29807" s="2"/>
      <c r="V29807" s="2"/>
      <c r="W29807" s="28"/>
      <c r="Y29807" s="30"/>
      <c r="Z29807" s="30"/>
      <c r="AB29807" s="6"/>
    </row>
    <row r="29808" spans="1:28">
      <c r="A29808" s="2"/>
      <c r="B29808" s="2"/>
      <c r="C29808" s="2"/>
      <c r="G29808" s="94"/>
      <c r="H29808" s="94"/>
      <c r="I29808" s="94"/>
      <c r="J29808" s="2"/>
      <c r="P29808" s="30"/>
      <c r="T29808" s="2"/>
      <c r="V29808" s="2"/>
      <c r="W29808" s="28"/>
      <c r="Y29808" s="30"/>
      <c r="Z29808" s="30"/>
      <c r="AB29808" s="6"/>
    </row>
    <row r="29809" spans="1:28">
      <c r="A29809" s="2"/>
      <c r="B29809" s="2"/>
      <c r="C29809" s="2"/>
      <c r="G29809" s="94"/>
      <c r="H29809" s="94"/>
      <c r="I29809" s="94"/>
      <c r="J29809" s="2"/>
      <c r="P29809" s="30"/>
      <c r="T29809" s="2"/>
      <c r="V29809" s="2"/>
      <c r="W29809" s="28"/>
      <c r="Y29809" s="30"/>
      <c r="Z29809" s="30"/>
      <c r="AB29809" s="6"/>
    </row>
    <row r="29810" spans="1:28">
      <c r="A29810" s="2"/>
      <c r="B29810" s="2"/>
      <c r="C29810" s="2"/>
      <c r="G29810" s="94"/>
      <c r="H29810" s="94"/>
      <c r="I29810" s="94"/>
      <c r="J29810" s="2"/>
      <c r="P29810" s="30"/>
      <c r="T29810" s="2"/>
      <c r="V29810" s="2"/>
      <c r="W29810" s="28"/>
      <c r="Y29810" s="30"/>
      <c r="Z29810" s="30"/>
      <c r="AB29810" s="6"/>
    </row>
    <row r="29811" spans="1:28">
      <c r="A29811" s="2"/>
      <c r="B29811" s="2"/>
      <c r="C29811" s="2"/>
      <c r="G29811" s="94"/>
      <c r="H29811" s="94"/>
      <c r="I29811" s="94"/>
      <c r="J29811" s="2"/>
      <c r="P29811" s="30"/>
      <c r="T29811" s="2"/>
      <c r="V29811" s="2"/>
      <c r="W29811" s="28"/>
      <c r="Y29811" s="30"/>
      <c r="Z29811" s="30"/>
      <c r="AB29811" s="6"/>
    </row>
    <row r="29812" spans="1:28">
      <c r="A29812" s="2"/>
      <c r="B29812" s="2"/>
      <c r="C29812" s="2"/>
      <c r="G29812" s="94"/>
      <c r="H29812" s="94"/>
      <c r="I29812" s="94"/>
      <c r="J29812" s="2"/>
      <c r="P29812" s="30"/>
      <c r="T29812" s="2"/>
      <c r="V29812" s="2"/>
      <c r="W29812" s="28"/>
      <c r="Y29812" s="30"/>
      <c r="Z29812" s="30"/>
      <c r="AB29812" s="6"/>
    </row>
    <row r="29813" spans="1:28">
      <c r="A29813" s="2"/>
      <c r="B29813" s="2"/>
      <c r="C29813" s="2"/>
      <c r="G29813" s="94"/>
      <c r="H29813" s="94"/>
      <c r="I29813" s="94"/>
      <c r="J29813" s="2"/>
      <c r="P29813" s="30"/>
      <c r="T29813" s="2"/>
      <c r="V29813" s="2"/>
      <c r="W29813" s="28"/>
      <c r="Y29813" s="30"/>
      <c r="Z29813" s="30"/>
      <c r="AB29813" s="6"/>
    </row>
    <row r="29814" spans="1:28">
      <c r="A29814" s="2"/>
      <c r="B29814" s="2"/>
      <c r="C29814" s="2"/>
      <c r="G29814" s="94"/>
      <c r="H29814" s="94"/>
      <c r="I29814" s="94"/>
      <c r="J29814" s="2"/>
      <c r="P29814" s="30"/>
      <c r="T29814" s="2"/>
      <c r="V29814" s="2"/>
      <c r="W29814" s="28"/>
      <c r="Y29814" s="30"/>
      <c r="Z29814" s="30"/>
      <c r="AB29814" s="6"/>
    </row>
    <row r="29815" spans="1:28">
      <c r="A29815" s="2"/>
      <c r="B29815" s="2"/>
      <c r="C29815" s="2"/>
      <c r="G29815" s="94"/>
      <c r="H29815" s="94"/>
      <c r="I29815" s="94"/>
      <c r="J29815" s="2"/>
      <c r="P29815" s="30"/>
      <c r="T29815" s="2"/>
      <c r="V29815" s="2"/>
      <c r="W29815" s="28"/>
      <c r="Y29815" s="30"/>
      <c r="Z29815" s="30"/>
      <c r="AB29815" s="6"/>
    </row>
    <row r="29816" spans="1:28">
      <c r="A29816" s="2"/>
      <c r="B29816" s="2"/>
      <c r="C29816" s="2"/>
      <c r="G29816" s="94"/>
      <c r="H29816" s="94"/>
      <c r="I29816" s="94"/>
      <c r="J29816" s="2"/>
      <c r="P29816" s="30"/>
      <c r="T29816" s="2"/>
      <c r="V29816" s="2"/>
      <c r="W29816" s="28"/>
      <c r="Y29816" s="30"/>
      <c r="Z29816" s="30"/>
      <c r="AB29816" s="6"/>
    </row>
    <row r="29817" spans="1:28">
      <c r="A29817" s="2"/>
      <c r="B29817" s="2"/>
      <c r="C29817" s="2"/>
      <c r="G29817" s="94"/>
      <c r="H29817" s="94"/>
      <c r="I29817" s="94"/>
      <c r="J29817" s="2"/>
      <c r="P29817" s="30"/>
      <c r="T29817" s="2"/>
      <c r="V29817" s="2"/>
      <c r="W29817" s="28"/>
      <c r="Y29817" s="30"/>
      <c r="Z29817" s="30"/>
      <c r="AB29817" s="6"/>
    </row>
    <row r="29818" spans="1:28">
      <c r="A29818" s="2"/>
      <c r="B29818" s="2"/>
      <c r="C29818" s="2"/>
      <c r="G29818" s="94"/>
      <c r="H29818" s="94"/>
      <c r="I29818" s="94"/>
      <c r="J29818" s="2"/>
      <c r="P29818" s="30"/>
      <c r="T29818" s="2"/>
      <c r="V29818" s="2"/>
      <c r="W29818" s="28"/>
      <c r="Y29818" s="30"/>
      <c r="Z29818" s="30"/>
      <c r="AB29818" s="6"/>
    </row>
    <row r="29819" spans="1:28">
      <c r="A29819" s="2"/>
      <c r="B29819" s="2"/>
      <c r="C29819" s="2"/>
      <c r="G29819" s="94"/>
      <c r="H29819" s="94"/>
      <c r="I29819" s="94"/>
      <c r="J29819" s="2"/>
      <c r="P29819" s="30"/>
      <c r="T29819" s="2"/>
      <c r="V29819" s="2"/>
      <c r="W29819" s="28"/>
      <c r="Y29819" s="30"/>
      <c r="Z29819" s="30"/>
      <c r="AB29819" s="6"/>
    </row>
    <row r="29820" spans="1:28">
      <c r="A29820" s="2"/>
      <c r="B29820" s="2"/>
      <c r="C29820" s="2"/>
      <c r="G29820" s="94"/>
      <c r="H29820" s="94"/>
      <c r="I29820" s="94"/>
      <c r="J29820" s="2"/>
      <c r="P29820" s="30"/>
      <c r="T29820" s="2"/>
      <c r="V29820" s="2"/>
      <c r="W29820" s="28"/>
      <c r="Y29820" s="30"/>
      <c r="Z29820" s="30"/>
      <c r="AB29820" s="6"/>
    </row>
    <row r="29821" spans="1:28">
      <c r="A29821" s="2"/>
      <c r="B29821" s="2"/>
      <c r="C29821" s="2"/>
      <c r="G29821" s="94"/>
      <c r="H29821" s="94"/>
      <c r="I29821" s="94"/>
      <c r="J29821" s="2"/>
      <c r="P29821" s="30"/>
      <c r="T29821" s="2"/>
      <c r="V29821" s="2"/>
      <c r="W29821" s="28"/>
      <c r="Y29821" s="30"/>
      <c r="Z29821" s="30"/>
      <c r="AB29821" s="6"/>
    </row>
    <row r="29822" spans="1:28">
      <c r="A29822" s="2"/>
      <c r="B29822" s="2"/>
      <c r="C29822" s="2"/>
      <c r="G29822" s="94"/>
      <c r="H29822" s="94"/>
      <c r="I29822" s="94"/>
      <c r="J29822" s="2"/>
      <c r="P29822" s="30"/>
      <c r="T29822" s="2"/>
      <c r="V29822" s="2"/>
      <c r="W29822" s="28"/>
      <c r="Y29822" s="30"/>
      <c r="Z29822" s="30"/>
      <c r="AB29822" s="6"/>
    </row>
    <row r="29823" spans="1:28">
      <c r="A29823" s="2"/>
      <c r="B29823" s="2"/>
      <c r="C29823" s="2"/>
      <c r="G29823" s="94"/>
      <c r="H29823" s="94"/>
      <c r="I29823" s="94"/>
      <c r="J29823" s="2"/>
      <c r="P29823" s="30"/>
      <c r="T29823" s="2"/>
      <c r="V29823" s="2"/>
      <c r="W29823" s="28"/>
      <c r="Y29823" s="30"/>
      <c r="Z29823" s="30"/>
      <c r="AB29823" s="6"/>
    </row>
    <row r="29824" spans="1:28">
      <c r="A29824" s="2"/>
      <c r="B29824" s="2"/>
      <c r="C29824" s="2"/>
      <c r="G29824" s="94"/>
      <c r="H29824" s="94"/>
      <c r="I29824" s="94"/>
      <c r="J29824" s="2"/>
      <c r="P29824" s="30"/>
      <c r="T29824" s="2"/>
      <c r="V29824" s="2"/>
      <c r="W29824" s="28"/>
      <c r="Y29824" s="30"/>
      <c r="Z29824" s="30"/>
      <c r="AB29824" s="6"/>
    </row>
    <row r="29825" spans="1:28">
      <c r="A29825" s="2"/>
      <c r="B29825" s="2"/>
      <c r="C29825" s="2"/>
      <c r="G29825" s="94"/>
      <c r="H29825" s="94"/>
      <c r="I29825" s="94"/>
      <c r="J29825" s="2"/>
      <c r="P29825" s="30"/>
      <c r="T29825" s="2"/>
      <c r="V29825" s="2"/>
      <c r="W29825" s="28"/>
      <c r="Y29825" s="30"/>
      <c r="Z29825" s="30"/>
      <c r="AB29825" s="6"/>
    </row>
    <row r="29826" spans="1:28">
      <c r="A29826" s="2"/>
      <c r="B29826" s="2"/>
      <c r="C29826" s="2"/>
      <c r="G29826" s="94"/>
      <c r="H29826" s="94"/>
      <c r="I29826" s="94"/>
      <c r="J29826" s="2"/>
      <c r="P29826" s="30"/>
      <c r="T29826" s="2"/>
      <c r="V29826" s="2"/>
      <c r="W29826" s="28"/>
      <c r="Y29826" s="30"/>
      <c r="Z29826" s="30"/>
      <c r="AB29826" s="6"/>
    </row>
    <row r="29827" spans="1:28">
      <c r="A29827" s="2"/>
      <c r="B29827" s="2"/>
      <c r="C29827" s="2"/>
      <c r="G29827" s="94"/>
      <c r="H29827" s="94"/>
      <c r="I29827" s="94"/>
      <c r="J29827" s="2"/>
      <c r="P29827" s="30"/>
      <c r="T29827" s="2"/>
      <c r="V29827" s="2"/>
      <c r="W29827" s="28"/>
      <c r="Y29827" s="30"/>
      <c r="Z29827" s="30"/>
      <c r="AB29827" s="6"/>
    </row>
    <row r="29828" spans="1:28">
      <c r="A29828" s="2"/>
      <c r="B29828" s="2"/>
      <c r="C29828" s="2"/>
      <c r="G29828" s="94"/>
      <c r="H29828" s="94"/>
      <c r="I29828" s="94"/>
      <c r="J29828" s="2"/>
      <c r="P29828" s="30"/>
      <c r="T29828" s="2"/>
      <c r="V29828" s="2"/>
      <c r="W29828" s="28"/>
      <c r="Y29828" s="30"/>
      <c r="Z29828" s="30"/>
      <c r="AB29828" s="6"/>
    </row>
    <row r="29829" spans="1:28">
      <c r="A29829" s="2"/>
      <c r="B29829" s="2"/>
      <c r="C29829" s="2"/>
      <c r="G29829" s="94"/>
      <c r="H29829" s="94"/>
      <c r="I29829" s="94"/>
      <c r="J29829" s="2"/>
      <c r="P29829" s="30"/>
      <c r="T29829" s="2"/>
      <c r="V29829" s="2"/>
      <c r="W29829" s="28"/>
      <c r="Y29829" s="30"/>
      <c r="Z29829" s="30"/>
      <c r="AB29829" s="6"/>
    </row>
    <row r="29830" spans="1:28">
      <c r="A29830" s="2"/>
      <c r="B29830" s="2"/>
      <c r="C29830" s="2"/>
      <c r="G29830" s="94"/>
      <c r="H29830" s="94"/>
      <c r="I29830" s="94"/>
      <c r="J29830" s="2"/>
      <c r="P29830" s="30"/>
      <c r="T29830" s="2"/>
      <c r="V29830" s="2"/>
      <c r="W29830" s="28"/>
      <c r="Y29830" s="30"/>
      <c r="Z29830" s="30"/>
      <c r="AB29830" s="6"/>
    </row>
    <row r="29831" spans="1:28">
      <c r="A29831" s="2"/>
      <c r="B29831" s="2"/>
      <c r="C29831" s="2"/>
      <c r="G29831" s="94"/>
      <c r="H29831" s="94"/>
      <c r="I29831" s="94"/>
      <c r="J29831" s="2"/>
      <c r="P29831" s="30"/>
      <c r="T29831" s="2"/>
      <c r="V29831" s="2"/>
      <c r="W29831" s="28"/>
      <c r="Y29831" s="30"/>
      <c r="Z29831" s="30"/>
      <c r="AB29831" s="6"/>
    </row>
    <row r="29832" spans="1:28">
      <c r="A29832" s="2"/>
      <c r="B29832" s="2"/>
      <c r="C29832" s="2"/>
      <c r="G29832" s="94"/>
      <c r="H29832" s="94"/>
      <c r="I29832" s="94"/>
      <c r="J29832" s="2"/>
      <c r="P29832" s="30"/>
      <c r="T29832" s="2"/>
      <c r="V29832" s="2"/>
      <c r="W29832" s="28"/>
      <c r="Y29832" s="30"/>
      <c r="Z29832" s="30"/>
      <c r="AB29832" s="6"/>
    </row>
    <row r="29833" spans="1:28">
      <c r="A29833" s="2"/>
      <c r="B29833" s="2"/>
      <c r="C29833" s="2"/>
      <c r="G29833" s="94"/>
      <c r="H29833" s="94"/>
      <c r="I29833" s="94"/>
      <c r="J29833" s="2"/>
      <c r="P29833" s="30"/>
      <c r="T29833" s="2"/>
      <c r="V29833" s="2"/>
      <c r="W29833" s="28"/>
      <c r="Y29833" s="30"/>
      <c r="Z29833" s="30"/>
      <c r="AB29833" s="6"/>
    </row>
    <row r="29834" spans="1:28">
      <c r="A29834" s="2"/>
      <c r="B29834" s="2"/>
      <c r="C29834" s="2"/>
      <c r="G29834" s="94"/>
      <c r="H29834" s="94"/>
      <c r="I29834" s="94"/>
      <c r="J29834" s="2"/>
      <c r="P29834" s="30"/>
      <c r="T29834" s="2"/>
      <c r="V29834" s="2"/>
      <c r="W29834" s="28"/>
      <c r="Y29834" s="30"/>
      <c r="Z29834" s="30"/>
      <c r="AB29834" s="6"/>
    </row>
    <row r="29835" spans="1:28">
      <c r="A29835" s="2"/>
      <c r="B29835" s="2"/>
      <c r="C29835" s="2"/>
      <c r="G29835" s="94"/>
      <c r="H29835" s="94"/>
      <c r="I29835" s="94"/>
      <c r="J29835" s="2"/>
      <c r="P29835" s="30"/>
      <c r="T29835" s="2"/>
      <c r="V29835" s="2"/>
      <c r="W29835" s="28"/>
      <c r="Y29835" s="30"/>
      <c r="Z29835" s="30"/>
      <c r="AB29835" s="6"/>
    </row>
    <row r="29836" spans="1:28">
      <c r="A29836" s="2"/>
      <c r="B29836" s="2"/>
      <c r="C29836" s="2"/>
      <c r="G29836" s="94"/>
      <c r="H29836" s="94"/>
      <c r="I29836" s="94"/>
      <c r="J29836" s="2"/>
      <c r="P29836" s="30"/>
      <c r="T29836" s="2"/>
      <c r="V29836" s="2"/>
      <c r="W29836" s="28"/>
      <c r="Y29836" s="30"/>
      <c r="Z29836" s="30"/>
      <c r="AB29836" s="6"/>
    </row>
    <row r="29837" spans="1:28">
      <c r="A29837" s="2"/>
      <c r="B29837" s="2"/>
      <c r="C29837" s="2"/>
      <c r="G29837" s="94"/>
      <c r="H29837" s="94"/>
      <c r="I29837" s="94"/>
      <c r="J29837" s="2"/>
      <c r="P29837" s="30"/>
      <c r="T29837" s="2"/>
      <c r="V29837" s="2"/>
      <c r="W29837" s="28"/>
      <c r="Y29837" s="30"/>
      <c r="Z29837" s="30"/>
      <c r="AB29837" s="6"/>
    </row>
    <row r="29838" spans="1:28">
      <c r="A29838" s="2"/>
      <c r="B29838" s="2"/>
      <c r="C29838" s="2"/>
      <c r="G29838" s="94"/>
      <c r="H29838" s="94"/>
      <c r="I29838" s="94"/>
      <c r="J29838" s="2"/>
      <c r="P29838" s="30"/>
      <c r="T29838" s="2"/>
      <c r="V29838" s="2"/>
      <c r="W29838" s="28"/>
      <c r="Y29838" s="30"/>
      <c r="Z29838" s="30"/>
      <c r="AB29838" s="6"/>
    </row>
    <row r="29839" spans="1:28">
      <c r="A29839" s="2"/>
      <c r="B29839" s="2"/>
      <c r="C29839" s="2"/>
      <c r="G29839" s="94"/>
      <c r="H29839" s="94"/>
      <c r="I29839" s="94"/>
      <c r="J29839" s="2"/>
      <c r="P29839" s="30"/>
      <c r="T29839" s="2"/>
      <c r="V29839" s="2"/>
      <c r="W29839" s="28"/>
      <c r="Y29839" s="30"/>
      <c r="Z29839" s="30"/>
      <c r="AB29839" s="6"/>
    </row>
    <row r="29840" spans="1:28">
      <c r="A29840" s="2"/>
      <c r="B29840" s="2"/>
      <c r="C29840" s="2"/>
      <c r="G29840" s="94"/>
      <c r="H29840" s="94"/>
      <c r="I29840" s="94"/>
      <c r="J29840" s="2"/>
      <c r="P29840" s="30"/>
      <c r="T29840" s="2"/>
      <c r="V29840" s="2"/>
      <c r="W29840" s="28"/>
      <c r="Y29840" s="30"/>
      <c r="Z29840" s="30"/>
      <c r="AB29840" s="6"/>
    </row>
    <row r="29841" spans="1:28">
      <c r="A29841" s="2"/>
      <c r="B29841" s="2"/>
      <c r="C29841" s="2"/>
      <c r="G29841" s="94"/>
      <c r="H29841" s="94"/>
      <c r="I29841" s="94"/>
      <c r="J29841" s="2"/>
      <c r="P29841" s="30"/>
      <c r="T29841" s="2"/>
      <c r="V29841" s="2"/>
      <c r="W29841" s="28"/>
      <c r="Y29841" s="30"/>
      <c r="Z29841" s="30"/>
      <c r="AB29841" s="6"/>
    </row>
    <row r="29842" spans="1:28">
      <c r="A29842" s="2"/>
      <c r="B29842" s="2"/>
      <c r="C29842" s="2"/>
      <c r="G29842" s="94"/>
      <c r="H29842" s="94"/>
      <c r="I29842" s="94"/>
      <c r="J29842" s="2"/>
      <c r="P29842" s="30"/>
      <c r="T29842" s="2"/>
      <c r="V29842" s="2"/>
      <c r="W29842" s="28"/>
      <c r="Y29842" s="30"/>
      <c r="Z29842" s="30"/>
      <c r="AB29842" s="6"/>
    </row>
    <row r="29843" spans="1:28">
      <c r="A29843" s="2"/>
      <c r="B29843" s="2"/>
      <c r="C29843" s="2"/>
      <c r="G29843" s="94"/>
      <c r="H29843" s="94"/>
      <c r="I29843" s="94"/>
      <c r="J29843" s="2"/>
      <c r="P29843" s="30"/>
      <c r="T29843" s="2"/>
      <c r="V29843" s="2"/>
      <c r="W29843" s="28"/>
      <c r="Y29843" s="30"/>
      <c r="Z29843" s="30"/>
      <c r="AB29843" s="6"/>
    </row>
    <row r="29844" spans="1:28">
      <c r="A29844" s="2"/>
      <c r="B29844" s="2"/>
      <c r="C29844" s="2"/>
      <c r="G29844" s="94"/>
      <c r="H29844" s="94"/>
      <c r="I29844" s="94"/>
      <c r="J29844" s="2"/>
      <c r="P29844" s="30"/>
      <c r="T29844" s="2"/>
      <c r="V29844" s="2"/>
      <c r="W29844" s="28"/>
      <c r="Y29844" s="30"/>
      <c r="Z29844" s="30"/>
      <c r="AB29844" s="6"/>
    </row>
    <row r="29845" spans="1:28">
      <c r="A29845" s="2"/>
      <c r="B29845" s="2"/>
      <c r="C29845" s="2"/>
      <c r="G29845" s="94"/>
      <c r="H29845" s="94"/>
      <c r="I29845" s="94"/>
      <c r="J29845" s="2"/>
      <c r="P29845" s="30"/>
      <c r="T29845" s="2"/>
      <c r="V29845" s="2"/>
      <c r="W29845" s="28"/>
      <c r="Y29845" s="30"/>
      <c r="Z29845" s="30"/>
      <c r="AB29845" s="6"/>
    </row>
    <row r="29846" spans="1:28">
      <c r="A29846" s="2"/>
      <c r="B29846" s="2"/>
      <c r="C29846" s="2"/>
      <c r="G29846" s="94"/>
      <c r="H29846" s="94"/>
      <c r="I29846" s="94"/>
      <c r="J29846" s="2"/>
      <c r="P29846" s="30"/>
      <c r="T29846" s="2"/>
      <c r="V29846" s="2"/>
      <c r="W29846" s="28"/>
      <c r="Y29846" s="30"/>
      <c r="Z29846" s="30"/>
      <c r="AB29846" s="6"/>
    </row>
    <row r="29847" spans="1:28">
      <c r="A29847" s="2"/>
      <c r="B29847" s="2"/>
      <c r="C29847" s="2"/>
      <c r="G29847" s="94"/>
      <c r="H29847" s="94"/>
      <c r="I29847" s="94"/>
      <c r="J29847" s="2"/>
      <c r="P29847" s="30"/>
      <c r="T29847" s="2"/>
      <c r="V29847" s="2"/>
      <c r="W29847" s="28"/>
      <c r="Y29847" s="30"/>
      <c r="Z29847" s="30"/>
      <c r="AB29847" s="6"/>
    </row>
    <row r="29848" spans="1:28">
      <c r="A29848" s="2"/>
      <c r="B29848" s="2"/>
      <c r="C29848" s="2"/>
      <c r="G29848" s="94"/>
      <c r="H29848" s="94"/>
      <c r="I29848" s="94"/>
      <c r="J29848" s="2"/>
      <c r="P29848" s="30"/>
      <c r="T29848" s="2"/>
      <c r="V29848" s="2"/>
      <c r="W29848" s="28"/>
      <c r="Y29848" s="30"/>
      <c r="Z29848" s="30"/>
      <c r="AB29848" s="6"/>
    </row>
    <row r="29849" spans="1:28">
      <c r="A29849" s="2"/>
      <c r="B29849" s="2"/>
      <c r="C29849" s="2"/>
      <c r="G29849" s="94"/>
      <c r="H29849" s="94"/>
      <c r="I29849" s="94"/>
      <c r="J29849" s="2"/>
      <c r="P29849" s="30"/>
      <c r="T29849" s="2"/>
      <c r="V29849" s="2"/>
      <c r="W29849" s="28"/>
      <c r="Y29849" s="30"/>
      <c r="Z29849" s="30"/>
      <c r="AB29849" s="6"/>
    </row>
    <row r="29850" spans="1:28">
      <c r="A29850" s="2"/>
      <c r="B29850" s="2"/>
      <c r="C29850" s="2"/>
      <c r="G29850" s="94"/>
      <c r="H29850" s="94"/>
      <c r="I29850" s="94"/>
      <c r="J29850" s="2"/>
      <c r="P29850" s="30"/>
      <c r="T29850" s="2"/>
      <c r="V29850" s="2"/>
      <c r="W29850" s="28"/>
      <c r="Y29850" s="30"/>
      <c r="Z29850" s="30"/>
      <c r="AB29850" s="6"/>
    </row>
    <row r="29851" spans="1:28">
      <c r="A29851" s="2"/>
      <c r="B29851" s="2"/>
      <c r="C29851" s="2"/>
      <c r="G29851" s="94"/>
      <c r="H29851" s="94"/>
      <c r="I29851" s="94"/>
      <c r="J29851" s="2"/>
      <c r="P29851" s="30"/>
      <c r="T29851" s="2"/>
      <c r="V29851" s="2"/>
      <c r="W29851" s="28"/>
      <c r="Y29851" s="30"/>
      <c r="Z29851" s="30"/>
      <c r="AB29851" s="6"/>
    </row>
    <row r="29852" spans="1:28">
      <c r="A29852" s="2"/>
      <c r="B29852" s="2"/>
      <c r="C29852" s="2"/>
      <c r="G29852" s="94"/>
      <c r="H29852" s="94"/>
      <c r="I29852" s="94"/>
      <c r="J29852" s="2"/>
      <c r="P29852" s="30"/>
      <c r="T29852" s="2"/>
      <c r="V29852" s="2"/>
      <c r="W29852" s="28"/>
      <c r="Y29852" s="30"/>
      <c r="Z29852" s="30"/>
      <c r="AB29852" s="6"/>
    </row>
    <row r="29853" spans="1:28">
      <c r="A29853" s="2"/>
      <c r="B29853" s="2"/>
      <c r="C29853" s="2"/>
      <c r="G29853" s="94"/>
      <c r="H29853" s="94"/>
      <c r="I29853" s="94"/>
      <c r="J29853" s="2"/>
      <c r="P29853" s="30"/>
      <c r="T29853" s="2"/>
      <c r="V29853" s="2"/>
      <c r="W29853" s="28"/>
      <c r="Y29853" s="30"/>
      <c r="Z29853" s="30"/>
      <c r="AB29853" s="6"/>
    </row>
    <row r="29854" spans="1:28">
      <c r="A29854" s="2"/>
      <c r="B29854" s="2"/>
      <c r="C29854" s="2"/>
      <c r="G29854" s="94"/>
      <c r="H29854" s="94"/>
      <c r="I29854" s="94"/>
      <c r="J29854" s="2"/>
      <c r="P29854" s="30"/>
      <c r="T29854" s="2"/>
      <c r="V29854" s="2"/>
      <c r="W29854" s="28"/>
      <c r="Y29854" s="30"/>
      <c r="Z29854" s="30"/>
      <c r="AB29854" s="6"/>
    </row>
    <row r="29855" spans="1:28">
      <c r="A29855" s="2"/>
      <c r="B29855" s="2"/>
      <c r="C29855" s="2"/>
      <c r="G29855" s="94"/>
      <c r="H29855" s="94"/>
      <c r="I29855" s="94"/>
      <c r="J29855" s="2"/>
      <c r="P29855" s="30"/>
      <c r="T29855" s="2"/>
      <c r="V29855" s="2"/>
      <c r="W29855" s="28"/>
      <c r="Y29855" s="30"/>
      <c r="Z29855" s="30"/>
      <c r="AB29855" s="6"/>
    </row>
    <row r="29856" spans="1:28">
      <c r="A29856" s="2"/>
      <c r="B29856" s="2"/>
      <c r="C29856" s="2"/>
      <c r="G29856" s="94"/>
      <c r="H29856" s="94"/>
      <c r="I29856" s="94"/>
      <c r="J29856" s="2"/>
      <c r="P29856" s="30"/>
      <c r="T29856" s="2"/>
      <c r="V29856" s="2"/>
      <c r="W29856" s="28"/>
      <c r="Y29856" s="30"/>
      <c r="Z29856" s="30"/>
      <c r="AB29856" s="6"/>
    </row>
    <row r="29857" spans="1:28">
      <c r="A29857" s="2"/>
      <c r="B29857" s="2"/>
      <c r="C29857" s="2"/>
      <c r="G29857" s="94"/>
      <c r="H29857" s="94"/>
      <c r="I29857" s="94"/>
      <c r="J29857" s="2"/>
      <c r="P29857" s="30"/>
      <c r="T29857" s="2"/>
      <c r="V29857" s="2"/>
      <c r="W29857" s="28"/>
      <c r="Y29857" s="30"/>
      <c r="Z29857" s="30"/>
      <c r="AB29857" s="6"/>
    </row>
    <row r="29858" spans="1:28">
      <c r="A29858" s="2"/>
      <c r="B29858" s="2"/>
      <c r="C29858" s="2"/>
      <c r="G29858" s="94"/>
      <c r="H29858" s="94"/>
      <c r="I29858" s="94"/>
      <c r="J29858" s="2"/>
      <c r="P29858" s="30"/>
      <c r="T29858" s="2"/>
      <c r="V29858" s="2"/>
      <c r="W29858" s="28"/>
      <c r="Y29858" s="30"/>
      <c r="Z29858" s="30"/>
      <c r="AB29858" s="6"/>
    </row>
    <row r="29859" spans="1:28">
      <c r="A29859" s="2"/>
      <c r="B29859" s="2"/>
      <c r="C29859" s="2"/>
      <c r="G29859" s="94"/>
      <c r="H29859" s="94"/>
      <c r="I29859" s="94"/>
      <c r="J29859" s="2"/>
      <c r="P29859" s="30"/>
      <c r="T29859" s="2"/>
      <c r="V29859" s="2"/>
      <c r="W29859" s="28"/>
      <c r="Y29859" s="30"/>
      <c r="Z29859" s="30"/>
      <c r="AB29859" s="6"/>
    </row>
    <row r="29860" spans="1:28">
      <c r="A29860" s="2"/>
      <c r="B29860" s="2"/>
      <c r="C29860" s="2"/>
      <c r="G29860" s="94"/>
      <c r="H29860" s="94"/>
      <c r="I29860" s="94"/>
      <c r="J29860" s="2"/>
      <c r="P29860" s="30"/>
      <c r="T29860" s="2"/>
      <c r="V29860" s="2"/>
      <c r="W29860" s="28"/>
      <c r="Y29860" s="30"/>
      <c r="Z29860" s="30"/>
      <c r="AB29860" s="6"/>
    </row>
    <row r="29861" spans="1:28">
      <c r="A29861" s="2"/>
      <c r="B29861" s="2"/>
      <c r="C29861" s="2"/>
      <c r="G29861" s="94"/>
      <c r="H29861" s="94"/>
      <c r="I29861" s="94"/>
      <c r="J29861" s="2"/>
      <c r="P29861" s="30"/>
      <c r="T29861" s="2"/>
      <c r="V29861" s="2"/>
      <c r="W29861" s="28"/>
      <c r="Y29861" s="30"/>
      <c r="Z29861" s="30"/>
      <c r="AB29861" s="6"/>
    </row>
    <row r="29862" spans="1:28">
      <c r="A29862" s="2"/>
      <c r="B29862" s="2"/>
      <c r="C29862" s="2"/>
      <c r="G29862" s="94"/>
      <c r="H29862" s="94"/>
      <c r="I29862" s="94"/>
      <c r="J29862" s="2"/>
      <c r="P29862" s="30"/>
      <c r="T29862" s="2"/>
      <c r="V29862" s="2"/>
      <c r="W29862" s="28"/>
      <c r="Y29862" s="30"/>
      <c r="Z29862" s="30"/>
      <c r="AB29862" s="6"/>
    </row>
    <row r="29863" spans="1:28">
      <c r="A29863" s="2"/>
      <c r="B29863" s="2"/>
      <c r="C29863" s="2"/>
      <c r="G29863" s="94"/>
      <c r="H29863" s="94"/>
      <c r="I29863" s="94"/>
      <c r="J29863" s="2"/>
      <c r="P29863" s="30"/>
      <c r="T29863" s="2"/>
      <c r="V29863" s="2"/>
      <c r="W29863" s="28"/>
      <c r="Y29863" s="30"/>
      <c r="Z29863" s="30"/>
      <c r="AB29863" s="6"/>
    </row>
    <row r="29864" spans="1:28">
      <c r="A29864" s="2"/>
      <c r="B29864" s="2"/>
      <c r="C29864" s="2"/>
      <c r="G29864" s="94"/>
      <c r="H29864" s="94"/>
      <c r="I29864" s="94"/>
      <c r="J29864" s="2"/>
      <c r="P29864" s="30"/>
      <c r="T29864" s="2"/>
      <c r="V29864" s="2"/>
      <c r="W29864" s="28"/>
      <c r="Y29864" s="30"/>
      <c r="Z29864" s="30"/>
      <c r="AB29864" s="6"/>
    </row>
    <row r="29865" spans="1:28">
      <c r="A29865" s="2"/>
      <c r="B29865" s="2"/>
      <c r="C29865" s="2"/>
      <c r="G29865" s="94"/>
      <c r="H29865" s="94"/>
      <c r="I29865" s="94"/>
      <c r="J29865" s="2"/>
      <c r="P29865" s="30"/>
      <c r="T29865" s="2"/>
      <c r="V29865" s="2"/>
      <c r="W29865" s="28"/>
      <c r="Y29865" s="30"/>
      <c r="Z29865" s="30"/>
      <c r="AB29865" s="6"/>
    </row>
    <row r="29866" spans="1:28">
      <c r="A29866" s="2"/>
      <c r="B29866" s="2"/>
      <c r="C29866" s="2"/>
      <c r="G29866" s="94"/>
      <c r="H29866" s="94"/>
      <c r="I29866" s="94"/>
      <c r="J29866" s="2"/>
      <c r="P29866" s="30"/>
      <c r="T29866" s="2"/>
      <c r="V29866" s="2"/>
      <c r="W29866" s="28"/>
      <c r="Y29866" s="30"/>
      <c r="Z29866" s="30"/>
      <c r="AB29866" s="6"/>
    </row>
    <row r="29867" spans="1:28">
      <c r="A29867" s="2"/>
      <c r="B29867" s="2"/>
      <c r="C29867" s="2"/>
      <c r="G29867" s="94"/>
      <c r="H29867" s="94"/>
      <c r="I29867" s="94"/>
      <c r="J29867" s="2"/>
      <c r="P29867" s="30"/>
      <c r="T29867" s="2"/>
      <c r="V29867" s="2"/>
      <c r="W29867" s="28"/>
      <c r="Y29867" s="30"/>
      <c r="Z29867" s="30"/>
      <c r="AB29867" s="6"/>
    </row>
    <row r="29868" spans="1:28">
      <c r="A29868" s="2"/>
      <c r="B29868" s="2"/>
      <c r="C29868" s="2"/>
      <c r="G29868" s="94"/>
      <c r="H29868" s="94"/>
      <c r="I29868" s="94"/>
      <c r="J29868" s="2"/>
      <c r="P29868" s="30"/>
      <c r="T29868" s="2"/>
      <c r="V29868" s="2"/>
      <c r="W29868" s="28"/>
      <c r="Y29868" s="30"/>
      <c r="Z29868" s="30"/>
      <c r="AB29868" s="6"/>
    </row>
    <row r="29869" spans="1:28">
      <c r="A29869" s="2"/>
      <c r="B29869" s="2"/>
      <c r="C29869" s="2"/>
      <c r="G29869" s="94"/>
      <c r="H29869" s="94"/>
      <c r="I29869" s="94"/>
      <c r="J29869" s="2"/>
      <c r="P29869" s="30"/>
      <c r="T29869" s="2"/>
      <c r="V29869" s="2"/>
      <c r="W29869" s="28"/>
      <c r="Y29869" s="30"/>
      <c r="Z29869" s="30"/>
      <c r="AB29869" s="6"/>
    </row>
    <row r="29870" spans="1:28">
      <c r="A29870" s="2"/>
      <c r="B29870" s="2"/>
      <c r="C29870" s="2"/>
      <c r="G29870" s="94"/>
      <c r="H29870" s="94"/>
      <c r="I29870" s="94"/>
      <c r="J29870" s="2"/>
      <c r="P29870" s="30"/>
      <c r="T29870" s="2"/>
      <c r="V29870" s="2"/>
      <c r="W29870" s="28"/>
      <c r="Y29870" s="30"/>
      <c r="Z29870" s="30"/>
      <c r="AB29870" s="6"/>
    </row>
    <row r="29871" spans="1:28">
      <c r="A29871" s="2"/>
      <c r="B29871" s="2"/>
      <c r="C29871" s="2"/>
      <c r="G29871" s="94"/>
      <c r="H29871" s="94"/>
      <c r="I29871" s="94"/>
      <c r="J29871" s="2"/>
      <c r="P29871" s="30"/>
      <c r="T29871" s="2"/>
      <c r="V29871" s="2"/>
      <c r="W29871" s="28"/>
      <c r="Y29871" s="30"/>
      <c r="Z29871" s="30"/>
      <c r="AB29871" s="6"/>
    </row>
    <row r="29872" spans="1:28">
      <c r="A29872" s="2"/>
      <c r="B29872" s="2"/>
      <c r="C29872" s="2"/>
      <c r="G29872" s="94"/>
      <c r="H29872" s="94"/>
      <c r="I29872" s="94"/>
      <c r="J29872" s="2"/>
      <c r="P29872" s="30"/>
      <c r="T29872" s="2"/>
      <c r="V29872" s="2"/>
      <c r="W29872" s="28"/>
      <c r="Y29872" s="30"/>
      <c r="Z29872" s="30"/>
      <c r="AB29872" s="6"/>
    </row>
    <row r="29873" spans="1:28">
      <c r="A29873" s="2"/>
      <c r="B29873" s="2"/>
      <c r="C29873" s="2"/>
      <c r="G29873" s="94"/>
      <c r="H29873" s="94"/>
      <c r="I29873" s="94"/>
      <c r="J29873" s="2"/>
      <c r="P29873" s="30"/>
      <c r="T29873" s="2"/>
      <c r="V29873" s="2"/>
      <c r="W29873" s="28"/>
      <c r="Y29873" s="30"/>
      <c r="Z29873" s="30"/>
      <c r="AB29873" s="6"/>
    </row>
    <row r="29874" spans="1:28">
      <c r="A29874" s="2"/>
      <c r="B29874" s="2"/>
      <c r="C29874" s="2"/>
      <c r="G29874" s="94"/>
      <c r="H29874" s="94"/>
      <c r="I29874" s="94"/>
      <c r="J29874" s="2"/>
      <c r="P29874" s="30"/>
      <c r="T29874" s="2"/>
      <c r="V29874" s="2"/>
      <c r="W29874" s="28"/>
      <c r="Y29874" s="30"/>
      <c r="Z29874" s="30"/>
      <c r="AB29874" s="6"/>
    </row>
    <row r="29875" spans="1:28">
      <c r="A29875" s="2"/>
      <c r="B29875" s="2"/>
      <c r="C29875" s="2"/>
      <c r="G29875" s="94"/>
      <c r="H29875" s="94"/>
      <c r="I29875" s="94"/>
      <c r="J29875" s="2"/>
      <c r="P29875" s="30"/>
      <c r="T29875" s="2"/>
      <c r="V29875" s="2"/>
      <c r="W29875" s="28"/>
      <c r="Y29875" s="30"/>
      <c r="Z29875" s="30"/>
      <c r="AB29875" s="6"/>
    </row>
    <row r="29876" spans="1:28">
      <c r="A29876" s="2"/>
      <c r="B29876" s="2"/>
      <c r="C29876" s="2"/>
      <c r="G29876" s="94"/>
      <c r="H29876" s="94"/>
      <c r="I29876" s="94"/>
      <c r="J29876" s="2"/>
      <c r="P29876" s="30"/>
      <c r="T29876" s="2"/>
      <c r="V29876" s="2"/>
      <c r="W29876" s="28"/>
      <c r="Y29876" s="30"/>
      <c r="Z29876" s="30"/>
      <c r="AB29876" s="6"/>
    </row>
    <row r="29877" spans="1:28">
      <c r="A29877" s="2"/>
      <c r="B29877" s="2"/>
      <c r="C29877" s="2"/>
      <c r="G29877" s="94"/>
      <c r="H29877" s="94"/>
      <c r="I29877" s="94"/>
      <c r="J29877" s="2"/>
      <c r="P29877" s="30"/>
      <c r="T29877" s="2"/>
      <c r="V29877" s="2"/>
      <c r="W29877" s="28"/>
      <c r="Y29877" s="30"/>
      <c r="Z29877" s="30"/>
      <c r="AB29877" s="6"/>
    </row>
    <row r="29878" spans="1:28">
      <c r="A29878" s="2"/>
      <c r="B29878" s="2"/>
      <c r="C29878" s="2"/>
      <c r="G29878" s="94"/>
      <c r="H29878" s="94"/>
      <c r="I29878" s="94"/>
      <c r="J29878" s="2"/>
      <c r="P29878" s="30"/>
      <c r="T29878" s="2"/>
      <c r="V29878" s="2"/>
      <c r="W29878" s="28"/>
      <c r="Y29878" s="30"/>
      <c r="Z29878" s="30"/>
      <c r="AB29878" s="6"/>
    </row>
    <row r="29879" spans="1:28">
      <c r="A29879" s="2"/>
      <c r="B29879" s="2"/>
      <c r="C29879" s="2"/>
      <c r="G29879" s="94"/>
      <c r="H29879" s="94"/>
      <c r="I29879" s="94"/>
      <c r="J29879" s="2"/>
      <c r="P29879" s="30"/>
      <c r="T29879" s="2"/>
      <c r="V29879" s="2"/>
      <c r="W29879" s="28"/>
      <c r="Y29879" s="30"/>
      <c r="Z29879" s="30"/>
      <c r="AB29879" s="6"/>
    </row>
    <row r="29880" spans="1:28">
      <c r="A29880" s="2"/>
      <c r="B29880" s="2"/>
      <c r="C29880" s="2"/>
      <c r="G29880" s="94"/>
      <c r="H29880" s="94"/>
      <c r="I29880" s="94"/>
      <c r="J29880" s="2"/>
      <c r="P29880" s="30"/>
      <c r="T29880" s="2"/>
      <c r="V29880" s="2"/>
      <c r="W29880" s="28"/>
      <c r="Y29880" s="30"/>
      <c r="Z29880" s="30"/>
      <c r="AB29880" s="6"/>
    </row>
    <row r="29881" spans="1:28">
      <c r="A29881" s="2"/>
      <c r="B29881" s="2"/>
      <c r="C29881" s="2"/>
      <c r="G29881" s="94"/>
      <c r="H29881" s="94"/>
      <c r="I29881" s="94"/>
      <c r="J29881" s="2"/>
      <c r="P29881" s="30"/>
      <c r="T29881" s="2"/>
      <c r="V29881" s="2"/>
      <c r="W29881" s="28"/>
      <c r="Y29881" s="30"/>
      <c r="Z29881" s="30"/>
      <c r="AB29881" s="6"/>
    </row>
    <row r="29882" spans="1:28">
      <c r="A29882" s="2"/>
      <c r="B29882" s="2"/>
      <c r="C29882" s="2"/>
      <c r="G29882" s="94"/>
      <c r="H29882" s="94"/>
      <c r="I29882" s="94"/>
      <c r="J29882" s="2"/>
      <c r="P29882" s="30"/>
      <c r="T29882" s="2"/>
      <c r="V29882" s="2"/>
      <c r="W29882" s="28"/>
      <c r="Y29882" s="30"/>
      <c r="Z29882" s="30"/>
      <c r="AB29882" s="6"/>
    </row>
    <row r="29883" spans="1:28">
      <c r="A29883" s="2"/>
      <c r="B29883" s="2"/>
      <c r="C29883" s="2"/>
      <c r="G29883" s="94"/>
      <c r="H29883" s="94"/>
      <c r="I29883" s="94"/>
      <c r="J29883" s="2"/>
      <c r="P29883" s="30"/>
      <c r="T29883" s="2"/>
      <c r="V29883" s="2"/>
      <c r="W29883" s="28"/>
      <c r="Y29883" s="30"/>
      <c r="Z29883" s="30"/>
      <c r="AB29883" s="6"/>
    </row>
    <row r="29884" spans="1:28">
      <c r="A29884" s="2"/>
      <c r="B29884" s="2"/>
      <c r="C29884" s="2"/>
      <c r="G29884" s="94"/>
      <c r="H29884" s="94"/>
      <c r="I29884" s="94"/>
      <c r="J29884" s="2"/>
      <c r="P29884" s="30"/>
      <c r="T29884" s="2"/>
      <c r="V29884" s="2"/>
      <c r="W29884" s="28"/>
      <c r="Y29884" s="30"/>
      <c r="Z29884" s="30"/>
      <c r="AB29884" s="6"/>
    </row>
    <row r="29885" spans="1:28">
      <c r="A29885" s="2"/>
      <c r="B29885" s="2"/>
      <c r="C29885" s="2"/>
      <c r="G29885" s="94"/>
      <c r="H29885" s="94"/>
      <c r="I29885" s="94"/>
      <c r="J29885" s="2"/>
      <c r="P29885" s="30"/>
      <c r="T29885" s="2"/>
      <c r="V29885" s="2"/>
      <c r="W29885" s="28"/>
      <c r="Y29885" s="30"/>
      <c r="Z29885" s="30"/>
      <c r="AB29885" s="6"/>
    </row>
    <row r="29886" spans="1:28">
      <c r="A29886" s="2"/>
      <c r="B29886" s="2"/>
      <c r="C29886" s="2"/>
      <c r="G29886" s="94"/>
      <c r="H29886" s="94"/>
      <c r="I29886" s="94"/>
      <c r="J29886" s="2"/>
      <c r="P29886" s="30"/>
      <c r="T29886" s="2"/>
      <c r="V29886" s="2"/>
      <c r="W29886" s="28"/>
      <c r="Y29886" s="30"/>
      <c r="Z29886" s="30"/>
      <c r="AB29886" s="6"/>
    </row>
    <row r="29887" spans="1:28">
      <c r="A29887" s="2"/>
      <c r="B29887" s="2"/>
      <c r="C29887" s="2"/>
      <c r="G29887" s="94"/>
      <c r="H29887" s="94"/>
      <c r="I29887" s="94"/>
      <c r="J29887" s="2"/>
      <c r="P29887" s="30"/>
      <c r="T29887" s="2"/>
      <c r="V29887" s="2"/>
      <c r="W29887" s="28"/>
      <c r="Y29887" s="30"/>
      <c r="Z29887" s="30"/>
      <c r="AB29887" s="6"/>
    </row>
    <row r="29888" spans="1:28">
      <c r="A29888" s="2"/>
      <c r="B29888" s="2"/>
      <c r="C29888" s="2"/>
      <c r="G29888" s="94"/>
      <c r="H29888" s="94"/>
      <c r="I29888" s="94"/>
      <c r="J29888" s="2"/>
      <c r="P29888" s="30"/>
      <c r="T29888" s="2"/>
      <c r="V29888" s="2"/>
      <c r="W29888" s="28"/>
      <c r="Y29888" s="30"/>
      <c r="Z29888" s="30"/>
      <c r="AB29888" s="6"/>
    </row>
    <row r="29889" spans="1:28">
      <c r="A29889" s="2"/>
      <c r="B29889" s="2"/>
      <c r="C29889" s="2"/>
      <c r="G29889" s="94"/>
      <c r="H29889" s="94"/>
      <c r="I29889" s="94"/>
      <c r="J29889" s="2"/>
      <c r="P29889" s="30"/>
      <c r="T29889" s="2"/>
      <c r="V29889" s="2"/>
      <c r="W29889" s="28"/>
      <c r="Y29889" s="30"/>
      <c r="Z29889" s="30"/>
      <c r="AB29889" s="6"/>
    </row>
    <row r="29890" spans="1:28">
      <c r="A29890" s="2"/>
      <c r="B29890" s="2"/>
      <c r="C29890" s="2"/>
      <c r="G29890" s="94"/>
      <c r="H29890" s="94"/>
      <c r="I29890" s="94"/>
      <c r="J29890" s="2"/>
      <c r="P29890" s="30"/>
      <c r="T29890" s="2"/>
      <c r="V29890" s="2"/>
      <c r="W29890" s="28"/>
      <c r="Y29890" s="30"/>
      <c r="Z29890" s="30"/>
      <c r="AB29890" s="6"/>
    </row>
    <row r="29891" spans="1:28">
      <c r="A29891" s="2"/>
      <c r="B29891" s="2"/>
      <c r="C29891" s="2"/>
      <c r="G29891" s="94"/>
      <c r="H29891" s="94"/>
      <c r="I29891" s="94"/>
      <c r="J29891" s="2"/>
      <c r="P29891" s="30"/>
      <c r="T29891" s="2"/>
      <c r="V29891" s="2"/>
      <c r="W29891" s="28"/>
      <c r="Y29891" s="30"/>
      <c r="Z29891" s="30"/>
      <c r="AB29891" s="6"/>
    </row>
    <row r="29892" spans="1:28">
      <c r="A29892" s="2"/>
      <c r="B29892" s="2"/>
      <c r="C29892" s="2"/>
      <c r="G29892" s="94"/>
      <c r="H29892" s="94"/>
      <c r="I29892" s="94"/>
      <c r="J29892" s="2"/>
      <c r="P29892" s="30"/>
      <c r="T29892" s="2"/>
      <c r="V29892" s="2"/>
      <c r="W29892" s="28"/>
      <c r="Y29892" s="30"/>
      <c r="Z29892" s="30"/>
      <c r="AB29892" s="6"/>
    </row>
    <row r="29893" spans="1:28">
      <c r="A29893" s="2"/>
      <c r="B29893" s="2"/>
      <c r="C29893" s="2"/>
      <c r="G29893" s="94"/>
      <c r="H29893" s="94"/>
      <c r="I29893" s="94"/>
      <c r="J29893" s="2"/>
      <c r="P29893" s="30"/>
      <c r="T29893" s="2"/>
      <c r="V29893" s="2"/>
      <c r="W29893" s="28"/>
      <c r="Y29893" s="30"/>
      <c r="Z29893" s="30"/>
      <c r="AB29893" s="6"/>
    </row>
    <row r="29894" spans="1:28">
      <c r="A29894" s="2"/>
      <c r="B29894" s="2"/>
      <c r="C29894" s="2"/>
      <c r="G29894" s="94"/>
      <c r="H29894" s="94"/>
      <c r="I29894" s="94"/>
      <c r="J29894" s="2"/>
      <c r="P29894" s="30"/>
      <c r="T29894" s="2"/>
      <c r="V29894" s="2"/>
      <c r="W29894" s="28"/>
      <c r="Y29894" s="30"/>
      <c r="Z29894" s="30"/>
      <c r="AB29894" s="6"/>
    </row>
    <row r="29895" spans="1:28">
      <c r="A29895" s="2"/>
      <c r="B29895" s="2"/>
      <c r="C29895" s="2"/>
      <c r="G29895" s="94"/>
      <c r="H29895" s="94"/>
      <c r="I29895" s="94"/>
      <c r="J29895" s="2"/>
      <c r="P29895" s="30"/>
      <c r="T29895" s="2"/>
      <c r="V29895" s="2"/>
      <c r="W29895" s="28"/>
      <c r="Y29895" s="30"/>
      <c r="Z29895" s="30"/>
      <c r="AB29895" s="6"/>
    </row>
    <row r="29896" spans="1:28">
      <c r="A29896" s="2"/>
      <c r="B29896" s="2"/>
      <c r="C29896" s="2"/>
      <c r="G29896" s="94"/>
      <c r="H29896" s="94"/>
      <c r="I29896" s="94"/>
      <c r="J29896" s="2"/>
      <c r="P29896" s="30"/>
      <c r="T29896" s="2"/>
      <c r="V29896" s="2"/>
      <c r="W29896" s="28"/>
      <c r="Y29896" s="30"/>
      <c r="Z29896" s="30"/>
      <c r="AB29896" s="6"/>
    </row>
    <row r="29897" spans="1:28">
      <c r="A29897" s="2"/>
      <c r="B29897" s="2"/>
      <c r="C29897" s="2"/>
      <c r="G29897" s="94"/>
      <c r="H29897" s="94"/>
      <c r="I29897" s="94"/>
      <c r="J29897" s="2"/>
      <c r="P29897" s="30"/>
      <c r="T29897" s="2"/>
      <c r="V29897" s="2"/>
      <c r="W29897" s="28"/>
      <c r="Y29897" s="30"/>
      <c r="Z29897" s="30"/>
      <c r="AB29897" s="6"/>
    </row>
    <row r="29898" spans="1:28">
      <c r="A29898" s="2"/>
      <c r="B29898" s="2"/>
      <c r="C29898" s="2"/>
      <c r="G29898" s="94"/>
      <c r="H29898" s="94"/>
      <c r="I29898" s="94"/>
      <c r="J29898" s="2"/>
      <c r="P29898" s="30"/>
      <c r="T29898" s="2"/>
      <c r="V29898" s="2"/>
      <c r="W29898" s="28"/>
      <c r="Y29898" s="30"/>
      <c r="Z29898" s="30"/>
      <c r="AB29898" s="6"/>
    </row>
    <row r="29899" spans="1:28">
      <c r="A29899" s="2"/>
      <c r="B29899" s="2"/>
      <c r="C29899" s="2"/>
      <c r="G29899" s="94"/>
      <c r="H29899" s="94"/>
      <c r="I29899" s="94"/>
      <c r="J29899" s="2"/>
      <c r="P29899" s="30"/>
      <c r="T29899" s="2"/>
      <c r="V29899" s="2"/>
      <c r="W29899" s="28"/>
      <c r="Y29899" s="30"/>
      <c r="Z29899" s="30"/>
      <c r="AB29899" s="6"/>
    </row>
    <row r="29900" spans="1:28">
      <c r="A29900" s="2"/>
      <c r="B29900" s="2"/>
      <c r="C29900" s="2"/>
      <c r="G29900" s="94"/>
      <c r="H29900" s="94"/>
      <c r="I29900" s="94"/>
      <c r="J29900" s="2"/>
      <c r="P29900" s="30"/>
      <c r="T29900" s="2"/>
      <c r="V29900" s="2"/>
      <c r="W29900" s="28"/>
      <c r="Y29900" s="30"/>
      <c r="Z29900" s="30"/>
      <c r="AB29900" s="6"/>
    </row>
    <row r="29901" spans="1:28">
      <c r="A29901" s="2"/>
      <c r="B29901" s="2"/>
      <c r="C29901" s="2"/>
      <c r="G29901" s="94"/>
      <c r="H29901" s="94"/>
      <c r="I29901" s="94"/>
      <c r="J29901" s="2"/>
      <c r="P29901" s="30"/>
      <c r="T29901" s="2"/>
      <c r="V29901" s="2"/>
      <c r="W29901" s="28"/>
      <c r="Y29901" s="30"/>
      <c r="Z29901" s="30"/>
      <c r="AB29901" s="6"/>
    </row>
    <row r="29902" spans="1:28">
      <c r="A29902" s="2"/>
      <c r="B29902" s="2"/>
      <c r="C29902" s="2"/>
      <c r="G29902" s="94"/>
      <c r="H29902" s="94"/>
      <c r="I29902" s="94"/>
      <c r="J29902" s="2"/>
      <c r="P29902" s="30"/>
      <c r="T29902" s="2"/>
      <c r="V29902" s="2"/>
      <c r="W29902" s="28"/>
      <c r="Y29902" s="30"/>
      <c r="Z29902" s="30"/>
      <c r="AB29902" s="6"/>
    </row>
    <row r="29903" spans="1:28">
      <c r="A29903" s="2"/>
      <c r="B29903" s="2"/>
      <c r="C29903" s="2"/>
      <c r="G29903" s="94"/>
      <c r="H29903" s="94"/>
      <c r="I29903" s="94"/>
      <c r="J29903" s="2"/>
      <c r="P29903" s="30"/>
      <c r="T29903" s="2"/>
      <c r="V29903" s="2"/>
      <c r="W29903" s="28"/>
      <c r="Y29903" s="30"/>
      <c r="Z29903" s="30"/>
      <c r="AB29903" s="6"/>
    </row>
    <row r="29904" spans="1:28">
      <c r="A29904" s="2"/>
      <c r="B29904" s="2"/>
      <c r="C29904" s="2"/>
      <c r="G29904" s="94"/>
      <c r="H29904" s="94"/>
      <c r="I29904" s="94"/>
      <c r="J29904" s="2"/>
      <c r="P29904" s="30"/>
      <c r="T29904" s="2"/>
      <c r="V29904" s="2"/>
      <c r="W29904" s="28"/>
      <c r="Y29904" s="30"/>
      <c r="Z29904" s="30"/>
      <c r="AB29904" s="6"/>
    </row>
    <row r="29905" spans="1:28">
      <c r="A29905" s="2"/>
      <c r="B29905" s="2"/>
      <c r="C29905" s="2"/>
      <c r="G29905" s="94"/>
      <c r="H29905" s="94"/>
      <c r="I29905" s="94"/>
      <c r="J29905" s="2"/>
      <c r="P29905" s="30"/>
      <c r="T29905" s="2"/>
      <c r="V29905" s="2"/>
      <c r="W29905" s="28"/>
      <c r="Y29905" s="30"/>
      <c r="Z29905" s="30"/>
      <c r="AB29905" s="6"/>
    </row>
    <row r="29906" spans="1:28">
      <c r="A29906" s="2"/>
      <c r="B29906" s="2"/>
      <c r="C29906" s="2"/>
      <c r="G29906" s="94"/>
      <c r="H29906" s="94"/>
      <c r="I29906" s="94"/>
      <c r="J29906" s="2"/>
      <c r="P29906" s="30"/>
      <c r="T29906" s="2"/>
      <c r="V29906" s="2"/>
      <c r="W29906" s="28"/>
      <c r="Y29906" s="30"/>
      <c r="Z29906" s="30"/>
      <c r="AB29906" s="6"/>
    </row>
    <row r="29907" spans="1:28">
      <c r="A29907" s="2"/>
      <c r="B29907" s="2"/>
      <c r="C29907" s="2"/>
      <c r="G29907" s="94"/>
      <c r="H29907" s="94"/>
      <c r="I29907" s="94"/>
      <c r="J29907" s="2"/>
      <c r="P29907" s="30"/>
      <c r="T29907" s="2"/>
      <c r="V29907" s="2"/>
      <c r="W29907" s="28"/>
      <c r="Y29907" s="30"/>
      <c r="Z29907" s="30"/>
      <c r="AB29907" s="6"/>
    </row>
    <row r="29908" spans="1:28">
      <c r="A29908" s="2"/>
      <c r="B29908" s="2"/>
      <c r="C29908" s="2"/>
      <c r="G29908" s="94"/>
      <c r="H29908" s="94"/>
      <c r="I29908" s="94"/>
      <c r="J29908" s="2"/>
      <c r="P29908" s="30"/>
      <c r="T29908" s="2"/>
      <c r="V29908" s="2"/>
      <c r="W29908" s="28"/>
      <c r="Y29908" s="30"/>
      <c r="Z29908" s="30"/>
      <c r="AB29908" s="6"/>
    </row>
    <row r="29909" spans="1:28">
      <c r="A29909" s="2"/>
      <c r="B29909" s="2"/>
      <c r="C29909" s="2"/>
      <c r="G29909" s="94"/>
      <c r="H29909" s="94"/>
      <c r="I29909" s="94"/>
      <c r="J29909" s="2"/>
      <c r="P29909" s="30"/>
      <c r="T29909" s="2"/>
      <c r="V29909" s="2"/>
      <c r="W29909" s="28"/>
      <c r="Y29909" s="30"/>
      <c r="Z29909" s="30"/>
      <c r="AB29909" s="6"/>
    </row>
    <row r="29910" spans="1:28">
      <c r="A29910" s="2"/>
      <c r="B29910" s="2"/>
      <c r="C29910" s="2"/>
      <c r="G29910" s="94"/>
      <c r="H29910" s="94"/>
      <c r="I29910" s="94"/>
      <c r="J29910" s="2"/>
      <c r="P29910" s="30"/>
      <c r="T29910" s="2"/>
      <c r="V29910" s="2"/>
      <c r="W29910" s="28"/>
      <c r="Y29910" s="30"/>
      <c r="Z29910" s="30"/>
      <c r="AB29910" s="6"/>
    </row>
    <row r="29911" spans="1:28">
      <c r="A29911" s="2"/>
      <c r="B29911" s="2"/>
      <c r="C29911" s="2"/>
      <c r="G29911" s="94"/>
      <c r="H29911" s="94"/>
      <c r="I29911" s="94"/>
      <c r="J29911" s="2"/>
      <c r="P29911" s="30"/>
      <c r="T29911" s="2"/>
      <c r="V29911" s="2"/>
      <c r="W29911" s="28"/>
      <c r="Y29911" s="30"/>
      <c r="Z29911" s="30"/>
      <c r="AB29911" s="6"/>
    </row>
    <row r="29912" spans="1:28">
      <c r="A29912" s="2"/>
      <c r="B29912" s="2"/>
      <c r="C29912" s="2"/>
      <c r="G29912" s="94"/>
      <c r="H29912" s="94"/>
      <c r="I29912" s="94"/>
      <c r="J29912" s="2"/>
      <c r="P29912" s="30"/>
      <c r="T29912" s="2"/>
      <c r="V29912" s="2"/>
      <c r="W29912" s="28"/>
      <c r="Y29912" s="30"/>
      <c r="Z29912" s="30"/>
      <c r="AB29912" s="6"/>
    </row>
    <row r="29913" spans="1:28">
      <c r="A29913" s="2"/>
      <c r="B29913" s="2"/>
      <c r="C29913" s="2"/>
      <c r="G29913" s="94"/>
      <c r="H29913" s="94"/>
      <c r="I29913" s="94"/>
      <c r="J29913" s="2"/>
      <c r="P29913" s="30"/>
      <c r="T29913" s="2"/>
      <c r="V29913" s="2"/>
      <c r="W29913" s="28"/>
      <c r="Y29913" s="30"/>
      <c r="Z29913" s="30"/>
      <c r="AB29913" s="6"/>
    </row>
    <row r="29914" spans="1:28">
      <c r="A29914" s="2"/>
      <c r="B29914" s="2"/>
      <c r="C29914" s="2"/>
      <c r="G29914" s="94"/>
      <c r="H29914" s="94"/>
      <c r="I29914" s="94"/>
      <c r="J29914" s="2"/>
      <c r="P29914" s="30"/>
      <c r="T29914" s="2"/>
      <c r="V29914" s="2"/>
      <c r="W29914" s="28"/>
      <c r="Y29914" s="30"/>
      <c r="Z29914" s="30"/>
      <c r="AB29914" s="6"/>
    </row>
    <row r="29915" spans="1:28">
      <c r="A29915" s="2"/>
      <c r="B29915" s="2"/>
      <c r="C29915" s="2"/>
      <c r="G29915" s="94"/>
      <c r="H29915" s="94"/>
      <c r="I29915" s="94"/>
      <c r="J29915" s="2"/>
      <c r="P29915" s="30"/>
      <c r="T29915" s="2"/>
      <c r="V29915" s="2"/>
      <c r="W29915" s="28"/>
      <c r="Y29915" s="30"/>
      <c r="Z29915" s="30"/>
      <c r="AB29915" s="6"/>
    </row>
    <row r="29916" spans="1:28">
      <c r="A29916" s="2"/>
      <c r="B29916" s="2"/>
      <c r="C29916" s="2"/>
      <c r="G29916" s="94"/>
      <c r="H29916" s="94"/>
      <c r="I29916" s="94"/>
      <c r="J29916" s="2"/>
      <c r="P29916" s="30"/>
      <c r="T29916" s="2"/>
      <c r="V29916" s="2"/>
      <c r="W29916" s="28"/>
      <c r="Y29916" s="30"/>
      <c r="Z29916" s="30"/>
      <c r="AB29916" s="6"/>
    </row>
    <row r="29917" spans="1:28">
      <c r="A29917" s="2"/>
      <c r="B29917" s="2"/>
      <c r="C29917" s="2"/>
      <c r="G29917" s="94"/>
      <c r="H29917" s="94"/>
      <c r="I29917" s="94"/>
      <c r="J29917" s="2"/>
      <c r="P29917" s="30"/>
      <c r="T29917" s="2"/>
      <c r="V29917" s="2"/>
      <c r="W29917" s="28"/>
      <c r="Y29917" s="30"/>
      <c r="Z29917" s="30"/>
      <c r="AB29917" s="6"/>
    </row>
    <row r="29918" spans="1:28">
      <c r="A29918" s="2"/>
      <c r="B29918" s="2"/>
      <c r="C29918" s="2"/>
      <c r="G29918" s="94"/>
      <c r="H29918" s="94"/>
      <c r="I29918" s="94"/>
      <c r="J29918" s="2"/>
      <c r="P29918" s="30"/>
      <c r="T29918" s="2"/>
      <c r="V29918" s="2"/>
      <c r="W29918" s="28"/>
      <c r="Y29918" s="30"/>
      <c r="Z29918" s="30"/>
      <c r="AB29918" s="6"/>
    </row>
    <row r="29919" spans="1:28">
      <c r="A29919" s="2"/>
      <c r="B29919" s="2"/>
      <c r="C29919" s="2"/>
      <c r="G29919" s="94"/>
      <c r="H29919" s="94"/>
      <c r="I29919" s="94"/>
      <c r="J29919" s="2"/>
      <c r="P29919" s="30"/>
      <c r="T29919" s="2"/>
      <c r="V29919" s="2"/>
      <c r="W29919" s="28"/>
      <c r="Y29919" s="30"/>
      <c r="Z29919" s="30"/>
      <c r="AB29919" s="6"/>
    </row>
    <row r="29920" spans="1:28">
      <c r="A29920" s="2"/>
      <c r="B29920" s="2"/>
      <c r="C29920" s="2"/>
      <c r="G29920" s="94"/>
      <c r="H29920" s="94"/>
      <c r="I29920" s="94"/>
      <c r="J29920" s="2"/>
      <c r="P29920" s="30"/>
      <c r="T29920" s="2"/>
      <c r="V29920" s="2"/>
      <c r="W29920" s="28"/>
      <c r="Y29920" s="30"/>
      <c r="Z29920" s="30"/>
      <c r="AB29920" s="6"/>
    </row>
    <row r="29921" spans="1:28">
      <c r="A29921" s="2"/>
      <c r="B29921" s="2"/>
      <c r="C29921" s="2"/>
      <c r="G29921" s="94"/>
      <c r="H29921" s="94"/>
      <c r="I29921" s="94"/>
      <c r="J29921" s="2"/>
      <c r="P29921" s="30"/>
      <c r="T29921" s="2"/>
      <c r="V29921" s="2"/>
      <c r="W29921" s="28"/>
      <c r="Y29921" s="30"/>
      <c r="Z29921" s="30"/>
      <c r="AB29921" s="6"/>
    </row>
    <row r="29922" spans="1:28">
      <c r="A29922" s="2"/>
      <c r="B29922" s="2"/>
      <c r="C29922" s="2"/>
      <c r="G29922" s="94"/>
      <c r="H29922" s="94"/>
      <c r="I29922" s="94"/>
      <c r="J29922" s="2"/>
      <c r="P29922" s="30"/>
      <c r="T29922" s="2"/>
      <c r="V29922" s="2"/>
      <c r="W29922" s="28"/>
      <c r="Y29922" s="30"/>
      <c r="Z29922" s="30"/>
      <c r="AB29922" s="6"/>
    </row>
    <row r="29923" spans="1:28">
      <c r="A29923" s="2"/>
      <c r="B29923" s="2"/>
      <c r="C29923" s="2"/>
      <c r="G29923" s="94"/>
      <c r="H29923" s="94"/>
      <c r="I29923" s="94"/>
      <c r="J29923" s="2"/>
      <c r="P29923" s="30"/>
      <c r="T29923" s="2"/>
      <c r="V29923" s="2"/>
      <c r="W29923" s="28"/>
      <c r="Y29923" s="30"/>
      <c r="Z29923" s="30"/>
      <c r="AB29923" s="6"/>
    </row>
    <row r="29924" spans="1:28">
      <c r="A29924" s="2"/>
      <c r="B29924" s="2"/>
      <c r="C29924" s="2"/>
      <c r="G29924" s="94"/>
      <c r="H29924" s="94"/>
      <c r="I29924" s="94"/>
      <c r="J29924" s="2"/>
      <c r="P29924" s="30"/>
      <c r="T29924" s="2"/>
      <c r="V29924" s="2"/>
      <c r="W29924" s="28"/>
      <c r="Y29924" s="30"/>
      <c r="Z29924" s="30"/>
      <c r="AB29924" s="6"/>
    </row>
    <row r="29925" spans="1:28">
      <c r="A29925" s="2"/>
      <c r="B29925" s="2"/>
      <c r="C29925" s="2"/>
      <c r="G29925" s="94"/>
      <c r="H29925" s="94"/>
      <c r="I29925" s="94"/>
      <c r="J29925" s="2"/>
      <c r="P29925" s="30"/>
      <c r="T29925" s="2"/>
      <c r="V29925" s="2"/>
      <c r="W29925" s="28"/>
      <c r="Y29925" s="30"/>
      <c r="Z29925" s="30"/>
      <c r="AB29925" s="6"/>
    </row>
    <row r="29926" spans="1:28">
      <c r="A29926" s="2"/>
      <c r="B29926" s="2"/>
      <c r="C29926" s="2"/>
      <c r="G29926" s="94"/>
      <c r="H29926" s="94"/>
      <c r="I29926" s="94"/>
      <c r="J29926" s="2"/>
      <c r="P29926" s="30"/>
      <c r="T29926" s="2"/>
      <c r="V29926" s="2"/>
      <c r="W29926" s="28"/>
      <c r="Y29926" s="30"/>
      <c r="Z29926" s="30"/>
      <c r="AB29926" s="6"/>
    </row>
    <row r="29927" spans="1:28">
      <c r="A29927" s="2"/>
      <c r="B29927" s="2"/>
      <c r="C29927" s="2"/>
      <c r="G29927" s="94"/>
      <c r="H29927" s="94"/>
      <c r="I29927" s="94"/>
      <c r="J29927" s="2"/>
      <c r="P29927" s="30"/>
      <c r="T29927" s="2"/>
      <c r="V29927" s="2"/>
      <c r="W29927" s="28"/>
      <c r="Y29927" s="30"/>
      <c r="Z29927" s="30"/>
      <c r="AB29927" s="6"/>
    </row>
    <row r="29928" spans="1:28">
      <c r="A29928" s="2"/>
      <c r="B29928" s="2"/>
      <c r="C29928" s="2"/>
      <c r="G29928" s="94"/>
      <c r="H29928" s="94"/>
      <c r="I29928" s="94"/>
      <c r="J29928" s="2"/>
      <c r="P29928" s="30"/>
      <c r="T29928" s="2"/>
      <c r="V29928" s="2"/>
      <c r="W29928" s="28"/>
      <c r="Y29928" s="30"/>
      <c r="Z29928" s="30"/>
      <c r="AB29928" s="6"/>
    </row>
    <row r="29929" spans="1:28">
      <c r="A29929" s="2"/>
      <c r="B29929" s="2"/>
      <c r="C29929" s="2"/>
      <c r="G29929" s="94"/>
      <c r="H29929" s="94"/>
      <c r="I29929" s="94"/>
      <c r="J29929" s="2"/>
      <c r="P29929" s="30"/>
      <c r="T29929" s="2"/>
      <c r="V29929" s="2"/>
      <c r="W29929" s="28"/>
      <c r="Y29929" s="30"/>
      <c r="Z29929" s="30"/>
      <c r="AB29929" s="6"/>
    </row>
    <row r="29930" spans="1:28">
      <c r="A29930" s="2"/>
      <c r="B29930" s="2"/>
      <c r="C29930" s="2"/>
      <c r="G29930" s="94"/>
      <c r="H29930" s="94"/>
      <c r="I29930" s="94"/>
      <c r="J29930" s="2"/>
      <c r="P29930" s="30"/>
      <c r="T29930" s="2"/>
      <c r="V29930" s="2"/>
      <c r="W29930" s="28"/>
      <c r="Y29930" s="30"/>
      <c r="Z29930" s="30"/>
      <c r="AB29930" s="6"/>
    </row>
    <row r="29931" spans="1:28">
      <c r="A29931" s="2"/>
      <c r="B29931" s="2"/>
      <c r="C29931" s="2"/>
      <c r="G29931" s="94"/>
      <c r="H29931" s="94"/>
      <c r="I29931" s="94"/>
      <c r="J29931" s="2"/>
      <c r="P29931" s="30"/>
      <c r="T29931" s="2"/>
      <c r="V29931" s="2"/>
      <c r="W29931" s="28"/>
      <c r="Y29931" s="30"/>
      <c r="Z29931" s="30"/>
      <c r="AB29931" s="6"/>
    </row>
    <row r="29932" spans="1:28">
      <c r="A29932" s="2"/>
      <c r="B29932" s="2"/>
      <c r="C29932" s="2"/>
      <c r="G29932" s="94"/>
      <c r="H29932" s="94"/>
      <c r="I29932" s="94"/>
      <c r="J29932" s="2"/>
      <c r="P29932" s="30"/>
      <c r="T29932" s="2"/>
      <c r="V29932" s="2"/>
      <c r="W29932" s="28"/>
      <c r="Y29932" s="30"/>
      <c r="Z29932" s="30"/>
      <c r="AB29932" s="6"/>
    </row>
    <row r="29933" spans="1:28">
      <c r="A29933" s="2"/>
      <c r="B29933" s="2"/>
      <c r="C29933" s="2"/>
      <c r="G29933" s="94"/>
      <c r="H29933" s="94"/>
      <c r="I29933" s="94"/>
      <c r="J29933" s="2"/>
      <c r="P29933" s="30"/>
      <c r="T29933" s="2"/>
      <c r="V29933" s="2"/>
      <c r="W29933" s="28"/>
      <c r="Y29933" s="30"/>
      <c r="Z29933" s="30"/>
      <c r="AB29933" s="6"/>
    </row>
    <row r="29934" spans="1:28">
      <c r="A29934" s="2"/>
      <c r="B29934" s="2"/>
      <c r="C29934" s="2"/>
      <c r="G29934" s="94"/>
      <c r="H29934" s="94"/>
      <c r="I29934" s="94"/>
      <c r="J29934" s="2"/>
      <c r="P29934" s="30"/>
      <c r="T29934" s="2"/>
      <c r="V29934" s="2"/>
      <c r="W29934" s="28"/>
      <c r="Y29934" s="30"/>
      <c r="Z29934" s="30"/>
      <c r="AB29934" s="6"/>
    </row>
    <row r="29935" spans="1:28">
      <c r="A29935" s="2"/>
      <c r="B29935" s="2"/>
      <c r="C29935" s="2"/>
      <c r="G29935" s="94"/>
      <c r="H29935" s="94"/>
      <c r="I29935" s="94"/>
      <c r="J29935" s="2"/>
      <c r="P29935" s="30"/>
      <c r="T29935" s="2"/>
      <c r="V29935" s="2"/>
      <c r="W29935" s="28"/>
      <c r="Y29935" s="30"/>
      <c r="Z29935" s="30"/>
      <c r="AB29935" s="6"/>
    </row>
    <row r="29936" spans="1:28">
      <c r="A29936" s="2"/>
      <c r="B29936" s="2"/>
      <c r="C29936" s="2"/>
      <c r="G29936" s="94"/>
      <c r="H29936" s="94"/>
      <c r="I29936" s="94"/>
      <c r="J29936" s="2"/>
      <c r="P29936" s="30"/>
      <c r="T29936" s="2"/>
      <c r="V29936" s="2"/>
      <c r="W29936" s="28"/>
      <c r="Y29936" s="30"/>
      <c r="Z29936" s="30"/>
      <c r="AB29936" s="6"/>
    </row>
    <row r="29937" spans="1:28">
      <c r="A29937" s="2"/>
      <c r="B29937" s="2"/>
      <c r="C29937" s="2"/>
      <c r="G29937" s="94"/>
      <c r="H29937" s="94"/>
      <c r="I29937" s="94"/>
      <c r="J29937" s="2"/>
      <c r="P29937" s="30"/>
      <c r="T29937" s="2"/>
      <c r="V29937" s="2"/>
      <c r="W29937" s="28"/>
      <c r="Y29937" s="30"/>
      <c r="Z29937" s="30"/>
      <c r="AB29937" s="6"/>
    </row>
    <row r="29938" spans="1:28">
      <c r="A29938" s="2"/>
      <c r="B29938" s="2"/>
      <c r="C29938" s="2"/>
      <c r="G29938" s="94"/>
      <c r="H29938" s="94"/>
      <c r="I29938" s="94"/>
      <c r="J29938" s="2"/>
      <c r="P29938" s="30"/>
      <c r="T29938" s="2"/>
      <c r="V29938" s="2"/>
      <c r="W29938" s="28"/>
      <c r="Y29938" s="30"/>
      <c r="Z29938" s="30"/>
      <c r="AB29938" s="6"/>
    </row>
    <row r="29939" spans="1:28">
      <c r="A29939" s="2"/>
      <c r="B29939" s="2"/>
      <c r="C29939" s="2"/>
      <c r="G29939" s="94"/>
      <c r="H29939" s="94"/>
      <c r="I29939" s="94"/>
      <c r="J29939" s="2"/>
      <c r="P29939" s="30"/>
      <c r="T29939" s="2"/>
      <c r="V29939" s="2"/>
      <c r="W29939" s="28"/>
      <c r="Y29939" s="30"/>
      <c r="Z29939" s="30"/>
      <c r="AB29939" s="6"/>
    </row>
    <row r="29940" spans="1:28">
      <c r="A29940" s="2"/>
      <c r="B29940" s="2"/>
      <c r="C29940" s="2"/>
      <c r="G29940" s="94"/>
      <c r="H29940" s="94"/>
      <c r="I29940" s="94"/>
      <c r="J29940" s="2"/>
      <c r="P29940" s="30"/>
      <c r="T29940" s="2"/>
      <c r="V29940" s="2"/>
      <c r="W29940" s="28"/>
      <c r="Y29940" s="30"/>
      <c r="Z29940" s="30"/>
      <c r="AB29940" s="6"/>
    </row>
    <row r="29941" spans="1:28">
      <c r="A29941" s="2"/>
      <c r="B29941" s="2"/>
      <c r="C29941" s="2"/>
      <c r="G29941" s="94"/>
      <c r="H29941" s="94"/>
      <c r="I29941" s="94"/>
      <c r="J29941" s="2"/>
      <c r="P29941" s="30"/>
      <c r="T29941" s="2"/>
      <c r="V29941" s="2"/>
      <c r="W29941" s="28"/>
      <c r="Y29941" s="30"/>
      <c r="Z29941" s="30"/>
      <c r="AB29941" s="6"/>
    </row>
    <row r="29942" spans="1:28">
      <c r="A29942" s="2"/>
      <c r="B29942" s="2"/>
      <c r="C29942" s="2"/>
      <c r="G29942" s="94"/>
      <c r="H29942" s="94"/>
      <c r="I29942" s="94"/>
      <c r="J29942" s="2"/>
      <c r="P29942" s="30"/>
      <c r="T29942" s="2"/>
      <c r="V29942" s="2"/>
      <c r="W29942" s="28"/>
      <c r="Y29942" s="30"/>
      <c r="Z29942" s="30"/>
      <c r="AB29942" s="6"/>
    </row>
    <row r="29943" spans="1:28">
      <c r="A29943" s="2"/>
      <c r="B29943" s="2"/>
      <c r="C29943" s="2"/>
      <c r="G29943" s="94"/>
      <c r="H29943" s="94"/>
      <c r="I29943" s="94"/>
      <c r="J29943" s="2"/>
      <c r="P29943" s="30"/>
      <c r="T29943" s="2"/>
      <c r="V29943" s="2"/>
      <c r="W29943" s="28"/>
      <c r="Y29943" s="30"/>
      <c r="Z29943" s="30"/>
      <c r="AB29943" s="6"/>
    </row>
    <row r="29944" spans="1:28">
      <c r="A29944" s="2"/>
      <c r="B29944" s="2"/>
      <c r="C29944" s="2"/>
      <c r="G29944" s="94"/>
      <c r="H29944" s="94"/>
      <c r="I29944" s="94"/>
      <c r="J29944" s="2"/>
      <c r="P29944" s="30"/>
      <c r="T29944" s="2"/>
      <c r="V29944" s="2"/>
      <c r="W29944" s="28"/>
      <c r="Y29944" s="30"/>
      <c r="Z29944" s="30"/>
      <c r="AB29944" s="6"/>
    </row>
    <row r="29945" spans="1:28">
      <c r="A29945" s="2"/>
      <c r="B29945" s="2"/>
      <c r="C29945" s="2"/>
      <c r="G29945" s="94"/>
      <c r="H29945" s="94"/>
      <c r="I29945" s="94"/>
      <c r="J29945" s="2"/>
      <c r="P29945" s="30"/>
      <c r="T29945" s="2"/>
      <c r="V29945" s="2"/>
      <c r="W29945" s="28"/>
      <c r="Y29945" s="30"/>
      <c r="Z29945" s="30"/>
      <c r="AB29945" s="6"/>
    </row>
    <row r="29946" spans="1:28">
      <c r="A29946" s="2"/>
      <c r="B29946" s="2"/>
      <c r="C29946" s="2"/>
      <c r="G29946" s="94"/>
      <c r="H29946" s="94"/>
      <c r="I29946" s="94"/>
      <c r="J29946" s="2"/>
      <c r="P29946" s="30"/>
      <c r="T29946" s="2"/>
      <c r="V29946" s="2"/>
      <c r="W29946" s="28"/>
      <c r="Y29946" s="30"/>
      <c r="Z29946" s="30"/>
      <c r="AB29946" s="6"/>
    </row>
    <row r="29947" spans="1:28">
      <c r="A29947" s="2"/>
      <c r="B29947" s="2"/>
      <c r="C29947" s="2"/>
      <c r="G29947" s="94"/>
      <c r="H29947" s="94"/>
      <c r="I29947" s="94"/>
      <c r="J29947" s="2"/>
      <c r="P29947" s="30"/>
      <c r="T29947" s="2"/>
      <c r="V29947" s="2"/>
      <c r="W29947" s="28"/>
      <c r="Y29947" s="30"/>
      <c r="Z29947" s="30"/>
      <c r="AB29947" s="6"/>
    </row>
    <row r="29948" spans="1:28">
      <c r="A29948" s="2"/>
      <c r="B29948" s="2"/>
      <c r="C29948" s="2"/>
      <c r="G29948" s="94"/>
      <c r="H29948" s="94"/>
      <c r="I29948" s="94"/>
      <c r="J29948" s="2"/>
      <c r="P29948" s="30"/>
      <c r="T29948" s="2"/>
      <c r="V29948" s="2"/>
      <c r="W29948" s="28"/>
      <c r="Y29948" s="30"/>
      <c r="Z29948" s="30"/>
      <c r="AB29948" s="6"/>
    </row>
    <row r="29949" spans="1:28">
      <c r="A29949" s="2"/>
      <c r="B29949" s="2"/>
      <c r="C29949" s="2"/>
      <c r="G29949" s="94"/>
      <c r="H29949" s="94"/>
      <c r="I29949" s="94"/>
      <c r="J29949" s="2"/>
      <c r="P29949" s="30"/>
      <c r="T29949" s="2"/>
      <c r="V29949" s="2"/>
      <c r="W29949" s="28"/>
      <c r="Y29949" s="30"/>
      <c r="Z29949" s="30"/>
      <c r="AB29949" s="6"/>
    </row>
    <row r="29950" spans="1:28">
      <c r="A29950" s="2"/>
      <c r="B29950" s="2"/>
      <c r="C29950" s="2"/>
      <c r="G29950" s="94"/>
      <c r="H29950" s="94"/>
      <c r="I29950" s="94"/>
      <c r="J29950" s="2"/>
      <c r="P29950" s="30"/>
      <c r="T29950" s="2"/>
      <c r="V29950" s="2"/>
      <c r="W29950" s="28"/>
      <c r="Y29950" s="30"/>
      <c r="Z29950" s="30"/>
      <c r="AB29950" s="6"/>
    </row>
    <row r="29951" spans="1:28">
      <c r="A29951" s="2"/>
      <c r="B29951" s="2"/>
      <c r="C29951" s="2"/>
      <c r="G29951" s="94"/>
      <c r="H29951" s="94"/>
      <c r="I29951" s="94"/>
      <c r="J29951" s="2"/>
      <c r="P29951" s="30"/>
      <c r="T29951" s="2"/>
      <c r="V29951" s="2"/>
      <c r="W29951" s="28"/>
      <c r="Y29951" s="30"/>
      <c r="Z29951" s="30"/>
      <c r="AB29951" s="6"/>
    </row>
    <row r="29952" spans="1:28">
      <c r="A29952" s="2"/>
      <c r="B29952" s="2"/>
      <c r="C29952" s="2"/>
      <c r="G29952" s="94"/>
      <c r="H29952" s="94"/>
      <c r="I29952" s="94"/>
      <c r="J29952" s="2"/>
      <c r="P29952" s="30"/>
      <c r="T29952" s="2"/>
      <c r="V29952" s="2"/>
      <c r="W29952" s="28"/>
      <c r="Y29952" s="30"/>
      <c r="Z29952" s="30"/>
      <c r="AB29952" s="6"/>
    </row>
    <row r="29953" spans="1:28">
      <c r="A29953" s="2"/>
      <c r="B29953" s="2"/>
      <c r="C29953" s="2"/>
      <c r="G29953" s="94"/>
      <c r="H29953" s="94"/>
      <c r="I29953" s="94"/>
      <c r="J29953" s="2"/>
      <c r="P29953" s="30"/>
      <c r="T29953" s="2"/>
      <c r="V29953" s="2"/>
      <c r="W29953" s="28"/>
      <c r="Y29953" s="30"/>
      <c r="Z29953" s="30"/>
      <c r="AB29953" s="6"/>
    </row>
    <row r="29954" spans="1:28">
      <c r="A29954" s="2"/>
      <c r="B29954" s="2"/>
      <c r="C29954" s="2"/>
      <c r="G29954" s="94"/>
      <c r="H29954" s="94"/>
      <c r="I29954" s="94"/>
      <c r="J29954" s="2"/>
      <c r="P29954" s="30"/>
      <c r="T29954" s="2"/>
      <c r="V29954" s="2"/>
      <c r="W29954" s="28"/>
      <c r="Y29954" s="30"/>
      <c r="Z29954" s="30"/>
      <c r="AB29954" s="6"/>
    </row>
    <row r="29955" spans="1:28">
      <c r="A29955" s="2"/>
      <c r="B29955" s="2"/>
      <c r="C29955" s="2"/>
      <c r="G29955" s="94"/>
      <c r="H29955" s="94"/>
      <c r="I29955" s="94"/>
      <c r="J29955" s="2"/>
      <c r="P29955" s="30"/>
      <c r="T29955" s="2"/>
      <c r="V29955" s="2"/>
      <c r="W29955" s="28"/>
      <c r="Y29955" s="30"/>
      <c r="Z29955" s="30"/>
      <c r="AB29955" s="6"/>
    </row>
    <row r="29956" spans="1:28">
      <c r="A29956" s="2"/>
      <c r="B29956" s="2"/>
      <c r="C29956" s="2"/>
      <c r="G29956" s="94"/>
      <c r="H29956" s="94"/>
      <c r="I29956" s="94"/>
      <c r="J29956" s="2"/>
      <c r="P29956" s="30"/>
      <c r="T29956" s="2"/>
      <c r="V29956" s="2"/>
      <c r="W29956" s="28"/>
      <c r="Y29956" s="30"/>
      <c r="Z29956" s="30"/>
      <c r="AB29956" s="6"/>
    </row>
    <row r="29957" spans="1:28">
      <c r="A29957" s="2"/>
      <c r="B29957" s="2"/>
      <c r="C29957" s="2"/>
      <c r="G29957" s="94"/>
      <c r="H29957" s="94"/>
      <c r="I29957" s="94"/>
      <c r="J29957" s="2"/>
      <c r="P29957" s="30"/>
      <c r="T29957" s="2"/>
      <c r="V29957" s="2"/>
      <c r="W29957" s="28"/>
      <c r="Y29957" s="30"/>
      <c r="Z29957" s="30"/>
      <c r="AB29957" s="6"/>
    </row>
    <row r="29958" spans="1:28">
      <c r="A29958" s="2"/>
      <c r="B29958" s="2"/>
      <c r="C29958" s="2"/>
      <c r="G29958" s="94"/>
      <c r="H29958" s="94"/>
      <c r="I29958" s="94"/>
      <c r="J29958" s="2"/>
      <c r="P29958" s="30"/>
      <c r="T29958" s="2"/>
      <c r="V29958" s="2"/>
      <c r="W29958" s="28"/>
      <c r="Y29958" s="30"/>
      <c r="Z29958" s="30"/>
      <c r="AB29958" s="6"/>
    </row>
    <row r="29959" spans="1:28">
      <c r="A29959" s="2"/>
      <c r="B29959" s="2"/>
      <c r="C29959" s="2"/>
      <c r="G29959" s="94"/>
      <c r="H29959" s="94"/>
      <c r="I29959" s="94"/>
      <c r="J29959" s="2"/>
      <c r="P29959" s="30"/>
      <c r="T29959" s="2"/>
      <c r="V29959" s="2"/>
      <c r="W29959" s="28"/>
      <c r="Y29959" s="30"/>
      <c r="Z29959" s="30"/>
      <c r="AB29959" s="6"/>
    </row>
    <row r="29960" spans="1:28">
      <c r="A29960" s="2"/>
      <c r="B29960" s="2"/>
      <c r="C29960" s="2"/>
      <c r="G29960" s="94"/>
      <c r="H29960" s="94"/>
      <c r="I29960" s="94"/>
      <c r="J29960" s="2"/>
      <c r="P29960" s="30"/>
      <c r="T29960" s="2"/>
      <c r="V29960" s="2"/>
      <c r="W29960" s="28"/>
      <c r="Y29960" s="30"/>
      <c r="Z29960" s="30"/>
      <c r="AB29960" s="6"/>
    </row>
    <row r="29961" spans="1:28">
      <c r="A29961" s="2"/>
      <c r="B29961" s="2"/>
      <c r="C29961" s="2"/>
      <c r="G29961" s="94"/>
      <c r="H29961" s="94"/>
      <c r="I29961" s="94"/>
      <c r="J29961" s="2"/>
      <c r="P29961" s="30"/>
      <c r="T29961" s="2"/>
      <c r="V29961" s="2"/>
      <c r="W29961" s="28"/>
      <c r="Y29961" s="30"/>
      <c r="Z29961" s="30"/>
      <c r="AB29961" s="6"/>
    </row>
    <row r="29962" spans="1:28">
      <c r="A29962" s="2"/>
      <c r="B29962" s="2"/>
      <c r="C29962" s="2"/>
      <c r="G29962" s="94"/>
      <c r="H29962" s="94"/>
      <c r="I29962" s="94"/>
      <c r="J29962" s="2"/>
      <c r="P29962" s="30"/>
      <c r="T29962" s="2"/>
      <c r="V29962" s="2"/>
      <c r="W29962" s="28"/>
      <c r="Y29962" s="30"/>
      <c r="Z29962" s="30"/>
      <c r="AB29962" s="6"/>
    </row>
    <row r="29963" spans="1:28">
      <c r="A29963" s="2"/>
      <c r="B29963" s="2"/>
      <c r="C29963" s="2"/>
      <c r="G29963" s="94"/>
      <c r="H29963" s="94"/>
      <c r="I29963" s="94"/>
      <c r="J29963" s="2"/>
      <c r="P29963" s="30"/>
      <c r="T29963" s="2"/>
      <c r="V29963" s="2"/>
      <c r="W29963" s="28"/>
      <c r="Y29963" s="30"/>
      <c r="Z29963" s="30"/>
      <c r="AB29963" s="6"/>
    </row>
    <row r="29964" spans="1:28">
      <c r="A29964" s="2"/>
      <c r="B29964" s="2"/>
      <c r="C29964" s="2"/>
      <c r="G29964" s="94"/>
      <c r="H29964" s="94"/>
      <c r="I29964" s="94"/>
      <c r="J29964" s="2"/>
      <c r="P29964" s="30"/>
      <c r="T29964" s="2"/>
      <c r="V29964" s="2"/>
      <c r="W29964" s="28"/>
      <c r="Y29964" s="30"/>
      <c r="Z29964" s="30"/>
      <c r="AB29964" s="6"/>
    </row>
    <row r="29965" spans="1:28">
      <c r="A29965" s="2"/>
      <c r="B29965" s="2"/>
      <c r="C29965" s="2"/>
      <c r="G29965" s="94"/>
      <c r="H29965" s="94"/>
      <c r="I29965" s="94"/>
      <c r="J29965" s="2"/>
      <c r="P29965" s="30"/>
      <c r="T29965" s="2"/>
      <c r="V29965" s="2"/>
      <c r="W29965" s="28"/>
      <c r="Y29965" s="30"/>
      <c r="Z29965" s="30"/>
      <c r="AB29965" s="6"/>
    </row>
    <row r="29966" spans="1:28">
      <c r="A29966" s="2"/>
      <c r="B29966" s="2"/>
      <c r="C29966" s="2"/>
      <c r="G29966" s="94"/>
      <c r="H29966" s="94"/>
      <c r="I29966" s="94"/>
      <c r="J29966" s="2"/>
      <c r="P29966" s="30"/>
      <c r="T29966" s="2"/>
      <c r="V29966" s="2"/>
      <c r="W29966" s="28"/>
      <c r="Y29966" s="30"/>
      <c r="Z29966" s="30"/>
      <c r="AB29966" s="6"/>
    </row>
    <row r="29967" spans="1:28">
      <c r="A29967" s="2"/>
      <c r="B29967" s="2"/>
      <c r="C29967" s="2"/>
      <c r="G29967" s="94"/>
      <c r="H29967" s="94"/>
      <c r="I29967" s="94"/>
      <c r="J29967" s="2"/>
      <c r="P29967" s="30"/>
      <c r="T29967" s="2"/>
      <c r="V29967" s="2"/>
      <c r="W29967" s="28"/>
      <c r="Y29967" s="30"/>
      <c r="Z29967" s="30"/>
      <c r="AB29967" s="6"/>
    </row>
    <row r="29968" spans="1:28">
      <c r="A29968" s="2"/>
      <c r="B29968" s="2"/>
      <c r="C29968" s="2"/>
      <c r="G29968" s="94"/>
      <c r="H29968" s="94"/>
      <c r="I29968" s="94"/>
      <c r="J29968" s="2"/>
      <c r="P29968" s="30"/>
      <c r="T29968" s="2"/>
      <c r="V29968" s="2"/>
      <c r="W29968" s="28"/>
      <c r="Y29968" s="30"/>
      <c r="Z29968" s="30"/>
      <c r="AB29968" s="6"/>
    </row>
    <row r="29969" spans="1:28">
      <c r="A29969" s="2"/>
      <c r="B29969" s="2"/>
      <c r="C29969" s="2"/>
      <c r="G29969" s="94"/>
      <c r="H29969" s="94"/>
      <c r="I29969" s="94"/>
      <c r="J29969" s="2"/>
      <c r="P29969" s="30"/>
      <c r="T29969" s="2"/>
      <c r="V29969" s="2"/>
      <c r="W29969" s="28"/>
      <c r="Y29969" s="30"/>
      <c r="Z29969" s="30"/>
      <c r="AB29969" s="6"/>
    </row>
    <row r="29970" spans="1:28">
      <c r="A29970" s="2"/>
      <c r="B29970" s="2"/>
      <c r="C29970" s="2"/>
      <c r="G29970" s="94"/>
      <c r="H29970" s="94"/>
      <c r="I29970" s="94"/>
      <c r="J29970" s="2"/>
      <c r="P29970" s="30"/>
      <c r="T29970" s="2"/>
      <c r="V29970" s="2"/>
      <c r="W29970" s="28"/>
      <c r="Y29970" s="30"/>
      <c r="Z29970" s="30"/>
      <c r="AB29970" s="6"/>
    </row>
    <row r="29971" spans="1:28">
      <c r="A29971" s="2"/>
      <c r="B29971" s="2"/>
      <c r="C29971" s="2"/>
      <c r="G29971" s="94"/>
      <c r="H29971" s="94"/>
      <c r="I29971" s="94"/>
      <c r="J29971" s="2"/>
      <c r="P29971" s="30"/>
      <c r="T29971" s="2"/>
      <c r="V29971" s="2"/>
      <c r="W29971" s="28"/>
      <c r="Y29971" s="30"/>
      <c r="Z29971" s="30"/>
      <c r="AB29971" s="6"/>
    </row>
    <row r="29972" spans="1:28">
      <c r="A29972" s="2"/>
      <c r="B29972" s="2"/>
      <c r="C29972" s="2"/>
      <c r="G29972" s="94"/>
      <c r="H29972" s="94"/>
      <c r="I29972" s="94"/>
      <c r="J29972" s="2"/>
      <c r="P29972" s="30"/>
      <c r="T29972" s="2"/>
      <c r="V29972" s="2"/>
      <c r="W29972" s="28"/>
      <c r="Y29972" s="30"/>
      <c r="Z29972" s="30"/>
      <c r="AB29972" s="6"/>
    </row>
    <row r="29973" spans="1:28">
      <c r="A29973" s="2"/>
      <c r="B29973" s="2"/>
      <c r="C29973" s="2"/>
      <c r="G29973" s="94"/>
      <c r="H29973" s="94"/>
      <c r="I29973" s="94"/>
      <c r="J29973" s="2"/>
      <c r="P29973" s="30"/>
      <c r="T29973" s="2"/>
      <c r="V29973" s="2"/>
      <c r="W29973" s="28"/>
      <c r="Y29973" s="30"/>
      <c r="Z29973" s="30"/>
      <c r="AB29973" s="6"/>
    </row>
    <row r="29974" spans="1:28">
      <c r="A29974" s="2"/>
      <c r="B29974" s="2"/>
      <c r="C29974" s="2"/>
      <c r="G29974" s="94"/>
      <c r="H29974" s="94"/>
      <c r="I29974" s="94"/>
      <c r="J29974" s="2"/>
      <c r="P29974" s="30"/>
      <c r="T29974" s="2"/>
      <c r="V29974" s="2"/>
      <c r="W29974" s="28"/>
      <c r="Y29974" s="30"/>
      <c r="Z29974" s="30"/>
      <c r="AB29974" s="6"/>
    </row>
    <row r="29975" spans="1:28">
      <c r="A29975" s="2"/>
      <c r="B29975" s="2"/>
      <c r="C29975" s="2"/>
      <c r="G29975" s="94"/>
      <c r="H29975" s="94"/>
      <c r="I29975" s="94"/>
      <c r="J29975" s="2"/>
      <c r="P29975" s="30"/>
      <c r="T29975" s="2"/>
      <c r="V29975" s="2"/>
      <c r="W29975" s="28"/>
      <c r="Y29975" s="30"/>
      <c r="Z29975" s="30"/>
      <c r="AB29975" s="6"/>
    </row>
    <row r="29976" spans="1:28">
      <c r="A29976" s="2"/>
      <c r="B29976" s="2"/>
      <c r="C29976" s="2"/>
      <c r="G29976" s="94"/>
      <c r="H29976" s="94"/>
      <c r="I29976" s="94"/>
      <c r="J29976" s="2"/>
      <c r="P29976" s="30"/>
      <c r="T29976" s="2"/>
      <c r="V29976" s="2"/>
      <c r="W29976" s="28"/>
      <c r="Y29976" s="30"/>
      <c r="Z29976" s="30"/>
      <c r="AB29976" s="6"/>
    </row>
    <row r="29977" spans="1:28">
      <c r="A29977" s="2"/>
      <c r="B29977" s="2"/>
      <c r="C29977" s="2"/>
      <c r="G29977" s="94"/>
      <c r="H29977" s="94"/>
      <c r="I29977" s="94"/>
      <c r="J29977" s="2"/>
      <c r="P29977" s="30"/>
      <c r="T29977" s="2"/>
      <c r="V29977" s="2"/>
      <c r="W29977" s="28"/>
      <c r="Y29977" s="30"/>
      <c r="Z29977" s="30"/>
      <c r="AB29977" s="6"/>
    </row>
    <row r="29978" spans="1:28">
      <c r="A29978" s="2"/>
      <c r="B29978" s="2"/>
      <c r="C29978" s="2"/>
      <c r="G29978" s="94"/>
      <c r="H29978" s="94"/>
      <c r="I29978" s="94"/>
      <c r="J29978" s="2"/>
      <c r="P29978" s="30"/>
      <c r="T29978" s="2"/>
      <c r="V29978" s="2"/>
      <c r="W29978" s="28"/>
      <c r="Y29978" s="30"/>
      <c r="Z29978" s="30"/>
      <c r="AB29978" s="6"/>
    </row>
    <row r="29979" spans="1:28">
      <c r="A29979" s="2"/>
      <c r="B29979" s="2"/>
      <c r="C29979" s="2"/>
      <c r="G29979" s="94"/>
      <c r="H29979" s="94"/>
      <c r="I29979" s="94"/>
      <c r="J29979" s="2"/>
      <c r="P29979" s="30"/>
      <c r="T29979" s="2"/>
      <c r="V29979" s="2"/>
      <c r="W29979" s="28"/>
      <c r="Y29979" s="30"/>
      <c r="Z29979" s="30"/>
      <c r="AB29979" s="6"/>
    </row>
    <row r="29980" spans="1:28">
      <c r="A29980" s="2"/>
      <c r="B29980" s="2"/>
      <c r="C29980" s="2"/>
      <c r="G29980" s="94"/>
      <c r="H29980" s="94"/>
      <c r="I29980" s="94"/>
      <c r="J29980" s="2"/>
      <c r="P29980" s="30"/>
      <c r="T29980" s="2"/>
      <c r="V29980" s="2"/>
      <c r="W29980" s="28"/>
      <c r="Y29980" s="30"/>
      <c r="Z29980" s="30"/>
      <c r="AB29980" s="6"/>
    </row>
    <row r="29981" spans="1:28">
      <c r="A29981" s="2"/>
      <c r="B29981" s="2"/>
      <c r="C29981" s="2"/>
      <c r="G29981" s="94"/>
      <c r="H29981" s="94"/>
      <c r="I29981" s="94"/>
      <c r="J29981" s="2"/>
      <c r="P29981" s="30"/>
      <c r="T29981" s="2"/>
      <c r="V29981" s="2"/>
      <c r="W29981" s="28"/>
      <c r="Y29981" s="30"/>
      <c r="Z29981" s="30"/>
      <c r="AB29981" s="6"/>
    </row>
    <row r="29982" spans="1:28">
      <c r="A29982" s="2"/>
      <c r="B29982" s="2"/>
      <c r="C29982" s="2"/>
      <c r="G29982" s="94"/>
      <c r="H29982" s="94"/>
      <c r="I29982" s="94"/>
      <c r="J29982" s="2"/>
      <c r="P29982" s="30"/>
      <c r="T29982" s="2"/>
      <c r="V29982" s="2"/>
      <c r="W29982" s="28"/>
      <c r="Y29982" s="30"/>
      <c r="Z29982" s="30"/>
      <c r="AB29982" s="6"/>
    </row>
    <row r="29983" spans="1:28">
      <c r="A29983" s="2"/>
      <c r="B29983" s="2"/>
      <c r="C29983" s="2"/>
      <c r="G29983" s="94"/>
      <c r="H29983" s="94"/>
      <c r="I29983" s="94"/>
      <c r="J29983" s="2"/>
      <c r="P29983" s="30"/>
      <c r="T29983" s="2"/>
      <c r="V29983" s="2"/>
      <c r="W29983" s="28"/>
      <c r="Y29983" s="30"/>
      <c r="Z29983" s="30"/>
      <c r="AB29983" s="6"/>
    </row>
    <row r="29984" spans="1:28">
      <c r="A29984" s="2"/>
      <c r="B29984" s="2"/>
      <c r="C29984" s="2"/>
      <c r="G29984" s="94"/>
      <c r="H29984" s="94"/>
      <c r="I29984" s="94"/>
      <c r="J29984" s="2"/>
      <c r="P29984" s="30"/>
      <c r="T29984" s="2"/>
      <c r="V29984" s="2"/>
      <c r="W29984" s="28"/>
      <c r="Y29984" s="30"/>
      <c r="Z29984" s="30"/>
      <c r="AB29984" s="6"/>
    </row>
    <row r="29985" spans="1:28">
      <c r="A29985" s="2"/>
      <c r="B29985" s="2"/>
      <c r="C29985" s="2"/>
      <c r="G29985" s="94"/>
      <c r="H29985" s="94"/>
      <c r="I29985" s="94"/>
      <c r="J29985" s="2"/>
      <c r="P29985" s="30"/>
      <c r="T29985" s="2"/>
      <c r="V29985" s="2"/>
      <c r="W29985" s="28"/>
      <c r="Y29985" s="30"/>
      <c r="Z29985" s="30"/>
      <c r="AB29985" s="6"/>
    </row>
    <row r="29986" spans="1:28">
      <c r="A29986" s="2"/>
      <c r="B29986" s="2"/>
      <c r="C29986" s="2"/>
      <c r="G29986" s="94"/>
      <c r="H29986" s="94"/>
      <c r="I29986" s="94"/>
      <c r="J29986" s="2"/>
      <c r="P29986" s="30"/>
      <c r="T29986" s="2"/>
      <c r="V29986" s="2"/>
      <c r="W29986" s="28"/>
      <c r="Y29986" s="30"/>
      <c r="Z29986" s="30"/>
      <c r="AB29986" s="6"/>
    </row>
    <row r="29987" spans="1:28">
      <c r="A29987" s="2"/>
      <c r="B29987" s="2"/>
      <c r="C29987" s="2"/>
      <c r="G29987" s="94"/>
      <c r="H29987" s="94"/>
      <c r="I29987" s="94"/>
      <c r="J29987" s="2"/>
      <c r="P29987" s="30"/>
      <c r="T29987" s="2"/>
      <c r="V29987" s="2"/>
      <c r="W29987" s="28"/>
      <c r="Y29987" s="30"/>
      <c r="Z29987" s="30"/>
      <c r="AB29987" s="6"/>
    </row>
    <row r="29988" spans="1:28">
      <c r="A29988" s="2"/>
      <c r="B29988" s="2"/>
      <c r="C29988" s="2"/>
      <c r="G29988" s="94"/>
      <c r="H29988" s="94"/>
      <c r="I29988" s="94"/>
      <c r="J29988" s="2"/>
      <c r="P29988" s="30"/>
      <c r="T29988" s="2"/>
      <c r="V29988" s="2"/>
      <c r="W29988" s="28"/>
      <c r="Y29988" s="30"/>
      <c r="Z29988" s="30"/>
      <c r="AB29988" s="6"/>
    </row>
    <row r="29989" spans="1:28">
      <c r="A29989" s="2"/>
      <c r="B29989" s="2"/>
      <c r="C29989" s="2"/>
      <c r="G29989" s="94"/>
      <c r="H29989" s="94"/>
      <c r="I29989" s="94"/>
      <c r="J29989" s="2"/>
      <c r="P29989" s="30"/>
      <c r="T29989" s="2"/>
      <c r="V29989" s="2"/>
      <c r="W29989" s="28"/>
      <c r="Y29989" s="30"/>
      <c r="Z29989" s="30"/>
      <c r="AB29989" s="6"/>
    </row>
    <row r="29990" spans="1:28">
      <c r="A29990" s="2"/>
      <c r="B29990" s="2"/>
      <c r="C29990" s="2"/>
      <c r="G29990" s="94"/>
      <c r="H29990" s="94"/>
      <c r="I29990" s="94"/>
      <c r="J29990" s="2"/>
      <c r="P29990" s="30"/>
      <c r="T29990" s="2"/>
      <c r="V29990" s="2"/>
      <c r="W29990" s="28"/>
      <c r="Y29990" s="30"/>
      <c r="Z29990" s="30"/>
      <c r="AB29990" s="6"/>
    </row>
    <row r="29991" spans="1:28">
      <c r="A29991" s="2"/>
      <c r="B29991" s="2"/>
      <c r="C29991" s="2"/>
      <c r="G29991" s="94"/>
      <c r="H29991" s="94"/>
      <c r="I29991" s="94"/>
      <c r="J29991" s="2"/>
      <c r="P29991" s="30"/>
      <c r="T29991" s="2"/>
      <c r="V29991" s="2"/>
      <c r="W29991" s="28"/>
      <c r="Y29991" s="30"/>
      <c r="Z29991" s="30"/>
      <c r="AB29991" s="6"/>
    </row>
    <row r="29992" spans="1:28">
      <c r="A29992" s="2"/>
      <c r="B29992" s="2"/>
      <c r="C29992" s="2"/>
      <c r="G29992" s="94"/>
      <c r="H29992" s="94"/>
      <c r="I29992" s="94"/>
      <c r="J29992" s="2"/>
      <c r="P29992" s="30"/>
      <c r="T29992" s="2"/>
      <c r="V29992" s="2"/>
      <c r="W29992" s="28"/>
      <c r="Y29992" s="30"/>
      <c r="Z29992" s="30"/>
      <c r="AB29992" s="6"/>
    </row>
    <row r="29993" spans="1:28">
      <c r="A29993" s="2"/>
      <c r="B29993" s="2"/>
      <c r="C29993" s="2"/>
      <c r="G29993" s="94"/>
      <c r="H29993" s="94"/>
      <c r="I29993" s="94"/>
      <c r="J29993" s="2"/>
      <c r="P29993" s="30"/>
      <c r="T29993" s="2"/>
      <c r="V29993" s="2"/>
      <c r="W29993" s="28"/>
      <c r="Y29993" s="30"/>
      <c r="Z29993" s="30"/>
      <c r="AB29993" s="6"/>
    </row>
    <row r="29994" spans="1:28">
      <c r="A29994" s="2"/>
      <c r="B29994" s="2"/>
      <c r="C29994" s="2"/>
      <c r="G29994" s="94"/>
      <c r="H29994" s="94"/>
      <c r="I29994" s="94"/>
      <c r="J29994" s="2"/>
      <c r="P29994" s="30"/>
      <c r="T29994" s="2"/>
      <c r="V29994" s="2"/>
      <c r="W29994" s="28"/>
      <c r="Y29994" s="30"/>
      <c r="Z29994" s="30"/>
      <c r="AB29994" s="6"/>
    </row>
    <row r="29995" spans="1:28">
      <c r="A29995" s="2"/>
      <c r="B29995" s="2"/>
      <c r="C29995" s="2"/>
      <c r="G29995" s="94"/>
      <c r="H29995" s="94"/>
      <c r="I29995" s="94"/>
      <c r="J29995" s="2"/>
      <c r="P29995" s="30"/>
      <c r="T29995" s="2"/>
      <c r="V29995" s="2"/>
      <c r="W29995" s="28"/>
      <c r="Y29995" s="30"/>
      <c r="Z29995" s="30"/>
      <c r="AB29995" s="6"/>
    </row>
    <row r="29996" spans="1:28">
      <c r="A29996" s="2"/>
      <c r="B29996" s="2"/>
      <c r="C29996" s="2"/>
      <c r="G29996" s="94"/>
      <c r="H29996" s="94"/>
      <c r="I29996" s="94"/>
      <c r="J29996" s="2"/>
      <c r="P29996" s="30"/>
      <c r="T29996" s="2"/>
      <c r="V29996" s="2"/>
      <c r="W29996" s="28"/>
      <c r="Y29996" s="30"/>
      <c r="Z29996" s="30"/>
      <c r="AB29996" s="6"/>
    </row>
    <row r="29997" spans="1:28">
      <c r="A29997" s="2"/>
      <c r="B29997" s="2"/>
      <c r="C29997" s="2"/>
      <c r="G29997" s="94"/>
      <c r="H29997" s="94"/>
      <c r="I29997" s="94"/>
      <c r="J29997" s="2"/>
      <c r="P29997" s="30"/>
      <c r="T29997" s="2"/>
      <c r="V29997" s="2"/>
      <c r="W29997" s="28"/>
      <c r="Y29997" s="30"/>
      <c r="Z29997" s="30"/>
      <c r="AB29997" s="6"/>
    </row>
    <row r="29998" spans="1:28">
      <c r="A29998" s="2"/>
      <c r="B29998" s="2"/>
      <c r="C29998" s="2"/>
      <c r="G29998" s="94"/>
      <c r="H29998" s="94"/>
      <c r="I29998" s="94"/>
      <c r="J29998" s="2"/>
      <c r="P29998" s="30"/>
      <c r="T29998" s="2"/>
      <c r="V29998" s="2"/>
      <c r="W29998" s="28"/>
      <c r="Y29998" s="30"/>
      <c r="Z29998" s="30"/>
      <c r="AB29998" s="6"/>
    </row>
    <row r="29999" spans="1:28">
      <c r="A29999" s="2"/>
      <c r="B29999" s="2"/>
      <c r="C29999" s="2"/>
      <c r="G29999" s="94"/>
      <c r="H29999" s="94"/>
      <c r="I29999" s="94"/>
      <c r="J29999" s="2"/>
      <c r="P29999" s="30"/>
      <c r="T29999" s="2"/>
      <c r="V29999" s="2"/>
      <c r="W29999" s="28"/>
      <c r="Y29999" s="30"/>
      <c r="Z29999" s="30"/>
      <c r="AB29999" s="6"/>
    </row>
    <row r="30000" spans="1:28">
      <c r="A30000" s="2"/>
      <c r="B30000" s="2"/>
      <c r="C30000" s="2"/>
      <c r="G30000" s="94"/>
      <c r="H30000" s="94"/>
      <c r="I30000" s="94"/>
      <c r="J30000" s="2"/>
      <c r="P30000" s="30"/>
      <c r="T30000" s="2"/>
      <c r="V30000" s="2"/>
      <c r="W30000" s="28"/>
      <c r="Y30000" s="30"/>
      <c r="Z30000" s="30"/>
      <c r="AB30000" s="6"/>
    </row>
    <row r="30001" spans="1:28">
      <c r="A30001" s="2"/>
      <c r="B30001" s="2"/>
      <c r="C30001" s="2"/>
      <c r="G30001" s="94"/>
      <c r="H30001" s="94"/>
      <c r="I30001" s="94"/>
      <c r="J30001" s="2"/>
      <c r="P30001" s="30"/>
      <c r="T30001" s="2"/>
      <c r="V30001" s="2"/>
      <c r="W30001" s="28"/>
      <c r="Y30001" s="30"/>
      <c r="Z30001" s="30"/>
      <c r="AB30001" s="6"/>
    </row>
    <row r="30002" spans="1:28">
      <c r="A30002" s="2"/>
      <c r="B30002" s="2"/>
      <c r="C30002" s="2"/>
      <c r="G30002" s="94"/>
      <c r="H30002" s="94"/>
      <c r="I30002" s="94"/>
      <c r="J30002" s="2"/>
      <c r="P30002" s="30"/>
      <c r="T30002" s="2"/>
      <c r="V30002" s="2"/>
      <c r="W30002" s="28"/>
      <c r="Y30002" s="30"/>
      <c r="Z30002" s="30"/>
      <c r="AB30002" s="6"/>
    </row>
    <row r="30003" spans="1:28">
      <c r="A30003" s="2"/>
      <c r="B30003" s="2"/>
      <c r="C30003" s="2"/>
      <c r="G30003" s="94"/>
      <c r="H30003" s="94"/>
      <c r="I30003" s="94"/>
      <c r="J30003" s="2"/>
      <c r="P30003" s="30"/>
      <c r="T30003" s="2"/>
      <c r="V30003" s="2"/>
      <c r="W30003" s="28"/>
      <c r="Y30003" s="30"/>
      <c r="Z30003" s="30"/>
      <c r="AB30003" s="6"/>
    </row>
    <row r="30004" spans="1:28">
      <c r="A30004" s="2"/>
      <c r="B30004" s="2"/>
      <c r="C30004" s="2"/>
      <c r="G30004" s="94"/>
      <c r="H30004" s="94"/>
      <c r="I30004" s="94"/>
      <c r="J30004" s="2"/>
      <c r="P30004" s="30"/>
      <c r="T30004" s="2"/>
      <c r="V30004" s="2"/>
      <c r="W30004" s="28"/>
      <c r="Y30004" s="30"/>
      <c r="Z30004" s="30"/>
      <c r="AB30004" s="6"/>
    </row>
    <row r="30005" spans="1:28">
      <c r="A30005" s="2"/>
      <c r="B30005" s="2"/>
      <c r="C30005" s="2"/>
      <c r="G30005" s="94"/>
      <c r="H30005" s="94"/>
      <c r="I30005" s="94"/>
      <c r="J30005" s="2"/>
      <c r="P30005" s="30"/>
      <c r="T30005" s="2"/>
      <c r="V30005" s="2"/>
      <c r="W30005" s="28"/>
      <c r="Y30005" s="30"/>
      <c r="Z30005" s="30"/>
      <c r="AB30005" s="6"/>
    </row>
    <row r="30006" spans="1:28">
      <c r="A30006" s="2"/>
      <c r="B30006" s="2"/>
      <c r="C30006" s="2"/>
      <c r="G30006" s="94"/>
      <c r="H30006" s="94"/>
      <c r="I30006" s="94"/>
      <c r="J30006" s="2"/>
      <c r="P30006" s="30"/>
      <c r="T30006" s="2"/>
      <c r="V30006" s="2"/>
      <c r="W30006" s="28"/>
      <c r="Y30006" s="30"/>
      <c r="Z30006" s="30"/>
      <c r="AB30006" s="6"/>
    </row>
    <row r="30007" spans="1:28">
      <c r="A30007" s="2"/>
      <c r="B30007" s="2"/>
      <c r="C30007" s="2"/>
      <c r="G30007" s="94"/>
      <c r="H30007" s="94"/>
      <c r="I30007" s="94"/>
      <c r="J30007" s="2"/>
      <c r="P30007" s="30"/>
      <c r="T30007" s="2"/>
      <c r="V30007" s="2"/>
      <c r="W30007" s="28"/>
      <c r="Y30007" s="30"/>
      <c r="Z30007" s="30"/>
      <c r="AB30007" s="6"/>
    </row>
    <row r="30008" spans="1:28">
      <c r="A30008" s="2"/>
      <c r="B30008" s="2"/>
      <c r="C30008" s="2"/>
      <c r="G30008" s="94"/>
      <c r="H30008" s="94"/>
      <c r="I30008" s="94"/>
      <c r="J30008" s="2"/>
      <c r="P30008" s="30"/>
      <c r="T30008" s="2"/>
      <c r="V30008" s="2"/>
      <c r="W30008" s="28"/>
      <c r="Y30008" s="30"/>
      <c r="Z30008" s="30"/>
      <c r="AB30008" s="6"/>
    </row>
    <row r="30009" spans="1:28">
      <c r="A30009" s="2"/>
      <c r="B30009" s="2"/>
      <c r="C30009" s="2"/>
      <c r="G30009" s="94"/>
      <c r="H30009" s="94"/>
      <c r="I30009" s="94"/>
      <c r="J30009" s="2"/>
      <c r="P30009" s="30"/>
      <c r="T30009" s="2"/>
      <c r="V30009" s="2"/>
      <c r="W30009" s="28"/>
      <c r="Y30009" s="30"/>
      <c r="Z30009" s="30"/>
      <c r="AB30009" s="6"/>
    </row>
    <row r="30010" spans="1:28">
      <c r="A30010" s="2"/>
      <c r="B30010" s="2"/>
      <c r="C30010" s="2"/>
      <c r="G30010" s="94"/>
      <c r="H30010" s="94"/>
      <c r="I30010" s="94"/>
      <c r="J30010" s="2"/>
      <c r="P30010" s="30"/>
      <c r="T30010" s="2"/>
      <c r="V30010" s="2"/>
      <c r="W30010" s="28"/>
      <c r="Y30010" s="30"/>
      <c r="Z30010" s="30"/>
      <c r="AB30010" s="6"/>
    </row>
    <row r="30011" spans="1:28">
      <c r="A30011" s="2"/>
      <c r="B30011" s="2"/>
      <c r="C30011" s="2"/>
      <c r="G30011" s="94"/>
      <c r="H30011" s="94"/>
      <c r="I30011" s="94"/>
      <c r="J30011" s="2"/>
      <c r="P30011" s="30"/>
      <c r="T30011" s="2"/>
      <c r="V30011" s="2"/>
      <c r="W30011" s="28"/>
      <c r="Y30011" s="30"/>
      <c r="Z30011" s="30"/>
      <c r="AB30011" s="6"/>
    </row>
    <row r="30012" spans="1:28">
      <c r="A30012" s="2"/>
      <c r="B30012" s="2"/>
      <c r="C30012" s="2"/>
      <c r="G30012" s="94"/>
      <c r="H30012" s="94"/>
      <c r="I30012" s="94"/>
      <c r="J30012" s="2"/>
      <c r="P30012" s="30"/>
      <c r="T30012" s="2"/>
      <c r="V30012" s="2"/>
      <c r="W30012" s="28"/>
      <c r="Y30012" s="30"/>
      <c r="Z30012" s="30"/>
      <c r="AB30012" s="6"/>
    </row>
    <row r="30013" spans="1:28">
      <c r="A30013" s="2"/>
      <c r="B30013" s="2"/>
      <c r="C30013" s="2"/>
      <c r="G30013" s="94"/>
      <c r="H30013" s="94"/>
      <c r="I30013" s="94"/>
      <c r="J30013" s="2"/>
      <c r="P30013" s="30"/>
      <c r="T30013" s="2"/>
      <c r="V30013" s="2"/>
      <c r="W30013" s="28"/>
      <c r="Y30013" s="30"/>
      <c r="Z30013" s="30"/>
      <c r="AB30013" s="6"/>
    </row>
    <row r="30014" spans="1:28">
      <c r="A30014" s="2"/>
      <c r="B30014" s="2"/>
      <c r="C30014" s="2"/>
      <c r="G30014" s="94"/>
      <c r="H30014" s="94"/>
      <c r="I30014" s="94"/>
      <c r="J30014" s="2"/>
      <c r="P30014" s="30"/>
      <c r="T30014" s="2"/>
      <c r="V30014" s="2"/>
      <c r="W30014" s="28"/>
      <c r="Y30014" s="30"/>
      <c r="Z30014" s="30"/>
      <c r="AB30014" s="6"/>
    </row>
    <row r="30015" spans="1:28">
      <c r="A30015" s="2"/>
      <c r="B30015" s="2"/>
      <c r="C30015" s="2"/>
      <c r="G30015" s="94"/>
      <c r="H30015" s="94"/>
      <c r="I30015" s="94"/>
      <c r="J30015" s="2"/>
      <c r="P30015" s="30"/>
      <c r="T30015" s="2"/>
      <c r="V30015" s="2"/>
      <c r="W30015" s="28"/>
      <c r="Y30015" s="30"/>
      <c r="Z30015" s="30"/>
      <c r="AB30015" s="6"/>
    </row>
    <row r="30016" spans="1:28">
      <c r="A30016" s="2"/>
      <c r="B30016" s="2"/>
      <c r="C30016" s="2"/>
      <c r="G30016" s="94"/>
      <c r="H30016" s="94"/>
      <c r="I30016" s="94"/>
      <c r="J30016" s="2"/>
      <c r="P30016" s="30"/>
      <c r="T30016" s="2"/>
      <c r="V30016" s="2"/>
      <c r="W30016" s="28"/>
      <c r="Y30016" s="30"/>
      <c r="Z30016" s="30"/>
      <c r="AB30016" s="6"/>
    </row>
    <row r="30017" spans="1:28">
      <c r="A30017" s="2"/>
      <c r="B30017" s="2"/>
      <c r="C30017" s="2"/>
      <c r="G30017" s="94"/>
      <c r="H30017" s="94"/>
      <c r="I30017" s="94"/>
      <c r="J30017" s="2"/>
      <c r="P30017" s="30"/>
      <c r="T30017" s="2"/>
      <c r="V30017" s="2"/>
      <c r="W30017" s="28"/>
      <c r="Y30017" s="30"/>
      <c r="Z30017" s="30"/>
      <c r="AB30017" s="6"/>
    </row>
    <row r="30018" spans="1:28">
      <c r="A30018" s="2"/>
      <c r="B30018" s="2"/>
      <c r="C30018" s="2"/>
      <c r="G30018" s="94"/>
      <c r="H30018" s="94"/>
      <c r="I30018" s="94"/>
      <c r="J30018" s="2"/>
      <c r="P30018" s="30"/>
      <c r="T30018" s="2"/>
      <c r="V30018" s="2"/>
      <c r="W30018" s="28"/>
      <c r="Y30018" s="30"/>
      <c r="Z30018" s="30"/>
      <c r="AB30018" s="6"/>
    </row>
    <row r="30019" spans="1:28">
      <c r="A30019" s="2"/>
      <c r="B30019" s="2"/>
      <c r="C30019" s="2"/>
      <c r="G30019" s="94"/>
      <c r="H30019" s="94"/>
      <c r="I30019" s="94"/>
      <c r="J30019" s="2"/>
      <c r="P30019" s="30"/>
      <c r="T30019" s="2"/>
      <c r="V30019" s="2"/>
      <c r="W30019" s="28"/>
      <c r="Y30019" s="30"/>
      <c r="Z30019" s="30"/>
      <c r="AB30019" s="6"/>
    </row>
    <row r="30020" spans="1:28">
      <c r="A30020" s="2"/>
      <c r="B30020" s="2"/>
      <c r="C30020" s="2"/>
      <c r="G30020" s="94"/>
      <c r="H30020" s="94"/>
      <c r="I30020" s="94"/>
      <c r="J30020" s="2"/>
      <c r="P30020" s="30"/>
      <c r="T30020" s="2"/>
      <c r="V30020" s="2"/>
      <c r="W30020" s="28"/>
      <c r="Y30020" s="30"/>
      <c r="Z30020" s="30"/>
      <c r="AB30020" s="6"/>
    </row>
    <row r="30021" spans="1:28">
      <c r="A30021" s="2"/>
      <c r="B30021" s="2"/>
      <c r="C30021" s="2"/>
      <c r="G30021" s="94"/>
      <c r="H30021" s="94"/>
      <c r="I30021" s="94"/>
      <c r="J30021" s="2"/>
      <c r="P30021" s="30"/>
      <c r="T30021" s="2"/>
      <c r="V30021" s="2"/>
      <c r="W30021" s="28"/>
      <c r="Y30021" s="30"/>
      <c r="Z30021" s="30"/>
      <c r="AB30021" s="6"/>
    </row>
    <row r="30022" spans="1:28">
      <c r="A30022" s="2"/>
      <c r="B30022" s="2"/>
      <c r="C30022" s="2"/>
      <c r="G30022" s="94"/>
      <c r="H30022" s="94"/>
      <c r="I30022" s="94"/>
      <c r="J30022" s="2"/>
      <c r="P30022" s="30"/>
      <c r="T30022" s="2"/>
      <c r="V30022" s="2"/>
      <c r="W30022" s="28"/>
      <c r="Y30022" s="30"/>
      <c r="Z30022" s="30"/>
      <c r="AB30022" s="6"/>
    </row>
    <row r="30023" spans="1:28">
      <c r="A30023" s="2"/>
      <c r="B30023" s="2"/>
      <c r="C30023" s="2"/>
      <c r="G30023" s="94"/>
      <c r="H30023" s="94"/>
      <c r="I30023" s="94"/>
      <c r="J30023" s="2"/>
      <c r="P30023" s="30"/>
      <c r="T30023" s="2"/>
      <c r="V30023" s="2"/>
      <c r="W30023" s="28"/>
      <c r="Y30023" s="30"/>
      <c r="Z30023" s="30"/>
      <c r="AB30023" s="6"/>
    </row>
    <row r="30024" spans="1:28">
      <c r="A30024" s="2"/>
      <c r="B30024" s="2"/>
      <c r="C30024" s="2"/>
      <c r="G30024" s="94"/>
      <c r="H30024" s="94"/>
      <c r="I30024" s="94"/>
      <c r="J30024" s="2"/>
      <c r="P30024" s="30"/>
      <c r="T30024" s="2"/>
      <c r="V30024" s="2"/>
      <c r="W30024" s="28"/>
      <c r="Y30024" s="30"/>
      <c r="Z30024" s="30"/>
      <c r="AB30024" s="6"/>
    </row>
    <row r="30025" spans="1:28">
      <c r="A30025" s="2"/>
      <c r="B30025" s="2"/>
      <c r="C30025" s="2"/>
      <c r="G30025" s="94"/>
      <c r="H30025" s="94"/>
      <c r="I30025" s="94"/>
      <c r="J30025" s="2"/>
      <c r="P30025" s="30"/>
      <c r="T30025" s="2"/>
      <c r="V30025" s="2"/>
      <c r="W30025" s="28"/>
      <c r="Y30025" s="30"/>
      <c r="Z30025" s="30"/>
      <c r="AB30025" s="6"/>
    </row>
    <row r="30026" spans="1:28">
      <c r="A30026" s="2"/>
      <c r="B30026" s="2"/>
      <c r="C30026" s="2"/>
      <c r="G30026" s="94"/>
      <c r="H30026" s="94"/>
      <c r="I30026" s="94"/>
      <c r="J30026" s="2"/>
      <c r="P30026" s="30"/>
      <c r="T30026" s="2"/>
      <c r="V30026" s="2"/>
      <c r="W30026" s="28"/>
      <c r="Y30026" s="30"/>
      <c r="Z30026" s="30"/>
      <c r="AB30026" s="6"/>
    </row>
    <row r="30027" spans="1:28">
      <c r="A30027" s="2"/>
      <c r="B30027" s="2"/>
      <c r="C30027" s="2"/>
      <c r="G30027" s="94"/>
      <c r="H30027" s="94"/>
      <c r="I30027" s="94"/>
      <c r="J30027" s="2"/>
      <c r="P30027" s="30"/>
      <c r="T30027" s="2"/>
      <c r="V30027" s="2"/>
      <c r="W30027" s="28"/>
      <c r="Y30027" s="30"/>
      <c r="Z30027" s="30"/>
      <c r="AB30027" s="6"/>
    </row>
    <row r="30028" spans="1:28">
      <c r="A30028" s="2"/>
      <c r="B30028" s="2"/>
      <c r="C30028" s="2"/>
      <c r="G30028" s="94"/>
      <c r="H30028" s="94"/>
      <c r="I30028" s="94"/>
      <c r="J30028" s="2"/>
      <c r="P30028" s="30"/>
      <c r="T30028" s="2"/>
      <c r="V30028" s="2"/>
      <c r="W30028" s="28"/>
      <c r="Y30028" s="30"/>
      <c r="Z30028" s="30"/>
      <c r="AB30028" s="6"/>
    </row>
    <row r="30029" spans="1:28">
      <c r="A30029" s="2"/>
      <c r="B30029" s="2"/>
      <c r="C30029" s="2"/>
      <c r="G30029" s="94"/>
      <c r="H30029" s="94"/>
      <c r="I30029" s="94"/>
      <c r="J30029" s="2"/>
      <c r="P30029" s="30"/>
      <c r="T30029" s="2"/>
      <c r="V30029" s="2"/>
      <c r="W30029" s="28"/>
      <c r="Y30029" s="30"/>
      <c r="Z30029" s="30"/>
      <c r="AB30029" s="6"/>
    </row>
    <row r="30030" spans="1:28">
      <c r="A30030" s="2"/>
      <c r="B30030" s="2"/>
      <c r="C30030" s="2"/>
      <c r="G30030" s="94"/>
      <c r="H30030" s="94"/>
      <c r="I30030" s="94"/>
      <c r="J30030" s="2"/>
      <c r="P30030" s="30"/>
      <c r="T30030" s="2"/>
      <c r="V30030" s="2"/>
      <c r="W30030" s="28"/>
      <c r="Y30030" s="30"/>
      <c r="Z30030" s="30"/>
      <c r="AB30030" s="6"/>
    </row>
    <row r="30031" spans="1:28">
      <c r="A30031" s="2"/>
      <c r="B30031" s="2"/>
      <c r="C30031" s="2"/>
      <c r="G30031" s="94"/>
      <c r="H30031" s="94"/>
      <c r="I30031" s="94"/>
      <c r="J30031" s="2"/>
      <c r="P30031" s="30"/>
      <c r="T30031" s="2"/>
      <c r="V30031" s="2"/>
      <c r="W30031" s="28"/>
      <c r="Y30031" s="30"/>
      <c r="Z30031" s="30"/>
      <c r="AB30031" s="6"/>
    </row>
    <row r="30032" spans="1:28">
      <c r="A30032" s="2"/>
      <c r="B30032" s="2"/>
      <c r="C30032" s="2"/>
      <c r="G30032" s="94"/>
      <c r="H30032" s="94"/>
      <c r="I30032" s="94"/>
      <c r="J30032" s="2"/>
      <c r="P30032" s="30"/>
      <c r="T30032" s="2"/>
      <c r="V30032" s="2"/>
      <c r="W30032" s="28"/>
      <c r="Y30032" s="30"/>
      <c r="Z30032" s="30"/>
      <c r="AB30032" s="6"/>
    </row>
    <row r="30033" spans="1:28">
      <c r="A30033" s="2"/>
      <c r="B30033" s="2"/>
      <c r="C30033" s="2"/>
      <c r="G30033" s="94"/>
      <c r="H30033" s="94"/>
      <c r="I30033" s="94"/>
      <c r="J30033" s="2"/>
      <c r="P30033" s="30"/>
      <c r="T30033" s="2"/>
      <c r="V30033" s="2"/>
      <c r="W30033" s="28"/>
      <c r="Y30033" s="30"/>
      <c r="Z30033" s="30"/>
      <c r="AB30033" s="6"/>
    </row>
    <row r="30034" spans="1:28">
      <c r="A30034" s="2"/>
      <c r="B30034" s="2"/>
      <c r="C30034" s="2"/>
      <c r="G30034" s="94"/>
      <c r="H30034" s="94"/>
      <c r="I30034" s="94"/>
      <c r="J30034" s="2"/>
      <c r="P30034" s="30"/>
      <c r="T30034" s="2"/>
      <c r="V30034" s="2"/>
      <c r="W30034" s="28"/>
      <c r="Y30034" s="30"/>
      <c r="Z30034" s="30"/>
      <c r="AB30034" s="6"/>
    </row>
    <row r="30035" spans="1:28">
      <c r="A30035" s="2"/>
      <c r="B30035" s="2"/>
      <c r="C30035" s="2"/>
      <c r="G30035" s="94"/>
      <c r="H30035" s="94"/>
      <c r="I30035" s="94"/>
      <c r="J30035" s="2"/>
      <c r="P30035" s="30"/>
      <c r="T30035" s="2"/>
      <c r="V30035" s="2"/>
      <c r="W30035" s="28"/>
      <c r="Y30035" s="30"/>
      <c r="Z30035" s="30"/>
      <c r="AB30035" s="6"/>
    </row>
    <row r="30036" spans="1:28">
      <c r="A30036" s="2"/>
      <c r="B30036" s="2"/>
      <c r="C30036" s="2"/>
      <c r="G30036" s="94"/>
      <c r="H30036" s="94"/>
      <c r="I30036" s="94"/>
      <c r="J30036" s="2"/>
      <c r="P30036" s="30"/>
      <c r="T30036" s="2"/>
      <c r="V30036" s="2"/>
      <c r="W30036" s="28"/>
      <c r="Y30036" s="30"/>
      <c r="Z30036" s="30"/>
      <c r="AB30036" s="6"/>
    </row>
    <row r="30037" spans="1:28">
      <c r="A30037" s="2"/>
      <c r="B30037" s="2"/>
      <c r="C30037" s="2"/>
      <c r="G30037" s="94"/>
      <c r="H30037" s="94"/>
      <c r="I30037" s="94"/>
      <c r="J30037" s="2"/>
      <c r="P30037" s="30"/>
      <c r="T30037" s="2"/>
      <c r="V30037" s="2"/>
      <c r="W30037" s="28"/>
      <c r="Y30037" s="30"/>
      <c r="Z30037" s="30"/>
      <c r="AB30037" s="6"/>
    </row>
    <row r="30038" spans="1:28">
      <c r="A30038" s="2"/>
      <c r="B30038" s="2"/>
      <c r="C30038" s="2"/>
      <c r="G30038" s="94"/>
      <c r="H30038" s="94"/>
      <c r="I30038" s="94"/>
      <c r="J30038" s="2"/>
      <c r="P30038" s="30"/>
      <c r="T30038" s="2"/>
      <c r="V30038" s="2"/>
      <c r="W30038" s="28"/>
      <c r="Y30038" s="30"/>
      <c r="Z30038" s="30"/>
      <c r="AB30038" s="6"/>
    </row>
    <row r="30039" spans="1:28">
      <c r="A30039" s="2"/>
      <c r="B30039" s="2"/>
      <c r="C30039" s="2"/>
      <c r="G30039" s="94"/>
      <c r="H30039" s="94"/>
      <c r="I30039" s="94"/>
      <c r="J30039" s="2"/>
      <c r="P30039" s="30"/>
      <c r="T30039" s="2"/>
      <c r="V30039" s="2"/>
      <c r="W30039" s="28"/>
      <c r="Y30039" s="30"/>
      <c r="Z30039" s="30"/>
      <c r="AB30039" s="6"/>
    </row>
    <row r="30040" spans="1:28">
      <c r="A30040" s="2"/>
      <c r="B30040" s="2"/>
      <c r="C30040" s="2"/>
      <c r="G30040" s="94"/>
      <c r="H30040" s="94"/>
      <c r="I30040" s="94"/>
      <c r="J30040" s="2"/>
      <c r="P30040" s="30"/>
      <c r="T30040" s="2"/>
      <c r="V30040" s="2"/>
      <c r="W30040" s="28"/>
      <c r="Y30040" s="30"/>
      <c r="Z30040" s="30"/>
      <c r="AB30040" s="6"/>
    </row>
    <row r="30041" spans="1:28">
      <c r="A30041" s="2"/>
      <c r="B30041" s="2"/>
      <c r="C30041" s="2"/>
      <c r="G30041" s="94"/>
      <c r="H30041" s="94"/>
      <c r="I30041" s="94"/>
      <c r="J30041" s="2"/>
      <c r="P30041" s="30"/>
      <c r="T30041" s="2"/>
      <c r="V30041" s="2"/>
      <c r="W30041" s="28"/>
      <c r="Y30041" s="30"/>
      <c r="Z30041" s="30"/>
      <c r="AB30041" s="6"/>
    </row>
    <row r="30042" spans="1:28">
      <c r="A30042" s="2"/>
      <c r="B30042" s="2"/>
      <c r="C30042" s="2"/>
      <c r="G30042" s="94"/>
      <c r="H30042" s="94"/>
      <c r="I30042" s="94"/>
      <c r="J30042" s="2"/>
      <c r="P30042" s="30"/>
      <c r="T30042" s="2"/>
      <c r="V30042" s="2"/>
      <c r="W30042" s="28"/>
      <c r="Y30042" s="30"/>
      <c r="Z30042" s="30"/>
      <c r="AB30042" s="6"/>
    </row>
    <row r="30043" spans="1:28">
      <c r="A30043" s="2"/>
      <c r="B30043" s="2"/>
      <c r="C30043" s="2"/>
      <c r="G30043" s="94"/>
      <c r="H30043" s="94"/>
      <c r="I30043" s="94"/>
      <c r="J30043" s="2"/>
      <c r="P30043" s="30"/>
      <c r="T30043" s="2"/>
      <c r="V30043" s="2"/>
      <c r="W30043" s="28"/>
      <c r="Y30043" s="30"/>
      <c r="Z30043" s="30"/>
      <c r="AB30043" s="6"/>
    </row>
    <row r="30044" spans="1:28">
      <c r="A30044" s="2"/>
      <c r="B30044" s="2"/>
      <c r="C30044" s="2"/>
      <c r="G30044" s="94"/>
      <c r="H30044" s="94"/>
      <c r="I30044" s="94"/>
      <c r="J30044" s="2"/>
      <c r="P30044" s="30"/>
      <c r="T30044" s="2"/>
      <c r="V30044" s="2"/>
      <c r="W30044" s="28"/>
      <c r="Y30044" s="30"/>
      <c r="Z30044" s="30"/>
      <c r="AB30044" s="6"/>
    </row>
    <row r="30045" spans="1:28">
      <c r="A30045" s="2"/>
      <c r="B30045" s="2"/>
      <c r="C30045" s="2"/>
      <c r="G30045" s="94"/>
      <c r="H30045" s="94"/>
      <c r="I30045" s="94"/>
      <c r="J30045" s="2"/>
      <c r="P30045" s="30"/>
      <c r="T30045" s="2"/>
      <c r="V30045" s="2"/>
      <c r="W30045" s="28"/>
      <c r="Y30045" s="30"/>
      <c r="Z30045" s="30"/>
      <c r="AB30045" s="6"/>
    </row>
    <row r="30046" spans="1:28">
      <c r="A30046" s="2"/>
      <c r="B30046" s="2"/>
      <c r="C30046" s="2"/>
      <c r="G30046" s="94"/>
      <c r="H30046" s="94"/>
      <c r="I30046" s="94"/>
      <c r="J30046" s="2"/>
      <c r="P30046" s="30"/>
      <c r="T30046" s="2"/>
      <c r="V30046" s="2"/>
      <c r="W30046" s="28"/>
      <c r="Y30046" s="30"/>
      <c r="Z30046" s="30"/>
      <c r="AB30046" s="6"/>
    </row>
    <row r="30047" spans="1:28">
      <c r="A30047" s="2"/>
      <c r="B30047" s="2"/>
      <c r="C30047" s="2"/>
      <c r="G30047" s="94"/>
      <c r="H30047" s="94"/>
      <c r="I30047" s="94"/>
      <c r="J30047" s="2"/>
      <c r="P30047" s="30"/>
      <c r="T30047" s="2"/>
      <c r="V30047" s="2"/>
      <c r="W30047" s="28"/>
      <c r="Y30047" s="30"/>
      <c r="Z30047" s="30"/>
      <c r="AB30047" s="6"/>
    </row>
    <row r="30048" spans="1:28">
      <c r="A30048" s="2"/>
      <c r="B30048" s="2"/>
      <c r="C30048" s="2"/>
      <c r="G30048" s="94"/>
      <c r="H30048" s="94"/>
      <c r="I30048" s="94"/>
      <c r="J30048" s="2"/>
      <c r="P30048" s="30"/>
      <c r="T30048" s="2"/>
      <c r="V30048" s="2"/>
      <c r="W30048" s="28"/>
      <c r="Y30048" s="30"/>
      <c r="Z30048" s="30"/>
      <c r="AB30048" s="6"/>
    </row>
    <row r="30049" spans="1:28">
      <c r="A30049" s="2"/>
      <c r="B30049" s="2"/>
      <c r="C30049" s="2"/>
      <c r="G30049" s="94"/>
      <c r="H30049" s="94"/>
      <c r="I30049" s="94"/>
      <c r="J30049" s="2"/>
      <c r="P30049" s="30"/>
      <c r="T30049" s="2"/>
      <c r="V30049" s="2"/>
      <c r="W30049" s="28"/>
      <c r="Y30049" s="30"/>
      <c r="Z30049" s="30"/>
      <c r="AB30049" s="6"/>
    </row>
    <row r="30050" spans="1:28">
      <c r="A30050" s="2"/>
      <c r="B30050" s="2"/>
      <c r="C30050" s="2"/>
      <c r="G30050" s="94"/>
      <c r="H30050" s="94"/>
      <c r="I30050" s="94"/>
      <c r="J30050" s="2"/>
      <c r="P30050" s="30"/>
      <c r="T30050" s="2"/>
      <c r="V30050" s="2"/>
      <c r="W30050" s="28"/>
      <c r="Y30050" s="30"/>
      <c r="Z30050" s="30"/>
      <c r="AB30050" s="6"/>
    </row>
    <row r="30051" spans="1:28">
      <c r="A30051" s="2"/>
      <c r="B30051" s="2"/>
      <c r="C30051" s="2"/>
      <c r="G30051" s="94"/>
      <c r="H30051" s="94"/>
      <c r="I30051" s="94"/>
      <c r="J30051" s="2"/>
      <c r="P30051" s="30"/>
      <c r="T30051" s="2"/>
      <c r="V30051" s="2"/>
      <c r="W30051" s="28"/>
      <c r="Y30051" s="30"/>
      <c r="Z30051" s="30"/>
      <c r="AB30051" s="6"/>
    </row>
    <row r="30052" spans="1:28">
      <c r="A30052" s="2"/>
      <c r="B30052" s="2"/>
      <c r="C30052" s="2"/>
      <c r="G30052" s="94"/>
      <c r="H30052" s="94"/>
      <c r="I30052" s="94"/>
      <c r="J30052" s="2"/>
      <c r="P30052" s="30"/>
      <c r="T30052" s="2"/>
      <c r="V30052" s="2"/>
      <c r="W30052" s="28"/>
      <c r="Y30052" s="30"/>
      <c r="Z30052" s="30"/>
      <c r="AB30052" s="6"/>
    </row>
    <row r="30053" spans="1:28">
      <c r="A30053" s="2"/>
      <c r="B30053" s="2"/>
      <c r="C30053" s="2"/>
      <c r="G30053" s="94"/>
      <c r="H30053" s="94"/>
      <c r="I30053" s="94"/>
      <c r="J30053" s="2"/>
      <c r="P30053" s="30"/>
      <c r="T30053" s="2"/>
      <c r="V30053" s="2"/>
      <c r="W30053" s="28"/>
      <c r="Y30053" s="30"/>
      <c r="Z30053" s="30"/>
      <c r="AB30053" s="6"/>
    </row>
    <row r="30054" spans="1:28">
      <c r="A30054" s="2"/>
      <c r="B30054" s="2"/>
      <c r="C30054" s="2"/>
      <c r="G30054" s="94"/>
      <c r="H30054" s="94"/>
      <c r="I30054" s="94"/>
      <c r="J30054" s="2"/>
      <c r="P30054" s="30"/>
      <c r="T30054" s="2"/>
      <c r="V30054" s="2"/>
      <c r="W30054" s="28"/>
      <c r="Y30054" s="30"/>
      <c r="Z30054" s="30"/>
      <c r="AB30054" s="6"/>
    </row>
    <row r="30055" spans="1:28">
      <c r="A30055" s="2"/>
      <c r="B30055" s="2"/>
      <c r="C30055" s="2"/>
      <c r="G30055" s="94"/>
      <c r="H30055" s="94"/>
      <c r="I30055" s="94"/>
      <c r="J30055" s="2"/>
      <c r="P30055" s="30"/>
      <c r="T30055" s="2"/>
      <c r="V30055" s="2"/>
      <c r="W30055" s="28"/>
      <c r="Y30055" s="30"/>
      <c r="Z30055" s="30"/>
      <c r="AB30055" s="6"/>
    </row>
    <row r="30056" spans="1:28">
      <c r="A30056" s="2"/>
      <c r="B30056" s="2"/>
      <c r="C30056" s="2"/>
      <c r="G30056" s="94"/>
      <c r="H30056" s="94"/>
      <c r="I30056" s="94"/>
      <c r="J30056" s="2"/>
      <c r="P30056" s="30"/>
      <c r="T30056" s="2"/>
      <c r="V30056" s="2"/>
      <c r="W30056" s="28"/>
      <c r="Y30056" s="30"/>
      <c r="Z30056" s="30"/>
      <c r="AB30056" s="6"/>
    </row>
    <row r="30057" spans="1:28">
      <c r="A30057" s="2"/>
      <c r="B30057" s="2"/>
      <c r="C30057" s="2"/>
      <c r="G30057" s="94"/>
      <c r="H30057" s="94"/>
      <c r="I30057" s="94"/>
      <c r="J30057" s="2"/>
      <c r="P30057" s="30"/>
      <c r="T30057" s="2"/>
      <c r="V30057" s="2"/>
      <c r="W30057" s="28"/>
      <c r="Y30057" s="30"/>
      <c r="Z30057" s="30"/>
      <c r="AB30057" s="6"/>
    </row>
    <row r="30058" spans="1:28">
      <c r="A30058" s="2"/>
      <c r="B30058" s="2"/>
      <c r="C30058" s="2"/>
      <c r="G30058" s="94"/>
      <c r="H30058" s="94"/>
      <c r="I30058" s="94"/>
      <c r="J30058" s="2"/>
      <c r="P30058" s="30"/>
      <c r="T30058" s="2"/>
      <c r="V30058" s="2"/>
      <c r="W30058" s="28"/>
      <c r="Y30058" s="30"/>
      <c r="Z30058" s="30"/>
      <c r="AB30058" s="6"/>
    </row>
    <row r="30059" spans="1:28">
      <c r="A30059" s="2"/>
      <c r="B30059" s="2"/>
      <c r="C30059" s="2"/>
      <c r="G30059" s="94"/>
      <c r="H30059" s="94"/>
      <c r="I30059" s="94"/>
      <c r="J30059" s="2"/>
      <c r="P30059" s="30"/>
      <c r="T30059" s="2"/>
      <c r="V30059" s="2"/>
      <c r="W30059" s="28"/>
      <c r="Y30059" s="30"/>
      <c r="Z30059" s="30"/>
      <c r="AB30059" s="6"/>
    </row>
    <row r="30060" spans="1:28">
      <c r="A30060" s="2"/>
      <c r="B30060" s="2"/>
      <c r="C30060" s="2"/>
      <c r="G30060" s="94"/>
      <c r="H30060" s="94"/>
      <c r="I30060" s="94"/>
      <c r="J30060" s="2"/>
      <c r="P30060" s="30"/>
      <c r="T30060" s="2"/>
      <c r="V30060" s="2"/>
      <c r="W30060" s="28"/>
      <c r="Y30060" s="30"/>
      <c r="Z30060" s="30"/>
      <c r="AB30060" s="6"/>
    </row>
    <row r="30061" spans="1:28">
      <c r="A30061" s="2"/>
      <c r="B30061" s="2"/>
      <c r="C30061" s="2"/>
      <c r="G30061" s="94"/>
      <c r="H30061" s="94"/>
      <c r="I30061" s="94"/>
      <c r="J30061" s="2"/>
      <c r="P30061" s="30"/>
      <c r="T30061" s="2"/>
      <c r="V30061" s="2"/>
      <c r="W30061" s="28"/>
      <c r="Y30061" s="30"/>
      <c r="Z30061" s="30"/>
      <c r="AB30061" s="6"/>
    </row>
    <row r="30062" spans="1:28">
      <c r="A30062" s="2"/>
      <c r="B30062" s="2"/>
      <c r="C30062" s="2"/>
      <c r="G30062" s="94"/>
      <c r="H30062" s="94"/>
      <c r="I30062" s="94"/>
      <c r="J30062" s="2"/>
      <c r="P30062" s="30"/>
      <c r="T30062" s="2"/>
      <c r="V30062" s="2"/>
      <c r="W30062" s="28"/>
      <c r="Y30062" s="30"/>
      <c r="Z30062" s="30"/>
      <c r="AB30062" s="6"/>
    </row>
    <row r="30063" spans="1:28">
      <c r="A30063" s="2"/>
      <c r="B30063" s="2"/>
      <c r="C30063" s="2"/>
      <c r="G30063" s="94"/>
      <c r="H30063" s="94"/>
      <c r="I30063" s="94"/>
      <c r="J30063" s="2"/>
      <c r="P30063" s="30"/>
      <c r="T30063" s="2"/>
      <c r="V30063" s="2"/>
      <c r="W30063" s="28"/>
      <c r="Y30063" s="30"/>
      <c r="Z30063" s="30"/>
      <c r="AB30063" s="6"/>
    </row>
    <row r="30064" spans="1:28">
      <c r="A30064" s="2"/>
      <c r="B30064" s="2"/>
      <c r="C30064" s="2"/>
      <c r="G30064" s="94"/>
      <c r="H30064" s="94"/>
      <c r="I30064" s="94"/>
      <c r="J30064" s="2"/>
      <c r="P30064" s="30"/>
      <c r="T30064" s="2"/>
      <c r="V30064" s="2"/>
      <c r="W30064" s="28"/>
      <c r="Y30064" s="30"/>
      <c r="Z30064" s="30"/>
      <c r="AB30064" s="6"/>
    </row>
    <row r="30065" spans="1:28">
      <c r="A30065" s="2"/>
      <c r="B30065" s="2"/>
      <c r="C30065" s="2"/>
      <c r="G30065" s="94"/>
      <c r="H30065" s="94"/>
      <c r="I30065" s="94"/>
      <c r="J30065" s="2"/>
      <c r="P30065" s="30"/>
      <c r="T30065" s="2"/>
      <c r="V30065" s="2"/>
      <c r="W30065" s="28"/>
      <c r="Y30065" s="30"/>
      <c r="Z30065" s="30"/>
      <c r="AB30065" s="6"/>
    </row>
    <row r="30066" spans="1:28">
      <c r="A30066" s="2"/>
      <c r="B30066" s="2"/>
      <c r="C30066" s="2"/>
      <c r="G30066" s="94"/>
      <c r="H30066" s="94"/>
      <c r="I30066" s="94"/>
      <c r="J30066" s="2"/>
      <c r="P30066" s="30"/>
      <c r="T30066" s="2"/>
      <c r="V30066" s="2"/>
      <c r="W30066" s="28"/>
      <c r="Y30066" s="30"/>
      <c r="Z30066" s="30"/>
      <c r="AB30066" s="6"/>
    </row>
    <row r="30067" spans="1:28">
      <c r="A30067" s="2"/>
      <c r="B30067" s="2"/>
      <c r="C30067" s="2"/>
      <c r="G30067" s="94"/>
      <c r="H30067" s="94"/>
      <c r="I30067" s="94"/>
      <c r="J30067" s="2"/>
      <c r="P30067" s="30"/>
      <c r="T30067" s="2"/>
      <c r="V30067" s="2"/>
      <c r="W30067" s="28"/>
      <c r="Y30067" s="30"/>
      <c r="Z30067" s="30"/>
      <c r="AB30067" s="6"/>
    </row>
    <row r="30068" spans="1:28">
      <c r="A30068" s="2"/>
      <c r="B30068" s="2"/>
      <c r="C30068" s="2"/>
      <c r="G30068" s="94"/>
      <c r="H30068" s="94"/>
      <c r="I30068" s="94"/>
      <c r="J30068" s="2"/>
      <c r="P30068" s="30"/>
      <c r="T30068" s="2"/>
      <c r="V30068" s="2"/>
      <c r="W30068" s="28"/>
      <c r="Y30068" s="30"/>
      <c r="Z30068" s="30"/>
      <c r="AB30068" s="6"/>
    </row>
    <row r="30069" spans="1:28">
      <c r="A30069" s="2"/>
      <c r="B30069" s="2"/>
      <c r="C30069" s="2"/>
      <c r="G30069" s="94"/>
      <c r="H30069" s="94"/>
      <c r="I30069" s="94"/>
      <c r="J30069" s="2"/>
      <c r="P30069" s="30"/>
      <c r="T30069" s="2"/>
      <c r="V30069" s="2"/>
      <c r="W30069" s="28"/>
      <c r="Y30069" s="30"/>
      <c r="Z30069" s="30"/>
      <c r="AB30069" s="6"/>
    </row>
    <row r="30070" spans="1:28">
      <c r="A30070" s="2"/>
      <c r="B30070" s="2"/>
      <c r="C30070" s="2"/>
      <c r="G30070" s="94"/>
      <c r="H30070" s="94"/>
      <c r="I30070" s="94"/>
      <c r="J30070" s="2"/>
      <c r="P30070" s="30"/>
      <c r="T30070" s="2"/>
      <c r="V30070" s="2"/>
      <c r="W30070" s="28"/>
      <c r="Y30070" s="30"/>
      <c r="Z30070" s="30"/>
      <c r="AB30070" s="6"/>
    </row>
    <row r="30071" spans="1:28">
      <c r="A30071" s="2"/>
      <c r="B30071" s="2"/>
      <c r="C30071" s="2"/>
      <c r="G30071" s="94"/>
      <c r="H30071" s="94"/>
      <c r="I30071" s="94"/>
      <c r="J30071" s="2"/>
      <c r="P30071" s="30"/>
      <c r="T30071" s="2"/>
      <c r="V30071" s="2"/>
      <c r="W30071" s="28"/>
      <c r="Y30071" s="30"/>
      <c r="Z30071" s="30"/>
      <c r="AB30071" s="6"/>
    </row>
    <row r="30072" spans="1:28">
      <c r="A30072" s="2"/>
      <c r="B30072" s="2"/>
      <c r="C30072" s="2"/>
      <c r="G30072" s="94"/>
      <c r="H30072" s="94"/>
      <c r="I30072" s="94"/>
      <c r="J30072" s="2"/>
      <c r="P30072" s="30"/>
      <c r="T30072" s="2"/>
      <c r="V30072" s="2"/>
      <c r="W30072" s="28"/>
      <c r="Y30072" s="30"/>
      <c r="Z30072" s="30"/>
      <c r="AB30072" s="6"/>
    </row>
    <row r="30073" spans="1:28">
      <c r="A30073" s="2"/>
      <c r="B30073" s="2"/>
      <c r="C30073" s="2"/>
      <c r="G30073" s="94"/>
      <c r="H30073" s="94"/>
      <c r="I30073" s="94"/>
      <c r="J30073" s="2"/>
      <c r="P30073" s="30"/>
      <c r="T30073" s="2"/>
      <c r="V30073" s="2"/>
      <c r="W30073" s="28"/>
      <c r="Y30073" s="30"/>
      <c r="Z30073" s="30"/>
      <c r="AB30073" s="6"/>
    </row>
    <row r="30074" spans="1:28">
      <c r="A30074" s="2"/>
      <c r="B30074" s="2"/>
      <c r="C30074" s="2"/>
      <c r="G30074" s="94"/>
      <c r="H30074" s="94"/>
      <c r="I30074" s="94"/>
      <c r="J30074" s="2"/>
      <c r="P30074" s="30"/>
      <c r="T30074" s="2"/>
      <c r="V30074" s="2"/>
      <c r="W30074" s="28"/>
      <c r="Y30074" s="30"/>
      <c r="Z30074" s="30"/>
      <c r="AB30074" s="6"/>
    </row>
    <row r="30075" spans="1:28">
      <c r="A30075" s="2"/>
      <c r="B30075" s="2"/>
      <c r="C30075" s="2"/>
      <c r="G30075" s="94"/>
      <c r="H30075" s="94"/>
      <c r="I30075" s="94"/>
      <c r="J30075" s="2"/>
      <c r="P30075" s="30"/>
      <c r="T30075" s="2"/>
      <c r="V30075" s="2"/>
      <c r="W30075" s="28"/>
      <c r="Y30075" s="30"/>
      <c r="Z30075" s="30"/>
      <c r="AB30075" s="6"/>
    </row>
    <row r="30076" spans="1:28">
      <c r="A30076" s="2"/>
      <c r="B30076" s="2"/>
      <c r="C30076" s="2"/>
      <c r="G30076" s="94"/>
      <c r="H30076" s="94"/>
      <c r="I30076" s="94"/>
      <c r="J30076" s="2"/>
      <c r="P30076" s="30"/>
      <c r="T30076" s="2"/>
      <c r="V30076" s="2"/>
      <c r="W30076" s="28"/>
      <c r="Y30076" s="30"/>
      <c r="Z30076" s="30"/>
      <c r="AB30076" s="6"/>
    </row>
    <row r="30077" spans="1:28">
      <c r="A30077" s="2"/>
      <c r="B30077" s="2"/>
      <c r="C30077" s="2"/>
      <c r="G30077" s="94"/>
      <c r="H30077" s="94"/>
      <c r="I30077" s="94"/>
      <c r="J30077" s="2"/>
      <c r="P30077" s="30"/>
      <c r="T30077" s="2"/>
      <c r="V30077" s="2"/>
      <c r="W30077" s="28"/>
      <c r="Y30077" s="30"/>
      <c r="Z30077" s="30"/>
      <c r="AB30077" s="6"/>
    </row>
    <row r="30078" spans="1:28">
      <c r="A30078" s="2"/>
      <c r="B30078" s="2"/>
      <c r="C30078" s="2"/>
      <c r="G30078" s="94"/>
      <c r="H30078" s="94"/>
      <c r="I30078" s="94"/>
      <c r="J30078" s="2"/>
      <c r="P30078" s="30"/>
      <c r="T30078" s="2"/>
      <c r="V30078" s="2"/>
      <c r="W30078" s="28"/>
      <c r="Y30078" s="30"/>
      <c r="Z30078" s="30"/>
      <c r="AB30078" s="6"/>
    </row>
    <row r="30079" spans="1:28">
      <c r="A30079" s="2"/>
      <c r="B30079" s="2"/>
      <c r="C30079" s="2"/>
      <c r="G30079" s="94"/>
      <c r="H30079" s="94"/>
      <c r="I30079" s="94"/>
      <c r="J30079" s="2"/>
      <c r="P30079" s="30"/>
      <c r="T30079" s="2"/>
      <c r="V30079" s="2"/>
      <c r="W30079" s="28"/>
      <c r="Y30079" s="30"/>
      <c r="Z30079" s="30"/>
      <c r="AB30079" s="6"/>
    </row>
    <row r="30080" spans="1:28">
      <c r="A30080" s="2"/>
      <c r="B30080" s="2"/>
      <c r="C30080" s="2"/>
      <c r="G30080" s="94"/>
      <c r="H30080" s="94"/>
      <c r="I30080" s="94"/>
      <c r="J30080" s="2"/>
      <c r="P30080" s="30"/>
      <c r="T30080" s="2"/>
      <c r="V30080" s="2"/>
      <c r="W30080" s="28"/>
      <c r="Y30080" s="30"/>
      <c r="Z30080" s="30"/>
      <c r="AB30080" s="6"/>
    </row>
    <row r="30081" spans="1:28">
      <c r="A30081" s="2"/>
      <c r="B30081" s="2"/>
      <c r="C30081" s="2"/>
      <c r="G30081" s="94"/>
      <c r="H30081" s="94"/>
      <c r="I30081" s="94"/>
      <c r="J30081" s="2"/>
      <c r="P30081" s="30"/>
      <c r="T30081" s="2"/>
      <c r="V30081" s="2"/>
      <c r="W30081" s="28"/>
      <c r="Y30081" s="30"/>
      <c r="Z30081" s="30"/>
      <c r="AB30081" s="6"/>
    </row>
    <row r="30082" spans="1:28">
      <c r="A30082" s="2"/>
      <c r="B30082" s="2"/>
      <c r="C30082" s="2"/>
      <c r="G30082" s="94"/>
      <c r="H30082" s="94"/>
      <c r="I30082" s="94"/>
      <c r="J30082" s="2"/>
      <c r="P30082" s="30"/>
      <c r="T30082" s="2"/>
      <c r="V30082" s="2"/>
      <c r="W30082" s="28"/>
      <c r="Y30082" s="30"/>
      <c r="Z30082" s="30"/>
      <c r="AB30082" s="6"/>
    </row>
    <row r="30083" spans="1:28">
      <c r="A30083" s="2"/>
      <c r="B30083" s="2"/>
      <c r="C30083" s="2"/>
      <c r="G30083" s="94"/>
      <c r="H30083" s="94"/>
      <c r="I30083" s="94"/>
      <c r="J30083" s="2"/>
      <c r="P30083" s="30"/>
      <c r="T30083" s="2"/>
      <c r="V30083" s="2"/>
      <c r="W30083" s="28"/>
      <c r="Y30083" s="30"/>
      <c r="Z30083" s="30"/>
      <c r="AB30083" s="6"/>
    </row>
    <row r="30084" spans="1:28">
      <c r="A30084" s="2"/>
      <c r="B30084" s="2"/>
      <c r="C30084" s="2"/>
      <c r="G30084" s="94"/>
      <c r="H30084" s="94"/>
      <c r="I30084" s="94"/>
      <c r="J30084" s="2"/>
      <c r="P30084" s="30"/>
      <c r="T30084" s="2"/>
      <c r="V30084" s="2"/>
      <c r="W30084" s="28"/>
      <c r="Y30084" s="30"/>
      <c r="Z30084" s="30"/>
      <c r="AB30084" s="6"/>
    </row>
    <row r="30085" spans="1:28">
      <c r="A30085" s="2"/>
      <c r="B30085" s="2"/>
      <c r="C30085" s="2"/>
      <c r="G30085" s="94"/>
      <c r="H30085" s="94"/>
      <c r="I30085" s="94"/>
      <c r="J30085" s="2"/>
      <c r="P30085" s="30"/>
      <c r="T30085" s="2"/>
      <c r="V30085" s="2"/>
      <c r="W30085" s="28"/>
      <c r="Y30085" s="30"/>
      <c r="Z30085" s="30"/>
      <c r="AB30085" s="6"/>
    </row>
    <row r="30086" spans="1:28">
      <c r="A30086" s="2"/>
      <c r="B30086" s="2"/>
      <c r="C30086" s="2"/>
      <c r="G30086" s="94"/>
      <c r="H30086" s="94"/>
      <c r="I30086" s="94"/>
      <c r="J30086" s="2"/>
      <c r="P30086" s="30"/>
      <c r="T30086" s="2"/>
      <c r="V30086" s="2"/>
      <c r="W30086" s="28"/>
      <c r="Y30086" s="30"/>
      <c r="Z30086" s="30"/>
      <c r="AB30086" s="6"/>
    </row>
    <row r="30087" spans="1:28">
      <c r="A30087" s="2"/>
      <c r="B30087" s="2"/>
      <c r="C30087" s="2"/>
      <c r="G30087" s="94"/>
      <c r="H30087" s="94"/>
      <c r="I30087" s="94"/>
      <c r="J30087" s="2"/>
      <c r="P30087" s="30"/>
      <c r="T30087" s="2"/>
      <c r="V30087" s="2"/>
      <c r="W30087" s="28"/>
      <c r="Y30087" s="30"/>
      <c r="Z30087" s="30"/>
      <c r="AB30087" s="6"/>
    </row>
    <row r="30088" spans="1:28">
      <c r="A30088" s="2"/>
      <c r="B30088" s="2"/>
      <c r="C30088" s="2"/>
      <c r="G30088" s="94"/>
      <c r="H30088" s="94"/>
      <c r="I30088" s="94"/>
      <c r="J30088" s="2"/>
      <c r="P30088" s="30"/>
      <c r="T30088" s="2"/>
      <c r="V30088" s="2"/>
      <c r="W30088" s="28"/>
      <c r="Y30088" s="30"/>
      <c r="Z30088" s="30"/>
      <c r="AB30088" s="6"/>
    </row>
    <row r="30089" spans="1:28">
      <c r="A30089" s="2"/>
      <c r="B30089" s="2"/>
      <c r="C30089" s="2"/>
      <c r="G30089" s="94"/>
      <c r="H30089" s="94"/>
      <c r="I30089" s="94"/>
      <c r="J30089" s="2"/>
      <c r="P30089" s="30"/>
      <c r="T30089" s="2"/>
      <c r="V30089" s="2"/>
      <c r="W30089" s="28"/>
      <c r="Y30089" s="30"/>
      <c r="Z30089" s="30"/>
      <c r="AB30089" s="6"/>
    </row>
    <row r="30090" spans="1:28">
      <c r="A30090" s="2"/>
      <c r="B30090" s="2"/>
      <c r="C30090" s="2"/>
      <c r="G30090" s="94"/>
      <c r="H30090" s="94"/>
      <c r="I30090" s="94"/>
      <c r="J30090" s="2"/>
      <c r="P30090" s="30"/>
      <c r="T30090" s="2"/>
      <c r="V30090" s="2"/>
      <c r="W30090" s="28"/>
      <c r="Y30090" s="30"/>
      <c r="Z30090" s="30"/>
      <c r="AB30090" s="6"/>
    </row>
    <row r="30091" spans="1:28">
      <c r="A30091" s="2"/>
      <c r="B30091" s="2"/>
      <c r="C30091" s="2"/>
      <c r="G30091" s="94"/>
      <c r="H30091" s="94"/>
      <c r="I30091" s="94"/>
      <c r="J30091" s="2"/>
      <c r="P30091" s="30"/>
      <c r="T30091" s="2"/>
      <c r="V30091" s="2"/>
      <c r="W30091" s="28"/>
      <c r="Y30091" s="30"/>
      <c r="Z30091" s="30"/>
      <c r="AB30091" s="6"/>
    </row>
    <row r="30092" spans="1:28">
      <c r="A30092" s="2"/>
      <c r="B30092" s="2"/>
      <c r="C30092" s="2"/>
      <c r="G30092" s="94"/>
      <c r="H30092" s="94"/>
      <c r="I30092" s="94"/>
      <c r="J30092" s="2"/>
      <c r="P30092" s="30"/>
      <c r="T30092" s="2"/>
      <c r="V30092" s="2"/>
      <c r="W30092" s="28"/>
      <c r="Y30092" s="30"/>
      <c r="Z30092" s="30"/>
      <c r="AB30092" s="6"/>
    </row>
    <row r="30093" spans="1:28">
      <c r="A30093" s="2"/>
      <c r="B30093" s="2"/>
      <c r="C30093" s="2"/>
      <c r="G30093" s="94"/>
      <c r="H30093" s="94"/>
      <c r="I30093" s="94"/>
      <c r="J30093" s="2"/>
      <c r="P30093" s="30"/>
      <c r="T30093" s="2"/>
      <c r="V30093" s="2"/>
      <c r="W30093" s="28"/>
      <c r="Y30093" s="30"/>
      <c r="Z30093" s="30"/>
      <c r="AB30093" s="6"/>
    </row>
    <row r="30094" spans="1:28">
      <c r="A30094" s="2"/>
      <c r="B30094" s="2"/>
      <c r="C30094" s="2"/>
      <c r="G30094" s="94"/>
      <c r="H30094" s="94"/>
      <c r="I30094" s="94"/>
      <c r="J30094" s="2"/>
      <c r="P30094" s="30"/>
      <c r="T30094" s="2"/>
      <c r="V30094" s="2"/>
      <c r="W30094" s="28"/>
      <c r="Y30094" s="30"/>
      <c r="Z30094" s="30"/>
      <c r="AB30094" s="6"/>
    </row>
    <row r="30095" spans="1:28">
      <c r="A30095" s="2"/>
      <c r="B30095" s="2"/>
      <c r="C30095" s="2"/>
      <c r="G30095" s="94"/>
      <c r="H30095" s="94"/>
      <c r="I30095" s="94"/>
      <c r="J30095" s="2"/>
      <c r="P30095" s="30"/>
      <c r="T30095" s="2"/>
      <c r="V30095" s="2"/>
      <c r="W30095" s="28"/>
      <c r="Y30095" s="30"/>
      <c r="Z30095" s="30"/>
      <c r="AB30095" s="6"/>
    </row>
    <row r="30096" spans="1:28">
      <c r="A30096" s="2"/>
      <c r="B30096" s="2"/>
      <c r="C30096" s="2"/>
      <c r="G30096" s="94"/>
      <c r="H30096" s="94"/>
      <c r="I30096" s="94"/>
      <c r="J30096" s="2"/>
      <c r="P30096" s="30"/>
      <c r="T30096" s="2"/>
      <c r="V30096" s="2"/>
      <c r="W30096" s="28"/>
      <c r="Y30096" s="30"/>
      <c r="Z30096" s="30"/>
      <c r="AB30096" s="6"/>
    </row>
    <row r="30097" spans="1:28">
      <c r="A30097" s="2"/>
      <c r="B30097" s="2"/>
      <c r="C30097" s="2"/>
      <c r="G30097" s="94"/>
      <c r="H30097" s="94"/>
      <c r="I30097" s="94"/>
      <c r="J30097" s="2"/>
      <c r="P30097" s="30"/>
      <c r="T30097" s="2"/>
      <c r="V30097" s="2"/>
      <c r="W30097" s="28"/>
      <c r="Y30097" s="30"/>
      <c r="Z30097" s="30"/>
      <c r="AB30097" s="6"/>
    </row>
    <row r="30098" spans="1:28">
      <c r="A30098" s="2"/>
      <c r="B30098" s="2"/>
      <c r="C30098" s="2"/>
      <c r="G30098" s="94"/>
      <c r="H30098" s="94"/>
      <c r="I30098" s="94"/>
      <c r="J30098" s="2"/>
      <c r="P30098" s="30"/>
      <c r="T30098" s="2"/>
      <c r="V30098" s="2"/>
      <c r="W30098" s="28"/>
      <c r="Y30098" s="30"/>
      <c r="Z30098" s="30"/>
      <c r="AB30098" s="6"/>
    </row>
    <row r="30099" spans="1:28">
      <c r="A30099" s="2"/>
      <c r="B30099" s="2"/>
      <c r="C30099" s="2"/>
      <c r="G30099" s="94"/>
      <c r="H30099" s="94"/>
      <c r="I30099" s="94"/>
      <c r="J30099" s="2"/>
      <c r="P30099" s="30"/>
      <c r="T30099" s="2"/>
      <c r="V30099" s="2"/>
      <c r="W30099" s="28"/>
      <c r="Y30099" s="30"/>
      <c r="Z30099" s="30"/>
      <c r="AB30099" s="6"/>
    </row>
    <row r="30100" spans="1:28">
      <c r="A30100" s="2"/>
      <c r="B30100" s="2"/>
      <c r="C30100" s="2"/>
      <c r="G30100" s="94"/>
      <c r="H30100" s="94"/>
      <c r="I30100" s="94"/>
      <c r="J30100" s="2"/>
      <c r="P30100" s="30"/>
      <c r="T30100" s="2"/>
      <c r="V30100" s="2"/>
      <c r="W30100" s="28"/>
      <c r="Y30100" s="30"/>
      <c r="Z30100" s="30"/>
      <c r="AB30100" s="6"/>
    </row>
    <row r="30101" spans="1:28">
      <c r="A30101" s="2"/>
      <c r="B30101" s="2"/>
      <c r="C30101" s="2"/>
      <c r="G30101" s="94"/>
      <c r="H30101" s="94"/>
      <c r="I30101" s="94"/>
      <c r="J30101" s="2"/>
      <c r="P30101" s="30"/>
      <c r="T30101" s="2"/>
      <c r="V30101" s="2"/>
      <c r="W30101" s="28"/>
      <c r="Y30101" s="30"/>
      <c r="Z30101" s="30"/>
      <c r="AB30101" s="6"/>
    </row>
    <row r="30102" spans="1:28">
      <c r="A30102" s="2"/>
      <c r="B30102" s="2"/>
      <c r="C30102" s="2"/>
      <c r="G30102" s="94"/>
      <c r="H30102" s="94"/>
      <c r="I30102" s="94"/>
      <c r="J30102" s="2"/>
      <c r="P30102" s="30"/>
      <c r="T30102" s="2"/>
      <c r="V30102" s="2"/>
      <c r="W30102" s="28"/>
      <c r="Y30102" s="30"/>
      <c r="Z30102" s="30"/>
      <c r="AB30102" s="6"/>
    </row>
    <row r="30103" spans="1:28">
      <c r="A30103" s="2"/>
      <c r="B30103" s="2"/>
      <c r="C30103" s="2"/>
      <c r="G30103" s="94"/>
      <c r="H30103" s="94"/>
      <c r="I30103" s="94"/>
      <c r="J30103" s="2"/>
      <c r="P30103" s="30"/>
      <c r="T30103" s="2"/>
      <c r="V30103" s="2"/>
      <c r="W30103" s="28"/>
      <c r="Y30103" s="30"/>
      <c r="Z30103" s="30"/>
      <c r="AB30103" s="6"/>
    </row>
    <row r="30104" spans="1:28">
      <c r="A30104" s="2"/>
      <c r="B30104" s="2"/>
      <c r="C30104" s="2"/>
      <c r="G30104" s="94"/>
      <c r="H30104" s="94"/>
      <c r="I30104" s="94"/>
      <c r="J30104" s="2"/>
      <c r="P30104" s="30"/>
      <c r="T30104" s="2"/>
      <c r="V30104" s="2"/>
      <c r="W30104" s="28"/>
      <c r="Y30104" s="30"/>
      <c r="Z30104" s="30"/>
      <c r="AB30104" s="6"/>
    </row>
    <row r="30105" spans="1:28">
      <c r="A30105" s="2"/>
      <c r="B30105" s="2"/>
      <c r="C30105" s="2"/>
      <c r="G30105" s="94"/>
      <c r="H30105" s="94"/>
      <c r="I30105" s="94"/>
      <c r="J30105" s="2"/>
      <c r="P30105" s="30"/>
      <c r="T30105" s="2"/>
      <c r="V30105" s="2"/>
      <c r="W30105" s="28"/>
      <c r="Y30105" s="30"/>
      <c r="Z30105" s="30"/>
      <c r="AB30105" s="6"/>
    </row>
    <row r="30106" spans="1:28">
      <c r="A30106" s="2"/>
      <c r="B30106" s="2"/>
      <c r="C30106" s="2"/>
      <c r="G30106" s="94"/>
      <c r="H30106" s="94"/>
      <c r="I30106" s="94"/>
      <c r="J30106" s="2"/>
      <c r="P30106" s="30"/>
      <c r="T30106" s="2"/>
      <c r="V30106" s="2"/>
      <c r="W30106" s="28"/>
      <c r="Y30106" s="30"/>
      <c r="Z30106" s="30"/>
      <c r="AB30106" s="6"/>
    </row>
    <row r="30107" spans="1:28">
      <c r="A30107" s="2"/>
      <c r="B30107" s="2"/>
      <c r="C30107" s="2"/>
      <c r="G30107" s="94"/>
      <c r="H30107" s="94"/>
      <c r="I30107" s="94"/>
      <c r="J30107" s="2"/>
      <c r="P30107" s="30"/>
      <c r="T30107" s="2"/>
      <c r="V30107" s="2"/>
      <c r="W30107" s="28"/>
      <c r="Y30107" s="30"/>
      <c r="Z30107" s="30"/>
      <c r="AB30107" s="6"/>
    </row>
    <row r="30108" spans="1:28">
      <c r="A30108" s="2"/>
      <c r="B30108" s="2"/>
      <c r="C30108" s="2"/>
      <c r="G30108" s="94"/>
      <c r="H30108" s="94"/>
      <c r="I30108" s="94"/>
      <c r="J30108" s="2"/>
      <c r="P30108" s="30"/>
      <c r="T30108" s="2"/>
      <c r="V30108" s="2"/>
      <c r="W30108" s="28"/>
      <c r="Y30108" s="30"/>
      <c r="Z30108" s="30"/>
      <c r="AB30108" s="6"/>
    </row>
    <row r="30109" spans="1:28">
      <c r="A30109" s="2"/>
      <c r="B30109" s="2"/>
      <c r="C30109" s="2"/>
      <c r="G30109" s="94"/>
      <c r="H30109" s="94"/>
      <c r="I30109" s="94"/>
      <c r="J30109" s="2"/>
      <c r="P30109" s="30"/>
      <c r="T30109" s="2"/>
      <c r="V30109" s="2"/>
      <c r="W30109" s="28"/>
      <c r="Y30109" s="30"/>
      <c r="Z30109" s="30"/>
      <c r="AB30109" s="6"/>
    </row>
    <row r="30110" spans="1:28">
      <c r="A30110" s="2"/>
      <c r="B30110" s="2"/>
      <c r="C30110" s="2"/>
      <c r="G30110" s="94"/>
      <c r="H30110" s="94"/>
      <c r="I30110" s="94"/>
      <c r="J30110" s="2"/>
      <c r="P30110" s="30"/>
      <c r="T30110" s="2"/>
      <c r="V30110" s="2"/>
      <c r="W30110" s="28"/>
      <c r="Y30110" s="30"/>
      <c r="Z30110" s="30"/>
      <c r="AB30110" s="6"/>
    </row>
    <row r="30111" spans="1:28">
      <c r="A30111" s="2"/>
      <c r="B30111" s="2"/>
      <c r="C30111" s="2"/>
      <c r="G30111" s="94"/>
      <c r="H30111" s="94"/>
      <c r="I30111" s="94"/>
      <c r="J30111" s="2"/>
      <c r="P30111" s="30"/>
      <c r="T30111" s="2"/>
      <c r="V30111" s="2"/>
      <c r="W30111" s="28"/>
      <c r="Y30111" s="30"/>
      <c r="Z30111" s="30"/>
      <c r="AB30111" s="6"/>
    </row>
    <row r="30112" spans="1:28">
      <c r="A30112" s="2"/>
      <c r="B30112" s="2"/>
      <c r="C30112" s="2"/>
      <c r="G30112" s="94"/>
      <c r="H30112" s="94"/>
      <c r="I30112" s="94"/>
      <c r="J30112" s="2"/>
      <c r="P30112" s="30"/>
      <c r="T30112" s="2"/>
      <c r="V30112" s="2"/>
      <c r="W30112" s="28"/>
      <c r="Y30112" s="30"/>
      <c r="Z30112" s="30"/>
      <c r="AB30112" s="6"/>
    </row>
    <row r="30113" spans="1:28">
      <c r="A30113" s="2"/>
      <c r="B30113" s="2"/>
      <c r="C30113" s="2"/>
      <c r="G30113" s="94"/>
      <c r="H30113" s="94"/>
      <c r="I30113" s="94"/>
      <c r="J30113" s="2"/>
      <c r="P30113" s="30"/>
      <c r="T30113" s="2"/>
      <c r="V30113" s="2"/>
      <c r="W30113" s="28"/>
      <c r="Y30113" s="30"/>
      <c r="Z30113" s="30"/>
      <c r="AB30113" s="6"/>
    </row>
    <row r="30114" spans="1:28">
      <c r="A30114" s="2"/>
      <c r="B30114" s="2"/>
      <c r="C30114" s="2"/>
      <c r="G30114" s="94"/>
      <c r="H30114" s="94"/>
      <c r="I30114" s="94"/>
      <c r="J30114" s="2"/>
      <c r="P30114" s="30"/>
      <c r="T30114" s="2"/>
      <c r="V30114" s="2"/>
      <c r="W30114" s="28"/>
      <c r="Y30114" s="30"/>
      <c r="Z30114" s="30"/>
      <c r="AB30114" s="6"/>
    </row>
    <row r="30115" spans="1:28">
      <c r="A30115" s="2"/>
      <c r="B30115" s="2"/>
      <c r="C30115" s="2"/>
      <c r="G30115" s="94"/>
      <c r="H30115" s="94"/>
      <c r="I30115" s="94"/>
      <c r="J30115" s="2"/>
      <c r="P30115" s="30"/>
      <c r="T30115" s="2"/>
      <c r="V30115" s="2"/>
      <c r="W30115" s="28"/>
      <c r="Y30115" s="30"/>
      <c r="Z30115" s="30"/>
      <c r="AB30115" s="6"/>
    </row>
    <row r="30116" spans="1:28">
      <c r="A30116" s="2"/>
      <c r="B30116" s="2"/>
      <c r="C30116" s="2"/>
      <c r="G30116" s="94"/>
      <c r="H30116" s="94"/>
      <c r="I30116" s="94"/>
      <c r="J30116" s="2"/>
      <c r="P30116" s="30"/>
      <c r="T30116" s="2"/>
      <c r="V30116" s="2"/>
      <c r="W30116" s="28"/>
      <c r="Y30116" s="30"/>
      <c r="Z30116" s="30"/>
      <c r="AB30116" s="6"/>
    </row>
    <row r="30117" spans="1:28">
      <c r="A30117" s="2"/>
      <c r="B30117" s="2"/>
      <c r="C30117" s="2"/>
      <c r="G30117" s="94"/>
      <c r="H30117" s="94"/>
      <c r="I30117" s="94"/>
      <c r="J30117" s="2"/>
      <c r="P30117" s="30"/>
      <c r="T30117" s="2"/>
      <c r="V30117" s="2"/>
      <c r="W30117" s="28"/>
      <c r="Y30117" s="30"/>
      <c r="Z30117" s="30"/>
      <c r="AB30117" s="6"/>
    </row>
    <row r="30118" spans="1:28">
      <c r="A30118" s="2"/>
      <c r="B30118" s="2"/>
      <c r="C30118" s="2"/>
      <c r="G30118" s="94"/>
      <c r="H30118" s="94"/>
      <c r="I30118" s="94"/>
      <c r="J30118" s="2"/>
      <c r="P30118" s="30"/>
      <c r="T30118" s="2"/>
      <c r="V30118" s="2"/>
      <c r="W30118" s="28"/>
      <c r="Y30118" s="30"/>
      <c r="Z30118" s="30"/>
      <c r="AB30118" s="6"/>
    </row>
    <row r="30119" spans="1:28">
      <c r="A30119" s="2"/>
      <c r="B30119" s="2"/>
      <c r="C30119" s="2"/>
      <c r="G30119" s="94"/>
      <c r="H30119" s="94"/>
      <c r="I30119" s="94"/>
      <c r="J30119" s="2"/>
      <c r="P30119" s="30"/>
      <c r="T30119" s="2"/>
      <c r="V30119" s="2"/>
      <c r="W30119" s="28"/>
      <c r="Y30119" s="30"/>
      <c r="Z30119" s="30"/>
      <c r="AB30119" s="6"/>
    </row>
    <row r="30120" spans="1:28">
      <c r="A30120" s="2"/>
      <c r="B30120" s="2"/>
      <c r="C30120" s="2"/>
      <c r="G30120" s="94"/>
      <c r="H30120" s="94"/>
      <c r="I30120" s="94"/>
      <c r="J30120" s="2"/>
      <c r="P30120" s="30"/>
      <c r="T30120" s="2"/>
      <c r="V30120" s="2"/>
      <c r="W30120" s="28"/>
      <c r="Y30120" s="30"/>
      <c r="Z30120" s="30"/>
      <c r="AB30120" s="6"/>
    </row>
    <row r="30121" spans="1:28">
      <c r="A30121" s="2"/>
      <c r="B30121" s="2"/>
      <c r="C30121" s="2"/>
      <c r="G30121" s="94"/>
      <c r="H30121" s="94"/>
      <c r="I30121" s="94"/>
      <c r="J30121" s="2"/>
      <c r="P30121" s="30"/>
      <c r="T30121" s="2"/>
      <c r="V30121" s="2"/>
      <c r="W30121" s="28"/>
      <c r="Y30121" s="30"/>
      <c r="Z30121" s="30"/>
      <c r="AB30121" s="6"/>
    </row>
    <row r="30122" spans="1:28">
      <c r="A30122" s="2"/>
      <c r="B30122" s="2"/>
      <c r="C30122" s="2"/>
      <c r="G30122" s="94"/>
      <c r="H30122" s="94"/>
      <c r="I30122" s="94"/>
      <c r="J30122" s="2"/>
      <c r="P30122" s="30"/>
      <c r="T30122" s="2"/>
      <c r="V30122" s="2"/>
      <c r="W30122" s="28"/>
      <c r="Y30122" s="30"/>
      <c r="Z30122" s="30"/>
      <c r="AB30122" s="6"/>
    </row>
    <row r="30123" spans="1:28">
      <c r="A30123" s="2"/>
      <c r="B30123" s="2"/>
      <c r="C30123" s="2"/>
      <c r="G30123" s="94"/>
      <c r="H30123" s="94"/>
      <c r="I30123" s="94"/>
      <c r="J30123" s="2"/>
      <c r="P30123" s="30"/>
      <c r="T30123" s="2"/>
      <c r="V30123" s="2"/>
      <c r="W30123" s="28"/>
      <c r="Y30123" s="30"/>
      <c r="Z30123" s="30"/>
      <c r="AB30123" s="6"/>
    </row>
    <row r="30124" spans="1:28">
      <c r="A30124" s="2"/>
      <c r="B30124" s="2"/>
      <c r="C30124" s="2"/>
      <c r="G30124" s="94"/>
      <c r="H30124" s="94"/>
      <c r="I30124" s="94"/>
      <c r="J30124" s="2"/>
      <c r="P30124" s="30"/>
      <c r="T30124" s="2"/>
      <c r="V30124" s="2"/>
      <c r="W30124" s="28"/>
      <c r="Y30124" s="30"/>
      <c r="Z30124" s="30"/>
      <c r="AB30124" s="6"/>
    </row>
    <row r="30125" spans="1:28">
      <c r="A30125" s="2"/>
      <c r="B30125" s="2"/>
      <c r="C30125" s="2"/>
      <c r="G30125" s="94"/>
      <c r="H30125" s="94"/>
      <c r="I30125" s="94"/>
      <c r="J30125" s="2"/>
      <c r="P30125" s="30"/>
      <c r="T30125" s="2"/>
      <c r="V30125" s="2"/>
      <c r="W30125" s="28"/>
      <c r="Y30125" s="30"/>
      <c r="Z30125" s="30"/>
      <c r="AB30125" s="6"/>
    </row>
    <row r="30126" spans="1:28">
      <c r="A30126" s="2"/>
      <c r="B30126" s="2"/>
      <c r="C30126" s="2"/>
      <c r="G30126" s="94"/>
      <c r="H30126" s="94"/>
      <c r="I30126" s="94"/>
      <c r="J30126" s="2"/>
      <c r="P30126" s="30"/>
      <c r="T30126" s="2"/>
      <c r="V30126" s="2"/>
      <c r="W30126" s="28"/>
      <c r="Y30126" s="30"/>
      <c r="Z30126" s="30"/>
      <c r="AB30126" s="6"/>
    </row>
    <row r="30127" spans="1:28">
      <c r="A30127" s="2"/>
      <c r="B30127" s="2"/>
      <c r="C30127" s="2"/>
      <c r="G30127" s="94"/>
      <c r="H30127" s="94"/>
      <c r="I30127" s="94"/>
      <c r="J30127" s="2"/>
      <c r="P30127" s="30"/>
      <c r="T30127" s="2"/>
      <c r="V30127" s="2"/>
      <c r="W30127" s="28"/>
      <c r="Y30127" s="30"/>
      <c r="Z30127" s="30"/>
      <c r="AB30127" s="6"/>
    </row>
    <row r="30128" spans="1:28">
      <c r="A30128" s="2"/>
      <c r="B30128" s="2"/>
      <c r="C30128" s="2"/>
      <c r="G30128" s="94"/>
      <c r="H30128" s="94"/>
      <c r="I30128" s="94"/>
      <c r="J30128" s="2"/>
      <c r="P30128" s="30"/>
      <c r="T30128" s="2"/>
      <c r="V30128" s="2"/>
      <c r="W30128" s="28"/>
      <c r="Y30128" s="30"/>
      <c r="Z30128" s="30"/>
      <c r="AB30128" s="6"/>
    </row>
    <row r="30129" spans="1:28">
      <c r="A30129" s="2"/>
      <c r="B30129" s="2"/>
      <c r="C30129" s="2"/>
      <c r="G30129" s="94"/>
      <c r="H30129" s="94"/>
      <c r="I30129" s="94"/>
      <c r="J30129" s="2"/>
      <c r="P30129" s="30"/>
      <c r="T30129" s="2"/>
      <c r="V30129" s="2"/>
      <c r="W30129" s="28"/>
      <c r="Y30129" s="30"/>
      <c r="Z30129" s="30"/>
      <c r="AB30129" s="6"/>
    </row>
    <row r="30130" spans="1:28">
      <c r="A30130" s="2"/>
      <c r="B30130" s="2"/>
      <c r="C30130" s="2"/>
      <c r="G30130" s="94"/>
      <c r="H30130" s="94"/>
      <c r="I30130" s="94"/>
      <c r="J30130" s="2"/>
      <c r="P30130" s="30"/>
      <c r="T30130" s="2"/>
      <c r="V30130" s="2"/>
      <c r="W30130" s="28"/>
      <c r="Y30130" s="30"/>
      <c r="Z30130" s="30"/>
      <c r="AB30130" s="6"/>
    </row>
    <row r="30131" spans="1:28">
      <c r="A30131" s="2"/>
      <c r="B30131" s="2"/>
      <c r="C30131" s="2"/>
      <c r="G30131" s="94"/>
      <c r="H30131" s="94"/>
      <c r="I30131" s="94"/>
      <c r="J30131" s="2"/>
      <c r="P30131" s="30"/>
      <c r="T30131" s="2"/>
      <c r="V30131" s="2"/>
      <c r="W30131" s="28"/>
      <c r="Y30131" s="30"/>
      <c r="Z30131" s="30"/>
      <c r="AB30131" s="6"/>
    </row>
    <row r="30132" spans="1:28">
      <c r="A30132" s="2"/>
      <c r="B30132" s="2"/>
      <c r="C30132" s="2"/>
      <c r="G30132" s="94"/>
      <c r="H30132" s="94"/>
      <c r="I30132" s="94"/>
      <c r="J30132" s="2"/>
      <c r="P30132" s="30"/>
      <c r="T30132" s="2"/>
      <c r="V30132" s="2"/>
      <c r="W30132" s="28"/>
      <c r="Y30132" s="30"/>
      <c r="Z30132" s="30"/>
      <c r="AB30132" s="6"/>
    </row>
    <row r="30133" spans="1:28">
      <c r="A30133" s="2"/>
      <c r="B30133" s="2"/>
      <c r="C30133" s="2"/>
      <c r="G30133" s="94"/>
      <c r="H30133" s="94"/>
      <c r="I30133" s="94"/>
      <c r="J30133" s="2"/>
      <c r="P30133" s="30"/>
      <c r="T30133" s="2"/>
      <c r="V30133" s="2"/>
      <c r="W30133" s="28"/>
      <c r="Y30133" s="30"/>
      <c r="Z30133" s="30"/>
      <c r="AB30133" s="6"/>
    </row>
    <row r="30134" spans="1:28">
      <c r="A30134" s="2"/>
      <c r="B30134" s="2"/>
      <c r="C30134" s="2"/>
      <c r="G30134" s="94"/>
      <c r="H30134" s="94"/>
      <c r="I30134" s="94"/>
      <c r="J30134" s="2"/>
      <c r="P30134" s="30"/>
      <c r="T30134" s="2"/>
      <c r="V30134" s="2"/>
      <c r="W30134" s="28"/>
      <c r="Y30134" s="30"/>
      <c r="Z30134" s="30"/>
      <c r="AB30134" s="6"/>
    </row>
    <row r="30135" spans="1:28">
      <c r="A30135" s="2"/>
      <c r="B30135" s="2"/>
      <c r="C30135" s="2"/>
      <c r="G30135" s="94"/>
      <c r="H30135" s="94"/>
      <c r="I30135" s="94"/>
      <c r="J30135" s="2"/>
      <c r="P30135" s="30"/>
      <c r="T30135" s="2"/>
      <c r="V30135" s="2"/>
      <c r="W30135" s="28"/>
      <c r="Y30135" s="30"/>
      <c r="Z30135" s="30"/>
      <c r="AB30135" s="6"/>
    </row>
    <row r="30136" spans="1:28">
      <c r="A30136" s="2"/>
      <c r="B30136" s="2"/>
      <c r="C30136" s="2"/>
      <c r="G30136" s="94"/>
      <c r="H30136" s="94"/>
      <c r="I30136" s="94"/>
      <c r="J30136" s="2"/>
      <c r="P30136" s="30"/>
      <c r="T30136" s="2"/>
      <c r="V30136" s="2"/>
      <c r="W30136" s="28"/>
      <c r="Y30136" s="30"/>
      <c r="Z30136" s="30"/>
      <c r="AB30136" s="6"/>
    </row>
    <row r="30137" spans="1:28">
      <c r="A30137" s="2"/>
      <c r="B30137" s="2"/>
      <c r="C30137" s="2"/>
      <c r="G30137" s="94"/>
      <c r="H30137" s="94"/>
      <c r="I30137" s="94"/>
      <c r="J30137" s="2"/>
      <c r="P30137" s="30"/>
      <c r="T30137" s="2"/>
      <c r="V30137" s="2"/>
      <c r="W30137" s="28"/>
      <c r="Y30137" s="30"/>
      <c r="Z30137" s="30"/>
      <c r="AB30137" s="6"/>
    </row>
    <row r="30138" spans="1:28">
      <c r="A30138" s="2"/>
      <c r="B30138" s="2"/>
      <c r="C30138" s="2"/>
      <c r="G30138" s="94"/>
      <c r="H30138" s="94"/>
      <c r="I30138" s="94"/>
      <c r="J30138" s="2"/>
      <c r="P30138" s="30"/>
      <c r="T30138" s="2"/>
      <c r="V30138" s="2"/>
      <c r="W30138" s="28"/>
      <c r="Y30138" s="30"/>
      <c r="Z30138" s="30"/>
      <c r="AB30138" s="6"/>
    </row>
    <row r="30139" spans="1:28">
      <c r="A30139" s="2"/>
      <c r="B30139" s="2"/>
      <c r="C30139" s="2"/>
      <c r="G30139" s="94"/>
      <c r="H30139" s="94"/>
      <c r="I30139" s="94"/>
      <c r="J30139" s="2"/>
      <c r="P30139" s="30"/>
      <c r="T30139" s="2"/>
      <c r="V30139" s="2"/>
      <c r="W30139" s="28"/>
      <c r="Y30139" s="30"/>
      <c r="Z30139" s="30"/>
      <c r="AB30139" s="6"/>
    </row>
    <row r="30140" spans="1:28">
      <c r="A30140" s="2"/>
      <c r="B30140" s="2"/>
      <c r="C30140" s="2"/>
      <c r="G30140" s="94"/>
      <c r="H30140" s="94"/>
      <c r="I30140" s="94"/>
      <c r="J30140" s="2"/>
      <c r="P30140" s="30"/>
      <c r="T30140" s="2"/>
      <c r="V30140" s="2"/>
      <c r="W30140" s="28"/>
      <c r="Y30140" s="30"/>
      <c r="Z30140" s="30"/>
      <c r="AB30140" s="6"/>
    </row>
    <row r="30141" spans="1:28">
      <c r="A30141" s="2"/>
      <c r="B30141" s="2"/>
      <c r="C30141" s="2"/>
      <c r="G30141" s="94"/>
      <c r="H30141" s="94"/>
      <c r="I30141" s="94"/>
      <c r="J30141" s="2"/>
      <c r="P30141" s="30"/>
      <c r="T30141" s="2"/>
      <c r="V30141" s="2"/>
      <c r="W30141" s="28"/>
      <c r="Y30141" s="30"/>
      <c r="Z30141" s="30"/>
      <c r="AB30141" s="6"/>
    </row>
    <row r="30142" spans="1:28">
      <c r="A30142" s="2"/>
      <c r="B30142" s="2"/>
      <c r="C30142" s="2"/>
      <c r="G30142" s="94"/>
      <c r="H30142" s="94"/>
      <c r="I30142" s="94"/>
      <c r="J30142" s="2"/>
      <c r="P30142" s="30"/>
      <c r="T30142" s="2"/>
      <c r="V30142" s="2"/>
      <c r="W30142" s="28"/>
      <c r="Y30142" s="30"/>
      <c r="Z30142" s="30"/>
      <c r="AB30142" s="6"/>
    </row>
    <row r="30143" spans="1:28">
      <c r="A30143" s="2"/>
      <c r="B30143" s="2"/>
      <c r="C30143" s="2"/>
      <c r="G30143" s="94"/>
      <c r="H30143" s="94"/>
      <c r="I30143" s="94"/>
      <c r="J30143" s="2"/>
      <c r="P30143" s="30"/>
      <c r="T30143" s="2"/>
      <c r="V30143" s="2"/>
      <c r="W30143" s="28"/>
      <c r="Y30143" s="30"/>
      <c r="Z30143" s="30"/>
      <c r="AB30143" s="6"/>
    </row>
    <row r="30144" spans="1:28">
      <c r="A30144" s="2"/>
      <c r="B30144" s="2"/>
      <c r="C30144" s="2"/>
      <c r="G30144" s="94"/>
      <c r="H30144" s="94"/>
      <c r="I30144" s="94"/>
      <c r="J30144" s="2"/>
      <c r="P30144" s="30"/>
      <c r="T30144" s="2"/>
      <c r="V30144" s="2"/>
      <c r="W30144" s="28"/>
      <c r="Y30144" s="30"/>
      <c r="Z30144" s="30"/>
      <c r="AB30144" s="6"/>
    </row>
    <row r="30145" spans="1:28">
      <c r="A30145" s="2"/>
      <c r="B30145" s="2"/>
      <c r="C30145" s="2"/>
      <c r="G30145" s="94"/>
      <c r="H30145" s="94"/>
      <c r="I30145" s="94"/>
      <c r="J30145" s="2"/>
      <c r="P30145" s="30"/>
      <c r="T30145" s="2"/>
      <c r="V30145" s="2"/>
      <c r="W30145" s="28"/>
      <c r="Y30145" s="30"/>
      <c r="Z30145" s="30"/>
      <c r="AB30145" s="6"/>
    </row>
    <row r="30146" spans="1:28">
      <c r="A30146" s="2"/>
      <c r="B30146" s="2"/>
      <c r="C30146" s="2"/>
      <c r="G30146" s="94"/>
      <c r="H30146" s="94"/>
      <c r="I30146" s="94"/>
      <c r="J30146" s="2"/>
      <c r="P30146" s="30"/>
      <c r="T30146" s="2"/>
      <c r="V30146" s="2"/>
      <c r="W30146" s="28"/>
      <c r="Y30146" s="30"/>
      <c r="Z30146" s="30"/>
      <c r="AB30146" s="6"/>
    </row>
    <row r="30147" spans="1:28">
      <c r="A30147" s="2"/>
      <c r="B30147" s="2"/>
      <c r="C30147" s="2"/>
      <c r="G30147" s="94"/>
      <c r="H30147" s="94"/>
      <c r="I30147" s="94"/>
      <c r="J30147" s="2"/>
      <c r="P30147" s="30"/>
      <c r="T30147" s="2"/>
      <c r="V30147" s="2"/>
      <c r="W30147" s="28"/>
      <c r="Y30147" s="30"/>
      <c r="Z30147" s="30"/>
      <c r="AB30147" s="6"/>
    </row>
    <row r="30148" spans="1:28">
      <c r="A30148" s="2"/>
      <c r="B30148" s="2"/>
      <c r="C30148" s="2"/>
      <c r="G30148" s="94"/>
      <c r="H30148" s="94"/>
      <c r="I30148" s="94"/>
      <c r="J30148" s="2"/>
      <c r="P30148" s="30"/>
      <c r="T30148" s="2"/>
      <c r="V30148" s="2"/>
      <c r="W30148" s="28"/>
      <c r="Y30148" s="30"/>
      <c r="Z30148" s="30"/>
      <c r="AB30148" s="6"/>
    </row>
    <row r="30149" spans="1:28">
      <c r="A30149" s="2"/>
      <c r="B30149" s="2"/>
      <c r="C30149" s="2"/>
      <c r="G30149" s="94"/>
      <c r="H30149" s="94"/>
      <c r="I30149" s="94"/>
      <c r="J30149" s="2"/>
      <c r="P30149" s="30"/>
      <c r="T30149" s="2"/>
      <c r="V30149" s="2"/>
      <c r="W30149" s="28"/>
      <c r="Y30149" s="30"/>
      <c r="Z30149" s="30"/>
      <c r="AB30149" s="6"/>
    </row>
    <row r="30150" spans="1:28">
      <c r="A30150" s="2"/>
      <c r="B30150" s="2"/>
      <c r="C30150" s="2"/>
      <c r="G30150" s="94"/>
      <c r="H30150" s="94"/>
      <c r="I30150" s="94"/>
      <c r="J30150" s="2"/>
      <c r="P30150" s="30"/>
      <c r="T30150" s="2"/>
      <c r="V30150" s="2"/>
      <c r="W30150" s="28"/>
      <c r="Y30150" s="30"/>
      <c r="Z30150" s="30"/>
      <c r="AB30150" s="6"/>
    </row>
    <row r="30151" spans="1:28">
      <c r="A30151" s="2"/>
      <c r="B30151" s="2"/>
      <c r="C30151" s="2"/>
      <c r="G30151" s="94"/>
      <c r="H30151" s="94"/>
      <c r="I30151" s="94"/>
      <c r="J30151" s="2"/>
      <c r="P30151" s="30"/>
      <c r="T30151" s="2"/>
      <c r="V30151" s="2"/>
      <c r="W30151" s="28"/>
      <c r="Y30151" s="30"/>
      <c r="Z30151" s="30"/>
      <c r="AB30151" s="6"/>
    </row>
    <row r="30152" spans="1:28">
      <c r="A30152" s="2"/>
      <c r="B30152" s="2"/>
      <c r="C30152" s="2"/>
      <c r="G30152" s="94"/>
      <c r="H30152" s="94"/>
      <c r="I30152" s="94"/>
      <c r="J30152" s="2"/>
      <c r="P30152" s="30"/>
      <c r="T30152" s="2"/>
      <c r="V30152" s="2"/>
      <c r="W30152" s="28"/>
      <c r="Y30152" s="30"/>
      <c r="Z30152" s="30"/>
      <c r="AB30152" s="6"/>
    </row>
    <row r="30153" spans="1:28">
      <c r="A30153" s="2"/>
      <c r="B30153" s="2"/>
      <c r="C30153" s="2"/>
      <c r="G30153" s="94"/>
      <c r="H30153" s="94"/>
      <c r="I30153" s="94"/>
      <c r="J30153" s="2"/>
      <c r="P30153" s="30"/>
      <c r="T30153" s="2"/>
      <c r="V30153" s="2"/>
      <c r="W30153" s="28"/>
      <c r="Y30153" s="30"/>
      <c r="Z30153" s="30"/>
      <c r="AB30153" s="6"/>
    </row>
    <row r="30154" spans="1:28">
      <c r="A30154" s="2"/>
      <c r="B30154" s="2"/>
      <c r="C30154" s="2"/>
      <c r="G30154" s="94"/>
      <c r="H30154" s="94"/>
      <c r="I30154" s="94"/>
      <c r="J30154" s="2"/>
      <c r="P30154" s="30"/>
      <c r="T30154" s="2"/>
      <c r="V30154" s="2"/>
      <c r="W30154" s="28"/>
      <c r="Y30154" s="30"/>
      <c r="Z30154" s="30"/>
      <c r="AB30154" s="6"/>
    </row>
    <row r="30155" spans="1:28">
      <c r="A30155" s="2"/>
      <c r="B30155" s="2"/>
      <c r="C30155" s="2"/>
      <c r="G30155" s="94"/>
      <c r="H30155" s="94"/>
      <c r="I30155" s="94"/>
      <c r="J30155" s="2"/>
      <c r="P30155" s="30"/>
      <c r="T30155" s="2"/>
      <c r="V30155" s="2"/>
      <c r="W30155" s="28"/>
      <c r="Y30155" s="30"/>
      <c r="Z30155" s="30"/>
      <c r="AB30155" s="6"/>
    </row>
    <row r="30156" spans="1:28">
      <c r="A30156" s="2"/>
      <c r="B30156" s="2"/>
      <c r="C30156" s="2"/>
      <c r="G30156" s="94"/>
      <c r="H30156" s="94"/>
      <c r="I30156" s="94"/>
      <c r="J30156" s="2"/>
      <c r="P30156" s="30"/>
      <c r="T30156" s="2"/>
      <c r="V30156" s="2"/>
      <c r="W30156" s="28"/>
      <c r="Y30156" s="30"/>
      <c r="Z30156" s="30"/>
      <c r="AB30156" s="6"/>
    </row>
    <row r="30157" spans="1:28">
      <c r="A30157" s="2"/>
      <c r="B30157" s="2"/>
      <c r="C30157" s="2"/>
      <c r="G30157" s="94"/>
      <c r="H30157" s="94"/>
      <c r="I30157" s="94"/>
      <c r="J30157" s="2"/>
      <c r="P30157" s="30"/>
      <c r="T30157" s="2"/>
      <c r="V30157" s="2"/>
      <c r="W30157" s="28"/>
      <c r="Y30157" s="30"/>
      <c r="Z30157" s="30"/>
      <c r="AB30157" s="6"/>
    </row>
    <row r="30158" spans="1:28">
      <c r="A30158" s="2"/>
      <c r="B30158" s="2"/>
      <c r="C30158" s="2"/>
      <c r="G30158" s="94"/>
      <c r="H30158" s="94"/>
      <c r="I30158" s="94"/>
      <c r="J30158" s="2"/>
      <c r="P30158" s="30"/>
      <c r="T30158" s="2"/>
      <c r="V30158" s="2"/>
      <c r="W30158" s="28"/>
      <c r="Y30158" s="30"/>
      <c r="Z30158" s="30"/>
      <c r="AB30158" s="6"/>
    </row>
    <row r="30159" spans="1:28">
      <c r="A30159" s="2"/>
      <c r="B30159" s="2"/>
      <c r="C30159" s="2"/>
      <c r="G30159" s="94"/>
      <c r="H30159" s="94"/>
      <c r="I30159" s="94"/>
      <c r="J30159" s="2"/>
      <c r="P30159" s="30"/>
      <c r="T30159" s="2"/>
      <c r="V30159" s="2"/>
      <c r="W30159" s="28"/>
      <c r="Y30159" s="30"/>
      <c r="Z30159" s="30"/>
      <c r="AB30159" s="6"/>
    </row>
    <row r="30160" spans="1:28">
      <c r="A30160" s="2"/>
      <c r="B30160" s="2"/>
      <c r="C30160" s="2"/>
      <c r="G30160" s="94"/>
      <c r="H30160" s="94"/>
      <c r="I30160" s="94"/>
      <c r="J30160" s="2"/>
      <c r="P30160" s="30"/>
      <c r="T30160" s="2"/>
      <c r="V30160" s="2"/>
      <c r="W30160" s="28"/>
      <c r="Y30160" s="30"/>
      <c r="Z30160" s="30"/>
      <c r="AB30160" s="6"/>
    </row>
    <row r="30161" spans="1:28">
      <c r="A30161" s="2"/>
      <c r="B30161" s="2"/>
      <c r="C30161" s="2"/>
      <c r="G30161" s="94"/>
      <c r="H30161" s="94"/>
      <c r="I30161" s="94"/>
      <c r="J30161" s="2"/>
      <c r="P30161" s="30"/>
      <c r="T30161" s="2"/>
      <c r="V30161" s="2"/>
      <c r="W30161" s="28"/>
      <c r="Y30161" s="30"/>
      <c r="Z30161" s="30"/>
      <c r="AB30161" s="6"/>
    </row>
    <row r="30162" spans="1:28">
      <c r="A30162" s="2"/>
      <c r="B30162" s="2"/>
      <c r="C30162" s="2"/>
      <c r="G30162" s="94"/>
      <c r="H30162" s="94"/>
      <c r="I30162" s="94"/>
      <c r="J30162" s="2"/>
      <c r="P30162" s="30"/>
      <c r="T30162" s="2"/>
      <c r="V30162" s="2"/>
      <c r="W30162" s="28"/>
      <c r="Y30162" s="30"/>
      <c r="Z30162" s="30"/>
      <c r="AB30162" s="6"/>
    </row>
    <row r="30163" spans="1:28">
      <c r="A30163" s="2"/>
      <c r="B30163" s="2"/>
      <c r="C30163" s="2"/>
      <c r="G30163" s="94"/>
      <c r="H30163" s="94"/>
      <c r="I30163" s="94"/>
      <c r="J30163" s="2"/>
      <c r="P30163" s="30"/>
      <c r="T30163" s="2"/>
      <c r="V30163" s="2"/>
      <c r="W30163" s="28"/>
      <c r="Y30163" s="30"/>
      <c r="Z30163" s="30"/>
      <c r="AB30163" s="6"/>
    </row>
    <row r="30164" spans="1:28">
      <c r="A30164" s="2"/>
      <c r="B30164" s="2"/>
      <c r="C30164" s="2"/>
      <c r="G30164" s="94"/>
      <c r="H30164" s="94"/>
      <c r="I30164" s="94"/>
      <c r="J30164" s="2"/>
      <c r="P30164" s="30"/>
      <c r="T30164" s="2"/>
      <c r="V30164" s="2"/>
      <c r="W30164" s="28"/>
      <c r="Y30164" s="30"/>
      <c r="Z30164" s="30"/>
      <c r="AB30164" s="6"/>
    </row>
    <row r="30165" spans="1:28">
      <c r="A30165" s="2"/>
      <c r="B30165" s="2"/>
      <c r="C30165" s="2"/>
      <c r="G30165" s="94"/>
      <c r="H30165" s="94"/>
      <c r="I30165" s="94"/>
      <c r="J30165" s="2"/>
      <c r="P30165" s="30"/>
      <c r="T30165" s="2"/>
      <c r="V30165" s="2"/>
      <c r="W30165" s="28"/>
      <c r="Y30165" s="30"/>
      <c r="Z30165" s="30"/>
      <c r="AB30165" s="6"/>
    </row>
    <row r="30166" spans="1:28">
      <c r="A30166" s="2"/>
      <c r="B30166" s="2"/>
      <c r="C30166" s="2"/>
      <c r="G30166" s="94"/>
      <c r="H30166" s="94"/>
      <c r="I30166" s="94"/>
      <c r="J30166" s="2"/>
      <c r="P30166" s="30"/>
      <c r="T30166" s="2"/>
      <c r="V30166" s="2"/>
      <c r="W30166" s="28"/>
      <c r="Y30166" s="30"/>
      <c r="Z30166" s="30"/>
      <c r="AB30166" s="6"/>
    </row>
    <row r="30167" spans="1:28">
      <c r="A30167" s="2"/>
      <c r="B30167" s="2"/>
      <c r="C30167" s="2"/>
      <c r="G30167" s="94"/>
      <c r="H30167" s="94"/>
      <c r="I30167" s="94"/>
      <c r="J30167" s="2"/>
      <c r="P30167" s="30"/>
      <c r="T30167" s="2"/>
      <c r="V30167" s="2"/>
      <c r="W30167" s="28"/>
      <c r="Y30167" s="30"/>
      <c r="Z30167" s="30"/>
      <c r="AB30167" s="6"/>
    </row>
    <row r="30168" spans="1:28">
      <c r="A30168" s="2"/>
      <c r="B30168" s="2"/>
      <c r="C30168" s="2"/>
      <c r="G30168" s="94"/>
      <c r="H30168" s="94"/>
      <c r="I30168" s="94"/>
      <c r="J30168" s="2"/>
      <c r="P30168" s="30"/>
      <c r="T30168" s="2"/>
      <c r="V30168" s="2"/>
      <c r="W30168" s="28"/>
      <c r="Y30168" s="30"/>
      <c r="Z30168" s="30"/>
      <c r="AB30168" s="6"/>
    </row>
    <row r="30169" spans="1:28">
      <c r="A30169" s="2"/>
      <c r="B30169" s="2"/>
      <c r="C30169" s="2"/>
      <c r="G30169" s="94"/>
      <c r="H30169" s="94"/>
      <c r="I30169" s="94"/>
      <c r="J30169" s="2"/>
      <c r="P30169" s="30"/>
      <c r="T30169" s="2"/>
      <c r="V30169" s="2"/>
      <c r="W30169" s="28"/>
      <c r="Y30169" s="30"/>
      <c r="Z30169" s="30"/>
      <c r="AB30169" s="6"/>
    </row>
    <row r="30170" spans="1:28">
      <c r="A30170" s="2"/>
      <c r="B30170" s="2"/>
      <c r="C30170" s="2"/>
      <c r="G30170" s="94"/>
      <c r="H30170" s="94"/>
      <c r="I30170" s="94"/>
      <c r="J30170" s="2"/>
      <c r="P30170" s="30"/>
      <c r="T30170" s="2"/>
      <c r="V30170" s="2"/>
      <c r="W30170" s="28"/>
      <c r="Y30170" s="30"/>
      <c r="Z30170" s="30"/>
      <c r="AB30170" s="6"/>
    </row>
    <row r="30171" spans="1:28">
      <c r="A30171" s="2"/>
      <c r="B30171" s="2"/>
      <c r="C30171" s="2"/>
      <c r="G30171" s="94"/>
      <c r="H30171" s="94"/>
      <c r="I30171" s="94"/>
      <c r="J30171" s="2"/>
      <c r="P30171" s="30"/>
      <c r="T30171" s="2"/>
      <c r="V30171" s="2"/>
      <c r="W30171" s="28"/>
      <c r="Y30171" s="30"/>
      <c r="Z30171" s="30"/>
      <c r="AB30171" s="6"/>
    </row>
    <row r="30172" spans="1:28">
      <c r="A30172" s="2"/>
      <c r="B30172" s="2"/>
      <c r="C30172" s="2"/>
      <c r="G30172" s="94"/>
      <c r="H30172" s="94"/>
      <c r="I30172" s="94"/>
      <c r="J30172" s="2"/>
      <c r="P30172" s="30"/>
      <c r="T30172" s="2"/>
      <c r="V30172" s="2"/>
      <c r="W30172" s="28"/>
      <c r="Y30172" s="30"/>
      <c r="Z30172" s="30"/>
      <c r="AB30172" s="6"/>
    </row>
    <row r="30173" spans="1:28">
      <c r="A30173" s="2"/>
      <c r="B30173" s="2"/>
      <c r="C30173" s="2"/>
      <c r="G30173" s="94"/>
      <c r="H30173" s="94"/>
      <c r="I30173" s="94"/>
      <c r="J30173" s="2"/>
      <c r="P30173" s="30"/>
      <c r="T30173" s="2"/>
      <c r="V30173" s="2"/>
      <c r="W30173" s="28"/>
      <c r="Y30173" s="30"/>
      <c r="Z30173" s="30"/>
      <c r="AB30173" s="6"/>
    </row>
    <row r="30174" spans="1:28">
      <c r="A30174" s="2"/>
      <c r="B30174" s="2"/>
      <c r="C30174" s="2"/>
      <c r="G30174" s="94"/>
      <c r="H30174" s="94"/>
      <c r="I30174" s="94"/>
      <c r="J30174" s="2"/>
      <c r="P30174" s="30"/>
      <c r="T30174" s="2"/>
      <c r="V30174" s="2"/>
      <c r="W30174" s="28"/>
      <c r="Y30174" s="30"/>
      <c r="Z30174" s="30"/>
      <c r="AB30174" s="6"/>
    </row>
    <row r="30175" spans="1:28">
      <c r="A30175" s="2"/>
      <c r="B30175" s="2"/>
      <c r="C30175" s="2"/>
      <c r="G30175" s="94"/>
      <c r="H30175" s="94"/>
      <c r="I30175" s="94"/>
      <c r="J30175" s="2"/>
      <c r="P30175" s="30"/>
      <c r="T30175" s="2"/>
      <c r="V30175" s="2"/>
      <c r="W30175" s="28"/>
      <c r="Y30175" s="30"/>
      <c r="Z30175" s="30"/>
      <c r="AB30175" s="6"/>
    </row>
    <row r="30176" spans="1:28">
      <c r="A30176" s="2"/>
      <c r="B30176" s="2"/>
      <c r="C30176" s="2"/>
      <c r="G30176" s="94"/>
      <c r="H30176" s="94"/>
      <c r="I30176" s="94"/>
      <c r="J30176" s="2"/>
      <c r="P30176" s="30"/>
      <c r="T30176" s="2"/>
      <c r="V30176" s="2"/>
      <c r="W30176" s="28"/>
      <c r="Y30176" s="30"/>
      <c r="Z30176" s="30"/>
      <c r="AB30176" s="6"/>
    </row>
    <row r="30177" spans="1:28">
      <c r="A30177" s="2"/>
      <c r="B30177" s="2"/>
      <c r="C30177" s="2"/>
      <c r="G30177" s="94"/>
      <c r="H30177" s="94"/>
      <c r="I30177" s="94"/>
      <c r="J30177" s="2"/>
      <c r="P30177" s="30"/>
      <c r="T30177" s="2"/>
      <c r="V30177" s="2"/>
      <c r="W30177" s="28"/>
      <c r="Y30177" s="30"/>
      <c r="Z30177" s="30"/>
      <c r="AB30177" s="6"/>
    </row>
    <row r="30178" spans="1:28">
      <c r="A30178" s="2"/>
      <c r="B30178" s="2"/>
      <c r="C30178" s="2"/>
      <c r="G30178" s="94"/>
      <c r="H30178" s="94"/>
      <c r="I30178" s="94"/>
      <c r="J30178" s="2"/>
      <c r="P30178" s="30"/>
      <c r="T30178" s="2"/>
      <c r="V30178" s="2"/>
      <c r="W30178" s="28"/>
      <c r="Y30178" s="30"/>
      <c r="Z30178" s="30"/>
      <c r="AB30178" s="6"/>
    </row>
    <row r="30179" spans="1:28">
      <c r="A30179" s="2"/>
      <c r="B30179" s="2"/>
      <c r="C30179" s="2"/>
      <c r="G30179" s="94"/>
      <c r="H30179" s="94"/>
      <c r="I30179" s="94"/>
      <c r="J30179" s="2"/>
      <c r="P30179" s="30"/>
      <c r="T30179" s="2"/>
      <c r="V30179" s="2"/>
      <c r="W30179" s="28"/>
      <c r="Y30179" s="30"/>
      <c r="Z30179" s="30"/>
      <c r="AB30179" s="6"/>
    </row>
    <row r="30180" spans="1:28">
      <c r="A30180" s="2"/>
      <c r="B30180" s="2"/>
      <c r="C30180" s="2"/>
      <c r="G30180" s="94"/>
      <c r="H30180" s="94"/>
      <c r="I30180" s="94"/>
      <c r="J30180" s="2"/>
      <c r="P30180" s="30"/>
      <c r="T30180" s="2"/>
      <c r="V30180" s="2"/>
      <c r="W30180" s="28"/>
      <c r="Y30180" s="30"/>
      <c r="Z30180" s="30"/>
      <c r="AB30180" s="6"/>
    </row>
    <row r="30181" spans="1:28">
      <c r="A30181" s="2"/>
      <c r="B30181" s="2"/>
      <c r="C30181" s="2"/>
      <c r="G30181" s="94"/>
      <c r="H30181" s="94"/>
      <c r="I30181" s="94"/>
      <c r="J30181" s="2"/>
      <c r="P30181" s="30"/>
      <c r="T30181" s="2"/>
      <c r="V30181" s="2"/>
      <c r="W30181" s="28"/>
      <c r="Y30181" s="30"/>
      <c r="Z30181" s="30"/>
      <c r="AB30181" s="6"/>
    </row>
    <row r="30182" spans="1:28">
      <c r="A30182" s="2"/>
      <c r="B30182" s="2"/>
      <c r="C30182" s="2"/>
      <c r="G30182" s="94"/>
      <c r="H30182" s="94"/>
      <c r="I30182" s="94"/>
      <c r="J30182" s="2"/>
      <c r="P30182" s="30"/>
      <c r="T30182" s="2"/>
      <c r="V30182" s="2"/>
      <c r="W30182" s="28"/>
      <c r="Y30182" s="30"/>
      <c r="Z30182" s="30"/>
      <c r="AB30182" s="6"/>
    </row>
    <row r="30183" spans="1:28">
      <c r="A30183" s="2"/>
      <c r="B30183" s="2"/>
      <c r="C30183" s="2"/>
      <c r="G30183" s="94"/>
      <c r="H30183" s="94"/>
      <c r="I30183" s="94"/>
      <c r="J30183" s="2"/>
      <c r="P30183" s="30"/>
      <c r="T30183" s="2"/>
      <c r="V30183" s="2"/>
      <c r="W30183" s="28"/>
      <c r="Y30183" s="30"/>
      <c r="Z30183" s="30"/>
      <c r="AB30183" s="6"/>
    </row>
    <row r="30184" spans="1:28">
      <c r="A30184" s="2"/>
      <c r="B30184" s="2"/>
      <c r="C30184" s="2"/>
      <c r="G30184" s="94"/>
      <c r="H30184" s="94"/>
      <c r="I30184" s="94"/>
      <c r="J30184" s="2"/>
      <c r="P30184" s="30"/>
      <c r="T30184" s="2"/>
      <c r="V30184" s="2"/>
      <c r="W30184" s="28"/>
      <c r="Y30184" s="30"/>
      <c r="Z30184" s="30"/>
      <c r="AB30184" s="6"/>
    </row>
    <row r="30185" spans="1:28">
      <c r="A30185" s="2"/>
      <c r="B30185" s="2"/>
      <c r="C30185" s="2"/>
      <c r="G30185" s="94"/>
      <c r="H30185" s="94"/>
      <c r="I30185" s="94"/>
      <c r="J30185" s="2"/>
      <c r="P30185" s="30"/>
      <c r="T30185" s="2"/>
      <c r="V30185" s="2"/>
      <c r="W30185" s="28"/>
      <c r="Y30185" s="30"/>
      <c r="Z30185" s="30"/>
      <c r="AB30185" s="6"/>
    </row>
    <row r="30186" spans="1:28">
      <c r="A30186" s="2"/>
      <c r="B30186" s="2"/>
      <c r="C30186" s="2"/>
      <c r="G30186" s="94"/>
      <c r="H30186" s="94"/>
      <c r="I30186" s="94"/>
      <c r="J30186" s="2"/>
      <c r="P30186" s="30"/>
      <c r="T30186" s="2"/>
      <c r="V30186" s="2"/>
      <c r="W30186" s="28"/>
      <c r="Y30186" s="30"/>
      <c r="Z30186" s="30"/>
      <c r="AB30186" s="6"/>
    </row>
    <row r="30187" spans="1:28">
      <c r="A30187" s="2"/>
      <c r="B30187" s="2"/>
      <c r="C30187" s="2"/>
      <c r="G30187" s="94"/>
      <c r="H30187" s="94"/>
      <c r="I30187" s="94"/>
      <c r="J30187" s="2"/>
      <c r="P30187" s="30"/>
      <c r="T30187" s="2"/>
      <c r="V30187" s="2"/>
      <c r="W30187" s="28"/>
      <c r="Y30187" s="30"/>
      <c r="Z30187" s="30"/>
      <c r="AB30187" s="6"/>
    </row>
    <row r="30188" spans="1:28">
      <c r="A30188" s="2"/>
      <c r="B30188" s="2"/>
      <c r="C30188" s="2"/>
      <c r="G30188" s="94"/>
      <c r="H30188" s="94"/>
      <c r="I30188" s="94"/>
      <c r="J30188" s="2"/>
      <c r="P30188" s="30"/>
      <c r="T30188" s="2"/>
      <c r="V30188" s="2"/>
      <c r="W30188" s="28"/>
      <c r="Y30188" s="30"/>
      <c r="Z30188" s="30"/>
      <c r="AB30188" s="6"/>
    </row>
    <row r="30189" spans="1:28">
      <c r="A30189" s="2"/>
      <c r="B30189" s="2"/>
      <c r="C30189" s="2"/>
      <c r="G30189" s="94"/>
      <c r="H30189" s="94"/>
      <c r="I30189" s="94"/>
      <c r="J30189" s="2"/>
      <c r="P30189" s="30"/>
      <c r="T30189" s="2"/>
      <c r="V30189" s="2"/>
      <c r="W30189" s="28"/>
      <c r="Y30189" s="30"/>
      <c r="Z30189" s="30"/>
      <c r="AB30189" s="6"/>
    </row>
    <row r="30190" spans="1:28">
      <c r="A30190" s="2"/>
      <c r="B30190" s="2"/>
      <c r="C30190" s="2"/>
      <c r="G30190" s="94"/>
      <c r="H30190" s="94"/>
      <c r="I30190" s="94"/>
      <c r="J30190" s="2"/>
      <c r="P30190" s="30"/>
      <c r="T30190" s="2"/>
      <c r="V30190" s="2"/>
      <c r="W30190" s="28"/>
      <c r="Y30190" s="30"/>
      <c r="Z30190" s="30"/>
      <c r="AB30190" s="6"/>
    </row>
    <row r="30191" spans="1:28">
      <c r="A30191" s="2"/>
      <c r="B30191" s="2"/>
      <c r="C30191" s="2"/>
      <c r="G30191" s="94"/>
      <c r="H30191" s="94"/>
      <c r="I30191" s="94"/>
      <c r="J30191" s="2"/>
      <c r="P30191" s="30"/>
      <c r="T30191" s="2"/>
      <c r="V30191" s="2"/>
      <c r="W30191" s="28"/>
      <c r="Y30191" s="30"/>
      <c r="Z30191" s="30"/>
      <c r="AB30191" s="6"/>
    </row>
    <row r="30192" spans="1:28">
      <c r="A30192" s="2"/>
      <c r="B30192" s="2"/>
      <c r="C30192" s="2"/>
      <c r="G30192" s="94"/>
      <c r="H30192" s="94"/>
      <c r="I30192" s="94"/>
      <c r="J30192" s="2"/>
      <c r="P30192" s="30"/>
      <c r="T30192" s="2"/>
      <c r="V30192" s="2"/>
      <c r="W30192" s="28"/>
      <c r="Y30192" s="30"/>
      <c r="Z30192" s="30"/>
      <c r="AB30192" s="6"/>
    </row>
    <row r="30193" spans="1:28">
      <c r="A30193" s="2"/>
      <c r="B30193" s="2"/>
      <c r="C30193" s="2"/>
      <c r="G30193" s="94"/>
      <c r="H30193" s="94"/>
      <c r="I30193" s="94"/>
      <c r="J30193" s="2"/>
      <c r="P30193" s="30"/>
      <c r="T30193" s="2"/>
      <c r="V30193" s="2"/>
      <c r="W30193" s="28"/>
      <c r="Y30193" s="30"/>
      <c r="Z30193" s="30"/>
      <c r="AB30193" s="6"/>
    </row>
    <row r="30194" spans="1:28">
      <c r="A30194" s="2"/>
      <c r="B30194" s="2"/>
      <c r="C30194" s="2"/>
      <c r="G30194" s="94"/>
      <c r="H30194" s="94"/>
      <c r="I30194" s="94"/>
      <c r="J30194" s="2"/>
      <c r="P30194" s="30"/>
      <c r="T30194" s="2"/>
      <c r="V30194" s="2"/>
      <c r="W30194" s="28"/>
      <c r="Y30194" s="30"/>
      <c r="Z30194" s="30"/>
      <c r="AB30194" s="6"/>
    </row>
    <row r="30195" spans="1:28">
      <c r="A30195" s="2"/>
      <c r="B30195" s="2"/>
      <c r="C30195" s="2"/>
      <c r="G30195" s="94"/>
      <c r="H30195" s="94"/>
      <c r="I30195" s="94"/>
      <c r="J30195" s="2"/>
      <c r="P30195" s="30"/>
      <c r="T30195" s="2"/>
      <c r="V30195" s="2"/>
      <c r="W30195" s="28"/>
      <c r="Y30195" s="30"/>
      <c r="Z30195" s="30"/>
      <c r="AB30195" s="6"/>
    </row>
    <row r="30196" spans="1:28">
      <c r="A30196" s="2"/>
      <c r="B30196" s="2"/>
      <c r="C30196" s="2"/>
      <c r="G30196" s="94"/>
      <c r="H30196" s="94"/>
      <c r="I30196" s="94"/>
      <c r="J30196" s="2"/>
      <c r="P30196" s="30"/>
      <c r="T30196" s="2"/>
      <c r="V30196" s="2"/>
      <c r="W30196" s="28"/>
      <c r="Y30196" s="30"/>
      <c r="Z30196" s="30"/>
      <c r="AB30196" s="6"/>
    </row>
    <row r="30197" spans="1:28">
      <c r="A30197" s="2"/>
      <c r="B30197" s="2"/>
      <c r="C30197" s="2"/>
      <c r="G30197" s="94"/>
      <c r="H30197" s="94"/>
      <c r="I30197" s="94"/>
      <c r="J30197" s="2"/>
      <c r="P30197" s="30"/>
      <c r="T30197" s="2"/>
      <c r="V30197" s="2"/>
      <c r="W30197" s="28"/>
      <c r="Y30197" s="30"/>
      <c r="Z30197" s="30"/>
      <c r="AB30197" s="6"/>
    </row>
    <row r="30198" spans="1:28">
      <c r="A30198" s="2"/>
      <c r="B30198" s="2"/>
      <c r="C30198" s="2"/>
      <c r="G30198" s="94"/>
      <c r="H30198" s="94"/>
      <c r="I30198" s="94"/>
      <c r="J30198" s="2"/>
      <c r="P30198" s="30"/>
      <c r="T30198" s="2"/>
      <c r="V30198" s="2"/>
      <c r="W30198" s="28"/>
      <c r="Y30198" s="30"/>
      <c r="Z30198" s="30"/>
      <c r="AB30198" s="6"/>
    </row>
    <row r="30199" spans="1:28">
      <c r="A30199" s="2"/>
      <c r="B30199" s="2"/>
      <c r="C30199" s="2"/>
      <c r="G30199" s="94"/>
      <c r="H30199" s="94"/>
      <c r="I30199" s="94"/>
      <c r="J30199" s="2"/>
      <c r="P30199" s="30"/>
      <c r="T30199" s="2"/>
      <c r="V30199" s="2"/>
      <c r="W30199" s="28"/>
      <c r="Y30199" s="30"/>
      <c r="Z30199" s="30"/>
      <c r="AB30199" s="6"/>
    </row>
    <row r="30200" spans="1:28">
      <c r="A30200" s="2"/>
      <c r="B30200" s="2"/>
      <c r="C30200" s="2"/>
      <c r="G30200" s="94"/>
      <c r="H30200" s="94"/>
      <c r="I30200" s="94"/>
      <c r="J30200" s="2"/>
      <c r="P30200" s="30"/>
      <c r="T30200" s="2"/>
      <c r="V30200" s="2"/>
      <c r="W30200" s="28"/>
      <c r="Y30200" s="30"/>
      <c r="Z30200" s="30"/>
      <c r="AB30200" s="6"/>
    </row>
    <row r="30201" spans="1:28">
      <c r="A30201" s="2"/>
      <c r="B30201" s="2"/>
      <c r="C30201" s="2"/>
      <c r="G30201" s="94"/>
      <c r="H30201" s="94"/>
      <c r="I30201" s="94"/>
      <c r="J30201" s="2"/>
      <c r="P30201" s="30"/>
      <c r="T30201" s="2"/>
      <c r="V30201" s="2"/>
      <c r="W30201" s="28"/>
      <c r="Y30201" s="30"/>
      <c r="Z30201" s="30"/>
      <c r="AB30201" s="6"/>
    </row>
    <row r="30202" spans="1:28">
      <c r="A30202" s="2"/>
      <c r="B30202" s="2"/>
      <c r="C30202" s="2"/>
      <c r="G30202" s="94"/>
      <c r="H30202" s="94"/>
      <c r="I30202" s="94"/>
      <c r="J30202" s="2"/>
      <c r="P30202" s="30"/>
      <c r="T30202" s="2"/>
      <c r="V30202" s="2"/>
      <c r="W30202" s="28"/>
      <c r="Y30202" s="30"/>
      <c r="Z30202" s="30"/>
      <c r="AB30202" s="6"/>
    </row>
    <row r="30203" spans="1:28">
      <c r="A30203" s="2"/>
      <c r="B30203" s="2"/>
      <c r="C30203" s="2"/>
      <c r="G30203" s="94"/>
      <c r="H30203" s="94"/>
      <c r="I30203" s="94"/>
      <c r="J30203" s="2"/>
      <c r="P30203" s="30"/>
      <c r="T30203" s="2"/>
      <c r="V30203" s="2"/>
      <c r="W30203" s="28"/>
      <c r="Y30203" s="30"/>
      <c r="Z30203" s="30"/>
      <c r="AB30203" s="6"/>
    </row>
    <row r="30204" spans="1:28">
      <c r="A30204" s="2"/>
      <c r="B30204" s="2"/>
      <c r="C30204" s="2"/>
      <c r="G30204" s="94"/>
      <c r="H30204" s="94"/>
      <c r="I30204" s="94"/>
      <c r="J30204" s="2"/>
      <c r="P30204" s="30"/>
      <c r="T30204" s="2"/>
      <c r="V30204" s="2"/>
      <c r="W30204" s="28"/>
      <c r="Y30204" s="30"/>
      <c r="Z30204" s="30"/>
      <c r="AB30204" s="6"/>
    </row>
    <row r="30205" spans="1:28">
      <c r="A30205" s="2"/>
      <c r="B30205" s="2"/>
      <c r="C30205" s="2"/>
      <c r="G30205" s="94"/>
      <c r="H30205" s="94"/>
      <c r="I30205" s="94"/>
      <c r="J30205" s="2"/>
      <c r="P30205" s="30"/>
      <c r="T30205" s="2"/>
      <c r="V30205" s="2"/>
      <c r="W30205" s="28"/>
      <c r="Y30205" s="30"/>
      <c r="Z30205" s="30"/>
      <c r="AB30205" s="6"/>
    </row>
    <row r="30206" spans="1:28">
      <c r="A30206" s="2"/>
      <c r="B30206" s="2"/>
      <c r="C30206" s="2"/>
      <c r="G30206" s="94"/>
      <c r="H30206" s="94"/>
      <c r="I30206" s="94"/>
      <c r="J30206" s="2"/>
      <c r="P30206" s="30"/>
      <c r="T30206" s="2"/>
      <c r="V30206" s="2"/>
      <c r="W30206" s="28"/>
      <c r="Y30206" s="30"/>
      <c r="Z30206" s="30"/>
      <c r="AB30206" s="6"/>
    </row>
    <row r="30207" spans="1:28">
      <c r="A30207" s="2"/>
      <c r="B30207" s="2"/>
      <c r="C30207" s="2"/>
      <c r="G30207" s="94"/>
      <c r="H30207" s="94"/>
      <c r="I30207" s="94"/>
      <c r="J30207" s="2"/>
      <c r="P30207" s="30"/>
      <c r="T30207" s="2"/>
      <c r="V30207" s="2"/>
      <c r="W30207" s="28"/>
      <c r="Y30207" s="30"/>
      <c r="Z30207" s="30"/>
      <c r="AB30207" s="6"/>
    </row>
    <row r="30208" spans="1:28">
      <c r="A30208" s="2"/>
      <c r="B30208" s="2"/>
      <c r="C30208" s="2"/>
      <c r="G30208" s="94"/>
      <c r="H30208" s="94"/>
      <c r="I30208" s="94"/>
      <c r="J30208" s="2"/>
      <c r="P30208" s="30"/>
      <c r="T30208" s="2"/>
      <c r="V30208" s="2"/>
      <c r="W30208" s="28"/>
      <c r="Y30208" s="30"/>
      <c r="Z30208" s="30"/>
      <c r="AB30208" s="6"/>
    </row>
    <row r="30209" spans="1:28">
      <c r="A30209" s="2"/>
      <c r="B30209" s="2"/>
      <c r="C30209" s="2"/>
      <c r="G30209" s="94"/>
      <c r="H30209" s="94"/>
      <c r="I30209" s="94"/>
      <c r="J30209" s="2"/>
      <c r="P30209" s="30"/>
      <c r="T30209" s="2"/>
      <c r="V30209" s="2"/>
      <c r="W30209" s="28"/>
      <c r="Y30209" s="30"/>
      <c r="Z30209" s="30"/>
      <c r="AB30209" s="6"/>
    </row>
    <row r="30210" spans="1:28">
      <c r="A30210" s="2"/>
      <c r="B30210" s="2"/>
      <c r="C30210" s="2"/>
      <c r="G30210" s="94"/>
      <c r="H30210" s="94"/>
      <c r="I30210" s="94"/>
      <c r="J30210" s="2"/>
      <c r="P30210" s="30"/>
      <c r="T30210" s="2"/>
      <c r="V30210" s="2"/>
      <c r="W30210" s="28"/>
      <c r="Y30210" s="30"/>
      <c r="Z30210" s="30"/>
      <c r="AB30210" s="6"/>
    </row>
    <row r="30211" spans="1:28">
      <c r="A30211" s="2"/>
      <c r="B30211" s="2"/>
      <c r="C30211" s="2"/>
      <c r="G30211" s="94"/>
      <c r="H30211" s="94"/>
      <c r="I30211" s="94"/>
      <c r="J30211" s="2"/>
      <c r="P30211" s="30"/>
      <c r="T30211" s="2"/>
      <c r="V30211" s="2"/>
      <c r="W30211" s="28"/>
      <c r="Y30211" s="30"/>
      <c r="Z30211" s="30"/>
      <c r="AB30211" s="6"/>
    </row>
    <row r="30212" spans="1:28">
      <c r="A30212" s="2"/>
      <c r="B30212" s="2"/>
      <c r="C30212" s="2"/>
      <c r="G30212" s="94"/>
      <c r="H30212" s="94"/>
      <c r="I30212" s="94"/>
      <c r="J30212" s="2"/>
      <c r="P30212" s="30"/>
      <c r="T30212" s="2"/>
      <c r="V30212" s="2"/>
      <c r="W30212" s="28"/>
      <c r="Y30212" s="30"/>
      <c r="Z30212" s="30"/>
      <c r="AB30212" s="6"/>
    </row>
    <row r="30213" spans="1:28">
      <c r="A30213" s="2"/>
      <c r="B30213" s="2"/>
      <c r="C30213" s="2"/>
      <c r="G30213" s="94"/>
      <c r="H30213" s="94"/>
      <c r="I30213" s="94"/>
      <c r="J30213" s="2"/>
      <c r="P30213" s="30"/>
      <c r="T30213" s="2"/>
      <c r="V30213" s="2"/>
      <c r="W30213" s="28"/>
      <c r="Y30213" s="30"/>
      <c r="Z30213" s="30"/>
      <c r="AB30213" s="6"/>
    </row>
    <row r="30214" spans="1:28">
      <c r="A30214" s="2"/>
      <c r="B30214" s="2"/>
      <c r="C30214" s="2"/>
      <c r="G30214" s="94"/>
      <c r="H30214" s="94"/>
      <c r="I30214" s="94"/>
      <c r="J30214" s="2"/>
      <c r="P30214" s="30"/>
      <c r="T30214" s="2"/>
      <c r="V30214" s="2"/>
      <c r="W30214" s="28"/>
      <c r="Y30214" s="30"/>
      <c r="Z30214" s="30"/>
      <c r="AB30214" s="6"/>
    </row>
    <row r="30215" spans="1:28">
      <c r="A30215" s="2"/>
      <c r="B30215" s="2"/>
      <c r="C30215" s="2"/>
      <c r="G30215" s="94"/>
      <c r="H30215" s="94"/>
      <c r="I30215" s="94"/>
      <c r="J30215" s="2"/>
      <c r="P30215" s="30"/>
      <c r="T30215" s="2"/>
      <c r="V30215" s="2"/>
      <c r="W30215" s="28"/>
      <c r="Y30215" s="30"/>
      <c r="Z30215" s="30"/>
      <c r="AB30215" s="6"/>
    </row>
    <row r="30216" spans="1:28">
      <c r="A30216" s="2"/>
      <c r="B30216" s="2"/>
      <c r="C30216" s="2"/>
      <c r="G30216" s="94"/>
      <c r="H30216" s="94"/>
      <c r="I30216" s="94"/>
      <c r="J30216" s="2"/>
      <c r="P30216" s="30"/>
      <c r="T30216" s="2"/>
      <c r="V30216" s="2"/>
      <c r="W30216" s="28"/>
      <c r="Y30216" s="30"/>
      <c r="Z30216" s="30"/>
      <c r="AB30216" s="6"/>
    </row>
    <row r="30217" spans="1:28">
      <c r="A30217" s="2"/>
      <c r="B30217" s="2"/>
      <c r="C30217" s="2"/>
      <c r="G30217" s="94"/>
      <c r="H30217" s="94"/>
      <c r="I30217" s="94"/>
      <c r="J30217" s="2"/>
      <c r="P30217" s="30"/>
      <c r="T30217" s="2"/>
      <c r="V30217" s="2"/>
      <c r="W30217" s="28"/>
      <c r="Y30217" s="30"/>
      <c r="Z30217" s="30"/>
      <c r="AB30217" s="6"/>
    </row>
    <row r="30218" spans="1:28">
      <c r="A30218" s="2"/>
      <c r="B30218" s="2"/>
      <c r="C30218" s="2"/>
      <c r="G30218" s="94"/>
      <c r="H30218" s="94"/>
      <c r="I30218" s="94"/>
      <c r="J30218" s="2"/>
      <c r="P30218" s="30"/>
      <c r="T30218" s="2"/>
      <c r="V30218" s="2"/>
      <c r="W30218" s="28"/>
      <c r="Y30218" s="30"/>
      <c r="Z30218" s="30"/>
      <c r="AB30218" s="6"/>
    </row>
    <row r="30219" spans="1:28">
      <c r="A30219" s="2"/>
      <c r="B30219" s="2"/>
      <c r="C30219" s="2"/>
      <c r="G30219" s="94"/>
      <c r="H30219" s="94"/>
      <c r="I30219" s="94"/>
      <c r="J30219" s="2"/>
      <c r="P30219" s="30"/>
      <c r="T30219" s="2"/>
      <c r="V30219" s="2"/>
      <c r="W30219" s="28"/>
      <c r="Y30219" s="30"/>
      <c r="Z30219" s="30"/>
      <c r="AB30219" s="6"/>
    </row>
    <row r="30220" spans="1:28">
      <c r="A30220" s="2"/>
      <c r="B30220" s="2"/>
      <c r="C30220" s="2"/>
      <c r="G30220" s="94"/>
      <c r="H30220" s="94"/>
      <c r="I30220" s="94"/>
      <c r="J30220" s="2"/>
      <c r="P30220" s="30"/>
      <c r="T30220" s="2"/>
      <c r="V30220" s="2"/>
      <c r="W30220" s="28"/>
      <c r="Y30220" s="30"/>
      <c r="Z30220" s="30"/>
      <c r="AB30220" s="6"/>
    </row>
    <row r="30221" spans="1:28">
      <c r="A30221" s="2"/>
      <c r="B30221" s="2"/>
      <c r="C30221" s="2"/>
      <c r="G30221" s="94"/>
      <c r="H30221" s="94"/>
      <c r="I30221" s="94"/>
      <c r="J30221" s="2"/>
      <c r="P30221" s="30"/>
      <c r="T30221" s="2"/>
      <c r="V30221" s="2"/>
      <c r="W30221" s="28"/>
      <c r="Y30221" s="30"/>
      <c r="Z30221" s="30"/>
      <c r="AB30221" s="6"/>
    </row>
    <row r="30222" spans="1:28">
      <c r="A30222" s="2"/>
      <c r="B30222" s="2"/>
      <c r="C30222" s="2"/>
      <c r="G30222" s="94"/>
      <c r="H30222" s="94"/>
      <c r="I30222" s="94"/>
      <c r="J30222" s="2"/>
      <c r="P30222" s="30"/>
      <c r="T30222" s="2"/>
      <c r="V30222" s="2"/>
      <c r="W30222" s="28"/>
      <c r="Y30222" s="30"/>
      <c r="Z30222" s="30"/>
      <c r="AB30222" s="6"/>
    </row>
    <row r="30223" spans="1:28">
      <c r="A30223" s="2"/>
      <c r="B30223" s="2"/>
      <c r="C30223" s="2"/>
      <c r="G30223" s="94"/>
      <c r="H30223" s="94"/>
      <c r="I30223" s="94"/>
      <c r="J30223" s="2"/>
      <c r="P30223" s="30"/>
      <c r="T30223" s="2"/>
      <c r="V30223" s="2"/>
      <c r="W30223" s="28"/>
      <c r="Y30223" s="30"/>
      <c r="Z30223" s="30"/>
      <c r="AB30223" s="6"/>
    </row>
    <row r="30224" spans="1:28">
      <c r="A30224" s="2"/>
      <c r="B30224" s="2"/>
      <c r="C30224" s="2"/>
      <c r="G30224" s="94"/>
      <c r="H30224" s="94"/>
      <c r="I30224" s="94"/>
      <c r="J30224" s="2"/>
      <c r="P30224" s="30"/>
      <c r="T30224" s="2"/>
      <c r="V30224" s="2"/>
      <c r="W30224" s="28"/>
      <c r="Y30224" s="30"/>
      <c r="Z30224" s="30"/>
      <c r="AB30224" s="6"/>
    </row>
    <row r="30225" spans="1:28">
      <c r="A30225" s="2"/>
      <c r="B30225" s="2"/>
      <c r="C30225" s="2"/>
      <c r="G30225" s="94"/>
      <c r="H30225" s="94"/>
      <c r="I30225" s="94"/>
      <c r="J30225" s="2"/>
      <c r="P30225" s="30"/>
      <c r="T30225" s="2"/>
      <c r="V30225" s="2"/>
      <c r="W30225" s="28"/>
      <c r="Y30225" s="30"/>
      <c r="Z30225" s="30"/>
      <c r="AB30225" s="6"/>
    </row>
    <row r="30226" spans="1:28">
      <c r="A30226" s="2"/>
      <c r="B30226" s="2"/>
      <c r="C30226" s="2"/>
      <c r="G30226" s="94"/>
      <c r="H30226" s="94"/>
      <c r="I30226" s="94"/>
      <c r="J30226" s="2"/>
      <c r="P30226" s="30"/>
      <c r="T30226" s="2"/>
      <c r="V30226" s="2"/>
      <c r="W30226" s="28"/>
      <c r="Y30226" s="30"/>
      <c r="Z30226" s="30"/>
      <c r="AB30226" s="6"/>
    </row>
    <row r="30227" spans="1:28">
      <c r="A30227" s="2"/>
      <c r="B30227" s="2"/>
      <c r="C30227" s="2"/>
      <c r="G30227" s="94"/>
      <c r="H30227" s="94"/>
      <c r="I30227" s="94"/>
      <c r="J30227" s="2"/>
      <c r="P30227" s="30"/>
      <c r="T30227" s="2"/>
      <c r="V30227" s="2"/>
      <c r="W30227" s="28"/>
      <c r="Y30227" s="30"/>
      <c r="Z30227" s="30"/>
      <c r="AB30227" s="6"/>
    </row>
    <row r="30228" spans="1:28">
      <c r="A30228" s="2"/>
      <c r="B30228" s="2"/>
      <c r="C30228" s="2"/>
      <c r="G30228" s="94"/>
      <c r="H30228" s="94"/>
      <c r="I30228" s="94"/>
      <c r="J30228" s="2"/>
      <c r="P30228" s="30"/>
      <c r="T30228" s="2"/>
      <c r="V30228" s="2"/>
      <c r="W30228" s="28"/>
      <c r="Y30228" s="30"/>
      <c r="Z30228" s="30"/>
      <c r="AB30228" s="6"/>
    </row>
    <row r="30229" spans="1:28">
      <c r="A30229" s="2"/>
      <c r="B30229" s="2"/>
      <c r="C30229" s="2"/>
      <c r="G30229" s="94"/>
      <c r="H30229" s="94"/>
      <c r="I30229" s="94"/>
      <c r="J30229" s="2"/>
      <c r="P30229" s="30"/>
      <c r="T30229" s="2"/>
      <c r="V30229" s="2"/>
      <c r="W30229" s="28"/>
      <c r="Y30229" s="30"/>
      <c r="Z30229" s="30"/>
      <c r="AB30229" s="6"/>
    </row>
    <row r="30230" spans="1:28">
      <c r="A30230" s="2"/>
      <c r="B30230" s="2"/>
      <c r="C30230" s="2"/>
      <c r="G30230" s="94"/>
      <c r="H30230" s="94"/>
      <c r="I30230" s="94"/>
      <c r="J30230" s="2"/>
      <c r="P30230" s="30"/>
      <c r="T30230" s="2"/>
      <c r="V30230" s="2"/>
      <c r="W30230" s="28"/>
      <c r="Y30230" s="30"/>
      <c r="Z30230" s="30"/>
      <c r="AB30230" s="6"/>
    </row>
    <row r="30231" spans="1:28">
      <c r="A30231" s="2"/>
      <c r="B30231" s="2"/>
      <c r="C30231" s="2"/>
      <c r="G30231" s="94"/>
      <c r="H30231" s="94"/>
      <c r="I30231" s="94"/>
      <c r="J30231" s="2"/>
      <c r="P30231" s="30"/>
      <c r="T30231" s="2"/>
      <c r="V30231" s="2"/>
      <c r="W30231" s="28"/>
      <c r="Y30231" s="30"/>
      <c r="Z30231" s="30"/>
      <c r="AB30231" s="6"/>
    </row>
    <row r="30232" spans="1:28">
      <c r="A30232" s="2"/>
      <c r="B30232" s="2"/>
      <c r="C30232" s="2"/>
      <c r="G30232" s="94"/>
      <c r="H30232" s="94"/>
      <c r="I30232" s="94"/>
      <c r="J30232" s="2"/>
      <c r="P30232" s="30"/>
      <c r="T30232" s="2"/>
      <c r="V30232" s="2"/>
      <c r="W30232" s="28"/>
      <c r="Y30232" s="30"/>
      <c r="Z30232" s="30"/>
      <c r="AB30232" s="6"/>
    </row>
    <row r="30233" spans="1:28">
      <c r="A30233" s="2"/>
      <c r="B30233" s="2"/>
      <c r="C30233" s="2"/>
      <c r="G30233" s="94"/>
      <c r="H30233" s="94"/>
      <c r="I30233" s="94"/>
      <c r="J30233" s="2"/>
      <c r="P30233" s="30"/>
      <c r="T30233" s="2"/>
      <c r="V30233" s="2"/>
      <c r="W30233" s="28"/>
      <c r="Y30233" s="30"/>
      <c r="Z30233" s="30"/>
      <c r="AB30233" s="6"/>
    </row>
    <row r="30234" spans="1:28">
      <c r="A30234" s="2"/>
      <c r="B30234" s="2"/>
      <c r="C30234" s="2"/>
      <c r="G30234" s="94"/>
      <c r="H30234" s="94"/>
      <c r="I30234" s="94"/>
      <c r="J30234" s="2"/>
      <c r="P30234" s="30"/>
      <c r="T30234" s="2"/>
      <c r="V30234" s="2"/>
      <c r="W30234" s="28"/>
      <c r="Y30234" s="30"/>
      <c r="Z30234" s="30"/>
      <c r="AB30234" s="6"/>
    </row>
    <row r="30235" spans="1:28">
      <c r="A30235" s="2"/>
      <c r="B30235" s="2"/>
      <c r="C30235" s="2"/>
      <c r="G30235" s="94"/>
      <c r="H30235" s="94"/>
      <c r="I30235" s="94"/>
      <c r="J30235" s="2"/>
      <c r="P30235" s="30"/>
      <c r="T30235" s="2"/>
      <c r="V30235" s="2"/>
      <c r="W30235" s="28"/>
      <c r="Y30235" s="30"/>
      <c r="Z30235" s="30"/>
      <c r="AB30235" s="6"/>
    </row>
    <row r="30236" spans="1:28">
      <c r="A30236" s="2"/>
      <c r="B30236" s="2"/>
      <c r="C30236" s="2"/>
      <c r="G30236" s="94"/>
      <c r="H30236" s="94"/>
      <c r="I30236" s="94"/>
      <c r="J30236" s="2"/>
      <c r="P30236" s="30"/>
      <c r="T30236" s="2"/>
      <c r="V30236" s="2"/>
      <c r="W30236" s="28"/>
      <c r="Y30236" s="30"/>
      <c r="Z30236" s="30"/>
      <c r="AB30236" s="6"/>
    </row>
    <row r="30237" spans="1:28">
      <c r="A30237" s="2"/>
      <c r="B30237" s="2"/>
      <c r="C30237" s="2"/>
      <c r="G30237" s="94"/>
      <c r="H30237" s="94"/>
      <c r="I30237" s="94"/>
      <c r="J30237" s="2"/>
      <c r="P30237" s="30"/>
      <c r="T30237" s="2"/>
      <c r="V30237" s="2"/>
      <c r="W30237" s="28"/>
      <c r="Y30237" s="30"/>
      <c r="Z30237" s="30"/>
      <c r="AB30237" s="6"/>
    </row>
    <row r="30238" spans="1:28">
      <c r="A30238" s="2"/>
      <c r="B30238" s="2"/>
      <c r="C30238" s="2"/>
      <c r="G30238" s="94"/>
      <c r="H30238" s="94"/>
      <c r="I30238" s="94"/>
      <c r="J30238" s="2"/>
      <c r="P30238" s="30"/>
      <c r="T30238" s="2"/>
      <c r="V30238" s="2"/>
      <c r="W30238" s="28"/>
      <c r="Y30238" s="30"/>
      <c r="Z30238" s="30"/>
      <c r="AB30238" s="6"/>
    </row>
    <row r="30239" spans="1:28">
      <c r="A30239" s="2"/>
      <c r="B30239" s="2"/>
      <c r="C30239" s="2"/>
      <c r="G30239" s="94"/>
      <c r="H30239" s="94"/>
      <c r="I30239" s="94"/>
      <c r="J30239" s="2"/>
      <c r="P30239" s="30"/>
      <c r="T30239" s="2"/>
      <c r="V30239" s="2"/>
      <c r="W30239" s="28"/>
      <c r="Y30239" s="30"/>
      <c r="Z30239" s="30"/>
      <c r="AB30239" s="6"/>
    </row>
    <row r="30240" spans="1:28">
      <c r="A30240" s="2"/>
      <c r="B30240" s="2"/>
      <c r="C30240" s="2"/>
      <c r="G30240" s="94"/>
      <c r="H30240" s="94"/>
      <c r="I30240" s="94"/>
      <c r="J30240" s="2"/>
      <c r="P30240" s="30"/>
      <c r="T30240" s="2"/>
      <c r="V30240" s="2"/>
      <c r="W30240" s="28"/>
      <c r="Y30240" s="30"/>
      <c r="Z30240" s="30"/>
      <c r="AB30240" s="6"/>
    </row>
    <row r="30241" spans="1:28">
      <c r="A30241" s="2"/>
      <c r="B30241" s="2"/>
      <c r="C30241" s="2"/>
      <c r="G30241" s="94"/>
      <c r="H30241" s="94"/>
      <c r="I30241" s="94"/>
      <c r="J30241" s="2"/>
      <c r="P30241" s="30"/>
      <c r="T30241" s="2"/>
      <c r="V30241" s="2"/>
      <c r="W30241" s="28"/>
      <c r="Y30241" s="30"/>
      <c r="Z30241" s="30"/>
      <c r="AB30241" s="6"/>
    </row>
    <row r="30242" spans="1:28">
      <c r="A30242" s="2"/>
      <c r="B30242" s="2"/>
      <c r="C30242" s="2"/>
      <c r="G30242" s="94"/>
      <c r="H30242" s="94"/>
      <c r="I30242" s="94"/>
      <c r="J30242" s="2"/>
      <c r="P30242" s="30"/>
      <c r="T30242" s="2"/>
      <c r="V30242" s="2"/>
      <c r="W30242" s="28"/>
      <c r="Y30242" s="30"/>
      <c r="Z30242" s="30"/>
      <c r="AB30242" s="6"/>
    </row>
    <row r="30243" spans="1:28">
      <c r="A30243" s="2"/>
      <c r="B30243" s="2"/>
      <c r="C30243" s="2"/>
      <c r="G30243" s="94"/>
      <c r="H30243" s="94"/>
      <c r="I30243" s="94"/>
      <c r="J30243" s="2"/>
      <c r="P30243" s="30"/>
      <c r="T30243" s="2"/>
      <c r="V30243" s="2"/>
      <c r="W30243" s="28"/>
      <c r="Y30243" s="30"/>
      <c r="Z30243" s="30"/>
      <c r="AB30243" s="6"/>
    </row>
    <row r="30244" spans="1:28">
      <c r="A30244" s="2"/>
      <c r="B30244" s="2"/>
      <c r="C30244" s="2"/>
      <c r="G30244" s="94"/>
      <c r="H30244" s="94"/>
      <c r="I30244" s="94"/>
      <c r="J30244" s="2"/>
      <c r="P30244" s="30"/>
      <c r="T30244" s="2"/>
      <c r="V30244" s="2"/>
      <c r="W30244" s="28"/>
      <c r="Y30244" s="30"/>
      <c r="Z30244" s="30"/>
      <c r="AB30244" s="6"/>
    </row>
    <row r="30245" spans="1:28">
      <c r="A30245" s="2"/>
      <c r="B30245" s="2"/>
      <c r="C30245" s="2"/>
      <c r="G30245" s="94"/>
      <c r="H30245" s="94"/>
      <c r="I30245" s="94"/>
      <c r="J30245" s="2"/>
      <c r="P30245" s="30"/>
      <c r="T30245" s="2"/>
      <c r="V30245" s="2"/>
      <c r="W30245" s="28"/>
      <c r="Y30245" s="30"/>
      <c r="Z30245" s="30"/>
      <c r="AB30245" s="6"/>
    </row>
    <row r="30246" spans="1:28">
      <c r="A30246" s="2"/>
      <c r="B30246" s="2"/>
      <c r="C30246" s="2"/>
      <c r="G30246" s="94"/>
      <c r="H30246" s="94"/>
      <c r="I30246" s="94"/>
      <c r="J30246" s="2"/>
      <c r="P30246" s="30"/>
      <c r="T30246" s="2"/>
      <c r="V30246" s="2"/>
      <c r="W30246" s="28"/>
      <c r="Y30246" s="30"/>
      <c r="Z30246" s="30"/>
      <c r="AB30246" s="6"/>
    </row>
    <row r="30247" spans="1:28">
      <c r="A30247" s="2"/>
      <c r="B30247" s="2"/>
      <c r="C30247" s="2"/>
      <c r="G30247" s="94"/>
      <c r="H30247" s="94"/>
      <c r="I30247" s="94"/>
      <c r="J30247" s="2"/>
      <c r="P30247" s="30"/>
      <c r="T30247" s="2"/>
      <c r="V30247" s="2"/>
      <c r="W30247" s="28"/>
      <c r="Y30247" s="30"/>
      <c r="Z30247" s="30"/>
      <c r="AB30247" s="6"/>
    </row>
    <row r="30248" spans="1:28">
      <c r="A30248" s="2"/>
      <c r="B30248" s="2"/>
      <c r="C30248" s="2"/>
      <c r="G30248" s="94"/>
      <c r="H30248" s="94"/>
      <c r="I30248" s="94"/>
      <c r="J30248" s="2"/>
      <c r="P30248" s="30"/>
      <c r="T30248" s="2"/>
      <c r="V30248" s="2"/>
      <c r="W30248" s="28"/>
      <c r="Y30248" s="30"/>
      <c r="Z30248" s="30"/>
      <c r="AB30248" s="6"/>
    </row>
    <row r="30249" spans="1:28">
      <c r="A30249" s="2"/>
      <c r="B30249" s="2"/>
      <c r="C30249" s="2"/>
      <c r="G30249" s="94"/>
      <c r="H30249" s="94"/>
      <c r="I30249" s="94"/>
      <c r="J30249" s="2"/>
      <c r="P30249" s="30"/>
      <c r="T30249" s="2"/>
      <c r="V30249" s="2"/>
      <c r="W30249" s="28"/>
      <c r="Y30249" s="30"/>
      <c r="Z30249" s="30"/>
      <c r="AB30249" s="6"/>
    </row>
    <row r="30250" spans="1:28">
      <c r="A30250" s="2"/>
      <c r="B30250" s="2"/>
      <c r="C30250" s="2"/>
      <c r="G30250" s="94"/>
      <c r="H30250" s="94"/>
      <c r="I30250" s="94"/>
      <c r="J30250" s="2"/>
      <c r="P30250" s="30"/>
      <c r="T30250" s="2"/>
      <c r="V30250" s="2"/>
      <c r="W30250" s="28"/>
      <c r="Y30250" s="30"/>
      <c r="Z30250" s="30"/>
      <c r="AB30250" s="6"/>
    </row>
    <row r="30251" spans="1:28">
      <c r="A30251" s="2"/>
      <c r="B30251" s="2"/>
      <c r="C30251" s="2"/>
      <c r="G30251" s="94"/>
      <c r="H30251" s="94"/>
      <c r="I30251" s="94"/>
      <c r="J30251" s="2"/>
      <c r="P30251" s="30"/>
      <c r="T30251" s="2"/>
      <c r="V30251" s="2"/>
      <c r="W30251" s="28"/>
      <c r="Y30251" s="30"/>
      <c r="Z30251" s="30"/>
      <c r="AB30251" s="6"/>
    </row>
    <row r="30252" spans="1:28">
      <c r="A30252" s="2"/>
      <c r="B30252" s="2"/>
      <c r="C30252" s="2"/>
      <c r="G30252" s="94"/>
      <c r="H30252" s="94"/>
      <c r="I30252" s="94"/>
      <c r="J30252" s="2"/>
      <c r="P30252" s="30"/>
      <c r="T30252" s="2"/>
      <c r="V30252" s="2"/>
      <c r="W30252" s="28"/>
      <c r="Y30252" s="30"/>
      <c r="Z30252" s="30"/>
      <c r="AB30252" s="6"/>
    </row>
    <row r="30253" spans="1:28">
      <c r="A30253" s="2"/>
      <c r="B30253" s="2"/>
      <c r="C30253" s="2"/>
      <c r="G30253" s="94"/>
      <c r="H30253" s="94"/>
      <c r="I30253" s="94"/>
      <c r="J30253" s="2"/>
      <c r="P30253" s="30"/>
      <c r="T30253" s="2"/>
      <c r="V30253" s="2"/>
      <c r="W30253" s="28"/>
      <c r="Y30253" s="30"/>
      <c r="Z30253" s="30"/>
      <c r="AB30253" s="6"/>
    </row>
    <row r="30254" spans="1:28">
      <c r="A30254" s="2"/>
      <c r="B30254" s="2"/>
      <c r="C30254" s="2"/>
      <c r="G30254" s="94"/>
      <c r="H30254" s="94"/>
      <c r="I30254" s="94"/>
      <c r="J30254" s="2"/>
      <c r="P30254" s="30"/>
      <c r="T30254" s="2"/>
      <c r="V30254" s="2"/>
      <c r="W30254" s="28"/>
      <c r="Y30254" s="30"/>
      <c r="Z30254" s="30"/>
      <c r="AB30254" s="6"/>
    </row>
    <row r="30255" spans="1:28">
      <c r="A30255" s="2"/>
      <c r="B30255" s="2"/>
      <c r="C30255" s="2"/>
      <c r="G30255" s="94"/>
      <c r="H30255" s="94"/>
      <c r="I30255" s="94"/>
      <c r="J30255" s="2"/>
      <c r="P30255" s="30"/>
      <c r="T30255" s="2"/>
      <c r="V30255" s="2"/>
      <c r="W30255" s="28"/>
      <c r="Y30255" s="30"/>
      <c r="Z30255" s="30"/>
      <c r="AB30255" s="6"/>
    </row>
    <row r="30256" spans="1:28">
      <c r="A30256" s="2"/>
      <c r="B30256" s="2"/>
      <c r="C30256" s="2"/>
      <c r="G30256" s="94"/>
      <c r="H30256" s="94"/>
      <c r="I30256" s="94"/>
      <c r="J30256" s="2"/>
      <c r="P30256" s="30"/>
      <c r="T30256" s="2"/>
      <c r="V30256" s="2"/>
      <c r="W30256" s="28"/>
      <c r="Y30256" s="30"/>
      <c r="Z30256" s="30"/>
      <c r="AB30256" s="6"/>
    </row>
    <row r="30257" spans="1:28">
      <c r="A30257" s="2"/>
      <c r="B30257" s="2"/>
      <c r="C30257" s="2"/>
      <c r="G30257" s="94"/>
      <c r="H30257" s="94"/>
      <c r="I30257" s="94"/>
      <c r="J30257" s="2"/>
      <c r="P30257" s="30"/>
      <c r="T30257" s="2"/>
      <c r="V30257" s="2"/>
      <c r="W30257" s="28"/>
      <c r="Y30257" s="30"/>
      <c r="Z30257" s="30"/>
      <c r="AB30257" s="6"/>
    </row>
    <row r="30258" spans="1:28">
      <c r="A30258" s="2"/>
      <c r="B30258" s="2"/>
      <c r="C30258" s="2"/>
      <c r="G30258" s="94"/>
      <c r="H30258" s="94"/>
      <c r="I30258" s="94"/>
      <c r="J30258" s="2"/>
      <c r="P30258" s="30"/>
      <c r="T30258" s="2"/>
      <c r="V30258" s="2"/>
      <c r="W30258" s="28"/>
      <c r="Y30258" s="30"/>
      <c r="Z30258" s="30"/>
      <c r="AB30258" s="6"/>
    </row>
    <row r="30259" spans="1:28">
      <c r="A30259" s="2"/>
      <c r="B30259" s="2"/>
      <c r="C30259" s="2"/>
      <c r="G30259" s="94"/>
      <c r="H30259" s="94"/>
      <c r="I30259" s="94"/>
      <c r="J30259" s="2"/>
      <c r="P30259" s="30"/>
      <c r="T30259" s="2"/>
      <c r="V30259" s="2"/>
      <c r="W30259" s="28"/>
      <c r="Y30259" s="30"/>
      <c r="Z30259" s="30"/>
      <c r="AB30259" s="6"/>
    </row>
    <row r="30260" spans="1:28">
      <c r="A30260" s="2"/>
      <c r="B30260" s="2"/>
      <c r="C30260" s="2"/>
      <c r="G30260" s="94"/>
      <c r="H30260" s="94"/>
      <c r="I30260" s="94"/>
      <c r="J30260" s="2"/>
      <c r="P30260" s="30"/>
      <c r="T30260" s="2"/>
      <c r="V30260" s="2"/>
      <c r="W30260" s="28"/>
      <c r="Y30260" s="30"/>
      <c r="Z30260" s="30"/>
      <c r="AB30260" s="6"/>
    </row>
    <row r="30261" spans="1:28">
      <c r="A30261" s="2"/>
      <c r="B30261" s="2"/>
      <c r="C30261" s="2"/>
      <c r="G30261" s="94"/>
      <c r="H30261" s="94"/>
      <c r="I30261" s="94"/>
      <c r="J30261" s="2"/>
      <c r="P30261" s="30"/>
      <c r="T30261" s="2"/>
      <c r="V30261" s="2"/>
      <c r="W30261" s="28"/>
      <c r="Y30261" s="30"/>
      <c r="Z30261" s="30"/>
      <c r="AB30261" s="6"/>
    </row>
    <row r="30262" spans="1:28">
      <c r="A30262" s="2"/>
      <c r="B30262" s="2"/>
      <c r="C30262" s="2"/>
      <c r="G30262" s="94"/>
      <c r="H30262" s="94"/>
      <c r="I30262" s="94"/>
      <c r="J30262" s="2"/>
      <c r="P30262" s="30"/>
      <c r="T30262" s="2"/>
      <c r="V30262" s="2"/>
      <c r="W30262" s="28"/>
      <c r="Y30262" s="30"/>
      <c r="Z30262" s="30"/>
      <c r="AB30262" s="6"/>
    </row>
    <row r="30263" spans="1:28">
      <c r="A30263" s="2"/>
      <c r="B30263" s="2"/>
      <c r="C30263" s="2"/>
      <c r="G30263" s="94"/>
      <c r="H30263" s="94"/>
      <c r="I30263" s="94"/>
      <c r="J30263" s="2"/>
      <c r="P30263" s="30"/>
      <c r="T30263" s="2"/>
      <c r="V30263" s="2"/>
      <c r="W30263" s="28"/>
      <c r="Y30263" s="30"/>
      <c r="Z30263" s="30"/>
      <c r="AB30263" s="6"/>
    </row>
    <row r="30264" spans="1:28">
      <c r="A30264" s="2"/>
      <c r="B30264" s="2"/>
      <c r="C30264" s="2"/>
      <c r="G30264" s="94"/>
      <c r="H30264" s="94"/>
      <c r="I30264" s="94"/>
      <c r="J30264" s="2"/>
      <c r="P30264" s="30"/>
      <c r="T30264" s="2"/>
      <c r="V30264" s="2"/>
      <c r="W30264" s="28"/>
      <c r="Y30264" s="30"/>
      <c r="Z30264" s="30"/>
      <c r="AB30264" s="6"/>
    </row>
    <row r="30265" spans="1:28">
      <c r="A30265" s="2"/>
      <c r="B30265" s="2"/>
      <c r="C30265" s="2"/>
      <c r="G30265" s="94"/>
      <c r="H30265" s="94"/>
      <c r="I30265" s="94"/>
      <c r="J30265" s="2"/>
      <c r="P30265" s="30"/>
      <c r="T30265" s="2"/>
      <c r="V30265" s="2"/>
      <c r="W30265" s="28"/>
      <c r="Y30265" s="30"/>
      <c r="Z30265" s="30"/>
      <c r="AB30265" s="6"/>
    </row>
    <row r="30266" spans="1:28">
      <c r="A30266" s="2"/>
      <c r="B30266" s="2"/>
      <c r="C30266" s="2"/>
      <c r="G30266" s="94"/>
      <c r="H30266" s="94"/>
      <c r="I30266" s="94"/>
      <c r="J30266" s="2"/>
      <c r="P30266" s="30"/>
      <c r="T30266" s="2"/>
      <c r="V30266" s="2"/>
      <c r="W30266" s="28"/>
      <c r="Y30266" s="30"/>
      <c r="Z30266" s="30"/>
      <c r="AB30266" s="6"/>
    </row>
    <row r="30267" spans="1:28">
      <c r="A30267" s="2"/>
      <c r="B30267" s="2"/>
      <c r="C30267" s="2"/>
      <c r="G30267" s="94"/>
      <c r="H30267" s="94"/>
      <c r="I30267" s="94"/>
      <c r="J30267" s="2"/>
      <c r="P30267" s="30"/>
      <c r="T30267" s="2"/>
      <c r="V30267" s="2"/>
      <c r="W30267" s="28"/>
      <c r="Y30267" s="30"/>
      <c r="Z30267" s="30"/>
      <c r="AB30267" s="6"/>
    </row>
    <row r="30268" spans="1:28">
      <c r="A30268" s="2"/>
      <c r="B30268" s="2"/>
      <c r="C30268" s="2"/>
      <c r="G30268" s="94"/>
      <c r="H30268" s="94"/>
      <c r="I30268" s="94"/>
      <c r="J30268" s="2"/>
      <c r="P30268" s="30"/>
      <c r="T30268" s="2"/>
      <c r="V30268" s="2"/>
      <c r="W30268" s="28"/>
      <c r="Y30268" s="30"/>
      <c r="Z30268" s="30"/>
      <c r="AB30268" s="6"/>
    </row>
    <row r="30269" spans="1:28">
      <c r="A30269" s="2"/>
      <c r="B30269" s="2"/>
      <c r="C30269" s="2"/>
      <c r="G30269" s="94"/>
      <c r="H30269" s="94"/>
      <c r="I30269" s="94"/>
      <c r="J30269" s="2"/>
      <c r="P30269" s="30"/>
      <c r="T30269" s="2"/>
      <c r="V30269" s="2"/>
      <c r="W30269" s="28"/>
      <c r="Y30269" s="30"/>
      <c r="Z30269" s="30"/>
      <c r="AB30269" s="6"/>
    </row>
    <row r="30270" spans="1:28">
      <c r="A30270" s="2"/>
      <c r="B30270" s="2"/>
      <c r="C30270" s="2"/>
      <c r="G30270" s="94"/>
      <c r="H30270" s="94"/>
      <c r="I30270" s="94"/>
      <c r="J30270" s="2"/>
      <c r="P30270" s="30"/>
      <c r="T30270" s="2"/>
      <c r="V30270" s="2"/>
      <c r="W30270" s="28"/>
      <c r="Y30270" s="30"/>
      <c r="Z30270" s="30"/>
      <c r="AB30270" s="6"/>
    </row>
    <row r="30271" spans="1:28">
      <c r="A30271" s="2"/>
      <c r="B30271" s="2"/>
      <c r="C30271" s="2"/>
      <c r="G30271" s="94"/>
      <c r="H30271" s="94"/>
      <c r="I30271" s="94"/>
      <c r="J30271" s="2"/>
      <c r="P30271" s="30"/>
      <c r="T30271" s="2"/>
      <c r="V30271" s="2"/>
      <c r="W30271" s="28"/>
      <c r="Y30271" s="30"/>
      <c r="Z30271" s="30"/>
      <c r="AB30271" s="6"/>
    </row>
    <row r="30272" spans="1:28">
      <c r="A30272" s="2"/>
      <c r="B30272" s="2"/>
      <c r="C30272" s="2"/>
      <c r="G30272" s="94"/>
      <c r="H30272" s="94"/>
      <c r="I30272" s="94"/>
      <c r="J30272" s="2"/>
      <c r="P30272" s="30"/>
      <c r="T30272" s="2"/>
      <c r="V30272" s="2"/>
      <c r="W30272" s="28"/>
      <c r="Y30272" s="30"/>
      <c r="Z30272" s="30"/>
      <c r="AB30272" s="6"/>
    </row>
    <row r="30273" spans="1:28">
      <c r="A30273" s="2"/>
      <c r="B30273" s="2"/>
      <c r="C30273" s="2"/>
      <c r="G30273" s="94"/>
      <c r="H30273" s="94"/>
      <c r="I30273" s="94"/>
      <c r="J30273" s="2"/>
      <c r="P30273" s="30"/>
      <c r="T30273" s="2"/>
      <c r="V30273" s="2"/>
      <c r="W30273" s="28"/>
      <c r="Y30273" s="30"/>
      <c r="Z30273" s="30"/>
      <c r="AB30273" s="6"/>
    </row>
    <row r="30274" spans="1:28">
      <c r="A30274" s="2"/>
      <c r="B30274" s="2"/>
      <c r="C30274" s="2"/>
      <c r="G30274" s="94"/>
      <c r="H30274" s="94"/>
      <c r="I30274" s="94"/>
      <c r="J30274" s="2"/>
      <c r="P30274" s="30"/>
      <c r="T30274" s="2"/>
      <c r="V30274" s="2"/>
      <c r="W30274" s="28"/>
      <c r="Y30274" s="30"/>
      <c r="Z30274" s="30"/>
      <c r="AB30274" s="6"/>
    </row>
    <row r="30275" spans="1:28">
      <c r="A30275" s="2"/>
      <c r="B30275" s="2"/>
      <c r="C30275" s="2"/>
      <c r="G30275" s="94"/>
      <c r="H30275" s="94"/>
      <c r="I30275" s="94"/>
      <c r="J30275" s="2"/>
      <c r="P30275" s="30"/>
      <c r="T30275" s="2"/>
      <c r="V30275" s="2"/>
      <c r="W30275" s="28"/>
      <c r="Y30275" s="30"/>
      <c r="Z30275" s="30"/>
      <c r="AB30275" s="6"/>
    </row>
    <row r="30276" spans="1:28">
      <c r="A30276" s="2"/>
      <c r="B30276" s="2"/>
      <c r="C30276" s="2"/>
      <c r="G30276" s="94"/>
      <c r="H30276" s="94"/>
      <c r="I30276" s="94"/>
      <c r="J30276" s="2"/>
      <c r="P30276" s="30"/>
      <c r="T30276" s="2"/>
      <c r="V30276" s="2"/>
      <c r="W30276" s="28"/>
      <c r="Y30276" s="30"/>
      <c r="Z30276" s="30"/>
      <c r="AB30276" s="6"/>
    </row>
    <row r="30277" spans="1:28">
      <c r="A30277" s="2"/>
      <c r="B30277" s="2"/>
      <c r="C30277" s="2"/>
      <c r="G30277" s="94"/>
      <c r="H30277" s="94"/>
      <c r="I30277" s="94"/>
      <c r="J30277" s="2"/>
      <c r="P30277" s="30"/>
      <c r="T30277" s="2"/>
      <c r="V30277" s="2"/>
      <c r="W30277" s="28"/>
      <c r="Y30277" s="30"/>
      <c r="Z30277" s="30"/>
      <c r="AB30277" s="6"/>
    </row>
    <row r="30278" spans="1:28">
      <c r="A30278" s="2"/>
      <c r="B30278" s="2"/>
      <c r="C30278" s="2"/>
      <c r="G30278" s="94"/>
      <c r="H30278" s="94"/>
      <c r="I30278" s="94"/>
      <c r="J30278" s="2"/>
      <c r="P30278" s="30"/>
      <c r="T30278" s="2"/>
      <c r="V30278" s="2"/>
      <c r="W30278" s="28"/>
      <c r="Y30278" s="30"/>
      <c r="Z30278" s="30"/>
      <c r="AB30278" s="6"/>
    </row>
    <row r="30279" spans="1:28">
      <c r="A30279" s="2"/>
      <c r="B30279" s="2"/>
      <c r="C30279" s="2"/>
      <c r="G30279" s="94"/>
      <c r="H30279" s="94"/>
      <c r="I30279" s="94"/>
      <c r="J30279" s="2"/>
      <c r="P30279" s="30"/>
      <c r="T30279" s="2"/>
      <c r="V30279" s="2"/>
      <c r="W30279" s="28"/>
      <c r="Y30279" s="30"/>
      <c r="Z30279" s="30"/>
      <c r="AB30279" s="6"/>
    </row>
    <row r="30280" spans="1:28">
      <c r="A30280" s="2"/>
      <c r="B30280" s="2"/>
      <c r="C30280" s="2"/>
      <c r="G30280" s="94"/>
      <c r="H30280" s="94"/>
      <c r="I30280" s="94"/>
      <c r="J30280" s="2"/>
      <c r="P30280" s="30"/>
      <c r="T30280" s="2"/>
      <c r="V30280" s="2"/>
      <c r="W30280" s="28"/>
      <c r="Y30280" s="30"/>
      <c r="Z30280" s="30"/>
      <c r="AB30280" s="6"/>
    </row>
    <row r="30281" spans="1:28">
      <c r="A30281" s="2"/>
      <c r="B30281" s="2"/>
      <c r="C30281" s="2"/>
      <c r="G30281" s="94"/>
      <c r="H30281" s="94"/>
      <c r="I30281" s="94"/>
      <c r="J30281" s="2"/>
      <c r="P30281" s="30"/>
      <c r="T30281" s="2"/>
      <c r="V30281" s="2"/>
      <c r="W30281" s="28"/>
      <c r="Y30281" s="30"/>
      <c r="Z30281" s="30"/>
      <c r="AB30281" s="6"/>
    </row>
    <row r="30282" spans="1:28">
      <c r="A30282" s="2"/>
      <c r="B30282" s="2"/>
      <c r="C30282" s="2"/>
      <c r="G30282" s="94"/>
      <c r="H30282" s="94"/>
      <c r="I30282" s="94"/>
      <c r="J30282" s="2"/>
      <c r="P30282" s="30"/>
      <c r="T30282" s="2"/>
      <c r="V30282" s="2"/>
      <c r="W30282" s="28"/>
      <c r="Y30282" s="30"/>
      <c r="Z30282" s="30"/>
      <c r="AB30282" s="6"/>
    </row>
    <row r="30283" spans="1:28">
      <c r="A30283" s="2"/>
      <c r="B30283" s="2"/>
      <c r="C30283" s="2"/>
      <c r="G30283" s="94"/>
      <c r="H30283" s="94"/>
      <c r="I30283" s="94"/>
      <c r="J30283" s="2"/>
      <c r="P30283" s="30"/>
      <c r="T30283" s="2"/>
      <c r="V30283" s="2"/>
      <c r="W30283" s="28"/>
      <c r="Y30283" s="30"/>
      <c r="Z30283" s="30"/>
      <c r="AB30283" s="6"/>
    </row>
    <row r="30284" spans="1:28">
      <c r="A30284" s="2"/>
      <c r="B30284" s="2"/>
      <c r="C30284" s="2"/>
      <c r="G30284" s="94"/>
      <c r="H30284" s="94"/>
      <c r="I30284" s="94"/>
      <c r="J30284" s="2"/>
      <c r="P30284" s="30"/>
      <c r="T30284" s="2"/>
      <c r="V30284" s="2"/>
      <c r="W30284" s="28"/>
      <c r="Y30284" s="30"/>
      <c r="Z30284" s="30"/>
      <c r="AB30284" s="6"/>
    </row>
    <row r="30285" spans="1:28">
      <c r="A30285" s="2"/>
      <c r="B30285" s="2"/>
      <c r="C30285" s="2"/>
      <c r="G30285" s="94"/>
      <c r="H30285" s="94"/>
      <c r="I30285" s="94"/>
      <c r="J30285" s="2"/>
      <c r="P30285" s="30"/>
      <c r="T30285" s="2"/>
      <c r="V30285" s="2"/>
      <c r="W30285" s="28"/>
      <c r="Y30285" s="30"/>
      <c r="Z30285" s="30"/>
      <c r="AB30285" s="6"/>
    </row>
    <row r="30286" spans="1:28">
      <c r="A30286" s="2"/>
      <c r="B30286" s="2"/>
      <c r="C30286" s="2"/>
      <c r="G30286" s="94"/>
      <c r="H30286" s="94"/>
      <c r="I30286" s="94"/>
      <c r="J30286" s="2"/>
      <c r="P30286" s="30"/>
      <c r="T30286" s="2"/>
      <c r="V30286" s="2"/>
      <c r="W30286" s="28"/>
      <c r="Y30286" s="30"/>
      <c r="Z30286" s="30"/>
      <c r="AB30286" s="6"/>
    </row>
    <row r="30287" spans="1:28">
      <c r="A30287" s="2"/>
      <c r="B30287" s="2"/>
      <c r="C30287" s="2"/>
      <c r="G30287" s="94"/>
      <c r="H30287" s="94"/>
      <c r="I30287" s="94"/>
      <c r="J30287" s="2"/>
      <c r="P30287" s="30"/>
      <c r="T30287" s="2"/>
      <c r="V30287" s="2"/>
      <c r="W30287" s="28"/>
      <c r="Y30287" s="30"/>
      <c r="Z30287" s="30"/>
      <c r="AB30287" s="6"/>
    </row>
    <row r="30288" spans="1:28">
      <c r="A30288" s="2"/>
      <c r="B30288" s="2"/>
      <c r="C30288" s="2"/>
      <c r="G30288" s="94"/>
      <c r="H30288" s="94"/>
      <c r="I30288" s="94"/>
      <c r="J30288" s="2"/>
      <c r="P30288" s="30"/>
      <c r="T30288" s="2"/>
      <c r="V30288" s="2"/>
      <c r="W30288" s="28"/>
      <c r="Y30288" s="30"/>
      <c r="Z30288" s="30"/>
      <c r="AB30288" s="6"/>
    </row>
    <row r="30289" spans="1:28">
      <c r="A30289" s="2"/>
      <c r="B30289" s="2"/>
      <c r="C30289" s="2"/>
      <c r="G30289" s="94"/>
      <c r="H30289" s="94"/>
      <c r="I30289" s="94"/>
      <c r="J30289" s="2"/>
      <c r="P30289" s="30"/>
      <c r="T30289" s="2"/>
      <c r="V30289" s="2"/>
      <c r="W30289" s="28"/>
      <c r="Y30289" s="30"/>
      <c r="Z30289" s="30"/>
      <c r="AB30289" s="6"/>
    </row>
    <row r="30290" spans="1:28">
      <c r="A30290" s="2"/>
      <c r="B30290" s="2"/>
      <c r="C30290" s="2"/>
      <c r="G30290" s="94"/>
      <c r="H30290" s="94"/>
      <c r="I30290" s="94"/>
      <c r="J30290" s="2"/>
      <c r="P30290" s="30"/>
      <c r="T30290" s="2"/>
      <c r="V30290" s="2"/>
      <c r="W30290" s="28"/>
      <c r="Y30290" s="30"/>
      <c r="Z30290" s="30"/>
      <c r="AB30290" s="6"/>
    </row>
    <row r="30291" spans="1:28">
      <c r="A30291" s="2"/>
      <c r="B30291" s="2"/>
      <c r="C30291" s="2"/>
      <c r="G30291" s="94"/>
      <c r="H30291" s="94"/>
      <c r="I30291" s="94"/>
      <c r="J30291" s="2"/>
      <c r="P30291" s="30"/>
      <c r="T30291" s="2"/>
      <c r="V30291" s="2"/>
      <c r="W30291" s="28"/>
      <c r="Y30291" s="30"/>
      <c r="Z30291" s="30"/>
      <c r="AB30291" s="6"/>
    </row>
    <row r="30292" spans="1:28">
      <c r="A30292" s="2"/>
      <c r="B30292" s="2"/>
      <c r="C30292" s="2"/>
      <c r="G30292" s="94"/>
      <c r="H30292" s="94"/>
      <c r="I30292" s="94"/>
      <c r="J30292" s="2"/>
      <c r="P30292" s="30"/>
      <c r="T30292" s="2"/>
      <c r="V30292" s="2"/>
      <c r="W30292" s="28"/>
      <c r="Y30292" s="30"/>
      <c r="Z30292" s="30"/>
      <c r="AB30292" s="6"/>
    </row>
    <row r="30293" spans="1:28">
      <c r="A30293" s="2"/>
      <c r="B30293" s="2"/>
      <c r="C30293" s="2"/>
      <c r="G30293" s="94"/>
      <c r="H30293" s="94"/>
      <c r="I30293" s="94"/>
      <c r="J30293" s="2"/>
      <c r="P30293" s="30"/>
      <c r="T30293" s="2"/>
      <c r="V30293" s="2"/>
      <c r="W30293" s="28"/>
      <c r="Y30293" s="30"/>
      <c r="Z30293" s="30"/>
      <c r="AB30293" s="6"/>
    </row>
    <row r="30294" spans="1:28">
      <c r="A30294" s="2"/>
      <c r="B30294" s="2"/>
      <c r="C30294" s="2"/>
      <c r="G30294" s="94"/>
      <c r="H30294" s="94"/>
      <c r="I30294" s="94"/>
      <c r="J30294" s="2"/>
      <c r="P30294" s="30"/>
      <c r="T30294" s="2"/>
      <c r="V30294" s="2"/>
      <c r="W30294" s="28"/>
      <c r="Y30294" s="30"/>
      <c r="Z30294" s="30"/>
      <c r="AB30294" s="6"/>
    </row>
    <row r="30295" spans="1:28">
      <c r="A30295" s="2"/>
      <c r="B30295" s="2"/>
      <c r="C30295" s="2"/>
      <c r="G30295" s="94"/>
      <c r="H30295" s="94"/>
      <c r="I30295" s="94"/>
      <c r="J30295" s="2"/>
      <c r="P30295" s="30"/>
      <c r="T30295" s="2"/>
      <c r="V30295" s="2"/>
      <c r="W30295" s="28"/>
      <c r="Y30295" s="30"/>
      <c r="Z30295" s="30"/>
      <c r="AB30295" s="6"/>
    </row>
    <row r="30296" spans="1:28">
      <c r="A30296" s="2"/>
      <c r="B30296" s="2"/>
      <c r="C30296" s="2"/>
      <c r="G30296" s="94"/>
      <c r="H30296" s="94"/>
      <c r="I30296" s="94"/>
      <c r="J30296" s="2"/>
      <c r="P30296" s="30"/>
      <c r="T30296" s="2"/>
      <c r="V30296" s="2"/>
      <c r="W30296" s="28"/>
      <c r="Y30296" s="30"/>
      <c r="Z30296" s="30"/>
      <c r="AB30296" s="6"/>
    </row>
    <row r="30297" spans="1:28">
      <c r="A30297" s="2"/>
      <c r="B30297" s="2"/>
      <c r="C30297" s="2"/>
      <c r="G30297" s="94"/>
      <c r="H30297" s="94"/>
      <c r="I30297" s="94"/>
      <c r="J30297" s="2"/>
      <c r="P30297" s="30"/>
      <c r="T30297" s="2"/>
      <c r="V30297" s="2"/>
      <c r="W30297" s="28"/>
      <c r="Y30297" s="30"/>
      <c r="Z30297" s="30"/>
      <c r="AB30297" s="6"/>
    </row>
    <row r="30298" spans="1:28">
      <c r="A30298" s="2"/>
      <c r="B30298" s="2"/>
      <c r="C30298" s="2"/>
      <c r="G30298" s="94"/>
      <c r="H30298" s="94"/>
      <c r="I30298" s="94"/>
      <c r="J30298" s="2"/>
      <c r="P30298" s="30"/>
      <c r="T30298" s="2"/>
      <c r="V30298" s="2"/>
      <c r="W30298" s="28"/>
      <c r="Y30298" s="30"/>
      <c r="Z30298" s="30"/>
      <c r="AB30298" s="6"/>
    </row>
    <row r="30299" spans="1:28">
      <c r="A30299" s="2"/>
      <c r="B30299" s="2"/>
      <c r="C30299" s="2"/>
      <c r="G30299" s="94"/>
      <c r="H30299" s="94"/>
      <c r="I30299" s="94"/>
      <c r="J30299" s="2"/>
      <c r="P30299" s="30"/>
      <c r="T30299" s="2"/>
      <c r="V30299" s="2"/>
      <c r="W30299" s="28"/>
      <c r="Y30299" s="30"/>
      <c r="Z30299" s="30"/>
      <c r="AB30299" s="6"/>
    </row>
    <row r="30300" spans="1:28">
      <c r="A30300" s="2"/>
      <c r="B30300" s="2"/>
      <c r="C30300" s="2"/>
      <c r="G30300" s="94"/>
      <c r="H30300" s="94"/>
      <c r="I30300" s="94"/>
      <c r="J30300" s="2"/>
      <c r="P30300" s="30"/>
      <c r="T30300" s="2"/>
      <c r="V30300" s="2"/>
      <c r="W30300" s="28"/>
      <c r="Y30300" s="30"/>
      <c r="Z30300" s="30"/>
      <c r="AB30300" s="6"/>
    </row>
    <row r="30301" spans="1:28">
      <c r="A30301" s="2"/>
      <c r="B30301" s="2"/>
      <c r="C30301" s="2"/>
      <c r="G30301" s="94"/>
      <c r="H30301" s="94"/>
      <c r="I30301" s="94"/>
      <c r="J30301" s="2"/>
      <c r="P30301" s="30"/>
      <c r="T30301" s="2"/>
      <c r="V30301" s="2"/>
      <c r="W30301" s="28"/>
      <c r="Y30301" s="30"/>
      <c r="Z30301" s="30"/>
      <c r="AB30301" s="6"/>
    </row>
    <row r="30302" spans="1:28">
      <c r="A30302" s="2"/>
      <c r="B30302" s="2"/>
      <c r="C30302" s="2"/>
      <c r="G30302" s="94"/>
      <c r="H30302" s="94"/>
      <c r="I30302" s="94"/>
      <c r="J30302" s="2"/>
      <c r="P30302" s="30"/>
      <c r="T30302" s="2"/>
      <c r="V30302" s="2"/>
      <c r="W30302" s="28"/>
      <c r="Y30302" s="30"/>
      <c r="Z30302" s="30"/>
      <c r="AB30302" s="6"/>
    </row>
    <row r="30303" spans="1:28">
      <c r="A30303" s="2"/>
      <c r="B30303" s="2"/>
      <c r="C30303" s="2"/>
      <c r="G30303" s="94"/>
      <c r="H30303" s="94"/>
      <c r="I30303" s="94"/>
      <c r="J30303" s="2"/>
      <c r="P30303" s="30"/>
      <c r="T30303" s="2"/>
      <c r="V30303" s="2"/>
      <c r="W30303" s="28"/>
      <c r="Y30303" s="30"/>
      <c r="Z30303" s="30"/>
      <c r="AB30303" s="6"/>
    </row>
    <row r="30304" spans="1:28">
      <c r="A30304" s="2"/>
      <c r="B30304" s="2"/>
      <c r="C30304" s="2"/>
      <c r="G30304" s="94"/>
      <c r="H30304" s="94"/>
      <c r="I30304" s="94"/>
      <c r="J30304" s="2"/>
      <c r="P30304" s="30"/>
      <c r="T30304" s="2"/>
      <c r="V30304" s="2"/>
      <c r="W30304" s="28"/>
      <c r="Y30304" s="30"/>
      <c r="Z30304" s="30"/>
      <c r="AB30304" s="6"/>
    </row>
    <row r="30305" spans="1:28">
      <c r="A30305" s="2"/>
      <c r="B30305" s="2"/>
      <c r="C30305" s="2"/>
      <c r="G30305" s="94"/>
      <c r="H30305" s="94"/>
      <c r="I30305" s="94"/>
      <c r="J30305" s="2"/>
      <c r="P30305" s="30"/>
      <c r="T30305" s="2"/>
      <c r="V30305" s="2"/>
      <c r="W30305" s="28"/>
      <c r="Y30305" s="30"/>
      <c r="Z30305" s="30"/>
      <c r="AB30305" s="6"/>
    </row>
    <row r="30306" spans="1:28">
      <c r="A30306" s="2"/>
      <c r="B30306" s="2"/>
      <c r="C30306" s="2"/>
      <c r="G30306" s="94"/>
      <c r="H30306" s="94"/>
      <c r="I30306" s="94"/>
      <c r="J30306" s="2"/>
      <c r="P30306" s="30"/>
      <c r="T30306" s="2"/>
      <c r="V30306" s="2"/>
      <c r="W30306" s="28"/>
      <c r="Y30306" s="30"/>
      <c r="Z30306" s="30"/>
      <c r="AB30306" s="6"/>
    </row>
    <row r="30307" spans="1:28">
      <c r="A30307" s="2"/>
      <c r="B30307" s="2"/>
      <c r="C30307" s="2"/>
      <c r="G30307" s="94"/>
      <c r="H30307" s="94"/>
      <c r="I30307" s="94"/>
      <c r="J30307" s="2"/>
      <c r="P30307" s="30"/>
      <c r="T30307" s="2"/>
      <c r="V30307" s="2"/>
      <c r="W30307" s="28"/>
      <c r="Y30307" s="30"/>
      <c r="Z30307" s="30"/>
      <c r="AB30307" s="6"/>
    </row>
    <row r="30308" spans="1:28">
      <c r="A30308" s="2"/>
      <c r="B30308" s="2"/>
      <c r="C30308" s="2"/>
      <c r="G30308" s="94"/>
      <c r="H30308" s="94"/>
      <c r="I30308" s="94"/>
      <c r="J30308" s="2"/>
      <c r="P30308" s="30"/>
      <c r="T30308" s="2"/>
      <c r="V30308" s="2"/>
      <c r="W30308" s="28"/>
      <c r="Y30308" s="30"/>
      <c r="Z30308" s="30"/>
      <c r="AB30308" s="6"/>
    </row>
    <row r="30309" spans="1:28">
      <c r="A30309" s="2"/>
      <c r="B30309" s="2"/>
      <c r="C30309" s="2"/>
      <c r="G30309" s="94"/>
      <c r="H30309" s="94"/>
      <c r="I30309" s="94"/>
      <c r="J30309" s="2"/>
      <c r="P30309" s="30"/>
      <c r="T30309" s="2"/>
      <c r="V30309" s="2"/>
      <c r="W30309" s="28"/>
      <c r="Y30309" s="30"/>
      <c r="Z30309" s="30"/>
      <c r="AB30309" s="6"/>
    </row>
    <row r="30310" spans="1:28">
      <c r="A30310" s="2"/>
      <c r="B30310" s="2"/>
      <c r="C30310" s="2"/>
      <c r="G30310" s="94"/>
      <c r="H30310" s="94"/>
      <c r="I30310" s="94"/>
      <c r="J30310" s="2"/>
      <c r="P30310" s="30"/>
      <c r="T30310" s="2"/>
      <c r="V30310" s="2"/>
      <c r="W30310" s="28"/>
      <c r="Y30310" s="30"/>
      <c r="Z30310" s="30"/>
      <c r="AB30310" s="6"/>
    </row>
    <row r="30311" spans="1:28">
      <c r="A30311" s="2"/>
      <c r="B30311" s="2"/>
      <c r="C30311" s="2"/>
      <c r="G30311" s="94"/>
      <c r="H30311" s="94"/>
      <c r="I30311" s="94"/>
      <c r="J30311" s="2"/>
      <c r="P30311" s="30"/>
      <c r="T30311" s="2"/>
      <c r="V30311" s="2"/>
      <c r="W30311" s="28"/>
      <c r="Y30311" s="30"/>
      <c r="Z30311" s="30"/>
      <c r="AB30311" s="6"/>
    </row>
    <row r="30312" spans="1:28">
      <c r="A30312" s="2"/>
      <c r="B30312" s="2"/>
      <c r="C30312" s="2"/>
      <c r="G30312" s="94"/>
      <c r="H30312" s="94"/>
      <c r="I30312" s="94"/>
      <c r="J30312" s="2"/>
      <c r="P30312" s="30"/>
      <c r="T30312" s="2"/>
      <c r="V30312" s="2"/>
      <c r="W30312" s="28"/>
      <c r="Y30312" s="30"/>
      <c r="Z30312" s="30"/>
      <c r="AB30312" s="6"/>
    </row>
    <row r="30313" spans="1:28">
      <c r="A30313" s="2"/>
      <c r="B30313" s="2"/>
      <c r="C30313" s="2"/>
      <c r="G30313" s="94"/>
      <c r="H30313" s="94"/>
      <c r="I30313" s="94"/>
      <c r="J30313" s="2"/>
      <c r="P30313" s="30"/>
      <c r="T30313" s="2"/>
      <c r="V30313" s="2"/>
      <c r="W30313" s="28"/>
      <c r="Y30313" s="30"/>
      <c r="Z30313" s="30"/>
      <c r="AB30313" s="6"/>
    </row>
    <row r="30314" spans="1:28">
      <c r="A30314" s="2"/>
      <c r="B30314" s="2"/>
      <c r="C30314" s="2"/>
      <c r="G30314" s="94"/>
      <c r="H30314" s="94"/>
      <c r="I30314" s="94"/>
      <c r="J30314" s="2"/>
      <c r="P30314" s="30"/>
      <c r="T30314" s="2"/>
      <c r="V30314" s="2"/>
      <c r="W30314" s="28"/>
      <c r="Y30314" s="30"/>
      <c r="Z30314" s="30"/>
      <c r="AB30314" s="6"/>
    </row>
    <row r="30315" spans="1:28">
      <c r="A30315" s="2"/>
      <c r="B30315" s="2"/>
      <c r="C30315" s="2"/>
      <c r="G30315" s="94"/>
      <c r="H30315" s="94"/>
      <c r="I30315" s="94"/>
      <c r="J30315" s="2"/>
      <c r="P30315" s="30"/>
      <c r="T30315" s="2"/>
      <c r="V30315" s="2"/>
      <c r="W30315" s="28"/>
      <c r="Y30315" s="30"/>
      <c r="Z30315" s="30"/>
      <c r="AB30315" s="6"/>
    </row>
    <row r="30316" spans="1:28">
      <c r="A30316" s="2"/>
      <c r="B30316" s="2"/>
      <c r="C30316" s="2"/>
      <c r="G30316" s="94"/>
      <c r="H30316" s="94"/>
      <c r="I30316" s="94"/>
      <c r="J30316" s="2"/>
      <c r="P30316" s="30"/>
      <c r="T30316" s="2"/>
      <c r="V30316" s="2"/>
      <c r="W30316" s="28"/>
      <c r="Y30316" s="30"/>
      <c r="Z30316" s="30"/>
      <c r="AB30316" s="6"/>
    </row>
    <row r="30317" spans="1:28">
      <c r="A30317" s="2"/>
      <c r="B30317" s="2"/>
      <c r="C30317" s="2"/>
      <c r="G30317" s="94"/>
      <c r="H30317" s="94"/>
      <c r="I30317" s="94"/>
      <c r="J30317" s="2"/>
      <c r="P30317" s="30"/>
      <c r="T30317" s="2"/>
      <c r="V30317" s="2"/>
      <c r="W30317" s="28"/>
      <c r="Y30317" s="30"/>
      <c r="Z30317" s="30"/>
      <c r="AB30317" s="6"/>
    </row>
    <row r="30318" spans="1:28">
      <c r="A30318" s="2"/>
      <c r="B30318" s="2"/>
      <c r="C30318" s="2"/>
      <c r="G30318" s="94"/>
      <c r="H30318" s="94"/>
      <c r="I30318" s="94"/>
      <c r="J30318" s="2"/>
      <c r="P30318" s="30"/>
      <c r="T30318" s="2"/>
      <c r="V30318" s="2"/>
      <c r="W30318" s="28"/>
      <c r="Y30318" s="30"/>
      <c r="Z30318" s="30"/>
      <c r="AB30318" s="6"/>
    </row>
    <row r="30319" spans="1:28">
      <c r="A30319" s="2"/>
      <c r="B30319" s="2"/>
      <c r="C30319" s="2"/>
      <c r="G30319" s="94"/>
      <c r="H30319" s="94"/>
      <c r="I30319" s="94"/>
      <c r="J30319" s="2"/>
      <c r="P30319" s="30"/>
      <c r="T30319" s="2"/>
      <c r="V30319" s="2"/>
      <c r="W30319" s="28"/>
      <c r="Y30319" s="30"/>
      <c r="Z30319" s="30"/>
      <c r="AB30319" s="6"/>
    </row>
    <row r="30320" spans="1:28">
      <c r="A30320" s="2"/>
      <c r="B30320" s="2"/>
      <c r="C30320" s="2"/>
      <c r="G30320" s="94"/>
      <c r="H30320" s="94"/>
      <c r="I30320" s="94"/>
      <c r="J30320" s="2"/>
      <c r="P30320" s="30"/>
      <c r="T30320" s="2"/>
      <c r="V30320" s="2"/>
      <c r="W30320" s="28"/>
      <c r="Y30320" s="30"/>
      <c r="Z30320" s="30"/>
      <c r="AB30320" s="6"/>
    </row>
    <row r="30321" spans="1:28">
      <c r="A30321" s="2"/>
      <c r="B30321" s="2"/>
      <c r="C30321" s="2"/>
      <c r="G30321" s="94"/>
      <c r="H30321" s="94"/>
      <c r="I30321" s="94"/>
      <c r="J30321" s="2"/>
      <c r="P30321" s="30"/>
      <c r="T30321" s="2"/>
      <c r="V30321" s="2"/>
      <c r="W30321" s="28"/>
      <c r="Y30321" s="30"/>
      <c r="Z30321" s="30"/>
      <c r="AB30321" s="6"/>
    </row>
    <row r="30322" spans="1:28">
      <c r="A30322" s="2"/>
      <c r="B30322" s="2"/>
      <c r="C30322" s="2"/>
      <c r="G30322" s="94"/>
      <c r="H30322" s="94"/>
      <c r="I30322" s="94"/>
      <c r="J30322" s="2"/>
      <c r="P30322" s="30"/>
      <c r="T30322" s="2"/>
      <c r="V30322" s="2"/>
      <c r="W30322" s="28"/>
      <c r="Y30322" s="30"/>
      <c r="Z30322" s="30"/>
      <c r="AB30322" s="6"/>
    </row>
    <row r="30323" spans="1:28">
      <c r="A30323" s="2"/>
      <c r="B30323" s="2"/>
      <c r="C30323" s="2"/>
      <c r="G30323" s="94"/>
      <c r="H30323" s="94"/>
      <c r="I30323" s="94"/>
      <c r="J30323" s="2"/>
      <c r="P30323" s="30"/>
      <c r="T30323" s="2"/>
      <c r="V30323" s="2"/>
      <c r="W30323" s="28"/>
      <c r="Y30323" s="30"/>
      <c r="Z30323" s="30"/>
      <c r="AB30323" s="6"/>
    </row>
    <row r="30324" spans="1:28">
      <c r="A30324" s="2"/>
      <c r="B30324" s="2"/>
      <c r="C30324" s="2"/>
      <c r="G30324" s="94"/>
      <c r="H30324" s="94"/>
      <c r="I30324" s="94"/>
      <c r="J30324" s="2"/>
      <c r="P30324" s="30"/>
      <c r="T30324" s="2"/>
      <c r="V30324" s="2"/>
      <c r="W30324" s="28"/>
      <c r="Y30324" s="30"/>
      <c r="Z30324" s="30"/>
      <c r="AB30324" s="6"/>
    </row>
    <row r="30325" spans="1:28">
      <c r="A30325" s="2"/>
      <c r="B30325" s="2"/>
      <c r="C30325" s="2"/>
      <c r="G30325" s="94"/>
      <c r="H30325" s="94"/>
      <c r="I30325" s="94"/>
      <c r="J30325" s="2"/>
      <c r="P30325" s="30"/>
      <c r="T30325" s="2"/>
      <c r="V30325" s="2"/>
      <c r="W30325" s="28"/>
      <c r="Y30325" s="30"/>
      <c r="Z30325" s="30"/>
      <c r="AB30325" s="6"/>
    </row>
    <row r="30326" spans="1:28">
      <c r="A30326" s="2"/>
      <c r="B30326" s="2"/>
      <c r="C30326" s="2"/>
      <c r="G30326" s="94"/>
      <c r="H30326" s="94"/>
      <c r="I30326" s="94"/>
      <c r="J30326" s="2"/>
      <c r="P30326" s="30"/>
      <c r="T30326" s="2"/>
      <c r="V30326" s="2"/>
      <c r="W30326" s="28"/>
      <c r="Y30326" s="30"/>
      <c r="Z30326" s="30"/>
      <c r="AB30326" s="6"/>
    </row>
    <row r="30327" spans="1:28">
      <c r="A30327" s="2"/>
      <c r="B30327" s="2"/>
      <c r="C30327" s="2"/>
      <c r="G30327" s="94"/>
      <c r="H30327" s="94"/>
      <c r="I30327" s="94"/>
      <c r="J30327" s="2"/>
      <c r="P30327" s="30"/>
      <c r="T30327" s="2"/>
      <c r="V30327" s="2"/>
      <c r="W30327" s="28"/>
      <c r="Y30327" s="30"/>
      <c r="Z30327" s="30"/>
      <c r="AB30327" s="6"/>
    </row>
    <row r="30328" spans="1:28">
      <c r="A30328" s="2"/>
      <c r="B30328" s="2"/>
      <c r="C30328" s="2"/>
      <c r="G30328" s="94"/>
      <c r="H30328" s="94"/>
      <c r="I30328" s="94"/>
      <c r="J30328" s="2"/>
      <c r="P30328" s="30"/>
      <c r="T30328" s="2"/>
      <c r="V30328" s="2"/>
      <c r="W30328" s="28"/>
      <c r="Y30328" s="30"/>
      <c r="Z30328" s="30"/>
      <c r="AB30328" s="6"/>
    </row>
    <row r="30329" spans="1:28">
      <c r="A30329" s="2"/>
      <c r="B30329" s="2"/>
      <c r="C30329" s="2"/>
      <c r="G30329" s="94"/>
      <c r="H30329" s="94"/>
      <c r="I30329" s="94"/>
      <c r="J30329" s="2"/>
      <c r="P30329" s="30"/>
      <c r="T30329" s="2"/>
      <c r="V30329" s="2"/>
      <c r="W30329" s="28"/>
      <c r="Y30329" s="30"/>
      <c r="Z30329" s="30"/>
      <c r="AB30329" s="6"/>
    </row>
    <row r="30330" spans="1:28">
      <c r="A30330" s="2"/>
      <c r="B30330" s="2"/>
      <c r="C30330" s="2"/>
      <c r="G30330" s="94"/>
      <c r="H30330" s="94"/>
      <c r="I30330" s="94"/>
      <c r="J30330" s="2"/>
      <c r="P30330" s="30"/>
      <c r="T30330" s="2"/>
      <c r="V30330" s="2"/>
      <c r="W30330" s="28"/>
      <c r="Y30330" s="30"/>
      <c r="Z30330" s="30"/>
      <c r="AB30330" s="6"/>
    </row>
    <row r="30331" spans="1:28">
      <c r="A30331" s="2"/>
      <c r="B30331" s="2"/>
      <c r="C30331" s="2"/>
      <c r="G30331" s="94"/>
      <c r="H30331" s="94"/>
      <c r="I30331" s="94"/>
      <c r="J30331" s="2"/>
      <c r="P30331" s="30"/>
      <c r="T30331" s="2"/>
      <c r="V30331" s="2"/>
      <c r="W30331" s="28"/>
      <c r="Y30331" s="30"/>
      <c r="Z30331" s="30"/>
      <c r="AB30331" s="6"/>
    </row>
    <row r="30332" spans="1:28">
      <c r="A30332" s="2"/>
      <c r="B30332" s="2"/>
      <c r="C30332" s="2"/>
      <c r="G30332" s="94"/>
      <c r="H30332" s="94"/>
      <c r="I30332" s="94"/>
      <c r="J30332" s="2"/>
      <c r="P30332" s="30"/>
      <c r="T30332" s="2"/>
      <c r="V30332" s="2"/>
      <c r="W30332" s="28"/>
      <c r="Y30332" s="30"/>
      <c r="Z30332" s="30"/>
      <c r="AB30332" s="6"/>
    </row>
    <row r="30333" spans="1:28">
      <c r="A30333" s="2"/>
      <c r="B30333" s="2"/>
      <c r="C30333" s="2"/>
      <c r="G30333" s="94"/>
      <c r="H30333" s="94"/>
      <c r="I30333" s="94"/>
      <c r="J30333" s="2"/>
      <c r="P30333" s="30"/>
      <c r="T30333" s="2"/>
      <c r="V30333" s="2"/>
      <c r="W30333" s="28"/>
      <c r="Y30333" s="30"/>
      <c r="Z30333" s="30"/>
      <c r="AB30333" s="6"/>
    </row>
    <row r="30334" spans="1:28">
      <c r="A30334" s="2"/>
      <c r="B30334" s="2"/>
      <c r="C30334" s="2"/>
      <c r="G30334" s="94"/>
      <c r="H30334" s="94"/>
      <c r="I30334" s="94"/>
      <c r="J30334" s="2"/>
      <c r="P30334" s="30"/>
      <c r="T30334" s="2"/>
      <c r="V30334" s="2"/>
      <c r="W30334" s="28"/>
      <c r="Y30334" s="30"/>
      <c r="Z30334" s="30"/>
      <c r="AB30334" s="6"/>
    </row>
    <row r="30335" spans="1:28">
      <c r="A30335" s="2"/>
      <c r="B30335" s="2"/>
      <c r="C30335" s="2"/>
      <c r="G30335" s="94"/>
      <c r="H30335" s="94"/>
      <c r="I30335" s="94"/>
      <c r="J30335" s="2"/>
      <c r="P30335" s="30"/>
      <c r="T30335" s="2"/>
      <c r="V30335" s="2"/>
      <c r="W30335" s="28"/>
      <c r="Y30335" s="30"/>
      <c r="Z30335" s="30"/>
      <c r="AB30335" s="6"/>
    </row>
    <row r="30336" spans="1:28">
      <c r="A30336" s="2"/>
      <c r="B30336" s="2"/>
      <c r="C30336" s="2"/>
      <c r="G30336" s="94"/>
      <c r="H30336" s="94"/>
      <c r="I30336" s="94"/>
      <c r="J30336" s="2"/>
      <c r="P30336" s="30"/>
      <c r="T30336" s="2"/>
      <c r="V30336" s="2"/>
      <c r="W30336" s="28"/>
      <c r="Y30336" s="30"/>
      <c r="Z30336" s="30"/>
      <c r="AB30336" s="6"/>
    </row>
    <row r="30337" spans="1:28">
      <c r="A30337" s="2"/>
      <c r="B30337" s="2"/>
      <c r="C30337" s="2"/>
      <c r="G30337" s="94"/>
      <c r="H30337" s="94"/>
      <c r="I30337" s="94"/>
      <c r="J30337" s="2"/>
      <c r="P30337" s="30"/>
      <c r="T30337" s="2"/>
      <c r="V30337" s="2"/>
      <c r="W30337" s="28"/>
      <c r="Y30337" s="30"/>
      <c r="Z30337" s="30"/>
      <c r="AB30337" s="6"/>
    </row>
    <row r="30338" spans="1:28">
      <c r="A30338" s="2"/>
      <c r="B30338" s="2"/>
      <c r="C30338" s="2"/>
      <c r="G30338" s="94"/>
      <c r="H30338" s="94"/>
      <c r="I30338" s="94"/>
      <c r="J30338" s="2"/>
      <c r="P30338" s="30"/>
      <c r="T30338" s="2"/>
      <c r="V30338" s="2"/>
      <c r="W30338" s="28"/>
      <c r="Y30338" s="30"/>
      <c r="Z30338" s="30"/>
      <c r="AB30338" s="6"/>
    </row>
    <row r="30339" spans="1:28">
      <c r="A30339" s="2"/>
      <c r="B30339" s="2"/>
      <c r="C30339" s="2"/>
      <c r="G30339" s="94"/>
      <c r="H30339" s="94"/>
      <c r="I30339" s="94"/>
      <c r="J30339" s="2"/>
      <c r="P30339" s="30"/>
      <c r="T30339" s="2"/>
      <c r="V30339" s="2"/>
      <c r="W30339" s="28"/>
      <c r="Y30339" s="30"/>
      <c r="Z30339" s="30"/>
      <c r="AB30339" s="6"/>
    </row>
    <row r="30340" spans="1:28">
      <c r="A30340" s="2"/>
      <c r="B30340" s="2"/>
      <c r="C30340" s="2"/>
      <c r="G30340" s="94"/>
      <c r="H30340" s="94"/>
      <c r="I30340" s="94"/>
      <c r="J30340" s="2"/>
      <c r="P30340" s="30"/>
      <c r="T30340" s="2"/>
      <c r="V30340" s="2"/>
      <c r="W30340" s="28"/>
      <c r="Y30340" s="30"/>
      <c r="Z30340" s="30"/>
      <c r="AB30340" s="6"/>
    </row>
    <row r="30341" spans="1:28">
      <c r="A30341" s="2"/>
      <c r="B30341" s="2"/>
      <c r="C30341" s="2"/>
      <c r="G30341" s="94"/>
      <c r="H30341" s="94"/>
      <c r="I30341" s="94"/>
      <c r="J30341" s="2"/>
      <c r="P30341" s="30"/>
      <c r="T30341" s="2"/>
      <c r="V30341" s="2"/>
      <c r="W30341" s="28"/>
      <c r="Y30341" s="30"/>
      <c r="Z30341" s="30"/>
      <c r="AB30341" s="6"/>
    </row>
    <row r="30342" spans="1:28">
      <c r="A30342" s="2"/>
      <c r="B30342" s="2"/>
      <c r="C30342" s="2"/>
      <c r="G30342" s="94"/>
      <c r="H30342" s="94"/>
      <c r="I30342" s="94"/>
      <c r="J30342" s="2"/>
      <c r="P30342" s="30"/>
      <c r="T30342" s="2"/>
      <c r="V30342" s="2"/>
      <c r="W30342" s="28"/>
      <c r="Y30342" s="30"/>
      <c r="Z30342" s="30"/>
      <c r="AB30342" s="6"/>
    </row>
    <row r="30343" spans="1:28">
      <c r="A30343" s="2"/>
      <c r="B30343" s="2"/>
      <c r="C30343" s="2"/>
      <c r="G30343" s="94"/>
      <c r="H30343" s="94"/>
      <c r="I30343" s="94"/>
      <c r="J30343" s="2"/>
      <c r="P30343" s="30"/>
      <c r="T30343" s="2"/>
      <c r="V30343" s="2"/>
      <c r="W30343" s="28"/>
      <c r="Y30343" s="30"/>
      <c r="Z30343" s="30"/>
      <c r="AB30343" s="6"/>
    </row>
    <row r="30344" spans="1:28">
      <c r="A30344" s="2"/>
      <c r="B30344" s="2"/>
      <c r="C30344" s="2"/>
      <c r="G30344" s="94"/>
      <c r="H30344" s="94"/>
      <c r="I30344" s="94"/>
      <c r="J30344" s="2"/>
      <c r="P30344" s="30"/>
      <c r="T30344" s="2"/>
      <c r="V30344" s="2"/>
      <c r="W30344" s="28"/>
      <c r="Y30344" s="30"/>
      <c r="Z30344" s="30"/>
      <c r="AB30344" s="6"/>
    </row>
    <row r="30345" spans="1:28">
      <c r="A30345" s="2"/>
      <c r="B30345" s="2"/>
      <c r="C30345" s="2"/>
      <c r="G30345" s="94"/>
      <c r="H30345" s="94"/>
      <c r="I30345" s="94"/>
      <c r="J30345" s="2"/>
      <c r="P30345" s="30"/>
      <c r="T30345" s="2"/>
      <c r="V30345" s="2"/>
      <c r="W30345" s="28"/>
      <c r="Y30345" s="30"/>
      <c r="Z30345" s="30"/>
      <c r="AB30345" s="6"/>
    </row>
    <row r="30346" spans="1:28">
      <c r="A30346" s="2"/>
      <c r="B30346" s="2"/>
      <c r="C30346" s="2"/>
      <c r="G30346" s="94"/>
      <c r="H30346" s="94"/>
      <c r="I30346" s="94"/>
      <c r="J30346" s="2"/>
      <c r="P30346" s="30"/>
      <c r="T30346" s="2"/>
      <c r="V30346" s="2"/>
      <c r="W30346" s="28"/>
      <c r="Y30346" s="30"/>
      <c r="Z30346" s="30"/>
      <c r="AB30346" s="6"/>
    </row>
    <row r="30347" spans="1:28">
      <c r="A30347" s="2"/>
      <c r="B30347" s="2"/>
      <c r="C30347" s="2"/>
      <c r="G30347" s="94"/>
      <c r="H30347" s="94"/>
      <c r="I30347" s="94"/>
      <c r="J30347" s="2"/>
      <c r="P30347" s="30"/>
      <c r="T30347" s="2"/>
      <c r="V30347" s="2"/>
      <c r="W30347" s="28"/>
      <c r="Y30347" s="30"/>
      <c r="Z30347" s="30"/>
      <c r="AB30347" s="6"/>
    </row>
    <row r="30348" spans="1:28">
      <c r="A30348" s="2"/>
      <c r="B30348" s="2"/>
      <c r="C30348" s="2"/>
      <c r="G30348" s="94"/>
      <c r="H30348" s="94"/>
      <c r="I30348" s="94"/>
      <c r="J30348" s="2"/>
      <c r="P30348" s="30"/>
      <c r="T30348" s="2"/>
      <c r="V30348" s="2"/>
      <c r="W30348" s="28"/>
      <c r="Y30348" s="30"/>
      <c r="Z30348" s="30"/>
      <c r="AB30348" s="6"/>
    </row>
    <row r="30349" spans="1:28">
      <c r="A30349" s="2"/>
      <c r="B30349" s="2"/>
      <c r="C30349" s="2"/>
      <c r="G30349" s="94"/>
      <c r="H30349" s="94"/>
      <c r="I30349" s="94"/>
      <c r="J30349" s="2"/>
      <c r="P30349" s="30"/>
      <c r="T30349" s="2"/>
      <c r="V30349" s="2"/>
      <c r="W30349" s="28"/>
      <c r="Y30349" s="30"/>
      <c r="Z30349" s="30"/>
      <c r="AB30349" s="6"/>
    </row>
    <row r="30350" spans="1:28">
      <c r="A30350" s="2"/>
      <c r="B30350" s="2"/>
      <c r="C30350" s="2"/>
      <c r="G30350" s="94"/>
      <c r="H30350" s="94"/>
      <c r="I30350" s="94"/>
      <c r="J30350" s="2"/>
      <c r="P30350" s="30"/>
      <c r="T30350" s="2"/>
      <c r="V30350" s="2"/>
      <c r="W30350" s="28"/>
      <c r="Y30350" s="30"/>
      <c r="Z30350" s="30"/>
      <c r="AB30350" s="6"/>
    </row>
    <row r="30351" spans="1:28">
      <c r="A30351" s="2"/>
      <c r="B30351" s="2"/>
      <c r="C30351" s="2"/>
      <c r="G30351" s="94"/>
      <c r="H30351" s="94"/>
      <c r="I30351" s="94"/>
      <c r="J30351" s="2"/>
      <c r="P30351" s="30"/>
      <c r="T30351" s="2"/>
      <c r="V30351" s="2"/>
      <c r="W30351" s="28"/>
      <c r="Y30351" s="30"/>
      <c r="Z30351" s="30"/>
      <c r="AB30351" s="6"/>
    </row>
    <row r="30352" spans="1:28">
      <c r="A30352" s="2"/>
      <c r="B30352" s="2"/>
      <c r="C30352" s="2"/>
      <c r="G30352" s="94"/>
      <c r="H30352" s="94"/>
      <c r="I30352" s="94"/>
      <c r="J30352" s="2"/>
      <c r="P30352" s="30"/>
      <c r="T30352" s="2"/>
      <c r="V30352" s="2"/>
      <c r="W30352" s="28"/>
      <c r="Y30352" s="30"/>
      <c r="Z30352" s="30"/>
      <c r="AB30352" s="6"/>
    </row>
    <row r="30353" spans="1:28">
      <c r="A30353" s="2"/>
      <c r="B30353" s="2"/>
      <c r="C30353" s="2"/>
      <c r="G30353" s="94"/>
      <c r="H30353" s="94"/>
      <c r="I30353" s="94"/>
      <c r="J30353" s="2"/>
      <c r="P30353" s="30"/>
      <c r="T30353" s="2"/>
      <c r="V30353" s="2"/>
      <c r="W30353" s="28"/>
      <c r="Y30353" s="30"/>
      <c r="Z30353" s="30"/>
      <c r="AB30353" s="6"/>
    </row>
    <row r="30354" spans="1:28">
      <c r="A30354" s="2"/>
      <c r="B30354" s="2"/>
      <c r="C30354" s="2"/>
      <c r="G30354" s="94"/>
      <c r="H30354" s="94"/>
      <c r="I30354" s="94"/>
      <c r="J30354" s="2"/>
      <c r="P30354" s="30"/>
      <c r="T30354" s="2"/>
      <c r="V30354" s="2"/>
      <c r="W30354" s="28"/>
      <c r="Y30354" s="30"/>
      <c r="Z30354" s="30"/>
      <c r="AB30354" s="6"/>
    </row>
    <row r="30355" spans="1:28">
      <c r="A30355" s="2"/>
      <c r="B30355" s="2"/>
      <c r="C30355" s="2"/>
      <c r="G30355" s="94"/>
      <c r="H30355" s="94"/>
      <c r="I30355" s="94"/>
      <c r="J30355" s="2"/>
      <c r="P30355" s="30"/>
      <c r="T30355" s="2"/>
      <c r="V30355" s="2"/>
      <c r="W30355" s="28"/>
      <c r="Y30355" s="30"/>
      <c r="Z30355" s="30"/>
      <c r="AB30355" s="6"/>
    </row>
    <row r="30356" spans="1:28">
      <c r="A30356" s="2"/>
      <c r="B30356" s="2"/>
      <c r="C30356" s="2"/>
      <c r="G30356" s="94"/>
      <c r="H30356" s="94"/>
      <c r="I30356" s="94"/>
      <c r="J30356" s="2"/>
      <c r="P30356" s="30"/>
      <c r="T30356" s="2"/>
      <c r="V30356" s="2"/>
      <c r="W30356" s="28"/>
      <c r="Y30356" s="30"/>
      <c r="Z30356" s="30"/>
      <c r="AB30356" s="6"/>
    </row>
    <row r="30357" spans="1:28">
      <c r="A30357" s="2"/>
      <c r="B30357" s="2"/>
      <c r="C30357" s="2"/>
      <c r="G30357" s="94"/>
      <c r="H30357" s="94"/>
      <c r="I30357" s="94"/>
      <c r="J30357" s="2"/>
      <c r="P30357" s="30"/>
      <c r="T30357" s="2"/>
      <c r="V30357" s="2"/>
      <c r="W30357" s="28"/>
      <c r="Y30357" s="30"/>
      <c r="Z30357" s="30"/>
      <c r="AB30357" s="6"/>
    </row>
    <row r="30358" spans="1:28">
      <c r="A30358" s="2"/>
      <c r="B30358" s="2"/>
      <c r="C30358" s="2"/>
      <c r="G30358" s="94"/>
      <c r="H30358" s="94"/>
      <c r="I30358" s="94"/>
      <c r="J30358" s="2"/>
      <c r="P30358" s="30"/>
      <c r="T30358" s="2"/>
      <c r="V30358" s="2"/>
      <c r="W30358" s="28"/>
      <c r="Y30358" s="30"/>
      <c r="Z30358" s="30"/>
      <c r="AB30358" s="6"/>
    </row>
    <row r="30359" spans="1:28">
      <c r="A30359" s="2"/>
      <c r="B30359" s="2"/>
      <c r="C30359" s="2"/>
      <c r="G30359" s="94"/>
      <c r="H30359" s="94"/>
      <c r="I30359" s="94"/>
      <c r="J30359" s="2"/>
      <c r="P30359" s="30"/>
      <c r="T30359" s="2"/>
      <c r="V30359" s="2"/>
      <c r="W30359" s="28"/>
      <c r="Y30359" s="30"/>
      <c r="Z30359" s="30"/>
      <c r="AB30359" s="6"/>
    </row>
    <row r="30360" spans="1:28">
      <c r="A30360" s="2"/>
      <c r="B30360" s="2"/>
      <c r="C30360" s="2"/>
      <c r="G30360" s="94"/>
      <c r="H30360" s="94"/>
      <c r="I30360" s="94"/>
      <c r="J30360" s="2"/>
      <c r="P30360" s="30"/>
      <c r="T30360" s="2"/>
      <c r="V30360" s="2"/>
      <c r="W30360" s="28"/>
      <c r="Y30360" s="30"/>
      <c r="Z30360" s="30"/>
      <c r="AB30360" s="6"/>
    </row>
    <row r="30361" spans="1:28">
      <c r="A30361" s="2"/>
      <c r="B30361" s="2"/>
      <c r="C30361" s="2"/>
      <c r="G30361" s="94"/>
      <c r="H30361" s="94"/>
      <c r="I30361" s="94"/>
      <c r="J30361" s="2"/>
      <c r="P30361" s="30"/>
      <c r="T30361" s="2"/>
      <c r="V30361" s="2"/>
      <c r="W30361" s="28"/>
      <c r="Y30361" s="30"/>
      <c r="Z30361" s="30"/>
      <c r="AB30361" s="6"/>
    </row>
    <row r="30362" spans="1:28">
      <c r="A30362" s="2"/>
      <c r="B30362" s="2"/>
      <c r="C30362" s="2"/>
      <c r="G30362" s="94"/>
      <c r="H30362" s="94"/>
      <c r="I30362" s="94"/>
      <c r="J30362" s="2"/>
      <c r="P30362" s="30"/>
      <c r="T30362" s="2"/>
      <c r="V30362" s="2"/>
      <c r="W30362" s="28"/>
      <c r="Y30362" s="30"/>
      <c r="Z30362" s="30"/>
      <c r="AB30362" s="6"/>
    </row>
    <row r="30363" spans="1:28">
      <c r="A30363" s="2"/>
      <c r="B30363" s="2"/>
      <c r="C30363" s="2"/>
      <c r="G30363" s="94"/>
      <c r="H30363" s="94"/>
      <c r="I30363" s="94"/>
      <c r="J30363" s="2"/>
      <c r="P30363" s="30"/>
      <c r="T30363" s="2"/>
      <c r="V30363" s="2"/>
      <c r="W30363" s="28"/>
      <c r="Y30363" s="30"/>
      <c r="Z30363" s="30"/>
      <c r="AB30363" s="6"/>
    </row>
    <row r="30364" spans="1:28">
      <c r="A30364" s="2"/>
      <c r="B30364" s="2"/>
      <c r="C30364" s="2"/>
      <c r="G30364" s="94"/>
      <c r="H30364" s="94"/>
      <c r="I30364" s="94"/>
      <c r="J30364" s="2"/>
      <c r="P30364" s="30"/>
      <c r="T30364" s="2"/>
      <c r="V30364" s="2"/>
      <c r="W30364" s="28"/>
      <c r="Y30364" s="30"/>
      <c r="Z30364" s="30"/>
      <c r="AB30364" s="6"/>
    </row>
    <row r="30365" spans="1:28">
      <c r="A30365" s="2"/>
      <c r="B30365" s="2"/>
      <c r="C30365" s="2"/>
      <c r="G30365" s="94"/>
      <c r="H30365" s="94"/>
      <c r="I30365" s="94"/>
      <c r="J30365" s="2"/>
      <c r="P30365" s="30"/>
      <c r="T30365" s="2"/>
      <c r="V30365" s="2"/>
      <c r="W30365" s="28"/>
      <c r="Y30365" s="30"/>
      <c r="Z30365" s="30"/>
      <c r="AB30365" s="6"/>
    </row>
    <row r="30366" spans="1:28">
      <c r="A30366" s="2"/>
      <c r="B30366" s="2"/>
      <c r="C30366" s="2"/>
      <c r="G30366" s="94"/>
      <c r="H30366" s="94"/>
      <c r="I30366" s="94"/>
      <c r="J30366" s="2"/>
      <c r="P30366" s="30"/>
      <c r="T30366" s="2"/>
      <c r="V30366" s="2"/>
      <c r="W30366" s="28"/>
      <c r="Y30366" s="30"/>
      <c r="Z30366" s="30"/>
      <c r="AB30366" s="6"/>
    </row>
    <row r="30367" spans="1:28">
      <c r="A30367" s="2"/>
      <c r="B30367" s="2"/>
      <c r="C30367" s="2"/>
      <c r="G30367" s="94"/>
      <c r="H30367" s="94"/>
      <c r="I30367" s="94"/>
      <c r="J30367" s="2"/>
      <c r="P30367" s="30"/>
      <c r="T30367" s="2"/>
      <c r="V30367" s="2"/>
      <c r="W30367" s="28"/>
      <c r="Y30367" s="30"/>
      <c r="Z30367" s="30"/>
      <c r="AB30367" s="6"/>
    </row>
    <row r="30368" spans="1:28">
      <c r="A30368" s="2"/>
      <c r="B30368" s="2"/>
      <c r="C30368" s="2"/>
      <c r="G30368" s="94"/>
      <c r="H30368" s="94"/>
      <c r="I30368" s="94"/>
      <c r="J30368" s="2"/>
      <c r="P30368" s="30"/>
      <c r="T30368" s="2"/>
      <c r="V30368" s="2"/>
      <c r="W30368" s="28"/>
      <c r="Y30368" s="30"/>
      <c r="Z30368" s="30"/>
      <c r="AB30368" s="6"/>
    </row>
    <row r="30369" spans="1:28">
      <c r="A30369" s="2"/>
      <c r="B30369" s="2"/>
      <c r="C30369" s="2"/>
      <c r="G30369" s="94"/>
      <c r="H30369" s="94"/>
      <c r="I30369" s="94"/>
      <c r="J30369" s="2"/>
      <c r="P30369" s="30"/>
      <c r="T30369" s="2"/>
      <c r="V30369" s="2"/>
      <c r="W30369" s="28"/>
      <c r="Y30369" s="30"/>
      <c r="Z30369" s="30"/>
      <c r="AB30369" s="6"/>
    </row>
    <row r="30370" spans="1:28">
      <c r="A30370" s="2"/>
      <c r="B30370" s="2"/>
      <c r="C30370" s="2"/>
      <c r="G30370" s="94"/>
      <c r="H30370" s="94"/>
      <c r="I30370" s="94"/>
      <c r="J30370" s="2"/>
      <c r="P30370" s="30"/>
      <c r="T30370" s="2"/>
      <c r="V30370" s="2"/>
      <c r="W30370" s="28"/>
      <c r="Y30370" s="30"/>
      <c r="Z30370" s="30"/>
      <c r="AB30370" s="6"/>
    </row>
    <row r="30371" spans="1:28">
      <c r="A30371" s="2"/>
      <c r="B30371" s="2"/>
      <c r="C30371" s="2"/>
      <c r="G30371" s="94"/>
      <c r="H30371" s="94"/>
      <c r="I30371" s="94"/>
      <c r="J30371" s="2"/>
      <c r="P30371" s="30"/>
      <c r="T30371" s="2"/>
      <c r="V30371" s="2"/>
      <c r="W30371" s="28"/>
      <c r="Y30371" s="30"/>
      <c r="Z30371" s="30"/>
      <c r="AB30371" s="6"/>
    </row>
    <row r="30372" spans="1:28">
      <c r="A30372" s="2"/>
      <c r="B30372" s="2"/>
      <c r="C30372" s="2"/>
      <c r="G30372" s="94"/>
      <c r="H30372" s="94"/>
      <c r="I30372" s="94"/>
      <c r="J30372" s="2"/>
      <c r="P30372" s="30"/>
      <c r="T30372" s="2"/>
      <c r="V30372" s="2"/>
      <c r="W30372" s="28"/>
      <c r="Y30372" s="30"/>
      <c r="Z30372" s="30"/>
      <c r="AB30372" s="6"/>
    </row>
    <row r="30373" spans="1:28">
      <c r="A30373" s="2"/>
      <c r="B30373" s="2"/>
      <c r="C30373" s="2"/>
      <c r="G30373" s="94"/>
      <c r="H30373" s="94"/>
      <c r="I30373" s="94"/>
      <c r="J30373" s="2"/>
      <c r="P30373" s="30"/>
      <c r="T30373" s="2"/>
      <c r="V30373" s="2"/>
      <c r="W30373" s="28"/>
      <c r="Y30373" s="30"/>
      <c r="Z30373" s="30"/>
      <c r="AB30373" s="6"/>
    </row>
    <row r="30374" spans="1:28">
      <c r="A30374" s="2"/>
      <c r="B30374" s="2"/>
      <c r="C30374" s="2"/>
      <c r="G30374" s="94"/>
      <c r="H30374" s="94"/>
      <c r="I30374" s="94"/>
      <c r="J30374" s="2"/>
      <c r="P30374" s="30"/>
      <c r="T30374" s="2"/>
      <c r="V30374" s="2"/>
      <c r="W30374" s="28"/>
      <c r="Y30374" s="30"/>
      <c r="Z30374" s="30"/>
      <c r="AB30374" s="6"/>
    </row>
    <row r="30375" spans="1:28">
      <c r="A30375" s="2"/>
      <c r="B30375" s="2"/>
      <c r="C30375" s="2"/>
      <c r="G30375" s="94"/>
      <c r="H30375" s="94"/>
      <c r="I30375" s="94"/>
      <c r="J30375" s="2"/>
      <c r="P30375" s="30"/>
      <c r="T30375" s="2"/>
      <c r="V30375" s="2"/>
      <c r="W30375" s="28"/>
      <c r="Y30375" s="30"/>
      <c r="Z30375" s="30"/>
      <c r="AB30375" s="6"/>
    </row>
    <row r="30376" spans="1:28">
      <c r="A30376" s="2"/>
      <c r="B30376" s="2"/>
      <c r="C30376" s="2"/>
      <c r="G30376" s="94"/>
      <c r="H30376" s="94"/>
      <c r="I30376" s="94"/>
      <c r="J30376" s="2"/>
      <c r="P30376" s="30"/>
      <c r="T30376" s="2"/>
      <c r="V30376" s="2"/>
      <c r="W30376" s="28"/>
      <c r="Y30376" s="30"/>
      <c r="Z30376" s="30"/>
      <c r="AB30376" s="6"/>
    </row>
    <row r="30377" spans="1:28">
      <c r="A30377" s="2"/>
      <c r="B30377" s="2"/>
      <c r="C30377" s="2"/>
      <c r="G30377" s="94"/>
      <c r="H30377" s="94"/>
      <c r="I30377" s="94"/>
      <c r="J30377" s="2"/>
      <c r="P30377" s="30"/>
      <c r="T30377" s="2"/>
      <c r="V30377" s="2"/>
      <c r="W30377" s="28"/>
      <c r="Y30377" s="30"/>
      <c r="Z30377" s="30"/>
      <c r="AB30377" s="6"/>
    </row>
    <row r="30378" spans="1:28">
      <c r="A30378" s="2"/>
      <c r="B30378" s="2"/>
      <c r="C30378" s="2"/>
      <c r="G30378" s="94"/>
      <c r="H30378" s="94"/>
      <c r="I30378" s="94"/>
      <c r="J30378" s="2"/>
      <c r="P30378" s="30"/>
      <c r="T30378" s="2"/>
      <c r="V30378" s="2"/>
      <c r="W30378" s="28"/>
      <c r="Y30378" s="30"/>
      <c r="Z30378" s="30"/>
      <c r="AB30378" s="6"/>
    </row>
    <row r="30379" spans="1:28">
      <c r="A30379" s="2"/>
      <c r="B30379" s="2"/>
      <c r="C30379" s="2"/>
      <c r="G30379" s="94"/>
      <c r="H30379" s="94"/>
      <c r="I30379" s="94"/>
      <c r="J30379" s="2"/>
      <c r="P30379" s="30"/>
      <c r="T30379" s="2"/>
      <c r="V30379" s="2"/>
      <c r="W30379" s="28"/>
      <c r="Y30379" s="30"/>
      <c r="Z30379" s="30"/>
      <c r="AB30379" s="6"/>
    </row>
    <row r="30380" spans="1:28">
      <c r="A30380" s="2"/>
      <c r="B30380" s="2"/>
      <c r="C30380" s="2"/>
      <c r="G30380" s="94"/>
      <c r="H30380" s="94"/>
      <c r="I30380" s="94"/>
      <c r="J30380" s="2"/>
      <c r="P30380" s="30"/>
      <c r="T30380" s="2"/>
      <c r="V30380" s="2"/>
      <c r="W30380" s="28"/>
      <c r="Y30380" s="30"/>
      <c r="Z30380" s="30"/>
      <c r="AB30380" s="6"/>
    </row>
    <row r="30381" spans="1:28">
      <c r="A30381" s="2"/>
      <c r="B30381" s="2"/>
      <c r="C30381" s="2"/>
      <c r="G30381" s="94"/>
      <c r="H30381" s="94"/>
      <c r="I30381" s="94"/>
      <c r="J30381" s="2"/>
      <c r="P30381" s="30"/>
      <c r="T30381" s="2"/>
      <c r="V30381" s="2"/>
      <c r="W30381" s="28"/>
      <c r="Y30381" s="30"/>
      <c r="Z30381" s="30"/>
      <c r="AB30381" s="6"/>
    </row>
    <row r="30382" spans="1:28">
      <c r="A30382" s="2"/>
      <c r="B30382" s="2"/>
      <c r="C30382" s="2"/>
      <c r="G30382" s="94"/>
      <c r="H30382" s="94"/>
      <c r="I30382" s="94"/>
      <c r="J30382" s="2"/>
      <c r="P30382" s="30"/>
      <c r="T30382" s="2"/>
      <c r="V30382" s="2"/>
      <c r="W30382" s="28"/>
      <c r="Y30382" s="30"/>
      <c r="Z30382" s="30"/>
      <c r="AB30382" s="6"/>
    </row>
    <row r="30383" spans="1:28">
      <c r="A30383" s="2"/>
      <c r="B30383" s="2"/>
      <c r="C30383" s="2"/>
      <c r="G30383" s="94"/>
      <c r="H30383" s="94"/>
      <c r="I30383" s="94"/>
      <c r="J30383" s="2"/>
      <c r="P30383" s="30"/>
      <c r="T30383" s="2"/>
      <c r="V30383" s="2"/>
      <c r="W30383" s="28"/>
      <c r="Y30383" s="30"/>
      <c r="Z30383" s="30"/>
      <c r="AB30383" s="6"/>
    </row>
    <row r="30384" spans="1:28">
      <c r="A30384" s="2"/>
      <c r="B30384" s="2"/>
      <c r="C30384" s="2"/>
      <c r="G30384" s="94"/>
      <c r="H30384" s="94"/>
      <c r="I30384" s="94"/>
      <c r="J30384" s="2"/>
      <c r="P30384" s="30"/>
      <c r="T30384" s="2"/>
      <c r="V30384" s="2"/>
      <c r="W30384" s="28"/>
      <c r="Y30384" s="30"/>
      <c r="Z30384" s="30"/>
      <c r="AB30384" s="6"/>
    </row>
    <row r="30385" spans="1:28">
      <c r="A30385" s="2"/>
      <c r="B30385" s="2"/>
      <c r="C30385" s="2"/>
      <c r="G30385" s="94"/>
      <c r="H30385" s="94"/>
      <c r="I30385" s="94"/>
      <c r="J30385" s="2"/>
      <c r="P30385" s="30"/>
      <c r="T30385" s="2"/>
      <c r="V30385" s="2"/>
      <c r="W30385" s="28"/>
      <c r="Y30385" s="30"/>
      <c r="Z30385" s="30"/>
      <c r="AB30385" s="6"/>
    </row>
    <row r="30386" spans="1:28">
      <c r="A30386" s="2"/>
      <c r="B30386" s="2"/>
      <c r="C30386" s="2"/>
      <c r="G30386" s="94"/>
      <c r="H30386" s="94"/>
      <c r="I30386" s="94"/>
      <c r="J30386" s="2"/>
      <c r="P30386" s="30"/>
      <c r="T30386" s="2"/>
      <c r="V30386" s="2"/>
      <c r="W30386" s="28"/>
      <c r="Y30386" s="30"/>
      <c r="Z30386" s="30"/>
      <c r="AB30386" s="6"/>
    </row>
    <row r="30387" spans="1:28">
      <c r="A30387" s="2"/>
      <c r="B30387" s="2"/>
      <c r="C30387" s="2"/>
      <c r="G30387" s="94"/>
      <c r="H30387" s="94"/>
      <c r="I30387" s="94"/>
      <c r="J30387" s="2"/>
      <c r="P30387" s="30"/>
      <c r="T30387" s="2"/>
      <c r="V30387" s="2"/>
      <c r="W30387" s="28"/>
      <c r="Y30387" s="30"/>
      <c r="Z30387" s="30"/>
      <c r="AB30387" s="6"/>
    </row>
    <row r="30388" spans="1:28">
      <c r="A30388" s="2"/>
      <c r="B30388" s="2"/>
      <c r="C30388" s="2"/>
      <c r="G30388" s="94"/>
      <c r="H30388" s="94"/>
      <c r="I30388" s="94"/>
      <c r="J30388" s="2"/>
      <c r="P30388" s="30"/>
      <c r="T30388" s="2"/>
      <c r="V30388" s="2"/>
      <c r="W30388" s="28"/>
      <c r="Y30388" s="30"/>
      <c r="Z30388" s="30"/>
      <c r="AB30388" s="6"/>
    </row>
    <row r="30389" spans="1:28">
      <c r="A30389" s="2"/>
      <c r="B30389" s="2"/>
      <c r="C30389" s="2"/>
      <c r="G30389" s="94"/>
      <c r="H30389" s="94"/>
      <c r="I30389" s="94"/>
      <c r="J30389" s="2"/>
      <c r="P30389" s="30"/>
      <c r="T30389" s="2"/>
      <c r="V30389" s="2"/>
      <c r="W30389" s="28"/>
      <c r="Y30389" s="30"/>
      <c r="Z30389" s="30"/>
      <c r="AB30389" s="6"/>
    </row>
    <row r="30390" spans="1:28">
      <c r="A30390" s="2"/>
      <c r="B30390" s="2"/>
      <c r="C30390" s="2"/>
      <c r="G30390" s="94"/>
      <c r="H30390" s="94"/>
      <c r="I30390" s="94"/>
      <c r="J30390" s="2"/>
      <c r="P30390" s="30"/>
      <c r="T30390" s="2"/>
      <c r="V30390" s="2"/>
      <c r="W30390" s="28"/>
      <c r="Y30390" s="30"/>
      <c r="Z30390" s="30"/>
      <c r="AB30390" s="6"/>
    </row>
    <row r="30391" spans="1:28">
      <c r="A30391" s="2"/>
      <c r="B30391" s="2"/>
      <c r="C30391" s="2"/>
      <c r="G30391" s="94"/>
      <c r="H30391" s="94"/>
      <c r="I30391" s="94"/>
      <c r="J30391" s="2"/>
      <c r="P30391" s="30"/>
      <c r="T30391" s="2"/>
      <c r="V30391" s="2"/>
      <c r="W30391" s="28"/>
      <c r="Y30391" s="30"/>
      <c r="Z30391" s="30"/>
      <c r="AB30391" s="6"/>
    </row>
    <row r="30392" spans="1:28">
      <c r="A30392" s="2"/>
      <c r="B30392" s="2"/>
      <c r="C30392" s="2"/>
      <c r="G30392" s="94"/>
      <c r="H30392" s="94"/>
      <c r="I30392" s="94"/>
      <c r="J30392" s="2"/>
      <c r="P30392" s="30"/>
      <c r="T30392" s="2"/>
      <c r="V30392" s="2"/>
      <c r="W30392" s="28"/>
      <c r="Y30392" s="30"/>
      <c r="Z30392" s="30"/>
      <c r="AB30392" s="6"/>
    </row>
    <row r="30393" spans="1:28">
      <c r="A30393" s="2"/>
      <c r="B30393" s="2"/>
      <c r="C30393" s="2"/>
      <c r="G30393" s="94"/>
      <c r="H30393" s="94"/>
      <c r="I30393" s="94"/>
      <c r="J30393" s="2"/>
      <c r="P30393" s="30"/>
      <c r="T30393" s="2"/>
      <c r="V30393" s="2"/>
      <c r="W30393" s="28"/>
      <c r="Y30393" s="30"/>
      <c r="Z30393" s="30"/>
      <c r="AB30393" s="6"/>
    </row>
    <row r="30394" spans="1:28">
      <c r="A30394" s="2"/>
      <c r="B30394" s="2"/>
      <c r="C30394" s="2"/>
      <c r="G30394" s="94"/>
      <c r="H30394" s="94"/>
      <c r="I30394" s="94"/>
      <c r="J30394" s="2"/>
      <c r="P30394" s="30"/>
      <c r="T30394" s="2"/>
      <c r="V30394" s="2"/>
      <c r="W30394" s="28"/>
      <c r="Y30394" s="30"/>
      <c r="Z30394" s="30"/>
      <c r="AB30394" s="6"/>
    </row>
    <row r="30395" spans="1:28">
      <c r="A30395" s="2"/>
      <c r="B30395" s="2"/>
      <c r="C30395" s="2"/>
      <c r="G30395" s="94"/>
      <c r="H30395" s="94"/>
      <c r="I30395" s="94"/>
      <c r="J30395" s="2"/>
      <c r="P30395" s="30"/>
      <c r="T30395" s="2"/>
      <c r="V30395" s="2"/>
      <c r="W30395" s="28"/>
      <c r="Y30395" s="30"/>
      <c r="Z30395" s="30"/>
      <c r="AB30395" s="6"/>
    </row>
    <row r="30396" spans="1:28">
      <c r="A30396" s="2"/>
      <c r="B30396" s="2"/>
      <c r="C30396" s="2"/>
      <c r="G30396" s="94"/>
      <c r="H30396" s="94"/>
      <c r="I30396" s="94"/>
      <c r="J30396" s="2"/>
      <c r="P30396" s="30"/>
      <c r="T30396" s="2"/>
      <c r="V30396" s="2"/>
      <c r="W30396" s="28"/>
      <c r="Y30396" s="30"/>
      <c r="Z30396" s="30"/>
      <c r="AB30396" s="6"/>
    </row>
    <row r="30397" spans="1:28">
      <c r="A30397" s="2"/>
      <c r="B30397" s="2"/>
      <c r="C30397" s="2"/>
      <c r="G30397" s="94"/>
      <c r="H30397" s="94"/>
      <c r="I30397" s="94"/>
      <c r="J30397" s="2"/>
      <c r="P30397" s="30"/>
      <c r="T30397" s="2"/>
      <c r="V30397" s="2"/>
      <c r="W30397" s="28"/>
      <c r="Y30397" s="30"/>
      <c r="Z30397" s="30"/>
      <c r="AB30397" s="6"/>
    </row>
    <row r="30398" spans="1:28">
      <c r="A30398" s="2"/>
      <c r="B30398" s="2"/>
      <c r="C30398" s="2"/>
      <c r="G30398" s="94"/>
      <c r="H30398" s="94"/>
      <c r="I30398" s="94"/>
      <c r="J30398" s="2"/>
      <c r="P30398" s="30"/>
      <c r="T30398" s="2"/>
      <c r="V30398" s="2"/>
      <c r="W30398" s="28"/>
      <c r="Y30398" s="30"/>
      <c r="Z30398" s="30"/>
      <c r="AB30398" s="6"/>
    </row>
    <row r="30399" spans="1:28">
      <c r="A30399" s="2"/>
      <c r="B30399" s="2"/>
      <c r="C30399" s="2"/>
      <c r="G30399" s="94"/>
      <c r="H30399" s="94"/>
      <c r="I30399" s="94"/>
      <c r="J30399" s="2"/>
      <c r="P30399" s="30"/>
      <c r="T30399" s="2"/>
      <c r="V30399" s="2"/>
      <c r="W30399" s="28"/>
      <c r="Y30399" s="30"/>
      <c r="Z30399" s="30"/>
      <c r="AB30399" s="6"/>
    </row>
    <row r="30400" spans="1:28">
      <c r="A30400" s="2"/>
      <c r="B30400" s="2"/>
      <c r="C30400" s="2"/>
      <c r="G30400" s="94"/>
      <c r="H30400" s="94"/>
      <c r="I30400" s="94"/>
      <c r="J30400" s="2"/>
      <c r="P30400" s="30"/>
      <c r="T30400" s="2"/>
      <c r="V30400" s="2"/>
      <c r="W30400" s="28"/>
      <c r="Y30400" s="30"/>
      <c r="Z30400" s="30"/>
      <c r="AB30400" s="6"/>
    </row>
    <row r="30401" spans="1:28">
      <c r="A30401" s="2"/>
      <c r="B30401" s="2"/>
      <c r="C30401" s="2"/>
      <c r="G30401" s="94"/>
      <c r="H30401" s="94"/>
      <c r="I30401" s="94"/>
      <c r="J30401" s="2"/>
      <c r="P30401" s="30"/>
      <c r="T30401" s="2"/>
      <c r="V30401" s="2"/>
      <c r="W30401" s="28"/>
      <c r="Y30401" s="30"/>
      <c r="Z30401" s="30"/>
      <c r="AB30401" s="6"/>
    </row>
    <row r="30402" spans="1:28">
      <c r="A30402" s="2"/>
      <c r="B30402" s="2"/>
      <c r="C30402" s="2"/>
      <c r="G30402" s="94"/>
      <c r="H30402" s="94"/>
      <c r="I30402" s="94"/>
      <c r="J30402" s="2"/>
      <c r="P30402" s="30"/>
      <c r="T30402" s="2"/>
      <c r="V30402" s="2"/>
      <c r="W30402" s="28"/>
      <c r="Y30402" s="30"/>
      <c r="Z30402" s="30"/>
      <c r="AB30402" s="6"/>
    </row>
    <row r="30403" spans="1:28">
      <c r="A30403" s="2"/>
      <c r="B30403" s="2"/>
      <c r="C30403" s="2"/>
      <c r="G30403" s="94"/>
      <c r="H30403" s="94"/>
      <c r="I30403" s="94"/>
      <c r="J30403" s="2"/>
      <c r="P30403" s="30"/>
      <c r="T30403" s="2"/>
      <c r="V30403" s="2"/>
      <c r="W30403" s="28"/>
      <c r="Y30403" s="30"/>
      <c r="Z30403" s="30"/>
      <c r="AB30403" s="6"/>
    </row>
    <row r="30404" spans="1:28">
      <c r="A30404" s="2"/>
      <c r="B30404" s="2"/>
      <c r="C30404" s="2"/>
      <c r="G30404" s="94"/>
      <c r="H30404" s="94"/>
      <c r="I30404" s="94"/>
      <c r="J30404" s="2"/>
      <c r="P30404" s="30"/>
      <c r="T30404" s="2"/>
      <c r="V30404" s="2"/>
      <c r="W30404" s="28"/>
      <c r="Y30404" s="30"/>
      <c r="Z30404" s="30"/>
      <c r="AB30404" s="6"/>
    </row>
    <row r="30405" spans="1:28">
      <c r="A30405" s="2"/>
      <c r="B30405" s="2"/>
      <c r="C30405" s="2"/>
      <c r="G30405" s="94"/>
      <c r="H30405" s="94"/>
      <c r="I30405" s="94"/>
      <c r="J30405" s="2"/>
      <c r="P30405" s="30"/>
      <c r="T30405" s="2"/>
      <c r="V30405" s="2"/>
      <c r="W30405" s="28"/>
      <c r="Y30405" s="30"/>
      <c r="Z30405" s="30"/>
      <c r="AB30405" s="6"/>
    </row>
    <row r="30406" spans="1:28">
      <c r="A30406" s="2"/>
      <c r="B30406" s="2"/>
      <c r="C30406" s="2"/>
      <c r="G30406" s="94"/>
      <c r="H30406" s="94"/>
      <c r="I30406" s="94"/>
      <c r="J30406" s="2"/>
      <c r="P30406" s="30"/>
      <c r="T30406" s="2"/>
      <c r="V30406" s="2"/>
      <c r="W30406" s="28"/>
      <c r="Y30406" s="30"/>
      <c r="Z30406" s="30"/>
      <c r="AB30406" s="6"/>
    </row>
    <row r="30407" spans="1:28">
      <c r="A30407" s="2"/>
      <c r="B30407" s="2"/>
      <c r="C30407" s="2"/>
      <c r="G30407" s="94"/>
      <c r="H30407" s="94"/>
      <c r="I30407" s="94"/>
      <c r="J30407" s="2"/>
      <c r="P30407" s="30"/>
      <c r="T30407" s="2"/>
      <c r="V30407" s="2"/>
      <c r="W30407" s="28"/>
      <c r="Y30407" s="30"/>
      <c r="Z30407" s="30"/>
      <c r="AB30407" s="6"/>
    </row>
    <row r="30408" spans="1:28">
      <c r="A30408" s="2"/>
      <c r="B30408" s="2"/>
      <c r="C30408" s="2"/>
      <c r="G30408" s="94"/>
      <c r="H30408" s="94"/>
      <c r="I30408" s="94"/>
      <c r="J30408" s="2"/>
      <c r="P30408" s="30"/>
      <c r="T30408" s="2"/>
      <c r="V30408" s="2"/>
      <c r="W30408" s="28"/>
      <c r="Y30408" s="30"/>
      <c r="Z30408" s="30"/>
      <c r="AB30408" s="6"/>
    </row>
    <row r="30409" spans="1:28">
      <c r="A30409" s="2"/>
      <c r="B30409" s="2"/>
      <c r="C30409" s="2"/>
      <c r="G30409" s="94"/>
      <c r="H30409" s="94"/>
      <c r="I30409" s="94"/>
      <c r="J30409" s="2"/>
      <c r="P30409" s="30"/>
      <c r="T30409" s="2"/>
      <c r="V30409" s="2"/>
      <c r="W30409" s="28"/>
      <c r="Y30409" s="30"/>
      <c r="Z30409" s="30"/>
      <c r="AB30409" s="6"/>
    </row>
    <row r="30410" spans="1:28">
      <c r="A30410" s="2"/>
      <c r="B30410" s="2"/>
      <c r="C30410" s="2"/>
      <c r="G30410" s="94"/>
      <c r="H30410" s="94"/>
      <c r="I30410" s="94"/>
      <c r="J30410" s="2"/>
      <c r="P30410" s="30"/>
      <c r="T30410" s="2"/>
      <c r="V30410" s="2"/>
      <c r="W30410" s="28"/>
      <c r="Y30410" s="30"/>
      <c r="Z30410" s="30"/>
      <c r="AB30410" s="6"/>
    </row>
    <row r="30411" spans="1:28">
      <c r="A30411" s="2"/>
      <c r="B30411" s="2"/>
      <c r="C30411" s="2"/>
      <c r="G30411" s="94"/>
      <c r="H30411" s="94"/>
      <c r="I30411" s="94"/>
      <c r="J30411" s="2"/>
      <c r="P30411" s="30"/>
      <c r="T30411" s="2"/>
      <c r="V30411" s="2"/>
      <c r="W30411" s="28"/>
      <c r="Y30411" s="30"/>
      <c r="Z30411" s="30"/>
      <c r="AB30411" s="6"/>
    </row>
    <row r="30412" spans="1:28">
      <c r="A30412" s="2"/>
      <c r="B30412" s="2"/>
      <c r="C30412" s="2"/>
      <c r="G30412" s="94"/>
      <c r="H30412" s="94"/>
      <c r="I30412" s="94"/>
      <c r="J30412" s="2"/>
      <c r="P30412" s="30"/>
      <c r="T30412" s="2"/>
      <c r="V30412" s="2"/>
      <c r="W30412" s="28"/>
      <c r="Y30412" s="30"/>
      <c r="Z30412" s="30"/>
      <c r="AB30412" s="6"/>
    </row>
    <row r="30413" spans="1:28">
      <c r="A30413" s="2"/>
      <c r="B30413" s="2"/>
      <c r="C30413" s="2"/>
      <c r="G30413" s="94"/>
      <c r="H30413" s="94"/>
      <c r="I30413" s="94"/>
      <c r="J30413" s="2"/>
      <c r="P30413" s="30"/>
      <c r="T30413" s="2"/>
      <c r="V30413" s="2"/>
      <c r="W30413" s="28"/>
      <c r="Y30413" s="30"/>
      <c r="Z30413" s="30"/>
      <c r="AB30413" s="6"/>
    </row>
    <row r="30414" spans="1:28">
      <c r="A30414" s="2"/>
      <c r="B30414" s="2"/>
      <c r="C30414" s="2"/>
      <c r="G30414" s="94"/>
      <c r="H30414" s="94"/>
      <c r="I30414" s="94"/>
      <c r="J30414" s="2"/>
      <c r="P30414" s="30"/>
      <c r="T30414" s="2"/>
      <c r="V30414" s="2"/>
      <c r="W30414" s="28"/>
      <c r="Y30414" s="30"/>
      <c r="Z30414" s="30"/>
      <c r="AB30414" s="6"/>
    </row>
    <row r="30415" spans="1:28">
      <c r="A30415" s="2"/>
      <c r="B30415" s="2"/>
      <c r="C30415" s="2"/>
      <c r="G30415" s="94"/>
      <c r="H30415" s="94"/>
      <c r="I30415" s="94"/>
      <c r="J30415" s="2"/>
      <c r="P30415" s="30"/>
      <c r="T30415" s="2"/>
      <c r="V30415" s="2"/>
      <c r="W30415" s="28"/>
      <c r="Y30415" s="30"/>
      <c r="Z30415" s="30"/>
      <c r="AB30415" s="6"/>
    </row>
    <row r="30416" spans="1:28">
      <c r="A30416" s="2"/>
      <c r="B30416" s="2"/>
      <c r="C30416" s="2"/>
      <c r="G30416" s="94"/>
      <c r="H30416" s="94"/>
      <c r="I30416" s="94"/>
      <c r="J30416" s="2"/>
      <c r="P30416" s="30"/>
      <c r="T30416" s="2"/>
      <c r="V30416" s="2"/>
      <c r="W30416" s="28"/>
      <c r="Y30416" s="30"/>
      <c r="Z30416" s="30"/>
      <c r="AB30416" s="6"/>
    </row>
    <row r="30417" spans="1:28">
      <c r="A30417" s="2"/>
      <c r="B30417" s="2"/>
      <c r="C30417" s="2"/>
      <c r="G30417" s="94"/>
      <c r="H30417" s="94"/>
      <c r="I30417" s="94"/>
      <c r="J30417" s="2"/>
      <c r="P30417" s="30"/>
      <c r="T30417" s="2"/>
      <c r="V30417" s="2"/>
      <c r="W30417" s="28"/>
      <c r="Y30417" s="30"/>
      <c r="Z30417" s="30"/>
      <c r="AB30417" s="6"/>
    </row>
    <row r="30418" spans="1:28">
      <c r="A30418" s="2"/>
      <c r="B30418" s="2"/>
      <c r="C30418" s="2"/>
      <c r="G30418" s="94"/>
      <c r="H30418" s="94"/>
      <c r="I30418" s="94"/>
      <c r="J30418" s="2"/>
      <c r="P30418" s="30"/>
      <c r="T30418" s="2"/>
      <c r="V30418" s="2"/>
      <c r="W30418" s="28"/>
      <c r="Y30418" s="30"/>
      <c r="Z30418" s="30"/>
      <c r="AB30418" s="6"/>
    </row>
    <row r="30419" spans="1:28">
      <c r="A30419" s="2"/>
      <c r="B30419" s="2"/>
      <c r="C30419" s="2"/>
      <c r="G30419" s="94"/>
      <c r="H30419" s="94"/>
      <c r="I30419" s="94"/>
      <c r="J30419" s="2"/>
      <c r="P30419" s="30"/>
      <c r="T30419" s="2"/>
      <c r="V30419" s="2"/>
      <c r="W30419" s="28"/>
      <c r="Y30419" s="30"/>
      <c r="Z30419" s="30"/>
      <c r="AB30419" s="6"/>
    </row>
    <row r="30420" spans="1:28">
      <c r="A30420" s="2"/>
      <c r="B30420" s="2"/>
      <c r="C30420" s="2"/>
      <c r="G30420" s="94"/>
      <c r="H30420" s="94"/>
      <c r="I30420" s="94"/>
      <c r="J30420" s="2"/>
      <c r="P30420" s="30"/>
      <c r="T30420" s="2"/>
      <c r="V30420" s="2"/>
      <c r="W30420" s="28"/>
      <c r="Y30420" s="30"/>
      <c r="Z30420" s="30"/>
      <c r="AB30420" s="6"/>
    </row>
    <row r="30421" spans="1:28">
      <c r="A30421" s="2"/>
      <c r="B30421" s="2"/>
      <c r="C30421" s="2"/>
      <c r="G30421" s="94"/>
      <c r="H30421" s="94"/>
      <c r="I30421" s="94"/>
      <c r="J30421" s="2"/>
      <c r="P30421" s="30"/>
      <c r="T30421" s="2"/>
      <c r="V30421" s="2"/>
      <c r="W30421" s="28"/>
      <c r="Y30421" s="30"/>
      <c r="Z30421" s="30"/>
      <c r="AB30421" s="6"/>
    </row>
    <row r="30422" spans="1:28">
      <c r="A30422" s="2"/>
      <c r="B30422" s="2"/>
      <c r="C30422" s="2"/>
      <c r="G30422" s="94"/>
      <c r="H30422" s="94"/>
      <c r="I30422" s="94"/>
      <c r="J30422" s="2"/>
      <c r="P30422" s="30"/>
      <c r="T30422" s="2"/>
      <c r="V30422" s="2"/>
      <c r="W30422" s="28"/>
      <c r="Y30422" s="30"/>
      <c r="Z30422" s="30"/>
      <c r="AB30422" s="6"/>
    </row>
    <row r="30423" spans="1:28">
      <c r="A30423" s="2"/>
      <c r="B30423" s="2"/>
      <c r="C30423" s="2"/>
      <c r="G30423" s="94"/>
      <c r="H30423" s="94"/>
      <c r="I30423" s="94"/>
      <c r="J30423" s="2"/>
      <c r="P30423" s="30"/>
      <c r="T30423" s="2"/>
      <c r="V30423" s="2"/>
      <c r="W30423" s="28"/>
      <c r="Y30423" s="30"/>
      <c r="Z30423" s="30"/>
      <c r="AB30423" s="6"/>
    </row>
    <row r="30424" spans="1:28">
      <c r="A30424" s="2"/>
      <c r="B30424" s="2"/>
      <c r="C30424" s="2"/>
      <c r="G30424" s="94"/>
      <c r="H30424" s="94"/>
      <c r="I30424" s="94"/>
      <c r="J30424" s="2"/>
      <c r="P30424" s="30"/>
      <c r="T30424" s="2"/>
      <c r="V30424" s="2"/>
      <c r="W30424" s="28"/>
      <c r="Y30424" s="30"/>
      <c r="Z30424" s="30"/>
      <c r="AB30424" s="6"/>
    </row>
    <row r="30425" spans="1:28">
      <c r="A30425" s="2"/>
      <c r="B30425" s="2"/>
      <c r="C30425" s="2"/>
      <c r="G30425" s="94"/>
      <c r="H30425" s="94"/>
      <c r="I30425" s="94"/>
      <c r="J30425" s="2"/>
      <c r="P30425" s="30"/>
      <c r="T30425" s="2"/>
      <c r="V30425" s="2"/>
      <c r="W30425" s="28"/>
      <c r="Y30425" s="30"/>
      <c r="Z30425" s="30"/>
      <c r="AB30425" s="6"/>
    </row>
    <row r="30426" spans="1:28">
      <c r="A30426" s="2"/>
      <c r="B30426" s="2"/>
      <c r="C30426" s="2"/>
      <c r="G30426" s="94"/>
      <c r="H30426" s="94"/>
      <c r="I30426" s="94"/>
      <c r="J30426" s="2"/>
      <c r="P30426" s="30"/>
      <c r="T30426" s="2"/>
      <c r="V30426" s="2"/>
      <c r="W30426" s="28"/>
      <c r="Y30426" s="30"/>
      <c r="Z30426" s="30"/>
      <c r="AB30426" s="6"/>
    </row>
    <row r="30427" spans="1:28">
      <c r="A30427" s="2"/>
      <c r="B30427" s="2"/>
      <c r="C30427" s="2"/>
      <c r="G30427" s="94"/>
      <c r="H30427" s="94"/>
      <c r="I30427" s="94"/>
      <c r="J30427" s="2"/>
      <c r="P30427" s="30"/>
      <c r="T30427" s="2"/>
      <c r="V30427" s="2"/>
      <c r="W30427" s="28"/>
      <c r="Y30427" s="30"/>
      <c r="Z30427" s="30"/>
      <c r="AB30427" s="6"/>
    </row>
    <row r="30428" spans="1:28">
      <c r="A30428" s="2"/>
      <c r="B30428" s="2"/>
      <c r="C30428" s="2"/>
      <c r="G30428" s="94"/>
      <c r="H30428" s="94"/>
      <c r="I30428" s="94"/>
      <c r="J30428" s="2"/>
      <c r="P30428" s="30"/>
      <c r="T30428" s="2"/>
      <c r="V30428" s="2"/>
      <c r="W30428" s="28"/>
      <c r="Y30428" s="30"/>
      <c r="Z30428" s="30"/>
      <c r="AB30428" s="6"/>
    </row>
    <row r="30429" spans="1:28">
      <c r="A30429" s="2"/>
      <c r="B30429" s="2"/>
      <c r="C30429" s="2"/>
      <c r="G30429" s="94"/>
      <c r="H30429" s="94"/>
      <c r="I30429" s="94"/>
      <c r="J30429" s="2"/>
      <c r="P30429" s="30"/>
      <c r="T30429" s="2"/>
      <c r="V30429" s="2"/>
      <c r="W30429" s="28"/>
      <c r="Y30429" s="30"/>
      <c r="Z30429" s="30"/>
      <c r="AB30429" s="6"/>
    </row>
    <row r="30430" spans="1:28">
      <c r="A30430" s="2"/>
      <c r="B30430" s="2"/>
      <c r="C30430" s="2"/>
      <c r="G30430" s="94"/>
      <c r="H30430" s="94"/>
      <c r="I30430" s="94"/>
      <c r="J30430" s="2"/>
      <c r="P30430" s="30"/>
      <c r="T30430" s="2"/>
      <c r="V30430" s="2"/>
      <c r="W30430" s="28"/>
      <c r="Y30430" s="30"/>
      <c r="Z30430" s="30"/>
      <c r="AB30430" s="6"/>
    </row>
    <row r="30431" spans="1:28">
      <c r="A30431" s="2"/>
      <c r="B30431" s="2"/>
      <c r="C30431" s="2"/>
      <c r="G30431" s="94"/>
      <c r="H30431" s="94"/>
      <c r="I30431" s="94"/>
      <c r="J30431" s="2"/>
      <c r="P30431" s="30"/>
      <c r="T30431" s="2"/>
      <c r="V30431" s="2"/>
      <c r="W30431" s="28"/>
      <c r="Y30431" s="30"/>
      <c r="Z30431" s="30"/>
      <c r="AB30431" s="6"/>
    </row>
    <row r="30432" spans="1:28">
      <c r="A30432" s="2"/>
      <c r="B30432" s="2"/>
      <c r="C30432" s="2"/>
      <c r="G30432" s="94"/>
      <c r="H30432" s="94"/>
      <c r="I30432" s="94"/>
      <c r="J30432" s="2"/>
      <c r="P30432" s="30"/>
      <c r="T30432" s="2"/>
      <c r="V30432" s="2"/>
      <c r="W30432" s="28"/>
      <c r="Y30432" s="30"/>
      <c r="Z30432" s="30"/>
      <c r="AB30432" s="6"/>
    </row>
    <row r="30433" spans="1:28">
      <c r="A30433" s="2"/>
      <c r="B30433" s="2"/>
      <c r="C30433" s="2"/>
      <c r="G30433" s="94"/>
      <c r="H30433" s="94"/>
      <c r="I30433" s="94"/>
      <c r="J30433" s="2"/>
      <c r="P30433" s="30"/>
      <c r="T30433" s="2"/>
      <c r="V30433" s="2"/>
      <c r="W30433" s="28"/>
      <c r="Y30433" s="30"/>
      <c r="Z30433" s="30"/>
      <c r="AB30433" s="6"/>
    </row>
    <row r="30434" spans="1:28">
      <c r="A30434" s="2"/>
      <c r="B30434" s="2"/>
      <c r="C30434" s="2"/>
      <c r="G30434" s="94"/>
      <c r="H30434" s="94"/>
      <c r="I30434" s="94"/>
      <c r="J30434" s="2"/>
      <c r="P30434" s="30"/>
      <c r="T30434" s="2"/>
      <c r="V30434" s="2"/>
      <c r="W30434" s="28"/>
      <c r="Y30434" s="30"/>
      <c r="Z30434" s="30"/>
      <c r="AB30434" s="6"/>
    </row>
    <row r="30435" spans="1:28">
      <c r="A30435" s="2"/>
      <c r="B30435" s="2"/>
      <c r="C30435" s="2"/>
      <c r="G30435" s="94"/>
      <c r="H30435" s="94"/>
      <c r="I30435" s="94"/>
      <c r="J30435" s="2"/>
      <c r="P30435" s="30"/>
      <c r="T30435" s="2"/>
      <c r="V30435" s="2"/>
      <c r="W30435" s="28"/>
      <c r="Y30435" s="30"/>
      <c r="Z30435" s="30"/>
      <c r="AB30435" s="6"/>
    </row>
    <row r="30436" spans="1:28">
      <c r="A30436" s="2"/>
      <c r="B30436" s="2"/>
      <c r="C30436" s="2"/>
      <c r="G30436" s="94"/>
      <c r="H30436" s="94"/>
      <c r="I30436" s="94"/>
      <c r="J30436" s="2"/>
      <c r="P30436" s="30"/>
      <c r="T30436" s="2"/>
      <c r="V30436" s="2"/>
      <c r="W30436" s="28"/>
      <c r="Y30436" s="30"/>
      <c r="Z30436" s="30"/>
      <c r="AB30436" s="6"/>
    </row>
    <row r="30437" spans="1:28">
      <c r="A30437" s="2"/>
      <c r="B30437" s="2"/>
      <c r="C30437" s="2"/>
      <c r="G30437" s="94"/>
      <c r="H30437" s="94"/>
      <c r="I30437" s="94"/>
      <c r="J30437" s="2"/>
      <c r="P30437" s="30"/>
      <c r="T30437" s="2"/>
      <c r="V30437" s="2"/>
      <c r="W30437" s="28"/>
      <c r="Y30437" s="30"/>
      <c r="Z30437" s="30"/>
      <c r="AB30437" s="6"/>
    </row>
    <row r="30438" spans="1:28">
      <c r="A30438" s="2"/>
      <c r="B30438" s="2"/>
      <c r="C30438" s="2"/>
      <c r="G30438" s="94"/>
      <c r="H30438" s="94"/>
      <c r="I30438" s="94"/>
      <c r="J30438" s="2"/>
      <c r="P30438" s="30"/>
      <c r="T30438" s="2"/>
      <c r="V30438" s="2"/>
      <c r="W30438" s="28"/>
      <c r="Y30438" s="30"/>
      <c r="Z30438" s="30"/>
      <c r="AB30438" s="6"/>
    </row>
    <row r="30439" spans="1:28">
      <c r="A30439" s="2"/>
      <c r="B30439" s="2"/>
      <c r="C30439" s="2"/>
      <c r="G30439" s="94"/>
      <c r="H30439" s="94"/>
      <c r="I30439" s="94"/>
      <c r="J30439" s="2"/>
      <c r="P30439" s="30"/>
      <c r="T30439" s="2"/>
      <c r="V30439" s="2"/>
      <c r="W30439" s="28"/>
      <c r="Y30439" s="30"/>
      <c r="Z30439" s="30"/>
      <c r="AB30439" s="6"/>
    </row>
    <row r="30440" spans="1:28">
      <c r="A30440" s="2"/>
      <c r="B30440" s="2"/>
      <c r="C30440" s="2"/>
      <c r="G30440" s="94"/>
      <c r="H30440" s="94"/>
      <c r="I30440" s="94"/>
      <c r="J30440" s="2"/>
      <c r="P30440" s="30"/>
      <c r="T30440" s="2"/>
      <c r="V30440" s="2"/>
      <c r="W30440" s="28"/>
      <c r="Y30440" s="30"/>
      <c r="Z30440" s="30"/>
      <c r="AB30440" s="6"/>
    </row>
    <row r="30441" spans="1:28">
      <c r="A30441" s="2"/>
      <c r="B30441" s="2"/>
      <c r="C30441" s="2"/>
      <c r="G30441" s="94"/>
      <c r="H30441" s="94"/>
      <c r="I30441" s="94"/>
      <c r="J30441" s="2"/>
      <c r="P30441" s="30"/>
      <c r="T30441" s="2"/>
      <c r="V30441" s="2"/>
      <c r="W30441" s="28"/>
      <c r="Y30441" s="30"/>
      <c r="Z30441" s="30"/>
      <c r="AB30441" s="6"/>
    </row>
    <row r="30442" spans="1:28">
      <c r="A30442" s="2"/>
      <c r="B30442" s="2"/>
      <c r="C30442" s="2"/>
      <c r="G30442" s="94"/>
      <c r="H30442" s="94"/>
      <c r="I30442" s="94"/>
      <c r="J30442" s="2"/>
      <c r="P30442" s="30"/>
      <c r="T30442" s="2"/>
      <c r="V30442" s="2"/>
      <c r="W30442" s="28"/>
      <c r="Y30442" s="30"/>
      <c r="Z30442" s="30"/>
      <c r="AB30442" s="6"/>
    </row>
    <row r="30443" spans="1:28">
      <c r="A30443" s="2"/>
      <c r="B30443" s="2"/>
      <c r="C30443" s="2"/>
      <c r="G30443" s="94"/>
      <c r="H30443" s="94"/>
      <c r="I30443" s="94"/>
      <c r="J30443" s="2"/>
      <c r="P30443" s="30"/>
      <c r="T30443" s="2"/>
      <c r="V30443" s="2"/>
      <c r="W30443" s="28"/>
      <c r="Y30443" s="30"/>
      <c r="Z30443" s="30"/>
      <c r="AB30443" s="6"/>
    </row>
    <row r="30444" spans="1:28">
      <c r="A30444" s="2"/>
      <c r="B30444" s="2"/>
      <c r="C30444" s="2"/>
      <c r="G30444" s="94"/>
      <c r="H30444" s="94"/>
      <c r="I30444" s="94"/>
      <c r="J30444" s="2"/>
      <c r="P30444" s="30"/>
      <c r="T30444" s="2"/>
      <c r="V30444" s="2"/>
      <c r="W30444" s="28"/>
      <c r="Y30444" s="30"/>
      <c r="Z30444" s="30"/>
      <c r="AB30444" s="6"/>
    </row>
    <row r="30445" spans="1:28">
      <c r="A30445" s="2"/>
      <c r="B30445" s="2"/>
      <c r="C30445" s="2"/>
      <c r="G30445" s="94"/>
      <c r="H30445" s="94"/>
      <c r="I30445" s="94"/>
      <c r="J30445" s="2"/>
      <c r="P30445" s="30"/>
      <c r="T30445" s="2"/>
      <c r="V30445" s="2"/>
      <c r="W30445" s="28"/>
      <c r="Y30445" s="30"/>
      <c r="Z30445" s="30"/>
      <c r="AB30445" s="6"/>
    </row>
    <row r="30446" spans="1:28">
      <c r="A30446" s="2"/>
      <c r="B30446" s="2"/>
      <c r="C30446" s="2"/>
      <c r="G30446" s="94"/>
      <c r="H30446" s="94"/>
      <c r="I30446" s="94"/>
      <c r="J30446" s="2"/>
      <c r="P30446" s="30"/>
      <c r="T30446" s="2"/>
      <c r="V30446" s="2"/>
      <c r="W30446" s="28"/>
      <c r="Y30446" s="30"/>
      <c r="Z30446" s="30"/>
      <c r="AB30446" s="6"/>
    </row>
    <row r="30447" spans="1:28">
      <c r="A30447" s="2"/>
      <c r="B30447" s="2"/>
      <c r="C30447" s="2"/>
      <c r="G30447" s="94"/>
      <c r="H30447" s="94"/>
      <c r="I30447" s="94"/>
      <c r="J30447" s="2"/>
      <c r="P30447" s="30"/>
      <c r="T30447" s="2"/>
      <c r="V30447" s="2"/>
      <c r="W30447" s="28"/>
      <c r="Y30447" s="30"/>
      <c r="Z30447" s="30"/>
      <c r="AB30447" s="6"/>
    </row>
    <row r="30448" spans="1:28">
      <c r="A30448" s="2"/>
      <c r="B30448" s="2"/>
      <c r="C30448" s="2"/>
      <c r="G30448" s="94"/>
      <c r="H30448" s="94"/>
      <c r="I30448" s="94"/>
      <c r="J30448" s="2"/>
      <c r="P30448" s="30"/>
      <c r="T30448" s="2"/>
      <c r="V30448" s="2"/>
      <c r="W30448" s="28"/>
      <c r="Y30448" s="30"/>
      <c r="Z30448" s="30"/>
      <c r="AB30448" s="6"/>
    </row>
    <row r="30449" spans="1:28">
      <c r="A30449" s="2"/>
      <c r="B30449" s="2"/>
      <c r="C30449" s="2"/>
      <c r="G30449" s="94"/>
      <c r="H30449" s="94"/>
      <c r="I30449" s="94"/>
      <c r="J30449" s="2"/>
      <c r="P30449" s="30"/>
      <c r="T30449" s="2"/>
      <c r="V30449" s="2"/>
      <c r="W30449" s="28"/>
      <c r="Y30449" s="30"/>
      <c r="Z30449" s="30"/>
      <c r="AB30449" s="6"/>
    </row>
    <row r="30450" spans="1:28">
      <c r="A30450" s="2"/>
      <c r="B30450" s="2"/>
      <c r="C30450" s="2"/>
      <c r="G30450" s="94"/>
      <c r="H30450" s="94"/>
      <c r="I30450" s="94"/>
      <c r="J30450" s="2"/>
      <c r="P30450" s="30"/>
      <c r="T30450" s="2"/>
      <c r="V30450" s="2"/>
      <c r="W30450" s="28"/>
      <c r="Y30450" s="30"/>
      <c r="Z30450" s="30"/>
      <c r="AB30450" s="6"/>
    </row>
    <row r="30451" spans="1:28">
      <c r="A30451" s="2"/>
      <c r="B30451" s="2"/>
      <c r="C30451" s="2"/>
      <c r="G30451" s="94"/>
      <c r="H30451" s="94"/>
      <c r="I30451" s="94"/>
      <c r="J30451" s="2"/>
      <c r="P30451" s="30"/>
      <c r="T30451" s="2"/>
      <c r="V30451" s="2"/>
      <c r="W30451" s="28"/>
      <c r="Y30451" s="30"/>
      <c r="Z30451" s="30"/>
      <c r="AB30451" s="6"/>
    </row>
    <row r="30452" spans="1:28">
      <c r="A30452" s="2"/>
      <c r="B30452" s="2"/>
      <c r="C30452" s="2"/>
      <c r="G30452" s="94"/>
      <c r="H30452" s="94"/>
      <c r="I30452" s="94"/>
      <c r="J30452" s="2"/>
      <c r="P30452" s="30"/>
      <c r="T30452" s="2"/>
      <c r="V30452" s="2"/>
      <c r="W30452" s="28"/>
      <c r="Y30452" s="30"/>
      <c r="Z30452" s="30"/>
      <c r="AB30452" s="6"/>
    </row>
    <row r="30453" spans="1:28">
      <c r="A30453" s="2"/>
      <c r="B30453" s="2"/>
      <c r="C30453" s="2"/>
      <c r="G30453" s="94"/>
      <c r="H30453" s="94"/>
      <c r="I30453" s="94"/>
      <c r="J30453" s="2"/>
      <c r="P30453" s="30"/>
      <c r="T30453" s="2"/>
      <c r="V30453" s="2"/>
      <c r="W30453" s="28"/>
      <c r="Y30453" s="30"/>
      <c r="Z30453" s="30"/>
      <c r="AB30453" s="6"/>
    </row>
    <row r="30454" spans="1:28">
      <c r="A30454" s="2"/>
      <c r="B30454" s="2"/>
      <c r="C30454" s="2"/>
      <c r="G30454" s="94"/>
      <c r="H30454" s="94"/>
      <c r="I30454" s="94"/>
      <c r="J30454" s="2"/>
      <c r="P30454" s="30"/>
      <c r="T30454" s="2"/>
      <c r="V30454" s="2"/>
      <c r="W30454" s="28"/>
      <c r="Y30454" s="30"/>
      <c r="Z30454" s="30"/>
      <c r="AB30454" s="6"/>
    </row>
    <row r="30455" spans="1:28">
      <c r="A30455" s="2"/>
      <c r="B30455" s="2"/>
      <c r="C30455" s="2"/>
      <c r="G30455" s="94"/>
      <c r="H30455" s="94"/>
      <c r="I30455" s="94"/>
      <c r="J30455" s="2"/>
      <c r="P30455" s="30"/>
      <c r="T30455" s="2"/>
      <c r="V30455" s="2"/>
      <c r="W30455" s="28"/>
      <c r="Y30455" s="30"/>
      <c r="Z30455" s="30"/>
      <c r="AB30455" s="6"/>
    </row>
    <row r="30456" spans="1:28">
      <c r="A30456" s="2"/>
      <c r="B30456" s="2"/>
      <c r="C30456" s="2"/>
      <c r="G30456" s="94"/>
      <c r="H30456" s="94"/>
      <c r="I30456" s="94"/>
      <c r="J30456" s="2"/>
      <c r="P30456" s="30"/>
      <c r="T30456" s="2"/>
      <c r="V30456" s="2"/>
      <c r="W30456" s="28"/>
      <c r="Y30456" s="30"/>
      <c r="Z30456" s="30"/>
      <c r="AB30456" s="6"/>
    </row>
    <row r="30457" spans="1:28">
      <c r="A30457" s="2"/>
      <c r="B30457" s="2"/>
      <c r="C30457" s="2"/>
      <c r="G30457" s="94"/>
      <c r="H30457" s="94"/>
      <c r="I30457" s="94"/>
      <c r="J30457" s="2"/>
      <c r="P30457" s="30"/>
      <c r="T30457" s="2"/>
      <c r="V30457" s="2"/>
      <c r="W30457" s="28"/>
      <c r="Y30457" s="30"/>
      <c r="Z30457" s="30"/>
      <c r="AB30457" s="6"/>
    </row>
    <row r="30458" spans="1:28">
      <c r="A30458" s="2"/>
      <c r="B30458" s="2"/>
      <c r="C30458" s="2"/>
      <c r="G30458" s="94"/>
      <c r="H30458" s="94"/>
      <c r="I30458" s="94"/>
      <c r="J30458" s="2"/>
      <c r="P30458" s="30"/>
      <c r="T30458" s="2"/>
      <c r="V30458" s="2"/>
      <c r="W30458" s="28"/>
      <c r="Y30458" s="30"/>
      <c r="Z30458" s="30"/>
      <c r="AB30458" s="6"/>
    </row>
    <row r="30459" spans="1:28">
      <c r="A30459" s="2"/>
      <c r="B30459" s="2"/>
      <c r="C30459" s="2"/>
      <c r="G30459" s="94"/>
      <c r="H30459" s="94"/>
      <c r="I30459" s="94"/>
      <c r="J30459" s="2"/>
      <c r="P30459" s="30"/>
      <c r="T30459" s="2"/>
      <c r="V30459" s="2"/>
      <c r="W30459" s="28"/>
      <c r="Y30459" s="30"/>
      <c r="Z30459" s="30"/>
      <c r="AB30459" s="6"/>
    </row>
    <row r="30460" spans="1:28">
      <c r="A30460" s="2"/>
      <c r="B30460" s="2"/>
      <c r="C30460" s="2"/>
      <c r="G30460" s="94"/>
      <c r="H30460" s="94"/>
      <c r="I30460" s="94"/>
      <c r="J30460" s="2"/>
      <c r="P30460" s="30"/>
      <c r="T30460" s="2"/>
      <c r="V30460" s="2"/>
      <c r="W30460" s="28"/>
      <c r="Y30460" s="30"/>
      <c r="Z30460" s="30"/>
      <c r="AB30460" s="6"/>
    </row>
    <row r="30461" spans="1:28">
      <c r="A30461" s="2"/>
      <c r="B30461" s="2"/>
      <c r="C30461" s="2"/>
      <c r="G30461" s="94"/>
      <c r="H30461" s="94"/>
      <c r="I30461" s="94"/>
      <c r="J30461" s="2"/>
      <c r="P30461" s="30"/>
      <c r="T30461" s="2"/>
      <c r="V30461" s="2"/>
      <c r="W30461" s="28"/>
      <c r="Y30461" s="30"/>
      <c r="Z30461" s="30"/>
      <c r="AB30461" s="6"/>
    </row>
    <row r="30462" spans="1:28">
      <c r="A30462" s="2"/>
      <c r="B30462" s="2"/>
      <c r="C30462" s="2"/>
      <c r="G30462" s="94"/>
      <c r="H30462" s="94"/>
      <c r="I30462" s="94"/>
      <c r="J30462" s="2"/>
      <c r="P30462" s="30"/>
      <c r="T30462" s="2"/>
      <c r="V30462" s="2"/>
      <c r="W30462" s="28"/>
      <c r="Y30462" s="30"/>
      <c r="Z30462" s="30"/>
      <c r="AB30462" s="6"/>
    </row>
    <row r="30463" spans="1:28">
      <c r="A30463" s="2"/>
      <c r="B30463" s="2"/>
      <c r="C30463" s="2"/>
      <c r="G30463" s="94"/>
      <c r="H30463" s="94"/>
      <c r="I30463" s="94"/>
      <c r="J30463" s="2"/>
      <c r="P30463" s="30"/>
      <c r="T30463" s="2"/>
      <c r="V30463" s="2"/>
      <c r="W30463" s="28"/>
      <c r="Y30463" s="30"/>
      <c r="Z30463" s="30"/>
      <c r="AB30463" s="6"/>
    </row>
    <row r="30464" spans="1:28">
      <c r="A30464" s="2"/>
      <c r="B30464" s="2"/>
      <c r="C30464" s="2"/>
      <c r="G30464" s="94"/>
      <c r="H30464" s="94"/>
      <c r="I30464" s="94"/>
      <c r="J30464" s="2"/>
      <c r="P30464" s="30"/>
      <c r="T30464" s="2"/>
      <c r="V30464" s="2"/>
      <c r="W30464" s="28"/>
      <c r="Y30464" s="30"/>
      <c r="Z30464" s="30"/>
      <c r="AB30464" s="6"/>
    </row>
    <row r="30465" spans="1:28">
      <c r="A30465" s="2"/>
      <c r="B30465" s="2"/>
      <c r="C30465" s="2"/>
      <c r="G30465" s="94"/>
      <c r="H30465" s="94"/>
      <c r="I30465" s="94"/>
      <c r="J30465" s="2"/>
      <c r="P30465" s="30"/>
      <c r="T30465" s="2"/>
      <c r="V30465" s="2"/>
      <c r="W30465" s="28"/>
      <c r="Y30465" s="30"/>
      <c r="Z30465" s="30"/>
      <c r="AB30465" s="6"/>
    </row>
    <row r="30466" spans="1:28">
      <c r="A30466" s="2"/>
      <c r="B30466" s="2"/>
      <c r="C30466" s="2"/>
      <c r="G30466" s="94"/>
      <c r="H30466" s="94"/>
      <c r="I30466" s="94"/>
      <c r="J30466" s="2"/>
      <c r="P30466" s="30"/>
      <c r="T30466" s="2"/>
      <c r="V30466" s="2"/>
      <c r="W30466" s="28"/>
      <c r="Y30466" s="30"/>
      <c r="Z30466" s="30"/>
      <c r="AB30466" s="6"/>
    </row>
    <row r="30467" spans="1:28">
      <c r="A30467" s="2"/>
      <c r="B30467" s="2"/>
      <c r="C30467" s="2"/>
      <c r="G30467" s="94"/>
      <c r="H30467" s="94"/>
      <c r="I30467" s="94"/>
      <c r="J30467" s="2"/>
      <c r="P30467" s="30"/>
      <c r="T30467" s="2"/>
      <c r="V30467" s="2"/>
      <c r="W30467" s="28"/>
      <c r="Y30467" s="30"/>
      <c r="Z30467" s="30"/>
      <c r="AB30467" s="6"/>
    </row>
    <row r="30468" spans="1:28">
      <c r="A30468" s="2"/>
      <c r="B30468" s="2"/>
      <c r="C30468" s="2"/>
      <c r="G30468" s="94"/>
      <c r="H30468" s="94"/>
      <c r="I30468" s="94"/>
      <c r="J30468" s="2"/>
      <c r="P30468" s="30"/>
      <c r="T30468" s="2"/>
      <c r="V30468" s="2"/>
      <c r="W30468" s="28"/>
      <c r="Y30468" s="30"/>
      <c r="Z30468" s="30"/>
      <c r="AB30468" s="6"/>
    </row>
    <row r="30469" spans="1:28">
      <c r="A30469" s="2"/>
      <c r="B30469" s="2"/>
      <c r="C30469" s="2"/>
      <c r="G30469" s="94"/>
      <c r="H30469" s="94"/>
      <c r="I30469" s="94"/>
      <c r="J30469" s="2"/>
      <c r="P30469" s="30"/>
      <c r="T30469" s="2"/>
      <c r="V30469" s="2"/>
      <c r="W30469" s="28"/>
      <c r="Y30469" s="30"/>
      <c r="Z30469" s="30"/>
      <c r="AB30469" s="6"/>
    </row>
    <row r="30470" spans="1:28">
      <c r="A30470" s="2"/>
      <c r="B30470" s="2"/>
      <c r="C30470" s="2"/>
      <c r="G30470" s="94"/>
      <c r="H30470" s="94"/>
      <c r="I30470" s="94"/>
      <c r="J30470" s="2"/>
      <c r="P30470" s="30"/>
      <c r="T30470" s="2"/>
      <c r="V30470" s="2"/>
      <c r="W30470" s="28"/>
      <c r="Y30470" s="30"/>
      <c r="Z30470" s="30"/>
      <c r="AB30470" s="6"/>
    </row>
    <row r="30471" spans="1:28">
      <c r="A30471" s="2"/>
      <c r="B30471" s="2"/>
      <c r="C30471" s="2"/>
      <c r="G30471" s="94"/>
      <c r="H30471" s="94"/>
      <c r="I30471" s="94"/>
      <c r="J30471" s="2"/>
      <c r="P30471" s="30"/>
      <c r="T30471" s="2"/>
      <c r="V30471" s="2"/>
      <c r="W30471" s="28"/>
      <c r="Y30471" s="30"/>
      <c r="Z30471" s="30"/>
      <c r="AB30471" s="6"/>
    </row>
    <row r="30472" spans="1:28">
      <c r="A30472" s="2"/>
      <c r="B30472" s="2"/>
      <c r="C30472" s="2"/>
      <c r="G30472" s="94"/>
      <c r="H30472" s="94"/>
      <c r="I30472" s="94"/>
      <c r="J30472" s="2"/>
      <c r="P30472" s="30"/>
      <c r="T30472" s="2"/>
      <c r="V30472" s="2"/>
      <c r="W30472" s="28"/>
      <c r="Y30472" s="30"/>
      <c r="Z30472" s="30"/>
      <c r="AB30472" s="6"/>
    </row>
    <row r="30473" spans="1:28">
      <c r="A30473" s="2"/>
      <c r="B30473" s="2"/>
      <c r="C30473" s="2"/>
      <c r="G30473" s="94"/>
      <c r="H30473" s="94"/>
      <c r="I30473" s="94"/>
      <c r="J30473" s="2"/>
      <c r="P30473" s="30"/>
      <c r="T30473" s="2"/>
      <c r="V30473" s="2"/>
      <c r="W30473" s="28"/>
      <c r="Y30473" s="30"/>
      <c r="Z30473" s="30"/>
      <c r="AB30473" s="6"/>
    </row>
    <row r="30474" spans="1:28">
      <c r="A30474" s="2"/>
      <c r="B30474" s="2"/>
      <c r="C30474" s="2"/>
      <c r="G30474" s="94"/>
      <c r="H30474" s="94"/>
      <c r="I30474" s="94"/>
      <c r="J30474" s="2"/>
      <c r="P30474" s="30"/>
      <c r="T30474" s="2"/>
      <c r="V30474" s="2"/>
      <c r="W30474" s="28"/>
      <c r="Y30474" s="30"/>
      <c r="Z30474" s="30"/>
      <c r="AB30474" s="6"/>
    </row>
    <row r="30475" spans="1:28">
      <c r="A30475" s="2"/>
      <c r="B30475" s="2"/>
      <c r="C30475" s="2"/>
      <c r="G30475" s="94"/>
      <c r="H30475" s="94"/>
      <c r="I30475" s="94"/>
      <c r="J30475" s="2"/>
      <c r="P30475" s="30"/>
      <c r="T30475" s="2"/>
      <c r="V30475" s="2"/>
      <c r="W30475" s="28"/>
      <c r="Y30475" s="30"/>
      <c r="Z30475" s="30"/>
      <c r="AB30475" s="6"/>
    </row>
    <row r="30476" spans="1:28">
      <c r="A30476" s="2"/>
      <c r="B30476" s="2"/>
      <c r="C30476" s="2"/>
      <c r="G30476" s="94"/>
      <c r="H30476" s="94"/>
      <c r="I30476" s="94"/>
      <c r="J30476" s="2"/>
      <c r="P30476" s="30"/>
      <c r="T30476" s="2"/>
      <c r="V30476" s="2"/>
      <c r="W30476" s="28"/>
      <c r="Y30476" s="30"/>
      <c r="Z30476" s="30"/>
      <c r="AB30476" s="6"/>
    </row>
    <row r="30477" spans="1:28">
      <c r="A30477" s="2"/>
      <c r="B30477" s="2"/>
      <c r="C30477" s="2"/>
      <c r="G30477" s="94"/>
      <c r="H30477" s="94"/>
      <c r="I30477" s="94"/>
      <c r="J30477" s="2"/>
      <c r="P30477" s="30"/>
      <c r="T30477" s="2"/>
      <c r="V30477" s="2"/>
      <c r="W30477" s="28"/>
      <c r="Y30477" s="30"/>
      <c r="Z30477" s="30"/>
      <c r="AB30477" s="6"/>
    </row>
    <row r="30478" spans="1:28">
      <c r="A30478" s="2"/>
      <c r="B30478" s="2"/>
      <c r="C30478" s="2"/>
      <c r="G30478" s="94"/>
      <c r="H30478" s="94"/>
      <c r="I30478" s="94"/>
      <c r="J30478" s="2"/>
      <c r="P30478" s="30"/>
      <c r="T30478" s="2"/>
      <c r="V30478" s="2"/>
      <c r="W30478" s="28"/>
      <c r="Y30478" s="30"/>
      <c r="Z30478" s="30"/>
      <c r="AB30478" s="6"/>
    </row>
    <row r="30479" spans="1:28">
      <c r="A30479" s="2"/>
      <c r="B30479" s="2"/>
      <c r="C30479" s="2"/>
      <c r="G30479" s="94"/>
      <c r="H30479" s="94"/>
      <c r="I30479" s="94"/>
      <c r="J30479" s="2"/>
      <c r="P30479" s="30"/>
      <c r="T30479" s="2"/>
      <c r="V30479" s="2"/>
      <c r="W30479" s="28"/>
      <c r="Y30479" s="30"/>
      <c r="Z30479" s="30"/>
      <c r="AB30479" s="6"/>
    </row>
    <row r="30480" spans="1:28">
      <c r="A30480" s="2"/>
      <c r="B30480" s="2"/>
      <c r="C30480" s="2"/>
      <c r="G30480" s="94"/>
      <c r="H30480" s="94"/>
      <c r="I30480" s="94"/>
      <c r="J30480" s="2"/>
      <c r="P30480" s="30"/>
      <c r="T30480" s="2"/>
      <c r="V30480" s="2"/>
      <c r="W30480" s="28"/>
      <c r="Y30480" s="30"/>
      <c r="Z30480" s="30"/>
      <c r="AB30480" s="6"/>
    </row>
    <row r="30481" spans="1:28">
      <c r="A30481" s="2"/>
      <c r="B30481" s="2"/>
      <c r="C30481" s="2"/>
      <c r="G30481" s="94"/>
      <c r="H30481" s="94"/>
      <c r="I30481" s="94"/>
      <c r="J30481" s="2"/>
      <c r="P30481" s="30"/>
      <c r="T30481" s="2"/>
      <c r="V30481" s="2"/>
      <c r="W30481" s="28"/>
      <c r="Y30481" s="30"/>
      <c r="Z30481" s="30"/>
      <c r="AB30481" s="6"/>
    </row>
    <row r="30482" spans="1:28">
      <c r="A30482" s="2"/>
      <c r="B30482" s="2"/>
      <c r="C30482" s="2"/>
      <c r="G30482" s="94"/>
      <c r="H30482" s="94"/>
      <c r="I30482" s="94"/>
      <c r="J30482" s="2"/>
      <c r="P30482" s="30"/>
      <c r="T30482" s="2"/>
      <c r="V30482" s="2"/>
      <c r="W30482" s="28"/>
      <c r="Y30482" s="30"/>
      <c r="Z30482" s="30"/>
      <c r="AB30482" s="6"/>
    </row>
    <row r="30483" spans="1:28">
      <c r="A30483" s="2"/>
      <c r="B30483" s="2"/>
      <c r="C30483" s="2"/>
      <c r="G30483" s="94"/>
      <c r="H30483" s="94"/>
      <c r="I30483" s="94"/>
      <c r="J30483" s="2"/>
      <c r="P30483" s="30"/>
      <c r="T30483" s="2"/>
      <c r="V30483" s="2"/>
      <c r="W30483" s="28"/>
      <c r="Y30483" s="30"/>
      <c r="Z30483" s="30"/>
      <c r="AB30483" s="6"/>
    </row>
    <row r="30484" spans="1:28">
      <c r="A30484" s="2"/>
      <c r="B30484" s="2"/>
      <c r="C30484" s="2"/>
      <c r="G30484" s="94"/>
      <c r="H30484" s="94"/>
      <c r="I30484" s="94"/>
      <c r="J30484" s="2"/>
      <c r="P30484" s="30"/>
      <c r="T30484" s="2"/>
      <c r="V30484" s="2"/>
      <c r="W30484" s="28"/>
      <c r="Y30484" s="30"/>
      <c r="Z30484" s="30"/>
      <c r="AB30484" s="6"/>
    </row>
    <row r="30485" spans="1:28">
      <c r="A30485" s="2"/>
      <c r="B30485" s="2"/>
      <c r="C30485" s="2"/>
      <c r="G30485" s="94"/>
      <c r="H30485" s="94"/>
      <c r="I30485" s="94"/>
      <c r="J30485" s="2"/>
      <c r="P30485" s="30"/>
      <c r="T30485" s="2"/>
      <c r="V30485" s="2"/>
      <c r="W30485" s="28"/>
      <c r="Y30485" s="30"/>
      <c r="Z30485" s="30"/>
      <c r="AB30485" s="6"/>
    </row>
    <row r="30486" spans="1:28">
      <c r="A30486" s="2"/>
      <c r="B30486" s="2"/>
      <c r="C30486" s="2"/>
      <c r="G30486" s="94"/>
      <c r="H30486" s="94"/>
      <c r="I30486" s="94"/>
      <c r="J30486" s="2"/>
      <c r="P30486" s="30"/>
      <c r="T30486" s="2"/>
      <c r="V30486" s="2"/>
      <c r="W30486" s="28"/>
      <c r="Y30486" s="30"/>
      <c r="Z30486" s="30"/>
      <c r="AB30486" s="6"/>
    </row>
    <row r="30487" spans="1:28">
      <c r="A30487" s="2"/>
      <c r="B30487" s="2"/>
      <c r="C30487" s="2"/>
      <c r="G30487" s="94"/>
      <c r="H30487" s="94"/>
      <c r="I30487" s="94"/>
      <c r="J30487" s="2"/>
      <c r="P30487" s="30"/>
      <c r="T30487" s="2"/>
      <c r="V30487" s="2"/>
      <c r="W30487" s="28"/>
      <c r="Y30487" s="30"/>
      <c r="Z30487" s="30"/>
      <c r="AB30487" s="6"/>
    </row>
    <row r="30488" spans="1:28">
      <c r="A30488" s="2"/>
      <c r="B30488" s="2"/>
      <c r="C30488" s="2"/>
      <c r="G30488" s="94"/>
      <c r="H30488" s="94"/>
      <c r="I30488" s="94"/>
      <c r="J30488" s="2"/>
      <c r="P30488" s="30"/>
      <c r="T30488" s="2"/>
      <c r="V30488" s="2"/>
      <c r="W30488" s="28"/>
      <c r="Y30488" s="30"/>
      <c r="Z30488" s="30"/>
      <c r="AB30488" s="6"/>
    </row>
    <row r="30489" spans="1:28">
      <c r="A30489" s="2"/>
      <c r="B30489" s="2"/>
      <c r="C30489" s="2"/>
      <c r="G30489" s="94"/>
      <c r="H30489" s="94"/>
      <c r="I30489" s="94"/>
      <c r="J30489" s="2"/>
      <c r="P30489" s="30"/>
      <c r="T30489" s="2"/>
      <c r="V30489" s="2"/>
      <c r="W30489" s="28"/>
      <c r="Y30489" s="30"/>
      <c r="Z30489" s="30"/>
      <c r="AB30489" s="6"/>
    </row>
    <row r="30490" spans="1:28">
      <c r="A30490" s="2"/>
      <c r="B30490" s="2"/>
      <c r="C30490" s="2"/>
      <c r="G30490" s="94"/>
      <c r="H30490" s="94"/>
      <c r="I30490" s="94"/>
      <c r="J30490" s="2"/>
      <c r="P30490" s="30"/>
      <c r="T30490" s="2"/>
      <c r="V30490" s="2"/>
      <c r="W30490" s="28"/>
      <c r="Y30490" s="30"/>
      <c r="Z30490" s="30"/>
      <c r="AB30490" s="6"/>
    </row>
    <row r="30491" spans="1:28">
      <c r="A30491" s="2"/>
      <c r="B30491" s="2"/>
      <c r="C30491" s="2"/>
      <c r="G30491" s="94"/>
      <c r="H30491" s="94"/>
      <c r="I30491" s="94"/>
      <c r="J30491" s="2"/>
      <c r="P30491" s="30"/>
      <c r="T30491" s="2"/>
      <c r="V30491" s="2"/>
      <c r="W30491" s="28"/>
      <c r="Y30491" s="30"/>
      <c r="Z30491" s="30"/>
      <c r="AB30491" s="6"/>
    </row>
    <row r="30492" spans="1:28">
      <c r="A30492" s="2"/>
      <c r="B30492" s="2"/>
      <c r="C30492" s="2"/>
      <c r="G30492" s="94"/>
      <c r="H30492" s="94"/>
      <c r="I30492" s="94"/>
      <c r="J30492" s="2"/>
      <c r="P30492" s="30"/>
      <c r="T30492" s="2"/>
      <c r="V30492" s="2"/>
      <c r="W30492" s="28"/>
      <c r="Y30492" s="30"/>
      <c r="Z30492" s="30"/>
      <c r="AB30492" s="6"/>
    </row>
    <row r="30493" spans="1:28">
      <c r="A30493" s="2"/>
      <c r="B30493" s="2"/>
      <c r="C30493" s="2"/>
      <c r="G30493" s="94"/>
      <c r="H30493" s="94"/>
      <c r="I30493" s="94"/>
      <c r="J30493" s="2"/>
      <c r="P30493" s="30"/>
      <c r="T30493" s="2"/>
      <c r="V30493" s="2"/>
      <c r="W30493" s="28"/>
      <c r="Y30493" s="30"/>
      <c r="Z30493" s="30"/>
      <c r="AB30493" s="6"/>
    </row>
    <row r="30494" spans="1:28">
      <c r="A30494" s="2"/>
      <c r="B30494" s="2"/>
      <c r="C30494" s="2"/>
      <c r="G30494" s="94"/>
      <c r="H30494" s="94"/>
      <c r="I30494" s="94"/>
      <c r="J30494" s="2"/>
      <c r="P30494" s="30"/>
      <c r="T30494" s="2"/>
      <c r="V30494" s="2"/>
      <c r="W30494" s="28"/>
      <c r="Y30494" s="30"/>
      <c r="Z30494" s="30"/>
      <c r="AB30494" s="6"/>
    </row>
    <row r="30495" spans="1:28">
      <c r="A30495" s="2"/>
      <c r="B30495" s="2"/>
      <c r="C30495" s="2"/>
      <c r="G30495" s="94"/>
      <c r="H30495" s="94"/>
      <c r="I30495" s="94"/>
      <c r="J30495" s="2"/>
      <c r="P30495" s="30"/>
      <c r="T30495" s="2"/>
      <c r="V30495" s="2"/>
      <c r="W30495" s="28"/>
      <c r="Y30495" s="30"/>
      <c r="Z30495" s="30"/>
      <c r="AB30495" s="6"/>
    </row>
    <row r="30496" spans="1:28">
      <c r="A30496" s="2"/>
      <c r="B30496" s="2"/>
      <c r="C30496" s="2"/>
      <c r="G30496" s="94"/>
      <c r="H30496" s="94"/>
      <c r="I30496" s="94"/>
      <c r="J30496" s="2"/>
      <c r="P30496" s="30"/>
      <c r="T30496" s="2"/>
      <c r="V30496" s="2"/>
      <c r="W30496" s="28"/>
      <c r="Y30496" s="30"/>
      <c r="Z30496" s="30"/>
      <c r="AB30496" s="6"/>
    </row>
    <row r="30497" spans="1:28">
      <c r="A30497" s="2"/>
      <c r="B30497" s="2"/>
      <c r="C30497" s="2"/>
      <c r="G30497" s="94"/>
      <c r="H30497" s="94"/>
      <c r="I30497" s="94"/>
      <c r="J30497" s="2"/>
      <c r="P30497" s="30"/>
      <c r="T30497" s="2"/>
      <c r="V30497" s="2"/>
      <c r="W30497" s="28"/>
      <c r="Y30497" s="30"/>
      <c r="Z30497" s="30"/>
      <c r="AB30497" s="6"/>
    </row>
    <row r="30498" spans="1:28">
      <c r="A30498" s="2"/>
      <c r="B30498" s="2"/>
      <c r="C30498" s="2"/>
      <c r="G30498" s="94"/>
      <c r="H30498" s="94"/>
      <c r="I30498" s="94"/>
      <c r="J30498" s="2"/>
      <c r="P30498" s="30"/>
      <c r="T30498" s="2"/>
      <c r="V30498" s="2"/>
      <c r="W30498" s="28"/>
      <c r="Y30498" s="30"/>
      <c r="Z30498" s="30"/>
      <c r="AB30498" s="6"/>
    </row>
    <row r="30499" spans="1:28">
      <c r="A30499" s="2"/>
      <c r="B30499" s="2"/>
      <c r="C30499" s="2"/>
      <c r="G30499" s="94"/>
      <c r="H30499" s="94"/>
      <c r="I30499" s="94"/>
      <c r="J30499" s="2"/>
      <c r="P30499" s="30"/>
      <c r="T30499" s="2"/>
      <c r="V30499" s="2"/>
      <c r="W30499" s="28"/>
      <c r="Y30499" s="30"/>
      <c r="Z30499" s="30"/>
      <c r="AB30499" s="6"/>
    </row>
    <row r="30500" spans="1:28">
      <c r="A30500" s="2"/>
      <c r="B30500" s="2"/>
      <c r="C30500" s="2"/>
      <c r="G30500" s="94"/>
      <c r="H30500" s="94"/>
      <c r="I30500" s="94"/>
      <c r="J30500" s="2"/>
      <c r="P30500" s="30"/>
      <c r="T30500" s="2"/>
      <c r="V30500" s="2"/>
      <c r="W30500" s="28"/>
      <c r="Y30500" s="30"/>
      <c r="Z30500" s="30"/>
      <c r="AB30500" s="6"/>
    </row>
    <row r="30501" spans="1:28">
      <c r="A30501" s="2"/>
      <c r="B30501" s="2"/>
      <c r="C30501" s="2"/>
      <c r="G30501" s="94"/>
      <c r="H30501" s="94"/>
      <c r="I30501" s="94"/>
      <c r="J30501" s="2"/>
      <c r="P30501" s="30"/>
      <c r="T30501" s="2"/>
      <c r="V30501" s="2"/>
      <c r="W30501" s="28"/>
      <c r="Y30501" s="30"/>
      <c r="Z30501" s="30"/>
      <c r="AB30501" s="6"/>
    </row>
    <row r="30502" spans="1:28">
      <c r="A30502" s="2"/>
      <c r="B30502" s="2"/>
      <c r="C30502" s="2"/>
      <c r="G30502" s="94"/>
      <c r="H30502" s="94"/>
      <c r="I30502" s="94"/>
      <c r="J30502" s="2"/>
      <c r="P30502" s="30"/>
      <c r="T30502" s="2"/>
      <c r="V30502" s="2"/>
      <c r="W30502" s="28"/>
      <c r="Y30502" s="30"/>
      <c r="Z30502" s="30"/>
      <c r="AB30502" s="6"/>
    </row>
    <row r="30503" spans="1:28">
      <c r="A30503" s="2"/>
      <c r="B30503" s="2"/>
      <c r="C30503" s="2"/>
      <c r="G30503" s="94"/>
      <c r="H30503" s="94"/>
      <c r="I30503" s="94"/>
      <c r="J30503" s="2"/>
      <c r="P30503" s="30"/>
      <c r="T30503" s="2"/>
      <c r="V30503" s="2"/>
      <c r="W30503" s="28"/>
      <c r="Y30503" s="30"/>
      <c r="Z30503" s="30"/>
      <c r="AB30503" s="6"/>
    </row>
    <row r="30504" spans="1:28">
      <c r="A30504" s="2"/>
      <c r="B30504" s="2"/>
      <c r="C30504" s="2"/>
      <c r="G30504" s="94"/>
      <c r="H30504" s="94"/>
      <c r="I30504" s="94"/>
      <c r="J30504" s="2"/>
      <c r="P30504" s="30"/>
      <c r="T30504" s="2"/>
      <c r="V30504" s="2"/>
      <c r="W30504" s="28"/>
      <c r="Y30504" s="30"/>
      <c r="Z30504" s="30"/>
      <c r="AB30504" s="6"/>
    </row>
    <row r="30505" spans="1:28">
      <c r="A30505" s="2"/>
      <c r="B30505" s="2"/>
      <c r="C30505" s="2"/>
      <c r="G30505" s="94"/>
      <c r="H30505" s="94"/>
      <c r="I30505" s="94"/>
      <c r="J30505" s="2"/>
      <c r="P30505" s="30"/>
      <c r="T30505" s="2"/>
      <c r="V30505" s="2"/>
      <c r="W30505" s="28"/>
      <c r="Y30505" s="30"/>
      <c r="Z30505" s="30"/>
      <c r="AB30505" s="6"/>
    </row>
    <row r="30506" spans="1:28">
      <c r="A30506" s="2"/>
      <c r="B30506" s="2"/>
      <c r="C30506" s="2"/>
      <c r="G30506" s="94"/>
      <c r="H30506" s="94"/>
      <c r="I30506" s="94"/>
      <c r="J30506" s="2"/>
      <c r="P30506" s="30"/>
      <c r="T30506" s="2"/>
      <c r="V30506" s="2"/>
      <c r="W30506" s="28"/>
      <c r="Y30506" s="30"/>
      <c r="Z30506" s="30"/>
      <c r="AB30506" s="6"/>
    </row>
    <row r="30507" spans="1:28">
      <c r="A30507" s="2"/>
      <c r="B30507" s="2"/>
      <c r="C30507" s="2"/>
      <c r="G30507" s="94"/>
      <c r="H30507" s="94"/>
      <c r="I30507" s="94"/>
      <c r="J30507" s="2"/>
      <c r="P30507" s="30"/>
      <c r="T30507" s="2"/>
      <c r="V30507" s="2"/>
      <c r="W30507" s="28"/>
      <c r="Y30507" s="30"/>
      <c r="Z30507" s="30"/>
      <c r="AB30507" s="6"/>
    </row>
    <row r="30508" spans="1:28">
      <c r="A30508" s="2"/>
      <c r="B30508" s="2"/>
      <c r="C30508" s="2"/>
      <c r="G30508" s="94"/>
      <c r="H30508" s="94"/>
      <c r="I30508" s="94"/>
      <c r="J30508" s="2"/>
      <c r="P30508" s="30"/>
      <c r="T30508" s="2"/>
      <c r="V30508" s="2"/>
      <c r="W30508" s="28"/>
      <c r="Y30508" s="30"/>
      <c r="Z30508" s="30"/>
      <c r="AB30508" s="6"/>
    </row>
    <row r="30509" spans="1:28">
      <c r="A30509" s="2"/>
      <c r="B30509" s="2"/>
      <c r="C30509" s="2"/>
      <c r="G30509" s="94"/>
      <c r="H30509" s="94"/>
      <c r="I30509" s="94"/>
      <c r="J30509" s="2"/>
      <c r="P30509" s="30"/>
      <c r="T30509" s="2"/>
      <c r="V30509" s="2"/>
      <c r="W30509" s="28"/>
      <c r="Y30509" s="30"/>
      <c r="Z30509" s="30"/>
      <c r="AB30509" s="6"/>
    </row>
    <row r="30510" spans="1:28">
      <c r="A30510" s="2"/>
      <c r="B30510" s="2"/>
      <c r="C30510" s="2"/>
      <c r="G30510" s="94"/>
      <c r="H30510" s="94"/>
      <c r="I30510" s="94"/>
      <c r="J30510" s="2"/>
      <c r="P30510" s="30"/>
      <c r="T30510" s="2"/>
      <c r="V30510" s="2"/>
      <c r="W30510" s="28"/>
      <c r="Y30510" s="30"/>
      <c r="Z30510" s="30"/>
      <c r="AB30510" s="6"/>
    </row>
    <row r="30511" spans="1:28">
      <c r="A30511" s="2"/>
      <c r="B30511" s="2"/>
      <c r="C30511" s="2"/>
      <c r="G30511" s="94"/>
      <c r="H30511" s="94"/>
      <c r="I30511" s="94"/>
      <c r="J30511" s="2"/>
      <c r="P30511" s="30"/>
      <c r="T30511" s="2"/>
      <c r="V30511" s="2"/>
      <c r="W30511" s="28"/>
      <c r="Y30511" s="30"/>
      <c r="Z30511" s="30"/>
      <c r="AB30511" s="6"/>
    </row>
    <row r="30512" spans="1:28">
      <c r="A30512" s="2"/>
      <c r="B30512" s="2"/>
      <c r="C30512" s="2"/>
      <c r="G30512" s="94"/>
      <c r="H30512" s="94"/>
      <c r="I30512" s="94"/>
      <c r="J30512" s="2"/>
      <c r="P30512" s="30"/>
      <c r="T30512" s="2"/>
      <c r="V30512" s="2"/>
      <c r="W30512" s="28"/>
      <c r="Y30512" s="30"/>
      <c r="Z30512" s="30"/>
      <c r="AB30512" s="6"/>
    </row>
    <row r="30513" spans="1:28">
      <c r="A30513" s="2"/>
      <c r="B30513" s="2"/>
      <c r="C30513" s="2"/>
      <c r="G30513" s="94"/>
      <c r="H30513" s="94"/>
      <c r="I30513" s="94"/>
      <c r="J30513" s="2"/>
      <c r="P30513" s="30"/>
      <c r="T30513" s="2"/>
      <c r="V30513" s="2"/>
      <c r="W30513" s="28"/>
      <c r="Y30513" s="30"/>
      <c r="Z30513" s="30"/>
      <c r="AB30513" s="6"/>
    </row>
    <row r="30514" spans="1:28">
      <c r="A30514" s="2"/>
      <c r="B30514" s="2"/>
      <c r="C30514" s="2"/>
      <c r="G30514" s="94"/>
      <c r="H30514" s="94"/>
      <c r="I30514" s="94"/>
      <c r="J30514" s="2"/>
      <c r="P30514" s="30"/>
      <c r="T30514" s="2"/>
      <c r="V30514" s="2"/>
      <c r="W30514" s="28"/>
      <c r="Y30514" s="30"/>
      <c r="Z30514" s="30"/>
      <c r="AB30514" s="6"/>
    </row>
    <row r="30515" spans="1:28">
      <c r="A30515" s="2"/>
      <c r="B30515" s="2"/>
      <c r="C30515" s="2"/>
      <c r="G30515" s="94"/>
      <c r="H30515" s="94"/>
      <c r="I30515" s="94"/>
      <c r="J30515" s="2"/>
      <c r="P30515" s="30"/>
      <c r="T30515" s="2"/>
      <c r="V30515" s="2"/>
      <c r="W30515" s="28"/>
      <c r="Y30515" s="30"/>
      <c r="Z30515" s="30"/>
      <c r="AB30515" s="6"/>
    </row>
    <row r="30516" spans="1:28">
      <c r="A30516" s="2"/>
      <c r="B30516" s="2"/>
      <c r="C30516" s="2"/>
      <c r="G30516" s="94"/>
      <c r="H30516" s="94"/>
      <c r="I30516" s="94"/>
      <c r="J30516" s="2"/>
      <c r="P30516" s="30"/>
      <c r="T30516" s="2"/>
      <c r="V30516" s="2"/>
      <c r="W30516" s="28"/>
      <c r="Y30516" s="30"/>
      <c r="Z30516" s="30"/>
      <c r="AB30516" s="6"/>
    </row>
    <row r="30517" spans="1:28">
      <c r="A30517" s="2"/>
      <c r="B30517" s="2"/>
      <c r="C30517" s="2"/>
      <c r="G30517" s="94"/>
      <c r="H30517" s="94"/>
      <c r="I30517" s="94"/>
      <c r="J30517" s="2"/>
      <c r="P30517" s="30"/>
      <c r="T30517" s="2"/>
      <c r="V30517" s="2"/>
      <c r="W30517" s="28"/>
      <c r="Y30517" s="30"/>
      <c r="Z30517" s="30"/>
      <c r="AB30517" s="6"/>
    </row>
    <row r="30518" spans="1:28">
      <c r="A30518" s="2"/>
      <c r="B30518" s="2"/>
      <c r="C30518" s="2"/>
      <c r="G30518" s="94"/>
      <c r="H30518" s="94"/>
      <c r="I30518" s="94"/>
      <c r="J30518" s="2"/>
      <c r="P30518" s="30"/>
      <c r="T30518" s="2"/>
      <c r="V30518" s="2"/>
      <c r="W30518" s="28"/>
      <c r="Y30518" s="30"/>
      <c r="Z30518" s="30"/>
      <c r="AB30518" s="6"/>
    </row>
    <row r="30519" spans="1:28">
      <c r="A30519" s="2"/>
      <c r="B30519" s="2"/>
      <c r="C30519" s="2"/>
      <c r="G30519" s="94"/>
      <c r="H30519" s="94"/>
      <c r="I30519" s="94"/>
      <c r="J30519" s="2"/>
      <c r="P30519" s="30"/>
      <c r="T30519" s="2"/>
      <c r="V30519" s="2"/>
      <c r="W30519" s="28"/>
      <c r="Y30519" s="30"/>
      <c r="Z30519" s="30"/>
      <c r="AB30519" s="6"/>
    </row>
    <row r="30520" spans="1:28">
      <c r="A30520" s="2"/>
      <c r="B30520" s="2"/>
      <c r="C30520" s="2"/>
      <c r="G30520" s="94"/>
      <c r="H30520" s="94"/>
      <c r="I30520" s="94"/>
      <c r="J30520" s="2"/>
      <c r="P30520" s="30"/>
      <c r="T30520" s="2"/>
      <c r="V30520" s="2"/>
      <c r="W30520" s="28"/>
      <c r="Y30520" s="30"/>
      <c r="Z30520" s="30"/>
      <c r="AB30520" s="6"/>
    </row>
    <row r="30521" spans="1:28">
      <c r="A30521" s="2"/>
      <c r="B30521" s="2"/>
      <c r="C30521" s="2"/>
      <c r="G30521" s="94"/>
      <c r="H30521" s="94"/>
      <c r="I30521" s="94"/>
      <c r="J30521" s="2"/>
      <c r="P30521" s="30"/>
      <c r="T30521" s="2"/>
      <c r="V30521" s="2"/>
      <c r="W30521" s="28"/>
      <c r="Y30521" s="30"/>
      <c r="Z30521" s="30"/>
      <c r="AB30521" s="6"/>
    </row>
    <row r="30522" spans="1:28">
      <c r="A30522" s="2"/>
      <c r="B30522" s="2"/>
      <c r="C30522" s="2"/>
      <c r="G30522" s="94"/>
      <c r="H30522" s="94"/>
      <c r="I30522" s="94"/>
      <c r="J30522" s="2"/>
      <c r="P30522" s="30"/>
      <c r="T30522" s="2"/>
      <c r="V30522" s="2"/>
      <c r="W30522" s="28"/>
      <c r="Y30522" s="30"/>
      <c r="Z30522" s="30"/>
      <c r="AB30522" s="6"/>
    </row>
    <row r="30523" spans="1:28">
      <c r="A30523" s="2"/>
      <c r="B30523" s="2"/>
      <c r="C30523" s="2"/>
      <c r="G30523" s="94"/>
      <c r="H30523" s="94"/>
      <c r="I30523" s="94"/>
      <c r="J30523" s="2"/>
      <c r="P30523" s="30"/>
      <c r="T30523" s="2"/>
      <c r="V30523" s="2"/>
      <c r="W30523" s="28"/>
      <c r="Y30523" s="30"/>
      <c r="Z30523" s="30"/>
      <c r="AB30523" s="6"/>
    </row>
    <row r="30524" spans="1:28">
      <c r="A30524" s="2"/>
      <c r="B30524" s="2"/>
      <c r="C30524" s="2"/>
      <c r="G30524" s="94"/>
      <c r="H30524" s="94"/>
      <c r="I30524" s="94"/>
      <c r="J30524" s="2"/>
      <c r="P30524" s="30"/>
      <c r="T30524" s="2"/>
      <c r="V30524" s="2"/>
      <c r="W30524" s="28"/>
      <c r="Y30524" s="30"/>
      <c r="Z30524" s="30"/>
      <c r="AB30524" s="6"/>
    </row>
    <row r="30525" spans="1:28">
      <c r="A30525" s="2"/>
      <c r="B30525" s="2"/>
      <c r="C30525" s="2"/>
      <c r="G30525" s="94"/>
      <c r="H30525" s="94"/>
      <c r="I30525" s="94"/>
      <c r="J30525" s="2"/>
      <c r="P30525" s="30"/>
      <c r="T30525" s="2"/>
      <c r="V30525" s="2"/>
      <c r="W30525" s="28"/>
      <c r="Y30525" s="30"/>
      <c r="Z30525" s="30"/>
      <c r="AB30525" s="6"/>
    </row>
    <row r="30526" spans="1:28">
      <c r="A30526" s="2"/>
      <c r="B30526" s="2"/>
      <c r="C30526" s="2"/>
      <c r="G30526" s="94"/>
      <c r="H30526" s="94"/>
      <c r="I30526" s="94"/>
      <c r="J30526" s="2"/>
      <c r="P30526" s="30"/>
      <c r="T30526" s="2"/>
      <c r="V30526" s="2"/>
      <c r="W30526" s="28"/>
      <c r="Y30526" s="30"/>
      <c r="Z30526" s="30"/>
      <c r="AB30526" s="6"/>
    </row>
    <row r="30527" spans="1:28">
      <c r="A30527" s="2"/>
      <c r="B30527" s="2"/>
      <c r="C30527" s="2"/>
      <c r="G30527" s="94"/>
      <c r="H30527" s="94"/>
      <c r="I30527" s="94"/>
      <c r="J30527" s="2"/>
      <c r="P30527" s="30"/>
      <c r="T30527" s="2"/>
      <c r="V30527" s="2"/>
      <c r="W30527" s="28"/>
      <c r="Y30527" s="30"/>
      <c r="Z30527" s="30"/>
      <c r="AB30527" s="6"/>
    </row>
    <row r="30528" spans="1:28">
      <c r="A30528" s="2"/>
      <c r="B30528" s="2"/>
      <c r="C30528" s="2"/>
      <c r="G30528" s="94"/>
      <c r="H30528" s="94"/>
      <c r="I30528" s="94"/>
      <c r="J30528" s="2"/>
      <c r="P30528" s="30"/>
      <c r="T30528" s="2"/>
      <c r="V30528" s="2"/>
      <c r="W30528" s="28"/>
      <c r="Y30528" s="30"/>
      <c r="Z30528" s="30"/>
      <c r="AB30528" s="6"/>
    </row>
    <row r="30529" spans="1:28">
      <c r="A30529" s="2"/>
      <c r="B30529" s="2"/>
      <c r="C30529" s="2"/>
      <c r="G30529" s="94"/>
      <c r="H30529" s="94"/>
      <c r="I30529" s="94"/>
      <c r="J30529" s="2"/>
      <c r="P30529" s="30"/>
      <c r="T30529" s="2"/>
      <c r="V30529" s="2"/>
      <c r="W30529" s="28"/>
      <c r="Y30529" s="30"/>
      <c r="Z30529" s="30"/>
      <c r="AB30529" s="6"/>
    </row>
    <row r="30530" spans="1:28">
      <c r="A30530" s="2"/>
      <c r="B30530" s="2"/>
      <c r="C30530" s="2"/>
      <c r="G30530" s="94"/>
      <c r="H30530" s="94"/>
      <c r="I30530" s="94"/>
      <c r="J30530" s="2"/>
      <c r="P30530" s="30"/>
      <c r="T30530" s="2"/>
      <c r="V30530" s="2"/>
      <c r="W30530" s="28"/>
      <c r="Y30530" s="30"/>
      <c r="Z30530" s="30"/>
      <c r="AB30530" s="6"/>
    </row>
    <row r="30531" spans="1:28">
      <c r="A30531" s="2"/>
      <c r="B30531" s="2"/>
      <c r="C30531" s="2"/>
      <c r="G30531" s="94"/>
      <c r="H30531" s="94"/>
      <c r="I30531" s="94"/>
      <c r="J30531" s="2"/>
      <c r="P30531" s="30"/>
      <c r="T30531" s="2"/>
      <c r="V30531" s="2"/>
      <c r="W30531" s="28"/>
      <c r="Y30531" s="30"/>
      <c r="Z30531" s="30"/>
      <c r="AB30531" s="6"/>
    </row>
    <row r="30532" spans="1:28">
      <c r="A30532" s="2"/>
      <c r="B30532" s="2"/>
      <c r="C30532" s="2"/>
      <c r="G30532" s="94"/>
      <c r="H30532" s="94"/>
      <c r="I30532" s="94"/>
      <c r="J30532" s="2"/>
      <c r="P30532" s="30"/>
      <c r="T30532" s="2"/>
      <c r="V30532" s="2"/>
      <c r="W30532" s="28"/>
      <c r="Y30532" s="30"/>
      <c r="Z30532" s="30"/>
      <c r="AB30532" s="6"/>
    </row>
    <row r="30533" spans="1:28">
      <c r="A30533" s="2"/>
      <c r="B30533" s="2"/>
      <c r="C30533" s="2"/>
      <c r="G30533" s="94"/>
      <c r="H30533" s="94"/>
      <c r="I30533" s="94"/>
      <c r="J30533" s="2"/>
      <c r="P30533" s="30"/>
      <c r="T30533" s="2"/>
      <c r="V30533" s="2"/>
      <c r="W30533" s="28"/>
      <c r="Y30533" s="30"/>
      <c r="Z30533" s="30"/>
      <c r="AB30533" s="6"/>
    </row>
    <row r="30534" spans="1:28">
      <c r="A30534" s="2"/>
      <c r="B30534" s="2"/>
      <c r="C30534" s="2"/>
      <c r="G30534" s="94"/>
      <c r="H30534" s="94"/>
      <c r="I30534" s="94"/>
      <c r="J30534" s="2"/>
      <c r="P30534" s="30"/>
      <c r="T30534" s="2"/>
      <c r="V30534" s="2"/>
      <c r="W30534" s="28"/>
      <c r="Y30534" s="30"/>
      <c r="Z30534" s="30"/>
      <c r="AB30534" s="6"/>
    </row>
    <row r="30535" spans="1:28">
      <c r="A30535" s="2"/>
      <c r="B30535" s="2"/>
      <c r="C30535" s="2"/>
      <c r="G30535" s="94"/>
      <c r="H30535" s="94"/>
      <c r="I30535" s="94"/>
      <c r="J30535" s="2"/>
      <c r="P30535" s="30"/>
      <c r="T30535" s="2"/>
      <c r="V30535" s="2"/>
      <c r="W30535" s="28"/>
      <c r="Y30535" s="30"/>
      <c r="Z30535" s="30"/>
      <c r="AB30535" s="6"/>
    </row>
    <row r="30536" spans="1:28">
      <c r="A30536" s="2"/>
      <c r="B30536" s="2"/>
      <c r="C30536" s="2"/>
      <c r="G30536" s="94"/>
      <c r="H30536" s="94"/>
      <c r="I30536" s="94"/>
      <c r="J30536" s="2"/>
      <c r="P30536" s="30"/>
      <c r="T30536" s="2"/>
      <c r="V30536" s="2"/>
      <c r="W30536" s="28"/>
      <c r="Y30536" s="30"/>
      <c r="Z30536" s="30"/>
      <c r="AB30536" s="6"/>
    </row>
    <row r="30537" spans="1:28">
      <c r="A30537" s="2"/>
      <c r="B30537" s="2"/>
      <c r="C30537" s="2"/>
      <c r="G30537" s="94"/>
      <c r="H30537" s="94"/>
      <c r="I30537" s="94"/>
      <c r="J30537" s="2"/>
      <c r="P30537" s="30"/>
      <c r="T30537" s="2"/>
      <c r="V30537" s="2"/>
      <c r="W30537" s="28"/>
      <c r="Y30537" s="30"/>
      <c r="Z30537" s="30"/>
      <c r="AB30537" s="6"/>
    </row>
    <row r="30538" spans="1:28">
      <c r="A30538" s="2"/>
      <c r="B30538" s="2"/>
      <c r="C30538" s="2"/>
      <c r="G30538" s="94"/>
      <c r="H30538" s="94"/>
      <c r="I30538" s="94"/>
      <c r="J30538" s="2"/>
      <c r="P30538" s="30"/>
      <c r="T30538" s="2"/>
      <c r="V30538" s="2"/>
      <c r="W30538" s="28"/>
      <c r="Y30538" s="30"/>
      <c r="Z30538" s="30"/>
      <c r="AB30538" s="6"/>
    </row>
    <row r="30539" spans="1:28">
      <c r="A30539" s="2"/>
      <c r="B30539" s="2"/>
      <c r="C30539" s="2"/>
      <c r="G30539" s="94"/>
      <c r="H30539" s="94"/>
      <c r="I30539" s="94"/>
      <c r="J30539" s="2"/>
      <c r="P30539" s="30"/>
      <c r="T30539" s="2"/>
      <c r="V30539" s="2"/>
      <c r="W30539" s="28"/>
      <c r="Y30539" s="30"/>
      <c r="Z30539" s="30"/>
      <c r="AB30539" s="6"/>
    </row>
    <row r="30540" spans="1:28">
      <c r="A30540" s="2"/>
      <c r="B30540" s="2"/>
      <c r="C30540" s="2"/>
      <c r="G30540" s="94"/>
      <c r="H30540" s="94"/>
      <c r="I30540" s="94"/>
      <c r="J30540" s="2"/>
      <c r="P30540" s="30"/>
      <c r="T30540" s="2"/>
      <c r="V30540" s="2"/>
      <c r="W30540" s="28"/>
      <c r="Y30540" s="30"/>
      <c r="Z30540" s="30"/>
      <c r="AB30540" s="6"/>
    </row>
    <row r="30541" spans="1:28">
      <c r="A30541" s="2"/>
      <c r="B30541" s="2"/>
      <c r="C30541" s="2"/>
      <c r="G30541" s="94"/>
      <c r="H30541" s="94"/>
      <c r="I30541" s="94"/>
      <c r="J30541" s="2"/>
      <c r="P30541" s="30"/>
      <c r="T30541" s="2"/>
      <c r="V30541" s="2"/>
      <c r="W30541" s="28"/>
      <c r="Y30541" s="30"/>
      <c r="Z30541" s="30"/>
      <c r="AB30541" s="6"/>
    </row>
    <row r="30542" spans="1:28">
      <c r="A30542" s="2"/>
      <c r="B30542" s="2"/>
      <c r="C30542" s="2"/>
      <c r="G30542" s="94"/>
      <c r="H30542" s="94"/>
      <c r="I30542" s="94"/>
      <c r="J30542" s="2"/>
      <c r="P30542" s="30"/>
      <c r="T30542" s="2"/>
      <c r="V30542" s="2"/>
      <c r="W30542" s="28"/>
      <c r="Y30542" s="30"/>
      <c r="Z30542" s="30"/>
      <c r="AB30542" s="6"/>
    </row>
    <row r="30543" spans="1:28">
      <c r="A30543" s="2"/>
      <c r="B30543" s="2"/>
      <c r="C30543" s="2"/>
      <c r="G30543" s="94"/>
      <c r="H30543" s="94"/>
      <c r="I30543" s="94"/>
      <c r="J30543" s="2"/>
      <c r="P30543" s="30"/>
      <c r="T30543" s="2"/>
      <c r="V30543" s="2"/>
      <c r="W30543" s="28"/>
      <c r="Y30543" s="30"/>
      <c r="Z30543" s="30"/>
      <c r="AB30543" s="6"/>
    </row>
    <row r="30544" spans="1:28">
      <c r="A30544" s="2"/>
      <c r="B30544" s="2"/>
      <c r="C30544" s="2"/>
      <c r="G30544" s="94"/>
      <c r="H30544" s="94"/>
      <c r="I30544" s="94"/>
      <c r="J30544" s="2"/>
      <c r="P30544" s="30"/>
      <c r="T30544" s="2"/>
      <c r="V30544" s="2"/>
      <c r="W30544" s="28"/>
      <c r="Y30544" s="30"/>
      <c r="Z30544" s="30"/>
      <c r="AB30544" s="6"/>
    </row>
    <row r="30545" spans="1:28">
      <c r="A30545" s="2"/>
      <c r="B30545" s="2"/>
      <c r="C30545" s="2"/>
      <c r="G30545" s="94"/>
      <c r="H30545" s="94"/>
      <c r="I30545" s="94"/>
      <c r="J30545" s="2"/>
      <c r="P30545" s="30"/>
      <c r="T30545" s="2"/>
      <c r="V30545" s="2"/>
      <c r="W30545" s="28"/>
      <c r="Y30545" s="30"/>
      <c r="Z30545" s="30"/>
      <c r="AB30545" s="6"/>
    </row>
    <row r="30546" spans="1:28">
      <c r="A30546" s="2"/>
      <c r="B30546" s="2"/>
      <c r="C30546" s="2"/>
      <c r="G30546" s="94"/>
      <c r="H30546" s="94"/>
      <c r="I30546" s="94"/>
      <c r="J30546" s="2"/>
      <c r="P30546" s="30"/>
      <c r="T30546" s="2"/>
      <c r="V30546" s="2"/>
      <c r="W30546" s="28"/>
      <c r="Y30546" s="30"/>
      <c r="Z30546" s="30"/>
      <c r="AB30546" s="6"/>
    </row>
    <row r="30547" spans="1:28">
      <c r="A30547" s="2"/>
      <c r="B30547" s="2"/>
      <c r="C30547" s="2"/>
      <c r="G30547" s="94"/>
      <c r="H30547" s="94"/>
      <c r="I30547" s="94"/>
      <c r="J30547" s="2"/>
      <c r="P30547" s="30"/>
      <c r="T30547" s="2"/>
      <c r="V30547" s="2"/>
      <c r="W30547" s="28"/>
      <c r="Y30547" s="30"/>
      <c r="Z30547" s="30"/>
      <c r="AB30547" s="6"/>
    </row>
    <row r="30548" spans="1:28">
      <c r="A30548" s="2"/>
      <c r="B30548" s="2"/>
      <c r="C30548" s="2"/>
      <c r="G30548" s="94"/>
      <c r="H30548" s="94"/>
      <c r="I30548" s="94"/>
      <c r="J30548" s="2"/>
      <c r="P30548" s="30"/>
      <c r="T30548" s="2"/>
      <c r="V30548" s="2"/>
      <c r="W30548" s="28"/>
      <c r="Y30548" s="30"/>
      <c r="Z30548" s="30"/>
      <c r="AB30548" s="6"/>
    </row>
    <row r="30549" spans="1:28">
      <c r="A30549" s="2"/>
      <c r="B30549" s="2"/>
      <c r="C30549" s="2"/>
      <c r="G30549" s="94"/>
      <c r="H30549" s="94"/>
      <c r="I30549" s="94"/>
      <c r="J30549" s="2"/>
      <c r="P30549" s="30"/>
      <c r="T30549" s="2"/>
      <c r="V30549" s="2"/>
      <c r="W30549" s="28"/>
      <c r="Y30549" s="30"/>
      <c r="Z30549" s="30"/>
      <c r="AB30549" s="6"/>
    </row>
    <row r="30550" spans="1:28">
      <c r="A30550" s="2"/>
      <c r="B30550" s="2"/>
      <c r="C30550" s="2"/>
      <c r="G30550" s="94"/>
      <c r="H30550" s="94"/>
      <c r="I30550" s="94"/>
      <c r="J30550" s="2"/>
      <c r="P30550" s="30"/>
      <c r="T30550" s="2"/>
      <c r="V30550" s="2"/>
      <c r="W30550" s="28"/>
      <c r="Y30550" s="30"/>
      <c r="Z30550" s="30"/>
      <c r="AB30550" s="6"/>
    </row>
    <row r="30551" spans="1:28">
      <c r="A30551" s="2"/>
      <c r="B30551" s="2"/>
      <c r="C30551" s="2"/>
      <c r="G30551" s="94"/>
      <c r="H30551" s="94"/>
      <c r="I30551" s="94"/>
      <c r="J30551" s="2"/>
      <c r="P30551" s="30"/>
      <c r="T30551" s="2"/>
      <c r="V30551" s="2"/>
      <c r="W30551" s="28"/>
      <c r="Y30551" s="30"/>
      <c r="Z30551" s="30"/>
      <c r="AB30551" s="6"/>
    </row>
    <row r="30552" spans="1:28">
      <c r="A30552" s="2"/>
      <c r="B30552" s="2"/>
      <c r="C30552" s="2"/>
      <c r="G30552" s="94"/>
      <c r="H30552" s="94"/>
      <c r="I30552" s="94"/>
      <c r="J30552" s="2"/>
      <c r="P30552" s="30"/>
      <c r="T30552" s="2"/>
      <c r="V30552" s="2"/>
      <c r="W30552" s="28"/>
      <c r="Y30552" s="30"/>
      <c r="Z30552" s="30"/>
      <c r="AB30552" s="6"/>
    </row>
    <row r="30553" spans="1:28">
      <c r="A30553" s="2"/>
      <c r="B30553" s="2"/>
      <c r="C30553" s="2"/>
      <c r="G30553" s="94"/>
      <c r="H30553" s="94"/>
      <c r="I30553" s="94"/>
      <c r="J30553" s="2"/>
      <c r="P30553" s="30"/>
      <c r="T30553" s="2"/>
      <c r="V30553" s="2"/>
      <c r="W30553" s="28"/>
      <c r="Y30553" s="30"/>
      <c r="Z30553" s="30"/>
      <c r="AB30553" s="6"/>
    </row>
    <row r="30554" spans="1:28">
      <c r="A30554" s="2"/>
      <c r="B30554" s="2"/>
      <c r="C30554" s="2"/>
      <c r="G30554" s="94"/>
      <c r="H30554" s="94"/>
      <c r="I30554" s="94"/>
      <c r="J30554" s="2"/>
      <c r="P30554" s="30"/>
      <c r="T30554" s="2"/>
      <c r="V30554" s="2"/>
      <c r="W30554" s="28"/>
      <c r="Y30554" s="30"/>
      <c r="Z30554" s="30"/>
      <c r="AB30554" s="6"/>
    </row>
    <row r="30555" spans="1:28">
      <c r="A30555" s="2"/>
      <c r="B30555" s="2"/>
      <c r="C30555" s="2"/>
      <c r="G30555" s="94"/>
      <c r="H30555" s="94"/>
      <c r="I30555" s="94"/>
      <c r="J30555" s="2"/>
      <c r="P30555" s="30"/>
      <c r="T30555" s="2"/>
      <c r="V30555" s="2"/>
      <c r="W30555" s="28"/>
      <c r="Y30555" s="30"/>
      <c r="Z30555" s="30"/>
      <c r="AB30555" s="6"/>
    </row>
    <row r="30556" spans="1:28">
      <c r="A30556" s="2"/>
      <c r="B30556" s="2"/>
      <c r="C30556" s="2"/>
      <c r="G30556" s="94"/>
      <c r="H30556" s="94"/>
      <c r="I30556" s="94"/>
      <c r="J30556" s="2"/>
      <c r="P30556" s="30"/>
      <c r="T30556" s="2"/>
      <c r="V30556" s="2"/>
      <c r="W30556" s="28"/>
      <c r="Y30556" s="30"/>
      <c r="Z30556" s="30"/>
      <c r="AB30556" s="6"/>
    </row>
    <row r="30557" spans="1:28">
      <c r="A30557" s="2"/>
      <c r="B30557" s="2"/>
      <c r="C30557" s="2"/>
      <c r="G30557" s="94"/>
      <c r="H30557" s="94"/>
      <c r="I30557" s="94"/>
      <c r="J30557" s="2"/>
      <c r="P30557" s="30"/>
      <c r="T30557" s="2"/>
      <c r="V30557" s="2"/>
      <c r="W30557" s="28"/>
      <c r="Y30557" s="30"/>
      <c r="Z30557" s="30"/>
      <c r="AB30557" s="6"/>
    </row>
    <row r="30558" spans="1:28">
      <c r="A30558" s="2"/>
      <c r="B30558" s="2"/>
      <c r="C30558" s="2"/>
      <c r="G30558" s="94"/>
      <c r="H30558" s="94"/>
      <c r="I30558" s="94"/>
      <c r="J30558" s="2"/>
      <c r="P30558" s="30"/>
      <c r="T30558" s="2"/>
      <c r="V30558" s="2"/>
      <c r="W30558" s="28"/>
      <c r="Y30558" s="30"/>
      <c r="Z30558" s="30"/>
      <c r="AB30558" s="6"/>
    </row>
    <row r="30559" spans="1:28">
      <c r="A30559" s="2"/>
      <c r="B30559" s="2"/>
      <c r="C30559" s="2"/>
      <c r="G30559" s="94"/>
      <c r="H30559" s="94"/>
      <c r="I30559" s="94"/>
      <c r="J30559" s="2"/>
      <c r="P30559" s="30"/>
      <c r="T30559" s="2"/>
      <c r="V30559" s="2"/>
      <c r="W30559" s="28"/>
      <c r="Y30559" s="30"/>
      <c r="Z30559" s="30"/>
      <c r="AB30559" s="6"/>
    </row>
    <row r="30560" spans="1:28">
      <c r="A30560" s="2"/>
      <c r="B30560" s="2"/>
      <c r="C30560" s="2"/>
      <c r="G30560" s="94"/>
      <c r="H30560" s="94"/>
      <c r="I30560" s="94"/>
      <c r="J30560" s="2"/>
      <c r="P30560" s="30"/>
      <c r="T30560" s="2"/>
      <c r="V30560" s="2"/>
      <c r="W30560" s="28"/>
      <c r="Y30560" s="30"/>
      <c r="Z30560" s="30"/>
      <c r="AB30560" s="6"/>
    </row>
    <row r="30561" spans="1:28">
      <c r="A30561" s="2"/>
      <c r="B30561" s="2"/>
      <c r="C30561" s="2"/>
      <c r="G30561" s="94"/>
      <c r="H30561" s="94"/>
      <c r="I30561" s="94"/>
      <c r="J30561" s="2"/>
      <c r="P30561" s="30"/>
      <c r="T30561" s="2"/>
      <c r="V30561" s="2"/>
      <c r="W30561" s="28"/>
      <c r="Y30561" s="30"/>
      <c r="Z30561" s="30"/>
      <c r="AB30561" s="6"/>
    </row>
    <row r="30562" spans="1:28">
      <c r="A30562" s="2"/>
      <c r="B30562" s="2"/>
      <c r="C30562" s="2"/>
      <c r="G30562" s="94"/>
      <c r="H30562" s="94"/>
      <c r="I30562" s="94"/>
      <c r="J30562" s="2"/>
      <c r="P30562" s="30"/>
      <c r="T30562" s="2"/>
      <c r="V30562" s="2"/>
      <c r="W30562" s="28"/>
      <c r="Y30562" s="30"/>
      <c r="Z30562" s="30"/>
      <c r="AB30562" s="6"/>
    </row>
    <row r="30563" spans="1:28">
      <c r="A30563" s="2"/>
      <c r="B30563" s="2"/>
      <c r="C30563" s="2"/>
      <c r="G30563" s="94"/>
      <c r="H30563" s="94"/>
      <c r="I30563" s="94"/>
      <c r="J30563" s="2"/>
      <c r="P30563" s="30"/>
      <c r="T30563" s="2"/>
      <c r="V30563" s="2"/>
      <c r="W30563" s="28"/>
      <c r="Y30563" s="30"/>
      <c r="Z30563" s="30"/>
      <c r="AB30563" s="6"/>
    </row>
    <row r="30564" spans="1:28">
      <c r="A30564" s="2"/>
      <c r="B30564" s="2"/>
      <c r="C30564" s="2"/>
      <c r="G30564" s="94"/>
      <c r="H30564" s="94"/>
      <c r="I30564" s="94"/>
      <c r="J30564" s="2"/>
      <c r="P30564" s="30"/>
      <c r="T30564" s="2"/>
      <c r="V30564" s="2"/>
      <c r="W30564" s="28"/>
      <c r="Y30564" s="30"/>
      <c r="Z30564" s="30"/>
      <c r="AB30564" s="6"/>
    </row>
    <row r="30565" spans="1:28">
      <c r="A30565" s="2"/>
      <c r="B30565" s="2"/>
      <c r="C30565" s="2"/>
      <c r="G30565" s="94"/>
      <c r="H30565" s="94"/>
      <c r="I30565" s="94"/>
      <c r="J30565" s="2"/>
      <c r="P30565" s="30"/>
      <c r="T30565" s="2"/>
      <c r="V30565" s="2"/>
      <c r="W30565" s="28"/>
      <c r="Y30565" s="30"/>
      <c r="Z30565" s="30"/>
      <c r="AB30565" s="6"/>
    </row>
    <row r="30566" spans="1:28">
      <c r="A30566" s="2"/>
      <c r="B30566" s="2"/>
      <c r="C30566" s="2"/>
      <c r="G30566" s="94"/>
      <c r="H30566" s="94"/>
      <c r="I30566" s="94"/>
      <c r="J30566" s="2"/>
      <c r="P30566" s="30"/>
      <c r="T30566" s="2"/>
      <c r="V30566" s="2"/>
      <c r="W30566" s="28"/>
      <c r="Y30566" s="30"/>
      <c r="Z30566" s="30"/>
      <c r="AB30566" s="6"/>
    </row>
    <row r="30567" spans="1:28">
      <c r="A30567" s="2"/>
      <c r="B30567" s="2"/>
      <c r="C30567" s="2"/>
      <c r="G30567" s="94"/>
      <c r="H30567" s="94"/>
      <c r="I30567" s="94"/>
      <c r="J30567" s="2"/>
      <c r="P30567" s="30"/>
      <c r="T30567" s="2"/>
      <c r="V30567" s="2"/>
      <c r="W30567" s="28"/>
      <c r="Y30567" s="30"/>
      <c r="Z30567" s="30"/>
      <c r="AB30567" s="6"/>
    </row>
    <row r="30568" spans="1:28">
      <c r="A30568" s="2"/>
      <c r="B30568" s="2"/>
      <c r="C30568" s="2"/>
      <c r="G30568" s="94"/>
      <c r="H30568" s="94"/>
      <c r="I30568" s="94"/>
      <c r="J30568" s="2"/>
      <c r="P30568" s="30"/>
      <c r="T30568" s="2"/>
      <c r="V30568" s="2"/>
      <c r="W30568" s="28"/>
      <c r="Y30568" s="30"/>
      <c r="Z30568" s="30"/>
      <c r="AB30568" s="6"/>
    </row>
    <row r="30569" spans="1:28">
      <c r="A30569" s="2"/>
      <c r="B30569" s="2"/>
      <c r="C30569" s="2"/>
      <c r="G30569" s="94"/>
      <c r="H30569" s="94"/>
      <c r="I30569" s="94"/>
      <c r="J30569" s="2"/>
      <c r="P30569" s="30"/>
      <c r="T30569" s="2"/>
      <c r="V30569" s="2"/>
      <c r="W30569" s="28"/>
      <c r="Y30569" s="30"/>
      <c r="Z30569" s="30"/>
      <c r="AB30569" s="6"/>
    </row>
    <row r="30570" spans="1:28">
      <c r="A30570" s="2"/>
      <c r="B30570" s="2"/>
      <c r="C30570" s="2"/>
      <c r="G30570" s="94"/>
      <c r="H30570" s="94"/>
      <c r="I30570" s="94"/>
      <c r="J30570" s="2"/>
      <c r="P30570" s="30"/>
      <c r="T30570" s="2"/>
      <c r="V30570" s="2"/>
      <c r="W30570" s="28"/>
      <c r="Y30570" s="30"/>
      <c r="Z30570" s="30"/>
      <c r="AB30570" s="6"/>
    </row>
    <row r="30571" spans="1:28">
      <c r="A30571" s="2"/>
      <c r="B30571" s="2"/>
      <c r="C30571" s="2"/>
      <c r="G30571" s="94"/>
      <c r="H30571" s="94"/>
      <c r="I30571" s="94"/>
      <c r="J30571" s="2"/>
      <c r="P30571" s="30"/>
      <c r="T30571" s="2"/>
      <c r="V30571" s="2"/>
      <c r="W30571" s="28"/>
      <c r="Y30571" s="30"/>
      <c r="Z30571" s="30"/>
      <c r="AB30571" s="6"/>
    </row>
    <row r="30572" spans="1:28">
      <c r="A30572" s="2"/>
      <c r="B30572" s="2"/>
      <c r="C30572" s="2"/>
      <c r="G30572" s="94"/>
      <c r="H30572" s="94"/>
      <c r="I30572" s="94"/>
      <c r="J30572" s="2"/>
      <c r="P30572" s="30"/>
      <c r="T30572" s="2"/>
      <c r="V30572" s="2"/>
      <c r="W30572" s="28"/>
      <c r="Y30572" s="30"/>
      <c r="Z30572" s="30"/>
      <c r="AB30572" s="6"/>
    </row>
    <row r="30573" spans="1:28">
      <c r="A30573" s="2"/>
      <c r="B30573" s="2"/>
      <c r="C30573" s="2"/>
      <c r="G30573" s="94"/>
      <c r="H30573" s="94"/>
      <c r="I30573" s="94"/>
      <c r="J30573" s="2"/>
      <c r="P30573" s="30"/>
      <c r="T30573" s="2"/>
      <c r="V30573" s="2"/>
      <c r="W30573" s="28"/>
      <c r="Y30573" s="30"/>
      <c r="Z30573" s="30"/>
      <c r="AB30573" s="6"/>
    </row>
    <row r="30574" spans="1:28">
      <c r="A30574" s="2"/>
      <c r="B30574" s="2"/>
      <c r="C30574" s="2"/>
      <c r="G30574" s="94"/>
      <c r="H30574" s="94"/>
      <c r="I30574" s="94"/>
      <c r="J30574" s="2"/>
      <c r="P30574" s="30"/>
      <c r="T30574" s="2"/>
      <c r="V30574" s="2"/>
      <c r="W30574" s="28"/>
      <c r="Y30574" s="30"/>
      <c r="Z30574" s="30"/>
      <c r="AB30574" s="6"/>
    </row>
    <row r="30575" spans="1:28">
      <c r="A30575" s="2"/>
      <c r="B30575" s="2"/>
      <c r="C30575" s="2"/>
      <c r="G30575" s="94"/>
      <c r="H30575" s="94"/>
      <c r="I30575" s="94"/>
      <c r="J30575" s="2"/>
      <c r="P30575" s="30"/>
      <c r="T30575" s="2"/>
      <c r="V30575" s="2"/>
      <c r="W30575" s="28"/>
      <c r="Y30575" s="30"/>
      <c r="Z30575" s="30"/>
      <c r="AB30575" s="6"/>
    </row>
    <row r="30576" spans="1:28">
      <c r="A30576" s="2"/>
      <c r="B30576" s="2"/>
      <c r="C30576" s="2"/>
      <c r="G30576" s="94"/>
      <c r="H30576" s="94"/>
      <c r="I30576" s="94"/>
      <c r="J30576" s="2"/>
      <c r="P30576" s="30"/>
      <c r="T30576" s="2"/>
      <c r="V30576" s="2"/>
      <c r="W30576" s="28"/>
      <c r="Y30576" s="30"/>
      <c r="Z30576" s="30"/>
      <c r="AB30576" s="6"/>
    </row>
    <row r="30577" spans="1:28">
      <c r="A30577" s="2"/>
      <c r="B30577" s="2"/>
      <c r="C30577" s="2"/>
      <c r="G30577" s="94"/>
      <c r="H30577" s="94"/>
      <c r="I30577" s="94"/>
      <c r="J30577" s="2"/>
      <c r="P30577" s="30"/>
      <c r="T30577" s="2"/>
      <c r="V30577" s="2"/>
      <c r="W30577" s="28"/>
      <c r="Y30577" s="30"/>
      <c r="Z30577" s="30"/>
      <c r="AB30577" s="6"/>
    </row>
    <row r="30578" spans="1:28">
      <c r="A30578" s="2"/>
      <c r="B30578" s="2"/>
      <c r="C30578" s="2"/>
      <c r="G30578" s="94"/>
      <c r="H30578" s="94"/>
      <c r="I30578" s="94"/>
      <c r="J30578" s="2"/>
      <c r="P30578" s="30"/>
      <c r="T30578" s="2"/>
      <c r="V30578" s="2"/>
      <c r="W30578" s="28"/>
      <c r="Y30578" s="30"/>
      <c r="Z30578" s="30"/>
      <c r="AB30578" s="6"/>
    </row>
    <row r="30579" spans="1:28">
      <c r="A30579" s="2"/>
      <c r="B30579" s="2"/>
      <c r="C30579" s="2"/>
      <c r="G30579" s="94"/>
      <c r="H30579" s="94"/>
      <c r="I30579" s="94"/>
      <c r="J30579" s="2"/>
      <c r="P30579" s="30"/>
      <c r="T30579" s="2"/>
      <c r="V30579" s="2"/>
      <c r="W30579" s="28"/>
      <c r="Y30579" s="30"/>
      <c r="Z30579" s="30"/>
      <c r="AB30579" s="6"/>
    </row>
    <row r="30580" spans="1:28">
      <c r="A30580" s="2"/>
      <c r="B30580" s="2"/>
      <c r="C30580" s="2"/>
      <c r="G30580" s="94"/>
      <c r="H30580" s="94"/>
      <c r="I30580" s="94"/>
      <c r="J30580" s="2"/>
      <c r="P30580" s="30"/>
      <c r="T30580" s="2"/>
      <c r="V30580" s="2"/>
      <c r="W30580" s="28"/>
      <c r="Y30580" s="30"/>
      <c r="Z30580" s="30"/>
      <c r="AB30580" s="6"/>
    </row>
    <row r="30581" spans="1:28">
      <c r="A30581" s="2"/>
      <c r="B30581" s="2"/>
      <c r="C30581" s="2"/>
      <c r="G30581" s="94"/>
      <c r="H30581" s="94"/>
      <c r="I30581" s="94"/>
      <c r="J30581" s="2"/>
      <c r="P30581" s="30"/>
      <c r="T30581" s="2"/>
      <c r="V30581" s="2"/>
      <c r="W30581" s="28"/>
      <c r="Y30581" s="30"/>
      <c r="Z30581" s="30"/>
      <c r="AB30581" s="6"/>
    </row>
    <row r="30582" spans="1:28">
      <c r="A30582" s="2"/>
      <c r="B30582" s="2"/>
      <c r="C30582" s="2"/>
      <c r="G30582" s="94"/>
      <c r="H30582" s="94"/>
      <c r="I30582" s="94"/>
      <c r="J30582" s="2"/>
      <c r="P30582" s="30"/>
      <c r="T30582" s="2"/>
      <c r="V30582" s="2"/>
      <c r="W30582" s="28"/>
      <c r="Y30582" s="30"/>
      <c r="Z30582" s="30"/>
      <c r="AB30582" s="6"/>
    </row>
    <row r="30583" spans="1:28">
      <c r="A30583" s="2"/>
      <c r="B30583" s="2"/>
      <c r="C30583" s="2"/>
      <c r="G30583" s="94"/>
      <c r="H30583" s="94"/>
      <c r="I30583" s="94"/>
      <c r="J30583" s="2"/>
      <c r="P30583" s="30"/>
      <c r="T30583" s="2"/>
      <c r="V30583" s="2"/>
      <c r="W30583" s="28"/>
      <c r="Y30583" s="30"/>
      <c r="Z30583" s="30"/>
      <c r="AB30583" s="6"/>
    </row>
    <row r="30584" spans="1:28">
      <c r="A30584" s="2"/>
      <c r="B30584" s="2"/>
      <c r="C30584" s="2"/>
      <c r="G30584" s="94"/>
      <c r="H30584" s="94"/>
      <c r="I30584" s="94"/>
      <c r="J30584" s="2"/>
      <c r="P30584" s="30"/>
      <c r="T30584" s="2"/>
      <c r="V30584" s="2"/>
      <c r="W30584" s="28"/>
      <c r="Y30584" s="30"/>
      <c r="Z30584" s="30"/>
      <c r="AB30584" s="6"/>
    </row>
    <row r="30585" spans="1:28">
      <c r="A30585" s="2"/>
      <c r="B30585" s="2"/>
      <c r="C30585" s="2"/>
      <c r="G30585" s="94"/>
      <c r="H30585" s="94"/>
      <c r="I30585" s="94"/>
      <c r="J30585" s="2"/>
      <c r="P30585" s="30"/>
      <c r="T30585" s="2"/>
      <c r="V30585" s="2"/>
      <c r="W30585" s="28"/>
      <c r="Y30585" s="30"/>
      <c r="Z30585" s="30"/>
      <c r="AB30585" s="6"/>
    </row>
    <row r="30586" spans="1:28">
      <c r="A30586" s="2"/>
      <c r="B30586" s="2"/>
      <c r="C30586" s="2"/>
      <c r="G30586" s="94"/>
      <c r="H30586" s="94"/>
      <c r="I30586" s="94"/>
      <c r="J30586" s="2"/>
      <c r="P30586" s="30"/>
      <c r="T30586" s="2"/>
      <c r="V30586" s="2"/>
      <c r="W30586" s="28"/>
      <c r="Y30586" s="30"/>
      <c r="Z30586" s="30"/>
      <c r="AB30586" s="6"/>
    </row>
    <row r="30587" spans="1:28">
      <c r="A30587" s="2"/>
      <c r="B30587" s="2"/>
      <c r="C30587" s="2"/>
      <c r="G30587" s="94"/>
      <c r="H30587" s="94"/>
      <c r="I30587" s="94"/>
      <c r="J30587" s="2"/>
      <c r="P30587" s="30"/>
      <c r="T30587" s="2"/>
      <c r="V30587" s="2"/>
      <c r="W30587" s="28"/>
      <c r="Y30587" s="30"/>
      <c r="Z30587" s="30"/>
      <c r="AB30587" s="6"/>
    </row>
    <row r="30588" spans="1:28">
      <c r="A30588" s="2"/>
      <c r="B30588" s="2"/>
      <c r="C30588" s="2"/>
      <c r="G30588" s="94"/>
      <c r="H30588" s="94"/>
      <c r="I30588" s="94"/>
      <c r="J30588" s="2"/>
      <c r="P30588" s="30"/>
      <c r="T30588" s="2"/>
      <c r="V30588" s="2"/>
      <c r="W30588" s="28"/>
      <c r="Y30588" s="30"/>
      <c r="Z30588" s="30"/>
      <c r="AB30588" s="6"/>
    </row>
    <row r="30589" spans="1:28">
      <c r="A30589" s="2"/>
      <c r="B30589" s="2"/>
      <c r="C30589" s="2"/>
      <c r="G30589" s="94"/>
      <c r="H30589" s="94"/>
      <c r="I30589" s="94"/>
      <c r="J30589" s="2"/>
      <c r="P30589" s="30"/>
      <c r="T30589" s="2"/>
      <c r="V30589" s="2"/>
      <c r="W30589" s="28"/>
      <c r="Y30589" s="30"/>
      <c r="Z30589" s="30"/>
      <c r="AB30589" s="6"/>
    </row>
    <row r="30590" spans="1:28">
      <c r="A30590" s="2"/>
      <c r="B30590" s="2"/>
      <c r="C30590" s="2"/>
      <c r="G30590" s="94"/>
      <c r="H30590" s="94"/>
      <c r="I30590" s="94"/>
      <c r="J30590" s="2"/>
      <c r="P30590" s="30"/>
      <c r="T30590" s="2"/>
      <c r="V30590" s="2"/>
      <c r="W30590" s="28"/>
      <c r="Y30590" s="30"/>
      <c r="Z30590" s="30"/>
      <c r="AB30590" s="6"/>
    </row>
    <row r="30591" spans="1:28">
      <c r="A30591" s="2"/>
      <c r="B30591" s="2"/>
      <c r="C30591" s="2"/>
      <c r="G30591" s="94"/>
      <c r="H30591" s="94"/>
      <c r="I30591" s="94"/>
      <c r="J30591" s="2"/>
      <c r="P30591" s="30"/>
      <c r="T30591" s="2"/>
      <c r="V30591" s="2"/>
      <c r="W30591" s="28"/>
      <c r="Y30591" s="30"/>
      <c r="Z30591" s="30"/>
      <c r="AB30591" s="6"/>
    </row>
    <row r="30592" spans="1:28">
      <c r="A30592" s="2"/>
      <c r="B30592" s="2"/>
      <c r="C30592" s="2"/>
      <c r="G30592" s="94"/>
      <c r="H30592" s="94"/>
      <c r="I30592" s="94"/>
      <c r="J30592" s="2"/>
      <c r="P30592" s="30"/>
      <c r="T30592" s="2"/>
      <c r="V30592" s="2"/>
      <c r="W30592" s="28"/>
      <c r="Y30592" s="30"/>
      <c r="Z30592" s="30"/>
      <c r="AB30592" s="6"/>
    </row>
    <row r="30593" spans="1:28">
      <c r="A30593" s="2"/>
      <c r="B30593" s="2"/>
      <c r="C30593" s="2"/>
      <c r="G30593" s="94"/>
      <c r="H30593" s="94"/>
      <c r="I30593" s="94"/>
      <c r="J30593" s="2"/>
      <c r="P30593" s="30"/>
      <c r="T30593" s="2"/>
      <c r="V30593" s="2"/>
      <c r="W30593" s="28"/>
      <c r="Y30593" s="30"/>
      <c r="Z30593" s="30"/>
      <c r="AB30593" s="6"/>
    </row>
    <row r="30594" spans="1:28">
      <c r="A30594" s="2"/>
      <c r="B30594" s="2"/>
      <c r="C30594" s="2"/>
      <c r="G30594" s="94"/>
      <c r="H30594" s="94"/>
      <c r="I30594" s="94"/>
      <c r="J30594" s="2"/>
      <c r="P30594" s="30"/>
      <c r="T30594" s="2"/>
      <c r="V30594" s="2"/>
      <c r="W30594" s="28"/>
      <c r="Y30594" s="30"/>
      <c r="Z30594" s="30"/>
      <c r="AB30594" s="6"/>
    </row>
    <row r="30595" spans="1:28">
      <c r="A30595" s="2"/>
      <c r="B30595" s="2"/>
      <c r="C30595" s="2"/>
      <c r="G30595" s="94"/>
      <c r="H30595" s="94"/>
      <c r="I30595" s="94"/>
      <c r="J30595" s="2"/>
      <c r="P30595" s="30"/>
      <c r="T30595" s="2"/>
      <c r="V30595" s="2"/>
      <c r="W30595" s="28"/>
      <c r="Y30595" s="30"/>
      <c r="Z30595" s="30"/>
      <c r="AB30595" s="6"/>
    </row>
    <row r="30596" spans="1:28">
      <c r="A30596" s="2"/>
      <c r="B30596" s="2"/>
      <c r="C30596" s="2"/>
      <c r="G30596" s="94"/>
      <c r="H30596" s="94"/>
      <c r="I30596" s="94"/>
      <c r="J30596" s="2"/>
      <c r="P30596" s="30"/>
      <c r="T30596" s="2"/>
      <c r="V30596" s="2"/>
      <c r="W30596" s="28"/>
      <c r="Y30596" s="30"/>
      <c r="Z30596" s="30"/>
      <c r="AB30596" s="6"/>
    </row>
    <row r="30597" spans="1:28">
      <c r="A30597" s="2"/>
      <c r="B30597" s="2"/>
      <c r="C30597" s="2"/>
      <c r="G30597" s="94"/>
      <c r="H30597" s="94"/>
      <c r="I30597" s="94"/>
      <c r="J30597" s="2"/>
      <c r="P30597" s="30"/>
      <c r="T30597" s="2"/>
      <c r="V30597" s="2"/>
      <c r="W30597" s="28"/>
      <c r="Y30597" s="30"/>
      <c r="Z30597" s="30"/>
      <c r="AB30597" s="6"/>
    </row>
    <row r="30598" spans="1:28">
      <c r="A30598" s="2"/>
      <c r="B30598" s="2"/>
      <c r="C30598" s="2"/>
      <c r="G30598" s="94"/>
      <c r="H30598" s="94"/>
      <c r="I30598" s="94"/>
      <c r="J30598" s="2"/>
      <c r="P30598" s="30"/>
      <c r="T30598" s="2"/>
      <c r="V30598" s="2"/>
      <c r="W30598" s="28"/>
      <c r="Y30598" s="30"/>
      <c r="Z30598" s="30"/>
      <c r="AB30598" s="6"/>
    </row>
    <row r="30599" spans="1:28">
      <c r="A30599" s="2"/>
      <c r="B30599" s="2"/>
      <c r="C30599" s="2"/>
      <c r="G30599" s="94"/>
      <c r="H30599" s="94"/>
      <c r="I30599" s="94"/>
      <c r="J30599" s="2"/>
      <c r="P30599" s="30"/>
      <c r="T30599" s="2"/>
      <c r="V30599" s="2"/>
      <c r="W30599" s="28"/>
      <c r="Y30599" s="30"/>
      <c r="Z30599" s="30"/>
      <c r="AB30599" s="6"/>
    </row>
    <row r="30600" spans="1:28">
      <c r="A30600" s="2"/>
      <c r="B30600" s="2"/>
      <c r="C30600" s="2"/>
      <c r="G30600" s="94"/>
      <c r="H30600" s="94"/>
      <c r="I30600" s="94"/>
      <c r="J30600" s="2"/>
      <c r="P30600" s="30"/>
      <c r="T30600" s="2"/>
      <c r="V30600" s="2"/>
      <c r="W30600" s="28"/>
      <c r="Y30600" s="30"/>
      <c r="Z30600" s="30"/>
      <c r="AB30600" s="6"/>
    </row>
    <row r="30601" spans="1:28">
      <c r="A30601" s="2"/>
      <c r="B30601" s="2"/>
      <c r="C30601" s="2"/>
      <c r="G30601" s="94"/>
      <c r="H30601" s="94"/>
      <c r="I30601" s="94"/>
      <c r="J30601" s="2"/>
      <c r="P30601" s="30"/>
      <c r="T30601" s="2"/>
      <c r="V30601" s="2"/>
      <c r="W30601" s="28"/>
      <c r="Y30601" s="30"/>
      <c r="Z30601" s="30"/>
      <c r="AB30601" s="6"/>
    </row>
    <row r="30602" spans="1:28">
      <c r="A30602" s="2"/>
      <c r="B30602" s="2"/>
      <c r="C30602" s="2"/>
      <c r="G30602" s="94"/>
      <c r="H30602" s="94"/>
      <c r="I30602" s="94"/>
      <c r="J30602" s="2"/>
      <c r="P30602" s="30"/>
      <c r="T30602" s="2"/>
      <c r="V30602" s="2"/>
      <c r="W30602" s="28"/>
      <c r="Y30602" s="30"/>
      <c r="Z30602" s="30"/>
      <c r="AB30602" s="6"/>
    </row>
    <row r="30603" spans="1:28">
      <c r="A30603" s="2"/>
      <c r="B30603" s="2"/>
      <c r="C30603" s="2"/>
      <c r="G30603" s="94"/>
      <c r="H30603" s="94"/>
      <c r="I30603" s="94"/>
      <c r="J30603" s="2"/>
      <c r="P30603" s="30"/>
      <c r="T30603" s="2"/>
      <c r="V30603" s="2"/>
      <c r="W30603" s="28"/>
      <c r="Y30603" s="30"/>
      <c r="Z30603" s="30"/>
      <c r="AB30603" s="6"/>
    </row>
    <row r="30604" spans="1:28">
      <c r="A30604" s="2"/>
      <c r="B30604" s="2"/>
      <c r="C30604" s="2"/>
      <c r="G30604" s="94"/>
      <c r="H30604" s="94"/>
      <c r="I30604" s="94"/>
      <c r="J30604" s="2"/>
      <c r="P30604" s="30"/>
      <c r="T30604" s="2"/>
      <c r="V30604" s="2"/>
      <c r="W30604" s="28"/>
      <c r="Y30604" s="30"/>
      <c r="Z30604" s="30"/>
      <c r="AB30604" s="6"/>
    </row>
    <row r="30605" spans="1:28">
      <c r="A30605" s="2"/>
      <c r="B30605" s="2"/>
      <c r="C30605" s="2"/>
      <c r="G30605" s="94"/>
      <c r="H30605" s="94"/>
      <c r="I30605" s="94"/>
      <c r="J30605" s="2"/>
      <c r="P30605" s="30"/>
      <c r="T30605" s="2"/>
      <c r="V30605" s="2"/>
      <c r="W30605" s="28"/>
      <c r="Y30605" s="30"/>
      <c r="Z30605" s="30"/>
      <c r="AB30605" s="6"/>
    </row>
    <row r="30606" spans="1:28">
      <c r="A30606" s="2"/>
      <c r="B30606" s="2"/>
      <c r="C30606" s="2"/>
      <c r="G30606" s="94"/>
      <c r="H30606" s="94"/>
      <c r="I30606" s="94"/>
      <c r="J30606" s="2"/>
      <c r="P30606" s="30"/>
      <c r="T30606" s="2"/>
      <c r="V30606" s="2"/>
      <c r="W30606" s="28"/>
      <c r="Y30606" s="30"/>
      <c r="Z30606" s="30"/>
      <c r="AB30606" s="6"/>
    </row>
    <row r="30607" spans="1:28">
      <c r="A30607" s="2"/>
      <c r="B30607" s="2"/>
      <c r="C30607" s="2"/>
      <c r="G30607" s="94"/>
      <c r="H30607" s="94"/>
      <c r="I30607" s="94"/>
      <c r="J30607" s="2"/>
      <c r="P30607" s="30"/>
      <c r="T30607" s="2"/>
      <c r="V30607" s="2"/>
      <c r="W30607" s="28"/>
      <c r="Y30607" s="30"/>
      <c r="Z30607" s="30"/>
      <c r="AB30607" s="6"/>
    </row>
    <row r="30608" spans="1:28">
      <c r="A30608" s="2"/>
      <c r="B30608" s="2"/>
      <c r="C30608" s="2"/>
      <c r="G30608" s="94"/>
      <c r="H30608" s="94"/>
      <c r="I30608" s="94"/>
      <c r="J30608" s="2"/>
      <c r="P30608" s="30"/>
      <c r="T30608" s="2"/>
      <c r="V30608" s="2"/>
      <c r="W30608" s="28"/>
      <c r="Y30608" s="30"/>
      <c r="Z30608" s="30"/>
      <c r="AB30608" s="6"/>
    </row>
    <row r="30609" spans="1:28">
      <c r="A30609" s="2"/>
      <c r="B30609" s="2"/>
      <c r="C30609" s="2"/>
      <c r="G30609" s="94"/>
      <c r="H30609" s="94"/>
      <c r="I30609" s="94"/>
      <c r="J30609" s="2"/>
      <c r="P30609" s="30"/>
      <c r="T30609" s="2"/>
      <c r="V30609" s="2"/>
      <c r="W30609" s="28"/>
      <c r="Y30609" s="30"/>
      <c r="Z30609" s="30"/>
      <c r="AB30609" s="6"/>
    </row>
    <row r="30610" spans="1:28">
      <c r="A30610" s="2"/>
      <c r="B30610" s="2"/>
      <c r="C30610" s="2"/>
      <c r="G30610" s="94"/>
      <c r="H30610" s="94"/>
      <c r="I30610" s="94"/>
      <c r="J30610" s="2"/>
      <c r="P30610" s="30"/>
      <c r="T30610" s="2"/>
      <c r="V30610" s="2"/>
      <c r="W30610" s="28"/>
      <c r="Y30610" s="30"/>
      <c r="Z30610" s="30"/>
      <c r="AB30610" s="6"/>
    </row>
    <row r="30611" spans="1:28">
      <c r="A30611" s="2"/>
      <c r="B30611" s="2"/>
      <c r="C30611" s="2"/>
      <c r="G30611" s="94"/>
      <c r="H30611" s="94"/>
      <c r="I30611" s="94"/>
      <c r="J30611" s="2"/>
      <c r="P30611" s="30"/>
      <c r="T30611" s="2"/>
      <c r="V30611" s="2"/>
      <c r="W30611" s="28"/>
      <c r="Y30611" s="30"/>
      <c r="Z30611" s="30"/>
      <c r="AB30611" s="6"/>
    </row>
    <row r="30612" spans="1:28">
      <c r="A30612" s="2"/>
      <c r="B30612" s="2"/>
      <c r="C30612" s="2"/>
      <c r="G30612" s="94"/>
      <c r="H30612" s="94"/>
      <c r="I30612" s="94"/>
      <c r="J30612" s="2"/>
      <c r="P30612" s="30"/>
      <c r="T30612" s="2"/>
      <c r="V30612" s="2"/>
      <c r="W30612" s="28"/>
      <c r="Y30612" s="30"/>
      <c r="Z30612" s="30"/>
      <c r="AB30612" s="6"/>
    </row>
    <row r="30613" spans="1:28">
      <c r="A30613" s="2"/>
      <c r="B30613" s="2"/>
      <c r="C30613" s="2"/>
      <c r="G30613" s="94"/>
      <c r="H30613" s="94"/>
      <c r="I30613" s="94"/>
      <c r="J30613" s="2"/>
      <c r="P30613" s="30"/>
      <c r="T30613" s="2"/>
      <c r="V30613" s="2"/>
      <c r="W30613" s="28"/>
      <c r="Y30613" s="30"/>
      <c r="Z30613" s="30"/>
      <c r="AB30613" s="6"/>
    </row>
    <row r="30614" spans="1:28">
      <c r="A30614" s="2"/>
      <c r="B30614" s="2"/>
      <c r="C30614" s="2"/>
      <c r="G30614" s="94"/>
      <c r="H30614" s="94"/>
      <c r="I30614" s="94"/>
      <c r="J30614" s="2"/>
      <c r="P30614" s="30"/>
      <c r="T30614" s="2"/>
      <c r="V30614" s="2"/>
      <c r="W30614" s="28"/>
      <c r="Y30614" s="30"/>
      <c r="Z30614" s="30"/>
      <c r="AB30614" s="6"/>
    </row>
    <row r="30615" spans="1:28">
      <c r="A30615" s="2"/>
      <c r="B30615" s="2"/>
      <c r="C30615" s="2"/>
      <c r="G30615" s="94"/>
      <c r="H30615" s="94"/>
      <c r="I30615" s="94"/>
      <c r="J30615" s="2"/>
      <c r="P30615" s="30"/>
      <c r="T30615" s="2"/>
      <c r="V30615" s="2"/>
      <c r="W30615" s="28"/>
      <c r="Y30615" s="30"/>
      <c r="Z30615" s="30"/>
      <c r="AB30615" s="6"/>
    </row>
    <row r="30616" spans="1:28">
      <c r="A30616" s="2"/>
      <c r="B30616" s="2"/>
      <c r="C30616" s="2"/>
      <c r="G30616" s="94"/>
      <c r="H30616" s="94"/>
      <c r="I30616" s="94"/>
      <c r="J30616" s="2"/>
      <c r="P30616" s="30"/>
      <c r="T30616" s="2"/>
      <c r="V30616" s="2"/>
      <c r="W30616" s="28"/>
      <c r="Y30616" s="30"/>
      <c r="Z30616" s="30"/>
      <c r="AB30616" s="6"/>
    </row>
    <row r="30617" spans="1:28">
      <c r="A30617" s="2"/>
      <c r="B30617" s="2"/>
      <c r="C30617" s="2"/>
      <c r="G30617" s="94"/>
      <c r="H30617" s="94"/>
      <c r="I30617" s="94"/>
      <c r="J30617" s="2"/>
      <c r="P30617" s="30"/>
      <c r="T30617" s="2"/>
      <c r="V30617" s="2"/>
      <c r="W30617" s="28"/>
      <c r="Y30617" s="30"/>
      <c r="Z30617" s="30"/>
      <c r="AB30617" s="6"/>
    </row>
    <row r="30618" spans="1:28">
      <c r="A30618" s="2"/>
      <c r="B30618" s="2"/>
      <c r="C30618" s="2"/>
      <c r="G30618" s="94"/>
      <c r="H30618" s="94"/>
      <c r="I30618" s="94"/>
      <c r="J30618" s="2"/>
      <c r="P30618" s="30"/>
      <c r="T30618" s="2"/>
      <c r="V30618" s="2"/>
      <c r="W30618" s="28"/>
      <c r="Y30618" s="30"/>
      <c r="Z30618" s="30"/>
      <c r="AB30618" s="6"/>
    </row>
    <row r="30619" spans="1:28">
      <c r="A30619" s="2"/>
      <c r="B30619" s="2"/>
      <c r="C30619" s="2"/>
      <c r="G30619" s="94"/>
      <c r="H30619" s="94"/>
      <c r="I30619" s="94"/>
      <c r="J30619" s="2"/>
      <c r="P30619" s="30"/>
      <c r="T30619" s="2"/>
      <c r="V30619" s="2"/>
      <c r="W30619" s="28"/>
      <c r="Y30619" s="30"/>
      <c r="Z30619" s="30"/>
      <c r="AB30619" s="6"/>
    </row>
    <row r="30620" spans="1:28">
      <c r="A30620" s="2"/>
      <c r="B30620" s="2"/>
      <c r="C30620" s="2"/>
      <c r="G30620" s="94"/>
      <c r="H30620" s="94"/>
      <c r="I30620" s="94"/>
      <c r="J30620" s="2"/>
      <c r="P30620" s="30"/>
      <c r="T30620" s="2"/>
      <c r="V30620" s="2"/>
      <c r="W30620" s="28"/>
      <c r="Y30620" s="30"/>
      <c r="Z30620" s="30"/>
      <c r="AB30620" s="6"/>
    </row>
    <row r="30621" spans="1:28">
      <c r="A30621" s="2"/>
      <c r="B30621" s="2"/>
      <c r="C30621" s="2"/>
      <c r="G30621" s="94"/>
      <c r="H30621" s="94"/>
      <c r="I30621" s="94"/>
      <c r="J30621" s="2"/>
      <c r="P30621" s="30"/>
      <c r="T30621" s="2"/>
      <c r="V30621" s="2"/>
      <c r="W30621" s="28"/>
      <c r="Y30621" s="30"/>
      <c r="Z30621" s="30"/>
      <c r="AB30621" s="6"/>
    </row>
    <row r="30622" spans="1:28">
      <c r="A30622" s="2"/>
      <c r="B30622" s="2"/>
      <c r="C30622" s="2"/>
      <c r="G30622" s="94"/>
      <c r="H30622" s="94"/>
      <c r="I30622" s="94"/>
      <c r="J30622" s="2"/>
      <c r="P30622" s="30"/>
      <c r="T30622" s="2"/>
      <c r="V30622" s="2"/>
      <c r="W30622" s="28"/>
      <c r="Y30622" s="30"/>
      <c r="Z30622" s="30"/>
      <c r="AB30622" s="6"/>
    </row>
    <row r="30623" spans="1:28">
      <c r="A30623" s="2"/>
      <c r="B30623" s="2"/>
      <c r="C30623" s="2"/>
      <c r="G30623" s="94"/>
      <c r="H30623" s="94"/>
      <c r="I30623" s="94"/>
      <c r="J30623" s="2"/>
      <c r="P30623" s="30"/>
      <c r="T30623" s="2"/>
      <c r="V30623" s="2"/>
      <c r="W30623" s="28"/>
      <c r="Y30623" s="30"/>
      <c r="Z30623" s="30"/>
      <c r="AB30623" s="6"/>
    </row>
    <row r="30624" spans="1:28">
      <c r="A30624" s="2"/>
      <c r="B30624" s="2"/>
      <c r="C30624" s="2"/>
      <c r="G30624" s="94"/>
      <c r="H30624" s="94"/>
      <c r="I30624" s="94"/>
      <c r="J30624" s="2"/>
      <c r="P30624" s="30"/>
      <c r="T30624" s="2"/>
      <c r="V30624" s="2"/>
      <c r="W30624" s="28"/>
      <c r="Y30624" s="30"/>
      <c r="Z30624" s="30"/>
      <c r="AB30624" s="6"/>
    </row>
    <row r="30625" spans="1:28">
      <c r="A30625" s="2"/>
      <c r="B30625" s="2"/>
      <c r="C30625" s="2"/>
      <c r="G30625" s="94"/>
      <c r="H30625" s="94"/>
      <c r="I30625" s="94"/>
      <c r="J30625" s="2"/>
      <c r="P30625" s="30"/>
      <c r="T30625" s="2"/>
      <c r="V30625" s="2"/>
      <c r="W30625" s="28"/>
      <c r="Y30625" s="30"/>
      <c r="Z30625" s="30"/>
      <c r="AB30625" s="6"/>
    </row>
    <row r="30626" spans="1:28">
      <c r="A30626" s="2"/>
      <c r="B30626" s="2"/>
      <c r="C30626" s="2"/>
      <c r="G30626" s="94"/>
      <c r="H30626" s="94"/>
      <c r="I30626" s="94"/>
      <c r="J30626" s="2"/>
      <c r="P30626" s="30"/>
      <c r="T30626" s="2"/>
      <c r="V30626" s="2"/>
      <c r="W30626" s="28"/>
      <c r="Y30626" s="30"/>
      <c r="Z30626" s="30"/>
      <c r="AB30626" s="6"/>
    </row>
    <row r="30627" spans="1:28">
      <c r="A30627" s="2"/>
      <c r="B30627" s="2"/>
      <c r="C30627" s="2"/>
      <c r="G30627" s="94"/>
      <c r="H30627" s="94"/>
      <c r="I30627" s="94"/>
      <c r="J30627" s="2"/>
      <c r="P30627" s="30"/>
      <c r="T30627" s="2"/>
      <c r="V30627" s="2"/>
      <c r="W30627" s="28"/>
      <c r="Y30627" s="30"/>
      <c r="Z30627" s="30"/>
      <c r="AB30627" s="6"/>
    </row>
    <row r="30628" spans="1:28">
      <c r="A30628" s="2"/>
      <c r="B30628" s="2"/>
      <c r="C30628" s="2"/>
      <c r="G30628" s="94"/>
      <c r="H30628" s="94"/>
      <c r="I30628" s="94"/>
      <c r="J30628" s="2"/>
      <c r="P30628" s="30"/>
      <c r="T30628" s="2"/>
      <c r="V30628" s="2"/>
      <c r="W30628" s="28"/>
      <c r="Y30628" s="30"/>
      <c r="Z30628" s="30"/>
      <c r="AB30628" s="6"/>
    </row>
    <row r="30629" spans="1:28">
      <c r="A30629" s="2"/>
      <c r="B30629" s="2"/>
      <c r="C30629" s="2"/>
      <c r="G30629" s="94"/>
      <c r="H30629" s="94"/>
      <c r="I30629" s="94"/>
      <c r="J30629" s="2"/>
      <c r="P30629" s="30"/>
      <c r="T30629" s="2"/>
      <c r="V30629" s="2"/>
      <c r="W30629" s="28"/>
      <c r="Y30629" s="30"/>
      <c r="Z30629" s="30"/>
      <c r="AB30629" s="6"/>
    </row>
    <row r="30630" spans="1:28">
      <c r="A30630" s="2"/>
      <c r="B30630" s="2"/>
      <c r="C30630" s="2"/>
      <c r="G30630" s="94"/>
      <c r="H30630" s="94"/>
      <c r="I30630" s="94"/>
      <c r="J30630" s="2"/>
      <c r="P30630" s="30"/>
      <c r="T30630" s="2"/>
      <c r="V30630" s="2"/>
      <c r="W30630" s="28"/>
      <c r="Y30630" s="30"/>
      <c r="Z30630" s="30"/>
      <c r="AB30630" s="6"/>
    </row>
    <row r="30631" spans="1:28">
      <c r="A30631" s="2"/>
      <c r="B30631" s="2"/>
      <c r="C30631" s="2"/>
      <c r="G30631" s="94"/>
      <c r="H30631" s="94"/>
      <c r="I30631" s="94"/>
      <c r="J30631" s="2"/>
      <c r="P30631" s="30"/>
      <c r="T30631" s="2"/>
      <c r="V30631" s="2"/>
      <c r="W30631" s="28"/>
      <c r="Y30631" s="30"/>
      <c r="Z30631" s="30"/>
      <c r="AB30631" s="6"/>
    </row>
    <row r="30632" spans="1:28">
      <c r="A30632" s="2"/>
      <c r="B30632" s="2"/>
      <c r="C30632" s="2"/>
      <c r="G30632" s="94"/>
      <c r="H30632" s="94"/>
      <c r="I30632" s="94"/>
      <c r="J30632" s="2"/>
      <c r="P30632" s="30"/>
      <c r="T30632" s="2"/>
      <c r="V30632" s="2"/>
      <c r="W30632" s="28"/>
      <c r="Y30632" s="30"/>
      <c r="Z30632" s="30"/>
      <c r="AB30632" s="6"/>
    </row>
    <row r="30633" spans="1:28">
      <c r="A30633" s="2"/>
      <c r="B30633" s="2"/>
      <c r="C30633" s="2"/>
      <c r="G30633" s="94"/>
      <c r="H30633" s="94"/>
      <c r="I30633" s="94"/>
      <c r="J30633" s="2"/>
      <c r="P30633" s="30"/>
      <c r="T30633" s="2"/>
      <c r="V30633" s="2"/>
      <c r="W30633" s="28"/>
      <c r="Y30633" s="30"/>
      <c r="Z30633" s="30"/>
      <c r="AB30633" s="6"/>
    </row>
    <row r="30634" spans="1:28">
      <c r="A30634" s="2"/>
      <c r="B30634" s="2"/>
      <c r="C30634" s="2"/>
      <c r="G30634" s="94"/>
      <c r="H30634" s="94"/>
      <c r="I30634" s="94"/>
      <c r="J30634" s="2"/>
      <c r="P30634" s="30"/>
      <c r="T30634" s="2"/>
      <c r="V30634" s="2"/>
      <c r="W30634" s="28"/>
      <c r="Y30634" s="30"/>
      <c r="Z30634" s="30"/>
      <c r="AB30634" s="6"/>
    </row>
    <row r="30635" spans="1:28">
      <c r="A30635" s="2"/>
      <c r="B30635" s="2"/>
      <c r="C30635" s="2"/>
      <c r="G30635" s="94"/>
      <c r="H30635" s="94"/>
      <c r="I30635" s="94"/>
      <c r="J30635" s="2"/>
      <c r="P30635" s="30"/>
      <c r="T30635" s="2"/>
      <c r="V30635" s="2"/>
      <c r="W30635" s="28"/>
      <c r="Y30635" s="30"/>
      <c r="Z30635" s="30"/>
      <c r="AB30635" s="6"/>
    </row>
    <row r="30636" spans="1:28">
      <c r="A30636" s="2"/>
      <c r="B30636" s="2"/>
      <c r="C30636" s="2"/>
      <c r="G30636" s="94"/>
      <c r="H30636" s="94"/>
      <c r="I30636" s="94"/>
      <c r="J30636" s="2"/>
      <c r="P30636" s="30"/>
      <c r="T30636" s="2"/>
      <c r="V30636" s="2"/>
      <c r="W30636" s="28"/>
      <c r="Y30636" s="30"/>
      <c r="Z30636" s="30"/>
      <c r="AB30636" s="6"/>
    </row>
    <row r="30637" spans="1:28">
      <c r="A30637" s="2"/>
      <c r="B30637" s="2"/>
      <c r="C30637" s="2"/>
      <c r="G30637" s="94"/>
      <c r="H30637" s="94"/>
      <c r="I30637" s="94"/>
      <c r="J30637" s="2"/>
      <c r="P30637" s="30"/>
      <c r="T30637" s="2"/>
      <c r="V30637" s="2"/>
      <c r="W30637" s="28"/>
      <c r="Y30637" s="30"/>
      <c r="Z30637" s="30"/>
      <c r="AB30637" s="6"/>
    </row>
    <row r="30638" spans="1:28">
      <c r="A30638" s="2"/>
      <c r="B30638" s="2"/>
      <c r="C30638" s="2"/>
      <c r="G30638" s="94"/>
      <c r="H30638" s="94"/>
      <c r="I30638" s="94"/>
      <c r="J30638" s="2"/>
      <c r="P30638" s="30"/>
      <c r="T30638" s="2"/>
      <c r="V30638" s="2"/>
      <c r="W30638" s="28"/>
      <c r="Y30638" s="30"/>
      <c r="Z30638" s="30"/>
      <c r="AB30638" s="6"/>
    </row>
    <row r="30639" spans="1:28">
      <c r="A30639" s="2"/>
      <c r="B30639" s="2"/>
      <c r="C30639" s="2"/>
      <c r="G30639" s="94"/>
      <c r="H30639" s="94"/>
      <c r="I30639" s="94"/>
      <c r="J30639" s="2"/>
      <c r="P30639" s="30"/>
      <c r="T30639" s="2"/>
      <c r="V30639" s="2"/>
      <c r="W30639" s="28"/>
      <c r="Y30639" s="30"/>
      <c r="Z30639" s="30"/>
      <c r="AB30639" s="6"/>
    </row>
    <row r="30640" spans="1:28">
      <c r="A30640" s="2"/>
      <c r="B30640" s="2"/>
      <c r="C30640" s="2"/>
      <c r="G30640" s="94"/>
      <c r="H30640" s="94"/>
      <c r="I30640" s="94"/>
      <c r="J30640" s="2"/>
      <c r="P30640" s="30"/>
      <c r="T30640" s="2"/>
      <c r="V30640" s="2"/>
      <c r="W30640" s="28"/>
      <c r="Y30640" s="30"/>
      <c r="Z30640" s="30"/>
      <c r="AB30640" s="6"/>
    </row>
    <row r="30641" spans="1:28">
      <c r="A30641" s="2"/>
      <c r="B30641" s="2"/>
      <c r="C30641" s="2"/>
      <c r="G30641" s="94"/>
      <c r="H30641" s="94"/>
      <c r="I30641" s="94"/>
      <c r="J30641" s="2"/>
      <c r="P30641" s="30"/>
      <c r="T30641" s="2"/>
      <c r="V30641" s="2"/>
      <c r="W30641" s="28"/>
      <c r="Y30641" s="30"/>
      <c r="Z30641" s="30"/>
      <c r="AB30641" s="6"/>
    </row>
    <row r="30642" spans="1:28">
      <c r="A30642" s="2"/>
      <c r="B30642" s="2"/>
      <c r="C30642" s="2"/>
      <c r="G30642" s="94"/>
      <c r="H30642" s="94"/>
      <c r="I30642" s="94"/>
      <c r="J30642" s="2"/>
      <c r="P30642" s="30"/>
      <c r="T30642" s="2"/>
      <c r="V30642" s="2"/>
      <c r="W30642" s="28"/>
      <c r="Y30642" s="30"/>
      <c r="Z30642" s="30"/>
      <c r="AB30642" s="6"/>
    </row>
    <row r="30643" spans="1:28">
      <c r="A30643" s="2"/>
      <c r="B30643" s="2"/>
      <c r="C30643" s="2"/>
      <c r="G30643" s="94"/>
      <c r="H30643" s="94"/>
      <c r="I30643" s="94"/>
      <c r="J30643" s="2"/>
      <c r="P30643" s="30"/>
      <c r="T30643" s="2"/>
      <c r="V30643" s="2"/>
      <c r="W30643" s="28"/>
      <c r="Y30643" s="30"/>
      <c r="Z30643" s="30"/>
      <c r="AB30643" s="6"/>
    </row>
    <row r="30644" spans="1:28">
      <c r="A30644" s="2"/>
      <c r="B30644" s="2"/>
      <c r="C30644" s="2"/>
      <c r="G30644" s="94"/>
      <c r="H30644" s="94"/>
      <c r="I30644" s="94"/>
      <c r="J30644" s="2"/>
      <c r="P30644" s="30"/>
      <c r="T30644" s="2"/>
      <c r="V30644" s="2"/>
      <c r="W30644" s="28"/>
      <c r="Y30644" s="30"/>
      <c r="Z30644" s="30"/>
      <c r="AB30644" s="6"/>
    </row>
    <row r="30645" spans="1:28">
      <c r="A30645" s="2"/>
      <c r="B30645" s="2"/>
      <c r="C30645" s="2"/>
      <c r="G30645" s="94"/>
      <c r="H30645" s="94"/>
      <c r="I30645" s="94"/>
      <c r="J30645" s="2"/>
      <c r="P30645" s="30"/>
      <c r="T30645" s="2"/>
      <c r="V30645" s="2"/>
      <c r="W30645" s="28"/>
      <c r="Y30645" s="30"/>
      <c r="Z30645" s="30"/>
      <c r="AB30645" s="6"/>
    </row>
    <row r="30646" spans="1:28">
      <c r="A30646" s="2"/>
      <c r="B30646" s="2"/>
      <c r="C30646" s="2"/>
      <c r="G30646" s="94"/>
      <c r="H30646" s="94"/>
      <c r="I30646" s="94"/>
      <c r="J30646" s="2"/>
      <c r="P30646" s="30"/>
      <c r="T30646" s="2"/>
      <c r="V30646" s="2"/>
      <c r="W30646" s="28"/>
      <c r="Y30646" s="30"/>
      <c r="Z30646" s="30"/>
      <c r="AB30646" s="6"/>
    </row>
    <row r="30647" spans="1:28">
      <c r="A30647" s="2"/>
      <c r="B30647" s="2"/>
      <c r="C30647" s="2"/>
      <c r="G30647" s="94"/>
      <c r="H30647" s="94"/>
      <c r="I30647" s="94"/>
      <c r="J30647" s="2"/>
      <c r="P30647" s="30"/>
      <c r="T30647" s="2"/>
      <c r="V30647" s="2"/>
      <c r="W30647" s="28"/>
      <c r="Y30647" s="30"/>
      <c r="Z30647" s="30"/>
      <c r="AB30647" s="6"/>
    </row>
    <row r="30648" spans="1:28">
      <c r="A30648" s="2"/>
      <c r="B30648" s="2"/>
      <c r="C30648" s="2"/>
      <c r="G30648" s="94"/>
      <c r="H30648" s="94"/>
      <c r="I30648" s="94"/>
      <c r="J30648" s="2"/>
      <c r="P30648" s="30"/>
      <c r="T30648" s="2"/>
      <c r="V30648" s="2"/>
      <c r="W30648" s="28"/>
      <c r="Y30648" s="30"/>
      <c r="Z30648" s="30"/>
      <c r="AB30648" s="6"/>
    </row>
    <row r="30649" spans="1:28">
      <c r="A30649" s="2"/>
      <c r="B30649" s="2"/>
      <c r="C30649" s="2"/>
      <c r="G30649" s="94"/>
      <c r="H30649" s="94"/>
      <c r="I30649" s="94"/>
      <c r="J30649" s="2"/>
      <c r="P30649" s="30"/>
      <c r="T30649" s="2"/>
      <c r="V30649" s="2"/>
      <c r="W30649" s="28"/>
      <c r="Y30649" s="30"/>
      <c r="Z30649" s="30"/>
      <c r="AB30649" s="6"/>
    </row>
    <row r="30650" spans="1:28">
      <c r="A30650" s="2"/>
      <c r="B30650" s="2"/>
      <c r="C30650" s="2"/>
      <c r="G30650" s="94"/>
      <c r="H30650" s="94"/>
      <c r="I30650" s="94"/>
      <c r="J30650" s="2"/>
      <c r="P30650" s="30"/>
      <c r="T30650" s="2"/>
      <c r="V30650" s="2"/>
      <c r="W30650" s="28"/>
      <c r="Y30650" s="30"/>
      <c r="Z30650" s="30"/>
      <c r="AB30650" s="6"/>
    </row>
    <row r="30651" spans="1:28">
      <c r="A30651" s="2"/>
      <c r="B30651" s="2"/>
      <c r="C30651" s="2"/>
      <c r="G30651" s="94"/>
      <c r="H30651" s="94"/>
      <c r="I30651" s="94"/>
      <c r="J30651" s="2"/>
      <c r="P30651" s="30"/>
      <c r="T30651" s="2"/>
      <c r="V30651" s="2"/>
      <c r="W30651" s="28"/>
      <c r="Y30651" s="30"/>
      <c r="Z30651" s="30"/>
      <c r="AB30651" s="6"/>
    </row>
    <row r="30652" spans="1:28">
      <c r="A30652" s="2"/>
      <c r="B30652" s="2"/>
      <c r="C30652" s="2"/>
      <c r="G30652" s="94"/>
      <c r="H30652" s="94"/>
      <c r="I30652" s="94"/>
      <c r="J30652" s="2"/>
      <c r="P30652" s="30"/>
      <c r="T30652" s="2"/>
      <c r="V30652" s="2"/>
      <c r="W30652" s="28"/>
      <c r="Y30652" s="30"/>
      <c r="Z30652" s="30"/>
      <c r="AB30652" s="6"/>
    </row>
    <row r="30653" spans="1:28">
      <c r="A30653" s="2"/>
      <c r="B30653" s="2"/>
      <c r="C30653" s="2"/>
      <c r="G30653" s="94"/>
      <c r="H30653" s="94"/>
      <c r="I30653" s="94"/>
      <c r="J30653" s="2"/>
      <c r="P30653" s="30"/>
      <c r="T30653" s="2"/>
      <c r="V30653" s="2"/>
      <c r="W30653" s="28"/>
      <c r="Y30653" s="30"/>
      <c r="Z30653" s="30"/>
      <c r="AB30653" s="6"/>
    </row>
    <row r="30654" spans="1:28">
      <c r="A30654" s="2"/>
      <c r="B30654" s="2"/>
      <c r="C30654" s="2"/>
      <c r="G30654" s="94"/>
      <c r="H30654" s="94"/>
      <c r="I30654" s="94"/>
      <c r="J30654" s="2"/>
      <c r="P30654" s="30"/>
      <c r="T30654" s="2"/>
      <c r="V30654" s="2"/>
      <c r="W30654" s="28"/>
      <c r="Y30654" s="30"/>
      <c r="Z30654" s="30"/>
      <c r="AB30654" s="6"/>
    </row>
    <row r="30655" spans="1:28">
      <c r="A30655" s="2"/>
      <c r="B30655" s="2"/>
      <c r="C30655" s="2"/>
      <c r="G30655" s="94"/>
      <c r="H30655" s="94"/>
      <c r="I30655" s="94"/>
      <c r="J30655" s="2"/>
      <c r="P30655" s="30"/>
      <c r="T30655" s="2"/>
      <c r="V30655" s="2"/>
      <c r="W30655" s="28"/>
      <c r="Y30655" s="30"/>
      <c r="Z30655" s="30"/>
      <c r="AB30655" s="6"/>
    </row>
    <row r="30656" spans="1:28">
      <c r="A30656" s="2"/>
      <c r="B30656" s="2"/>
      <c r="C30656" s="2"/>
      <c r="G30656" s="94"/>
      <c r="H30656" s="94"/>
      <c r="I30656" s="94"/>
      <c r="J30656" s="2"/>
      <c r="P30656" s="30"/>
      <c r="T30656" s="2"/>
      <c r="V30656" s="2"/>
      <c r="W30656" s="28"/>
      <c r="Y30656" s="30"/>
      <c r="Z30656" s="30"/>
      <c r="AB30656" s="6"/>
    </row>
    <row r="30657" spans="1:28">
      <c r="A30657" s="2"/>
      <c r="B30657" s="2"/>
      <c r="C30657" s="2"/>
      <c r="G30657" s="94"/>
      <c r="H30657" s="94"/>
      <c r="I30657" s="94"/>
      <c r="J30657" s="2"/>
      <c r="P30657" s="30"/>
      <c r="T30657" s="2"/>
      <c r="V30657" s="2"/>
      <c r="W30657" s="28"/>
      <c r="Y30657" s="30"/>
      <c r="Z30657" s="30"/>
      <c r="AB30657" s="6"/>
    </row>
    <row r="30658" spans="1:28">
      <c r="A30658" s="2"/>
      <c r="B30658" s="2"/>
      <c r="C30658" s="2"/>
      <c r="G30658" s="94"/>
      <c r="H30658" s="94"/>
      <c r="I30658" s="94"/>
      <c r="J30658" s="2"/>
      <c r="P30658" s="30"/>
      <c r="T30658" s="2"/>
      <c r="V30658" s="2"/>
      <c r="W30658" s="28"/>
      <c r="Y30658" s="30"/>
      <c r="Z30658" s="30"/>
      <c r="AB30658" s="6"/>
    </row>
    <row r="30659" spans="1:28">
      <c r="A30659" s="2"/>
      <c r="B30659" s="2"/>
      <c r="C30659" s="2"/>
      <c r="G30659" s="94"/>
      <c r="H30659" s="94"/>
      <c r="I30659" s="94"/>
      <c r="J30659" s="2"/>
      <c r="P30659" s="30"/>
      <c r="T30659" s="2"/>
      <c r="V30659" s="2"/>
      <c r="W30659" s="28"/>
      <c r="Y30659" s="30"/>
      <c r="Z30659" s="30"/>
      <c r="AB30659" s="6"/>
    </row>
    <row r="30660" spans="1:28">
      <c r="A30660" s="2"/>
      <c r="B30660" s="2"/>
      <c r="C30660" s="2"/>
      <c r="G30660" s="94"/>
      <c r="H30660" s="94"/>
      <c r="I30660" s="94"/>
      <c r="J30660" s="2"/>
      <c r="P30660" s="30"/>
      <c r="T30660" s="2"/>
      <c r="V30660" s="2"/>
      <c r="W30660" s="28"/>
      <c r="Y30660" s="30"/>
      <c r="Z30660" s="30"/>
      <c r="AB30660" s="6"/>
    </row>
    <row r="30661" spans="1:28">
      <c r="A30661" s="2"/>
      <c r="B30661" s="2"/>
      <c r="C30661" s="2"/>
      <c r="G30661" s="94"/>
      <c r="H30661" s="94"/>
      <c r="I30661" s="94"/>
      <c r="J30661" s="2"/>
      <c r="P30661" s="30"/>
      <c r="T30661" s="2"/>
      <c r="V30661" s="2"/>
      <c r="W30661" s="28"/>
      <c r="Y30661" s="30"/>
      <c r="Z30661" s="30"/>
      <c r="AB30661" s="6"/>
    </row>
    <row r="30662" spans="1:28">
      <c r="A30662" s="2"/>
      <c r="B30662" s="2"/>
      <c r="C30662" s="2"/>
      <c r="G30662" s="94"/>
      <c r="H30662" s="94"/>
      <c r="I30662" s="94"/>
      <c r="J30662" s="2"/>
      <c r="P30662" s="30"/>
      <c r="T30662" s="2"/>
      <c r="V30662" s="2"/>
      <c r="W30662" s="28"/>
      <c r="Y30662" s="30"/>
      <c r="Z30662" s="30"/>
      <c r="AB30662" s="6"/>
    </row>
    <row r="30663" spans="1:28">
      <c r="A30663" s="2"/>
      <c r="B30663" s="2"/>
      <c r="C30663" s="2"/>
      <c r="G30663" s="94"/>
      <c r="H30663" s="94"/>
      <c r="I30663" s="94"/>
      <c r="J30663" s="2"/>
      <c r="P30663" s="30"/>
      <c r="T30663" s="2"/>
      <c r="V30663" s="2"/>
      <c r="W30663" s="28"/>
      <c r="Y30663" s="30"/>
      <c r="Z30663" s="30"/>
      <c r="AB30663" s="6"/>
    </row>
    <row r="30664" spans="1:28">
      <c r="A30664" s="2"/>
      <c r="B30664" s="2"/>
      <c r="C30664" s="2"/>
      <c r="G30664" s="94"/>
      <c r="H30664" s="94"/>
      <c r="I30664" s="94"/>
      <c r="J30664" s="2"/>
      <c r="P30664" s="30"/>
      <c r="T30664" s="2"/>
      <c r="V30664" s="2"/>
      <c r="W30664" s="28"/>
      <c r="Y30664" s="30"/>
      <c r="Z30664" s="30"/>
      <c r="AB30664" s="6"/>
    </row>
    <row r="30665" spans="1:28">
      <c r="A30665" s="2"/>
      <c r="B30665" s="2"/>
      <c r="C30665" s="2"/>
      <c r="G30665" s="94"/>
      <c r="H30665" s="94"/>
      <c r="I30665" s="94"/>
      <c r="J30665" s="2"/>
      <c r="P30665" s="30"/>
      <c r="T30665" s="2"/>
      <c r="V30665" s="2"/>
      <c r="W30665" s="28"/>
      <c r="Y30665" s="30"/>
      <c r="Z30665" s="30"/>
      <c r="AB30665" s="6"/>
    </row>
    <row r="30666" spans="1:28">
      <c r="A30666" s="2"/>
      <c r="B30666" s="2"/>
      <c r="C30666" s="2"/>
      <c r="G30666" s="94"/>
      <c r="H30666" s="94"/>
      <c r="I30666" s="94"/>
      <c r="J30666" s="2"/>
      <c r="P30666" s="30"/>
      <c r="T30666" s="2"/>
      <c r="V30666" s="2"/>
      <c r="W30666" s="28"/>
      <c r="Y30666" s="30"/>
      <c r="Z30666" s="30"/>
      <c r="AB30666" s="6"/>
    </row>
    <row r="30667" spans="1:28">
      <c r="A30667" s="2"/>
      <c r="B30667" s="2"/>
      <c r="C30667" s="2"/>
      <c r="G30667" s="94"/>
      <c r="H30667" s="94"/>
      <c r="I30667" s="94"/>
      <c r="J30667" s="2"/>
      <c r="P30667" s="30"/>
      <c r="T30667" s="2"/>
      <c r="V30667" s="2"/>
      <c r="W30667" s="28"/>
      <c r="Y30667" s="30"/>
      <c r="Z30667" s="30"/>
      <c r="AB30667" s="6"/>
    </row>
    <row r="30668" spans="1:28">
      <c r="A30668" s="2"/>
      <c r="B30668" s="2"/>
      <c r="C30668" s="2"/>
      <c r="G30668" s="94"/>
      <c r="H30668" s="94"/>
      <c r="I30668" s="94"/>
      <c r="J30668" s="2"/>
      <c r="P30668" s="30"/>
      <c r="T30668" s="2"/>
      <c r="V30668" s="2"/>
      <c r="W30668" s="28"/>
      <c r="Y30668" s="30"/>
      <c r="Z30668" s="30"/>
      <c r="AB30668" s="6"/>
    </row>
    <row r="30669" spans="1:28">
      <c r="A30669" s="2"/>
      <c r="B30669" s="2"/>
      <c r="C30669" s="2"/>
      <c r="G30669" s="94"/>
      <c r="H30669" s="94"/>
      <c r="I30669" s="94"/>
      <c r="J30669" s="2"/>
      <c r="P30669" s="30"/>
      <c r="T30669" s="2"/>
      <c r="V30669" s="2"/>
      <c r="W30669" s="28"/>
      <c r="Y30669" s="30"/>
      <c r="Z30669" s="30"/>
      <c r="AB30669" s="6"/>
    </row>
    <row r="30670" spans="1:28">
      <c r="A30670" s="2"/>
      <c r="B30670" s="2"/>
      <c r="C30670" s="2"/>
      <c r="G30670" s="94"/>
      <c r="H30670" s="94"/>
      <c r="I30670" s="94"/>
      <c r="J30670" s="2"/>
      <c r="P30670" s="30"/>
      <c r="T30670" s="2"/>
      <c r="V30670" s="2"/>
      <c r="W30670" s="28"/>
      <c r="Y30670" s="30"/>
      <c r="Z30670" s="30"/>
      <c r="AB30670" s="6"/>
    </row>
    <row r="30671" spans="1:28">
      <c r="A30671" s="2"/>
      <c r="B30671" s="2"/>
      <c r="C30671" s="2"/>
      <c r="G30671" s="94"/>
      <c r="H30671" s="94"/>
      <c r="I30671" s="94"/>
      <c r="J30671" s="2"/>
      <c r="P30671" s="30"/>
      <c r="T30671" s="2"/>
      <c r="V30671" s="2"/>
      <c r="W30671" s="28"/>
      <c r="Y30671" s="30"/>
      <c r="Z30671" s="30"/>
      <c r="AB30671" s="6"/>
    </row>
    <row r="30672" spans="1:28">
      <c r="A30672" s="2"/>
      <c r="B30672" s="2"/>
      <c r="C30672" s="2"/>
      <c r="G30672" s="94"/>
      <c r="H30672" s="94"/>
      <c r="I30672" s="94"/>
      <c r="J30672" s="2"/>
      <c r="P30672" s="30"/>
      <c r="T30672" s="2"/>
      <c r="V30672" s="2"/>
      <c r="W30672" s="28"/>
      <c r="Y30672" s="30"/>
      <c r="Z30672" s="30"/>
      <c r="AB30672" s="6"/>
    </row>
    <row r="30673" spans="1:28">
      <c r="A30673" s="2"/>
      <c r="B30673" s="2"/>
      <c r="C30673" s="2"/>
      <c r="G30673" s="94"/>
      <c r="H30673" s="94"/>
      <c r="I30673" s="94"/>
      <c r="J30673" s="2"/>
      <c r="P30673" s="30"/>
      <c r="T30673" s="2"/>
      <c r="V30673" s="2"/>
      <c r="W30673" s="28"/>
      <c r="Y30673" s="30"/>
      <c r="Z30673" s="30"/>
      <c r="AB30673" s="6"/>
    </row>
    <row r="30674" spans="1:28">
      <c r="A30674" s="2"/>
      <c r="B30674" s="2"/>
      <c r="C30674" s="2"/>
      <c r="G30674" s="94"/>
      <c r="H30674" s="94"/>
      <c r="I30674" s="94"/>
      <c r="J30674" s="2"/>
      <c r="P30674" s="30"/>
      <c r="T30674" s="2"/>
      <c r="V30674" s="2"/>
      <c r="W30674" s="28"/>
      <c r="Y30674" s="30"/>
      <c r="Z30674" s="30"/>
      <c r="AB30674" s="6"/>
    </row>
    <row r="30675" spans="1:28">
      <c r="A30675" s="2"/>
      <c r="B30675" s="2"/>
      <c r="C30675" s="2"/>
      <c r="G30675" s="94"/>
      <c r="H30675" s="94"/>
      <c r="I30675" s="94"/>
      <c r="J30675" s="2"/>
      <c r="P30675" s="30"/>
      <c r="T30675" s="2"/>
      <c r="V30675" s="2"/>
      <c r="W30675" s="28"/>
      <c r="Y30675" s="30"/>
      <c r="Z30675" s="30"/>
      <c r="AB30675" s="6"/>
    </row>
    <row r="30676" spans="1:28">
      <c r="A30676" s="2"/>
      <c r="B30676" s="2"/>
      <c r="C30676" s="2"/>
      <c r="G30676" s="94"/>
      <c r="H30676" s="94"/>
      <c r="I30676" s="94"/>
      <c r="J30676" s="2"/>
      <c r="P30676" s="30"/>
      <c r="T30676" s="2"/>
      <c r="V30676" s="2"/>
      <c r="W30676" s="28"/>
      <c r="Y30676" s="30"/>
      <c r="Z30676" s="30"/>
      <c r="AB30676" s="6"/>
    </row>
    <row r="30677" spans="1:28">
      <c r="A30677" s="2"/>
      <c r="B30677" s="2"/>
      <c r="C30677" s="2"/>
      <c r="G30677" s="94"/>
      <c r="H30677" s="94"/>
      <c r="I30677" s="94"/>
      <c r="J30677" s="2"/>
      <c r="P30677" s="30"/>
      <c r="T30677" s="2"/>
      <c r="V30677" s="2"/>
      <c r="W30677" s="28"/>
      <c r="Y30677" s="30"/>
      <c r="Z30677" s="30"/>
      <c r="AB30677" s="6"/>
    </row>
    <row r="30678" spans="1:28">
      <c r="A30678" s="2"/>
      <c r="B30678" s="2"/>
      <c r="C30678" s="2"/>
      <c r="G30678" s="94"/>
      <c r="H30678" s="94"/>
      <c r="I30678" s="94"/>
      <c r="J30678" s="2"/>
      <c r="P30678" s="30"/>
      <c r="T30678" s="2"/>
      <c r="V30678" s="2"/>
      <c r="W30678" s="28"/>
      <c r="Y30678" s="30"/>
      <c r="Z30678" s="30"/>
      <c r="AB30678" s="6"/>
    </row>
    <row r="30679" spans="1:28">
      <c r="A30679" s="2"/>
      <c r="B30679" s="2"/>
      <c r="C30679" s="2"/>
      <c r="G30679" s="94"/>
      <c r="H30679" s="94"/>
      <c r="I30679" s="94"/>
      <c r="J30679" s="2"/>
      <c r="P30679" s="30"/>
      <c r="T30679" s="2"/>
      <c r="V30679" s="2"/>
      <c r="W30679" s="28"/>
      <c r="Y30679" s="30"/>
      <c r="Z30679" s="30"/>
      <c r="AB30679" s="6"/>
    </row>
    <row r="30680" spans="1:28">
      <c r="A30680" s="2"/>
      <c r="B30680" s="2"/>
      <c r="C30680" s="2"/>
      <c r="G30680" s="94"/>
      <c r="H30680" s="94"/>
      <c r="I30680" s="94"/>
      <c r="J30680" s="2"/>
      <c r="P30680" s="30"/>
      <c r="T30680" s="2"/>
      <c r="V30680" s="2"/>
      <c r="W30680" s="28"/>
      <c r="Y30680" s="30"/>
      <c r="Z30680" s="30"/>
      <c r="AB30680" s="6"/>
    </row>
    <row r="30681" spans="1:28">
      <c r="A30681" s="2"/>
      <c r="B30681" s="2"/>
      <c r="C30681" s="2"/>
      <c r="G30681" s="94"/>
      <c r="H30681" s="94"/>
      <c r="I30681" s="94"/>
      <c r="J30681" s="2"/>
      <c r="P30681" s="30"/>
      <c r="T30681" s="2"/>
      <c r="V30681" s="2"/>
      <c r="W30681" s="28"/>
      <c r="Y30681" s="30"/>
      <c r="Z30681" s="30"/>
      <c r="AB30681" s="6"/>
    </row>
    <row r="30682" spans="1:28">
      <c r="A30682" s="2"/>
      <c r="B30682" s="2"/>
      <c r="C30682" s="2"/>
      <c r="G30682" s="94"/>
      <c r="H30682" s="94"/>
      <c r="I30682" s="94"/>
      <c r="J30682" s="2"/>
      <c r="P30682" s="30"/>
      <c r="T30682" s="2"/>
      <c r="V30682" s="2"/>
      <c r="W30682" s="28"/>
      <c r="Y30682" s="30"/>
      <c r="Z30682" s="30"/>
      <c r="AB30682" s="6"/>
    </row>
    <row r="30683" spans="1:28">
      <c r="A30683" s="2"/>
      <c r="B30683" s="2"/>
      <c r="C30683" s="2"/>
      <c r="G30683" s="94"/>
      <c r="H30683" s="94"/>
      <c r="I30683" s="94"/>
      <c r="J30683" s="2"/>
      <c r="P30683" s="30"/>
      <c r="T30683" s="2"/>
      <c r="V30683" s="2"/>
      <c r="W30683" s="28"/>
      <c r="Y30683" s="30"/>
      <c r="Z30683" s="30"/>
      <c r="AB30683" s="6"/>
    </row>
    <row r="30684" spans="1:28">
      <c r="A30684" s="2"/>
      <c r="B30684" s="2"/>
      <c r="C30684" s="2"/>
      <c r="G30684" s="94"/>
      <c r="H30684" s="94"/>
      <c r="I30684" s="94"/>
      <c r="J30684" s="2"/>
      <c r="P30684" s="30"/>
      <c r="T30684" s="2"/>
      <c r="V30684" s="2"/>
      <c r="W30684" s="28"/>
      <c r="Y30684" s="30"/>
      <c r="Z30684" s="30"/>
      <c r="AB30684" s="6"/>
    </row>
    <row r="30685" spans="1:28">
      <c r="A30685" s="2"/>
      <c r="B30685" s="2"/>
      <c r="C30685" s="2"/>
      <c r="G30685" s="94"/>
      <c r="H30685" s="94"/>
      <c r="I30685" s="94"/>
      <c r="J30685" s="2"/>
      <c r="P30685" s="30"/>
      <c r="T30685" s="2"/>
      <c r="V30685" s="2"/>
      <c r="W30685" s="28"/>
      <c r="Y30685" s="30"/>
      <c r="Z30685" s="30"/>
      <c r="AB30685" s="6"/>
    </row>
    <row r="30686" spans="1:28">
      <c r="A30686" s="2"/>
      <c r="B30686" s="2"/>
      <c r="C30686" s="2"/>
      <c r="G30686" s="94"/>
      <c r="H30686" s="94"/>
      <c r="I30686" s="94"/>
      <c r="J30686" s="2"/>
      <c r="P30686" s="30"/>
      <c r="T30686" s="2"/>
      <c r="V30686" s="2"/>
      <c r="W30686" s="28"/>
      <c r="Y30686" s="30"/>
      <c r="Z30686" s="30"/>
      <c r="AB30686" s="6"/>
    </row>
    <row r="30687" spans="1:28">
      <c r="A30687" s="2"/>
      <c r="B30687" s="2"/>
      <c r="C30687" s="2"/>
      <c r="G30687" s="94"/>
      <c r="H30687" s="94"/>
      <c r="I30687" s="94"/>
      <c r="J30687" s="2"/>
      <c r="P30687" s="30"/>
      <c r="T30687" s="2"/>
      <c r="V30687" s="2"/>
      <c r="W30687" s="28"/>
      <c r="Y30687" s="30"/>
      <c r="Z30687" s="30"/>
      <c r="AB30687" s="6"/>
    </row>
    <row r="30688" spans="1:28">
      <c r="A30688" s="2"/>
      <c r="B30688" s="2"/>
      <c r="C30688" s="2"/>
      <c r="G30688" s="94"/>
      <c r="H30688" s="94"/>
      <c r="I30688" s="94"/>
      <c r="J30688" s="2"/>
      <c r="P30688" s="30"/>
      <c r="T30688" s="2"/>
      <c r="V30688" s="2"/>
      <c r="W30688" s="28"/>
      <c r="Y30688" s="30"/>
      <c r="Z30688" s="30"/>
      <c r="AB30688" s="6"/>
    </row>
    <row r="30689" spans="1:28">
      <c r="A30689" s="2"/>
      <c r="B30689" s="2"/>
      <c r="C30689" s="2"/>
      <c r="G30689" s="94"/>
      <c r="H30689" s="94"/>
      <c r="I30689" s="94"/>
      <c r="J30689" s="2"/>
      <c r="P30689" s="30"/>
      <c r="T30689" s="2"/>
      <c r="V30689" s="2"/>
      <c r="W30689" s="28"/>
      <c r="Y30689" s="30"/>
      <c r="Z30689" s="30"/>
      <c r="AB30689" s="6"/>
    </row>
    <row r="30690" spans="1:28">
      <c r="A30690" s="2"/>
      <c r="B30690" s="2"/>
      <c r="C30690" s="2"/>
      <c r="G30690" s="94"/>
      <c r="H30690" s="94"/>
      <c r="I30690" s="94"/>
      <c r="J30690" s="2"/>
      <c r="P30690" s="30"/>
      <c r="T30690" s="2"/>
      <c r="V30690" s="2"/>
      <c r="W30690" s="28"/>
      <c r="Y30690" s="30"/>
      <c r="Z30690" s="30"/>
      <c r="AB30690" s="6"/>
    </row>
    <row r="30691" spans="1:28">
      <c r="A30691" s="2"/>
      <c r="B30691" s="2"/>
      <c r="C30691" s="2"/>
      <c r="G30691" s="94"/>
      <c r="H30691" s="94"/>
      <c r="I30691" s="94"/>
      <c r="J30691" s="2"/>
      <c r="P30691" s="30"/>
      <c r="T30691" s="2"/>
      <c r="V30691" s="2"/>
      <c r="W30691" s="28"/>
      <c r="Y30691" s="30"/>
      <c r="Z30691" s="30"/>
      <c r="AB30691" s="6"/>
    </row>
    <row r="30692" spans="1:28">
      <c r="A30692" s="2"/>
      <c r="B30692" s="2"/>
      <c r="C30692" s="2"/>
      <c r="G30692" s="94"/>
      <c r="H30692" s="94"/>
      <c r="I30692" s="94"/>
      <c r="J30692" s="2"/>
      <c r="P30692" s="30"/>
      <c r="T30692" s="2"/>
      <c r="V30692" s="2"/>
      <c r="W30692" s="28"/>
      <c r="Y30692" s="30"/>
      <c r="Z30692" s="30"/>
      <c r="AB30692" s="6"/>
    </row>
    <row r="30693" spans="1:28">
      <c r="A30693" s="2"/>
      <c r="B30693" s="2"/>
      <c r="C30693" s="2"/>
      <c r="G30693" s="94"/>
      <c r="H30693" s="94"/>
      <c r="I30693" s="94"/>
      <c r="J30693" s="2"/>
      <c r="P30693" s="30"/>
      <c r="T30693" s="2"/>
      <c r="V30693" s="2"/>
      <c r="W30693" s="28"/>
      <c r="Y30693" s="30"/>
      <c r="Z30693" s="30"/>
      <c r="AB30693" s="6"/>
    </row>
    <row r="30694" spans="1:28">
      <c r="A30694" s="2"/>
      <c r="B30694" s="2"/>
      <c r="C30694" s="2"/>
      <c r="G30694" s="94"/>
      <c r="H30694" s="94"/>
      <c r="I30694" s="94"/>
      <c r="J30694" s="2"/>
      <c r="P30694" s="30"/>
      <c r="T30694" s="2"/>
      <c r="V30694" s="2"/>
      <c r="W30694" s="28"/>
      <c r="Y30694" s="30"/>
      <c r="Z30694" s="30"/>
      <c r="AB30694" s="6"/>
    </row>
    <row r="30695" spans="1:28">
      <c r="A30695" s="2"/>
      <c r="B30695" s="2"/>
      <c r="C30695" s="2"/>
      <c r="G30695" s="94"/>
      <c r="H30695" s="94"/>
      <c r="I30695" s="94"/>
      <c r="J30695" s="2"/>
      <c r="P30695" s="30"/>
      <c r="T30695" s="2"/>
      <c r="V30695" s="2"/>
      <c r="W30695" s="28"/>
      <c r="Y30695" s="30"/>
      <c r="Z30695" s="30"/>
      <c r="AB30695" s="6"/>
    </row>
    <row r="30696" spans="1:28">
      <c r="A30696" s="2"/>
      <c r="B30696" s="2"/>
      <c r="C30696" s="2"/>
      <c r="G30696" s="94"/>
      <c r="H30696" s="94"/>
      <c r="I30696" s="94"/>
      <c r="J30696" s="2"/>
      <c r="P30696" s="30"/>
      <c r="T30696" s="2"/>
      <c r="V30696" s="2"/>
      <c r="W30696" s="28"/>
      <c r="Y30696" s="30"/>
      <c r="Z30696" s="30"/>
      <c r="AB30696" s="6"/>
    </row>
    <row r="30697" spans="1:28">
      <c r="A30697" s="2"/>
      <c r="B30697" s="2"/>
      <c r="C30697" s="2"/>
      <c r="G30697" s="94"/>
      <c r="H30697" s="94"/>
      <c r="I30697" s="94"/>
      <c r="J30697" s="2"/>
      <c r="P30697" s="30"/>
      <c r="T30697" s="2"/>
      <c r="V30697" s="2"/>
      <c r="W30697" s="28"/>
      <c r="Y30697" s="30"/>
      <c r="Z30697" s="30"/>
      <c r="AB30697" s="6"/>
    </row>
    <row r="30698" spans="1:28">
      <c r="A30698" s="2"/>
      <c r="B30698" s="2"/>
      <c r="C30698" s="2"/>
      <c r="G30698" s="94"/>
      <c r="H30698" s="94"/>
      <c r="I30698" s="94"/>
      <c r="J30698" s="2"/>
      <c r="P30698" s="30"/>
      <c r="T30698" s="2"/>
      <c r="V30698" s="2"/>
      <c r="W30698" s="28"/>
      <c r="Y30698" s="30"/>
      <c r="Z30698" s="30"/>
      <c r="AB30698" s="6"/>
    </row>
    <row r="30699" spans="1:28">
      <c r="A30699" s="2"/>
      <c r="B30699" s="2"/>
      <c r="C30699" s="2"/>
      <c r="G30699" s="94"/>
      <c r="H30699" s="94"/>
      <c r="I30699" s="94"/>
      <c r="J30699" s="2"/>
      <c r="P30699" s="30"/>
      <c r="T30699" s="2"/>
      <c r="V30699" s="2"/>
      <c r="W30699" s="28"/>
      <c r="Y30699" s="30"/>
      <c r="Z30699" s="30"/>
      <c r="AB30699" s="6"/>
    </row>
    <row r="30700" spans="1:28">
      <c r="A30700" s="2"/>
      <c r="B30700" s="2"/>
      <c r="C30700" s="2"/>
      <c r="G30700" s="94"/>
      <c r="H30700" s="94"/>
      <c r="I30700" s="94"/>
      <c r="J30700" s="2"/>
      <c r="P30700" s="30"/>
      <c r="T30700" s="2"/>
      <c r="V30700" s="2"/>
      <c r="W30700" s="28"/>
      <c r="Y30700" s="30"/>
      <c r="Z30700" s="30"/>
      <c r="AB30700" s="6"/>
    </row>
    <row r="30701" spans="1:28">
      <c r="A30701" s="2"/>
      <c r="B30701" s="2"/>
      <c r="C30701" s="2"/>
      <c r="G30701" s="94"/>
      <c r="H30701" s="94"/>
      <c r="I30701" s="94"/>
      <c r="J30701" s="2"/>
      <c r="P30701" s="30"/>
      <c r="T30701" s="2"/>
      <c r="V30701" s="2"/>
      <c r="W30701" s="28"/>
      <c r="Y30701" s="30"/>
      <c r="Z30701" s="30"/>
      <c r="AB30701" s="6"/>
    </row>
    <row r="30702" spans="1:28">
      <c r="A30702" s="2"/>
      <c r="B30702" s="2"/>
      <c r="C30702" s="2"/>
      <c r="G30702" s="94"/>
      <c r="H30702" s="94"/>
      <c r="I30702" s="94"/>
      <c r="J30702" s="2"/>
      <c r="P30702" s="30"/>
      <c r="T30702" s="2"/>
      <c r="V30702" s="2"/>
      <c r="W30702" s="28"/>
      <c r="Y30702" s="30"/>
      <c r="Z30702" s="30"/>
      <c r="AB30702" s="6"/>
    </row>
    <row r="30703" spans="1:28">
      <c r="A30703" s="2"/>
      <c r="B30703" s="2"/>
      <c r="C30703" s="2"/>
      <c r="G30703" s="94"/>
      <c r="H30703" s="94"/>
      <c r="I30703" s="94"/>
      <c r="J30703" s="2"/>
      <c r="P30703" s="30"/>
      <c r="T30703" s="2"/>
      <c r="V30703" s="2"/>
      <c r="W30703" s="28"/>
      <c r="Y30703" s="30"/>
      <c r="Z30703" s="30"/>
      <c r="AB30703" s="6"/>
    </row>
    <row r="30704" spans="1:28">
      <c r="A30704" s="2"/>
      <c r="B30704" s="2"/>
      <c r="C30704" s="2"/>
      <c r="G30704" s="94"/>
      <c r="H30704" s="94"/>
      <c r="I30704" s="94"/>
      <c r="J30704" s="2"/>
      <c r="P30704" s="30"/>
      <c r="T30704" s="2"/>
      <c r="V30704" s="2"/>
      <c r="W30704" s="28"/>
      <c r="Y30704" s="30"/>
      <c r="Z30704" s="30"/>
      <c r="AB30704" s="6"/>
    </row>
    <row r="30705" spans="1:28">
      <c r="A30705" s="2"/>
      <c r="B30705" s="2"/>
      <c r="C30705" s="2"/>
      <c r="G30705" s="94"/>
      <c r="H30705" s="94"/>
      <c r="I30705" s="94"/>
      <c r="J30705" s="2"/>
      <c r="P30705" s="30"/>
      <c r="T30705" s="2"/>
      <c r="V30705" s="2"/>
      <c r="W30705" s="28"/>
      <c r="Y30705" s="30"/>
      <c r="Z30705" s="30"/>
      <c r="AB30705" s="6"/>
    </row>
    <row r="30706" spans="1:28">
      <c r="A30706" s="2"/>
      <c r="B30706" s="2"/>
      <c r="C30706" s="2"/>
      <c r="G30706" s="94"/>
      <c r="H30706" s="94"/>
      <c r="I30706" s="94"/>
      <c r="J30706" s="2"/>
      <c r="P30706" s="30"/>
      <c r="T30706" s="2"/>
      <c r="V30706" s="2"/>
      <c r="W30706" s="28"/>
      <c r="Y30706" s="30"/>
      <c r="Z30706" s="30"/>
      <c r="AB30706" s="6"/>
    </row>
    <row r="30707" spans="1:28">
      <c r="A30707" s="2"/>
      <c r="B30707" s="2"/>
      <c r="C30707" s="2"/>
      <c r="G30707" s="94"/>
      <c r="H30707" s="94"/>
      <c r="I30707" s="94"/>
      <c r="J30707" s="2"/>
      <c r="P30707" s="30"/>
      <c r="T30707" s="2"/>
      <c r="V30707" s="2"/>
      <c r="W30707" s="28"/>
      <c r="Y30707" s="30"/>
      <c r="Z30707" s="30"/>
      <c r="AB30707" s="6"/>
    </row>
    <row r="30708" spans="1:28">
      <c r="A30708" s="2"/>
      <c r="B30708" s="2"/>
      <c r="C30708" s="2"/>
      <c r="G30708" s="94"/>
      <c r="H30708" s="94"/>
      <c r="I30708" s="94"/>
      <c r="J30708" s="2"/>
      <c r="P30708" s="30"/>
      <c r="T30708" s="2"/>
      <c r="V30708" s="2"/>
      <c r="W30708" s="28"/>
      <c r="Y30708" s="30"/>
      <c r="Z30708" s="30"/>
      <c r="AB30708" s="6"/>
    </row>
    <row r="30709" spans="1:28">
      <c r="A30709" s="2"/>
      <c r="B30709" s="2"/>
      <c r="C30709" s="2"/>
      <c r="G30709" s="94"/>
      <c r="H30709" s="94"/>
      <c r="I30709" s="94"/>
      <c r="J30709" s="2"/>
      <c r="P30709" s="30"/>
      <c r="T30709" s="2"/>
      <c r="V30709" s="2"/>
      <c r="W30709" s="28"/>
      <c r="Y30709" s="30"/>
      <c r="Z30709" s="30"/>
      <c r="AB30709" s="6"/>
    </row>
    <row r="30710" spans="1:28">
      <c r="A30710" s="2"/>
      <c r="B30710" s="2"/>
      <c r="C30710" s="2"/>
      <c r="G30710" s="94"/>
      <c r="H30710" s="94"/>
      <c r="I30710" s="94"/>
      <c r="J30710" s="2"/>
      <c r="P30710" s="30"/>
      <c r="T30710" s="2"/>
      <c r="V30710" s="2"/>
      <c r="W30710" s="28"/>
      <c r="Y30710" s="30"/>
      <c r="Z30710" s="30"/>
      <c r="AB30710" s="6"/>
    </row>
    <row r="30711" spans="1:28">
      <c r="A30711" s="2"/>
      <c r="B30711" s="2"/>
      <c r="C30711" s="2"/>
      <c r="G30711" s="94"/>
      <c r="H30711" s="94"/>
      <c r="I30711" s="94"/>
      <c r="J30711" s="2"/>
      <c r="P30711" s="30"/>
      <c r="T30711" s="2"/>
      <c r="V30711" s="2"/>
      <c r="W30711" s="28"/>
      <c r="Y30711" s="30"/>
      <c r="Z30711" s="30"/>
      <c r="AB30711" s="6"/>
    </row>
    <row r="30712" spans="1:28">
      <c r="A30712" s="2"/>
      <c r="B30712" s="2"/>
      <c r="C30712" s="2"/>
      <c r="G30712" s="94"/>
      <c r="H30712" s="94"/>
      <c r="I30712" s="94"/>
      <c r="J30712" s="2"/>
      <c r="P30712" s="30"/>
      <c r="T30712" s="2"/>
      <c r="V30712" s="2"/>
      <c r="W30712" s="28"/>
      <c r="Y30712" s="30"/>
      <c r="Z30712" s="30"/>
      <c r="AB30712" s="6"/>
    </row>
    <row r="30713" spans="1:28">
      <c r="A30713" s="2"/>
      <c r="B30713" s="2"/>
      <c r="C30713" s="2"/>
      <c r="G30713" s="94"/>
      <c r="H30713" s="94"/>
      <c r="I30713" s="94"/>
      <c r="J30713" s="2"/>
      <c r="P30713" s="30"/>
      <c r="T30713" s="2"/>
      <c r="V30713" s="2"/>
      <c r="W30713" s="28"/>
      <c r="Y30713" s="30"/>
      <c r="Z30713" s="30"/>
      <c r="AB30713" s="6"/>
    </row>
    <row r="30714" spans="1:28">
      <c r="A30714" s="2"/>
      <c r="B30714" s="2"/>
      <c r="C30714" s="2"/>
      <c r="G30714" s="94"/>
      <c r="H30714" s="94"/>
      <c r="I30714" s="94"/>
      <c r="J30714" s="2"/>
      <c r="P30714" s="30"/>
      <c r="T30714" s="2"/>
      <c r="V30714" s="2"/>
      <c r="W30714" s="28"/>
      <c r="Y30714" s="30"/>
      <c r="Z30714" s="30"/>
      <c r="AB30714" s="6"/>
    </row>
    <row r="30715" spans="1:28">
      <c r="A30715" s="2"/>
      <c r="B30715" s="2"/>
      <c r="C30715" s="2"/>
      <c r="G30715" s="94"/>
      <c r="H30715" s="94"/>
      <c r="I30715" s="94"/>
      <c r="J30715" s="2"/>
      <c r="P30715" s="30"/>
      <c r="T30715" s="2"/>
      <c r="V30715" s="2"/>
      <c r="W30715" s="28"/>
      <c r="Y30715" s="30"/>
      <c r="Z30715" s="30"/>
      <c r="AB30715" s="6"/>
    </row>
    <row r="30716" spans="1:28">
      <c r="A30716" s="2"/>
      <c r="B30716" s="2"/>
      <c r="C30716" s="2"/>
      <c r="G30716" s="94"/>
      <c r="H30716" s="94"/>
      <c r="I30716" s="94"/>
      <c r="J30716" s="2"/>
      <c r="P30716" s="30"/>
      <c r="T30716" s="2"/>
      <c r="V30716" s="2"/>
      <c r="W30716" s="28"/>
      <c r="Y30716" s="30"/>
      <c r="Z30716" s="30"/>
      <c r="AB30716" s="6"/>
    </row>
    <row r="30717" spans="1:28">
      <c r="A30717" s="2"/>
      <c r="B30717" s="2"/>
      <c r="C30717" s="2"/>
      <c r="G30717" s="94"/>
      <c r="H30717" s="94"/>
      <c r="I30717" s="94"/>
      <c r="J30717" s="2"/>
      <c r="P30717" s="30"/>
      <c r="T30717" s="2"/>
      <c r="V30717" s="2"/>
      <c r="W30717" s="28"/>
      <c r="Y30717" s="30"/>
      <c r="Z30717" s="30"/>
      <c r="AB30717" s="6"/>
    </row>
    <row r="30718" spans="1:28">
      <c r="A30718" s="2"/>
      <c r="B30718" s="2"/>
      <c r="C30718" s="2"/>
      <c r="G30718" s="94"/>
      <c r="H30718" s="94"/>
      <c r="I30718" s="94"/>
      <c r="J30718" s="2"/>
      <c r="P30718" s="30"/>
      <c r="T30718" s="2"/>
      <c r="V30718" s="2"/>
      <c r="W30718" s="28"/>
      <c r="Y30718" s="30"/>
      <c r="Z30718" s="30"/>
      <c r="AB30718" s="6"/>
    </row>
    <row r="30719" spans="1:28">
      <c r="A30719" s="2"/>
      <c r="B30719" s="2"/>
      <c r="C30719" s="2"/>
      <c r="G30719" s="94"/>
      <c r="H30719" s="94"/>
      <c r="I30719" s="94"/>
      <c r="J30719" s="2"/>
      <c r="P30719" s="30"/>
      <c r="T30719" s="2"/>
      <c r="V30719" s="2"/>
      <c r="W30719" s="28"/>
      <c r="Y30719" s="30"/>
      <c r="Z30719" s="30"/>
      <c r="AB30719" s="6"/>
    </row>
    <row r="30720" spans="1:28">
      <c r="A30720" s="2"/>
      <c r="B30720" s="2"/>
      <c r="C30720" s="2"/>
      <c r="G30720" s="94"/>
      <c r="H30720" s="94"/>
      <c r="I30720" s="94"/>
      <c r="J30720" s="2"/>
      <c r="P30720" s="30"/>
      <c r="T30720" s="2"/>
      <c r="V30720" s="2"/>
      <c r="W30720" s="28"/>
      <c r="Y30720" s="30"/>
      <c r="Z30720" s="30"/>
      <c r="AB30720" s="6"/>
    </row>
    <row r="30721" spans="1:28">
      <c r="A30721" s="2"/>
      <c r="B30721" s="2"/>
      <c r="C30721" s="2"/>
      <c r="G30721" s="94"/>
      <c r="H30721" s="94"/>
      <c r="I30721" s="94"/>
      <c r="J30721" s="2"/>
      <c r="P30721" s="30"/>
      <c r="T30721" s="2"/>
      <c r="V30721" s="2"/>
      <c r="W30721" s="28"/>
      <c r="Y30721" s="30"/>
      <c r="Z30721" s="30"/>
      <c r="AB30721" s="6"/>
    </row>
    <row r="30722" spans="1:28">
      <c r="A30722" s="2"/>
      <c r="B30722" s="2"/>
      <c r="C30722" s="2"/>
      <c r="G30722" s="94"/>
      <c r="H30722" s="94"/>
      <c r="I30722" s="94"/>
      <c r="J30722" s="2"/>
      <c r="P30722" s="30"/>
      <c r="T30722" s="2"/>
      <c r="V30722" s="2"/>
      <c r="W30722" s="28"/>
      <c r="Y30722" s="30"/>
      <c r="Z30722" s="30"/>
      <c r="AB30722" s="6"/>
    </row>
    <row r="30723" spans="1:28">
      <c r="A30723" s="2"/>
      <c r="B30723" s="2"/>
      <c r="C30723" s="2"/>
      <c r="G30723" s="94"/>
      <c r="H30723" s="94"/>
      <c r="I30723" s="94"/>
      <c r="J30723" s="2"/>
      <c r="P30723" s="30"/>
      <c r="T30723" s="2"/>
      <c r="V30723" s="2"/>
      <c r="W30723" s="28"/>
      <c r="Y30723" s="30"/>
      <c r="Z30723" s="30"/>
      <c r="AB30723" s="6"/>
    </row>
    <row r="30724" spans="1:28">
      <c r="A30724" s="2"/>
      <c r="B30724" s="2"/>
      <c r="C30724" s="2"/>
      <c r="G30724" s="94"/>
      <c r="H30724" s="94"/>
      <c r="I30724" s="94"/>
      <c r="J30724" s="2"/>
      <c r="P30724" s="30"/>
      <c r="T30724" s="2"/>
      <c r="V30724" s="2"/>
      <c r="W30724" s="28"/>
      <c r="Y30724" s="30"/>
      <c r="Z30724" s="30"/>
      <c r="AB30724" s="6"/>
    </row>
    <row r="30725" spans="1:28">
      <c r="A30725" s="2"/>
      <c r="B30725" s="2"/>
      <c r="C30725" s="2"/>
      <c r="G30725" s="94"/>
      <c r="H30725" s="94"/>
      <c r="I30725" s="94"/>
      <c r="J30725" s="2"/>
      <c r="P30725" s="30"/>
      <c r="T30725" s="2"/>
      <c r="V30725" s="2"/>
      <c r="W30725" s="28"/>
      <c r="Y30725" s="30"/>
      <c r="Z30725" s="30"/>
      <c r="AB30725" s="6"/>
    </row>
    <row r="30726" spans="1:28">
      <c r="A30726" s="2"/>
      <c r="B30726" s="2"/>
      <c r="C30726" s="2"/>
      <c r="G30726" s="94"/>
      <c r="H30726" s="94"/>
      <c r="I30726" s="94"/>
      <c r="J30726" s="2"/>
      <c r="P30726" s="30"/>
      <c r="T30726" s="2"/>
      <c r="V30726" s="2"/>
      <c r="W30726" s="28"/>
      <c r="Y30726" s="30"/>
      <c r="Z30726" s="30"/>
      <c r="AB30726" s="6"/>
    </row>
    <row r="30727" spans="1:28">
      <c r="A30727" s="2"/>
      <c r="B30727" s="2"/>
      <c r="C30727" s="2"/>
      <c r="G30727" s="94"/>
      <c r="H30727" s="94"/>
      <c r="I30727" s="94"/>
      <c r="J30727" s="2"/>
      <c r="P30727" s="30"/>
      <c r="T30727" s="2"/>
      <c r="V30727" s="2"/>
      <c r="W30727" s="28"/>
      <c r="Y30727" s="30"/>
      <c r="Z30727" s="30"/>
      <c r="AB30727" s="6"/>
    </row>
    <row r="30728" spans="1:28">
      <c r="A30728" s="2"/>
      <c r="B30728" s="2"/>
      <c r="C30728" s="2"/>
      <c r="G30728" s="94"/>
      <c r="H30728" s="94"/>
      <c r="I30728" s="94"/>
      <c r="J30728" s="2"/>
      <c r="P30728" s="30"/>
      <c r="T30728" s="2"/>
      <c r="V30728" s="2"/>
      <c r="W30728" s="28"/>
      <c r="Y30728" s="30"/>
      <c r="Z30728" s="30"/>
      <c r="AB30728" s="6"/>
    </row>
    <row r="30729" spans="1:28">
      <c r="A30729" s="2"/>
      <c r="B30729" s="2"/>
      <c r="C30729" s="2"/>
      <c r="G30729" s="94"/>
      <c r="H30729" s="94"/>
      <c r="I30729" s="94"/>
      <c r="J30729" s="2"/>
      <c r="P30729" s="30"/>
      <c r="T30729" s="2"/>
      <c r="V30729" s="2"/>
      <c r="W30729" s="28"/>
      <c r="Y30729" s="30"/>
      <c r="Z30729" s="30"/>
      <c r="AB30729" s="6"/>
    </row>
    <row r="30730" spans="1:28">
      <c r="A30730" s="2"/>
      <c r="B30730" s="2"/>
      <c r="C30730" s="2"/>
      <c r="G30730" s="94"/>
      <c r="H30730" s="94"/>
      <c r="I30730" s="94"/>
      <c r="J30730" s="2"/>
      <c r="P30730" s="30"/>
      <c r="T30730" s="2"/>
      <c r="V30730" s="2"/>
      <c r="W30730" s="28"/>
      <c r="Y30730" s="30"/>
      <c r="Z30730" s="30"/>
      <c r="AB30730" s="6"/>
    </row>
    <row r="30731" spans="1:28">
      <c r="A30731" s="2"/>
      <c r="B30731" s="2"/>
      <c r="C30731" s="2"/>
      <c r="G30731" s="94"/>
      <c r="H30731" s="94"/>
      <c r="I30731" s="94"/>
      <c r="J30731" s="2"/>
      <c r="P30731" s="30"/>
      <c r="T30731" s="2"/>
      <c r="V30731" s="2"/>
      <c r="W30731" s="28"/>
      <c r="Y30731" s="30"/>
      <c r="Z30731" s="30"/>
      <c r="AB30731" s="6"/>
    </row>
    <row r="30732" spans="1:28">
      <c r="A30732" s="2"/>
      <c r="B30732" s="2"/>
      <c r="C30732" s="2"/>
      <c r="G30732" s="94"/>
      <c r="H30732" s="94"/>
      <c r="I30732" s="94"/>
      <c r="J30732" s="2"/>
      <c r="P30732" s="30"/>
      <c r="T30732" s="2"/>
      <c r="V30732" s="2"/>
      <c r="W30732" s="28"/>
      <c r="Y30732" s="30"/>
      <c r="Z30732" s="30"/>
      <c r="AB30732" s="6"/>
    </row>
    <row r="30733" spans="1:28">
      <c r="A30733" s="2"/>
      <c r="B30733" s="2"/>
      <c r="C30733" s="2"/>
      <c r="G30733" s="94"/>
      <c r="H30733" s="94"/>
      <c r="I30733" s="94"/>
      <c r="J30733" s="2"/>
      <c r="P30733" s="30"/>
      <c r="T30733" s="2"/>
      <c r="V30733" s="2"/>
      <c r="W30733" s="28"/>
      <c r="Y30733" s="30"/>
      <c r="Z30733" s="30"/>
      <c r="AB30733" s="6"/>
    </row>
    <row r="30734" spans="1:28">
      <c r="A30734" s="2"/>
      <c r="B30734" s="2"/>
      <c r="C30734" s="2"/>
      <c r="G30734" s="94"/>
      <c r="H30734" s="94"/>
      <c r="I30734" s="94"/>
      <c r="J30734" s="2"/>
      <c r="P30734" s="30"/>
      <c r="T30734" s="2"/>
      <c r="V30734" s="2"/>
      <c r="W30734" s="28"/>
      <c r="Y30734" s="30"/>
      <c r="Z30734" s="30"/>
      <c r="AB30734" s="6"/>
    </row>
    <row r="30735" spans="1:28">
      <c r="A30735" s="2"/>
      <c r="B30735" s="2"/>
      <c r="C30735" s="2"/>
      <c r="G30735" s="94"/>
      <c r="H30735" s="94"/>
      <c r="I30735" s="94"/>
      <c r="J30735" s="2"/>
      <c r="P30735" s="30"/>
      <c r="T30735" s="2"/>
      <c r="V30735" s="2"/>
      <c r="W30735" s="28"/>
      <c r="Y30735" s="30"/>
      <c r="Z30735" s="30"/>
      <c r="AB30735" s="6"/>
    </row>
    <row r="30736" spans="1:28">
      <c r="A30736" s="2"/>
      <c r="B30736" s="2"/>
      <c r="C30736" s="2"/>
      <c r="G30736" s="94"/>
      <c r="H30736" s="94"/>
      <c r="I30736" s="94"/>
      <c r="J30736" s="2"/>
      <c r="P30736" s="30"/>
      <c r="T30736" s="2"/>
      <c r="V30736" s="2"/>
      <c r="W30736" s="28"/>
      <c r="Y30736" s="30"/>
      <c r="Z30736" s="30"/>
      <c r="AB30736" s="6"/>
    </row>
    <row r="30737" spans="1:28">
      <c r="A30737" s="2"/>
      <c r="B30737" s="2"/>
      <c r="C30737" s="2"/>
      <c r="G30737" s="94"/>
      <c r="H30737" s="94"/>
      <c r="I30737" s="94"/>
      <c r="J30737" s="2"/>
      <c r="P30737" s="30"/>
      <c r="T30737" s="2"/>
      <c r="V30737" s="2"/>
      <c r="W30737" s="28"/>
      <c r="Y30737" s="30"/>
      <c r="Z30737" s="30"/>
      <c r="AB30737" s="6"/>
    </row>
    <row r="30738" spans="1:28">
      <c r="A30738" s="2"/>
      <c r="B30738" s="2"/>
      <c r="C30738" s="2"/>
      <c r="G30738" s="94"/>
      <c r="H30738" s="94"/>
      <c r="I30738" s="94"/>
      <c r="J30738" s="2"/>
      <c r="P30738" s="30"/>
      <c r="T30738" s="2"/>
      <c r="V30738" s="2"/>
      <c r="W30738" s="28"/>
      <c r="Y30738" s="30"/>
      <c r="Z30738" s="30"/>
      <c r="AB30738" s="6"/>
    </row>
    <row r="30739" spans="1:28">
      <c r="A30739" s="2"/>
      <c r="B30739" s="2"/>
      <c r="C30739" s="2"/>
      <c r="G30739" s="94"/>
      <c r="H30739" s="94"/>
      <c r="I30739" s="94"/>
      <c r="J30739" s="2"/>
      <c r="P30739" s="30"/>
      <c r="T30739" s="2"/>
      <c r="V30739" s="2"/>
      <c r="W30739" s="28"/>
      <c r="Y30739" s="30"/>
      <c r="Z30739" s="30"/>
      <c r="AB30739" s="6"/>
    </row>
    <row r="30740" spans="1:28">
      <c r="A30740" s="2"/>
      <c r="B30740" s="2"/>
      <c r="C30740" s="2"/>
      <c r="G30740" s="94"/>
      <c r="H30740" s="94"/>
      <c r="I30740" s="94"/>
      <c r="J30740" s="2"/>
      <c r="P30740" s="30"/>
      <c r="T30740" s="2"/>
      <c r="V30740" s="2"/>
      <c r="W30740" s="28"/>
      <c r="Y30740" s="30"/>
      <c r="Z30740" s="30"/>
      <c r="AB30740" s="6"/>
    </row>
    <row r="30741" spans="1:28">
      <c r="A30741" s="2"/>
      <c r="B30741" s="2"/>
      <c r="C30741" s="2"/>
      <c r="G30741" s="94"/>
      <c r="H30741" s="94"/>
      <c r="I30741" s="94"/>
      <c r="J30741" s="2"/>
      <c r="P30741" s="30"/>
      <c r="T30741" s="2"/>
      <c r="V30741" s="2"/>
      <c r="W30741" s="28"/>
      <c r="Y30741" s="30"/>
      <c r="Z30741" s="30"/>
      <c r="AB30741" s="6"/>
    </row>
    <row r="30742" spans="1:28">
      <c r="A30742" s="2"/>
      <c r="B30742" s="2"/>
      <c r="C30742" s="2"/>
      <c r="G30742" s="94"/>
      <c r="H30742" s="94"/>
      <c r="I30742" s="94"/>
      <c r="J30742" s="2"/>
      <c r="P30742" s="30"/>
      <c r="T30742" s="2"/>
      <c r="V30742" s="2"/>
      <c r="W30742" s="28"/>
      <c r="Y30742" s="30"/>
      <c r="Z30742" s="30"/>
      <c r="AB30742" s="6"/>
    </row>
    <row r="30743" spans="1:28">
      <c r="A30743" s="2"/>
      <c r="B30743" s="2"/>
      <c r="C30743" s="2"/>
      <c r="G30743" s="94"/>
      <c r="H30743" s="94"/>
      <c r="I30743" s="94"/>
      <c r="J30743" s="2"/>
      <c r="P30743" s="30"/>
      <c r="T30743" s="2"/>
      <c r="V30743" s="2"/>
      <c r="W30743" s="28"/>
      <c r="Y30743" s="30"/>
      <c r="Z30743" s="30"/>
      <c r="AB30743" s="6"/>
    </row>
    <row r="30744" spans="1:28">
      <c r="A30744" s="2"/>
      <c r="B30744" s="2"/>
      <c r="C30744" s="2"/>
      <c r="G30744" s="94"/>
      <c r="H30744" s="94"/>
      <c r="I30744" s="94"/>
      <c r="J30744" s="2"/>
      <c r="P30744" s="30"/>
      <c r="T30744" s="2"/>
      <c r="V30744" s="2"/>
      <c r="W30744" s="28"/>
      <c r="Y30744" s="30"/>
      <c r="Z30744" s="30"/>
      <c r="AB30744" s="6"/>
    </row>
    <row r="30745" spans="1:28">
      <c r="A30745" s="2"/>
      <c r="B30745" s="2"/>
      <c r="C30745" s="2"/>
      <c r="G30745" s="94"/>
      <c r="H30745" s="94"/>
      <c r="I30745" s="94"/>
      <c r="J30745" s="2"/>
      <c r="P30745" s="30"/>
      <c r="T30745" s="2"/>
      <c r="V30745" s="2"/>
      <c r="W30745" s="28"/>
      <c r="Y30745" s="30"/>
      <c r="Z30745" s="30"/>
      <c r="AB30745" s="6"/>
    </row>
    <row r="30746" spans="1:28">
      <c r="A30746" s="2"/>
      <c r="B30746" s="2"/>
      <c r="C30746" s="2"/>
      <c r="G30746" s="94"/>
      <c r="H30746" s="94"/>
      <c r="I30746" s="94"/>
      <c r="J30746" s="2"/>
      <c r="P30746" s="30"/>
      <c r="T30746" s="2"/>
      <c r="V30746" s="2"/>
      <c r="W30746" s="28"/>
      <c r="Y30746" s="30"/>
      <c r="Z30746" s="30"/>
      <c r="AB30746" s="6"/>
    </row>
    <row r="30747" spans="1:28">
      <c r="A30747" s="2"/>
      <c r="B30747" s="2"/>
      <c r="C30747" s="2"/>
      <c r="G30747" s="94"/>
      <c r="H30747" s="94"/>
      <c r="I30747" s="94"/>
      <c r="J30747" s="2"/>
      <c r="P30747" s="30"/>
      <c r="T30747" s="2"/>
      <c r="V30747" s="2"/>
      <c r="W30747" s="28"/>
      <c r="Y30747" s="30"/>
      <c r="Z30747" s="30"/>
      <c r="AB30747" s="6"/>
    </row>
    <row r="30748" spans="1:28">
      <c r="A30748" s="2"/>
      <c r="B30748" s="2"/>
      <c r="C30748" s="2"/>
      <c r="G30748" s="94"/>
      <c r="H30748" s="94"/>
      <c r="I30748" s="94"/>
      <c r="J30748" s="2"/>
      <c r="P30748" s="30"/>
      <c r="T30748" s="2"/>
      <c r="V30748" s="2"/>
      <c r="W30748" s="28"/>
      <c r="Y30748" s="30"/>
      <c r="Z30748" s="30"/>
      <c r="AB30748" s="6"/>
    </row>
    <row r="30749" spans="1:28">
      <c r="A30749" s="2"/>
      <c r="B30749" s="2"/>
      <c r="C30749" s="2"/>
      <c r="G30749" s="94"/>
      <c r="H30749" s="94"/>
      <c r="I30749" s="94"/>
      <c r="J30749" s="2"/>
      <c r="P30749" s="30"/>
      <c r="T30749" s="2"/>
      <c r="V30749" s="2"/>
      <c r="W30749" s="28"/>
      <c r="Y30749" s="30"/>
      <c r="Z30749" s="30"/>
      <c r="AB30749" s="6"/>
    </row>
    <row r="30750" spans="1:28">
      <c r="A30750" s="2"/>
      <c r="B30750" s="2"/>
      <c r="C30750" s="2"/>
      <c r="G30750" s="94"/>
      <c r="H30750" s="94"/>
      <c r="I30750" s="94"/>
      <c r="J30750" s="2"/>
      <c r="P30750" s="30"/>
      <c r="T30750" s="2"/>
      <c r="V30750" s="2"/>
      <c r="W30750" s="28"/>
      <c r="Y30750" s="30"/>
      <c r="Z30750" s="30"/>
      <c r="AB30750" s="6"/>
    </row>
    <row r="30751" spans="1:28">
      <c r="A30751" s="2"/>
      <c r="B30751" s="2"/>
      <c r="C30751" s="2"/>
      <c r="G30751" s="94"/>
      <c r="H30751" s="94"/>
      <c r="I30751" s="94"/>
      <c r="J30751" s="2"/>
      <c r="P30751" s="30"/>
      <c r="T30751" s="2"/>
      <c r="V30751" s="2"/>
      <c r="W30751" s="28"/>
      <c r="Y30751" s="30"/>
      <c r="Z30751" s="30"/>
      <c r="AB30751" s="6"/>
    </row>
    <row r="30752" spans="1:28">
      <c r="A30752" s="2"/>
      <c r="B30752" s="2"/>
      <c r="C30752" s="2"/>
      <c r="G30752" s="94"/>
      <c r="H30752" s="94"/>
      <c r="I30752" s="94"/>
      <c r="J30752" s="2"/>
      <c r="P30752" s="30"/>
      <c r="T30752" s="2"/>
      <c r="V30752" s="2"/>
      <c r="W30752" s="28"/>
      <c r="Y30752" s="30"/>
      <c r="Z30752" s="30"/>
      <c r="AB30752" s="6"/>
    </row>
    <row r="30753" spans="1:28">
      <c r="A30753" s="2"/>
      <c r="B30753" s="2"/>
      <c r="C30753" s="2"/>
      <c r="G30753" s="94"/>
      <c r="H30753" s="94"/>
      <c r="I30753" s="94"/>
      <c r="J30753" s="2"/>
      <c r="P30753" s="30"/>
      <c r="T30753" s="2"/>
      <c r="V30753" s="2"/>
      <c r="W30753" s="28"/>
      <c r="Y30753" s="30"/>
      <c r="Z30753" s="30"/>
      <c r="AB30753" s="6"/>
    </row>
    <row r="30754" spans="1:28">
      <c r="A30754" s="2"/>
      <c r="B30754" s="2"/>
      <c r="C30754" s="2"/>
      <c r="G30754" s="94"/>
      <c r="H30754" s="94"/>
      <c r="I30754" s="94"/>
      <c r="J30754" s="2"/>
      <c r="P30754" s="30"/>
      <c r="T30754" s="2"/>
      <c r="V30754" s="2"/>
      <c r="W30754" s="28"/>
      <c r="Y30754" s="30"/>
      <c r="Z30754" s="30"/>
      <c r="AB30754" s="6"/>
    </row>
    <row r="30755" spans="1:28">
      <c r="A30755" s="2"/>
      <c r="B30755" s="2"/>
      <c r="C30755" s="2"/>
      <c r="G30755" s="94"/>
      <c r="H30755" s="94"/>
      <c r="I30755" s="94"/>
      <c r="J30755" s="2"/>
      <c r="P30755" s="30"/>
      <c r="T30755" s="2"/>
      <c r="V30755" s="2"/>
      <c r="W30755" s="28"/>
      <c r="Y30755" s="30"/>
      <c r="Z30755" s="30"/>
      <c r="AB30755" s="6"/>
    </row>
    <row r="30756" spans="1:28">
      <c r="A30756" s="2"/>
      <c r="B30756" s="2"/>
      <c r="C30756" s="2"/>
      <c r="G30756" s="94"/>
      <c r="H30756" s="94"/>
      <c r="I30756" s="94"/>
      <c r="J30756" s="2"/>
      <c r="P30756" s="30"/>
      <c r="T30756" s="2"/>
      <c r="V30756" s="2"/>
      <c r="W30756" s="28"/>
      <c r="Y30756" s="30"/>
      <c r="Z30756" s="30"/>
      <c r="AB30756" s="6"/>
    </row>
    <row r="30757" spans="1:28">
      <c r="A30757" s="2"/>
      <c r="B30757" s="2"/>
      <c r="C30757" s="2"/>
      <c r="G30757" s="94"/>
      <c r="H30757" s="94"/>
      <c r="I30757" s="94"/>
      <c r="J30757" s="2"/>
      <c r="P30757" s="30"/>
      <c r="T30757" s="2"/>
      <c r="V30757" s="2"/>
      <c r="W30757" s="28"/>
      <c r="Y30757" s="30"/>
      <c r="Z30757" s="30"/>
      <c r="AB30757" s="6"/>
    </row>
    <row r="30758" spans="1:28">
      <c r="A30758" s="2"/>
      <c r="B30758" s="2"/>
      <c r="C30758" s="2"/>
      <c r="G30758" s="94"/>
      <c r="H30758" s="94"/>
      <c r="I30758" s="94"/>
      <c r="J30758" s="2"/>
      <c r="P30758" s="30"/>
      <c r="T30758" s="2"/>
      <c r="V30758" s="2"/>
      <c r="W30758" s="28"/>
      <c r="Y30758" s="30"/>
      <c r="Z30758" s="30"/>
      <c r="AB30758" s="6"/>
    </row>
    <row r="30759" spans="1:28">
      <c r="A30759" s="2"/>
      <c r="B30759" s="2"/>
      <c r="C30759" s="2"/>
      <c r="G30759" s="94"/>
      <c r="H30759" s="94"/>
      <c r="I30759" s="94"/>
      <c r="J30759" s="2"/>
      <c r="P30759" s="30"/>
      <c r="T30759" s="2"/>
      <c r="V30759" s="2"/>
      <c r="W30759" s="28"/>
      <c r="Y30759" s="30"/>
      <c r="Z30759" s="30"/>
      <c r="AB30759" s="6"/>
    </row>
    <row r="30760" spans="1:28">
      <c r="A30760" s="2"/>
      <c r="B30760" s="2"/>
      <c r="C30760" s="2"/>
      <c r="G30760" s="94"/>
      <c r="H30760" s="94"/>
      <c r="I30760" s="94"/>
      <c r="J30760" s="2"/>
      <c r="P30760" s="30"/>
      <c r="T30760" s="2"/>
      <c r="V30760" s="2"/>
      <c r="W30760" s="28"/>
      <c r="Y30760" s="30"/>
      <c r="Z30760" s="30"/>
      <c r="AB30760" s="6"/>
    </row>
    <row r="30761" spans="1:28">
      <c r="A30761" s="2"/>
      <c r="B30761" s="2"/>
      <c r="C30761" s="2"/>
      <c r="G30761" s="94"/>
      <c r="H30761" s="94"/>
      <c r="I30761" s="94"/>
      <c r="J30761" s="2"/>
      <c r="P30761" s="30"/>
      <c r="T30761" s="2"/>
      <c r="V30761" s="2"/>
      <c r="W30761" s="28"/>
      <c r="Y30761" s="30"/>
      <c r="Z30761" s="30"/>
      <c r="AB30761" s="6"/>
    </row>
    <row r="30762" spans="1:28">
      <c r="A30762" s="2"/>
      <c r="B30762" s="2"/>
      <c r="C30762" s="2"/>
      <c r="G30762" s="94"/>
      <c r="H30762" s="94"/>
      <c r="I30762" s="94"/>
      <c r="J30762" s="2"/>
      <c r="P30762" s="30"/>
      <c r="T30762" s="2"/>
      <c r="V30762" s="2"/>
      <c r="W30762" s="28"/>
      <c r="Y30762" s="30"/>
      <c r="Z30762" s="30"/>
      <c r="AB30762" s="6"/>
    </row>
    <row r="30763" spans="1:28">
      <c r="A30763" s="2"/>
      <c r="B30763" s="2"/>
      <c r="C30763" s="2"/>
      <c r="G30763" s="94"/>
      <c r="H30763" s="94"/>
      <c r="I30763" s="94"/>
      <c r="J30763" s="2"/>
      <c r="P30763" s="30"/>
      <c r="T30763" s="2"/>
      <c r="V30763" s="2"/>
      <c r="W30763" s="28"/>
      <c r="Y30763" s="30"/>
      <c r="Z30763" s="30"/>
      <c r="AB30763" s="6"/>
    </row>
    <row r="30764" spans="1:28">
      <c r="A30764" s="2"/>
      <c r="B30764" s="2"/>
      <c r="C30764" s="2"/>
      <c r="G30764" s="94"/>
      <c r="H30764" s="94"/>
      <c r="I30764" s="94"/>
      <c r="J30764" s="2"/>
      <c r="P30764" s="30"/>
      <c r="T30764" s="2"/>
      <c r="V30764" s="2"/>
      <c r="W30764" s="28"/>
      <c r="Y30764" s="30"/>
      <c r="Z30764" s="30"/>
      <c r="AB30764" s="6"/>
    </row>
    <row r="30765" spans="1:28">
      <c r="A30765" s="2"/>
      <c r="B30765" s="2"/>
      <c r="C30765" s="2"/>
      <c r="G30765" s="94"/>
      <c r="H30765" s="94"/>
      <c r="I30765" s="94"/>
      <c r="J30765" s="2"/>
      <c r="P30765" s="30"/>
      <c r="T30765" s="2"/>
      <c r="V30765" s="2"/>
      <c r="W30765" s="28"/>
      <c r="Y30765" s="30"/>
      <c r="Z30765" s="30"/>
      <c r="AB30765" s="6"/>
    </row>
    <row r="30766" spans="1:28">
      <c r="A30766" s="2"/>
      <c r="B30766" s="2"/>
      <c r="C30766" s="2"/>
      <c r="G30766" s="94"/>
      <c r="H30766" s="94"/>
      <c r="I30766" s="94"/>
      <c r="J30766" s="2"/>
      <c r="P30766" s="30"/>
      <c r="T30766" s="2"/>
      <c r="V30766" s="2"/>
      <c r="W30766" s="28"/>
      <c r="Y30766" s="30"/>
      <c r="Z30766" s="30"/>
      <c r="AB30766" s="6"/>
    </row>
    <row r="30767" spans="1:28">
      <c r="A30767" s="2"/>
      <c r="B30767" s="2"/>
      <c r="C30767" s="2"/>
      <c r="G30767" s="94"/>
      <c r="H30767" s="94"/>
      <c r="I30767" s="94"/>
      <c r="J30767" s="2"/>
      <c r="P30767" s="30"/>
      <c r="T30767" s="2"/>
      <c r="V30767" s="2"/>
      <c r="W30767" s="28"/>
      <c r="Y30767" s="30"/>
      <c r="Z30767" s="30"/>
      <c r="AB30767" s="6"/>
    </row>
    <row r="30768" spans="1:28">
      <c r="A30768" s="2"/>
      <c r="B30768" s="2"/>
      <c r="C30768" s="2"/>
      <c r="G30768" s="94"/>
      <c r="H30768" s="94"/>
      <c r="I30768" s="94"/>
      <c r="J30768" s="2"/>
      <c r="P30768" s="30"/>
      <c r="T30768" s="2"/>
      <c r="V30768" s="2"/>
      <c r="W30768" s="28"/>
      <c r="Y30768" s="30"/>
      <c r="Z30768" s="30"/>
      <c r="AB30768" s="6"/>
    </row>
    <row r="30769" spans="1:28">
      <c r="A30769" s="2"/>
      <c r="B30769" s="2"/>
      <c r="C30769" s="2"/>
      <c r="G30769" s="94"/>
      <c r="H30769" s="94"/>
      <c r="I30769" s="94"/>
      <c r="J30769" s="2"/>
      <c r="P30769" s="30"/>
      <c r="T30769" s="2"/>
      <c r="V30769" s="2"/>
      <c r="W30769" s="28"/>
      <c r="Y30769" s="30"/>
      <c r="Z30769" s="30"/>
      <c r="AB30769" s="6"/>
    </row>
    <row r="30770" spans="1:28">
      <c r="A30770" s="2"/>
      <c r="B30770" s="2"/>
      <c r="C30770" s="2"/>
      <c r="G30770" s="94"/>
      <c r="H30770" s="94"/>
      <c r="I30770" s="94"/>
      <c r="J30770" s="2"/>
      <c r="P30770" s="30"/>
      <c r="T30770" s="2"/>
      <c r="V30770" s="2"/>
      <c r="W30770" s="28"/>
      <c r="Y30770" s="30"/>
      <c r="Z30770" s="30"/>
      <c r="AB30770" s="6"/>
    </row>
    <row r="30771" spans="1:28">
      <c r="A30771" s="2"/>
      <c r="B30771" s="2"/>
      <c r="C30771" s="2"/>
      <c r="G30771" s="94"/>
      <c r="H30771" s="94"/>
      <c r="I30771" s="94"/>
      <c r="J30771" s="2"/>
      <c r="P30771" s="30"/>
      <c r="T30771" s="2"/>
      <c r="V30771" s="2"/>
      <c r="W30771" s="28"/>
      <c r="Y30771" s="30"/>
      <c r="Z30771" s="30"/>
      <c r="AB30771" s="6"/>
    </row>
    <row r="30772" spans="1:28">
      <c r="A30772" s="2"/>
      <c r="B30772" s="2"/>
      <c r="C30772" s="2"/>
      <c r="G30772" s="94"/>
      <c r="H30772" s="94"/>
      <c r="I30772" s="94"/>
      <c r="J30772" s="2"/>
      <c r="P30772" s="30"/>
      <c r="T30772" s="2"/>
      <c r="V30772" s="2"/>
      <c r="W30772" s="28"/>
      <c r="Y30772" s="30"/>
      <c r="Z30772" s="30"/>
      <c r="AB30772" s="6"/>
    </row>
    <row r="30773" spans="1:28">
      <c r="A30773" s="2"/>
      <c r="B30773" s="2"/>
      <c r="C30773" s="2"/>
      <c r="G30773" s="94"/>
      <c r="H30773" s="94"/>
      <c r="I30773" s="94"/>
      <c r="J30773" s="2"/>
      <c r="P30773" s="30"/>
      <c r="T30773" s="2"/>
      <c r="V30773" s="2"/>
      <c r="W30773" s="28"/>
      <c r="Y30773" s="30"/>
      <c r="Z30773" s="30"/>
      <c r="AB30773" s="6"/>
    </row>
    <row r="30774" spans="1:28">
      <c r="A30774" s="2"/>
      <c r="B30774" s="2"/>
      <c r="C30774" s="2"/>
      <c r="G30774" s="94"/>
      <c r="H30774" s="94"/>
      <c r="I30774" s="94"/>
      <c r="J30774" s="2"/>
      <c r="P30774" s="30"/>
      <c r="T30774" s="2"/>
      <c r="V30774" s="2"/>
      <c r="W30774" s="28"/>
      <c r="Y30774" s="30"/>
      <c r="Z30774" s="30"/>
      <c r="AB30774" s="6"/>
    </row>
    <row r="30775" spans="1:28">
      <c r="A30775" s="2"/>
      <c r="B30775" s="2"/>
      <c r="C30775" s="2"/>
      <c r="G30775" s="94"/>
      <c r="H30775" s="94"/>
      <c r="I30775" s="94"/>
      <c r="J30775" s="2"/>
      <c r="P30775" s="30"/>
      <c r="T30775" s="2"/>
      <c r="V30775" s="2"/>
      <c r="W30775" s="28"/>
      <c r="Y30775" s="30"/>
      <c r="Z30775" s="30"/>
      <c r="AB30775" s="6"/>
    </row>
    <row r="30776" spans="1:28">
      <c r="A30776" s="2"/>
      <c r="B30776" s="2"/>
      <c r="C30776" s="2"/>
      <c r="G30776" s="94"/>
      <c r="H30776" s="94"/>
      <c r="I30776" s="94"/>
      <c r="J30776" s="2"/>
      <c r="P30776" s="30"/>
      <c r="T30776" s="2"/>
      <c r="V30776" s="2"/>
      <c r="W30776" s="28"/>
      <c r="Y30776" s="30"/>
      <c r="Z30776" s="30"/>
      <c r="AB30776" s="6"/>
    </row>
    <row r="30777" spans="1:28">
      <c r="A30777" s="2"/>
      <c r="B30777" s="2"/>
      <c r="C30777" s="2"/>
      <c r="G30777" s="94"/>
      <c r="H30777" s="94"/>
      <c r="I30777" s="94"/>
      <c r="J30777" s="2"/>
      <c r="P30777" s="30"/>
      <c r="T30777" s="2"/>
      <c r="V30777" s="2"/>
      <c r="W30777" s="28"/>
      <c r="Y30777" s="30"/>
      <c r="Z30777" s="30"/>
      <c r="AB30777" s="6"/>
    </row>
    <row r="30778" spans="1:28">
      <c r="A30778" s="2"/>
      <c r="B30778" s="2"/>
      <c r="C30778" s="2"/>
      <c r="G30778" s="94"/>
      <c r="H30778" s="94"/>
      <c r="I30778" s="94"/>
      <c r="J30778" s="2"/>
      <c r="P30778" s="30"/>
      <c r="T30778" s="2"/>
      <c r="V30778" s="2"/>
      <c r="W30778" s="28"/>
      <c r="Y30778" s="30"/>
      <c r="Z30778" s="30"/>
      <c r="AB30778" s="6"/>
    </row>
    <row r="30779" spans="1:28">
      <c r="A30779" s="2"/>
      <c r="B30779" s="2"/>
      <c r="C30779" s="2"/>
      <c r="G30779" s="94"/>
      <c r="H30779" s="94"/>
      <c r="I30779" s="94"/>
      <c r="J30779" s="2"/>
      <c r="P30779" s="30"/>
      <c r="T30779" s="2"/>
      <c r="V30779" s="2"/>
      <c r="W30779" s="28"/>
      <c r="Y30779" s="30"/>
      <c r="Z30779" s="30"/>
      <c r="AB30779" s="6"/>
    </row>
    <row r="30780" spans="1:28">
      <c r="A30780" s="2"/>
      <c r="B30780" s="2"/>
      <c r="C30780" s="2"/>
      <c r="G30780" s="94"/>
      <c r="H30780" s="94"/>
      <c r="I30780" s="94"/>
      <c r="J30780" s="2"/>
      <c r="P30780" s="30"/>
      <c r="T30780" s="2"/>
      <c r="V30780" s="2"/>
      <c r="W30780" s="28"/>
      <c r="Y30780" s="30"/>
      <c r="Z30780" s="30"/>
      <c r="AB30780" s="6"/>
    </row>
    <row r="30781" spans="1:28">
      <c r="A30781" s="2"/>
      <c r="B30781" s="2"/>
      <c r="C30781" s="2"/>
      <c r="G30781" s="94"/>
      <c r="H30781" s="94"/>
      <c r="I30781" s="94"/>
      <c r="J30781" s="2"/>
      <c r="P30781" s="30"/>
      <c r="T30781" s="2"/>
      <c r="V30781" s="2"/>
      <c r="W30781" s="28"/>
      <c r="Y30781" s="30"/>
      <c r="Z30781" s="30"/>
      <c r="AB30781" s="6"/>
    </row>
    <row r="30782" spans="1:28">
      <c r="A30782" s="2"/>
      <c r="B30782" s="2"/>
      <c r="C30782" s="2"/>
      <c r="G30782" s="94"/>
      <c r="H30782" s="94"/>
      <c r="I30782" s="94"/>
      <c r="J30782" s="2"/>
      <c r="P30782" s="30"/>
      <c r="T30782" s="2"/>
      <c r="V30782" s="2"/>
      <c r="W30782" s="28"/>
      <c r="Y30782" s="30"/>
      <c r="Z30782" s="30"/>
      <c r="AB30782" s="6"/>
    </row>
    <row r="30783" spans="1:28">
      <c r="A30783" s="2"/>
      <c r="B30783" s="2"/>
      <c r="C30783" s="2"/>
      <c r="G30783" s="94"/>
      <c r="H30783" s="94"/>
      <c r="I30783" s="94"/>
      <c r="J30783" s="2"/>
      <c r="P30783" s="30"/>
      <c r="T30783" s="2"/>
      <c r="V30783" s="2"/>
      <c r="W30783" s="28"/>
      <c r="Y30783" s="30"/>
      <c r="Z30783" s="30"/>
      <c r="AB30783" s="6"/>
    </row>
    <row r="30784" spans="1:28">
      <c r="A30784" s="2"/>
      <c r="B30784" s="2"/>
      <c r="C30784" s="2"/>
      <c r="G30784" s="94"/>
      <c r="H30784" s="94"/>
      <c r="I30784" s="94"/>
      <c r="J30784" s="2"/>
      <c r="P30784" s="30"/>
      <c r="T30784" s="2"/>
      <c r="V30784" s="2"/>
      <c r="W30784" s="28"/>
      <c r="Y30784" s="30"/>
      <c r="Z30784" s="30"/>
      <c r="AB30784" s="6"/>
    </row>
    <row r="30785" spans="1:28">
      <c r="A30785" s="2"/>
      <c r="B30785" s="2"/>
      <c r="C30785" s="2"/>
      <c r="G30785" s="94"/>
      <c r="H30785" s="94"/>
      <c r="I30785" s="94"/>
      <c r="J30785" s="2"/>
      <c r="P30785" s="30"/>
      <c r="T30785" s="2"/>
      <c r="V30785" s="2"/>
      <c r="W30785" s="28"/>
      <c r="Y30785" s="30"/>
      <c r="Z30785" s="30"/>
      <c r="AB30785" s="6"/>
    </row>
    <row r="30786" spans="1:28">
      <c r="A30786" s="2"/>
      <c r="B30786" s="2"/>
      <c r="C30786" s="2"/>
      <c r="G30786" s="94"/>
      <c r="H30786" s="94"/>
      <c r="I30786" s="94"/>
      <c r="J30786" s="2"/>
      <c r="P30786" s="30"/>
      <c r="T30786" s="2"/>
      <c r="V30786" s="2"/>
      <c r="W30786" s="28"/>
      <c r="Y30786" s="30"/>
      <c r="Z30786" s="30"/>
      <c r="AB30786" s="6"/>
    </row>
    <row r="30787" spans="1:28">
      <c r="A30787" s="2"/>
      <c r="B30787" s="2"/>
      <c r="C30787" s="2"/>
      <c r="G30787" s="94"/>
      <c r="H30787" s="94"/>
      <c r="I30787" s="94"/>
      <c r="J30787" s="2"/>
      <c r="P30787" s="30"/>
      <c r="T30787" s="2"/>
      <c r="V30787" s="2"/>
      <c r="W30787" s="28"/>
      <c r="Y30787" s="30"/>
      <c r="Z30787" s="30"/>
      <c r="AB30787" s="6"/>
    </row>
    <row r="30788" spans="1:28">
      <c r="A30788" s="2"/>
      <c r="B30788" s="2"/>
      <c r="C30788" s="2"/>
      <c r="G30788" s="94"/>
      <c r="H30788" s="94"/>
      <c r="I30788" s="94"/>
      <c r="J30788" s="2"/>
      <c r="P30788" s="30"/>
      <c r="T30788" s="2"/>
      <c r="V30788" s="2"/>
      <c r="W30788" s="28"/>
      <c r="Y30788" s="30"/>
      <c r="Z30788" s="30"/>
      <c r="AB30788" s="6"/>
    </row>
    <row r="30789" spans="1:28">
      <c r="A30789" s="2"/>
      <c r="B30789" s="2"/>
      <c r="C30789" s="2"/>
      <c r="G30789" s="94"/>
      <c r="H30789" s="94"/>
      <c r="I30789" s="94"/>
      <c r="J30789" s="2"/>
      <c r="P30789" s="30"/>
      <c r="T30789" s="2"/>
      <c r="V30789" s="2"/>
      <c r="W30789" s="28"/>
      <c r="Y30789" s="30"/>
      <c r="Z30789" s="30"/>
      <c r="AB30789" s="6"/>
    </row>
    <row r="30790" spans="1:28">
      <c r="A30790" s="2"/>
      <c r="B30790" s="2"/>
      <c r="C30790" s="2"/>
      <c r="G30790" s="94"/>
      <c r="H30790" s="94"/>
      <c r="I30790" s="94"/>
      <c r="J30790" s="2"/>
      <c r="P30790" s="30"/>
      <c r="T30790" s="2"/>
      <c r="V30790" s="2"/>
      <c r="W30790" s="28"/>
      <c r="Y30790" s="30"/>
      <c r="Z30790" s="30"/>
      <c r="AB30790" s="6"/>
    </row>
    <row r="30791" spans="1:28">
      <c r="A30791" s="2"/>
      <c r="B30791" s="2"/>
      <c r="C30791" s="2"/>
      <c r="G30791" s="94"/>
      <c r="H30791" s="94"/>
      <c r="I30791" s="94"/>
      <c r="J30791" s="2"/>
      <c r="P30791" s="30"/>
      <c r="T30791" s="2"/>
      <c r="V30791" s="2"/>
      <c r="W30791" s="28"/>
      <c r="Y30791" s="30"/>
      <c r="Z30791" s="30"/>
      <c r="AB30791" s="6"/>
    </row>
    <row r="30792" spans="1:28">
      <c r="A30792" s="2"/>
      <c r="B30792" s="2"/>
      <c r="C30792" s="2"/>
      <c r="G30792" s="94"/>
      <c r="H30792" s="94"/>
      <c r="I30792" s="94"/>
      <c r="J30792" s="2"/>
      <c r="P30792" s="30"/>
      <c r="T30792" s="2"/>
      <c r="V30792" s="2"/>
      <c r="W30792" s="28"/>
      <c r="Y30792" s="30"/>
      <c r="Z30792" s="30"/>
      <c r="AB30792" s="6"/>
    </row>
    <row r="30793" spans="1:28">
      <c r="A30793" s="2"/>
      <c r="B30793" s="2"/>
      <c r="C30793" s="2"/>
      <c r="G30793" s="94"/>
      <c r="H30793" s="94"/>
      <c r="I30793" s="94"/>
      <c r="J30793" s="2"/>
      <c r="P30793" s="30"/>
      <c r="T30793" s="2"/>
      <c r="V30793" s="2"/>
      <c r="W30793" s="28"/>
      <c r="Y30793" s="30"/>
      <c r="Z30793" s="30"/>
      <c r="AB30793" s="6"/>
    </row>
    <row r="30794" spans="1:28">
      <c r="A30794" s="2"/>
      <c r="B30794" s="2"/>
      <c r="C30794" s="2"/>
      <c r="G30794" s="94"/>
      <c r="H30794" s="94"/>
      <c r="I30794" s="94"/>
      <c r="J30794" s="2"/>
      <c r="P30794" s="30"/>
      <c r="T30794" s="2"/>
      <c r="V30794" s="2"/>
      <c r="W30794" s="28"/>
      <c r="Y30794" s="30"/>
      <c r="Z30794" s="30"/>
      <c r="AB30794" s="6"/>
    </row>
    <row r="30795" spans="1:28">
      <c r="A30795" s="2"/>
      <c r="B30795" s="2"/>
      <c r="C30795" s="2"/>
      <c r="G30795" s="94"/>
      <c r="H30795" s="94"/>
      <c r="I30795" s="94"/>
      <c r="J30795" s="2"/>
      <c r="P30795" s="30"/>
      <c r="T30795" s="2"/>
      <c r="V30795" s="2"/>
      <c r="W30795" s="28"/>
      <c r="Y30795" s="30"/>
      <c r="Z30795" s="30"/>
      <c r="AB30795" s="6"/>
    </row>
    <row r="30796" spans="1:28">
      <c r="A30796" s="2"/>
      <c r="B30796" s="2"/>
      <c r="C30796" s="2"/>
      <c r="G30796" s="94"/>
      <c r="H30796" s="94"/>
      <c r="I30796" s="94"/>
      <c r="J30796" s="2"/>
      <c r="P30796" s="30"/>
      <c r="T30796" s="2"/>
      <c r="V30796" s="2"/>
      <c r="W30796" s="28"/>
      <c r="Y30796" s="30"/>
      <c r="Z30796" s="30"/>
      <c r="AB30796" s="6"/>
    </row>
    <row r="30797" spans="1:28">
      <c r="A30797" s="2"/>
      <c r="B30797" s="2"/>
      <c r="C30797" s="2"/>
      <c r="G30797" s="94"/>
      <c r="H30797" s="94"/>
      <c r="I30797" s="94"/>
      <c r="J30797" s="2"/>
      <c r="P30797" s="30"/>
      <c r="T30797" s="2"/>
      <c r="V30797" s="2"/>
      <c r="W30797" s="28"/>
      <c r="Y30797" s="30"/>
      <c r="Z30797" s="30"/>
      <c r="AB30797" s="6"/>
    </row>
    <row r="30798" spans="1:28">
      <c r="A30798" s="2"/>
      <c r="B30798" s="2"/>
      <c r="C30798" s="2"/>
      <c r="G30798" s="94"/>
      <c r="H30798" s="94"/>
      <c r="I30798" s="94"/>
      <c r="J30798" s="2"/>
      <c r="P30798" s="30"/>
      <c r="T30798" s="2"/>
      <c r="V30798" s="2"/>
      <c r="W30798" s="28"/>
      <c r="Y30798" s="30"/>
      <c r="Z30798" s="30"/>
      <c r="AB30798" s="6"/>
    </row>
    <row r="30799" spans="1:28">
      <c r="A30799" s="2"/>
      <c r="B30799" s="2"/>
      <c r="C30799" s="2"/>
      <c r="G30799" s="94"/>
      <c r="H30799" s="94"/>
      <c r="I30799" s="94"/>
      <c r="J30799" s="2"/>
      <c r="P30799" s="30"/>
      <c r="T30799" s="2"/>
      <c r="V30799" s="2"/>
      <c r="W30799" s="28"/>
      <c r="Y30799" s="30"/>
      <c r="Z30799" s="30"/>
      <c r="AB30799" s="6"/>
    </row>
    <row r="30800" spans="1:28">
      <c r="A30800" s="2"/>
      <c r="B30800" s="2"/>
      <c r="C30800" s="2"/>
      <c r="G30800" s="94"/>
      <c r="H30800" s="94"/>
      <c r="I30800" s="94"/>
      <c r="J30800" s="2"/>
      <c r="P30800" s="30"/>
      <c r="T30800" s="2"/>
      <c r="V30800" s="2"/>
      <c r="W30800" s="28"/>
      <c r="Y30800" s="30"/>
      <c r="Z30800" s="30"/>
      <c r="AB30800" s="6"/>
    </row>
    <row r="30801" spans="1:28">
      <c r="A30801" s="2"/>
      <c r="B30801" s="2"/>
      <c r="C30801" s="2"/>
      <c r="G30801" s="94"/>
      <c r="H30801" s="94"/>
      <c r="I30801" s="94"/>
      <c r="J30801" s="2"/>
      <c r="P30801" s="30"/>
      <c r="T30801" s="2"/>
      <c r="V30801" s="2"/>
      <c r="W30801" s="28"/>
      <c r="Y30801" s="30"/>
      <c r="Z30801" s="30"/>
      <c r="AB30801" s="6"/>
    </row>
    <row r="30802" spans="1:28">
      <c r="A30802" s="2"/>
      <c r="B30802" s="2"/>
      <c r="C30802" s="2"/>
      <c r="G30802" s="94"/>
      <c r="H30802" s="94"/>
      <c r="I30802" s="94"/>
      <c r="J30802" s="2"/>
      <c r="P30802" s="30"/>
      <c r="T30802" s="2"/>
      <c r="V30802" s="2"/>
      <c r="W30802" s="28"/>
      <c r="Y30802" s="30"/>
      <c r="Z30802" s="30"/>
      <c r="AB30802" s="6"/>
    </row>
    <row r="30803" spans="1:28">
      <c r="A30803" s="2"/>
      <c r="B30803" s="2"/>
      <c r="C30803" s="2"/>
      <c r="G30803" s="94"/>
      <c r="H30803" s="94"/>
      <c r="I30803" s="94"/>
      <c r="J30803" s="2"/>
      <c r="P30803" s="30"/>
      <c r="T30803" s="2"/>
      <c r="V30803" s="2"/>
      <c r="W30803" s="28"/>
      <c r="Y30803" s="30"/>
      <c r="Z30803" s="30"/>
      <c r="AB30803" s="6"/>
    </row>
    <row r="30804" spans="1:28">
      <c r="A30804" s="2"/>
      <c r="B30804" s="2"/>
      <c r="C30804" s="2"/>
      <c r="G30804" s="94"/>
      <c r="H30804" s="94"/>
      <c r="I30804" s="94"/>
      <c r="J30804" s="2"/>
      <c r="P30804" s="30"/>
      <c r="T30804" s="2"/>
      <c r="V30804" s="2"/>
      <c r="W30804" s="28"/>
      <c r="Y30804" s="30"/>
      <c r="Z30804" s="30"/>
      <c r="AB30804" s="6"/>
    </row>
    <row r="30805" spans="1:28">
      <c r="A30805" s="2"/>
      <c r="B30805" s="2"/>
      <c r="C30805" s="2"/>
      <c r="G30805" s="94"/>
      <c r="H30805" s="94"/>
      <c r="I30805" s="94"/>
      <c r="J30805" s="2"/>
      <c r="P30805" s="30"/>
      <c r="T30805" s="2"/>
      <c r="V30805" s="2"/>
      <c r="W30805" s="28"/>
      <c r="Y30805" s="30"/>
      <c r="Z30805" s="30"/>
      <c r="AB30805" s="6"/>
    </row>
    <row r="30806" spans="1:28">
      <c r="A30806" s="2"/>
      <c r="B30806" s="2"/>
      <c r="C30806" s="2"/>
      <c r="G30806" s="94"/>
      <c r="H30806" s="94"/>
      <c r="I30806" s="94"/>
      <c r="J30806" s="2"/>
      <c r="P30806" s="30"/>
      <c r="T30806" s="2"/>
      <c r="V30806" s="2"/>
      <c r="W30806" s="28"/>
      <c r="Y30806" s="30"/>
      <c r="Z30806" s="30"/>
      <c r="AB30806" s="6"/>
    </row>
    <row r="30807" spans="1:28">
      <c r="A30807" s="2"/>
      <c r="B30807" s="2"/>
      <c r="C30807" s="2"/>
      <c r="G30807" s="94"/>
      <c r="H30807" s="94"/>
      <c r="I30807" s="94"/>
      <c r="J30807" s="2"/>
      <c r="P30807" s="30"/>
      <c r="T30807" s="2"/>
      <c r="V30807" s="2"/>
      <c r="W30807" s="28"/>
      <c r="Y30807" s="30"/>
      <c r="Z30807" s="30"/>
      <c r="AB30807" s="6"/>
    </row>
    <row r="30808" spans="1:28">
      <c r="A30808" s="2"/>
      <c r="B30808" s="2"/>
      <c r="C30808" s="2"/>
      <c r="G30808" s="94"/>
      <c r="H30808" s="94"/>
      <c r="I30808" s="94"/>
      <c r="J30808" s="2"/>
      <c r="P30808" s="30"/>
      <c r="T30808" s="2"/>
      <c r="V30808" s="2"/>
      <c r="W30808" s="28"/>
      <c r="Y30808" s="30"/>
      <c r="Z30808" s="30"/>
      <c r="AB30808" s="6"/>
    </row>
    <row r="30809" spans="1:28">
      <c r="A30809" s="2"/>
      <c r="B30809" s="2"/>
      <c r="C30809" s="2"/>
      <c r="G30809" s="94"/>
      <c r="H30809" s="94"/>
      <c r="I30809" s="94"/>
      <c r="J30809" s="2"/>
      <c r="P30809" s="30"/>
      <c r="T30809" s="2"/>
      <c r="V30809" s="2"/>
      <c r="W30809" s="28"/>
      <c r="Y30809" s="30"/>
      <c r="Z30809" s="30"/>
      <c r="AB30809" s="6"/>
    </row>
    <row r="30810" spans="1:28">
      <c r="A30810" s="2"/>
      <c r="B30810" s="2"/>
      <c r="C30810" s="2"/>
      <c r="G30810" s="94"/>
      <c r="H30810" s="94"/>
      <c r="I30810" s="94"/>
      <c r="J30810" s="2"/>
      <c r="P30810" s="30"/>
      <c r="T30810" s="2"/>
      <c r="V30810" s="2"/>
      <c r="W30810" s="28"/>
      <c r="Y30810" s="30"/>
      <c r="Z30810" s="30"/>
      <c r="AB30810" s="6"/>
    </row>
    <row r="30811" spans="1:28">
      <c r="A30811" s="2"/>
      <c r="B30811" s="2"/>
      <c r="C30811" s="2"/>
      <c r="G30811" s="94"/>
      <c r="H30811" s="94"/>
      <c r="I30811" s="94"/>
      <c r="J30811" s="2"/>
      <c r="P30811" s="30"/>
      <c r="T30811" s="2"/>
      <c r="V30811" s="2"/>
      <c r="W30811" s="28"/>
      <c r="Y30811" s="30"/>
      <c r="Z30811" s="30"/>
      <c r="AB30811" s="6"/>
    </row>
    <row r="30812" spans="1:28">
      <c r="A30812" s="2"/>
      <c r="B30812" s="2"/>
      <c r="C30812" s="2"/>
      <c r="G30812" s="94"/>
      <c r="H30812" s="94"/>
      <c r="I30812" s="94"/>
      <c r="J30812" s="2"/>
      <c r="P30812" s="30"/>
      <c r="T30812" s="2"/>
      <c r="V30812" s="2"/>
      <c r="W30812" s="28"/>
      <c r="Y30812" s="30"/>
      <c r="Z30812" s="30"/>
      <c r="AB30812" s="6"/>
    </row>
    <row r="30813" spans="1:28">
      <c r="A30813" s="2"/>
      <c r="B30813" s="2"/>
      <c r="C30813" s="2"/>
      <c r="G30813" s="94"/>
      <c r="H30813" s="94"/>
      <c r="I30813" s="94"/>
      <c r="J30813" s="2"/>
      <c r="P30813" s="30"/>
      <c r="T30813" s="2"/>
      <c r="V30813" s="2"/>
      <c r="W30813" s="28"/>
      <c r="Y30813" s="30"/>
      <c r="Z30813" s="30"/>
      <c r="AB30813" s="6"/>
    </row>
    <row r="30814" spans="1:28">
      <c r="A30814" s="2"/>
      <c r="B30814" s="2"/>
      <c r="C30814" s="2"/>
      <c r="G30814" s="94"/>
      <c r="H30814" s="94"/>
      <c r="I30814" s="94"/>
      <c r="J30814" s="2"/>
      <c r="P30814" s="30"/>
      <c r="T30814" s="2"/>
      <c r="V30814" s="2"/>
      <c r="W30814" s="28"/>
      <c r="Y30814" s="30"/>
      <c r="Z30814" s="30"/>
      <c r="AB30814" s="6"/>
    </row>
    <row r="30815" spans="1:28">
      <c r="A30815" s="2"/>
      <c r="B30815" s="2"/>
      <c r="C30815" s="2"/>
      <c r="G30815" s="94"/>
      <c r="H30815" s="94"/>
      <c r="I30815" s="94"/>
      <c r="J30815" s="2"/>
      <c r="P30815" s="30"/>
      <c r="T30815" s="2"/>
      <c r="V30815" s="2"/>
      <c r="W30815" s="28"/>
      <c r="Y30815" s="30"/>
      <c r="Z30815" s="30"/>
      <c r="AB30815" s="6"/>
    </row>
    <row r="30816" spans="1:28">
      <c r="A30816" s="2"/>
      <c r="B30816" s="2"/>
      <c r="C30816" s="2"/>
      <c r="G30816" s="94"/>
      <c r="H30816" s="94"/>
      <c r="I30816" s="94"/>
      <c r="J30816" s="2"/>
      <c r="P30816" s="30"/>
      <c r="T30816" s="2"/>
      <c r="V30816" s="2"/>
      <c r="W30816" s="28"/>
      <c r="Y30816" s="30"/>
      <c r="Z30816" s="30"/>
      <c r="AB30816" s="6"/>
    </row>
    <row r="30817" spans="1:28">
      <c r="A30817" s="2"/>
      <c r="B30817" s="2"/>
      <c r="C30817" s="2"/>
      <c r="G30817" s="94"/>
      <c r="H30817" s="94"/>
      <c r="I30817" s="94"/>
      <c r="J30817" s="2"/>
      <c r="P30817" s="30"/>
      <c r="T30817" s="2"/>
      <c r="V30817" s="2"/>
      <c r="W30817" s="28"/>
      <c r="Y30817" s="30"/>
      <c r="Z30817" s="30"/>
      <c r="AB30817" s="6"/>
    </row>
    <row r="30818" spans="1:28">
      <c r="A30818" s="2"/>
      <c r="B30818" s="2"/>
      <c r="C30818" s="2"/>
      <c r="G30818" s="94"/>
      <c r="H30818" s="94"/>
      <c r="I30818" s="94"/>
      <c r="J30818" s="2"/>
      <c r="P30818" s="30"/>
      <c r="T30818" s="2"/>
      <c r="V30818" s="2"/>
      <c r="W30818" s="28"/>
      <c r="Y30818" s="30"/>
      <c r="Z30818" s="30"/>
      <c r="AB30818" s="6"/>
    </row>
    <row r="30819" spans="1:28">
      <c r="A30819" s="2"/>
      <c r="B30819" s="2"/>
      <c r="C30819" s="2"/>
      <c r="G30819" s="94"/>
      <c r="H30819" s="94"/>
      <c r="I30819" s="94"/>
      <c r="J30819" s="2"/>
      <c r="P30819" s="30"/>
      <c r="T30819" s="2"/>
      <c r="V30819" s="2"/>
      <c r="W30819" s="28"/>
      <c r="Y30819" s="30"/>
      <c r="Z30819" s="30"/>
      <c r="AB30819" s="6"/>
    </row>
    <row r="30820" spans="1:28">
      <c r="A30820" s="2"/>
      <c r="B30820" s="2"/>
      <c r="C30820" s="2"/>
      <c r="G30820" s="94"/>
      <c r="H30820" s="94"/>
      <c r="I30820" s="94"/>
      <c r="J30820" s="2"/>
      <c r="P30820" s="30"/>
      <c r="T30820" s="2"/>
      <c r="V30820" s="2"/>
      <c r="W30820" s="28"/>
      <c r="Y30820" s="30"/>
      <c r="Z30820" s="30"/>
      <c r="AB30820" s="6"/>
    </row>
    <row r="30821" spans="1:28">
      <c r="A30821" s="2"/>
      <c r="B30821" s="2"/>
      <c r="C30821" s="2"/>
      <c r="G30821" s="94"/>
      <c r="H30821" s="94"/>
      <c r="I30821" s="94"/>
      <c r="J30821" s="2"/>
      <c r="P30821" s="30"/>
      <c r="T30821" s="2"/>
      <c r="V30821" s="2"/>
      <c r="W30821" s="28"/>
      <c r="Y30821" s="30"/>
      <c r="Z30821" s="30"/>
      <c r="AB30821" s="6"/>
    </row>
    <row r="30822" spans="1:28">
      <c r="A30822" s="2"/>
      <c r="B30822" s="2"/>
      <c r="C30822" s="2"/>
      <c r="G30822" s="94"/>
      <c r="H30822" s="94"/>
      <c r="I30822" s="94"/>
      <c r="J30822" s="2"/>
      <c r="P30822" s="30"/>
      <c r="T30822" s="2"/>
      <c r="V30822" s="2"/>
      <c r="W30822" s="28"/>
      <c r="Y30822" s="30"/>
      <c r="Z30822" s="30"/>
      <c r="AB30822" s="6"/>
    </row>
    <row r="30823" spans="1:28">
      <c r="A30823" s="2"/>
      <c r="B30823" s="2"/>
      <c r="C30823" s="2"/>
      <c r="G30823" s="94"/>
      <c r="H30823" s="94"/>
      <c r="I30823" s="94"/>
      <c r="J30823" s="2"/>
      <c r="P30823" s="30"/>
      <c r="T30823" s="2"/>
      <c r="V30823" s="2"/>
      <c r="W30823" s="28"/>
      <c r="Y30823" s="30"/>
      <c r="Z30823" s="30"/>
      <c r="AB30823" s="6"/>
    </row>
    <row r="30824" spans="1:28">
      <c r="A30824" s="2"/>
      <c r="B30824" s="2"/>
      <c r="C30824" s="2"/>
      <c r="G30824" s="94"/>
      <c r="H30824" s="94"/>
      <c r="I30824" s="94"/>
      <c r="J30824" s="2"/>
      <c r="P30824" s="30"/>
      <c r="T30824" s="2"/>
      <c r="V30824" s="2"/>
      <c r="W30824" s="28"/>
      <c r="Y30824" s="30"/>
      <c r="Z30824" s="30"/>
      <c r="AB30824" s="6"/>
    </row>
    <row r="30825" spans="1:28">
      <c r="A30825" s="2"/>
      <c r="B30825" s="2"/>
      <c r="C30825" s="2"/>
      <c r="G30825" s="94"/>
      <c r="H30825" s="94"/>
      <c r="I30825" s="94"/>
      <c r="J30825" s="2"/>
      <c r="P30825" s="30"/>
      <c r="T30825" s="2"/>
      <c r="V30825" s="2"/>
      <c r="W30825" s="28"/>
      <c r="Y30825" s="30"/>
      <c r="Z30825" s="30"/>
      <c r="AB30825" s="6"/>
    </row>
    <row r="30826" spans="1:28">
      <c r="A30826" s="2"/>
      <c r="B30826" s="2"/>
      <c r="C30826" s="2"/>
      <c r="G30826" s="94"/>
      <c r="H30826" s="94"/>
      <c r="I30826" s="94"/>
      <c r="J30826" s="2"/>
      <c r="P30826" s="30"/>
      <c r="T30826" s="2"/>
      <c r="V30826" s="2"/>
      <c r="W30826" s="28"/>
      <c r="Y30826" s="30"/>
      <c r="Z30826" s="30"/>
      <c r="AB30826" s="6"/>
    </row>
    <row r="30827" spans="1:28">
      <c r="A30827" s="2"/>
      <c r="B30827" s="2"/>
      <c r="C30827" s="2"/>
      <c r="G30827" s="94"/>
      <c r="H30827" s="94"/>
      <c r="I30827" s="94"/>
      <c r="J30827" s="2"/>
      <c r="P30827" s="30"/>
      <c r="T30827" s="2"/>
      <c r="V30827" s="2"/>
      <c r="W30827" s="28"/>
      <c r="Y30827" s="30"/>
      <c r="Z30827" s="30"/>
      <c r="AB30827" s="6"/>
    </row>
    <row r="30828" spans="1:28">
      <c r="A30828" s="2"/>
      <c r="B30828" s="2"/>
      <c r="C30828" s="2"/>
      <c r="G30828" s="94"/>
      <c r="H30828" s="94"/>
      <c r="I30828" s="94"/>
      <c r="J30828" s="2"/>
      <c r="P30828" s="30"/>
      <c r="T30828" s="2"/>
      <c r="V30828" s="2"/>
      <c r="W30828" s="28"/>
      <c r="Y30828" s="30"/>
      <c r="Z30828" s="30"/>
      <c r="AB30828" s="6"/>
    </row>
    <row r="30829" spans="1:28">
      <c r="A30829" s="2"/>
      <c r="B30829" s="2"/>
      <c r="C30829" s="2"/>
      <c r="G30829" s="94"/>
      <c r="H30829" s="94"/>
      <c r="I30829" s="94"/>
      <c r="J30829" s="2"/>
      <c r="P30829" s="30"/>
      <c r="T30829" s="2"/>
      <c r="V30829" s="2"/>
      <c r="W30829" s="28"/>
      <c r="Y30829" s="30"/>
      <c r="Z30829" s="30"/>
      <c r="AB30829" s="6"/>
    </row>
    <row r="30830" spans="1:28">
      <c r="A30830" s="2"/>
      <c r="B30830" s="2"/>
      <c r="C30830" s="2"/>
      <c r="G30830" s="94"/>
      <c r="H30830" s="94"/>
      <c r="I30830" s="94"/>
      <c r="J30830" s="2"/>
      <c r="P30830" s="30"/>
      <c r="T30830" s="2"/>
      <c r="V30830" s="2"/>
      <c r="W30830" s="28"/>
      <c r="Y30830" s="30"/>
      <c r="Z30830" s="30"/>
      <c r="AB30830" s="6"/>
    </row>
    <row r="30831" spans="1:28">
      <c r="A30831" s="2"/>
      <c r="B30831" s="2"/>
      <c r="C30831" s="2"/>
      <c r="G30831" s="94"/>
      <c r="H30831" s="94"/>
      <c r="I30831" s="94"/>
      <c r="J30831" s="2"/>
      <c r="P30831" s="30"/>
      <c r="T30831" s="2"/>
      <c r="V30831" s="2"/>
      <c r="W30831" s="28"/>
      <c r="Y30831" s="30"/>
      <c r="Z30831" s="30"/>
      <c r="AB30831" s="6"/>
    </row>
    <row r="30832" spans="1:28">
      <c r="A30832" s="2"/>
      <c r="B30832" s="2"/>
      <c r="C30832" s="2"/>
      <c r="G30832" s="94"/>
      <c r="H30832" s="94"/>
      <c r="I30832" s="94"/>
      <c r="J30832" s="2"/>
      <c r="P30832" s="30"/>
      <c r="T30832" s="2"/>
      <c r="V30832" s="2"/>
      <c r="W30832" s="28"/>
      <c r="Y30832" s="30"/>
      <c r="Z30832" s="30"/>
      <c r="AB30832" s="6"/>
    </row>
    <row r="30833" spans="1:28">
      <c r="A30833" s="2"/>
      <c r="B30833" s="2"/>
      <c r="C30833" s="2"/>
      <c r="G30833" s="94"/>
      <c r="H30833" s="94"/>
      <c r="I30833" s="94"/>
      <c r="J30833" s="2"/>
      <c r="P30833" s="30"/>
      <c r="T30833" s="2"/>
      <c r="V30833" s="2"/>
      <c r="W30833" s="28"/>
      <c r="Y30833" s="30"/>
      <c r="Z30833" s="30"/>
      <c r="AB30833" s="6"/>
    </row>
    <row r="30834" spans="1:28">
      <c r="A30834" s="2"/>
      <c r="B30834" s="2"/>
      <c r="C30834" s="2"/>
      <c r="G30834" s="94"/>
      <c r="H30834" s="94"/>
      <c r="I30834" s="94"/>
      <c r="J30834" s="2"/>
      <c r="P30834" s="30"/>
      <c r="T30834" s="2"/>
      <c r="V30834" s="2"/>
      <c r="W30834" s="28"/>
      <c r="Y30834" s="30"/>
      <c r="Z30834" s="30"/>
      <c r="AB30834" s="6"/>
    </row>
    <row r="30835" spans="1:28">
      <c r="A30835" s="2"/>
      <c r="B30835" s="2"/>
      <c r="C30835" s="2"/>
      <c r="G30835" s="94"/>
      <c r="H30835" s="94"/>
      <c r="I30835" s="94"/>
      <c r="J30835" s="2"/>
      <c r="P30835" s="30"/>
      <c r="T30835" s="2"/>
      <c r="V30835" s="2"/>
      <c r="W30835" s="28"/>
      <c r="Y30835" s="30"/>
      <c r="Z30835" s="30"/>
      <c r="AB30835" s="6"/>
    </row>
    <row r="30836" spans="1:28">
      <c r="A30836" s="2"/>
      <c r="B30836" s="2"/>
      <c r="C30836" s="2"/>
      <c r="G30836" s="94"/>
      <c r="H30836" s="94"/>
      <c r="I30836" s="94"/>
      <c r="J30836" s="2"/>
      <c r="P30836" s="30"/>
      <c r="T30836" s="2"/>
      <c r="V30836" s="2"/>
      <c r="W30836" s="28"/>
      <c r="Y30836" s="30"/>
      <c r="Z30836" s="30"/>
      <c r="AB30836" s="6"/>
    </row>
    <row r="30837" spans="1:28">
      <c r="A30837" s="2"/>
      <c r="B30837" s="2"/>
      <c r="C30837" s="2"/>
      <c r="G30837" s="94"/>
      <c r="H30837" s="94"/>
      <c r="I30837" s="94"/>
      <c r="J30837" s="2"/>
      <c r="P30837" s="30"/>
      <c r="T30837" s="2"/>
      <c r="V30837" s="2"/>
      <c r="W30837" s="28"/>
      <c r="Y30837" s="30"/>
      <c r="Z30837" s="30"/>
      <c r="AB30837" s="6"/>
    </row>
    <row r="30838" spans="1:28">
      <c r="A30838" s="2"/>
      <c r="B30838" s="2"/>
      <c r="C30838" s="2"/>
      <c r="G30838" s="94"/>
      <c r="H30838" s="94"/>
      <c r="I30838" s="94"/>
      <c r="J30838" s="2"/>
      <c r="P30838" s="30"/>
      <c r="T30838" s="2"/>
      <c r="V30838" s="2"/>
      <c r="W30838" s="28"/>
      <c r="Y30838" s="30"/>
      <c r="Z30838" s="30"/>
      <c r="AB30838" s="6"/>
    </row>
    <row r="30839" spans="1:28">
      <c r="A30839" s="2"/>
      <c r="B30839" s="2"/>
      <c r="C30839" s="2"/>
      <c r="G30839" s="94"/>
      <c r="H30839" s="94"/>
      <c r="I30839" s="94"/>
      <c r="J30839" s="2"/>
      <c r="P30839" s="30"/>
      <c r="T30839" s="2"/>
      <c r="V30839" s="2"/>
      <c r="W30839" s="28"/>
      <c r="Y30839" s="30"/>
      <c r="Z30839" s="30"/>
      <c r="AB30839" s="6"/>
    </row>
    <row r="30840" spans="1:28">
      <c r="A30840" s="2"/>
      <c r="B30840" s="2"/>
      <c r="C30840" s="2"/>
      <c r="G30840" s="94"/>
      <c r="H30840" s="94"/>
      <c r="I30840" s="94"/>
      <c r="J30840" s="2"/>
      <c r="P30840" s="30"/>
      <c r="T30840" s="2"/>
      <c r="V30840" s="2"/>
      <c r="W30840" s="28"/>
      <c r="Y30840" s="30"/>
      <c r="Z30840" s="30"/>
      <c r="AB30840" s="6"/>
    </row>
    <row r="30841" spans="1:28">
      <c r="A30841" s="2"/>
      <c r="B30841" s="2"/>
      <c r="C30841" s="2"/>
      <c r="G30841" s="94"/>
      <c r="H30841" s="94"/>
      <c r="I30841" s="94"/>
      <c r="J30841" s="2"/>
      <c r="P30841" s="30"/>
      <c r="T30841" s="2"/>
      <c r="V30841" s="2"/>
      <c r="W30841" s="28"/>
      <c r="Y30841" s="30"/>
      <c r="Z30841" s="30"/>
      <c r="AB30841" s="6"/>
    </row>
    <row r="30842" spans="1:28">
      <c r="A30842" s="2"/>
      <c r="B30842" s="2"/>
      <c r="C30842" s="2"/>
      <c r="G30842" s="94"/>
      <c r="H30842" s="94"/>
      <c r="I30842" s="94"/>
      <c r="J30842" s="2"/>
      <c r="P30842" s="30"/>
      <c r="T30842" s="2"/>
      <c r="V30842" s="2"/>
      <c r="W30842" s="28"/>
      <c r="Y30842" s="30"/>
      <c r="Z30842" s="30"/>
      <c r="AB30842" s="6"/>
    </row>
    <row r="30843" spans="1:28">
      <c r="A30843" s="2"/>
      <c r="B30843" s="2"/>
      <c r="C30843" s="2"/>
      <c r="G30843" s="94"/>
      <c r="H30843" s="94"/>
      <c r="I30843" s="94"/>
      <c r="J30843" s="2"/>
      <c r="P30843" s="30"/>
      <c r="T30843" s="2"/>
      <c r="V30843" s="2"/>
      <c r="W30843" s="28"/>
      <c r="Y30843" s="30"/>
      <c r="Z30843" s="30"/>
      <c r="AB30843" s="6"/>
    </row>
    <row r="30844" spans="1:28">
      <c r="A30844" s="2"/>
      <c r="B30844" s="2"/>
      <c r="C30844" s="2"/>
      <c r="G30844" s="94"/>
      <c r="H30844" s="94"/>
      <c r="I30844" s="94"/>
      <c r="J30844" s="2"/>
      <c r="P30844" s="30"/>
      <c r="T30844" s="2"/>
      <c r="V30844" s="2"/>
      <c r="W30844" s="28"/>
      <c r="Y30844" s="30"/>
      <c r="Z30844" s="30"/>
      <c r="AB30844" s="6"/>
    </row>
    <row r="30845" spans="1:28">
      <c r="A30845" s="2"/>
      <c r="B30845" s="2"/>
      <c r="C30845" s="2"/>
      <c r="G30845" s="94"/>
      <c r="H30845" s="94"/>
      <c r="I30845" s="94"/>
      <c r="J30845" s="2"/>
      <c r="P30845" s="30"/>
      <c r="T30845" s="2"/>
      <c r="V30845" s="2"/>
      <c r="W30845" s="28"/>
      <c r="Y30845" s="30"/>
      <c r="Z30845" s="30"/>
      <c r="AB30845" s="6"/>
    </row>
    <row r="30846" spans="1:28">
      <c r="A30846" s="2"/>
      <c r="B30846" s="2"/>
      <c r="C30846" s="2"/>
      <c r="G30846" s="94"/>
      <c r="H30846" s="94"/>
      <c r="I30846" s="94"/>
      <c r="J30846" s="2"/>
      <c r="P30846" s="30"/>
      <c r="T30846" s="2"/>
      <c r="V30846" s="2"/>
      <c r="W30846" s="28"/>
      <c r="Y30846" s="30"/>
      <c r="Z30846" s="30"/>
      <c r="AB30846" s="6"/>
    </row>
    <row r="30847" spans="1:28">
      <c r="A30847" s="2"/>
      <c r="B30847" s="2"/>
      <c r="C30847" s="2"/>
      <c r="G30847" s="94"/>
      <c r="H30847" s="94"/>
      <c r="I30847" s="94"/>
      <c r="J30847" s="2"/>
      <c r="P30847" s="30"/>
      <c r="T30847" s="2"/>
      <c r="V30847" s="2"/>
      <c r="W30847" s="28"/>
      <c r="Y30847" s="30"/>
      <c r="Z30847" s="30"/>
      <c r="AB30847" s="6"/>
    </row>
    <row r="30848" spans="1:28">
      <c r="A30848" s="2"/>
      <c r="B30848" s="2"/>
      <c r="C30848" s="2"/>
      <c r="G30848" s="94"/>
      <c r="H30848" s="94"/>
      <c r="I30848" s="94"/>
      <c r="J30848" s="2"/>
      <c r="P30848" s="30"/>
      <c r="T30848" s="2"/>
      <c r="V30848" s="2"/>
      <c r="W30848" s="28"/>
      <c r="Y30848" s="30"/>
      <c r="Z30848" s="30"/>
      <c r="AB30848" s="6"/>
    </row>
    <row r="30849" spans="1:28">
      <c r="A30849" s="2"/>
      <c r="B30849" s="2"/>
      <c r="C30849" s="2"/>
      <c r="G30849" s="94"/>
      <c r="H30849" s="94"/>
      <c r="I30849" s="94"/>
      <c r="J30849" s="2"/>
      <c r="P30849" s="30"/>
      <c r="T30849" s="2"/>
      <c r="V30849" s="2"/>
      <c r="W30849" s="28"/>
      <c r="Y30849" s="30"/>
      <c r="Z30849" s="30"/>
      <c r="AB30849" s="6"/>
    </row>
    <row r="30850" spans="1:28">
      <c r="A30850" s="2"/>
      <c r="B30850" s="2"/>
      <c r="C30850" s="2"/>
      <c r="G30850" s="94"/>
      <c r="H30850" s="94"/>
      <c r="I30850" s="94"/>
      <c r="J30850" s="2"/>
      <c r="P30850" s="30"/>
      <c r="T30850" s="2"/>
      <c r="V30850" s="2"/>
      <c r="W30850" s="28"/>
      <c r="Y30850" s="30"/>
      <c r="Z30850" s="30"/>
      <c r="AB30850" s="6"/>
    </row>
    <row r="30851" spans="1:28">
      <c r="A30851" s="2"/>
      <c r="B30851" s="2"/>
      <c r="C30851" s="2"/>
      <c r="G30851" s="94"/>
      <c r="H30851" s="94"/>
      <c r="I30851" s="94"/>
      <c r="J30851" s="2"/>
      <c r="P30851" s="30"/>
      <c r="T30851" s="2"/>
      <c r="V30851" s="2"/>
      <c r="W30851" s="28"/>
      <c r="Y30851" s="30"/>
      <c r="Z30851" s="30"/>
      <c r="AB30851" s="6"/>
    </row>
    <row r="30852" spans="1:28">
      <c r="A30852" s="2"/>
      <c r="B30852" s="2"/>
      <c r="C30852" s="2"/>
      <c r="G30852" s="94"/>
      <c r="H30852" s="94"/>
      <c r="I30852" s="94"/>
      <c r="J30852" s="2"/>
      <c r="P30852" s="30"/>
      <c r="T30852" s="2"/>
      <c r="V30852" s="2"/>
      <c r="W30852" s="28"/>
      <c r="Y30852" s="30"/>
      <c r="Z30852" s="30"/>
      <c r="AB30852" s="6"/>
    </row>
    <row r="30853" spans="1:28">
      <c r="A30853" s="2"/>
      <c r="B30853" s="2"/>
      <c r="C30853" s="2"/>
      <c r="G30853" s="94"/>
      <c r="H30853" s="94"/>
      <c r="I30853" s="94"/>
      <c r="J30853" s="2"/>
      <c r="P30853" s="30"/>
      <c r="T30853" s="2"/>
      <c r="V30853" s="2"/>
      <c r="W30853" s="28"/>
      <c r="Y30853" s="30"/>
      <c r="Z30853" s="30"/>
      <c r="AB30853" s="6"/>
    </row>
    <row r="30854" spans="1:28">
      <c r="A30854" s="2"/>
      <c r="B30854" s="2"/>
      <c r="C30854" s="2"/>
      <c r="G30854" s="94"/>
      <c r="H30854" s="94"/>
      <c r="I30854" s="94"/>
      <c r="J30854" s="2"/>
      <c r="P30854" s="30"/>
      <c r="T30854" s="2"/>
      <c r="V30854" s="2"/>
      <c r="W30854" s="28"/>
      <c r="Y30854" s="30"/>
      <c r="Z30854" s="30"/>
      <c r="AB30854" s="6"/>
    </row>
    <row r="30855" spans="1:28">
      <c r="A30855" s="2"/>
      <c r="B30855" s="2"/>
      <c r="C30855" s="2"/>
      <c r="G30855" s="94"/>
      <c r="H30855" s="94"/>
      <c r="I30855" s="94"/>
      <c r="J30855" s="2"/>
      <c r="P30855" s="30"/>
      <c r="T30855" s="2"/>
      <c r="V30855" s="2"/>
      <c r="W30855" s="28"/>
      <c r="Y30855" s="30"/>
      <c r="Z30855" s="30"/>
      <c r="AB30855" s="6"/>
    </row>
    <row r="30856" spans="1:28">
      <c r="A30856" s="2"/>
      <c r="B30856" s="2"/>
      <c r="C30856" s="2"/>
      <c r="G30856" s="94"/>
      <c r="H30856" s="94"/>
      <c r="I30856" s="94"/>
      <c r="J30856" s="2"/>
      <c r="P30856" s="30"/>
      <c r="T30856" s="2"/>
      <c r="V30856" s="2"/>
      <c r="W30856" s="28"/>
      <c r="Y30856" s="30"/>
      <c r="Z30856" s="30"/>
      <c r="AB30856" s="6"/>
    </row>
    <row r="30857" spans="1:28">
      <c r="A30857" s="2"/>
      <c r="B30857" s="2"/>
      <c r="C30857" s="2"/>
      <c r="G30857" s="94"/>
      <c r="H30857" s="94"/>
      <c r="I30857" s="94"/>
      <c r="J30857" s="2"/>
      <c r="P30857" s="30"/>
      <c r="T30857" s="2"/>
      <c r="V30857" s="2"/>
      <c r="W30857" s="28"/>
      <c r="Y30857" s="30"/>
      <c r="Z30857" s="30"/>
      <c r="AB30857" s="6"/>
    </row>
    <row r="30858" spans="1:28">
      <c r="A30858" s="2"/>
      <c r="B30858" s="2"/>
      <c r="C30858" s="2"/>
      <c r="G30858" s="94"/>
      <c r="H30858" s="94"/>
      <c r="I30858" s="94"/>
      <c r="J30858" s="2"/>
      <c r="P30858" s="30"/>
      <c r="T30858" s="2"/>
      <c r="V30858" s="2"/>
      <c r="W30858" s="28"/>
      <c r="Y30858" s="30"/>
      <c r="Z30858" s="30"/>
      <c r="AB30858" s="6"/>
    </row>
    <row r="30859" spans="1:28">
      <c r="A30859" s="2"/>
      <c r="B30859" s="2"/>
      <c r="C30859" s="2"/>
      <c r="G30859" s="94"/>
      <c r="H30859" s="94"/>
      <c r="I30859" s="94"/>
      <c r="J30859" s="2"/>
      <c r="P30859" s="30"/>
      <c r="T30859" s="2"/>
      <c r="V30859" s="2"/>
      <c r="W30859" s="28"/>
      <c r="Y30859" s="30"/>
      <c r="Z30859" s="30"/>
      <c r="AB30859" s="6"/>
    </row>
    <row r="30860" spans="1:28">
      <c r="A30860" s="2"/>
      <c r="B30860" s="2"/>
      <c r="C30860" s="2"/>
      <c r="G30860" s="94"/>
      <c r="H30860" s="94"/>
      <c r="I30860" s="94"/>
      <c r="J30860" s="2"/>
      <c r="P30860" s="30"/>
      <c r="T30860" s="2"/>
      <c r="V30860" s="2"/>
      <c r="W30860" s="28"/>
      <c r="Y30860" s="30"/>
      <c r="Z30860" s="30"/>
      <c r="AB30860" s="6"/>
    </row>
    <row r="30861" spans="1:28">
      <c r="A30861" s="2"/>
      <c r="B30861" s="2"/>
      <c r="C30861" s="2"/>
      <c r="G30861" s="94"/>
      <c r="H30861" s="94"/>
      <c r="I30861" s="94"/>
      <c r="J30861" s="2"/>
      <c r="P30861" s="30"/>
      <c r="T30861" s="2"/>
      <c r="V30861" s="2"/>
      <c r="W30861" s="28"/>
      <c r="Y30861" s="30"/>
      <c r="Z30861" s="30"/>
      <c r="AB30861" s="6"/>
    </row>
    <row r="30862" spans="1:28">
      <c r="A30862" s="2"/>
      <c r="B30862" s="2"/>
      <c r="C30862" s="2"/>
      <c r="G30862" s="94"/>
      <c r="H30862" s="94"/>
      <c r="I30862" s="94"/>
      <c r="J30862" s="2"/>
      <c r="P30862" s="30"/>
      <c r="T30862" s="2"/>
      <c r="V30862" s="2"/>
      <c r="W30862" s="28"/>
      <c r="Y30862" s="30"/>
      <c r="Z30862" s="30"/>
      <c r="AB30862" s="6"/>
    </row>
    <row r="30863" spans="1:28">
      <c r="A30863" s="2"/>
      <c r="B30863" s="2"/>
      <c r="C30863" s="2"/>
      <c r="G30863" s="94"/>
      <c r="H30863" s="94"/>
      <c r="I30863" s="94"/>
      <c r="J30863" s="2"/>
      <c r="P30863" s="30"/>
      <c r="T30863" s="2"/>
      <c r="V30863" s="2"/>
      <c r="W30863" s="28"/>
      <c r="Y30863" s="30"/>
      <c r="Z30863" s="30"/>
      <c r="AB30863" s="6"/>
    </row>
    <row r="30864" spans="1:28">
      <c r="A30864" s="2"/>
      <c r="B30864" s="2"/>
      <c r="C30864" s="2"/>
      <c r="G30864" s="94"/>
      <c r="H30864" s="94"/>
      <c r="I30864" s="94"/>
      <c r="J30864" s="2"/>
      <c r="P30864" s="30"/>
      <c r="T30864" s="2"/>
      <c r="V30864" s="2"/>
      <c r="W30864" s="28"/>
      <c r="Y30864" s="30"/>
      <c r="Z30864" s="30"/>
      <c r="AB30864" s="6"/>
    </row>
    <row r="30865" spans="1:28">
      <c r="A30865" s="2"/>
      <c r="B30865" s="2"/>
      <c r="C30865" s="2"/>
      <c r="G30865" s="94"/>
      <c r="H30865" s="94"/>
      <c r="I30865" s="94"/>
      <c r="J30865" s="2"/>
      <c r="P30865" s="30"/>
      <c r="T30865" s="2"/>
      <c r="V30865" s="2"/>
      <c r="W30865" s="28"/>
      <c r="Y30865" s="30"/>
      <c r="Z30865" s="30"/>
      <c r="AB30865" s="6"/>
    </row>
    <row r="30866" spans="1:28">
      <c r="A30866" s="2"/>
      <c r="B30866" s="2"/>
      <c r="C30866" s="2"/>
      <c r="G30866" s="94"/>
      <c r="H30866" s="94"/>
      <c r="I30866" s="94"/>
      <c r="J30866" s="2"/>
      <c r="P30866" s="30"/>
      <c r="T30866" s="2"/>
      <c r="V30866" s="2"/>
      <c r="W30866" s="28"/>
      <c r="Y30866" s="30"/>
      <c r="Z30866" s="30"/>
      <c r="AB30866" s="6"/>
    </row>
    <row r="30867" spans="1:28">
      <c r="A30867" s="2"/>
      <c r="B30867" s="2"/>
      <c r="C30867" s="2"/>
      <c r="G30867" s="94"/>
      <c r="H30867" s="94"/>
      <c r="I30867" s="94"/>
      <c r="J30867" s="2"/>
      <c r="P30867" s="30"/>
      <c r="T30867" s="2"/>
      <c r="V30867" s="2"/>
      <c r="W30867" s="28"/>
      <c r="Y30867" s="30"/>
      <c r="Z30867" s="30"/>
      <c r="AB30867" s="6"/>
    </row>
    <row r="30868" spans="1:28">
      <c r="A30868" s="2"/>
      <c r="B30868" s="2"/>
      <c r="C30868" s="2"/>
      <c r="G30868" s="94"/>
      <c r="H30868" s="94"/>
      <c r="I30868" s="94"/>
      <c r="J30868" s="2"/>
      <c r="P30868" s="30"/>
      <c r="T30868" s="2"/>
      <c r="V30868" s="2"/>
      <c r="W30868" s="28"/>
      <c r="Y30868" s="30"/>
      <c r="Z30868" s="30"/>
      <c r="AB30868" s="6"/>
    </row>
    <row r="30869" spans="1:28">
      <c r="A30869" s="2"/>
      <c r="B30869" s="2"/>
      <c r="C30869" s="2"/>
      <c r="G30869" s="94"/>
      <c r="H30869" s="94"/>
      <c r="I30869" s="94"/>
      <c r="J30869" s="2"/>
      <c r="P30869" s="30"/>
      <c r="T30869" s="2"/>
      <c r="V30869" s="2"/>
      <c r="W30869" s="28"/>
      <c r="Y30869" s="30"/>
      <c r="Z30869" s="30"/>
      <c r="AB30869" s="6"/>
    </row>
    <row r="30870" spans="1:28">
      <c r="A30870" s="2"/>
      <c r="B30870" s="2"/>
      <c r="C30870" s="2"/>
      <c r="G30870" s="94"/>
      <c r="H30870" s="94"/>
      <c r="I30870" s="94"/>
      <c r="J30870" s="2"/>
      <c r="P30870" s="30"/>
      <c r="T30870" s="2"/>
      <c r="V30870" s="2"/>
      <c r="W30870" s="28"/>
      <c r="Y30870" s="30"/>
      <c r="Z30870" s="30"/>
      <c r="AB30870" s="6"/>
    </row>
    <row r="30871" spans="1:28">
      <c r="A30871" s="2"/>
      <c r="B30871" s="2"/>
      <c r="C30871" s="2"/>
      <c r="G30871" s="94"/>
      <c r="H30871" s="94"/>
      <c r="I30871" s="94"/>
      <c r="J30871" s="2"/>
      <c r="P30871" s="30"/>
      <c r="T30871" s="2"/>
      <c r="V30871" s="2"/>
      <c r="W30871" s="28"/>
      <c r="Y30871" s="30"/>
      <c r="Z30871" s="30"/>
      <c r="AB30871" s="6"/>
    </row>
    <row r="30872" spans="1:28">
      <c r="A30872" s="2"/>
      <c r="B30872" s="2"/>
      <c r="C30872" s="2"/>
      <c r="G30872" s="94"/>
      <c r="H30872" s="94"/>
      <c r="I30872" s="94"/>
      <c r="J30872" s="2"/>
      <c r="P30872" s="30"/>
      <c r="T30872" s="2"/>
      <c r="V30872" s="2"/>
      <c r="W30872" s="28"/>
      <c r="Y30872" s="30"/>
      <c r="Z30872" s="30"/>
      <c r="AB30872" s="6"/>
    </row>
    <row r="30873" spans="1:28">
      <c r="A30873" s="2"/>
      <c r="B30873" s="2"/>
      <c r="C30873" s="2"/>
      <c r="G30873" s="94"/>
      <c r="H30873" s="94"/>
      <c r="I30873" s="94"/>
      <c r="J30873" s="2"/>
      <c r="P30873" s="30"/>
      <c r="T30873" s="2"/>
      <c r="V30873" s="2"/>
      <c r="W30873" s="28"/>
      <c r="Y30873" s="30"/>
      <c r="Z30873" s="30"/>
      <c r="AB30873" s="6"/>
    </row>
    <row r="30874" spans="1:28">
      <c r="A30874" s="2"/>
      <c r="B30874" s="2"/>
      <c r="C30874" s="2"/>
      <c r="G30874" s="94"/>
      <c r="H30874" s="94"/>
      <c r="I30874" s="94"/>
      <c r="J30874" s="2"/>
      <c r="P30874" s="30"/>
      <c r="T30874" s="2"/>
      <c r="V30874" s="2"/>
      <c r="W30874" s="28"/>
      <c r="Y30874" s="30"/>
      <c r="Z30874" s="30"/>
      <c r="AB30874" s="6"/>
    </row>
    <row r="30875" spans="1:28">
      <c r="A30875" s="2"/>
      <c r="B30875" s="2"/>
      <c r="C30875" s="2"/>
      <c r="G30875" s="94"/>
      <c r="H30875" s="94"/>
      <c r="I30875" s="94"/>
      <c r="J30875" s="2"/>
      <c r="P30875" s="30"/>
      <c r="T30875" s="2"/>
      <c r="V30875" s="2"/>
      <c r="W30875" s="28"/>
      <c r="Y30875" s="30"/>
      <c r="Z30875" s="30"/>
      <c r="AB30875" s="6"/>
    </row>
    <row r="30876" spans="1:28">
      <c r="A30876" s="2"/>
      <c r="B30876" s="2"/>
      <c r="C30876" s="2"/>
      <c r="G30876" s="94"/>
      <c r="H30876" s="94"/>
      <c r="I30876" s="94"/>
      <c r="J30876" s="2"/>
      <c r="P30876" s="30"/>
      <c r="T30876" s="2"/>
      <c r="V30876" s="2"/>
      <c r="W30876" s="28"/>
      <c r="Y30876" s="30"/>
      <c r="Z30876" s="30"/>
      <c r="AB30876" s="6"/>
    </row>
    <row r="30877" spans="1:28">
      <c r="A30877" s="2"/>
      <c r="B30877" s="2"/>
      <c r="C30877" s="2"/>
      <c r="G30877" s="94"/>
      <c r="H30877" s="94"/>
      <c r="I30877" s="94"/>
      <c r="J30877" s="2"/>
      <c r="P30877" s="30"/>
      <c r="T30877" s="2"/>
      <c r="V30877" s="2"/>
      <c r="W30877" s="28"/>
      <c r="Y30877" s="30"/>
      <c r="Z30877" s="30"/>
      <c r="AB30877" s="6"/>
    </row>
    <row r="30878" spans="1:28">
      <c r="A30878" s="2"/>
      <c r="B30878" s="2"/>
      <c r="C30878" s="2"/>
      <c r="G30878" s="94"/>
      <c r="H30878" s="94"/>
      <c r="I30878" s="94"/>
      <c r="J30878" s="2"/>
      <c r="P30878" s="30"/>
      <c r="T30878" s="2"/>
      <c r="V30878" s="2"/>
      <c r="W30878" s="28"/>
      <c r="Y30878" s="30"/>
      <c r="Z30878" s="30"/>
      <c r="AB30878" s="6"/>
    </row>
    <row r="30879" spans="1:28">
      <c r="A30879" s="2"/>
      <c r="B30879" s="2"/>
      <c r="C30879" s="2"/>
      <c r="G30879" s="94"/>
      <c r="H30879" s="94"/>
      <c r="I30879" s="94"/>
      <c r="J30879" s="2"/>
      <c r="P30879" s="30"/>
      <c r="T30879" s="2"/>
      <c r="V30879" s="2"/>
      <c r="W30879" s="28"/>
      <c r="Y30879" s="30"/>
      <c r="Z30879" s="30"/>
      <c r="AB30879" s="6"/>
    </row>
    <row r="30880" spans="1:28">
      <c r="A30880" s="2"/>
      <c r="B30880" s="2"/>
      <c r="C30880" s="2"/>
      <c r="G30880" s="94"/>
      <c r="H30880" s="94"/>
      <c r="I30880" s="94"/>
      <c r="J30880" s="2"/>
      <c r="P30880" s="30"/>
      <c r="T30880" s="2"/>
      <c r="V30880" s="2"/>
      <c r="W30880" s="28"/>
      <c r="Y30880" s="30"/>
      <c r="Z30880" s="30"/>
      <c r="AB30880" s="6"/>
    </row>
    <row r="30881" spans="1:28">
      <c r="A30881" s="2"/>
      <c r="B30881" s="2"/>
      <c r="C30881" s="2"/>
      <c r="G30881" s="94"/>
      <c r="H30881" s="94"/>
      <c r="I30881" s="94"/>
      <c r="J30881" s="2"/>
      <c r="P30881" s="30"/>
      <c r="T30881" s="2"/>
      <c r="V30881" s="2"/>
      <c r="W30881" s="28"/>
      <c r="Y30881" s="30"/>
      <c r="Z30881" s="30"/>
      <c r="AB30881" s="6"/>
    </row>
    <row r="30882" spans="1:28">
      <c r="A30882" s="2"/>
      <c r="B30882" s="2"/>
      <c r="C30882" s="2"/>
      <c r="G30882" s="94"/>
      <c r="H30882" s="94"/>
      <c r="I30882" s="94"/>
      <c r="J30882" s="2"/>
      <c r="P30882" s="30"/>
      <c r="T30882" s="2"/>
      <c r="V30882" s="2"/>
      <c r="W30882" s="28"/>
      <c r="Y30882" s="30"/>
      <c r="Z30882" s="30"/>
      <c r="AB30882" s="6"/>
    </row>
    <row r="30883" spans="1:28">
      <c r="A30883" s="2"/>
      <c r="B30883" s="2"/>
      <c r="C30883" s="2"/>
      <c r="G30883" s="94"/>
      <c r="H30883" s="94"/>
      <c r="I30883" s="94"/>
      <c r="J30883" s="2"/>
      <c r="P30883" s="30"/>
      <c r="T30883" s="2"/>
      <c r="V30883" s="2"/>
      <c r="W30883" s="28"/>
      <c r="Y30883" s="30"/>
      <c r="Z30883" s="30"/>
      <c r="AB30883" s="6"/>
    </row>
    <row r="30884" spans="1:28">
      <c r="A30884" s="2"/>
      <c r="B30884" s="2"/>
      <c r="C30884" s="2"/>
      <c r="G30884" s="94"/>
      <c r="H30884" s="94"/>
      <c r="I30884" s="94"/>
      <c r="J30884" s="2"/>
      <c r="P30884" s="30"/>
      <c r="T30884" s="2"/>
      <c r="V30884" s="2"/>
      <c r="W30884" s="28"/>
      <c r="Y30884" s="30"/>
      <c r="Z30884" s="30"/>
      <c r="AB30884" s="6"/>
    </row>
    <row r="30885" spans="1:28">
      <c r="A30885" s="2"/>
      <c r="B30885" s="2"/>
      <c r="C30885" s="2"/>
      <c r="G30885" s="94"/>
      <c r="H30885" s="94"/>
      <c r="I30885" s="94"/>
      <c r="J30885" s="2"/>
      <c r="P30885" s="30"/>
      <c r="T30885" s="2"/>
      <c r="V30885" s="2"/>
      <c r="W30885" s="28"/>
      <c r="Y30885" s="30"/>
      <c r="Z30885" s="30"/>
      <c r="AB30885" s="6"/>
    </row>
    <row r="30886" spans="1:28">
      <c r="A30886" s="2"/>
      <c r="B30886" s="2"/>
      <c r="C30886" s="2"/>
      <c r="G30886" s="94"/>
      <c r="H30886" s="94"/>
      <c r="I30886" s="94"/>
      <c r="J30886" s="2"/>
      <c r="P30886" s="30"/>
      <c r="T30886" s="2"/>
      <c r="V30886" s="2"/>
      <c r="W30886" s="28"/>
      <c r="Y30886" s="30"/>
      <c r="Z30886" s="30"/>
      <c r="AB30886" s="6"/>
    </row>
    <row r="30887" spans="1:28">
      <c r="A30887" s="2"/>
      <c r="B30887" s="2"/>
      <c r="C30887" s="2"/>
      <c r="G30887" s="94"/>
      <c r="H30887" s="94"/>
      <c r="I30887" s="94"/>
      <c r="J30887" s="2"/>
      <c r="P30887" s="30"/>
      <c r="T30887" s="2"/>
      <c r="V30887" s="2"/>
      <c r="W30887" s="28"/>
      <c r="Y30887" s="30"/>
      <c r="Z30887" s="30"/>
      <c r="AB30887" s="6"/>
    </row>
    <row r="30888" spans="1:28">
      <c r="A30888" s="2"/>
      <c r="B30888" s="2"/>
      <c r="C30888" s="2"/>
      <c r="G30888" s="94"/>
      <c r="H30888" s="94"/>
      <c r="I30888" s="94"/>
      <c r="J30888" s="2"/>
      <c r="P30888" s="30"/>
      <c r="T30888" s="2"/>
      <c r="V30888" s="2"/>
      <c r="W30888" s="28"/>
      <c r="Y30888" s="30"/>
      <c r="Z30888" s="30"/>
      <c r="AB30888" s="6"/>
    </row>
    <row r="30889" spans="1:28">
      <c r="A30889" s="2"/>
      <c r="B30889" s="2"/>
      <c r="C30889" s="2"/>
      <c r="G30889" s="94"/>
      <c r="H30889" s="94"/>
      <c r="I30889" s="94"/>
      <c r="J30889" s="2"/>
      <c r="P30889" s="30"/>
      <c r="T30889" s="2"/>
      <c r="V30889" s="2"/>
      <c r="W30889" s="28"/>
      <c r="Y30889" s="30"/>
      <c r="Z30889" s="30"/>
      <c r="AB30889" s="6"/>
    </row>
    <row r="30890" spans="1:28">
      <c r="A30890" s="2"/>
      <c r="B30890" s="2"/>
      <c r="C30890" s="2"/>
      <c r="G30890" s="94"/>
      <c r="H30890" s="94"/>
      <c r="I30890" s="94"/>
      <c r="J30890" s="2"/>
      <c r="P30890" s="30"/>
      <c r="T30890" s="2"/>
      <c r="V30890" s="2"/>
      <c r="W30890" s="28"/>
      <c r="Y30890" s="30"/>
      <c r="Z30890" s="30"/>
      <c r="AB30890" s="6"/>
    </row>
    <row r="30891" spans="1:28">
      <c r="A30891" s="2"/>
      <c r="B30891" s="2"/>
      <c r="C30891" s="2"/>
      <c r="G30891" s="94"/>
      <c r="H30891" s="94"/>
      <c r="I30891" s="94"/>
      <c r="J30891" s="2"/>
      <c r="P30891" s="30"/>
      <c r="T30891" s="2"/>
      <c r="V30891" s="2"/>
      <c r="W30891" s="28"/>
      <c r="Y30891" s="30"/>
      <c r="Z30891" s="30"/>
      <c r="AB30891" s="6"/>
    </row>
    <row r="30892" spans="1:28">
      <c r="A30892" s="2"/>
      <c r="B30892" s="2"/>
      <c r="C30892" s="2"/>
      <c r="G30892" s="94"/>
      <c r="H30892" s="94"/>
      <c r="I30892" s="94"/>
      <c r="J30892" s="2"/>
      <c r="P30892" s="30"/>
      <c r="T30892" s="2"/>
      <c r="V30892" s="2"/>
      <c r="W30892" s="28"/>
      <c r="Y30892" s="30"/>
      <c r="Z30892" s="30"/>
      <c r="AB30892" s="6"/>
    </row>
    <row r="30893" spans="1:28">
      <c r="A30893" s="2"/>
      <c r="B30893" s="2"/>
      <c r="C30893" s="2"/>
      <c r="G30893" s="94"/>
      <c r="H30893" s="94"/>
      <c r="I30893" s="94"/>
      <c r="J30893" s="2"/>
      <c r="P30893" s="30"/>
      <c r="T30893" s="2"/>
      <c r="V30893" s="2"/>
      <c r="W30893" s="28"/>
      <c r="Y30893" s="30"/>
      <c r="Z30893" s="30"/>
      <c r="AB30893" s="6"/>
    </row>
    <row r="30894" spans="1:28">
      <c r="A30894" s="2"/>
      <c r="B30894" s="2"/>
      <c r="C30894" s="2"/>
      <c r="G30894" s="94"/>
      <c r="H30894" s="94"/>
      <c r="I30894" s="94"/>
      <c r="J30894" s="2"/>
      <c r="P30894" s="30"/>
      <c r="T30894" s="2"/>
      <c r="V30894" s="2"/>
      <c r="W30894" s="28"/>
      <c r="Y30894" s="30"/>
      <c r="Z30894" s="30"/>
      <c r="AB30894" s="6"/>
    </row>
    <row r="30895" spans="1:28">
      <c r="A30895" s="2"/>
      <c r="B30895" s="2"/>
      <c r="C30895" s="2"/>
      <c r="G30895" s="94"/>
      <c r="H30895" s="94"/>
      <c r="I30895" s="94"/>
      <c r="J30895" s="2"/>
      <c r="P30895" s="30"/>
      <c r="T30895" s="2"/>
      <c r="V30895" s="2"/>
      <c r="W30895" s="28"/>
      <c r="Y30895" s="30"/>
      <c r="Z30895" s="30"/>
      <c r="AB30895" s="6"/>
    </row>
    <row r="30896" spans="1:28">
      <c r="A30896" s="2"/>
      <c r="B30896" s="2"/>
      <c r="C30896" s="2"/>
      <c r="G30896" s="94"/>
      <c r="H30896" s="94"/>
      <c r="I30896" s="94"/>
      <c r="J30896" s="2"/>
      <c r="P30896" s="30"/>
      <c r="T30896" s="2"/>
      <c r="V30896" s="2"/>
      <c r="W30896" s="28"/>
      <c r="Y30896" s="30"/>
      <c r="Z30896" s="30"/>
      <c r="AB30896" s="6"/>
    </row>
    <row r="30897" spans="1:28">
      <c r="A30897" s="2"/>
      <c r="B30897" s="2"/>
      <c r="C30897" s="2"/>
      <c r="G30897" s="94"/>
      <c r="H30897" s="94"/>
      <c r="I30897" s="94"/>
      <c r="J30897" s="2"/>
      <c r="P30897" s="30"/>
      <c r="T30897" s="2"/>
      <c r="V30897" s="2"/>
      <c r="W30897" s="28"/>
      <c r="Y30897" s="30"/>
      <c r="Z30897" s="30"/>
      <c r="AB30897" s="6"/>
    </row>
    <row r="30898" spans="1:28">
      <c r="A30898" s="2"/>
      <c r="B30898" s="2"/>
      <c r="C30898" s="2"/>
      <c r="G30898" s="94"/>
      <c r="H30898" s="94"/>
      <c r="I30898" s="94"/>
      <c r="J30898" s="2"/>
      <c r="P30898" s="30"/>
      <c r="T30898" s="2"/>
      <c r="V30898" s="2"/>
      <c r="W30898" s="28"/>
      <c r="Y30898" s="30"/>
      <c r="Z30898" s="30"/>
      <c r="AB30898" s="6"/>
    </row>
    <row r="30899" spans="1:28">
      <c r="A30899" s="2"/>
      <c r="B30899" s="2"/>
      <c r="C30899" s="2"/>
      <c r="G30899" s="94"/>
      <c r="H30899" s="94"/>
      <c r="I30899" s="94"/>
      <c r="J30899" s="2"/>
      <c r="P30899" s="30"/>
      <c r="T30899" s="2"/>
      <c r="V30899" s="2"/>
      <c r="W30899" s="28"/>
      <c r="Y30899" s="30"/>
      <c r="Z30899" s="30"/>
      <c r="AB30899" s="6"/>
    </row>
    <row r="30900" spans="1:28">
      <c r="A30900" s="2"/>
      <c r="B30900" s="2"/>
      <c r="C30900" s="2"/>
      <c r="G30900" s="94"/>
      <c r="H30900" s="94"/>
      <c r="I30900" s="94"/>
      <c r="J30900" s="2"/>
      <c r="P30900" s="30"/>
      <c r="T30900" s="2"/>
      <c r="V30900" s="2"/>
      <c r="W30900" s="28"/>
      <c r="Y30900" s="30"/>
      <c r="Z30900" s="30"/>
      <c r="AB30900" s="6"/>
    </row>
    <row r="30901" spans="1:28">
      <c r="A30901" s="2"/>
      <c r="B30901" s="2"/>
      <c r="C30901" s="2"/>
      <c r="G30901" s="94"/>
      <c r="H30901" s="94"/>
      <c r="I30901" s="94"/>
      <c r="J30901" s="2"/>
      <c r="P30901" s="30"/>
      <c r="T30901" s="2"/>
      <c r="V30901" s="2"/>
      <c r="W30901" s="28"/>
      <c r="Y30901" s="30"/>
      <c r="Z30901" s="30"/>
      <c r="AB30901" s="6"/>
    </row>
    <row r="30902" spans="1:28">
      <c r="A30902" s="2"/>
      <c r="B30902" s="2"/>
      <c r="C30902" s="2"/>
      <c r="G30902" s="94"/>
      <c r="H30902" s="94"/>
      <c r="I30902" s="94"/>
      <c r="J30902" s="2"/>
      <c r="P30902" s="30"/>
      <c r="T30902" s="2"/>
      <c r="V30902" s="2"/>
      <c r="W30902" s="28"/>
      <c r="Y30902" s="30"/>
      <c r="Z30902" s="30"/>
      <c r="AB30902" s="6"/>
    </row>
    <row r="30903" spans="1:28">
      <c r="A30903" s="2"/>
      <c r="B30903" s="2"/>
      <c r="C30903" s="2"/>
      <c r="G30903" s="94"/>
      <c r="H30903" s="94"/>
      <c r="I30903" s="94"/>
      <c r="J30903" s="2"/>
      <c r="P30903" s="30"/>
      <c r="T30903" s="2"/>
      <c r="V30903" s="2"/>
      <c r="W30903" s="28"/>
      <c r="Y30903" s="30"/>
      <c r="Z30903" s="30"/>
      <c r="AB30903" s="6"/>
    </row>
    <row r="30904" spans="1:28">
      <c r="A30904" s="2"/>
      <c r="B30904" s="2"/>
      <c r="C30904" s="2"/>
      <c r="G30904" s="94"/>
      <c r="H30904" s="94"/>
      <c r="I30904" s="94"/>
      <c r="J30904" s="2"/>
      <c r="P30904" s="30"/>
      <c r="T30904" s="2"/>
      <c r="V30904" s="2"/>
      <c r="W30904" s="28"/>
      <c r="Y30904" s="30"/>
      <c r="Z30904" s="30"/>
      <c r="AB30904" s="6"/>
    </row>
    <row r="30905" spans="1:28">
      <c r="A30905" s="2"/>
      <c r="B30905" s="2"/>
      <c r="C30905" s="2"/>
      <c r="G30905" s="94"/>
      <c r="H30905" s="94"/>
      <c r="I30905" s="94"/>
      <c r="J30905" s="2"/>
      <c r="P30905" s="30"/>
      <c r="T30905" s="2"/>
      <c r="V30905" s="2"/>
      <c r="W30905" s="28"/>
      <c r="Y30905" s="30"/>
      <c r="Z30905" s="30"/>
      <c r="AB30905" s="6"/>
    </row>
    <row r="30906" spans="1:28">
      <c r="A30906" s="2"/>
      <c r="B30906" s="2"/>
      <c r="C30906" s="2"/>
      <c r="G30906" s="94"/>
      <c r="H30906" s="94"/>
      <c r="I30906" s="94"/>
      <c r="J30906" s="2"/>
      <c r="P30906" s="30"/>
      <c r="T30906" s="2"/>
      <c r="V30906" s="2"/>
      <c r="W30906" s="28"/>
      <c r="Y30906" s="30"/>
      <c r="Z30906" s="30"/>
      <c r="AB30906" s="6"/>
    </row>
    <row r="30907" spans="1:28">
      <c r="A30907" s="2"/>
      <c r="B30907" s="2"/>
      <c r="C30907" s="2"/>
      <c r="G30907" s="94"/>
      <c r="H30907" s="94"/>
      <c r="I30907" s="94"/>
      <c r="J30907" s="2"/>
      <c r="P30907" s="30"/>
      <c r="T30907" s="2"/>
      <c r="V30907" s="2"/>
      <c r="W30907" s="28"/>
      <c r="Y30907" s="30"/>
      <c r="Z30907" s="30"/>
      <c r="AB30907" s="6"/>
    </row>
    <row r="30908" spans="1:28">
      <c r="A30908" s="2"/>
      <c r="B30908" s="2"/>
      <c r="C30908" s="2"/>
      <c r="G30908" s="94"/>
      <c r="H30908" s="94"/>
      <c r="I30908" s="94"/>
      <c r="J30908" s="2"/>
      <c r="P30908" s="30"/>
      <c r="T30908" s="2"/>
      <c r="V30908" s="2"/>
      <c r="W30908" s="28"/>
      <c r="Y30908" s="30"/>
      <c r="Z30908" s="30"/>
      <c r="AB30908" s="6"/>
    </row>
    <row r="30909" spans="1:28">
      <c r="A30909" s="2"/>
      <c r="B30909" s="2"/>
      <c r="C30909" s="2"/>
      <c r="G30909" s="94"/>
      <c r="H30909" s="94"/>
      <c r="I30909" s="94"/>
      <c r="J30909" s="2"/>
      <c r="P30909" s="30"/>
      <c r="T30909" s="2"/>
      <c r="V30909" s="2"/>
      <c r="W30909" s="28"/>
      <c r="Y30909" s="30"/>
      <c r="Z30909" s="30"/>
      <c r="AB30909" s="6"/>
    </row>
    <row r="30910" spans="1:28">
      <c r="A30910" s="2"/>
      <c r="B30910" s="2"/>
      <c r="C30910" s="2"/>
      <c r="G30910" s="94"/>
      <c r="H30910" s="94"/>
      <c r="I30910" s="94"/>
      <c r="J30910" s="2"/>
      <c r="P30910" s="30"/>
      <c r="T30910" s="2"/>
      <c r="V30910" s="2"/>
      <c r="W30910" s="28"/>
      <c r="Y30910" s="30"/>
      <c r="Z30910" s="30"/>
      <c r="AB30910" s="6"/>
    </row>
    <row r="30911" spans="1:28">
      <c r="A30911" s="2"/>
      <c r="B30911" s="2"/>
      <c r="C30911" s="2"/>
      <c r="G30911" s="94"/>
      <c r="H30911" s="94"/>
      <c r="I30911" s="94"/>
      <c r="J30911" s="2"/>
      <c r="P30911" s="30"/>
      <c r="T30911" s="2"/>
      <c r="V30911" s="2"/>
      <c r="W30911" s="28"/>
      <c r="Y30911" s="30"/>
      <c r="Z30911" s="30"/>
      <c r="AB30911" s="6"/>
    </row>
    <row r="30912" spans="1:28">
      <c r="A30912" s="2"/>
      <c r="B30912" s="2"/>
      <c r="C30912" s="2"/>
      <c r="G30912" s="94"/>
      <c r="H30912" s="94"/>
      <c r="I30912" s="94"/>
      <c r="J30912" s="2"/>
      <c r="P30912" s="30"/>
      <c r="T30912" s="2"/>
      <c r="V30912" s="2"/>
      <c r="W30912" s="28"/>
      <c r="Y30912" s="30"/>
      <c r="Z30912" s="30"/>
      <c r="AB30912" s="6"/>
    </row>
    <row r="30913" spans="1:28">
      <c r="A30913" s="2"/>
      <c r="B30913" s="2"/>
      <c r="C30913" s="2"/>
      <c r="G30913" s="94"/>
      <c r="H30913" s="94"/>
      <c r="I30913" s="94"/>
      <c r="J30913" s="2"/>
      <c r="P30913" s="30"/>
      <c r="T30913" s="2"/>
      <c r="V30913" s="2"/>
      <c r="W30913" s="28"/>
      <c r="Y30913" s="30"/>
      <c r="Z30913" s="30"/>
      <c r="AB30913" s="6"/>
    </row>
    <row r="30914" spans="1:28">
      <c r="A30914" s="2"/>
      <c r="B30914" s="2"/>
      <c r="C30914" s="2"/>
      <c r="G30914" s="94"/>
      <c r="H30914" s="94"/>
      <c r="I30914" s="94"/>
      <c r="J30914" s="2"/>
      <c r="P30914" s="30"/>
      <c r="T30914" s="2"/>
      <c r="V30914" s="2"/>
      <c r="W30914" s="28"/>
      <c r="Y30914" s="30"/>
      <c r="Z30914" s="30"/>
      <c r="AB30914" s="6"/>
    </row>
    <row r="30915" spans="1:28">
      <c r="A30915" s="2"/>
      <c r="B30915" s="2"/>
      <c r="C30915" s="2"/>
      <c r="G30915" s="94"/>
      <c r="H30915" s="94"/>
      <c r="I30915" s="94"/>
      <c r="J30915" s="2"/>
      <c r="P30915" s="30"/>
      <c r="T30915" s="2"/>
      <c r="V30915" s="2"/>
      <c r="W30915" s="28"/>
      <c r="Y30915" s="30"/>
      <c r="Z30915" s="30"/>
      <c r="AB30915" s="6"/>
    </row>
    <row r="30916" spans="1:28">
      <c r="A30916" s="2"/>
      <c r="B30916" s="2"/>
      <c r="C30916" s="2"/>
      <c r="G30916" s="94"/>
      <c r="H30916" s="94"/>
      <c r="I30916" s="94"/>
      <c r="J30916" s="2"/>
      <c r="P30916" s="30"/>
      <c r="T30916" s="2"/>
      <c r="V30916" s="2"/>
      <c r="W30916" s="28"/>
      <c r="Y30916" s="30"/>
      <c r="Z30916" s="30"/>
      <c r="AB30916" s="6"/>
    </row>
    <row r="30917" spans="1:28">
      <c r="A30917" s="2"/>
      <c r="B30917" s="2"/>
      <c r="C30917" s="2"/>
      <c r="G30917" s="94"/>
      <c r="H30917" s="94"/>
      <c r="I30917" s="94"/>
      <c r="J30917" s="2"/>
      <c r="P30917" s="30"/>
      <c r="T30917" s="2"/>
      <c r="V30917" s="2"/>
      <c r="W30917" s="28"/>
      <c r="Y30917" s="30"/>
      <c r="Z30917" s="30"/>
      <c r="AB30917" s="6"/>
    </row>
    <row r="30918" spans="1:28">
      <c r="A30918" s="2"/>
      <c r="B30918" s="2"/>
      <c r="C30918" s="2"/>
      <c r="G30918" s="94"/>
      <c r="H30918" s="94"/>
      <c r="I30918" s="94"/>
      <c r="J30918" s="2"/>
      <c r="P30918" s="30"/>
      <c r="T30918" s="2"/>
      <c r="V30918" s="2"/>
      <c r="W30918" s="28"/>
      <c r="Y30918" s="30"/>
      <c r="Z30918" s="30"/>
      <c r="AB30918" s="6"/>
    </row>
    <row r="30919" spans="1:28">
      <c r="A30919" s="2"/>
      <c r="B30919" s="2"/>
      <c r="C30919" s="2"/>
      <c r="G30919" s="94"/>
      <c r="H30919" s="94"/>
      <c r="I30919" s="94"/>
      <c r="J30919" s="2"/>
      <c r="P30919" s="30"/>
      <c r="T30919" s="2"/>
      <c r="V30919" s="2"/>
      <c r="W30919" s="28"/>
      <c r="Y30919" s="30"/>
      <c r="Z30919" s="30"/>
      <c r="AB30919" s="6"/>
    </row>
    <row r="30920" spans="1:28">
      <c r="A30920" s="2"/>
      <c r="B30920" s="2"/>
      <c r="C30920" s="2"/>
      <c r="G30920" s="94"/>
      <c r="H30920" s="94"/>
      <c r="I30920" s="94"/>
      <c r="J30920" s="2"/>
      <c r="P30920" s="30"/>
      <c r="T30920" s="2"/>
      <c r="V30920" s="2"/>
      <c r="W30920" s="28"/>
      <c r="Y30920" s="30"/>
      <c r="Z30920" s="30"/>
      <c r="AB30920" s="6"/>
    </row>
    <row r="30921" spans="1:28">
      <c r="A30921" s="2"/>
      <c r="B30921" s="2"/>
      <c r="C30921" s="2"/>
      <c r="G30921" s="94"/>
      <c r="H30921" s="94"/>
      <c r="I30921" s="94"/>
      <c r="J30921" s="2"/>
      <c r="P30921" s="30"/>
      <c r="T30921" s="2"/>
      <c r="V30921" s="2"/>
      <c r="W30921" s="28"/>
      <c r="Y30921" s="30"/>
      <c r="Z30921" s="30"/>
      <c r="AB30921" s="6"/>
    </row>
    <row r="30922" spans="1:28">
      <c r="A30922" s="2"/>
      <c r="B30922" s="2"/>
      <c r="C30922" s="2"/>
      <c r="G30922" s="94"/>
      <c r="H30922" s="94"/>
      <c r="I30922" s="94"/>
      <c r="J30922" s="2"/>
      <c r="P30922" s="30"/>
      <c r="T30922" s="2"/>
      <c r="V30922" s="2"/>
      <c r="W30922" s="28"/>
      <c r="Y30922" s="30"/>
      <c r="Z30922" s="30"/>
      <c r="AB30922" s="6"/>
    </row>
    <row r="30923" spans="1:28">
      <c r="A30923" s="2"/>
      <c r="B30923" s="2"/>
      <c r="C30923" s="2"/>
      <c r="G30923" s="94"/>
      <c r="H30923" s="94"/>
      <c r="I30923" s="94"/>
      <c r="J30923" s="2"/>
      <c r="P30923" s="30"/>
      <c r="T30923" s="2"/>
      <c r="V30923" s="2"/>
      <c r="W30923" s="28"/>
      <c r="Y30923" s="30"/>
      <c r="Z30923" s="30"/>
      <c r="AB30923" s="6"/>
    </row>
    <row r="30924" spans="1:28">
      <c r="A30924" s="2"/>
      <c r="B30924" s="2"/>
      <c r="C30924" s="2"/>
      <c r="G30924" s="94"/>
      <c r="H30924" s="94"/>
      <c r="I30924" s="94"/>
      <c r="J30924" s="2"/>
      <c r="P30924" s="30"/>
      <c r="T30924" s="2"/>
      <c r="V30924" s="2"/>
      <c r="W30924" s="28"/>
      <c r="Y30924" s="30"/>
      <c r="Z30924" s="30"/>
      <c r="AB30924" s="6"/>
    </row>
    <row r="30925" spans="1:28">
      <c r="A30925" s="2"/>
      <c r="B30925" s="2"/>
      <c r="C30925" s="2"/>
      <c r="G30925" s="94"/>
      <c r="H30925" s="94"/>
      <c r="I30925" s="94"/>
      <c r="J30925" s="2"/>
      <c r="P30925" s="30"/>
      <c r="T30925" s="2"/>
      <c r="V30925" s="2"/>
      <c r="W30925" s="28"/>
      <c r="Y30925" s="30"/>
      <c r="Z30925" s="30"/>
      <c r="AB30925" s="6"/>
    </row>
    <row r="30926" spans="1:28">
      <c r="A30926" s="2"/>
      <c r="B30926" s="2"/>
      <c r="C30926" s="2"/>
      <c r="G30926" s="94"/>
      <c r="H30926" s="94"/>
      <c r="I30926" s="94"/>
      <c r="J30926" s="2"/>
      <c r="P30926" s="30"/>
      <c r="T30926" s="2"/>
      <c r="V30926" s="2"/>
      <c r="W30926" s="28"/>
      <c r="Y30926" s="30"/>
      <c r="Z30926" s="30"/>
      <c r="AB30926" s="6"/>
    </row>
    <row r="30927" spans="1:28">
      <c r="A30927" s="2"/>
      <c r="B30927" s="2"/>
      <c r="C30927" s="2"/>
      <c r="G30927" s="94"/>
      <c r="H30927" s="94"/>
      <c r="I30927" s="94"/>
      <c r="J30927" s="2"/>
      <c r="P30927" s="30"/>
      <c r="T30927" s="2"/>
      <c r="V30927" s="2"/>
      <c r="W30927" s="28"/>
      <c r="Y30927" s="30"/>
      <c r="Z30927" s="30"/>
      <c r="AB30927" s="6"/>
    </row>
    <row r="30928" spans="1:28">
      <c r="A30928" s="2"/>
      <c r="B30928" s="2"/>
      <c r="C30928" s="2"/>
      <c r="G30928" s="94"/>
      <c r="H30928" s="94"/>
      <c r="I30928" s="94"/>
      <c r="J30928" s="2"/>
      <c r="P30928" s="30"/>
      <c r="T30928" s="2"/>
      <c r="V30928" s="2"/>
      <c r="W30928" s="28"/>
      <c r="Y30928" s="30"/>
      <c r="Z30928" s="30"/>
      <c r="AB30928" s="6"/>
    </row>
    <row r="30929" spans="1:28">
      <c r="A30929" s="2"/>
      <c r="B30929" s="2"/>
      <c r="C30929" s="2"/>
      <c r="G30929" s="94"/>
      <c r="H30929" s="94"/>
      <c r="I30929" s="94"/>
      <c r="J30929" s="2"/>
      <c r="P30929" s="30"/>
      <c r="T30929" s="2"/>
      <c r="V30929" s="2"/>
      <c r="W30929" s="28"/>
      <c r="Y30929" s="30"/>
      <c r="Z30929" s="30"/>
      <c r="AB30929" s="6"/>
    </row>
    <row r="30930" spans="1:28">
      <c r="A30930" s="2"/>
      <c r="B30930" s="2"/>
      <c r="C30930" s="2"/>
      <c r="G30930" s="94"/>
      <c r="H30930" s="94"/>
      <c r="I30930" s="94"/>
      <c r="J30930" s="2"/>
      <c r="P30930" s="30"/>
      <c r="T30930" s="2"/>
      <c r="V30930" s="2"/>
      <c r="W30930" s="28"/>
      <c r="Y30930" s="30"/>
      <c r="Z30930" s="30"/>
      <c r="AB30930" s="6"/>
    </row>
    <row r="30931" spans="1:28">
      <c r="A30931" s="2"/>
      <c r="B30931" s="2"/>
      <c r="C30931" s="2"/>
      <c r="G30931" s="94"/>
      <c r="H30931" s="94"/>
      <c r="I30931" s="94"/>
      <c r="J30931" s="2"/>
      <c r="P30931" s="30"/>
      <c r="T30931" s="2"/>
      <c r="V30931" s="2"/>
      <c r="W30931" s="28"/>
      <c r="Y30931" s="30"/>
      <c r="Z30931" s="30"/>
      <c r="AB30931" s="6"/>
    </row>
    <row r="30932" spans="1:28">
      <c r="A30932" s="2"/>
      <c r="B30932" s="2"/>
      <c r="C30932" s="2"/>
      <c r="G30932" s="94"/>
      <c r="H30932" s="94"/>
      <c r="I30932" s="94"/>
      <c r="J30932" s="2"/>
      <c r="P30932" s="30"/>
      <c r="T30932" s="2"/>
      <c r="V30932" s="2"/>
      <c r="W30932" s="28"/>
      <c r="Y30932" s="30"/>
      <c r="Z30932" s="30"/>
      <c r="AB30932" s="6"/>
    </row>
    <row r="30933" spans="1:28">
      <c r="A30933" s="2"/>
      <c r="B30933" s="2"/>
      <c r="C30933" s="2"/>
      <c r="G30933" s="94"/>
      <c r="H30933" s="94"/>
      <c r="I30933" s="94"/>
      <c r="J30933" s="2"/>
      <c r="P30933" s="30"/>
      <c r="T30933" s="2"/>
      <c r="V30933" s="2"/>
      <c r="W30933" s="28"/>
      <c r="Y30933" s="30"/>
      <c r="Z30933" s="30"/>
      <c r="AB30933" s="6"/>
    </row>
    <row r="30934" spans="1:28">
      <c r="A30934" s="2"/>
      <c r="B30934" s="2"/>
      <c r="C30934" s="2"/>
      <c r="G30934" s="94"/>
      <c r="H30934" s="94"/>
      <c r="I30934" s="94"/>
      <c r="J30934" s="2"/>
      <c r="P30934" s="30"/>
      <c r="T30934" s="2"/>
      <c r="V30934" s="2"/>
      <c r="W30934" s="28"/>
      <c r="Y30934" s="30"/>
      <c r="Z30934" s="30"/>
      <c r="AB30934" s="6"/>
    </row>
    <row r="30935" spans="1:28">
      <c r="A30935" s="2"/>
      <c r="B30935" s="2"/>
      <c r="C30935" s="2"/>
      <c r="G30935" s="94"/>
      <c r="H30935" s="94"/>
      <c r="I30935" s="94"/>
      <c r="J30935" s="2"/>
      <c r="P30935" s="30"/>
      <c r="T30935" s="2"/>
      <c r="V30935" s="2"/>
      <c r="W30935" s="28"/>
      <c r="Y30935" s="30"/>
      <c r="Z30935" s="30"/>
      <c r="AB30935" s="6"/>
    </row>
    <row r="30936" spans="1:28">
      <c r="A30936" s="2"/>
      <c r="B30936" s="2"/>
      <c r="C30936" s="2"/>
      <c r="G30936" s="94"/>
      <c r="H30936" s="94"/>
      <c r="I30936" s="94"/>
      <c r="J30936" s="2"/>
      <c r="P30936" s="30"/>
      <c r="T30936" s="2"/>
      <c r="V30936" s="2"/>
      <c r="W30936" s="28"/>
      <c r="Y30936" s="30"/>
      <c r="Z30936" s="30"/>
      <c r="AB30936" s="6"/>
    </row>
    <row r="30937" spans="1:28">
      <c r="A30937" s="2"/>
      <c r="B30937" s="2"/>
      <c r="C30937" s="2"/>
      <c r="G30937" s="94"/>
      <c r="H30937" s="94"/>
      <c r="I30937" s="94"/>
      <c r="J30937" s="2"/>
      <c r="P30937" s="30"/>
      <c r="T30937" s="2"/>
      <c r="V30937" s="2"/>
      <c r="W30937" s="28"/>
      <c r="Y30937" s="30"/>
      <c r="Z30937" s="30"/>
      <c r="AB30937" s="6"/>
    </row>
    <row r="30938" spans="1:28">
      <c r="A30938" s="2"/>
      <c r="B30938" s="2"/>
      <c r="C30938" s="2"/>
      <c r="G30938" s="94"/>
      <c r="H30938" s="94"/>
      <c r="I30938" s="94"/>
      <c r="J30938" s="2"/>
      <c r="P30938" s="30"/>
      <c r="T30938" s="2"/>
      <c r="V30938" s="2"/>
      <c r="W30938" s="28"/>
      <c r="Y30938" s="30"/>
      <c r="Z30938" s="30"/>
      <c r="AB30938" s="6"/>
    </row>
    <row r="30939" spans="1:28">
      <c r="A30939" s="2"/>
      <c r="B30939" s="2"/>
      <c r="C30939" s="2"/>
      <c r="G30939" s="94"/>
      <c r="H30939" s="94"/>
      <c r="I30939" s="94"/>
      <c r="J30939" s="2"/>
      <c r="P30939" s="30"/>
      <c r="T30939" s="2"/>
      <c r="V30939" s="2"/>
      <c r="W30939" s="28"/>
      <c r="Y30939" s="30"/>
      <c r="Z30939" s="30"/>
      <c r="AB30939" s="6"/>
    </row>
    <row r="30940" spans="1:28">
      <c r="A30940" s="2"/>
      <c r="B30940" s="2"/>
      <c r="C30940" s="2"/>
      <c r="G30940" s="94"/>
      <c r="H30940" s="94"/>
      <c r="I30940" s="94"/>
      <c r="J30940" s="2"/>
      <c r="P30940" s="30"/>
      <c r="T30940" s="2"/>
      <c r="V30940" s="2"/>
      <c r="W30940" s="28"/>
      <c r="Y30940" s="30"/>
      <c r="Z30940" s="30"/>
      <c r="AB30940" s="6"/>
    </row>
    <row r="30941" spans="1:28">
      <c r="A30941" s="2"/>
      <c r="B30941" s="2"/>
      <c r="C30941" s="2"/>
      <c r="G30941" s="94"/>
      <c r="H30941" s="94"/>
      <c r="I30941" s="94"/>
      <c r="J30941" s="2"/>
      <c r="P30941" s="30"/>
      <c r="T30941" s="2"/>
      <c r="V30941" s="2"/>
      <c r="W30941" s="28"/>
      <c r="Y30941" s="30"/>
      <c r="Z30941" s="30"/>
      <c r="AB30941" s="6"/>
    </row>
    <row r="30942" spans="1:28">
      <c r="A30942" s="2"/>
      <c r="B30942" s="2"/>
      <c r="C30942" s="2"/>
      <c r="G30942" s="94"/>
      <c r="H30942" s="94"/>
      <c r="I30942" s="94"/>
      <c r="J30942" s="2"/>
      <c r="P30942" s="30"/>
      <c r="T30942" s="2"/>
      <c r="V30942" s="2"/>
      <c r="W30942" s="28"/>
      <c r="Y30942" s="30"/>
      <c r="Z30942" s="30"/>
      <c r="AB30942" s="6"/>
    </row>
    <row r="30943" spans="1:28">
      <c r="A30943" s="2"/>
      <c r="B30943" s="2"/>
      <c r="C30943" s="2"/>
      <c r="G30943" s="94"/>
      <c r="H30943" s="94"/>
      <c r="I30943" s="94"/>
      <c r="J30943" s="2"/>
      <c r="P30943" s="30"/>
      <c r="T30943" s="2"/>
      <c r="V30943" s="2"/>
      <c r="W30943" s="28"/>
      <c r="Y30943" s="30"/>
      <c r="Z30943" s="30"/>
      <c r="AB30943" s="6"/>
    </row>
    <row r="30944" spans="1:28">
      <c r="A30944" s="2"/>
      <c r="B30944" s="2"/>
      <c r="C30944" s="2"/>
      <c r="G30944" s="94"/>
      <c r="H30944" s="94"/>
      <c r="I30944" s="94"/>
      <c r="J30944" s="2"/>
      <c r="P30944" s="30"/>
      <c r="T30944" s="2"/>
      <c r="V30944" s="2"/>
      <c r="W30944" s="28"/>
      <c r="Y30944" s="30"/>
      <c r="Z30944" s="30"/>
      <c r="AB30944" s="6"/>
    </row>
    <row r="30945" spans="1:28">
      <c r="A30945" s="2"/>
      <c r="B30945" s="2"/>
      <c r="C30945" s="2"/>
      <c r="G30945" s="94"/>
      <c r="H30945" s="94"/>
      <c r="I30945" s="94"/>
      <c r="J30945" s="2"/>
      <c r="P30945" s="30"/>
      <c r="T30945" s="2"/>
      <c r="V30945" s="2"/>
      <c r="W30945" s="28"/>
      <c r="Y30945" s="30"/>
      <c r="Z30945" s="30"/>
      <c r="AB30945" s="6"/>
    </row>
    <row r="30946" spans="1:28">
      <c r="A30946" s="2"/>
      <c r="B30946" s="2"/>
      <c r="C30946" s="2"/>
      <c r="G30946" s="94"/>
      <c r="H30946" s="94"/>
      <c r="I30946" s="94"/>
      <c r="J30946" s="2"/>
      <c r="P30946" s="30"/>
      <c r="T30946" s="2"/>
      <c r="V30946" s="2"/>
      <c r="W30946" s="28"/>
      <c r="Y30946" s="30"/>
      <c r="Z30946" s="30"/>
      <c r="AB30946" s="6"/>
    </row>
    <row r="30947" spans="1:28">
      <c r="A30947" s="2"/>
      <c r="B30947" s="2"/>
      <c r="C30947" s="2"/>
      <c r="G30947" s="94"/>
      <c r="H30947" s="94"/>
      <c r="I30947" s="94"/>
      <c r="J30947" s="2"/>
      <c r="P30947" s="30"/>
      <c r="T30947" s="2"/>
      <c r="V30947" s="2"/>
      <c r="W30947" s="28"/>
      <c r="Y30947" s="30"/>
      <c r="Z30947" s="30"/>
      <c r="AB30947" s="6"/>
    </row>
    <row r="30948" spans="1:28">
      <c r="A30948" s="2"/>
      <c r="B30948" s="2"/>
      <c r="C30948" s="2"/>
      <c r="G30948" s="94"/>
      <c r="H30948" s="94"/>
      <c r="I30948" s="94"/>
      <c r="J30948" s="2"/>
      <c r="P30948" s="30"/>
      <c r="T30948" s="2"/>
      <c r="V30948" s="2"/>
      <c r="W30948" s="28"/>
      <c r="Y30948" s="30"/>
      <c r="Z30948" s="30"/>
      <c r="AB30948" s="6"/>
    </row>
    <row r="30949" spans="1:28">
      <c r="A30949" s="2"/>
      <c r="B30949" s="2"/>
      <c r="C30949" s="2"/>
      <c r="G30949" s="94"/>
      <c r="H30949" s="94"/>
      <c r="I30949" s="94"/>
      <c r="J30949" s="2"/>
      <c r="P30949" s="30"/>
      <c r="T30949" s="2"/>
      <c r="V30949" s="2"/>
      <c r="W30949" s="28"/>
      <c r="Y30949" s="30"/>
      <c r="Z30949" s="30"/>
      <c r="AB30949" s="6"/>
    </row>
    <row r="30950" spans="1:28">
      <c r="A30950" s="2"/>
      <c r="B30950" s="2"/>
      <c r="C30950" s="2"/>
      <c r="G30950" s="94"/>
      <c r="H30950" s="94"/>
      <c r="I30950" s="94"/>
      <c r="J30950" s="2"/>
      <c r="P30950" s="30"/>
      <c r="T30950" s="2"/>
      <c r="V30950" s="2"/>
      <c r="W30950" s="28"/>
      <c r="Y30950" s="30"/>
      <c r="Z30950" s="30"/>
      <c r="AB30950" s="6"/>
    </row>
    <row r="30951" spans="1:28">
      <c r="A30951" s="2"/>
      <c r="B30951" s="2"/>
      <c r="C30951" s="2"/>
      <c r="G30951" s="94"/>
      <c r="H30951" s="94"/>
      <c r="I30951" s="94"/>
      <c r="J30951" s="2"/>
      <c r="P30951" s="30"/>
      <c r="T30951" s="2"/>
      <c r="V30951" s="2"/>
      <c r="W30951" s="28"/>
      <c r="Y30951" s="30"/>
      <c r="Z30951" s="30"/>
      <c r="AB30951" s="6"/>
    </row>
    <row r="30952" spans="1:28">
      <c r="A30952" s="2"/>
      <c r="B30952" s="2"/>
      <c r="C30952" s="2"/>
      <c r="G30952" s="94"/>
      <c r="H30952" s="94"/>
      <c r="I30952" s="94"/>
      <c r="J30952" s="2"/>
      <c r="P30952" s="30"/>
      <c r="T30952" s="2"/>
      <c r="V30952" s="2"/>
      <c r="W30952" s="28"/>
      <c r="Y30952" s="30"/>
      <c r="Z30952" s="30"/>
      <c r="AB30952" s="6"/>
    </row>
    <row r="30953" spans="1:28">
      <c r="A30953" s="2"/>
      <c r="B30953" s="2"/>
      <c r="C30953" s="2"/>
      <c r="G30953" s="94"/>
      <c r="H30953" s="94"/>
      <c r="I30953" s="94"/>
      <c r="J30953" s="2"/>
      <c r="P30953" s="30"/>
      <c r="T30953" s="2"/>
      <c r="V30953" s="2"/>
      <c r="W30953" s="28"/>
      <c r="Y30953" s="30"/>
      <c r="Z30953" s="30"/>
      <c r="AB30953" s="6"/>
    </row>
    <row r="30954" spans="1:28">
      <c r="A30954" s="2"/>
      <c r="B30954" s="2"/>
      <c r="C30954" s="2"/>
      <c r="G30954" s="94"/>
      <c r="H30954" s="94"/>
      <c r="I30954" s="94"/>
      <c r="J30954" s="2"/>
      <c r="P30954" s="30"/>
      <c r="T30954" s="2"/>
      <c r="V30954" s="2"/>
      <c r="W30954" s="28"/>
      <c r="Y30954" s="30"/>
      <c r="Z30954" s="30"/>
      <c r="AB30954" s="6"/>
    </row>
    <row r="30955" spans="1:28">
      <c r="A30955" s="2"/>
      <c r="B30955" s="2"/>
      <c r="C30955" s="2"/>
      <c r="G30955" s="94"/>
      <c r="H30955" s="94"/>
      <c r="I30955" s="94"/>
      <c r="J30955" s="2"/>
      <c r="P30955" s="30"/>
      <c r="T30955" s="2"/>
      <c r="V30955" s="2"/>
      <c r="W30955" s="28"/>
      <c r="Y30955" s="30"/>
      <c r="Z30955" s="30"/>
      <c r="AB30955" s="6"/>
    </row>
    <row r="30956" spans="1:28">
      <c r="A30956" s="2"/>
      <c r="B30956" s="2"/>
      <c r="C30956" s="2"/>
      <c r="G30956" s="94"/>
      <c r="H30956" s="94"/>
      <c r="I30956" s="94"/>
      <c r="J30956" s="2"/>
      <c r="P30956" s="30"/>
      <c r="T30956" s="2"/>
      <c r="V30956" s="2"/>
      <c r="W30956" s="28"/>
      <c r="Y30956" s="30"/>
      <c r="Z30956" s="30"/>
      <c r="AB30956" s="6"/>
    </row>
    <row r="30957" spans="1:28">
      <c r="A30957" s="2"/>
      <c r="B30957" s="2"/>
      <c r="C30957" s="2"/>
      <c r="G30957" s="94"/>
      <c r="H30957" s="94"/>
      <c r="I30957" s="94"/>
      <c r="J30957" s="2"/>
      <c r="P30957" s="30"/>
      <c r="T30957" s="2"/>
      <c r="V30957" s="2"/>
      <c r="W30957" s="28"/>
      <c r="Y30957" s="30"/>
      <c r="Z30957" s="30"/>
      <c r="AB30957" s="6"/>
    </row>
    <row r="30958" spans="1:28">
      <c r="A30958" s="2"/>
      <c r="B30958" s="2"/>
      <c r="C30958" s="2"/>
      <c r="G30958" s="94"/>
      <c r="H30958" s="94"/>
      <c r="I30958" s="94"/>
      <c r="J30958" s="2"/>
      <c r="P30958" s="30"/>
      <c r="T30958" s="2"/>
      <c r="V30958" s="2"/>
      <c r="W30958" s="28"/>
      <c r="Y30958" s="30"/>
      <c r="Z30958" s="30"/>
      <c r="AB30958" s="6"/>
    </row>
    <row r="30959" spans="1:28">
      <c r="A30959" s="2"/>
      <c r="B30959" s="2"/>
      <c r="C30959" s="2"/>
      <c r="G30959" s="94"/>
      <c r="H30959" s="94"/>
      <c r="I30959" s="94"/>
      <c r="J30959" s="2"/>
      <c r="P30959" s="30"/>
      <c r="T30959" s="2"/>
      <c r="V30959" s="2"/>
      <c r="W30959" s="28"/>
      <c r="Y30959" s="30"/>
      <c r="Z30959" s="30"/>
      <c r="AB30959" s="6"/>
    </row>
    <row r="30960" spans="1:28">
      <c r="A30960" s="2"/>
      <c r="B30960" s="2"/>
      <c r="C30960" s="2"/>
      <c r="G30960" s="94"/>
      <c r="H30960" s="94"/>
      <c r="I30960" s="94"/>
      <c r="J30960" s="2"/>
      <c r="P30960" s="30"/>
      <c r="T30960" s="2"/>
      <c r="V30960" s="2"/>
      <c r="W30960" s="28"/>
      <c r="Y30960" s="30"/>
      <c r="Z30960" s="30"/>
      <c r="AB30960" s="6"/>
    </row>
    <row r="30961" spans="1:28">
      <c r="A30961" s="2"/>
      <c r="B30961" s="2"/>
      <c r="C30961" s="2"/>
      <c r="G30961" s="94"/>
      <c r="H30961" s="94"/>
      <c r="I30961" s="94"/>
      <c r="J30961" s="2"/>
      <c r="P30961" s="30"/>
      <c r="T30961" s="2"/>
      <c r="V30961" s="2"/>
      <c r="W30961" s="28"/>
      <c r="Y30961" s="30"/>
      <c r="Z30961" s="30"/>
      <c r="AB30961" s="6"/>
    </row>
    <row r="30962" spans="1:28">
      <c r="A30962" s="2"/>
      <c r="B30962" s="2"/>
      <c r="C30962" s="2"/>
      <c r="G30962" s="94"/>
      <c r="H30962" s="94"/>
      <c r="I30962" s="94"/>
      <c r="J30962" s="2"/>
      <c r="P30962" s="30"/>
      <c r="T30962" s="2"/>
      <c r="V30962" s="2"/>
      <c r="W30962" s="28"/>
      <c r="Y30962" s="30"/>
      <c r="Z30962" s="30"/>
      <c r="AB30962" s="6"/>
    </row>
    <row r="30963" spans="1:28">
      <c r="A30963" s="2"/>
      <c r="B30963" s="2"/>
      <c r="C30963" s="2"/>
      <c r="G30963" s="94"/>
      <c r="H30963" s="94"/>
      <c r="I30963" s="94"/>
      <c r="J30963" s="2"/>
      <c r="P30963" s="30"/>
      <c r="T30963" s="2"/>
      <c r="V30963" s="2"/>
      <c r="W30963" s="28"/>
      <c r="Y30963" s="30"/>
      <c r="Z30963" s="30"/>
      <c r="AB30963" s="6"/>
    </row>
    <row r="30964" spans="1:28">
      <c r="A30964" s="2"/>
      <c r="B30964" s="2"/>
      <c r="C30964" s="2"/>
      <c r="G30964" s="94"/>
      <c r="H30964" s="94"/>
      <c r="I30964" s="94"/>
      <c r="J30964" s="2"/>
      <c r="P30964" s="30"/>
      <c r="T30964" s="2"/>
      <c r="V30964" s="2"/>
      <c r="W30964" s="28"/>
      <c r="Y30964" s="30"/>
      <c r="Z30964" s="30"/>
      <c r="AB30964" s="6"/>
    </row>
    <row r="30965" spans="1:28">
      <c r="A30965" s="2"/>
      <c r="B30965" s="2"/>
      <c r="C30965" s="2"/>
      <c r="G30965" s="94"/>
      <c r="H30965" s="94"/>
      <c r="I30965" s="94"/>
      <c r="J30965" s="2"/>
      <c r="P30965" s="30"/>
      <c r="T30965" s="2"/>
      <c r="V30965" s="2"/>
      <c r="W30965" s="28"/>
      <c r="Y30965" s="30"/>
      <c r="Z30965" s="30"/>
      <c r="AB30965" s="6"/>
    </row>
    <row r="30966" spans="1:28">
      <c r="A30966" s="2"/>
      <c r="B30966" s="2"/>
      <c r="C30966" s="2"/>
      <c r="G30966" s="94"/>
      <c r="H30966" s="94"/>
      <c r="I30966" s="94"/>
      <c r="J30966" s="2"/>
      <c r="P30966" s="30"/>
      <c r="T30966" s="2"/>
      <c r="V30966" s="2"/>
      <c r="W30966" s="28"/>
      <c r="Y30966" s="30"/>
      <c r="Z30966" s="30"/>
      <c r="AB30966" s="6"/>
    </row>
    <row r="30967" spans="1:28">
      <c r="A30967" s="2"/>
      <c r="B30967" s="2"/>
      <c r="C30967" s="2"/>
      <c r="G30967" s="94"/>
      <c r="H30967" s="94"/>
      <c r="I30967" s="94"/>
      <c r="J30967" s="2"/>
      <c r="P30967" s="30"/>
      <c r="T30967" s="2"/>
      <c r="V30967" s="2"/>
      <c r="W30967" s="28"/>
      <c r="Y30967" s="30"/>
      <c r="Z30967" s="30"/>
      <c r="AB30967" s="6"/>
    </row>
    <row r="30968" spans="1:28">
      <c r="A30968" s="2"/>
      <c r="B30968" s="2"/>
      <c r="C30968" s="2"/>
      <c r="G30968" s="94"/>
      <c r="H30968" s="94"/>
      <c r="I30968" s="94"/>
      <c r="J30968" s="2"/>
      <c r="P30968" s="30"/>
      <c r="T30968" s="2"/>
      <c r="V30968" s="2"/>
      <c r="W30968" s="28"/>
      <c r="Y30968" s="30"/>
      <c r="Z30968" s="30"/>
      <c r="AB30968" s="6"/>
    </row>
    <row r="30969" spans="1:28">
      <c r="A30969" s="2"/>
      <c r="B30969" s="2"/>
      <c r="C30969" s="2"/>
      <c r="G30969" s="94"/>
      <c r="H30969" s="94"/>
      <c r="I30969" s="94"/>
      <c r="J30969" s="2"/>
      <c r="P30969" s="30"/>
      <c r="T30969" s="2"/>
      <c r="V30969" s="2"/>
      <c r="W30969" s="28"/>
      <c r="Y30969" s="30"/>
      <c r="Z30969" s="30"/>
      <c r="AB30969" s="6"/>
    </row>
    <row r="30970" spans="1:28">
      <c r="A30970" s="2"/>
      <c r="B30970" s="2"/>
      <c r="C30970" s="2"/>
      <c r="G30970" s="94"/>
      <c r="H30970" s="94"/>
      <c r="I30970" s="94"/>
      <c r="J30970" s="2"/>
      <c r="P30970" s="30"/>
      <c r="T30970" s="2"/>
      <c r="V30970" s="2"/>
      <c r="W30970" s="28"/>
      <c r="Y30970" s="30"/>
      <c r="Z30970" s="30"/>
      <c r="AB30970" s="6"/>
    </row>
    <row r="30971" spans="1:28">
      <c r="A30971" s="2"/>
      <c r="B30971" s="2"/>
      <c r="C30971" s="2"/>
      <c r="G30971" s="94"/>
      <c r="H30971" s="94"/>
      <c r="I30971" s="94"/>
      <c r="J30971" s="2"/>
      <c r="P30971" s="30"/>
      <c r="T30971" s="2"/>
      <c r="V30971" s="2"/>
      <c r="W30971" s="28"/>
      <c r="Y30971" s="30"/>
      <c r="Z30971" s="30"/>
      <c r="AB30971" s="6"/>
    </row>
    <row r="30972" spans="1:28">
      <c r="A30972" s="2"/>
      <c r="B30972" s="2"/>
      <c r="C30972" s="2"/>
      <c r="G30972" s="94"/>
      <c r="H30972" s="94"/>
      <c r="I30972" s="94"/>
      <c r="J30972" s="2"/>
      <c r="P30972" s="30"/>
      <c r="T30972" s="2"/>
      <c r="V30972" s="2"/>
      <c r="W30972" s="28"/>
      <c r="Y30972" s="30"/>
      <c r="Z30972" s="30"/>
      <c r="AB30972" s="6"/>
    </row>
    <row r="30973" spans="1:28">
      <c r="A30973" s="2"/>
      <c r="B30973" s="2"/>
      <c r="C30973" s="2"/>
      <c r="G30973" s="94"/>
      <c r="H30973" s="94"/>
      <c r="I30973" s="94"/>
      <c r="J30973" s="2"/>
      <c r="P30973" s="30"/>
      <c r="T30973" s="2"/>
      <c r="V30973" s="2"/>
      <c r="W30973" s="28"/>
      <c r="Y30973" s="30"/>
      <c r="Z30973" s="30"/>
      <c r="AB30973" s="6"/>
    </row>
    <row r="30974" spans="1:28">
      <c r="A30974" s="2"/>
      <c r="B30974" s="2"/>
      <c r="C30974" s="2"/>
      <c r="G30974" s="94"/>
      <c r="H30974" s="94"/>
      <c r="I30974" s="94"/>
      <c r="J30974" s="2"/>
      <c r="P30974" s="30"/>
      <c r="T30974" s="2"/>
      <c r="V30974" s="2"/>
      <c r="W30974" s="28"/>
      <c r="Y30974" s="30"/>
      <c r="Z30974" s="30"/>
      <c r="AB30974" s="6"/>
    </row>
    <row r="30975" spans="1:28">
      <c r="A30975" s="2"/>
      <c r="B30975" s="2"/>
      <c r="C30975" s="2"/>
      <c r="G30975" s="94"/>
      <c r="H30975" s="94"/>
      <c r="I30975" s="94"/>
      <c r="J30975" s="2"/>
      <c r="P30975" s="30"/>
      <c r="T30975" s="2"/>
      <c r="V30975" s="2"/>
      <c r="W30975" s="28"/>
      <c r="Y30975" s="30"/>
      <c r="Z30975" s="30"/>
      <c r="AB30975" s="6"/>
    </row>
    <row r="30976" spans="1:28">
      <c r="A30976" s="2"/>
      <c r="B30976" s="2"/>
      <c r="C30976" s="2"/>
      <c r="G30976" s="94"/>
      <c r="H30976" s="94"/>
      <c r="I30976" s="94"/>
      <c r="J30976" s="2"/>
      <c r="P30976" s="30"/>
      <c r="T30976" s="2"/>
      <c r="V30976" s="2"/>
      <c r="W30976" s="28"/>
      <c r="Y30976" s="30"/>
      <c r="Z30976" s="30"/>
      <c r="AB30976" s="6"/>
    </row>
    <row r="30977" spans="1:28">
      <c r="A30977" s="2"/>
      <c r="B30977" s="2"/>
      <c r="C30977" s="2"/>
      <c r="G30977" s="94"/>
      <c r="H30977" s="94"/>
      <c r="I30977" s="94"/>
      <c r="J30977" s="2"/>
      <c r="P30977" s="30"/>
      <c r="T30977" s="2"/>
      <c r="V30977" s="2"/>
      <c r="W30977" s="28"/>
      <c r="Y30977" s="30"/>
      <c r="Z30977" s="30"/>
      <c r="AB30977" s="6"/>
    </row>
    <row r="30978" spans="1:28">
      <c r="A30978" s="2"/>
      <c r="B30978" s="2"/>
      <c r="C30978" s="2"/>
      <c r="G30978" s="94"/>
      <c r="H30978" s="94"/>
      <c r="I30978" s="94"/>
      <c r="J30978" s="2"/>
      <c r="P30978" s="30"/>
      <c r="T30978" s="2"/>
      <c r="V30978" s="2"/>
      <c r="W30978" s="28"/>
      <c r="Y30978" s="30"/>
      <c r="Z30978" s="30"/>
      <c r="AB30978" s="6"/>
    </row>
    <row r="30979" spans="1:28">
      <c r="A30979" s="2"/>
      <c r="B30979" s="2"/>
      <c r="C30979" s="2"/>
      <c r="G30979" s="94"/>
      <c r="H30979" s="94"/>
      <c r="I30979" s="94"/>
      <c r="J30979" s="2"/>
      <c r="P30979" s="30"/>
      <c r="T30979" s="2"/>
      <c r="V30979" s="2"/>
      <c r="W30979" s="28"/>
      <c r="Y30979" s="30"/>
      <c r="Z30979" s="30"/>
      <c r="AB30979" s="6"/>
    </row>
    <row r="30980" spans="1:28">
      <c r="A30980" s="2"/>
      <c r="B30980" s="2"/>
      <c r="C30980" s="2"/>
      <c r="G30980" s="94"/>
      <c r="H30980" s="94"/>
      <c r="I30980" s="94"/>
      <c r="J30980" s="2"/>
      <c r="P30980" s="30"/>
      <c r="T30980" s="2"/>
      <c r="V30980" s="2"/>
      <c r="W30980" s="28"/>
      <c r="Y30980" s="30"/>
      <c r="Z30980" s="30"/>
      <c r="AB30980" s="6"/>
    </row>
    <row r="30981" spans="1:28">
      <c r="A30981" s="2"/>
      <c r="B30981" s="2"/>
      <c r="C30981" s="2"/>
      <c r="G30981" s="94"/>
      <c r="H30981" s="94"/>
      <c r="I30981" s="94"/>
      <c r="J30981" s="2"/>
      <c r="P30981" s="30"/>
      <c r="T30981" s="2"/>
      <c r="V30981" s="2"/>
      <c r="W30981" s="28"/>
      <c r="Y30981" s="30"/>
      <c r="Z30981" s="30"/>
      <c r="AB30981" s="6"/>
    </row>
    <row r="30982" spans="1:28">
      <c r="A30982" s="2"/>
      <c r="B30982" s="2"/>
      <c r="C30982" s="2"/>
      <c r="G30982" s="94"/>
      <c r="H30982" s="94"/>
      <c r="I30982" s="94"/>
      <c r="J30982" s="2"/>
      <c r="P30982" s="30"/>
      <c r="T30982" s="2"/>
      <c r="V30982" s="2"/>
      <c r="W30982" s="28"/>
      <c r="Y30982" s="30"/>
      <c r="Z30982" s="30"/>
      <c r="AB30982" s="6"/>
    </row>
    <row r="30983" spans="1:28">
      <c r="A30983" s="2"/>
      <c r="B30983" s="2"/>
      <c r="C30983" s="2"/>
      <c r="G30983" s="94"/>
      <c r="H30983" s="94"/>
      <c r="I30983" s="94"/>
      <c r="J30983" s="2"/>
      <c r="P30983" s="30"/>
      <c r="T30983" s="2"/>
      <c r="V30983" s="2"/>
      <c r="W30983" s="28"/>
      <c r="Y30983" s="30"/>
      <c r="Z30983" s="30"/>
      <c r="AB30983" s="6"/>
    </row>
    <row r="30984" spans="1:28">
      <c r="A30984" s="2"/>
      <c r="B30984" s="2"/>
      <c r="C30984" s="2"/>
      <c r="G30984" s="94"/>
      <c r="H30984" s="94"/>
      <c r="I30984" s="94"/>
      <c r="J30984" s="2"/>
      <c r="P30984" s="30"/>
      <c r="T30984" s="2"/>
      <c r="V30984" s="2"/>
      <c r="W30984" s="28"/>
      <c r="Y30984" s="30"/>
      <c r="Z30984" s="30"/>
      <c r="AB30984" s="6"/>
    </row>
    <row r="30985" spans="1:28">
      <c r="A30985" s="2"/>
      <c r="B30985" s="2"/>
      <c r="C30985" s="2"/>
      <c r="G30985" s="94"/>
      <c r="H30985" s="94"/>
      <c r="I30985" s="94"/>
      <c r="J30985" s="2"/>
      <c r="P30985" s="30"/>
      <c r="T30985" s="2"/>
      <c r="V30985" s="2"/>
      <c r="W30985" s="28"/>
      <c r="Y30985" s="30"/>
      <c r="Z30985" s="30"/>
      <c r="AB30985" s="6"/>
    </row>
    <row r="30986" spans="1:28">
      <c r="A30986" s="2"/>
      <c r="B30986" s="2"/>
      <c r="C30986" s="2"/>
      <c r="G30986" s="94"/>
      <c r="H30986" s="94"/>
      <c r="I30986" s="94"/>
      <c r="J30986" s="2"/>
      <c r="P30986" s="30"/>
      <c r="T30986" s="2"/>
      <c r="V30986" s="2"/>
      <c r="W30986" s="28"/>
      <c r="Y30986" s="30"/>
      <c r="Z30986" s="30"/>
      <c r="AB30986" s="6"/>
    </row>
    <row r="30987" spans="1:28">
      <c r="A30987" s="2"/>
      <c r="B30987" s="2"/>
      <c r="C30987" s="2"/>
      <c r="G30987" s="94"/>
      <c r="H30987" s="94"/>
      <c r="I30987" s="94"/>
      <c r="J30987" s="2"/>
      <c r="P30987" s="30"/>
      <c r="T30987" s="2"/>
      <c r="V30987" s="2"/>
      <c r="W30987" s="28"/>
      <c r="Y30987" s="30"/>
      <c r="Z30987" s="30"/>
      <c r="AB30987" s="6"/>
    </row>
    <row r="30988" spans="1:28">
      <c r="A30988" s="2"/>
      <c r="B30988" s="2"/>
      <c r="C30988" s="2"/>
      <c r="G30988" s="94"/>
      <c r="H30988" s="94"/>
      <c r="I30988" s="94"/>
      <c r="J30988" s="2"/>
      <c r="P30988" s="30"/>
      <c r="T30988" s="2"/>
      <c r="V30988" s="2"/>
      <c r="W30988" s="28"/>
      <c r="Y30988" s="30"/>
      <c r="Z30988" s="30"/>
      <c r="AB30988" s="6"/>
    </row>
    <row r="30989" spans="1:28">
      <c r="A30989" s="2"/>
      <c r="B30989" s="2"/>
      <c r="C30989" s="2"/>
      <c r="G30989" s="94"/>
      <c r="H30989" s="94"/>
      <c r="I30989" s="94"/>
      <c r="J30989" s="2"/>
      <c r="P30989" s="30"/>
      <c r="T30989" s="2"/>
      <c r="V30989" s="2"/>
      <c r="W30989" s="28"/>
      <c r="Y30989" s="30"/>
      <c r="Z30989" s="30"/>
      <c r="AB30989" s="6"/>
    </row>
    <row r="30990" spans="1:28">
      <c r="A30990" s="2"/>
      <c r="B30990" s="2"/>
      <c r="C30990" s="2"/>
      <c r="G30990" s="94"/>
      <c r="H30990" s="94"/>
      <c r="I30990" s="94"/>
      <c r="J30990" s="2"/>
      <c r="P30990" s="30"/>
      <c r="T30990" s="2"/>
      <c r="V30990" s="2"/>
      <c r="W30990" s="28"/>
      <c r="Y30990" s="30"/>
      <c r="Z30990" s="30"/>
      <c r="AB30990" s="6"/>
    </row>
    <row r="30991" spans="1:28">
      <c r="A30991" s="2"/>
      <c r="B30991" s="2"/>
      <c r="C30991" s="2"/>
      <c r="G30991" s="94"/>
      <c r="H30991" s="94"/>
      <c r="I30991" s="94"/>
      <c r="J30991" s="2"/>
      <c r="P30991" s="30"/>
      <c r="T30991" s="2"/>
      <c r="V30991" s="2"/>
      <c r="W30991" s="28"/>
      <c r="Y30991" s="30"/>
      <c r="Z30991" s="30"/>
      <c r="AB30991" s="6"/>
    </row>
    <row r="30992" spans="1:28">
      <c r="A30992" s="2"/>
      <c r="B30992" s="2"/>
      <c r="C30992" s="2"/>
      <c r="G30992" s="94"/>
      <c r="H30992" s="94"/>
      <c r="I30992" s="94"/>
      <c r="J30992" s="2"/>
      <c r="P30992" s="30"/>
      <c r="T30992" s="2"/>
      <c r="V30992" s="2"/>
      <c r="W30992" s="28"/>
      <c r="Y30992" s="30"/>
      <c r="Z30992" s="30"/>
      <c r="AB30992" s="6"/>
    </row>
    <row r="30993" spans="1:28">
      <c r="A30993" s="2"/>
      <c r="B30993" s="2"/>
      <c r="C30993" s="2"/>
      <c r="G30993" s="94"/>
      <c r="H30993" s="94"/>
      <c r="I30993" s="94"/>
      <c r="J30993" s="2"/>
      <c r="P30993" s="30"/>
      <c r="T30993" s="2"/>
      <c r="V30993" s="2"/>
      <c r="W30993" s="28"/>
      <c r="Y30993" s="30"/>
      <c r="Z30993" s="30"/>
      <c r="AB30993" s="6"/>
    </row>
    <row r="30994" spans="1:28">
      <c r="A30994" s="2"/>
      <c r="B30994" s="2"/>
      <c r="C30994" s="2"/>
      <c r="G30994" s="94"/>
      <c r="H30994" s="94"/>
      <c r="I30994" s="94"/>
      <c r="J30994" s="2"/>
      <c r="P30994" s="30"/>
      <c r="T30994" s="2"/>
      <c r="V30994" s="2"/>
      <c r="W30994" s="28"/>
      <c r="Y30994" s="30"/>
      <c r="Z30994" s="30"/>
      <c r="AB30994" s="6"/>
    </row>
    <row r="30995" spans="1:28">
      <c r="A30995" s="2"/>
      <c r="B30995" s="2"/>
      <c r="C30995" s="2"/>
      <c r="G30995" s="94"/>
      <c r="H30995" s="94"/>
      <c r="I30995" s="94"/>
      <c r="J30995" s="2"/>
      <c r="P30995" s="30"/>
      <c r="T30995" s="2"/>
      <c r="V30995" s="2"/>
      <c r="W30995" s="28"/>
      <c r="Y30995" s="30"/>
      <c r="Z30995" s="30"/>
      <c r="AB30995" s="6"/>
    </row>
    <row r="30996" spans="1:28">
      <c r="A30996" s="2"/>
      <c r="B30996" s="2"/>
      <c r="C30996" s="2"/>
      <c r="G30996" s="94"/>
      <c r="H30996" s="94"/>
      <c r="I30996" s="94"/>
      <c r="J30996" s="2"/>
      <c r="P30996" s="30"/>
      <c r="T30996" s="2"/>
      <c r="V30996" s="2"/>
      <c r="W30996" s="28"/>
      <c r="Y30996" s="30"/>
      <c r="Z30996" s="30"/>
      <c r="AB30996" s="6"/>
    </row>
    <row r="30997" spans="1:28">
      <c r="A30997" s="2"/>
      <c r="B30997" s="2"/>
      <c r="C30997" s="2"/>
      <c r="G30997" s="94"/>
      <c r="H30997" s="94"/>
      <c r="I30997" s="94"/>
      <c r="J30997" s="2"/>
      <c r="P30997" s="30"/>
      <c r="T30997" s="2"/>
      <c r="V30997" s="2"/>
      <c r="W30997" s="28"/>
      <c r="Y30997" s="30"/>
      <c r="Z30997" s="30"/>
      <c r="AB30997" s="6"/>
    </row>
    <row r="30998" spans="1:28">
      <c r="A30998" s="2"/>
      <c r="B30998" s="2"/>
      <c r="C30998" s="2"/>
      <c r="G30998" s="94"/>
      <c r="H30998" s="94"/>
      <c r="I30998" s="94"/>
      <c r="J30998" s="2"/>
      <c r="P30998" s="30"/>
      <c r="T30998" s="2"/>
      <c r="V30998" s="2"/>
      <c r="W30998" s="28"/>
      <c r="Y30998" s="30"/>
      <c r="Z30998" s="30"/>
      <c r="AB30998" s="6"/>
    </row>
    <row r="30999" spans="1:28">
      <c r="A30999" s="2"/>
      <c r="B30999" s="2"/>
      <c r="C30999" s="2"/>
      <c r="G30999" s="94"/>
      <c r="H30999" s="94"/>
      <c r="I30999" s="94"/>
      <c r="J30999" s="2"/>
      <c r="P30999" s="30"/>
      <c r="T30999" s="2"/>
      <c r="V30999" s="2"/>
      <c r="W30999" s="28"/>
      <c r="Y30999" s="30"/>
      <c r="Z30999" s="30"/>
      <c r="AB30999" s="6"/>
    </row>
    <row r="31000" spans="1:28">
      <c r="A31000" s="2"/>
      <c r="B31000" s="2"/>
      <c r="C31000" s="2"/>
      <c r="G31000" s="94"/>
      <c r="H31000" s="94"/>
      <c r="I31000" s="94"/>
      <c r="J31000" s="2"/>
      <c r="P31000" s="30"/>
      <c r="T31000" s="2"/>
      <c r="V31000" s="2"/>
      <c r="W31000" s="28"/>
      <c r="Y31000" s="30"/>
      <c r="Z31000" s="30"/>
      <c r="AB31000" s="6"/>
    </row>
    <row r="31001" spans="1:28">
      <c r="A31001" s="2"/>
      <c r="B31001" s="2"/>
      <c r="C31001" s="2"/>
      <c r="G31001" s="94"/>
      <c r="H31001" s="94"/>
      <c r="I31001" s="94"/>
      <c r="J31001" s="2"/>
      <c r="P31001" s="30"/>
      <c r="T31001" s="2"/>
      <c r="V31001" s="2"/>
      <c r="W31001" s="28"/>
      <c r="Y31001" s="30"/>
      <c r="Z31001" s="30"/>
      <c r="AB31001" s="6"/>
    </row>
    <row r="31002" spans="1:28">
      <c r="A31002" s="2"/>
      <c r="B31002" s="2"/>
      <c r="C31002" s="2"/>
      <c r="G31002" s="94"/>
      <c r="H31002" s="94"/>
      <c r="I31002" s="94"/>
      <c r="J31002" s="2"/>
      <c r="P31002" s="30"/>
      <c r="T31002" s="2"/>
      <c r="V31002" s="2"/>
      <c r="W31002" s="28"/>
      <c r="Y31002" s="30"/>
      <c r="Z31002" s="30"/>
      <c r="AB31002" s="6"/>
    </row>
    <row r="31003" spans="1:28">
      <c r="A31003" s="2"/>
      <c r="B31003" s="2"/>
      <c r="C31003" s="2"/>
      <c r="G31003" s="94"/>
      <c r="H31003" s="94"/>
      <c r="I31003" s="94"/>
      <c r="J31003" s="2"/>
      <c r="P31003" s="30"/>
      <c r="T31003" s="2"/>
      <c r="V31003" s="2"/>
      <c r="W31003" s="28"/>
      <c r="Y31003" s="30"/>
      <c r="Z31003" s="30"/>
      <c r="AB31003" s="6"/>
    </row>
    <row r="31004" spans="1:28">
      <c r="A31004" s="2"/>
      <c r="B31004" s="2"/>
      <c r="C31004" s="2"/>
      <c r="G31004" s="94"/>
      <c r="H31004" s="94"/>
      <c r="I31004" s="94"/>
      <c r="J31004" s="2"/>
      <c r="P31004" s="30"/>
      <c r="T31004" s="2"/>
      <c r="V31004" s="2"/>
      <c r="W31004" s="28"/>
      <c r="Y31004" s="30"/>
      <c r="Z31004" s="30"/>
      <c r="AB31004" s="6"/>
    </row>
    <row r="31005" spans="1:28">
      <c r="A31005" s="2"/>
      <c r="B31005" s="2"/>
      <c r="C31005" s="2"/>
      <c r="G31005" s="94"/>
      <c r="H31005" s="94"/>
      <c r="I31005" s="94"/>
      <c r="J31005" s="2"/>
      <c r="P31005" s="30"/>
      <c r="T31005" s="2"/>
      <c r="V31005" s="2"/>
      <c r="W31005" s="28"/>
      <c r="Y31005" s="30"/>
      <c r="Z31005" s="30"/>
      <c r="AB31005" s="6"/>
    </row>
    <row r="31006" spans="1:28">
      <c r="A31006" s="2"/>
      <c r="B31006" s="2"/>
      <c r="C31006" s="2"/>
      <c r="G31006" s="94"/>
      <c r="H31006" s="94"/>
      <c r="I31006" s="94"/>
      <c r="J31006" s="2"/>
      <c r="P31006" s="30"/>
      <c r="T31006" s="2"/>
      <c r="V31006" s="2"/>
      <c r="W31006" s="28"/>
      <c r="Y31006" s="30"/>
      <c r="Z31006" s="30"/>
      <c r="AB31006" s="6"/>
    </row>
    <row r="31007" spans="1:28">
      <c r="A31007" s="2"/>
      <c r="B31007" s="2"/>
      <c r="C31007" s="2"/>
      <c r="G31007" s="94"/>
      <c r="H31007" s="94"/>
      <c r="I31007" s="94"/>
      <c r="J31007" s="2"/>
      <c r="P31007" s="30"/>
      <c r="T31007" s="2"/>
      <c r="V31007" s="2"/>
      <c r="W31007" s="28"/>
      <c r="Y31007" s="30"/>
      <c r="Z31007" s="30"/>
      <c r="AB31007" s="6"/>
    </row>
    <row r="31008" spans="1:28">
      <c r="A31008" s="2"/>
      <c r="B31008" s="2"/>
      <c r="C31008" s="2"/>
      <c r="G31008" s="94"/>
      <c r="H31008" s="94"/>
      <c r="I31008" s="94"/>
      <c r="J31008" s="2"/>
      <c r="P31008" s="30"/>
      <c r="T31008" s="2"/>
      <c r="V31008" s="2"/>
      <c r="W31008" s="28"/>
      <c r="Y31008" s="30"/>
      <c r="Z31008" s="30"/>
      <c r="AB31008" s="6"/>
    </row>
    <row r="31009" spans="1:28">
      <c r="A31009" s="2"/>
      <c r="B31009" s="2"/>
      <c r="C31009" s="2"/>
      <c r="G31009" s="94"/>
      <c r="H31009" s="94"/>
      <c r="I31009" s="94"/>
      <c r="J31009" s="2"/>
      <c r="P31009" s="30"/>
      <c r="T31009" s="2"/>
      <c r="V31009" s="2"/>
      <c r="W31009" s="28"/>
      <c r="Y31009" s="30"/>
      <c r="Z31009" s="30"/>
      <c r="AB31009" s="6"/>
    </row>
    <row r="31010" spans="1:28">
      <c r="A31010" s="2"/>
      <c r="B31010" s="2"/>
      <c r="C31010" s="2"/>
      <c r="G31010" s="94"/>
      <c r="H31010" s="94"/>
      <c r="I31010" s="94"/>
      <c r="J31010" s="2"/>
      <c r="P31010" s="30"/>
      <c r="T31010" s="2"/>
      <c r="V31010" s="2"/>
      <c r="W31010" s="28"/>
      <c r="Y31010" s="30"/>
      <c r="Z31010" s="30"/>
      <c r="AB31010" s="6"/>
    </row>
    <row r="31011" spans="1:28">
      <c r="A31011" s="2"/>
      <c r="B31011" s="2"/>
      <c r="C31011" s="2"/>
      <c r="G31011" s="94"/>
      <c r="H31011" s="94"/>
      <c r="I31011" s="94"/>
      <c r="J31011" s="2"/>
      <c r="P31011" s="30"/>
      <c r="T31011" s="2"/>
      <c r="V31011" s="2"/>
      <c r="W31011" s="28"/>
      <c r="Y31011" s="30"/>
      <c r="Z31011" s="30"/>
      <c r="AB31011" s="6"/>
    </row>
    <row r="31012" spans="1:28">
      <c r="A31012" s="2"/>
      <c r="B31012" s="2"/>
      <c r="C31012" s="2"/>
      <c r="G31012" s="94"/>
      <c r="H31012" s="94"/>
      <c r="I31012" s="94"/>
      <c r="J31012" s="2"/>
      <c r="P31012" s="30"/>
      <c r="T31012" s="2"/>
      <c r="V31012" s="2"/>
      <c r="W31012" s="28"/>
      <c r="Y31012" s="30"/>
      <c r="Z31012" s="30"/>
      <c r="AB31012" s="6"/>
    </row>
    <row r="31013" spans="1:28">
      <c r="A31013" s="2"/>
      <c r="B31013" s="2"/>
      <c r="C31013" s="2"/>
      <c r="G31013" s="94"/>
      <c r="H31013" s="94"/>
      <c r="I31013" s="94"/>
      <c r="J31013" s="2"/>
      <c r="P31013" s="30"/>
      <c r="T31013" s="2"/>
      <c r="V31013" s="2"/>
      <c r="W31013" s="28"/>
      <c r="Y31013" s="30"/>
      <c r="Z31013" s="30"/>
      <c r="AB31013" s="6"/>
    </row>
    <row r="31014" spans="1:28">
      <c r="A31014" s="2"/>
      <c r="B31014" s="2"/>
      <c r="C31014" s="2"/>
      <c r="G31014" s="94"/>
      <c r="H31014" s="94"/>
      <c r="I31014" s="94"/>
      <c r="J31014" s="2"/>
      <c r="P31014" s="30"/>
      <c r="T31014" s="2"/>
      <c r="V31014" s="2"/>
      <c r="W31014" s="28"/>
      <c r="Y31014" s="30"/>
      <c r="Z31014" s="30"/>
      <c r="AB31014" s="6"/>
    </row>
    <row r="31015" spans="1:28">
      <c r="A31015" s="2"/>
      <c r="B31015" s="2"/>
      <c r="C31015" s="2"/>
      <c r="G31015" s="94"/>
      <c r="H31015" s="94"/>
      <c r="I31015" s="94"/>
      <c r="J31015" s="2"/>
      <c r="P31015" s="30"/>
      <c r="T31015" s="2"/>
      <c r="V31015" s="2"/>
      <c r="W31015" s="28"/>
      <c r="Y31015" s="30"/>
      <c r="Z31015" s="30"/>
      <c r="AB31015" s="6"/>
    </row>
    <row r="31016" spans="1:28">
      <c r="A31016" s="2"/>
      <c r="B31016" s="2"/>
      <c r="C31016" s="2"/>
      <c r="G31016" s="94"/>
      <c r="H31016" s="94"/>
      <c r="I31016" s="94"/>
      <c r="J31016" s="2"/>
      <c r="P31016" s="30"/>
      <c r="T31016" s="2"/>
      <c r="V31016" s="2"/>
      <c r="W31016" s="28"/>
      <c r="Y31016" s="30"/>
      <c r="Z31016" s="30"/>
      <c r="AB31016" s="6"/>
    </row>
    <row r="31017" spans="1:28">
      <c r="A31017" s="2"/>
      <c r="B31017" s="2"/>
      <c r="C31017" s="2"/>
      <c r="G31017" s="94"/>
      <c r="H31017" s="94"/>
      <c r="I31017" s="94"/>
      <c r="J31017" s="2"/>
      <c r="P31017" s="30"/>
      <c r="T31017" s="2"/>
      <c r="V31017" s="2"/>
      <c r="W31017" s="28"/>
      <c r="Y31017" s="30"/>
      <c r="Z31017" s="30"/>
      <c r="AB31017" s="6"/>
    </row>
    <row r="31018" spans="1:28">
      <c r="A31018" s="2"/>
      <c r="B31018" s="2"/>
      <c r="C31018" s="2"/>
      <c r="G31018" s="94"/>
      <c r="H31018" s="94"/>
      <c r="I31018" s="94"/>
      <c r="J31018" s="2"/>
      <c r="P31018" s="30"/>
      <c r="T31018" s="2"/>
      <c r="V31018" s="2"/>
      <c r="W31018" s="28"/>
      <c r="Y31018" s="30"/>
      <c r="Z31018" s="30"/>
      <c r="AB31018" s="6"/>
    </row>
    <row r="31019" spans="1:28">
      <c r="A31019" s="2"/>
      <c r="B31019" s="2"/>
      <c r="C31019" s="2"/>
      <c r="G31019" s="94"/>
      <c r="H31019" s="94"/>
      <c r="I31019" s="94"/>
      <c r="J31019" s="2"/>
      <c r="P31019" s="30"/>
      <c r="T31019" s="2"/>
      <c r="V31019" s="2"/>
      <c r="W31019" s="28"/>
      <c r="Y31019" s="30"/>
      <c r="Z31019" s="30"/>
      <c r="AB31019" s="6"/>
    </row>
    <row r="31020" spans="1:28">
      <c r="A31020" s="2"/>
      <c r="B31020" s="2"/>
      <c r="C31020" s="2"/>
      <c r="G31020" s="94"/>
      <c r="H31020" s="94"/>
      <c r="I31020" s="94"/>
      <c r="J31020" s="2"/>
      <c r="P31020" s="30"/>
      <c r="T31020" s="2"/>
      <c r="V31020" s="2"/>
      <c r="W31020" s="28"/>
      <c r="Y31020" s="30"/>
      <c r="Z31020" s="30"/>
      <c r="AB31020" s="6"/>
    </row>
    <row r="31021" spans="1:28">
      <c r="A31021" s="2"/>
      <c r="B31021" s="2"/>
      <c r="C31021" s="2"/>
      <c r="G31021" s="94"/>
      <c r="H31021" s="94"/>
      <c r="I31021" s="94"/>
      <c r="J31021" s="2"/>
      <c r="P31021" s="30"/>
      <c r="T31021" s="2"/>
      <c r="V31021" s="2"/>
      <c r="W31021" s="28"/>
      <c r="Y31021" s="30"/>
      <c r="Z31021" s="30"/>
      <c r="AB31021" s="6"/>
    </row>
    <row r="31022" spans="1:28">
      <c r="A31022" s="2"/>
      <c r="B31022" s="2"/>
      <c r="C31022" s="2"/>
      <c r="G31022" s="94"/>
      <c r="H31022" s="94"/>
      <c r="I31022" s="94"/>
      <c r="J31022" s="2"/>
      <c r="P31022" s="30"/>
      <c r="T31022" s="2"/>
      <c r="V31022" s="2"/>
      <c r="W31022" s="28"/>
      <c r="Y31022" s="30"/>
      <c r="Z31022" s="30"/>
      <c r="AB31022" s="6"/>
    </row>
    <row r="31023" spans="1:28">
      <c r="A31023" s="2"/>
      <c r="B31023" s="2"/>
      <c r="C31023" s="2"/>
      <c r="G31023" s="94"/>
      <c r="H31023" s="94"/>
      <c r="I31023" s="94"/>
      <c r="J31023" s="2"/>
      <c r="P31023" s="30"/>
      <c r="T31023" s="2"/>
      <c r="V31023" s="2"/>
      <c r="W31023" s="28"/>
      <c r="Y31023" s="30"/>
      <c r="Z31023" s="30"/>
      <c r="AB31023" s="6"/>
    </row>
    <row r="31024" spans="1:28">
      <c r="A31024" s="2"/>
      <c r="B31024" s="2"/>
      <c r="C31024" s="2"/>
      <c r="G31024" s="94"/>
      <c r="H31024" s="94"/>
      <c r="I31024" s="94"/>
      <c r="J31024" s="2"/>
      <c r="P31024" s="30"/>
      <c r="T31024" s="2"/>
      <c r="V31024" s="2"/>
      <c r="W31024" s="28"/>
      <c r="Y31024" s="30"/>
      <c r="Z31024" s="30"/>
      <c r="AB31024" s="6"/>
    </row>
    <row r="31025" spans="1:28">
      <c r="A31025" s="2"/>
      <c r="B31025" s="2"/>
      <c r="C31025" s="2"/>
      <c r="G31025" s="94"/>
      <c r="H31025" s="94"/>
      <c r="I31025" s="94"/>
      <c r="J31025" s="2"/>
      <c r="P31025" s="30"/>
      <c r="T31025" s="2"/>
      <c r="V31025" s="2"/>
      <c r="W31025" s="28"/>
      <c r="Y31025" s="30"/>
      <c r="Z31025" s="30"/>
      <c r="AB31025" s="6"/>
    </row>
    <row r="31026" spans="1:28">
      <c r="A31026" s="2"/>
      <c r="B31026" s="2"/>
      <c r="C31026" s="2"/>
      <c r="G31026" s="94"/>
      <c r="H31026" s="94"/>
      <c r="I31026" s="94"/>
      <c r="J31026" s="2"/>
      <c r="P31026" s="30"/>
      <c r="T31026" s="2"/>
      <c r="V31026" s="2"/>
      <c r="W31026" s="28"/>
      <c r="Y31026" s="30"/>
      <c r="Z31026" s="30"/>
      <c r="AB31026" s="6"/>
    </row>
    <row r="31027" spans="1:28">
      <c r="A31027" s="2"/>
      <c r="B31027" s="2"/>
      <c r="C31027" s="2"/>
      <c r="G31027" s="94"/>
      <c r="H31027" s="94"/>
      <c r="I31027" s="94"/>
      <c r="J31027" s="2"/>
      <c r="P31027" s="30"/>
      <c r="T31027" s="2"/>
      <c r="V31027" s="2"/>
      <c r="W31027" s="28"/>
      <c r="Y31027" s="30"/>
      <c r="Z31027" s="30"/>
      <c r="AB31027" s="6"/>
    </row>
    <row r="31028" spans="1:28">
      <c r="A31028" s="2"/>
      <c r="B31028" s="2"/>
      <c r="C31028" s="2"/>
      <c r="G31028" s="94"/>
      <c r="H31028" s="94"/>
      <c r="I31028" s="94"/>
      <c r="J31028" s="2"/>
      <c r="P31028" s="30"/>
      <c r="T31028" s="2"/>
      <c r="V31028" s="2"/>
      <c r="W31028" s="28"/>
      <c r="Y31028" s="30"/>
      <c r="Z31028" s="30"/>
      <c r="AB31028" s="6"/>
    </row>
    <row r="31029" spans="1:28">
      <c r="A31029" s="2"/>
      <c r="B31029" s="2"/>
      <c r="C31029" s="2"/>
      <c r="G31029" s="94"/>
      <c r="H31029" s="94"/>
      <c r="I31029" s="94"/>
      <c r="J31029" s="2"/>
      <c r="P31029" s="30"/>
      <c r="T31029" s="2"/>
      <c r="V31029" s="2"/>
      <c r="W31029" s="28"/>
      <c r="Y31029" s="30"/>
      <c r="Z31029" s="30"/>
      <c r="AB31029" s="6"/>
    </row>
    <row r="31030" spans="1:28">
      <c r="A31030" s="2"/>
      <c r="B31030" s="2"/>
      <c r="C31030" s="2"/>
      <c r="G31030" s="94"/>
      <c r="H31030" s="94"/>
      <c r="I31030" s="94"/>
      <c r="J31030" s="2"/>
      <c r="P31030" s="30"/>
      <c r="T31030" s="2"/>
      <c r="V31030" s="2"/>
      <c r="W31030" s="28"/>
      <c r="Y31030" s="30"/>
      <c r="Z31030" s="30"/>
      <c r="AB31030" s="6"/>
    </row>
    <row r="31031" spans="1:28">
      <c r="A31031" s="2"/>
      <c r="B31031" s="2"/>
      <c r="C31031" s="2"/>
      <c r="G31031" s="94"/>
      <c r="H31031" s="94"/>
      <c r="I31031" s="94"/>
      <c r="J31031" s="2"/>
      <c r="P31031" s="30"/>
      <c r="T31031" s="2"/>
      <c r="V31031" s="2"/>
      <c r="W31031" s="28"/>
      <c r="Y31031" s="30"/>
      <c r="Z31031" s="30"/>
      <c r="AB31031" s="6"/>
    </row>
    <row r="31032" spans="1:28">
      <c r="A31032" s="2"/>
      <c r="B31032" s="2"/>
      <c r="C31032" s="2"/>
      <c r="G31032" s="94"/>
      <c r="H31032" s="94"/>
      <c r="I31032" s="94"/>
      <c r="J31032" s="2"/>
      <c r="P31032" s="30"/>
      <c r="T31032" s="2"/>
      <c r="V31032" s="2"/>
      <c r="W31032" s="28"/>
      <c r="Y31032" s="30"/>
      <c r="Z31032" s="30"/>
      <c r="AB31032" s="6"/>
    </row>
    <row r="31033" spans="1:28">
      <c r="A31033" s="2"/>
      <c r="B31033" s="2"/>
      <c r="C31033" s="2"/>
      <c r="G31033" s="94"/>
      <c r="H31033" s="94"/>
      <c r="I31033" s="94"/>
      <c r="J31033" s="2"/>
      <c r="P31033" s="30"/>
      <c r="T31033" s="2"/>
      <c r="V31033" s="2"/>
      <c r="W31033" s="28"/>
      <c r="Y31033" s="30"/>
      <c r="Z31033" s="30"/>
      <c r="AB31033" s="6"/>
    </row>
    <row r="31034" spans="1:28">
      <c r="A31034" s="2"/>
      <c r="B31034" s="2"/>
      <c r="C31034" s="2"/>
      <c r="G31034" s="94"/>
      <c r="H31034" s="94"/>
      <c r="I31034" s="94"/>
      <c r="J31034" s="2"/>
      <c r="P31034" s="30"/>
      <c r="T31034" s="2"/>
      <c r="V31034" s="2"/>
      <c r="W31034" s="28"/>
      <c r="Y31034" s="30"/>
      <c r="Z31034" s="30"/>
      <c r="AB31034" s="6"/>
    </row>
    <row r="31035" spans="1:28">
      <c r="A31035" s="2"/>
      <c r="B31035" s="2"/>
      <c r="C31035" s="2"/>
      <c r="G31035" s="94"/>
      <c r="H31035" s="94"/>
      <c r="I31035" s="94"/>
      <c r="J31035" s="2"/>
      <c r="P31035" s="30"/>
      <c r="T31035" s="2"/>
      <c r="V31035" s="2"/>
      <c r="W31035" s="28"/>
      <c r="Y31035" s="30"/>
      <c r="Z31035" s="30"/>
      <c r="AB31035" s="6"/>
    </row>
    <row r="31036" spans="1:28">
      <c r="A31036" s="2"/>
      <c r="B31036" s="2"/>
      <c r="C31036" s="2"/>
      <c r="G31036" s="94"/>
      <c r="H31036" s="94"/>
      <c r="I31036" s="94"/>
      <c r="J31036" s="2"/>
      <c r="P31036" s="30"/>
      <c r="T31036" s="2"/>
      <c r="V31036" s="2"/>
      <c r="W31036" s="28"/>
      <c r="Y31036" s="30"/>
      <c r="Z31036" s="30"/>
      <c r="AB31036" s="6"/>
    </row>
    <row r="31037" spans="1:28">
      <c r="A31037" s="2"/>
      <c r="B31037" s="2"/>
      <c r="C31037" s="2"/>
      <c r="G31037" s="94"/>
      <c r="H31037" s="94"/>
      <c r="I31037" s="94"/>
      <c r="J31037" s="2"/>
      <c r="P31037" s="30"/>
      <c r="T31037" s="2"/>
      <c r="V31037" s="2"/>
      <c r="W31037" s="28"/>
      <c r="Y31037" s="30"/>
      <c r="Z31037" s="30"/>
      <c r="AB31037" s="6"/>
    </row>
    <row r="31038" spans="1:28">
      <c r="A31038" s="2"/>
      <c r="B31038" s="2"/>
      <c r="C31038" s="2"/>
      <c r="G31038" s="94"/>
      <c r="H31038" s="94"/>
      <c r="I31038" s="94"/>
      <c r="J31038" s="2"/>
      <c r="P31038" s="30"/>
      <c r="T31038" s="2"/>
      <c r="V31038" s="2"/>
      <c r="W31038" s="28"/>
      <c r="Y31038" s="30"/>
      <c r="Z31038" s="30"/>
      <c r="AB31038" s="6"/>
    </row>
    <row r="31039" spans="1:28">
      <c r="A31039" s="2"/>
      <c r="B31039" s="2"/>
      <c r="C31039" s="2"/>
      <c r="G31039" s="94"/>
      <c r="H31039" s="94"/>
      <c r="I31039" s="94"/>
      <c r="J31039" s="2"/>
      <c r="P31039" s="30"/>
      <c r="T31039" s="2"/>
      <c r="V31039" s="2"/>
      <c r="W31039" s="28"/>
      <c r="Y31039" s="30"/>
      <c r="Z31039" s="30"/>
      <c r="AB31039" s="6"/>
    </row>
    <row r="31040" spans="1:28">
      <c r="A31040" s="2"/>
      <c r="B31040" s="2"/>
      <c r="C31040" s="2"/>
      <c r="G31040" s="94"/>
      <c r="H31040" s="94"/>
      <c r="I31040" s="94"/>
      <c r="J31040" s="2"/>
      <c r="P31040" s="30"/>
      <c r="T31040" s="2"/>
      <c r="V31040" s="2"/>
      <c r="W31040" s="28"/>
      <c r="Y31040" s="30"/>
      <c r="Z31040" s="30"/>
      <c r="AB31040" s="6"/>
    </row>
    <row r="31041" spans="1:28">
      <c r="A31041" s="2"/>
      <c r="B31041" s="2"/>
      <c r="C31041" s="2"/>
      <c r="G31041" s="94"/>
      <c r="H31041" s="94"/>
      <c r="I31041" s="94"/>
      <c r="J31041" s="2"/>
      <c r="P31041" s="30"/>
      <c r="T31041" s="2"/>
      <c r="V31041" s="2"/>
      <c r="W31041" s="28"/>
      <c r="Y31041" s="30"/>
      <c r="Z31041" s="30"/>
      <c r="AB31041" s="6"/>
    </row>
    <row r="31042" spans="1:28">
      <c r="A31042" s="2"/>
      <c r="B31042" s="2"/>
      <c r="C31042" s="2"/>
      <c r="G31042" s="94"/>
      <c r="H31042" s="94"/>
      <c r="I31042" s="94"/>
      <c r="J31042" s="2"/>
      <c r="P31042" s="30"/>
      <c r="T31042" s="2"/>
      <c r="V31042" s="2"/>
      <c r="W31042" s="28"/>
      <c r="Y31042" s="30"/>
      <c r="Z31042" s="30"/>
      <c r="AB31042" s="6"/>
    </row>
    <row r="31043" spans="1:28">
      <c r="A31043" s="2"/>
      <c r="B31043" s="2"/>
      <c r="C31043" s="2"/>
      <c r="G31043" s="94"/>
      <c r="H31043" s="94"/>
      <c r="I31043" s="94"/>
      <c r="J31043" s="2"/>
      <c r="P31043" s="30"/>
      <c r="T31043" s="2"/>
      <c r="V31043" s="2"/>
      <c r="W31043" s="28"/>
      <c r="Y31043" s="30"/>
      <c r="Z31043" s="30"/>
      <c r="AB31043" s="6"/>
    </row>
    <row r="31044" spans="1:28">
      <c r="A31044" s="2"/>
      <c r="B31044" s="2"/>
      <c r="C31044" s="2"/>
      <c r="G31044" s="94"/>
      <c r="H31044" s="94"/>
      <c r="I31044" s="94"/>
      <c r="J31044" s="2"/>
      <c r="P31044" s="30"/>
      <c r="T31044" s="2"/>
      <c r="V31044" s="2"/>
      <c r="W31044" s="28"/>
      <c r="Y31044" s="30"/>
      <c r="Z31044" s="30"/>
      <c r="AB31044" s="6"/>
    </row>
    <row r="31045" spans="1:28">
      <c r="A31045" s="2"/>
      <c r="B31045" s="2"/>
      <c r="C31045" s="2"/>
      <c r="G31045" s="94"/>
      <c r="H31045" s="94"/>
      <c r="I31045" s="94"/>
      <c r="J31045" s="2"/>
      <c r="P31045" s="30"/>
      <c r="T31045" s="2"/>
      <c r="V31045" s="2"/>
      <c r="W31045" s="28"/>
      <c r="Y31045" s="30"/>
      <c r="Z31045" s="30"/>
      <c r="AB31045" s="6"/>
    </row>
    <row r="31046" spans="1:28">
      <c r="A31046" s="2"/>
      <c r="B31046" s="2"/>
      <c r="C31046" s="2"/>
      <c r="G31046" s="94"/>
      <c r="H31046" s="94"/>
      <c r="I31046" s="94"/>
      <c r="J31046" s="2"/>
      <c r="P31046" s="30"/>
      <c r="T31046" s="2"/>
      <c r="V31046" s="2"/>
      <c r="W31046" s="28"/>
      <c r="Y31046" s="30"/>
      <c r="Z31046" s="30"/>
      <c r="AB31046" s="6"/>
    </row>
    <row r="31047" spans="1:28">
      <c r="A31047" s="2"/>
      <c r="B31047" s="2"/>
      <c r="C31047" s="2"/>
      <c r="G31047" s="94"/>
      <c r="H31047" s="94"/>
      <c r="I31047" s="94"/>
      <c r="J31047" s="2"/>
      <c r="P31047" s="30"/>
      <c r="T31047" s="2"/>
      <c r="V31047" s="2"/>
      <c r="W31047" s="28"/>
      <c r="Y31047" s="30"/>
      <c r="Z31047" s="30"/>
      <c r="AB31047" s="6"/>
    </row>
    <row r="31048" spans="1:28">
      <c r="A31048" s="2"/>
      <c r="B31048" s="2"/>
      <c r="C31048" s="2"/>
      <c r="G31048" s="94"/>
      <c r="H31048" s="94"/>
      <c r="I31048" s="94"/>
      <c r="J31048" s="2"/>
      <c r="P31048" s="30"/>
      <c r="T31048" s="2"/>
      <c r="V31048" s="2"/>
      <c r="W31048" s="28"/>
      <c r="Y31048" s="30"/>
      <c r="Z31048" s="30"/>
      <c r="AB31048" s="6"/>
    </row>
    <row r="31049" spans="1:28">
      <c r="A31049" s="2"/>
      <c r="B31049" s="2"/>
      <c r="C31049" s="2"/>
      <c r="G31049" s="94"/>
      <c r="H31049" s="94"/>
      <c r="I31049" s="94"/>
      <c r="J31049" s="2"/>
      <c r="P31049" s="30"/>
      <c r="T31049" s="2"/>
      <c r="V31049" s="2"/>
      <c r="W31049" s="28"/>
      <c r="Y31049" s="30"/>
      <c r="Z31049" s="30"/>
      <c r="AB31049" s="6"/>
    </row>
    <row r="31050" spans="1:28">
      <c r="A31050" s="2"/>
      <c r="B31050" s="2"/>
      <c r="C31050" s="2"/>
      <c r="G31050" s="94"/>
      <c r="H31050" s="94"/>
      <c r="I31050" s="94"/>
      <c r="J31050" s="2"/>
      <c r="P31050" s="30"/>
      <c r="T31050" s="2"/>
      <c r="V31050" s="2"/>
      <c r="W31050" s="28"/>
      <c r="Y31050" s="30"/>
      <c r="Z31050" s="30"/>
      <c r="AB31050" s="6"/>
    </row>
    <row r="31051" spans="1:28">
      <c r="A31051" s="2"/>
      <c r="B31051" s="2"/>
      <c r="C31051" s="2"/>
      <c r="G31051" s="94"/>
      <c r="H31051" s="94"/>
      <c r="I31051" s="94"/>
      <c r="J31051" s="2"/>
      <c r="P31051" s="30"/>
      <c r="T31051" s="2"/>
      <c r="V31051" s="2"/>
      <c r="W31051" s="28"/>
      <c r="Y31051" s="30"/>
      <c r="Z31051" s="30"/>
      <c r="AB31051" s="6"/>
    </row>
    <row r="31052" spans="1:28">
      <c r="A31052" s="2"/>
      <c r="B31052" s="2"/>
      <c r="C31052" s="2"/>
      <c r="G31052" s="94"/>
      <c r="H31052" s="94"/>
      <c r="I31052" s="94"/>
      <c r="J31052" s="2"/>
      <c r="P31052" s="30"/>
      <c r="T31052" s="2"/>
      <c r="V31052" s="2"/>
      <c r="W31052" s="28"/>
      <c r="Y31052" s="30"/>
      <c r="Z31052" s="30"/>
      <c r="AB31052" s="6"/>
    </row>
    <row r="31053" spans="1:28">
      <c r="A31053" s="2"/>
      <c r="B31053" s="2"/>
      <c r="C31053" s="2"/>
      <c r="G31053" s="94"/>
      <c r="H31053" s="94"/>
      <c r="I31053" s="94"/>
      <c r="J31053" s="2"/>
      <c r="P31053" s="30"/>
      <c r="T31053" s="2"/>
      <c r="V31053" s="2"/>
      <c r="W31053" s="28"/>
      <c r="Y31053" s="30"/>
      <c r="Z31053" s="30"/>
      <c r="AB31053" s="6"/>
    </row>
    <row r="31054" spans="1:28">
      <c r="A31054" s="2"/>
      <c r="B31054" s="2"/>
      <c r="C31054" s="2"/>
      <c r="G31054" s="94"/>
      <c r="H31054" s="94"/>
      <c r="I31054" s="94"/>
      <c r="J31054" s="2"/>
      <c r="P31054" s="30"/>
      <c r="T31054" s="2"/>
      <c r="V31054" s="2"/>
      <c r="W31054" s="28"/>
      <c r="Y31054" s="30"/>
      <c r="Z31054" s="30"/>
      <c r="AB31054" s="6"/>
    </row>
    <row r="31055" spans="1:28">
      <c r="A31055" s="2"/>
      <c r="B31055" s="2"/>
      <c r="C31055" s="2"/>
      <c r="G31055" s="94"/>
      <c r="H31055" s="94"/>
      <c r="I31055" s="94"/>
      <c r="J31055" s="2"/>
      <c r="P31055" s="30"/>
      <c r="T31055" s="2"/>
      <c r="V31055" s="2"/>
      <c r="W31055" s="28"/>
      <c r="Y31055" s="30"/>
      <c r="Z31055" s="30"/>
      <c r="AB31055" s="6"/>
    </row>
    <row r="31056" spans="1:28">
      <c r="A31056" s="2"/>
      <c r="B31056" s="2"/>
      <c r="C31056" s="2"/>
      <c r="G31056" s="94"/>
      <c r="H31056" s="94"/>
      <c r="I31056" s="94"/>
      <c r="J31056" s="2"/>
      <c r="P31056" s="30"/>
      <c r="T31056" s="2"/>
      <c r="V31056" s="2"/>
      <c r="W31056" s="28"/>
      <c r="Y31056" s="30"/>
      <c r="Z31056" s="30"/>
      <c r="AB31056" s="6"/>
    </row>
    <row r="31057" spans="1:28">
      <c r="A31057" s="2"/>
      <c r="B31057" s="2"/>
      <c r="C31057" s="2"/>
      <c r="G31057" s="94"/>
      <c r="H31057" s="94"/>
      <c r="I31057" s="94"/>
      <c r="J31057" s="2"/>
      <c r="P31057" s="30"/>
      <c r="T31057" s="2"/>
      <c r="V31057" s="2"/>
      <c r="W31057" s="28"/>
      <c r="Y31057" s="30"/>
      <c r="Z31057" s="30"/>
      <c r="AB31057" s="6"/>
    </row>
    <row r="31058" spans="1:28">
      <c r="A31058" s="2"/>
      <c r="B31058" s="2"/>
      <c r="C31058" s="2"/>
      <c r="G31058" s="94"/>
      <c r="H31058" s="94"/>
      <c r="I31058" s="94"/>
      <c r="J31058" s="2"/>
      <c r="P31058" s="30"/>
      <c r="T31058" s="2"/>
      <c r="V31058" s="2"/>
      <c r="W31058" s="28"/>
      <c r="Y31058" s="30"/>
      <c r="Z31058" s="30"/>
      <c r="AB31058" s="6"/>
    </row>
    <row r="31059" spans="1:28">
      <c r="A31059" s="2"/>
      <c r="B31059" s="2"/>
      <c r="C31059" s="2"/>
      <c r="G31059" s="94"/>
      <c r="H31059" s="94"/>
      <c r="I31059" s="94"/>
      <c r="J31059" s="2"/>
      <c r="P31059" s="30"/>
      <c r="T31059" s="2"/>
      <c r="V31059" s="2"/>
      <c r="W31059" s="28"/>
      <c r="Y31059" s="30"/>
      <c r="Z31059" s="30"/>
      <c r="AB31059" s="6"/>
    </row>
    <row r="31060" spans="1:28">
      <c r="A31060" s="2"/>
      <c r="B31060" s="2"/>
      <c r="C31060" s="2"/>
      <c r="G31060" s="94"/>
      <c r="H31060" s="94"/>
      <c r="I31060" s="94"/>
      <c r="J31060" s="2"/>
      <c r="P31060" s="30"/>
      <c r="T31060" s="2"/>
      <c r="V31060" s="2"/>
      <c r="W31060" s="28"/>
      <c r="Y31060" s="30"/>
      <c r="Z31060" s="30"/>
      <c r="AB31060" s="6"/>
    </row>
    <row r="31061" spans="1:28">
      <c r="A31061" s="2"/>
      <c r="B31061" s="2"/>
      <c r="C31061" s="2"/>
      <c r="G31061" s="94"/>
      <c r="H31061" s="94"/>
      <c r="I31061" s="94"/>
      <c r="J31061" s="2"/>
      <c r="P31061" s="30"/>
      <c r="T31061" s="2"/>
      <c r="V31061" s="2"/>
      <c r="W31061" s="28"/>
      <c r="Y31061" s="30"/>
      <c r="Z31061" s="30"/>
      <c r="AB31061" s="6"/>
    </row>
    <row r="31062" spans="1:28">
      <c r="A31062" s="2"/>
      <c r="B31062" s="2"/>
      <c r="C31062" s="2"/>
      <c r="G31062" s="94"/>
      <c r="H31062" s="94"/>
      <c r="I31062" s="94"/>
      <c r="J31062" s="2"/>
      <c r="P31062" s="30"/>
      <c r="T31062" s="2"/>
      <c r="V31062" s="2"/>
      <c r="W31062" s="28"/>
      <c r="Y31062" s="30"/>
      <c r="Z31062" s="30"/>
      <c r="AB31062" s="6"/>
    </row>
    <row r="31063" spans="1:28">
      <c r="A31063" s="2"/>
      <c r="B31063" s="2"/>
      <c r="C31063" s="2"/>
      <c r="G31063" s="94"/>
      <c r="H31063" s="94"/>
      <c r="I31063" s="94"/>
      <c r="J31063" s="2"/>
      <c r="P31063" s="30"/>
      <c r="T31063" s="2"/>
      <c r="V31063" s="2"/>
      <c r="W31063" s="28"/>
      <c r="Y31063" s="30"/>
      <c r="Z31063" s="30"/>
      <c r="AB31063" s="6"/>
    </row>
    <row r="31064" spans="1:28">
      <c r="A31064" s="2"/>
      <c r="B31064" s="2"/>
      <c r="C31064" s="2"/>
      <c r="G31064" s="94"/>
      <c r="H31064" s="94"/>
      <c r="I31064" s="94"/>
      <c r="J31064" s="2"/>
      <c r="P31064" s="30"/>
      <c r="T31064" s="2"/>
      <c r="V31064" s="2"/>
      <c r="W31064" s="28"/>
      <c r="Y31064" s="30"/>
      <c r="Z31064" s="30"/>
      <c r="AB31064" s="6"/>
    </row>
    <row r="31065" spans="1:28">
      <c r="A31065" s="2"/>
      <c r="B31065" s="2"/>
      <c r="C31065" s="2"/>
      <c r="G31065" s="94"/>
      <c r="H31065" s="94"/>
      <c r="I31065" s="94"/>
      <c r="J31065" s="2"/>
      <c r="P31065" s="30"/>
      <c r="T31065" s="2"/>
      <c r="V31065" s="2"/>
      <c r="W31065" s="28"/>
      <c r="Y31065" s="30"/>
      <c r="Z31065" s="30"/>
      <c r="AB31065" s="6"/>
    </row>
    <row r="31066" spans="1:28">
      <c r="A31066" s="2"/>
      <c r="B31066" s="2"/>
      <c r="C31066" s="2"/>
      <c r="G31066" s="94"/>
      <c r="H31066" s="94"/>
      <c r="I31066" s="94"/>
      <c r="J31066" s="2"/>
      <c r="P31066" s="30"/>
      <c r="T31066" s="2"/>
      <c r="V31066" s="2"/>
      <c r="W31066" s="28"/>
      <c r="Y31066" s="30"/>
      <c r="Z31066" s="30"/>
      <c r="AB31066" s="6"/>
    </row>
    <row r="31067" spans="1:28">
      <c r="A31067" s="2"/>
      <c r="B31067" s="2"/>
      <c r="C31067" s="2"/>
      <c r="G31067" s="94"/>
      <c r="H31067" s="94"/>
      <c r="I31067" s="94"/>
      <c r="J31067" s="2"/>
      <c r="P31067" s="30"/>
      <c r="T31067" s="2"/>
      <c r="V31067" s="2"/>
      <c r="W31067" s="28"/>
      <c r="Y31067" s="30"/>
      <c r="Z31067" s="30"/>
      <c r="AB31067" s="6"/>
    </row>
    <row r="31068" spans="1:28">
      <c r="A31068" s="2"/>
      <c r="B31068" s="2"/>
      <c r="C31068" s="2"/>
      <c r="G31068" s="94"/>
      <c r="H31068" s="94"/>
      <c r="I31068" s="94"/>
      <c r="J31068" s="2"/>
      <c r="P31068" s="30"/>
      <c r="T31068" s="2"/>
      <c r="V31068" s="2"/>
      <c r="W31068" s="28"/>
      <c r="Y31068" s="30"/>
      <c r="Z31068" s="30"/>
      <c r="AB31068" s="6"/>
    </row>
    <row r="31069" spans="1:28">
      <c r="A31069" s="2"/>
      <c r="B31069" s="2"/>
      <c r="C31069" s="2"/>
      <c r="G31069" s="94"/>
      <c r="H31069" s="94"/>
      <c r="I31069" s="94"/>
      <c r="J31069" s="2"/>
      <c r="P31069" s="30"/>
      <c r="T31069" s="2"/>
      <c r="V31069" s="2"/>
      <c r="W31069" s="28"/>
      <c r="Y31069" s="30"/>
      <c r="Z31069" s="30"/>
      <c r="AB31069" s="6"/>
    </row>
    <row r="31070" spans="1:28">
      <c r="A31070" s="2"/>
      <c r="B31070" s="2"/>
      <c r="C31070" s="2"/>
      <c r="G31070" s="94"/>
      <c r="H31070" s="94"/>
      <c r="I31070" s="94"/>
      <c r="J31070" s="2"/>
      <c r="P31070" s="30"/>
      <c r="T31070" s="2"/>
      <c r="V31070" s="2"/>
      <c r="W31070" s="28"/>
      <c r="Y31070" s="30"/>
      <c r="Z31070" s="30"/>
      <c r="AB31070" s="6"/>
    </row>
    <row r="31071" spans="1:28">
      <c r="A31071" s="2"/>
      <c r="B31071" s="2"/>
      <c r="C31071" s="2"/>
      <c r="G31071" s="94"/>
      <c r="H31071" s="94"/>
      <c r="I31071" s="94"/>
      <c r="J31071" s="2"/>
      <c r="P31071" s="30"/>
      <c r="T31071" s="2"/>
      <c r="V31071" s="2"/>
      <c r="W31071" s="28"/>
      <c r="Y31071" s="30"/>
      <c r="Z31071" s="30"/>
      <c r="AB31071" s="6"/>
    </row>
    <row r="31072" spans="1:28">
      <c r="A31072" s="2"/>
      <c r="B31072" s="2"/>
      <c r="C31072" s="2"/>
      <c r="G31072" s="94"/>
      <c r="H31072" s="94"/>
      <c r="I31072" s="94"/>
      <c r="J31072" s="2"/>
      <c r="P31072" s="30"/>
      <c r="T31072" s="2"/>
      <c r="V31072" s="2"/>
      <c r="W31072" s="28"/>
      <c r="Y31072" s="30"/>
      <c r="Z31072" s="30"/>
      <c r="AB31072" s="6"/>
    </row>
    <row r="31073" spans="1:28">
      <c r="A31073" s="2"/>
      <c r="B31073" s="2"/>
      <c r="C31073" s="2"/>
      <c r="G31073" s="94"/>
      <c r="H31073" s="94"/>
      <c r="I31073" s="94"/>
      <c r="J31073" s="2"/>
      <c r="P31073" s="30"/>
      <c r="T31073" s="2"/>
      <c r="V31073" s="2"/>
      <c r="W31073" s="28"/>
      <c r="Y31073" s="30"/>
      <c r="Z31073" s="30"/>
      <c r="AB31073" s="6"/>
    </row>
    <row r="31074" spans="1:28">
      <c r="A31074" s="2"/>
      <c r="B31074" s="2"/>
      <c r="C31074" s="2"/>
      <c r="G31074" s="94"/>
      <c r="H31074" s="94"/>
      <c r="I31074" s="94"/>
      <c r="J31074" s="2"/>
      <c r="P31074" s="30"/>
      <c r="T31074" s="2"/>
      <c r="V31074" s="2"/>
      <c r="W31074" s="28"/>
      <c r="Y31074" s="30"/>
      <c r="Z31074" s="30"/>
      <c r="AB31074" s="6"/>
    </row>
    <row r="31075" spans="1:28">
      <c r="A31075" s="2"/>
      <c r="B31075" s="2"/>
      <c r="C31075" s="2"/>
      <c r="G31075" s="94"/>
      <c r="H31075" s="94"/>
      <c r="I31075" s="94"/>
      <c r="J31075" s="2"/>
      <c r="P31075" s="30"/>
      <c r="T31075" s="2"/>
      <c r="V31075" s="2"/>
      <c r="W31075" s="28"/>
      <c r="Y31075" s="30"/>
      <c r="Z31075" s="30"/>
      <c r="AB31075" s="6"/>
    </row>
    <row r="31076" spans="1:28">
      <c r="A31076" s="2"/>
      <c r="B31076" s="2"/>
      <c r="C31076" s="2"/>
      <c r="G31076" s="94"/>
      <c r="H31076" s="94"/>
      <c r="I31076" s="94"/>
      <c r="J31076" s="2"/>
      <c r="P31076" s="30"/>
      <c r="T31076" s="2"/>
      <c r="V31076" s="2"/>
      <c r="W31076" s="28"/>
      <c r="Y31076" s="30"/>
      <c r="Z31076" s="30"/>
      <c r="AB31076" s="6"/>
    </row>
    <row r="31077" spans="1:28">
      <c r="A31077" s="2"/>
      <c r="B31077" s="2"/>
      <c r="C31077" s="2"/>
      <c r="G31077" s="94"/>
      <c r="H31077" s="94"/>
      <c r="I31077" s="94"/>
      <c r="J31077" s="2"/>
      <c r="P31077" s="30"/>
      <c r="T31077" s="2"/>
      <c r="V31077" s="2"/>
      <c r="W31077" s="28"/>
      <c r="Y31077" s="30"/>
      <c r="Z31077" s="30"/>
      <c r="AB31077" s="6"/>
    </row>
    <row r="31078" spans="1:28">
      <c r="A31078" s="2"/>
      <c r="B31078" s="2"/>
      <c r="C31078" s="2"/>
      <c r="G31078" s="94"/>
      <c r="H31078" s="94"/>
      <c r="I31078" s="94"/>
      <c r="J31078" s="2"/>
      <c r="P31078" s="30"/>
      <c r="T31078" s="2"/>
      <c r="V31078" s="2"/>
      <c r="W31078" s="28"/>
      <c r="Y31078" s="30"/>
      <c r="Z31078" s="30"/>
      <c r="AB31078" s="6"/>
    </row>
    <row r="31079" spans="1:28">
      <c r="A31079" s="2"/>
      <c r="B31079" s="2"/>
      <c r="C31079" s="2"/>
      <c r="G31079" s="94"/>
      <c r="H31079" s="94"/>
      <c r="I31079" s="94"/>
      <c r="J31079" s="2"/>
      <c r="P31079" s="30"/>
      <c r="T31079" s="2"/>
      <c r="V31079" s="2"/>
      <c r="W31079" s="28"/>
      <c r="Y31079" s="30"/>
      <c r="Z31079" s="30"/>
      <c r="AB31079" s="6"/>
    </row>
    <row r="31080" spans="1:28">
      <c r="A31080" s="2"/>
      <c r="B31080" s="2"/>
      <c r="C31080" s="2"/>
      <c r="G31080" s="94"/>
      <c r="H31080" s="94"/>
      <c r="I31080" s="94"/>
      <c r="J31080" s="2"/>
      <c r="P31080" s="30"/>
      <c r="T31080" s="2"/>
      <c r="V31080" s="2"/>
      <c r="W31080" s="28"/>
      <c r="Y31080" s="30"/>
      <c r="Z31080" s="30"/>
      <c r="AB31080" s="6"/>
    </row>
    <row r="31081" spans="1:28">
      <c r="A31081" s="2"/>
      <c r="B31081" s="2"/>
      <c r="C31081" s="2"/>
      <c r="G31081" s="94"/>
      <c r="H31081" s="94"/>
      <c r="I31081" s="94"/>
      <c r="J31081" s="2"/>
      <c r="P31081" s="30"/>
      <c r="T31081" s="2"/>
      <c r="V31081" s="2"/>
      <c r="W31081" s="28"/>
      <c r="Y31081" s="30"/>
      <c r="Z31081" s="30"/>
      <c r="AB31081" s="6"/>
    </row>
    <row r="31082" spans="1:28">
      <c r="A31082" s="2"/>
      <c r="B31082" s="2"/>
      <c r="C31082" s="2"/>
      <c r="G31082" s="94"/>
      <c r="H31082" s="94"/>
      <c r="I31082" s="94"/>
      <c r="J31082" s="2"/>
      <c r="P31082" s="30"/>
      <c r="T31082" s="2"/>
      <c r="V31082" s="2"/>
      <c r="W31082" s="28"/>
      <c r="Y31082" s="30"/>
      <c r="Z31082" s="30"/>
      <c r="AB31082" s="6"/>
    </row>
    <row r="31083" spans="1:28">
      <c r="A31083" s="2"/>
      <c r="B31083" s="2"/>
      <c r="C31083" s="2"/>
      <c r="G31083" s="94"/>
      <c r="H31083" s="94"/>
      <c r="I31083" s="94"/>
      <c r="J31083" s="2"/>
      <c r="P31083" s="30"/>
      <c r="T31083" s="2"/>
      <c r="V31083" s="2"/>
      <c r="W31083" s="28"/>
      <c r="Y31083" s="30"/>
      <c r="Z31083" s="30"/>
      <c r="AB31083" s="6"/>
    </row>
    <row r="31084" spans="1:28">
      <c r="A31084" s="2"/>
      <c r="B31084" s="2"/>
      <c r="C31084" s="2"/>
      <c r="G31084" s="94"/>
      <c r="H31084" s="94"/>
      <c r="I31084" s="94"/>
      <c r="J31084" s="2"/>
      <c r="P31084" s="30"/>
      <c r="T31084" s="2"/>
      <c r="V31084" s="2"/>
      <c r="W31084" s="28"/>
      <c r="Y31084" s="30"/>
      <c r="Z31084" s="30"/>
      <c r="AB31084" s="6"/>
    </row>
    <row r="31085" spans="1:28">
      <c r="A31085" s="2"/>
      <c r="B31085" s="2"/>
      <c r="C31085" s="2"/>
      <c r="G31085" s="94"/>
      <c r="H31085" s="94"/>
      <c r="I31085" s="94"/>
      <c r="J31085" s="2"/>
      <c r="P31085" s="30"/>
      <c r="T31085" s="2"/>
      <c r="V31085" s="2"/>
      <c r="W31085" s="28"/>
      <c r="Y31085" s="30"/>
      <c r="Z31085" s="30"/>
      <c r="AB31085" s="6"/>
    </row>
    <row r="31086" spans="1:28">
      <c r="A31086" s="2"/>
      <c r="B31086" s="2"/>
      <c r="C31086" s="2"/>
      <c r="G31086" s="94"/>
      <c r="H31086" s="94"/>
      <c r="I31086" s="94"/>
      <c r="J31086" s="2"/>
      <c r="P31086" s="30"/>
      <c r="T31086" s="2"/>
      <c r="V31086" s="2"/>
      <c r="W31086" s="28"/>
      <c r="Y31086" s="30"/>
      <c r="Z31086" s="30"/>
      <c r="AB31086" s="6"/>
    </row>
    <row r="31087" spans="1:28">
      <c r="A31087" s="2"/>
      <c r="B31087" s="2"/>
      <c r="C31087" s="2"/>
      <c r="G31087" s="94"/>
      <c r="H31087" s="94"/>
      <c r="I31087" s="94"/>
      <c r="J31087" s="2"/>
      <c r="P31087" s="30"/>
      <c r="T31087" s="2"/>
      <c r="V31087" s="2"/>
      <c r="W31087" s="28"/>
      <c r="Y31087" s="30"/>
      <c r="Z31087" s="30"/>
      <c r="AB31087" s="6"/>
    </row>
    <row r="31088" spans="1:28">
      <c r="A31088" s="2"/>
      <c r="B31088" s="2"/>
      <c r="C31088" s="2"/>
      <c r="G31088" s="94"/>
      <c r="H31088" s="94"/>
      <c r="I31088" s="94"/>
      <c r="J31088" s="2"/>
      <c r="P31088" s="30"/>
      <c r="T31088" s="2"/>
      <c r="V31088" s="2"/>
      <c r="W31088" s="28"/>
      <c r="Y31088" s="30"/>
      <c r="Z31088" s="30"/>
      <c r="AB31088" s="6"/>
    </row>
    <row r="31089" spans="1:28">
      <c r="A31089" s="2"/>
      <c r="B31089" s="2"/>
      <c r="C31089" s="2"/>
      <c r="G31089" s="94"/>
      <c r="H31089" s="94"/>
      <c r="I31089" s="94"/>
      <c r="J31089" s="2"/>
      <c r="P31089" s="30"/>
      <c r="T31089" s="2"/>
      <c r="V31089" s="2"/>
      <c r="W31089" s="28"/>
      <c r="Y31089" s="30"/>
      <c r="Z31089" s="30"/>
      <c r="AB31089" s="6"/>
    </row>
    <row r="31090" spans="1:28">
      <c r="A31090" s="2"/>
      <c r="B31090" s="2"/>
      <c r="C31090" s="2"/>
      <c r="G31090" s="94"/>
      <c r="H31090" s="94"/>
      <c r="I31090" s="94"/>
      <c r="J31090" s="2"/>
      <c r="P31090" s="30"/>
      <c r="T31090" s="2"/>
      <c r="V31090" s="2"/>
      <c r="W31090" s="28"/>
      <c r="Y31090" s="30"/>
      <c r="Z31090" s="30"/>
      <c r="AB31090" s="6"/>
    </row>
    <row r="31091" spans="1:28">
      <c r="A31091" s="2"/>
      <c r="B31091" s="2"/>
      <c r="C31091" s="2"/>
      <c r="G31091" s="94"/>
      <c r="H31091" s="94"/>
      <c r="I31091" s="94"/>
      <c r="J31091" s="2"/>
      <c r="P31091" s="30"/>
      <c r="T31091" s="2"/>
      <c r="V31091" s="2"/>
      <c r="W31091" s="28"/>
      <c r="Y31091" s="30"/>
      <c r="Z31091" s="30"/>
      <c r="AB31091" s="6"/>
    </row>
    <row r="31092" spans="1:28">
      <c r="A31092" s="2"/>
      <c r="B31092" s="2"/>
      <c r="C31092" s="2"/>
      <c r="G31092" s="94"/>
      <c r="H31092" s="94"/>
      <c r="I31092" s="94"/>
      <c r="J31092" s="2"/>
      <c r="P31092" s="30"/>
      <c r="T31092" s="2"/>
      <c r="V31092" s="2"/>
      <c r="W31092" s="28"/>
      <c r="Y31092" s="30"/>
      <c r="Z31092" s="30"/>
      <c r="AB31092" s="6"/>
    </row>
    <row r="31093" spans="1:28">
      <c r="A31093" s="2"/>
      <c r="B31093" s="2"/>
      <c r="C31093" s="2"/>
      <c r="G31093" s="94"/>
      <c r="H31093" s="94"/>
      <c r="I31093" s="94"/>
      <c r="J31093" s="2"/>
      <c r="P31093" s="30"/>
      <c r="T31093" s="2"/>
      <c r="V31093" s="2"/>
      <c r="W31093" s="28"/>
      <c r="Y31093" s="30"/>
      <c r="Z31093" s="30"/>
      <c r="AB31093" s="6"/>
    </row>
    <row r="31094" spans="1:28">
      <c r="A31094" s="2"/>
      <c r="B31094" s="2"/>
      <c r="C31094" s="2"/>
      <c r="G31094" s="94"/>
      <c r="H31094" s="94"/>
      <c r="I31094" s="94"/>
      <c r="J31094" s="2"/>
      <c r="P31094" s="30"/>
      <c r="T31094" s="2"/>
      <c r="V31094" s="2"/>
      <c r="W31094" s="28"/>
      <c r="Y31094" s="30"/>
      <c r="Z31094" s="30"/>
      <c r="AB31094" s="6"/>
    </row>
    <row r="31095" spans="1:28">
      <c r="A31095" s="2"/>
      <c r="B31095" s="2"/>
      <c r="C31095" s="2"/>
      <c r="G31095" s="94"/>
      <c r="H31095" s="94"/>
      <c r="I31095" s="94"/>
      <c r="J31095" s="2"/>
      <c r="P31095" s="30"/>
      <c r="T31095" s="2"/>
      <c r="V31095" s="2"/>
      <c r="W31095" s="28"/>
      <c r="Y31095" s="30"/>
      <c r="Z31095" s="30"/>
      <c r="AB31095" s="6"/>
    </row>
    <row r="31096" spans="1:28">
      <c r="A31096" s="2"/>
      <c r="B31096" s="2"/>
      <c r="C31096" s="2"/>
      <c r="G31096" s="94"/>
      <c r="H31096" s="94"/>
      <c r="I31096" s="94"/>
      <c r="J31096" s="2"/>
      <c r="P31096" s="30"/>
      <c r="T31096" s="2"/>
      <c r="V31096" s="2"/>
      <c r="W31096" s="28"/>
      <c r="Y31096" s="30"/>
      <c r="Z31096" s="30"/>
      <c r="AB31096" s="6"/>
    </row>
    <row r="31097" spans="1:28">
      <c r="A31097" s="2"/>
      <c r="B31097" s="2"/>
      <c r="C31097" s="2"/>
      <c r="G31097" s="94"/>
      <c r="H31097" s="94"/>
      <c r="I31097" s="94"/>
      <c r="J31097" s="2"/>
      <c r="P31097" s="30"/>
      <c r="T31097" s="2"/>
      <c r="V31097" s="2"/>
      <c r="W31097" s="28"/>
      <c r="Y31097" s="30"/>
      <c r="Z31097" s="30"/>
      <c r="AB31097" s="6"/>
    </row>
    <row r="31098" spans="1:28">
      <c r="A31098" s="2"/>
      <c r="B31098" s="2"/>
      <c r="C31098" s="2"/>
      <c r="G31098" s="94"/>
      <c r="H31098" s="94"/>
      <c r="I31098" s="94"/>
      <c r="J31098" s="2"/>
      <c r="P31098" s="30"/>
      <c r="T31098" s="2"/>
      <c r="V31098" s="2"/>
      <c r="W31098" s="28"/>
      <c r="Y31098" s="30"/>
      <c r="Z31098" s="30"/>
      <c r="AB31098" s="6"/>
    </row>
    <row r="31099" spans="1:28">
      <c r="A31099" s="2"/>
      <c r="B31099" s="2"/>
      <c r="C31099" s="2"/>
      <c r="G31099" s="94"/>
      <c r="H31099" s="94"/>
      <c r="I31099" s="94"/>
      <c r="J31099" s="2"/>
      <c r="P31099" s="30"/>
      <c r="T31099" s="2"/>
      <c r="V31099" s="2"/>
      <c r="W31099" s="28"/>
      <c r="Y31099" s="30"/>
      <c r="Z31099" s="30"/>
      <c r="AB31099" s="6"/>
    </row>
    <row r="31100" spans="1:28">
      <c r="A31100" s="2"/>
      <c r="B31100" s="2"/>
      <c r="C31100" s="2"/>
      <c r="G31100" s="94"/>
      <c r="H31100" s="94"/>
      <c r="I31100" s="94"/>
      <c r="J31100" s="2"/>
      <c r="P31100" s="30"/>
      <c r="T31100" s="2"/>
      <c r="V31100" s="2"/>
      <c r="W31100" s="28"/>
      <c r="Y31100" s="30"/>
      <c r="Z31100" s="30"/>
      <c r="AB31100" s="6"/>
    </row>
    <row r="31101" spans="1:28">
      <c r="A31101" s="2"/>
      <c r="B31101" s="2"/>
      <c r="C31101" s="2"/>
      <c r="G31101" s="94"/>
      <c r="H31101" s="94"/>
      <c r="I31101" s="94"/>
      <c r="J31101" s="2"/>
      <c r="P31101" s="30"/>
      <c r="T31101" s="2"/>
      <c r="V31101" s="2"/>
      <c r="W31101" s="28"/>
      <c r="Y31101" s="30"/>
      <c r="Z31101" s="30"/>
      <c r="AB31101" s="6"/>
    </row>
    <row r="31102" spans="1:28">
      <c r="A31102" s="2"/>
      <c r="B31102" s="2"/>
      <c r="C31102" s="2"/>
      <c r="G31102" s="94"/>
      <c r="H31102" s="94"/>
      <c r="I31102" s="94"/>
      <c r="J31102" s="2"/>
      <c r="P31102" s="30"/>
      <c r="T31102" s="2"/>
      <c r="V31102" s="2"/>
      <c r="W31102" s="28"/>
      <c r="Y31102" s="30"/>
      <c r="Z31102" s="30"/>
      <c r="AB31102" s="6"/>
    </row>
    <row r="31103" spans="1:28">
      <c r="A31103" s="2"/>
      <c r="B31103" s="2"/>
      <c r="C31103" s="2"/>
      <c r="G31103" s="94"/>
      <c r="H31103" s="94"/>
      <c r="I31103" s="94"/>
      <c r="J31103" s="2"/>
      <c r="P31103" s="30"/>
      <c r="T31103" s="2"/>
      <c r="V31103" s="2"/>
      <c r="W31103" s="28"/>
      <c r="Y31103" s="30"/>
      <c r="Z31103" s="30"/>
      <c r="AB31103" s="6"/>
    </row>
    <row r="31104" spans="1:28">
      <c r="A31104" s="2"/>
      <c r="B31104" s="2"/>
      <c r="C31104" s="2"/>
      <c r="G31104" s="94"/>
      <c r="H31104" s="94"/>
      <c r="I31104" s="94"/>
      <c r="J31104" s="2"/>
      <c r="P31104" s="30"/>
      <c r="T31104" s="2"/>
      <c r="V31104" s="2"/>
      <c r="W31104" s="28"/>
      <c r="Y31104" s="30"/>
      <c r="Z31104" s="30"/>
      <c r="AB31104" s="6"/>
    </row>
    <row r="31105" spans="1:28">
      <c r="A31105" s="2"/>
      <c r="B31105" s="2"/>
      <c r="C31105" s="2"/>
      <c r="G31105" s="94"/>
      <c r="H31105" s="94"/>
      <c r="I31105" s="94"/>
      <c r="J31105" s="2"/>
      <c r="P31105" s="30"/>
      <c r="T31105" s="2"/>
      <c r="V31105" s="2"/>
      <c r="W31105" s="28"/>
      <c r="Y31105" s="30"/>
      <c r="Z31105" s="30"/>
      <c r="AB31105" s="6"/>
    </row>
    <row r="31106" spans="1:28">
      <c r="A31106" s="2"/>
      <c r="B31106" s="2"/>
      <c r="C31106" s="2"/>
      <c r="G31106" s="94"/>
      <c r="H31106" s="94"/>
      <c r="I31106" s="94"/>
      <c r="J31106" s="2"/>
      <c r="P31106" s="30"/>
      <c r="T31106" s="2"/>
      <c r="V31106" s="2"/>
      <c r="W31106" s="28"/>
      <c r="Y31106" s="30"/>
      <c r="Z31106" s="30"/>
      <c r="AB31106" s="6"/>
    </row>
    <row r="31107" spans="1:28">
      <c r="A31107" s="2"/>
      <c r="B31107" s="2"/>
      <c r="C31107" s="2"/>
      <c r="G31107" s="94"/>
      <c r="H31107" s="94"/>
      <c r="I31107" s="94"/>
      <c r="J31107" s="2"/>
      <c r="P31107" s="30"/>
      <c r="T31107" s="2"/>
      <c r="V31107" s="2"/>
      <c r="W31107" s="28"/>
      <c r="Y31107" s="30"/>
      <c r="Z31107" s="30"/>
      <c r="AB31107" s="6"/>
    </row>
    <row r="31108" spans="1:28">
      <c r="A31108" s="2"/>
      <c r="B31108" s="2"/>
      <c r="C31108" s="2"/>
      <c r="G31108" s="94"/>
      <c r="H31108" s="94"/>
      <c r="I31108" s="94"/>
      <c r="J31108" s="2"/>
      <c r="P31108" s="30"/>
      <c r="T31108" s="2"/>
      <c r="V31108" s="2"/>
      <c r="W31108" s="28"/>
      <c r="Y31108" s="30"/>
      <c r="Z31108" s="30"/>
      <c r="AB31108" s="6"/>
    </row>
    <row r="31109" spans="1:28">
      <c r="A31109" s="2"/>
      <c r="B31109" s="2"/>
      <c r="C31109" s="2"/>
      <c r="G31109" s="94"/>
      <c r="H31109" s="94"/>
      <c r="I31109" s="94"/>
      <c r="J31109" s="2"/>
      <c r="P31109" s="30"/>
      <c r="T31109" s="2"/>
      <c r="V31109" s="2"/>
      <c r="W31109" s="28"/>
      <c r="Y31109" s="30"/>
      <c r="Z31109" s="30"/>
      <c r="AB31109" s="6"/>
    </row>
    <row r="31110" spans="1:28">
      <c r="A31110" s="2"/>
      <c r="B31110" s="2"/>
      <c r="C31110" s="2"/>
      <c r="G31110" s="94"/>
      <c r="H31110" s="94"/>
      <c r="I31110" s="94"/>
      <c r="J31110" s="2"/>
      <c r="P31110" s="30"/>
      <c r="T31110" s="2"/>
      <c r="V31110" s="2"/>
      <c r="W31110" s="28"/>
      <c r="Y31110" s="30"/>
      <c r="Z31110" s="30"/>
      <c r="AB31110" s="6"/>
    </row>
    <row r="31111" spans="1:28">
      <c r="A31111" s="2"/>
      <c r="B31111" s="2"/>
      <c r="C31111" s="2"/>
      <c r="G31111" s="94"/>
      <c r="H31111" s="94"/>
      <c r="I31111" s="94"/>
      <c r="J31111" s="2"/>
      <c r="P31111" s="30"/>
      <c r="T31111" s="2"/>
      <c r="V31111" s="2"/>
      <c r="W31111" s="28"/>
      <c r="Y31111" s="30"/>
      <c r="Z31111" s="30"/>
      <c r="AB31111" s="6"/>
    </row>
    <row r="31112" spans="1:28">
      <c r="A31112" s="2"/>
      <c r="B31112" s="2"/>
      <c r="C31112" s="2"/>
      <c r="G31112" s="94"/>
      <c r="H31112" s="94"/>
      <c r="I31112" s="94"/>
      <c r="J31112" s="2"/>
      <c r="P31112" s="30"/>
      <c r="T31112" s="2"/>
      <c r="V31112" s="2"/>
      <c r="W31112" s="28"/>
      <c r="Y31112" s="30"/>
      <c r="Z31112" s="30"/>
      <c r="AB31112" s="6"/>
    </row>
    <row r="31113" spans="1:28">
      <c r="A31113" s="2"/>
      <c r="B31113" s="2"/>
      <c r="C31113" s="2"/>
      <c r="G31113" s="94"/>
      <c r="H31113" s="94"/>
      <c r="I31113" s="94"/>
      <c r="J31113" s="2"/>
      <c r="P31113" s="30"/>
      <c r="T31113" s="2"/>
      <c r="V31113" s="2"/>
      <c r="W31113" s="28"/>
      <c r="Y31113" s="30"/>
      <c r="Z31113" s="30"/>
      <c r="AB31113" s="6"/>
    </row>
    <row r="31114" spans="1:28">
      <c r="A31114" s="2"/>
      <c r="B31114" s="2"/>
      <c r="C31114" s="2"/>
      <c r="G31114" s="94"/>
      <c r="H31114" s="94"/>
      <c r="I31114" s="94"/>
      <c r="J31114" s="2"/>
      <c r="P31114" s="30"/>
      <c r="T31114" s="2"/>
      <c r="V31114" s="2"/>
      <c r="W31114" s="28"/>
      <c r="Y31114" s="30"/>
      <c r="Z31114" s="30"/>
      <c r="AB31114" s="6"/>
    </row>
    <row r="31115" spans="1:28">
      <c r="A31115" s="2"/>
      <c r="B31115" s="2"/>
      <c r="C31115" s="2"/>
      <c r="G31115" s="94"/>
      <c r="H31115" s="94"/>
      <c r="I31115" s="94"/>
      <c r="J31115" s="2"/>
      <c r="P31115" s="30"/>
      <c r="T31115" s="2"/>
      <c r="V31115" s="2"/>
      <c r="W31115" s="28"/>
      <c r="Y31115" s="30"/>
      <c r="Z31115" s="30"/>
      <c r="AB31115" s="6"/>
    </row>
    <row r="31116" spans="1:28">
      <c r="A31116" s="2"/>
      <c r="B31116" s="2"/>
      <c r="C31116" s="2"/>
      <c r="G31116" s="94"/>
      <c r="H31116" s="94"/>
      <c r="I31116" s="94"/>
      <c r="J31116" s="2"/>
      <c r="P31116" s="30"/>
      <c r="T31116" s="2"/>
      <c r="V31116" s="2"/>
      <c r="W31116" s="28"/>
      <c r="Y31116" s="30"/>
      <c r="Z31116" s="30"/>
      <c r="AB31116" s="6"/>
    </row>
    <row r="31117" spans="1:28">
      <c r="A31117" s="2"/>
      <c r="B31117" s="2"/>
      <c r="C31117" s="2"/>
      <c r="G31117" s="94"/>
      <c r="H31117" s="94"/>
      <c r="I31117" s="94"/>
      <c r="J31117" s="2"/>
      <c r="P31117" s="30"/>
      <c r="T31117" s="2"/>
      <c r="V31117" s="2"/>
      <c r="W31117" s="28"/>
      <c r="Y31117" s="30"/>
      <c r="Z31117" s="30"/>
      <c r="AB31117" s="6"/>
    </row>
    <row r="31118" spans="1:28">
      <c r="A31118" s="2"/>
      <c r="B31118" s="2"/>
      <c r="C31118" s="2"/>
      <c r="G31118" s="94"/>
      <c r="H31118" s="94"/>
      <c r="I31118" s="94"/>
      <c r="J31118" s="2"/>
      <c r="P31118" s="30"/>
      <c r="T31118" s="2"/>
      <c r="V31118" s="2"/>
      <c r="W31118" s="28"/>
      <c r="Y31118" s="30"/>
      <c r="Z31118" s="30"/>
      <c r="AB31118" s="6"/>
    </row>
    <row r="31119" spans="1:28">
      <c r="A31119" s="2"/>
      <c r="B31119" s="2"/>
      <c r="C31119" s="2"/>
      <c r="G31119" s="94"/>
      <c r="H31119" s="94"/>
      <c r="I31119" s="94"/>
      <c r="J31119" s="2"/>
      <c r="P31119" s="30"/>
      <c r="T31119" s="2"/>
      <c r="V31119" s="2"/>
      <c r="W31119" s="28"/>
      <c r="Y31119" s="30"/>
      <c r="Z31119" s="30"/>
      <c r="AB31119" s="6"/>
    </row>
    <row r="31120" spans="1:28">
      <c r="A31120" s="2"/>
      <c r="B31120" s="2"/>
      <c r="C31120" s="2"/>
      <c r="G31120" s="94"/>
      <c r="H31120" s="94"/>
      <c r="I31120" s="94"/>
      <c r="J31120" s="2"/>
      <c r="P31120" s="30"/>
      <c r="T31120" s="2"/>
      <c r="V31120" s="2"/>
      <c r="W31120" s="28"/>
      <c r="Y31120" s="30"/>
      <c r="Z31120" s="30"/>
      <c r="AB31120" s="6"/>
    </row>
    <row r="31121" spans="1:28">
      <c r="A31121" s="2"/>
      <c r="B31121" s="2"/>
      <c r="C31121" s="2"/>
      <c r="G31121" s="94"/>
      <c r="H31121" s="94"/>
      <c r="I31121" s="94"/>
      <c r="J31121" s="2"/>
      <c r="P31121" s="30"/>
      <c r="T31121" s="2"/>
      <c r="V31121" s="2"/>
      <c r="W31121" s="28"/>
      <c r="Y31121" s="30"/>
      <c r="Z31121" s="30"/>
      <c r="AB31121" s="6"/>
    </row>
    <row r="31122" spans="1:28">
      <c r="A31122" s="2"/>
      <c r="B31122" s="2"/>
      <c r="C31122" s="2"/>
      <c r="G31122" s="94"/>
      <c r="H31122" s="94"/>
      <c r="I31122" s="94"/>
      <c r="J31122" s="2"/>
      <c r="P31122" s="30"/>
      <c r="T31122" s="2"/>
      <c r="V31122" s="2"/>
      <c r="W31122" s="28"/>
      <c r="Y31122" s="30"/>
      <c r="Z31122" s="30"/>
      <c r="AB31122" s="6"/>
    </row>
    <row r="31123" spans="1:28">
      <c r="A31123" s="2"/>
      <c r="B31123" s="2"/>
      <c r="C31123" s="2"/>
      <c r="G31123" s="94"/>
      <c r="H31123" s="94"/>
      <c r="I31123" s="94"/>
      <c r="J31123" s="2"/>
      <c r="P31123" s="30"/>
      <c r="T31123" s="2"/>
      <c r="V31123" s="2"/>
      <c r="W31123" s="28"/>
      <c r="Y31123" s="30"/>
      <c r="Z31123" s="30"/>
      <c r="AB31123" s="6"/>
    </row>
    <row r="31124" spans="1:28">
      <c r="A31124" s="2"/>
      <c r="B31124" s="2"/>
      <c r="C31124" s="2"/>
      <c r="G31124" s="94"/>
      <c r="H31124" s="94"/>
      <c r="I31124" s="94"/>
      <c r="J31124" s="2"/>
      <c r="P31124" s="30"/>
      <c r="T31124" s="2"/>
      <c r="V31124" s="2"/>
      <c r="W31124" s="28"/>
      <c r="Y31124" s="30"/>
      <c r="Z31124" s="30"/>
      <c r="AB31124" s="6"/>
    </row>
    <row r="31125" spans="1:28">
      <c r="A31125" s="2"/>
      <c r="B31125" s="2"/>
      <c r="C31125" s="2"/>
      <c r="G31125" s="94"/>
      <c r="H31125" s="94"/>
      <c r="I31125" s="94"/>
      <c r="J31125" s="2"/>
      <c r="P31125" s="30"/>
      <c r="T31125" s="2"/>
      <c r="V31125" s="2"/>
      <c r="W31125" s="28"/>
      <c r="Y31125" s="30"/>
      <c r="Z31125" s="30"/>
      <c r="AB31125" s="6"/>
    </row>
    <row r="31126" spans="1:28">
      <c r="A31126" s="2"/>
      <c r="B31126" s="2"/>
      <c r="C31126" s="2"/>
      <c r="G31126" s="94"/>
      <c r="H31126" s="94"/>
      <c r="I31126" s="94"/>
      <c r="J31126" s="2"/>
      <c r="P31126" s="30"/>
      <c r="T31126" s="2"/>
      <c r="V31126" s="2"/>
      <c r="W31126" s="28"/>
      <c r="Y31126" s="30"/>
      <c r="Z31126" s="30"/>
      <c r="AB31126" s="6"/>
    </row>
    <row r="31127" spans="1:28">
      <c r="A31127" s="2"/>
      <c r="B31127" s="2"/>
      <c r="C31127" s="2"/>
      <c r="G31127" s="94"/>
      <c r="H31127" s="94"/>
      <c r="I31127" s="94"/>
      <c r="J31127" s="2"/>
      <c r="P31127" s="30"/>
      <c r="T31127" s="2"/>
      <c r="V31127" s="2"/>
      <c r="W31127" s="28"/>
      <c r="Y31127" s="30"/>
      <c r="Z31127" s="30"/>
      <c r="AB31127" s="6"/>
    </row>
    <row r="31128" spans="1:28">
      <c r="A31128" s="2"/>
      <c r="B31128" s="2"/>
      <c r="C31128" s="2"/>
      <c r="G31128" s="94"/>
      <c r="H31128" s="94"/>
      <c r="I31128" s="94"/>
      <c r="J31128" s="2"/>
      <c r="P31128" s="30"/>
      <c r="T31128" s="2"/>
      <c r="V31128" s="2"/>
      <c r="W31128" s="28"/>
      <c r="Y31128" s="30"/>
      <c r="Z31128" s="30"/>
      <c r="AB31128" s="6"/>
    </row>
    <row r="31129" spans="1:28">
      <c r="A31129" s="2"/>
      <c r="B31129" s="2"/>
      <c r="C31129" s="2"/>
      <c r="G31129" s="94"/>
      <c r="H31129" s="94"/>
      <c r="I31129" s="94"/>
      <c r="J31129" s="2"/>
      <c r="P31129" s="30"/>
      <c r="T31129" s="2"/>
      <c r="V31129" s="2"/>
      <c r="W31129" s="28"/>
      <c r="Y31129" s="30"/>
      <c r="Z31129" s="30"/>
      <c r="AB31129" s="6"/>
    </row>
    <row r="31130" spans="1:28">
      <c r="A31130" s="2"/>
      <c r="B31130" s="2"/>
      <c r="C31130" s="2"/>
      <c r="G31130" s="94"/>
      <c r="H31130" s="94"/>
      <c r="I31130" s="94"/>
      <c r="J31130" s="2"/>
      <c r="P31130" s="30"/>
      <c r="T31130" s="2"/>
      <c r="V31130" s="2"/>
      <c r="W31130" s="28"/>
      <c r="Y31130" s="30"/>
      <c r="Z31130" s="30"/>
      <c r="AB31130" s="6"/>
    </row>
    <row r="31131" spans="1:28">
      <c r="A31131" s="2"/>
      <c r="B31131" s="2"/>
      <c r="C31131" s="2"/>
      <c r="G31131" s="94"/>
      <c r="H31131" s="94"/>
      <c r="I31131" s="94"/>
      <c r="J31131" s="2"/>
      <c r="P31131" s="30"/>
      <c r="T31131" s="2"/>
      <c r="V31131" s="2"/>
      <c r="W31131" s="28"/>
      <c r="Y31131" s="30"/>
      <c r="Z31131" s="30"/>
      <c r="AB31131" s="6"/>
    </row>
    <row r="31132" spans="1:28">
      <c r="A31132" s="2"/>
      <c r="B31132" s="2"/>
      <c r="C31132" s="2"/>
      <c r="G31132" s="94"/>
      <c r="H31132" s="94"/>
      <c r="I31132" s="94"/>
      <c r="J31132" s="2"/>
      <c r="P31132" s="30"/>
      <c r="T31132" s="2"/>
      <c r="V31132" s="2"/>
      <c r="W31132" s="28"/>
      <c r="Y31132" s="30"/>
      <c r="Z31132" s="30"/>
      <c r="AB31132" s="6"/>
    </row>
    <row r="31133" spans="1:28">
      <c r="A31133" s="2"/>
      <c r="B31133" s="2"/>
      <c r="C31133" s="2"/>
      <c r="G31133" s="94"/>
      <c r="H31133" s="94"/>
      <c r="I31133" s="94"/>
      <c r="J31133" s="2"/>
      <c r="P31133" s="30"/>
      <c r="T31133" s="2"/>
      <c r="V31133" s="2"/>
      <c r="W31133" s="28"/>
      <c r="Y31133" s="30"/>
      <c r="Z31133" s="30"/>
      <c r="AB31133" s="6"/>
    </row>
    <row r="31134" spans="1:28">
      <c r="A31134" s="2"/>
      <c r="B31134" s="2"/>
      <c r="C31134" s="2"/>
      <c r="G31134" s="94"/>
      <c r="H31134" s="94"/>
      <c r="I31134" s="94"/>
      <c r="J31134" s="2"/>
      <c r="P31134" s="30"/>
      <c r="T31134" s="2"/>
      <c r="V31134" s="2"/>
      <c r="W31134" s="28"/>
      <c r="Y31134" s="30"/>
      <c r="Z31134" s="30"/>
      <c r="AB31134" s="6"/>
    </row>
    <row r="31135" spans="1:28">
      <c r="A31135" s="2"/>
      <c r="B31135" s="2"/>
      <c r="C31135" s="2"/>
      <c r="G31135" s="94"/>
      <c r="H31135" s="94"/>
      <c r="I31135" s="94"/>
      <c r="J31135" s="2"/>
      <c r="P31135" s="30"/>
      <c r="T31135" s="2"/>
      <c r="V31135" s="2"/>
      <c r="W31135" s="28"/>
      <c r="Y31135" s="30"/>
      <c r="Z31135" s="30"/>
      <c r="AB31135" s="6"/>
    </row>
    <row r="31136" spans="1:28">
      <c r="A31136" s="2"/>
      <c r="B31136" s="2"/>
      <c r="C31136" s="2"/>
      <c r="G31136" s="94"/>
      <c r="H31136" s="94"/>
      <c r="I31136" s="94"/>
      <c r="J31136" s="2"/>
      <c r="P31136" s="30"/>
      <c r="T31136" s="2"/>
      <c r="V31136" s="2"/>
      <c r="W31136" s="28"/>
      <c r="Y31136" s="30"/>
      <c r="Z31136" s="30"/>
      <c r="AB31136" s="6"/>
    </row>
    <row r="31137" spans="1:28">
      <c r="A31137" s="2"/>
      <c r="B31137" s="2"/>
      <c r="C31137" s="2"/>
      <c r="G31137" s="94"/>
      <c r="H31137" s="94"/>
      <c r="I31137" s="94"/>
      <c r="J31137" s="2"/>
      <c r="P31137" s="30"/>
      <c r="T31137" s="2"/>
      <c r="V31137" s="2"/>
      <c r="W31137" s="28"/>
      <c r="Y31137" s="30"/>
      <c r="Z31137" s="30"/>
      <c r="AB31137" s="6"/>
    </row>
    <row r="31138" spans="1:28">
      <c r="A31138" s="2"/>
      <c r="B31138" s="2"/>
      <c r="C31138" s="2"/>
      <c r="G31138" s="94"/>
      <c r="H31138" s="94"/>
      <c r="I31138" s="94"/>
      <c r="J31138" s="2"/>
      <c r="P31138" s="30"/>
      <c r="T31138" s="2"/>
      <c r="V31138" s="2"/>
      <c r="W31138" s="28"/>
      <c r="Y31138" s="30"/>
      <c r="Z31138" s="30"/>
      <c r="AB31138" s="6"/>
    </row>
    <row r="31139" spans="1:28">
      <c r="A31139" s="2"/>
      <c r="B31139" s="2"/>
      <c r="C31139" s="2"/>
      <c r="G31139" s="94"/>
      <c r="H31139" s="94"/>
      <c r="I31139" s="94"/>
      <c r="J31139" s="2"/>
      <c r="P31139" s="30"/>
      <c r="T31139" s="2"/>
      <c r="V31139" s="2"/>
      <c r="W31139" s="28"/>
      <c r="Y31139" s="30"/>
      <c r="Z31139" s="30"/>
      <c r="AB31139" s="6"/>
    </row>
    <row r="31140" spans="1:28">
      <c r="A31140" s="2"/>
      <c r="B31140" s="2"/>
      <c r="C31140" s="2"/>
      <c r="G31140" s="94"/>
      <c r="H31140" s="94"/>
      <c r="I31140" s="94"/>
      <c r="J31140" s="2"/>
      <c r="P31140" s="30"/>
      <c r="T31140" s="2"/>
      <c r="V31140" s="2"/>
      <c r="W31140" s="28"/>
      <c r="Y31140" s="30"/>
      <c r="Z31140" s="30"/>
      <c r="AB31140" s="6"/>
    </row>
    <row r="31141" spans="1:28">
      <c r="A31141" s="2"/>
      <c r="B31141" s="2"/>
      <c r="C31141" s="2"/>
      <c r="G31141" s="94"/>
      <c r="H31141" s="94"/>
      <c r="I31141" s="94"/>
      <c r="J31141" s="2"/>
      <c r="P31141" s="30"/>
      <c r="T31141" s="2"/>
      <c r="V31141" s="2"/>
      <c r="W31141" s="28"/>
      <c r="Y31141" s="30"/>
      <c r="Z31141" s="30"/>
      <c r="AB31141" s="6"/>
    </row>
    <row r="31142" spans="1:28">
      <c r="A31142" s="2"/>
      <c r="B31142" s="2"/>
      <c r="C31142" s="2"/>
      <c r="G31142" s="94"/>
      <c r="H31142" s="94"/>
      <c r="I31142" s="94"/>
      <c r="J31142" s="2"/>
      <c r="P31142" s="30"/>
      <c r="T31142" s="2"/>
      <c r="V31142" s="2"/>
      <c r="W31142" s="28"/>
      <c r="Y31142" s="30"/>
      <c r="Z31142" s="30"/>
      <c r="AB31142" s="6"/>
    </row>
    <row r="31143" spans="1:28">
      <c r="A31143" s="2"/>
      <c r="B31143" s="2"/>
      <c r="C31143" s="2"/>
      <c r="G31143" s="94"/>
      <c r="H31143" s="94"/>
      <c r="I31143" s="94"/>
      <c r="J31143" s="2"/>
      <c r="P31143" s="30"/>
      <c r="T31143" s="2"/>
      <c r="V31143" s="2"/>
      <c r="W31143" s="28"/>
      <c r="Y31143" s="30"/>
      <c r="Z31143" s="30"/>
      <c r="AB31143" s="6"/>
    </row>
    <row r="31144" spans="1:28">
      <c r="A31144" s="2"/>
      <c r="B31144" s="2"/>
      <c r="C31144" s="2"/>
      <c r="G31144" s="94"/>
      <c r="H31144" s="94"/>
      <c r="I31144" s="94"/>
      <c r="J31144" s="2"/>
      <c r="P31144" s="30"/>
      <c r="T31144" s="2"/>
      <c r="V31144" s="2"/>
      <c r="W31144" s="28"/>
      <c r="Y31144" s="30"/>
      <c r="Z31144" s="30"/>
      <c r="AB31144" s="6"/>
    </row>
    <row r="31145" spans="1:28">
      <c r="A31145" s="2"/>
      <c r="B31145" s="2"/>
      <c r="C31145" s="2"/>
      <c r="G31145" s="94"/>
      <c r="H31145" s="94"/>
      <c r="I31145" s="94"/>
      <c r="J31145" s="2"/>
      <c r="P31145" s="30"/>
      <c r="T31145" s="2"/>
      <c r="V31145" s="2"/>
      <c r="W31145" s="28"/>
      <c r="Y31145" s="30"/>
      <c r="Z31145" s="30"/>
      <c r="AB31145" s="6"/>
    </row>
    <row r="31146" spans="1:28">
      <c r="A31146" s="2"/>
      <c r="B31146" s="2"/>
      <c r="C31146" s="2"/>
      <c r="G31146" s="94"/>
      <c r="H31146" s="94"/>
      <c r="I31146" s="94"/>
      <c r="J31146" s="2"/>
      <c r="P31146" s="30"/>
      <c r="T31146" s="2"/>
      <c r="V31146" s="2"/>
      <c r="W31146" s="28"/>
      <c r="Y31146" s="30"/>
      <c r="Z31146" s="30"/>
      <c r="AB31146" s="6"/>
    </row>
    <row r="31147" spans="1:28">
      <c r="A31147" s="2"/>
      <c r="B31147" s="2"/>
      <c r="C31147" s="2"/>
      <c r="G31147" s="94"/>
      <c r="H31147" s="94"/>
      <c r="I31147" s="94"/>
      <c r="J31147" s="2"/>
      <c r="P31147" s="30"/>
      <c r="T31147" s="2"/>
      <c r="V31147" s="2"/>
      <c r="W31147" s="28"/>
      <c r="Y31147" s="30"/>
      <c r="Z31147" s="30"/>
      <c r="AB31147" s="6"/>
    </row>
    <row r="31148" spans="1:28">
      <c r="A31148" s="2"/>
      <c r="B31148" s="2"/>
      <c r="C31148" s="2"/>
      <c r="G31148" s="94"/>
      <c r="H31148" s="94"/>
      <c r="I31148" s="94"/>
      <c r="J31148" s="2"/>
      <c r="P31148" s="30"/>
      <c r="T31148" s="2"/>
      <c r="V31148" s="2"/>
      <c r="W31148" s="28"/>
      <c r="Y31148" s="30"/>
      <c r="Z31148" s="30"/>
      <c r="AB31148" s="6"/>
    </row>
    <row r="31149" spans="1:28">
      <c r="A31149" s="2"/>
      <c r="B31149" s="2"/>
      <c r="C31149" s="2"/>
      <c r="G31149" s="94"/>
      <c r="H31149" s="94"/>
      <c r="I31149" s="94"/>
      <c r="J31149" s="2"/>
      <c r="P31149" s="30"/>
      <c r="T31149" s="2"/>
      <c r="V31149" s="2"/>
      <c r="W31149" s="28"/>
      <c r="Y31149" s="30"/>
      <c r="Z31149" s="30"/>
      <c r="AB31149" s="6"/>
    </row>
    <row r="31150" spans="1:28">
      <c r="A31150" s="2"/>
      <c r="B31150" s="2"/>
      <c r="C31150" s="2"/>
      <c r="G31150" s="94"/>
      <c r="H31150" s="94"/>
      <c r="I31150" s="94"/>
      <c r="J31150" s="2"/>
      <c r="P31150" s="30"/>
      <c r="T31150" s="2"/>
      <c r="V31150" s="2"/>
      <c r="W31150" s="28"/>
      <c r="Y31150" s="30"/>
      <c r="Z31150" s="30"/>
      <c r="AB31150" s="6"/>
    </row>
    <row r="31151" spans="1:28">
      <c r="A31151" s="2"/>
      <c r="B31151" s="2"/>
      <c r="C31151" s="2"/>
      <c r="G31151" s="94"/>
      <c r="H31151" s="94"/>
      <c r="I31151" s="94"/>
      <c r="J31151" s="2"/>
      <c r="P31151" s="30"/>
      <c r="T31151" s="2"/>
      <c r="V31151" s="2"/>
      <c r="W31151" s="28"/>
      <c r="Y31151" s="30"/>
      <c r="Z31151" s="30"/>
      <c r="AB31151" s="6"/>
    </row>
    <row r="31152" spans="1:28">
      <c r="A31152" s="2"/>
      <c r="B31152" s="2"/>
      <c r="C31152" s="2"/>
      <c r="G31152" s="94"/>
      <c r="H31152" s="94"/>
      <c r="I31152" s="94"/>
      <c r="J31152" s="2"/>
      <c r="P31152" s="30"/>
      <c r="T31152" s="2"/>
      <c r="V31152" s="2"/>
      <c r="W31152" s="28"/>
      <c r="Y31152" s="30"/>
      <c r="Z31152" s="30"/>
      <c r="AB31152" s="6"/>
    </row>
    <row r="31153" spans="1:28">
      <c r="A31153" s="2"/>
      <c r="B31153" s="2"/>
      <c r="C31153" s="2"/>
      <c r="G31153" s="94"/>
      <c r="H31153" s="94"/>
      <c r="I31153" s="94"/>
      <c r="J31153" s="2"/>
      <c r="P31153" s="30"/>
      <c r="T31153" s="2"/>
      <c r="V31153" s="2"/>
      <c r="W31153" s="28"/>
      <c r="Y31153" s="30"/>
      <c r="Z31153" s="30"/>
      <c r="AB31153" s="6"/>
    </row>
    <row r="31154" spans="1:28">
      <c r="A31154" s="2"/>
      <c r="B31154" s="2"/>
      <c r="C31154" s="2"/>
      <c r="G31154" s="94"/>
      <c r="H31154" s="94"/>
      <c r="I31154" s="94"/>
      <c r="J31154" s="2"/>
      <c r="P31154" s="30"/>
      <c r="T31154" s="2"/>
      <c r="V31154" s="2"/>
      <c r="W31154" s="28"/>
      <c r="Y31154" s="30"/>
      <c r="Z31154" s="30"/>
      <c r="AB31154" s="6"/>
    </row>
    <row r="31155" spans="1:28">
      <c r="A31155" s="2"/>
      <c r="B31155" s="2"/>
      <c r="C31155" s="2"/>
      <c r="G31155" s="94"/>
      <c r="H31155" s="94"/>
      <c r="I31155" s="94"/>
      <c r="J31155" s="2"/>
      <c r="P31155" s="30"/>
      <c r="T31155" s="2"/>
      <c r="V31155" s="2"/>
      <c r="W31155" s="28"/>
      <c r="Y31155" s="30"/>
      <c r="Z31155" s="30"/>
      <c r="AB31155" s="6"/>
    </row>
    <row r="31156" spans="1:28">
      <c r="A31156" s="2"/>
      <c r="B31156" s="2"/>
      <c r="C31156" s="2"/>
      <c r="G31156" s="94"/>
      <c r="H31156" s="94"/>
      <c r="I31156" s="94"/>
      <c r="J31156" s="2"/>
      <c r="P31156" s="30"/>
      <c r="T31156" s="2"/>
      <c r="V31156" s="2"/>
      <c r="W31156" s="28"/>
      <c r="Y31156" s="30"/>
      <c r="Z31156" s="30"/>
      <c r="AB31156" s="6"/>
    </row>
    <row r="31157" spans="1:28">
      <c r="A31157" s="2"/>
      <c r="B31157" s="2"/>
      <c r="C31157" s="2"/>
      <c r="G31157" s="94"/>
      <c r="H31157" s="94"/>
      <c r="I31157" s="94"/>
      <c r="J31157" s="2"/>
      <c r="P31157" s="30"/>
      <c r="T31157" s="2"/>
      <c r="V31157" s="2"/>
      <c r="W31157" s="28"/>
      <c r="Y31157" s="30"/>
      <c r="Z31157" s="30"/>
      <c r="AB31157" s="6"/>
    </row>
    <row r="31158" spans="1:28">
      <c r="A31158" s="2"/>
      <c r="B31158" s="2"/>
      <c r="C31158" s="2"/>
      <c r="G31158" s="94"/>
      <c r="H31158" s="94"/>
      <c r="I31158" s="94"/>
      <c r="J31158" s="2"/>
      <c r="P31158" s="30"/>
      <c r="T31158" s="2"/>
      <c r="V31158" s="2"/>
      <c r="W31158" s="28"/>
      <c r="Y31158" s="30"/>
      <c r="Z31158" s="30"/>
      <c r="AB31158" s="6"/>
    </row>
    <row r="31159" spans="1:28">
      <c r="A31159" s="2"/>
      <c r="B31159" s="2"/>
      <c r="C31159" s="2"/>
      <c r="G31159" s="94"/>
      <c r="H31159" s="94"/>
      <c r="I31159" s="94"/>
      <c r="J31159" s="2"/>
      <c r="P31159" s="30"/>
      <c r="T31159" s="2"/>
      <c r="V31159" s="2"/>
      <c r="W31159" s="28"/>
      <c r="Y31159" s="30"/>
      <c r="Z31159" s="30"/>
      <c r="AB31159" s="6"/>
    </row>
    <row r="31160" spans="1:28">
      <c r="A31160" s="2"/>
      <c r="B31160" s="2"/>
      <c r="C31160" s="2"/>
      <c r="G31160" s="94"/>
      <c r="H31160" s="94"/>
      <c r="I31160" s="94"/>
      <c r="J31160" s="2"/>
      <c r="P31160" s="30"/>
      <c r="T31160" s="2"/>
      <c r="V31160" s="2"/>
      <c r="W31160" s="28"/>
      <c r="Y31160" s="30"/>
      <c r="Z31160" s="30"/>
      <c r="AB31160" s="6"/>
    </row>
    <row r="31161" spans="1:28">
      <c r="A31161" s="2"/>
      <c r="B31161" s="2"/>
      <c r="C31161" s="2"/>
      <c r="G31161" s="94"/>
      <c r="H31161" s="94"/>
      <c r="I31161" s="94"/>
      <c r="J31161" s="2"/>
      <c r="P31161" s="30"/>
      <c r="T31161" s="2"/>
      <c r="V31161" s="2"/>
      <c r="W31161" s="28"/>
      <c r="Y31161" s="30"/>
      <c r="Z31161" s="30"/>
      <c r="AB31161" s="6"/>
    </row>
    <row r="31162" spans="1:28">
      <c r="A31162" s="2"/>
      <c r="B31162" s="2"/>
      <c r="C31162" s="2"/>
      <c r="G31162" s="94"/>
      <c r="H31162" s="94"/>
      <c r="I31162" s="94"/>
      <c r="J31162" s="2"/>
      <c r="P31162" s="30"/>
      <c r="T31162" s="2"/>
      <c r="V31162" s="2"/>
      <c r="W31162" s="28"/>
      <c r="Y31162" s="30"/>
      <c r="Z31162" s="30"/>
      <c r="AB31162" s="6"/>
    </row>
    <row r="31163" spans="1:28">
      <c r="A31163" s="2"/>
      <c r="B31163" s="2"/>
      <c r="C31163" s="2"/>
      <c r="G31163" s="94"/>
      <c r="H31163" s="94"/>
      <c r="I31163" s="94"/>
      <c r="J31163" s="2"/>
      <c r="P31163" s="30"/>
      <c r="T31163" s="2"/>
      <c r="V31163" s="2"/>
      <c r="W31163" s="28"/>
      <c r="Y31163" s="30"/>
      <c r="Z31163" s="30"/>
      <c r="AB31163" s="6"/>
    </row>
    <row r="31164" spans="1:28">
      <c r="A31164" s="2"/>
      <c r="B31164" s="2"/>
      <c r="C31164" s="2"/>
      <c r="G31164" s="94"/>
      <c r="H31164" s="94"/>
      <c r="I31164" s="94"/>
      <c r="J31164" s="2"/>
      <c r="P31164" s="30"/>
      <c r="T31164" s="2"/>
      <c r="V31164" s="2"/>
      <c r="W31164" s="28"/>
      <c r="Y31164" s="30"/>
      <c r="Z31164" s="30"/>
      <c r="AB31164" s="6"/>
    </row>
    <row r="31165" spans="1:28">
      <c r="A31165" s="2"/>
      <c r="B31165" s="2"/>
      <c r="C31165" s="2"/>
      <c r="G31165" s="94"/>
      <c r="H31165" s="94"/>
      <c r="I31165" s="94"/>
      <c r="J31165" s="2"/>
      <c r="P31165" s="30"/>
      <c r="T31165" s="2"/>
      <c r="V31165" s="2"/>
      <c r="W31165" s="28"/>
      <c r="Y31165" s="30"/>
      <c r="Z31165" s="30"/>
      <c r="AB31165" s="6"/>
    </row>
    <row r="31166" spans="1:28">
      <c r="A31166" s="2"/>
      <c r="B31166" s="2"/>
      <c r="C31166" s="2"/>
      <c r="G31166" s="94"/>
      <c r="H31166" s="94"/>
      <c r="I31166" s="94"/>
      <c r="J31166" s="2"/>
      <c r="P31166" s="30"/>
      <c r="T31166" s="2"/>
      <c r="V31166" s="2"/>
      <c r="W31166" s="28"/>
      <c r="Y31166" s="30"/>
      <c r="Z31166" s="30"/>
      <c r="AB31166" s="6"/>
    </row>
    <row r="31167" spans="1:28">
      <c r="A31167" s="2"/>
      <c r="B31167" s="2"/>
      <c r="C31167" s="2"/>
      <c r="G31167" s="94"/>
      <c r="H31167" s="94"/>
      <c r="I31167" s="94"/>
      <c r="J31167" s="2"/>
      <c r="P31167" s="30"/>
      <c r="T31167" s="2"/>
      <c r="V31167" s="2"/>
      <c r="W31167" s="28"/>
      <c r="Y31167" s="30"/>
      <c r="Z31167" s="30"/>
      <c r="AB31167" s="6"/>
    </row>
    <row r="31168" spans="1:28">
      <c r="A31168" s="2"/>
      <c r="B31168" s="2"/>
      <c r="C31168" s="2"/>
      <c r="G31168" s="94"/>
      <c r="H31168" s="94"/>
      <c r="I31168" s="94"/>
      <c r="J31168" s="2"/>
      <c r="P31168" s="30"/>
      <c r="T31168" s="2"/>
      <c r="V31168" s="2"/>
      <c r="W31168" s="28"/>
      <c r="Y31168" s="30"/>
      <c r="Z31168" s="30"/>
      <c r="AB31168" s="6"/>
    </row>
    <row r="31169" spans="1:28">
      <c r="A31169" s="2"/>
      <c r="B31169" s="2"/>
      <c r="C31169" s="2"/>
      <c r="G31169" s="94"/>
      <c r="H31169" s="94"/>
      <c r="I31169" s="94"/>
      <c r="J31169" s="2"/>
      <c r="P31169" s="30"/>
      <c r="T31169" s="2"/>
      <c r="V31169" s="2"/>
      <c r="W31169" s="28"/>
      <c r="Y31169" s="30"/>
      <c r="Z31169" s="30"/>
      <c r="AB31169" s="6"/>
    </row>
    <row r="31170" spans="1:28">
      <c r="A31170" s="2"/>
      <c r="B31170" s="2"/>
      <c r="C31170" s="2"/>
      <c r="G31170" s="94"/>
      <c r="H31170" s="94"/>
      <c r="I31170" s="94"/>
      <c r="J31170" s="2"/>
      <c r="P31170" s="30"/>
      <c r="T31170" s="2"/>
      <c r="V31170" s="2"/>
      <c r="W31170" s="28"/>
      <c r="Y31170" s="30"/>
      <c r="Z31170" s="30"/>
      <c r="AB31170" s="6"/>
    </row>
    <row r="31171" spans="1:28">
      <c r="A31171" s="2"/>
      <c r="B31171" s="2"/>
      <c r="C31171" s="2"/>
      <c r="G31171" s="94"/>
      <c r="H31171" s="94"/>
      <c r="I31171" s="94"/>
      <c r="J31171" s="2"/>
      <c r="P31171" s="30"/>
      <c r="T31171" s="2"/>
      <c r="V31171" s="2"/>
      <c r="W31171" s="28"/>
      <c r="Y31171" s="30"/>
      <c r="Z31171" s="30"/>
      <c r="AB31171" s="6"/>
    </row>
    <row r="31172" spans="1:28">
      <c r="A31172" s="2"/>
      <c r="B31172" s="2"/>
      <c r="C31172" s="2"/>
      <c r="G31172" s="94"/>
      <c r="H31172" s="94"/>
      <c r="I31172" s="94"/>
      <c r="J31172" s="2"/>
      <c r="P31172" s="30"/>
      <c r="T31172" s="2"/>
      <c r="V31172" s="2"/>
      <c r="W31172" s="28"/>
      <c r="Y31172" s="30"/>
      <c r="Z31172" s="30"/>
      <c r="AB31172" s="6"/>
    </row>
    <row r="31173" spans="1:28">
      <c r="A31173" s="2"/>
      <c r="B31173" s="2"/>
      <c r="C31173" s="2"/>
      <c r="G31173" s="94"/>
      <c r="H31173" s="94"/>
      <c r="I31173" s="94"/>
      <c r="J31173" s="2"/>
      <c r="P31173" s="30"/>
      <c r="T31173" s="2"/>
      <c r="V31173" s="2"/>
      <c r="W31173" s="28"/>
      <c r="Y31173" s="30"/>
      <c r="Z31173" s="30"/>
      <c r="AB31173" s="6"/>
    </row>
    <row r="31174" spans="1:28">
      <c r="A31174" s="2"/>
      <c r="B31174" s="2"/>
      <c r="C31174" s="2"/>
      <c r="G31174" s="94"/>
      <c r="H31174" s="94"/>
      <c r="I31174" s="94"/>
      <c r="J31174" s="2"/>
      <c r="P31174" s="30"/>
      <c r="T31174" s="2"/>
      <c r="V31174" s="2"/>
      <c r="W31174" s="28"/>
      <c r="Y31174" s="30"/>
      <c r="Z31174" s="30"/>
      <c r="AB31174" s="6"/>
    </row>
    <row r="31175" spans="1:28">
      <c r="A31175" s="2"/>
      <c r="B31175" s="2"/>
      <c r="C31175" s="2"/>
      <c r="G31175" s="94"/>
      <c r="H31175" s="94"/>
      <c r="I31175" s="94"/>
      <c r="J31175" s="2"/>
      <c r="P31175" s="30"/>
      <c r="T31175" s="2"/>
      <c r="V31175" s="2"/>
      <c r="W31175" s="28"/>
      <c r="Y31175" s="30"/>
      <c r="Z31175" s="30"/>
      <c r="AB31175" s="6"/>
    </row>
    <row r="31176" spans="1:28">
      <c r="A31176" s="2"/>
      <c r="B31176" s="2"/>
      <c r="C31176" s="2"/>
      <c r="G31176" s="94"/>
      <c r="H31176" s="94"/>
      <c r="I31176" s="94"/>
      <c r="J31176" s="2"/>
      <c r="P31176" s="30"/>
      <c r="T31176" s="2"/>
      <c r="V31176" s="2"/>
      <c r="W31176" s="28"/>
      <c r="Y31176" s="30"/>
      <c r="Z31176" s="30"/>
      <c r="AB31176" s="6"/>
    </row>
    <row r="31177" spans="1:28">
      <c r="A31177" s="2"/>
      <c r="B31177" s="2"/>
      <c r="C31177" s="2"/>
      <c r="G31177" s="94"/>
      <c r="H31177" s="94"/>
      <c r="I31177" s="94"/>
      <c r="J31177" s="2"/>
      <c r="P31177" s="30"/>
      <c r="T31177" s="2"/>
      <c r="V31177" s="2"/>
      <c r="W31177" s="28"/>
      <c r="Y31177" s="30"/>
      <c r="Z31177" s="30"/>
      <c r="AB31177" s="6"/>
    </row>
    <row r="31178" spans="1:28">
      <c r="A31178" s="2"/>
      <c r="B31178" s="2"/>
      <c r="C31178" s="2"/>
      <c r="G31178" s="94"/>
      <c r="H31178" s="94"/>
      <c r="I31178" s="94"/>
      <c r="J31178" s="2"/>
      <c r="P31178" s="30"/>
      <c r="T31178" s="2"/>
      <c r="V31178" s="2"/>
      <c r="W31178" s="28"/>
      <c r="Y31178" s="30"/>
      <c r="Z31178" s="30"/>
      <c r="AB31178" s="6"/>
    </row>
    <row r="31179" spans="1:28">
      <c r="A31179" s="2"/>
      <c r="B31179" s="2"/>
      <c r="C31179" s="2"/>
      <c r="G31179" s="94"/>
      <c r="H31179" s="94"/>
      <c r="I31179" s="94"/>
      <c r="J31179" s="2"/>
      <c r="P31179" s="30"/>
      <c r="T31179" s="2"/>
      <c r="V31179" s="2"/>
      <c r="W31179" s="28"/>
      <c r="Y31179" s="30"/>
      <c r="Z31179" s="30"/>
      <c r="AB31179" s="6"/>
    </row>
    <row r="31180" spans="1:28">
      <c r="A31180" s="2"/>
      <c r="B31180" s="2"/>
      <c r="C31180" s="2"/>
      <c r="G31180" s="94"/>
      <c r="H31180" s="94"/>
      <c r="I31180" s="94"/>
      <c r="J31180" s="2"/>
      <c r="P31180" s="30"/>
      <c r="T31180" s="2"/>
      <c r="V31180" s="2"/>
      <c r="W31180" s="28"/>
      <c r="Y31180" s="30"/>
      <c r="Z31180" s="30"/>
      <c r="AB31180" s="6"/>
    </row>
    <row r="31181" spans="1:28">
      <c r="A31181" s="2"/>
      <c r="B31181" s="2"/>
      <c r="C31181" s="2"/>
      <c r="G31181" s="94"/>
      <c r="H31181" s="94"/>
      <c r="I31181" s="94"/>
      <c r="J31181" s="2"/>
      <c r="P31181" s="30"/>
      <c r="T31181" s="2"/>
      <c r="V31181" s="2"/>
      <c r="W31181" s="28"/>
      <c r="Y31181" s="30"/>
      <c r="Z31181" s="30"/>
      <c r="AB31181" s="6"/>
    </row>
    <row r="31182" spans="1:28">
      <c r="A31182" s="2"/>
      <c r="B31182" s="2"/>
      <c r="C31182" s="2"/>
      <c r="G31182" s="94"/>
      <c r="H31182" s="94"/>
      <c r="I31182" s="94"/>
      <c r="J31182" s="2"/>
      <c r="P31182" s="30"/>
      <c r="T31182" s="2"/>
      <c r="V31182" s="2"/>
      <c r="W31182" s="28"/>
      <c r="Y31182" s="30"/>
      <c r="Z31182" s="30"/>
      <c r="AB31182" s="6"/>
    </row>
    <row r="31183" spans="1:28">
      <c r="A31183" s="2"/>
      <c r="B31183" s="2"/>
      <c r="C31183" s="2"/>
      <c r="G31183" s="94"/>
      <c r="H31183" s="94"/>
      <c r="I31183" s="94"/>
      <c r="J31183" s="2"/>
      <c r="P31183" s="30"/>
      <c r="T31183" s="2"/>
      <c r="V31183" s="2"/>
      <c r="W31183" s="28"/>
      <c r="Y31183" s="30"/>
      <c r="Z31183" s="30"/>
      <c r="AB31183" s="6"/>
    </row>
    <row r="31184" spans="1:28">
      <c r="A31184" s="2"/>
      <c r="B31184" s="2"/>
      <c r="C31184" s="2"/>
      <c r="G31184" s="94"/>
      <c r="H31184" s="94"/>
      <c r="I31184" s="94"/>
      <c r="J31184" s="2"/>
      <c r="P31184" s="30"/>
      <c r="T31184" s="2"/>
      <c r="V31184" s="2"/>
      <c r="W31184" s="28"/>
      <c r="Y31184" s="30"/>
      <c r="Z31184" s="30"/>
      <c r="AB31184" s="6"/>
    </row>
    <row r="31185" spans="1:28">
      <c r="A31185" s="2"/>
      <c r="B31185" s="2"/>
      <c r="C31185" s="2"/>
      <c r="G31185" s="94"/>
      <c r="H31185" s="94"/>
      <c r="I31185" s="94"/>
      <c r="J31185" s="2"/>
      <c r="P31185" s="30"/>
      <c r="T31185" s="2"/>
      <c r="V31185" s="2"/>
      <c r="W31185" s="28"/>
      <c r="Y31185" s="30"/>
      <c r="Z31185" s="30"/>
      <c r="AB31185" s="6"/>
    </row>
    <row r="31186" spans="1:28">
      <c r="A31186" s="2"/>
      <c r="B31186" s="2"/>
      <c r="C31186" s="2"/>
      <c r="G31186" s="94"/>
      <c r="H31186" s="94"/>
      <c r="I31186" s="94"/>
      <c r="J31186" s="2"/>
      <c r="P31186" s="30"/>
      <c r="T31186" s="2"/>
      <c r="V31186" s="2"/>
      <c r="W31186" s="28"/>
      <c r="Y31186" s="30"/>
      <c r="Z31186" s="30"/>
      <c r="AB31186" s="6"/>
    </row>
    <row r="31187" spans="1:28">
      <c r="A31187" s="2"/>
      <c r="B31187" s="2"/>
      <c r="C31187" s="2"/>
      <c r="G31187" s="94"/>
      <c r="H31187" s="94"/>
      <c r="I31187" s="94"/>
      <c r="J31187" s="2"/>
      <c r="P31187" s="30"/>
      <c r="T31187" s="2"/>
      <c r="V31187" s="2"/>
      <c r="W31187" s="28"/>
      <c r="Y31187" s="30"/>
      <c r="Z31187" s="30"/>
      <c r="AB31187" s="6"/>
    </row>
    <row r="31188" spans="1:28">
      <c r="A31188" s="2"/>
      <c r="B31188" s="2"/>
      <c r="C31188" s="2"/>
      <c r="G31188" s="94"/>
      <c r="H31188" s="94"/>
      <c r="I31188" s="94"/>
      <c r="J31188" s="2"/>
      <c r="P31188" s="30"/>
      <c r="T31188" s="2"/>
      <c r="V31188" s="2"/>
      <c r="W31188" s="28"/>
      <c r="Y31188" s="30"/>
      <c r="Z31188" s="30"/>
      <c r="AB31188" s="6"/>
    </row>
    <row r="31189" spans="1:28">
      <c r="A31189" s="2"/>
      <c r="B31189" s="2"/>
      <c r="C31189" s="2"/>
      <c r="G31189" s="94"/>
      <c r="H31189" s="94"/>
      <c r="I31189" s="94"/>
      <c r="J31189" s="2"/>
      <c r="P31189" s="30"/>
      <c r="T31189" s="2"/>
      <c r="V31189" s="2"/>
      <c r="W31189" s="28"/>
      <c r="Y31189" s="30"/>
      <c r="Z31189" s="30"/>
      <c r="AB31189" s="6"/>
    </row>
    <row r="31190" spans="1:28">
      <c r="A31190" s="2"/>
      <c r="B31190" s="2"/>
      <c r="C31190" s="2"/>
      <c r="G31190" s="94"/>
      <c r="H31190" s="94"/>
      <c r="I31190" s="94"/>
      <c r="J31190" s="2"/>
      <c r="P31190" s="30"/>
      <c r="T31190" s="2"/>
      <c r="V31190" s="2"/>
      <c r="W31190" s="28"/>
      <c r="Y31190" s="30"/>
      <c r="Z31190" s="30"/>
      <c r="AB31190" s="6"/>
    </row>
    <row r="31191" spans="1:28">
      <c r="A31191" s="2"/>
      <c r="B31191" s="2"/>
      <c r="C31191" s="2"/>
      <c r="G31191" s="94"/>
      <c r="H31191" s="94"/>
      <c r="I31191" s="94"/>
      <c r="J31191" s="2"/>
      <c r="P31191" s="30"/>
      <c r="T31191" s="2"/>
      <c r="V31191" s="2"/>
      <c r="W31191" s="28"/>
      <c r="Y31191" s="30"/>
      <c r="Z31191" s="30"/>
      <c r="AB31191" s="6"/>
    </row>
    <row r="31192" spans="1:28">
      <c r="A31192" s="2"/>
      <c r="B31192" s="2"/>
      <c r="C31192" s="2"/>
      <c r="G31192" s="94"/>
      <c r="H31192" s="94"/>
      <c r="I31192" s="94"/>
      <c r="J31192" s="2"/>
      <c r="P31192" s="30"/>
      <c r="T31192" s="2"/>
      <c r="V31192" s="2"/>
      <c r="W31192" s="28"/>
      <c r="Y31192" s="30"/>
      <c r="Z31192" s="30"/>
      <c r="AB31192" s="6"/>
    </row>
    <row r="31193" spans="1:28">
      <c r="A31193" s="2"/>
      <c r="B31193" s="2"/>
      <c r="C31193" s="2"/>
      <c r="G31193" s="94"/>
      <c r="H31193" s="94"/>
      <c r="I31193" s="94"/>
      <c r="J31193" s="2"/>
      <c r="P31193" s="30"/>
      <c r="T31193" s="2"/>
      <c r="V31193" s="2"/>
      <c r="W31193" s="28"/>
      <c r="Y31193" s="30"/>
      <c r="Z31193" s="30"/>
      <c r="AB31193" s="6"/>
    </row>
    <row r="31194" spans="1:28">
      <c r="A31194" s="2"/>
      <c r="B31194" s="2"/>
      <c r="C31194" s="2"/>
      <c r="G31194" s="94"/>
      <c r="H31194" s="94"/>
      <c r="I31194" s="94"/>
      <c r="J31194" s="2"/>
      <c r="P31194" s="30"/>
      <c r="T31194" s="2"/>
      <c r="V31194" s="2"/>
      <c r="W31194" s="28"/>
      <c r="Y31194" s="30"/>
      <c r="Z31194" s="30"/>
      <c r="AB31194" s="6"/>
    </row>
    <row r="31195" spans="1:28">
      <c r="A31195" s="2"/>
      <c r="B31195" s="2"/>
      <c r="C31195" s="2"/>
      <c r="G31195" s="94"/>
      <c r="H31195" s="94"/>
      <c r="I31195" s="94"/>
      <c r="J31195" s="2"/>
      <c r="P31195" s="30"/>
      <c r="T31195" s="2"/>
      <c r="V31195" s="2"/>
      <c r="W31195" s="28"/>
      <c r="Y31195" s="30"/>
      <c r="Z31195" s="30"/>
      <c r="AB31195" s="6"/>
    </row>
    <row r="31196" spans="1:28">
      <c r="A31196" s="2"/>
      <c r="B31196" s="2"/>
      <c r="C31196" s="2"/>
      <c r="G31196" s="94"/>
      <c r="H31196" s="94"/>
      <c r="I31196" s="94"/>
      <c r="J31196" s="2"/>
      <c r="P31196" s="30"/>
      <c r="T31196" s="2"/>
      <c r="V31196" s="2"/>
      <c r="W31196" s="28"/>
      <c r="Y31196" s="30"/>
      <c r="Z31196" s="30"/>
      <c r="AB31196" s="6"/>
    </row>
    <row r="31197" spans="1:28">
      <c r="A31197" s="2"/>
      <c r="B31197" s="2"/>
      <c r="C31197" s="2"/>
      <c r="G31197" s="94"/>
      <c r="H31197" s="94"/>
      <c r="I31197" s="94"/>
      <c r="J31197" s="2"/>
      <c r="P31197" s="30"/>
      <c r="T31197" s="2"/>
      <c r="V31197" s="2"/>
      <c r="W31197" s="28"/>
      <c r="Y31197" s="30"/>
      <c r="Z31197" s="30"/>
      <c r="AB31197" s="6"/>
    </row>
    <row r="31198" spans="1:28">
      <c r="A31198" s="2"/>
      <c r="B31198" s="2"/>
      <c r="C31198" s="2"/>
      <c r="G31198" s="94"/>
      <c r="H31198" s="94"/>
      <c r="I31198" s="94"/>
      <c r="J31198" s="2"/>
      <c r="P31198" s="30"/>
      <c r="T31198" s="2"/>
      <c r="V31198" s="2"/>
      <c r="W31198" s="28"/>
      <c r="Y31198" s="30"/>
      <c r="Z31198" s="30"/>
      <c r="AB31198" s="6"/>
    </row>
    <row r="31199" spans="1:28">
      <c r="A31199" s="2"/>
      <c r="B31199" s="2"/>
      <c r="C31199" s="2"/>
      <c r="G31199" s="94"/>
      <c r="H31199" s="94"/>
      <c r="I31199" s="94"/>
      <c r="J31199" s="2"/>
      <c r="P31199" s="30"/>
      <c r="T31199" s="2"/>
      <c r="V31199" s="2"/>
      <c r="W31199" s="28"/>
      <c r="Y31199" s="30"/>
      <c r="Z31199" s="30"/>
      <c r="AB31199" s="6"/>
    </row>
    <row r="31200" spans="1:28">
      <c r="A31200" s="2"/>
      <c r="B31200" s="2"/>
      <c r="C31200" s="2"/>
      <c r="G31200" s="94"/>
      <c r="H31200" s="94"/>
      <c r="I31200" s="94"/>
      <c r="J31200" s="2"/>
      <c r="P31200" s="30"/>
      <c r="T31200" s="2"/>
      <c r="V31200" s="2"/>
      <c r="W31200" s="28"/>
      <c r="Y31200" s="30"/>
      <c r="Z31200" s="30"/>
      <c r="AB31200" s="6"/>
    </row>
    <row r="31201" spans="1:28">
      <c r="A31201" s="2"/>
      <c r="B31201" s="2"/>
      <c r="C31201" s="2"/>
      <c r="G31201" s="94"/>
      <c r="H31201" s="94"/>
      <c r="I31201" s="94"/>
      <c r="J31201" s="2"/>
      <c r="P31201" s="30"/>
      <c r="T31201" s="2"/>
      <c r="V31201" s="2"/>
      <c r="W31201" s="28"/>
      <c r="Y31201" s="30"/>
      <c r="Z31201" s="30"/>
      <c r="AB31201" s="6"/>
    </row>
    <row r="31202" spans="1:28">
      <c r="A31202" s="2"/>
      <c r="B31202" s="2"/>
      <c r="C31202" s="2"/>
      <c r="G31202" s="94"/>
      <c r="H31202" s="94"/>
      <c r="I31202" s="94"/>
      <c r="J31202" s="2"/>
      <c r="P31202" s="30"/>
      <c r="T31202" s="2"/>
      <c r="V31202" s="2"/>
      <c r="W31202" s="28"/>
      <c r="Y31202" s="30"/>
      <c r="Z31202" s="30"/>
      <c r="AB31202" s="6"/>
    </row>
    <row r="31203" spans="1:28">
      <c r="A31203" s="2"/>
      <c r="B31203" s="2"/>
      <c r="C31203" s="2"/>
      <c r="G31203" s="94"/>
      <c r="H31203" s="94"/>
      <c r="I31203" s="94"/>
      <c r="J31203" s="2"/>
      <c r="P31203" s="30"/>
      <c r="T31203" s="2"/>
      <c r="V31203" s="2"/>
      <c r="W31203" s="28"/>
      <c r="Y31203" s="30"/>
      <c r="Z31203" s="30"/>
      <c r="AB31203" s="6"/>
    </row>
    <row r="31204" spans="1:28">
      <c r="A31204" s="2"/>
      <c r="B31204" s="2"/>
      <c r="C31204" s="2"/>
      <c r="G31204" s="94"/>
      <c r="H31204" s="94"/>
      <c r="I31204" s="94"/>
      <c r="J31204" s="2"/>
      <c r="P31204" s="30"/>
      <c r="T31204" s="2"/>
      <c r="V31204" s="2"/>
      <c r="W31204" s="28"/>
      <c r="Y31204" s="30"/>
      <c r="Z31204" s="30"/>
      <c r="AB31204" s="6"/>
    </row>
    <row r="31205" spans="1:28">
      <c r="A31205" s="2"/>
      <c r="B31205" s="2"/>
      <c r="C31205" s="2"/>
      <c r="G31205" s="94"/>
      <c r="H31205" s="94"/>
      <c r="I31205" s="94"/>
      <c r="J31205" s="2"/>
      <c r="P31205" s="30"/>
      <c r="T31205" s="2"/>
      <c r="V31205" s="2"/>
      <c r="W31205" s="28"/>
      <c r="Y31205" s="30"/>
      <c r="Z31205" s="30"/>
      <c r="AB31205" s="6"/>
    </row>
    <row r="31206" spans="1:28">
      <c r="A31206" s="2"/>
      <c r="B31206" s="2"/>
      <c r="C31206" s="2"/>
      <c r="G31206" s="94"/>
      <c r="H31206" s="94"/>
      <c r="I31206" s="94"/>
      <c r="J31206" s="2"/>
      <c r="P31206" s="30"/>
      <c r="T31206" s="2"/>
      <c r="V31206" s="2"/>
      <c r="W31206" s="28"/>
      <c r="Y31206" s="30"/>
      <c r="Z31206" s="30"/>
      <c r="AB31206" s="6"/>
    </row>
    <row r="31207" spans="1:28">
      <c r="A31207" s="2"/>
      <c r="B31207" s="2"/>
      <c r="C31207" s="2"/>
      <c r="G31207" s="94"/>
      <c r="H31207" s="94"/>
      <c r="I31207" s="94"/>
      <c r="J31207" s="2"/>
      <c r="P31207" s="30"/>
      <c r="T31207" s="2"/>
      <c r="V31207" s="2"/>
      <c r="W31207" s="28"/>
      <c r="Y31207" s="30"/>
      <c r="Z31207" s="30"/>
      <c r="AB31207" s="6"/>
    </row>
    <row r="31208" spans="1:28">
      <c r="A31208" s="2"/>
      <c r="B31208" s="2"/>
      <c r="C31208" s="2"/>
      <c r="G31208" s="94"/>
      <c r="H31208" s="94"/>
      <c r="I31208" s="94"/>
      <c r="J31208" s="2"/>
      <c r="P31208" s="30"/>
      <c r="T31208" s="2"/>
      <c r="V31208" s="2"/>
      <c r="W31208" s="28"/>
      <c r="Y31208" s="30"/>
      <c r="Z31208" s="30"/>
      <c r="AB31208" s="6"/>
    </row>
    <row r="31209" spans="1:28">
      <c r="A31209" s="2"/>
      <c r="B31209" s="2"/>
      <c r="C31209" s="2"/>
      <c r="G31209" s="94"/>
      <c r="H31209" s="94"/>
      <c r="I31209" s="94"/>
      <c r="J31209" s="2"/>
      <c r="P31209" s="30"/>
      <c r="T31209" s="2"/>
      <c r="V31209" s="2"/>
      <c r="W31209" s="28"/>
      <c r="Y31209" s="30"/>
      <c r="Z31209" s="30"/>
      <c r="AB31209" s="6"/>
    </row>
    <row r="31210" spans="1:28">
      <c r="A31210" s="2"/>
      <c r="B31210" s="2"/>
      <c r="C31210" s="2"/>
      <c r="G31210" s="94"/>
      <c r="H31210" s="94"/>
      <c r="I31210" s="94"/>
      <c r="J31210" s="2"/>
      <c r="P31210" s="30"/>
      <c r="T31210" s="2"/>
      <c r="V31210" s="2"/>
      <c r="W31210" s="28"/>
      <c r="Y31210" s="30"/>
      <c r="Z31210" s="30"/>
      <c r="AB31210" s="6"/>
    </row>
    <row r="31211" spans="1:28">
      <c r="A31211" s="2"/>
      <c r="B31211" s="2"/>
      <c r="C31211" s="2"/>
      <c r="G31211" s="94"/>
      <c r="H31211" s="94"/>
      <c r="I31211" s="94"/>
      <c r="J31211" s="2"/>
      <c r="P31211" s="30"/>
      <c r="T31211" s="2"/>
      <c r="V31211" s="2"/>
      <c r="W31211" s="28"/>
      <c r="Y31211" s="30"/>
      <c r="Z31211" s="30"/>
      <c r="AB31211" s="6"/>
    </row>
    <row r="31212" spans="1:28">
      <c r="A31212" s="2"/>
      <c r="B31212" s="2"/>
      <c r="C31212" s="2"/>
      <c r="G31212" s="94"/>
      <c r="H31212" s="94"/>
      <c r="I31212" s="94"/>
      <c r="J31212" s="2"/>
      <c r="P31212" s="30"/>
      <c r="T31212" s="2"/>
      <c r="V31212" s="2"/>
      <c r="W31212" s="28"/>
      <c r="Y31212" s="30"/>
      <c r="Z31212" s="30"/>
      <c r="AB31212" s="6"/>
    </row>
    <row r="31213" spans="1:28">
      <c r="A31213" s="2"/>
      <c r="B31213" s="2"/>
      <c r="C31213" s="2"/>
      <c r="G31213" s="94"/>
      <c r="H31213" s="94"/>
      <c r="I31213" s="94"/>
      <c r="J31213" s="2"/>
      <c r="P31213" s="30"/>
      <c r="T31213" s="2"/>
      <c r="V31213" s="2"/>
      <c r="W31213" s="28"/>
      <c r="Y31213" s="30"/>
      <c r="Z31213" s="30"/>
      <c r="AB31213" s="6"/>
    </row>
    <row r="31214" spans="1:28">
      <c r="A31214" s="2"/>
      <c r="B31214" s="2"/>
      <c r="C31214" s="2"/>
      <c r="G31214" s="94"/>
      <c r="H31214" s="94"/>
      <c r="I31214" s="94"/>
      <c r="J31214" s="2"/>
      <c r="P31214" s="30"/>
      <c r="T31214" s="2"/>
      <c r="V31214" s="2"/>
      <c r="W31214" s="28"/>
      <c r="Y31214" s="30"/>
      <c r="Z31214" s="30"/>
      <c r="AB31214" s="6"/>
    </row>
    <row r="31215" spans="1:28">
      <c r="A31215" s="2"/>
      <c r="B31215" s="2"/>
      <c r="C31215" s="2"/>
      <c r="G31215" s="94"/>
      <c r="H31215" s="94"/>
      <c r="I31215" s="94"/>
      <c r="J31215" s="2"/>
      <c r="P31215" s="30"/>
      <c r="T31215" s="2"/>
      <c r="V31215" s="2"/>
      <c r="W31215" s="28"/>
      <c r="Y31215" s="30"/>
      <c r="Z31215" s="30"/>
      <c r="AB31215" s="6"/>
    </row>
    <row r="31216" spans="1:28">
      <c r="A31216" s="2"/>
      <c r="B31216" s="2"/>
      <c r="C31216" s="2"/>
      <c r="G31216" s="94"/>
      <c r="H31216" s="94"/>
      <c r="I31216" s="94"/>
      <c r="J31216" s="2"/>
      <c r="P31216" s="30"/>
      <c r="T31216" s="2"/>
      <c r="V31216" s="2"/>
      <c r="W31216" s="28"/>
      <c r="Y31216" s="30"/>
      <c r="Z31216" s="30"/>
      <c r="AB31216" s="6"/>
    </row>
    <row r="31217" spans="1:28">
      <c r="A31217" s="2"/>
      <c r="B31217" s="2"/>
      <c r="C31217" s="2"/>
      <c r="G31217" s="94"/>
      <c r="H31217" s="94"/>
      <c r="I31217" s="94"/>
      <c r="J31217" s="2"/>
      <c r="P31217" s="30"/>
      <c r="T31217" s="2"/>
      <c r="V31217" s="2"/>
      <c r="W31217" s="28"/>
      <c r="Y31217" s="30"/>
      <c r="Z31217" s="30"/>
      <c r="AB31217" s="6"/>
    </row>
    <row r="31218" spans="1:28">
      <c r="A31218" s="2"/>
      <c r="B31218" s="2"/>
      <c r="C31218" s="2"/>
      <c r="G31218" s="94"/>
      <c r="H31218" s="94"/>
      <c r="I31218" s="94"/>
      <c r="J31218" s="2"/>
      <c r="P31218" s="30"/>
      <c r="T31218" s="2"/>
      <c r="V31218" s="2"/>
      <c r="W31218" s="28"/>
      <c r="Y31218" s="30"/>
      <c r="Z31218" s="30"/>
      <c r="AB31218" s="6"/>
    </row>
    <row r="31219" spans="1:28">
      <c r="A31219" s="2"/>
      <c r="B31219" s="2"/>
      <c r="C31219" s="2"/>
      <c r="G31219" s="94"/>
      <c r="H31219" s="94"/>
      <c r="I31219" s="94"/>
      <c r="J31219" s="2"/>
      <c r="P31219" s="30"/>
      <c r="T31219" s="2"/>
      <c r="V31219" s="2"/>
      <c r="W31219" s="28"/>
      <c r="Y31219" s="30"/>
      <c r="Z31219" s="30"/>
      <c r="AB31219" s="6"/>
    </row>
    <row r="31220" spans="1:28">
      <c r="A31220" s="2"/>
      <c r="B31220" s="2"/>
      <c r="C31220" s="2"/>
      <c r="G31220" s="94"/>
      <c r="H31220" s="94"/>
      <c r="I31220" s="94"/>
      <c r="J31220" s="2"/>
      <c r="P31220" s="30"/>
      <c r="T31220" s="2"/>
      <c r="V31220" s="2"/>
      <c r="W31220" s="28"/>
      <c r="Y31220" s="30"/>
      <c r="Z31220" s="30"/>
      <c r="AB31220" s="6"/>
    </row>
    <row r="31221" spans="1:28">
      <c r="A31221" s="2"/>
      <c r="B31221" s="2"/>
      <c r="C31221" s="2"/>
      <c r="G31221" s="94"/>
      <c r="H31221" s="94"/>
      <c r="I31221" s="94"/>
      <c r="J31221" s="2"/>
      <c r="P31221" s="30"/>
      <c r="T31221" s="2"/>
      <c r="V31221" s="2"/>
      <c r="W31221" s="28"/>
      <c r="Y31221" s="30"/>
      <c r="Z31221" s="30"/>
      <c r="AB31221" s="6"/>
    </row>
    <row r="31222" spans="1:28">
      <c r="A31222" s="2"/>
      <c r="B31222" s="2"/>
      <c r="C31222" s="2"/>
      <c r="G31222" s="94"/>
      <c r="H31222" s="94"/>
      <c r="I31222" s="94"/>
      <c r="J31222" s="2"/>
      <c r="P31222" s="30"/>
      <c r="T31222" s="2"/>
      <c r="V31222" s="2"/>
      <c r="W31222" s="28"/>
      <c r="Y31222" s="30"/>
      <c r="Z31222" s="30"/>
      <c r="AB31222" s="6"/>
    </row>
    <row r="31223" spans="1:28">
      <c r="A31223" s="2"/>
      <c r="B31223" s="2"/>
      <c r="C31223" s="2"/>
      <c r="G31223" s="94"/>
      <c r="H31223" s="94"/>
      <c r="I31223" s="94"/>
      <c r="J31223" s="2"/>
      <c r="P31223" s="30"/>
      <c r="T31223" s="2"/>
      <c r="V31223" s="2"/>
      <c r="W31223" s="28"/>
      <c r="Y31223" s="30"/>
      <c r="Z31223" s="30"/>
      <c r="AB31223" s="6"/>
    </row>
    <row r="31224" spans="1:28">
      <c r="A31224" s="2"/>
      <c r="B31224" s="2"/>
      <c r="C31224" s="2"/>
      <c r="G31224" s="94"/>
      <c r="H31224" s="94"/>
      <c r="I31224" s="94"/>
      <c r="J31224" s="2"/>
      <c r="P31224" s="30"/>
      <c r="T31224" s="2"/>
      <c r="V31224" s="2"/>
      <c r="W31224" s="28"/>
      <c r="Y31224" s="30"/>
      <c r="Z31224" s="30"/>
      <c r="AB31224" s="6"/>
    </row>
    <row r="31225" spans="1:28">
      <c r="A31225" s="2"/>
      <c r="B31225" s="2"/>
      <c r="C31225" s="2"/>
      <c r="G31225" s="94"/>
      <c r="H31225" s="94"/>
      <c r="I31225" s="94"/>
      <c r="J31225" s="2"/>
      <c r="P31225" s="30"/>
      <c r="T31225" s="2"/>
      <c r="V31225" s="2"/>
      <c r="W31225" s="28"/>
      <c r="Y31225" s="30"/>
      <c r="Z31225" s="30"/>
      <c r="AB31225" s="6"/>
    </row>
    <row r="31226" spans="1:28">
      <c r="A31226" s="2"/>
      <c r="B31226" s="2"/>
      <c r="C31226" s="2"/>
      <c r="G31226" s="94"/>
      <c r="H31226" s="94"/>
      <c r="I31226" s="94"/>
      <c r="J31226" s="2"/>
      <c r="P31226" s="30"/>
      <c r="T31226" s="2"/>
      <c r="V31226" s="2"/>
      <c r="W31226" s="28"/>
      <c r="Y31226" s="30"/>
      <c r="Z31226" s="30"/>
      <c r="AB31226" s="6"/>
    </row>
    <row r="31227" spans="1:28">
      <c r="A31227" s="2"/>
      <c r="B31227" s="2"/>
      <c r="C31227" s="2"/>
      <c r="G31227" s="94"/>
      <c r="H31227" s="94"/>
      <c r="I31227" s="94"/>
      <c r="J31227" s="2"/>
      <c r="P31227" s="30"/>
      <c r="T31227" s="2"/>
      <c r="V31227" s="2"/>
      <c r="W31227" s="28"/>
      <c r="Y31227" s="30"/>
      <c r="Z31227" s="30"/>
      <c r="AB31227" s="6"/>
    </row>
    <row r="31228" spans="1:28">
      <c r="A31228" s="2"/>
      <c r="B31228" s="2"/>
      <c r="C31228" s="2"/>
      <c r="G31228" s="94"/>
      <c r="H31228" s="94"/>
      <c r="I31228" s="94"/>
      <c r="J31228" s="2"/>
      <c r="P31228" s="30"/>
      <c r="T31228" s="2"/>
      <c r="V31228" s="2"/>
      <c r="W31228" s="28"/>
      <c r="Y31228" s="30"/>
      <c r="Z31228" s="30"/>
      <c r="AB31228" s="6"/>
    </row>
    <row r="31229" spans="1:28">
      <c r="A31229" s="2"/>
      <c r="B31229" s="2"/>
      <c r="C31229" s="2"/>
      <c r="G31229" s="94"/>
      <c r="H31229" s="94"/>
      <c r="I31229" s="94"/>
      <c r="J31229" s="2"/>
      <c r="P31229" s="30"/>
      <c r="T31229" s="2"/>
      <c r="V31229" s="2"/>
      <c r="W31229" s="28"/>
      <c r="Y31229" s="30"/>
      <c r="Z31229" s="30"/>
      <c r="AB31229" s="6"/>
    </row>
    <row r="31230" spans="1:28">
      <c r="A31230" s="2"/>
      <c r="B31230" s="2"/>
      <c r="C31230" s="2"/>
      <c r="G31230" s="94"/>
      <c r="H31230" s="94"/>
      <c r="I31230" s="94"/>
      <c r="J31230" s="2"/>
      <c r="P31230" s="30"/>
      <c r="T31230" s="2"/>
      <c r="V31230" s="2"/>
      <c r="W31230" s="28"/>
      <c r="Y31230" s="30"/>
      <c r="Z31230" s="30"/>
      <c r="AB31230" s="6"/>
    </row>
    <row r="31231" spans="1:28">
      <c r="A31231" s="2"/>
      <c r="B31231" s="2"/>
      <c r="C31231" s="2"/>
      <c r="G31231" s="94"/>
      <c r="H31231" s="94"/>
      <c r="I31231" s="94"/>
      <c r="J31231" s="2"/>
      <c r="P31231" s="30"/>
      <c r="T31231" s="2"/>
      <c r="V31231" s="2"/>
      <c r="W31231" s="28"/>
      <c r="Y31231" s="30"/>
      <c r="Z31231" s="30"/>
      <c r="AB31231" s="6"/>
    </row>
    <row r="31232" spans="1:28">
      <c r="A31232" s="2"/>
      <c r="B31232" s="2"/>
      <c r="C31232" s="2"/>
      <c r="G31232" s="94"/>
      <c r="H31232" s="94"/>
      <c r="I31232" s="94"/>
      <c r="J31232" s="2"/>
      <c r="P31232" s="30"/>
      <c r="T31232" s="2"/>
      <c r="V31232" s="2"/>
      <c r="W31232" s="28"/>
      <c r="Y31232" s="30"/>
      <c r="Z31232" s="30"/>
      <c r="AB31232" s="6"/>
    </row>
    <row r="31233" spans="1:28">
      <c r="A31233" s="2"/>
      <c r="B31233" s="2"/>
      <c r="C31233" s="2"/>
      <c r="G31233" s="94"/>
      <c r="H31233" s="94"/>
      <c r="I31233" s="94"/>
      <c r="J31233" s="2"/>
      <c r="P31233" s="30"/>
      <c r="T31233" s="2"/>
      <c r="V31233" s="2"/>
      <c r="W31233" s="28"/>
      <c r="Y31233" s="30"/>
      <c r="Z31233" s="30"/>
      <c r="AB31233" s="6"/>
    </row>
    <row r="31234" spans="1:28">
      <c r="A31234" s="2"/>
      <c r="B31234" s="2"/>
      <c r="C31234" s="2"/>
      <c r="G31234" s="94"/>
      <c r="H31234" s="94"/>
      <c r="I31234" s="94"/>
      <c r="J31234" s="2"/>
      <c r="P31234" s="30"/>
      <c r="T31234" s="2"/>
      <c r="V31234" s="2"/>
      <c r="W31234" s="28"/>
      <c r="Y31234" s="30"/>
      <c r="Z31234" s="30"/>
      <c r="AB31234" s="6"/>
    </row>
    <row r="31235" spans="1:28">
      <c r="A31235" s="2"/>
      <c r="B31235" s="2"/>
      <c r="C31235" s="2"/>
      <c r="G31235" s="94"/>
      <c r="H31235" s="94"/>
      <c r="I31235" s="94"/>
      <c r="J31235" s="2"/>
      <c r="P31235" s="30"/>
      <c r="T31235" s="2"/>
      <c r="V31235" s="2"/>
      <c r="W31235" s="28"/>
      <c r="Y31235" s="30"/>
      <c r="Z31235" s="30"/>
      <c r="AB31235" s="6"/>
    </row>
    <row r="31236" spans="1:28">
      <c r="A31236" s="2"/>
      <c r="B31236" s="2"/>
      <c r="C31236" s="2"/>
      <c r="G31236" s="94"/>
      <c r="H31236" s="94"/>
      <c r="I31236" s="94"/>
      <c r="J31236" s="2"/>
      <c r="P31236" s="30"/>
      <c r="T31236" s="2"/>
      <c r="V31236" s="2"/>
      <c r="W31236" s="28"/>
      <c r="Y31236" s="30"/>
      <c r="Z31236" s="30"/>
      <c r="AB31236" s="6"/>
    </row>
    <row r="31237" spans="1:28">
      <c r="A31237" s="2"/>
      <c r="B31237" s="2"/>
      <c r="C31237" s="2"/>
      <c r="G31237" s="94"/>
      <c r="H31237" s="94"/>
      <c r="I31237" s="94"/>
      <c r="J31237" s="2"/>
      <c r="P31237" s="30"/>
      <c r="T31237" s="2"/>
      <c r="V31237" s="2"/>
      <c r="W31237" s="28"/>
      <c r="Y31237" s="30"/>
      <c r="Z31237" s="30"/>
      <c r="AB31237" s="6"/>
    </row>
    <row r="31238" spans="1:28">
      <c r="A31238" s="2"/>
      <c r="B31238" s="2"/>
      <c r="C31238" s="2"/>
      <c r="G31238" s="94"/>
      <c r="H31238" s="94"/>
      <c r="I31238" s="94"/>
      <c r="J31238" s="2"/>
      <c r="P31238" s="30"/>
      <c r="T31238" s="2"/>
      <c r="V31238" s="2"/>
      <c r="W31238" s="28"/>
      <c r="Y31238" s="30"/>
      <c r="Z31238" s="30"/>
      <c r="AB31238" s="6"/>
    </row>
    <row r="31239" spans="1:28">
      <c r="A31239" s="2"/>
      <c r="B31239" s="2"/>
      <c r="C31239" s="2"/>
      <c r="G31239" s="94"/>
      <c r="H31239" s="94"/>
      <c r="I31239" s="94"/>
      <c r="J31239" s="2"/>
      <c r="P31239" s="30"/>
      <c r="T31239" s="2"/>
      <c r="V31239" s="2"/>
      <c r="W31239" s="28"/>
      <c r="Y31239" s="30"/>
      <c r="Z31239" s="30"/>
      <c r="AB31239" s="6"/>
    </row>
    <row r="31240" spans="1:28">
      <c r="A31240" s="2"/>
      <c r="B31240" s="2"/>
      <c r="C31240" s="2"/>
      <c r="G31240" s="94"/>
      <c r="H31240" s="94"/>
      <c r="I31240" s="94"/>
      <c r="J31240" s="2"/>
      <c r="P31240" s="30"/>
      <c r="T31240" s="2"/>
      <c r="V31240" s="2"/>
      <c r="W31240" s="28"/>
      <c r="Y31240" s="30"/>
      <c r="Z31240" s="30"/>
      <c r="AB31240" s="6"/>
    </row>
    <row r="31241" spans="1:28">
      <c r="A31241" s="2"/>
      <c r="B31241" s="2"/>
      <c r="C31241" s="2"/>
      <c r="G31241" s="94"/>
      <c r="H31241" s="94"/>
      <c r="I31241" s="94"/>
      <c r="J31241" s="2"/>
      <c r="P31241" s="30"/>
      <c r="T31241" s="2"/>
      <c r="V31241" s="2"/>
      <c r="W31241" s="28"/>
      <c r="Y31241" s="30"/>
      <c r="Z31241" s="30"/>
      <c r="AB31241" s="6"/>
    </row>
    <row r="31242" spans="1:28">
      <c r="A31242" s="2"/>
      <c r="B31242" s="2"/>
      <c r="C31242" s="2"/>
      <c r="G31242" s="94"/>
      <c r="H31242" s="94"/>
      <c r="I31242" s="94"/>
      <c r="J31242" s="2"/>
      <c r="P31242" s="30"/>
      <c r="T31242" s="2"/>
      <c r="V31242" s="2"/>
      <c r="W31242" s="28"/>
      <c r="Y31242" s="30"/>
      <c r="Z31242" s="30"/>
      <c r="AB31242" s="6"/>
    </row>
    <row r="31243" spans="1:28">
      <c r="A31243" s="2"/>
      <c r="B31243" s="2"/>
      <c r="C31243" s="2"/>
      <c r="G31243" s="94"/>
      <c r="H31243" s="94"/>
      <c r="I31243" s="94"/>
      <c r="J31243" s="2"/>
      <c r="P31243" s="30"/>
      <c r="T31243" s="2"/>
      <c r="V31243" s="2"/>
      <c r="W31243" s="28"/>
      <c r="Y31243" s="30"/>
      <c r="Z31243" s="30"/>
      <c r="AB31243" s="6"/>
    </row>
    <row r="31244" spans="1:28">
      <c r="A31244" s="2"/>
      <c r="B31244" s="2"/>
      <c r="C31244" s="2"/>
      <c r="G31244" s="94"/>
      <c r="H31244" s="94"/>
      <c r="I31244" s="94"/>
      <c r="J31244" s="2"/>
      <c r="P31244" s="30"/>
      <c r="T31244" s="2"/>
      <c r="V31244" s="2"/>
      <c r="W31244" s="28"/>
      <c r="Y31244" s="30"/>
      <c r="Z31244" s="30"/>
      <c r="AB31244" s="6"/>
    </row>
    <row r="31245" spans="1:28">
      <c r="A31245" s="2"/>
      <c r="B31245" s="2"/>
      <c r="C31245" s="2"/>
      <c r="G31245" s="94"/>
      <c r="H31245" s="94"/>
      <c r="I31245" s="94"/>
      <c r="J31245" s="2"/>
      <c r="P31245" s="30"/>
      <c r="T31245" s="2"/>
      <c r="V31245" s="2"/>
      <c r="W31245" s="28"/>
      <c r="Y31245" s="30"/>
      <c r="Z31245" s="30"/>
      <c r="AB31245" s="6"/>
    </row>
    <row r="31246" spans="1:28">
      <c r="A31246" s="2"/>
      <c r="B31246" s="2"/>
      <c r="C31246" s="2"/>
      <c r="G31246" s="94"/>
      <c r="H31246" s="94"/>
      <c r="I31246" s="94"/>
      <c r="J31246" s="2"/>
      <c r="P31246" s="30"/>
      <c r="T31246" s="2"/>
      <c r="V31246" s="2"/>
      <c r="W31246" s="28"/>
      <c r="Y31246" s="30"/>
      <c r="Z31246" s="30"/>
      <c r="AB31246" s="6"/>
    </row>
    <row r="31247" spans="1:28">
      <c r="A31247" s="2"/>
      <c r="B31247" s="2"/>
      <c r="C31247" s="2"/>
      <c r="G31247" s="94"/>
      <c r="H31247" s="94"/>
      <c r="I31247" s="94"/>
      <c r="J31247" s="2"/>
      <c r="P31247" s="30"/>
      <c r="T31247" s="2"/>
      <c r="V31247" s="2"/>
      <c r="W31247" s="28"/>
      <c r="Y31247" s="30"/>
      <c r="Z31247" s="30"/>
      <c r="AB31247" s="6"/>
    </row>
    <row r="31248" spans="1:28">
      <c r="A31248" s="2"/>
      <c r="B31248" s="2"/>
      <c r="C31248" s="2"/>
      <c r="G31248" s="94"/>
      <c r="H31248" s="94"/>
      <c r="I31248" s="94"/>
      <c r="J31248" s="2"/>
      <c r="P31248" s="30"/>
      <c r="T31248" s="2"/>
      <c r="V31248" s="2"/>
      <c r="W31248" s="28"/>
      <c r="Y31248" s="30"/>
      <c r="Z31248" s="30"/>
      <c r="AB31248" s="6"/>
    </row>
    <row r="31249" spans="1:28">
      <c r="A31249" s="2"/>
      <c r="B31249" s="2"/>
      <c r="C31249" s="2"/>
      <c r="G31249" s="94"/>
      <c r="H31249" s="94"/>
      <c r="I31249" s="94"/>
      <c r="J31249" s="2"/>
      <c r="P31249" s="30"/>
      <c r="T31249" s="2"/>
      <c r="V31249" s="2"/>
      <c r="W31249" s="28"/>
      <c r="Y31249" s="30"/>
      <c r="Z31249" s="30"/>
      <c r="AB31249" s="6"/>
    </row>
    <row r="31250" spans="1:28">
      <c r="A31250" s="2"/>
      <c r="B31250" s="2"/>
      <c r="C31250" s="2"/>
      <c r="G31250" s="94"/>
      <c r="H31250" s="94"/>
      <c r="I31250" s="94"/>
      <c r="J31250" s="2"/>
      <c r="P31250" s="30"/>
      <c r="T31250" s="2"/>
      <c r="V31250" s="2"/>
      <c r="W31250" s="28"/>
      <c r="Y31250" s="30"/>
      <c r="Z31250" s="30"/>
      <c r="AB31250" s="6"/>
    </row>
    <row r="31251" spans="1:28">
      <c r="A31251" s="2"/>
      <c r="B31251" s="2"/>
      <c r="C31251" s="2"/>
      <c r="G31251" s="94"/>
      <c r="H31251" s="94"/>
      <c r="I31251" s="94"/>
      <c r="J31251" s="2"/>
      <c r="P31251" s="30"/>
      <c r="T31251" s="2"/>
      <c r="V31251" s="2"/>
      <c r="W31251" s="28"/>
      <c r="Y31251" s="30"/>
      <c r="Z31251" s="30"/>
      <c r="AB31251" s="6"/>
    </row>
    <row r="31252" spans="1:28">
      <c r="A31252" s="2"/>
      <c r="B31252" s="2"/>
      <c r="C31252" s="2"/>
      <c r="G31252" s="94"/>
      <c r="H31252" s="94"/>
      <c r="I31252" s="94"/>
      <c r="J31252" s="2"/>
      <c r="P31252" s="30"/>
      <c r="T31252" s="2"/>
      <c r="V31252" s="2"/>
      <c r="W31252" s="28"/>
      <c r="Y31252" s="30"/>
      <c r="Z31252" s="30"/>
      <c r="AB31252" s="6"/>
    </row>
    <row r="31253" spans="1:28">
      <c r="A31253" s="2"/>
      <c r="B31253" s="2"/>
      <c r="C31253" s="2"/>
      <c r="G31253" s="94"/>
      <c r="H31253" s="94"/>
      <c r="I31253" s="94"/>
      <c r="J31253" s="2"/>
      <c r="P31253" s="30"/>
      <c r="T31253" s="2"/>
      <c r="V31253" s="2"/>
      <c r="W31253" s="28"/>
      <c r="Y31253" s="30"/>
      <c r="Z31253" s="30"/>
      <c r="AB31253" s="6"/>
    </row>
    <row r="31254" spans="1:28">
      <c r="A31254" s="2"/>
      <c r="B31254" s="2"/>
      <c r="C31254" s="2"/>
      <c r="G31254" s="94"/>
      <c r="H31254" s="94"/>
      <c r="I31254" s="94"/>
      <c r="J31254" s="2"/>
      <c r="P31254" s="30"/>
      <c r="T31254" s="2"/>
      <c r="V31254" s="2"/>
      <c r="W31254" s="28"/>
      <c r="Y31254" s="30"/>
      <c r="Z31254" s="30"/>
      <c r="AB31254" s="6"/>
    </row>
    <row r="31255" spans="1:28">
      <c r="A31255" s="2"/>
      <c r="B31255" s="2"/>
      <c r="C31255" s="2"/>
      <c r="G31255" s="94"/>
      <c r="H31255" s="94"/>
      <c r="I31255" s="94"/>
      <c r="J31255" s="2"/>
      <c r="P31255" s="30"/>
      <c r="T31255" s="2"/>
      <c r="V31255" s="2"/>
      <c r="W31255" s="28"/>
      <c r="Y31255" s="30"/>
      <c r="Z31255" s="30"/>
      <c r="AB31255" s="6"/>
    </row>
    <row r="31256" spans="1:28">
      <c r="A31256" s="2"/>
      <c r="B31256" s="2"/>
      <c r="C31256" s="2"/>
      <c r="G31256" s="94"/>
      <c r="H31256" s="94"/>
      <c r="I31256" s="94"/>
      <c r="J31256" s="2"/>
      <c r="P31256" s="30"/>
      <c r="T31256" s="2"/>
      <c r="V31256" s="2"/>
      <c r="W31256" s="28"/>
      <c r="Y31256" s="30"/>
      <c r="Z31256" s="30"/>
      <c r="AB31256" s="6"/>
    </row>
    <row r="31257" spans="1:28">
      <c r="A31257" s="2"/>
      <c r="B31257" s="2"/>
      <c r="C31257" s="2"/>
      <c r="G31257" s="94"/>
      <c r="H31257" s="94"/>
      <c r="I31257" s="94"/>
      <c r="J31257" s="2"/>
      <c r="P31257" s="30"/>
      <c r="T31257" s="2"/>
      <c r="V31257" s="2"/>
      <c r="W31257" s="28"/>
      <c r="Y31257" s="30"/>
      <c r="Z31257" s="30"/>
      <c r="AB31257" s="6"/>
    </row>
    <row r="31258" spans="1:28">
      <c r="A31258" s="2"/>
      <c r="B31258" s="2"/>
      <c r="C31258" s="2"/>
      <c r="G31258" s="94"/>
      <c r="H31258" s="94"/>
      <c r="I31258" s="94"/>
      <c r="J31258" s="2"/>
      <c r="P31258" s="30"/>
      <c r="T31258" s="2"/>
      <c r="V31258" s="2"/>
      <c r="W31258" s="28"/>
      <c r="Y31258" s="30"/>
      <c r="Z31258" s="30"/>
      <c r="AB31258" s="6"/>
    </row>
    <row r="31259" spans="1:28">
      <c r="A31259" s="2"/>
      <c r="B31259" s="2"/>
      <c r="C31259" s="2"/>
      <c r="G31259" s="94"/>
      <c r="H31259" s="94"/>
      <c r="I31259" s="94"/>
      <c r="J31259" s="2"/>
      <c r="P31259" s="30"/>
      <c r="T31259" s="2"/>
      <c r="V31259" s="2"/>
      <c r="W31259" s="28"/>
      <c r="Y31259" s="30"/>
      <c r="Z31259" s="30"/>
      <c r="AB31259" s="6"/>
    </row>
    <row r="31260" spans="1:28">
      <c r="A31260" s="2"/>
      <c r="B31260" s="2"/>
      <c r="C31260" s="2"/>
      <c r="G31260" s="94"/>
      <c r="H31260" s="94"/>
      <c r="I31260" s="94"/>
      <c r="J31260" s="2"/>
      <c r="P31260" s="30"/>
      <c r="T31260" s="2"/>
      <c r="V31260" s="2"/>
      <c r="W31260" s="28"/>
      <c r="Y31260" s="30"/>
      <c r="Z31260" s="30"/>
      <c r="AB31260" s="6"/>
    </row>
    <row r="31261" spans="1:28">
      <c r="A31261" s="2"/>
      <c r="B31261" s="2"/>
      <c r="C31261" s="2"/>
      <c r="G31261" s="94"/>
      <c r="H31261" s="94"/>
      <c r="I31261" s="94"/>
      <c r="J31261" s="2"/>
      <c r="P31261" s="30"/>
      <c r="T31261" s="2"/>
      <c r="V31261" s="2"/>
      <c r="W31261" s="28"/>
      <c r="Y31261" s="30"/>
      <c r="Z31261" s="30"/>
      <c r="AB31261" s="6"/>
    </row>
    <row r="31262" spans="1:28">
      <c r="A31262" s="2"/>
      <c r="B31262" s="2"/>
      <c r="C31262" s="2"/>
      <c r="G31262" s="94"/>
      <c r="H31262" s="94"/>
      <c r="I31262" s="94"/>
      <c r="J31262" s="2"/>
      <c r="P31262" s="30"/>
      <c r="T31262" s="2"/>
      <c r="V31262" s="2"/>
      <c r="W31262" s="28"/>
      <c r="Y31262" s="30"/>
      <c r="Z31262" s="30"/>
      <c r="AB31262" s="6"/>
    </row>
    <row r="31263" spans="1:28">
      <c r="A31263" s="2"/>
      <c r="B31263" s="2"/>
      <c r="C31263" s="2"/>
      <c r="G31263" s="94"/>
      <c r="H31263" s="94"/>
      <c r="I31263" s="94"/>
      <c r="J31263" s="2"/>
      <c r="P31263" s="30"/>
      <c r="T31263" s="2"/>
      <c r="V31263" s="2"/>
      <c r="W31263" s="28"/>
      <c r="Y31263" s="30"/>
      <c r="Z31263" s="30"/>
      <c r="AB31263" s="6"/>
    </row>
    <row r="31264" spans="1:28">
      <c r="A31264" s="2"/>
      <c r="B31264" s="2"/>
      <c r="C31264" s="2"/>
      <c r="G31264" s="94"/>
      <c r="H31264" s="94"/>
      <c r="I31264" s="94"/>
      <c r="J31264" s="2"/>
      <c r="P31264" s="30"/>
      <c r="T31264" s="2"/>
      <c r="V31264" s="2"/>
      <c r="W31264" s="28"/>
      <c r="Y31264" s="30"/>
      <c r="Z31264" s="30"/>
      <c r="AB31264" s="6"/>
    </row>
    <row r="31265" spans="1:28">
      <c r="A31265" s="2"/>
      <c r="B31265" s="2"/>
      <c r="C31265" s="2"/>
      <c r="G31265" s="94"/>
      <c r="H31265" s="94"/>
      <c r="I31265" s="94"/>
      <c r="J31265" s="2"/>
      <c r="P31265" s="30"/>
      <c r="T31265" s="2"/>
      <c r="V31265" s="2"/>
      <c r="W31265" s="28"/>
      <c r="Y31265" s="30"/>
      <c r="Z31265" s="30"/>
      <c r="AB31265" s="6"/>
    </row>
    <row r="31266" spans="1:28">
      <c r="A31266" s="2"/>
      <c r="B31266" s="2"/>
      <c r="C31266" s="2"/>
      <c r="G31266" s="94"/>
      <c r="H31266" s="94"/>
      <c r="I31266" s="94"/>
      <c r="J31266" s="2"/>
      <c r="P31266" s="30"/>
      <c r="T31266" s="2"/>
      <c r="V31266" s="2"/>
      <c r="W31266" s="28"/>
      <c r="Y31266" s="30"/>
      <c r="Z31266" s="30"/>
      <c r="AB31266" s="6"/>
    </row>
    <row r="31267" spans="1:28">
      <c r="A31267" s="2"/>
      <c r="B31267" s="2"/>
      <c r="C31267" s="2"/>
      <c r="G31267" s="94"/>
      <c r="H31267" s="94"/>
      <c r="I31267" s="94"/>
      <c r="J31267" s="2"/>
      <c r="P31267" s="30"/>
      <c r="T31267" s="2"/>
      <c r="V31267" s="2"/>
      <c r="W31267" s="28"/>
      <c r="Y31267" s="30"/>
      <c r="Z31267" s="30"/>
      <c r="AB31267" s="6"/>
    </row>
    <row r="31268" spans="1:28">
      <c r="A31268" s="2"/>
      <c r="B31268" s="2"/>
      <c r="C31268" s="2"/>
      <c r="G31268" s="94"/>
      <c r="H31268" s="94"/>
      <c r="I31268" s="94"/>
      <c r="J31268" s="2"/>
      <c r="P31268" s="30"/>
      <c r="T31268" s="2"/>
      <c r="V31268" s="2"/>
      <c r="W31268" s="28"/>
      <c r="Y31268" s="30"/>
      <c r="Z31268" s="30"/>
      <c r="AB31268" s="6"/>
    </row>
    <row r="31269" spans="1:28">
      <c r="A31269" s="2"/>
      <c r="B31269" s="2"/>
      <c r="C31269" s="2"/>
      <c r="G31269" s="94"/>
      <c r="H31269" s="94"/>
      <c r="I31269" s="94"/>
      <c r="J31269" s="2"/>
      <c r="P31269" s="30"/>
      <c r="T31269" s="2"/>
      <c r="V31269" s="2"/>
      <c r="W31269" s="28"/>
      <c r="Y31269" s="30"/>
      <c r="Z31269" s="30"/>
      <c r="AB31269" s="6"/>
    </row>
    <row r="31270" spans="1:28">
      <c r="A31270" s="2"/>
      <c r="B31270" s="2"/>
      <c r="C31270" s="2"/>
      <c r="G31270" s="94"/>
      <c r="H31270" s="94"/>
      <c r="I31270" s="94"/>
      <c r="J31270" s="2"/>
      <c r="P31270" s="30"/>
      <c r="T31270" s="2"/>
      <c r="V31270" s="2"/>
      <c r="W31270" s="28"/>
      <c r="Y31270" s="30"/>
      <c r="Z31270" s="30"/>
      <c r="AB31270" s="6"/>
    </row>
    <row r="31271" spans="1:28">
      <c r="A31271" s="2"/>
      <c r="B31271" s="2"/>
      <c r="C31271" s="2"/>
      <c r="G31271" s="94"/>
      <c r="H31271" s="94"/>
      <c r="I31271" s="94"/>
      <c r="J31271" s="2"/>
      <c r="P31271" s="30"/>
      <c r="T31271" s="2"/>
      <c r="V31271" s="2"/>
      <c r="W31271" s="28"/>
      <c r="Y31271" s="30"/>
      <c r="Z31271" s="30"/>
      <c r="AB31271" s="6"/>
    </row>
    <row r="31272" spans="1:28">
      <c r="A31272" s="2"/>
      <c r="B31272" s="2"/>
      <c r="C31272" s="2"/>
      <c r="G31272" s="94"/>
      <c r="H31272" s="94"/>
      <c r="I31272" s="94"/>
      <c r="J31272" s="2"/>
      <c r="P31272" s="30"/>
      <c r="T31272" s="2"/>
      <c r="V31272" s="2"/>
      <c r="W31272" s="28"/>
      <c r="Y31272" s="30"/>
      <c r="Z31272" s="30"/>
      <c r="AB31272" s="6"/>
    </row>
    <row r="31273" spans="1:28">
      <c r="A31273" s="2"/>
      <c r="B31273" s="2"/>
      <c r="C31273" s="2"/>
      <c r="G31273" s="94"/>
      <c r="H31273" s="94"/>
      <c r="I31273" s="94"/>
      <c r="J31273" s="2"/>
      <c r="P31273" s="30"/>
      <c r="T31273" s="2"/>
      <c r="V31273" s="2"/>
      <c r="W31273" s="28"/>
      <c r="Y31273" s="30"/>
      <c r="Z31273" s="30"/>
      <c r="AB31273" s="6"/>
    </row>
    <row r="31274" spans="1:28">
      <c r="A31274" s="2"/>
      <c r="B31274" s="2"/>
      <c r="C31274" s="2"/>
      <c r="G31274" s="94"/>
      <c r="H31274" s="94"/>
      <c r="I31274" s="94"/>
      <c r="J31274" s="2"/>
      <c r="P31274" s="30"/>
      <c r="T31274" s="2"/>
      <c r="V31274" s="2"/>
      <c r="W31274" s="28"/>
      <c r="Y31274" s="30"/>
      <c r="Z31274" s="30"/>
      <c r="AB31274" s="6"/>
    </row>
    <row r="31275" spans="1:28">
      <c r="A31275" s="2"/>
      <c r="B31275" s="2"/>
      <c r="C31275" s="2"/>
      <c r="G31275" s="94"/>
      <c r="H31275" s="94"/>
      <c r="I31275" s="94"/>
      <c r="J31275" s="2"/>
      <c r="P31275" s="30"/>
      <c r="T31275" s="2"/>
      <c r="V31275" s="2"/>
      <c r="W31275" s="28"/>
      <c r="Y31275" s="30"/>
      <c r="Z31275" s="30"/>
      <c r="AB31275" s="6"/>
    </row>
    <row r="31276" spans="1:28">
      <c r="A31276" s="2"/>
      <c r="B31276" s="2"/>
      <c r="C31276" s="2"/>
      <c r="G31276" s="94"/>
      <c r="H31276" s="94"/>
      <c r="I31276" s="94"/>
      <c r="J31276" s="2"/>
      <c r="P31276" s="30"/>
      <c r="T31276" s="2"/>
      <c r="V31276" s="2"/>
      <c r="W31276" s="28"/>
      <c r="Y31276" s="30"/>
      <c r="Z31276" s="30"/>
      <c r="AB31276" s="6"/>
    </row>
    <row r="31277" spans="1:28">
      <c r="A31277" s="2"/>
      <c r="B31277" s="2"/>
      <c r="C31277" s="2"/>
      <c r="G31277" s="94"/>
      <c r="H31277" s="94"/>
      <c r="I31277" s="94"/>
      <c r="J31277" s="2"/>
      <c r="P31277" s="30"/>
      <c r="T31277" s="2"/>
      <c r="V31277" s="2"/>
      <c r="W31277" s="28"/>
      <c r="Y31277" s="30"/>
      <c r="Z31277" s="30"/>
      <c r="AB31277" s="6"/>
    </row>
    <row r="31278" spans="1:28">
      <c r="A31278" s="2"/>
      <c r="B31278" s="2"/>
      <c r="C31278" s="2"/>
      <c r="G31278" s="94"/>
      <c r="H31278" s="94"/>
      <c r="I31278" s="94"/>
      <c r="J31278" s="2"/>
      <c r="P31278" s="30"/>
      <c r="T31278" s="2"/>
      <c r="V31278" s="2"/>
      <c r="W31278" s="28"/>
      <c r="Y31278" s="30"/>
      <c r="Z31278" s="30"/>
      <c r="AB31278" s="6"/>
    </row>
    <row r="31279" spans="1:28">
      <c r="A31279" s="2"/>
      <c r="B31279" s="2"/>
      <c r="C31279" s="2"/>
      <c r="G31279" s="94"/>
      <c r="H31279" s="94"/>
      <c r="I31279" s="94"/>
      <c r="J31279" s="2"/>
      <c r="P31279" s="30"/>
      <c r="T31279" s="2"/>
      <c r="V31279" s="2"/>
      <c r="W31279" s="28"/>
      <c r="Y31279" s="30"/>
      <c r="Z31279" s="30"/>
      <c r="AB31279" s="6"/>
    </row>
    <row r="31280" spans="1:28">
      <c r="A31280" s="2"/>
      <c r="B31280" s="2"/>
      <c r="C31280" s="2"/>
      <c r="G31280" s="94"/>
      <c r="H31280" s="94"/>
      <c r="I31280" s="94"/>
      <c r="J31280" s="2"/>
      <c r="P31280" s="30"/>
      <c r="T31280" s="2"/>
      <c r="V31280" s="2"/>
      <c r="W31280" s="28"/>
      <c r="Y31280" s="30"/>
      <c r="Z31280" s="30"/>
      <c r="AB31280" s="6"/>
    </row>
    <row r="31281" spans="1:28">
      <c r="A31281" s="2"/>
      <c r="B31281" s="2"/>
      <c r="C31281" s="2"/>
      <c r="G31281" s="94"/>
      <c r="H31281" s="94"/>
      <c r="I31281" s="94"/>
      <c r="J31281" s="2"/>
      <c r="P31281" s="30"/>
      <c r="T31281" s="2"/>
      <c r="V31281" s="2"/>
      <c r="W31281" s="28"/>
      <c r="Y31281" s="30"/>
      <c r="Z31281" s="30"/>
      <c r="AB31281" s="6"/>
    </row>
    <row r="31282" spans="1:28">
      <c r="A31282" s="2"/>
      <c r="B31282" s="2"/>
      <c r="C31282" s="2"/>
      <c r="G31282" s="94"/>
      <c r="H31282" s="94"/>
      <c r="I31282" s="94"/>
      <c r="J31282" s="2"/>
      <c r="P31282" s="30"/>
      <c r="T31282" s="2"/>
      <c r="V31282" s="2"/>
      <c r="W31282" s="28"/>
      <c r="Y31282" s="30"/>
      <c r="Z31282" s="30"/>
      <c r="AB31282" s="6"/>
    </row>
    <row r="31283" spans="1:28">
      <c r="A31283" s="2"/>
      <c r="B31283" s="2"/>
      <c r="C31283" s="2"/>
      <c r="G31283" s="94"/>
      <c r="H31283" s="94"/>
      <c r="I31283" s="94"/>
      <c r="J31283" s="2"/>
      <c r="P31283" s="30"/>
      <c r="T31283" s="2"/>
      <c r="V31283" s="2"/>
      <c r="W31283" s="28"/>
      <c r="Y31283" s="30"/>
      <c r="Z31283" s="30"/>
      <c r="AB31283" s="6"/>
    </row>
    <row r="31284" spans="1:28">
      <c r="A31284" s="2"/>
      <c r="B31284" s="2"/>
      <c r="C31284" s="2"/>
      <c r="G31284" s="94"/>
      <c r="H31284" s="94"/>
      <c r="I31284" s="94"/>
      <c r="J31284" s="2"/>
      <c r="P31284" s="30"/>
      <c r="T31284" s="2"/>
      <c r="V31284" s="2"/>
      <c r="W31284" s="28"/>
      <c r="Y31284" s="30"/>
      <c r="Z31284" s="30"/>
      <c r="AB31284" s="6"/>
    </row>
    <row r="31285" spans="1:28">
      <c r="A31285" s="2"/>
      <c r="B31285" s="2"/>
      <c r="C31285" s="2"/>
      <c r="G31285" s="94"/>
      <c r="H31285" s="94"/>
      <c r="I31285" s="94"/>
      <c r="J31285" s="2"/>
      <c r="P31285" s="30"/>
      <c r="T31285" s="2"/>
      <c r="V31285" s="2"/>
      <c r="W31285" s="28"/>
      <c r="Y31285" s="30"/>
      <c r="Z31285" s="30"/>
      <c r="AB31285" s="6"/>
    </row>
    <row r="31286" spans="1:28">
      <c r="A31286" s="2"/>
      <c r="B31286" s="2"/>
      <c r="C31286" s="2"/>
      <c r="G31286" s="94"/>
      <c r="H31286" s="94"/>
      <c r="I31286" s="94"/>
      <c r="J31286" s="2"/>
      <c r="P31286" s="30"/>
      <c r="T31286" s="2"/>
      <c r="V31286" s="2"/>
      <c r="W31286" s="28"/>
      <c r="Y31286" s="30"/>
      <c r="Z31286" s="30"/>
      <c r="AB31286" s="6"/>
    </row>
    <row r="31287" spans="1:28">
      <c r="A31287" s="2"/>
      <c r="B31287" s="2"/>
      <c r="C31287" s="2"/>
      <c r="G31287" s="94"/>
      <c r="H31287" s="94"/>
      <c r="I31287" s="94"/>
      <c r="J31287" s="2"/>
      <c r="P31287" s="30"/>
      <c r="T31287" s="2"/>
      <c r="V31287" s="2"/>
      <c r="W31287" s="28"/>
      <c r="Y31287" s="30"/>
      <c r="Z31287" s="30"/>
      <c r="AB31287" s="6"/>
    </row>
    <row r="31288" spans="1:28">
      <c r="A31288" s="2"/>
      <c r="B31288" s="2"/>
      <c r="C31288" s="2"/>
      <c r="G31288" s="94"/>
      <c r="H31288" s="94"/>
      <c r="I31288" s="94"/>
      <c r="J31288" s="2"/>
      <c r="P31288" s="30"/>
      <c r="T31288" s="2"/>
      <c r="V31288" s="2"/>
      <c r="W31288" s="28"/>
      <c r="Y31288" s="30"/>
      <c r="Z31288" s="30"/>
      <c r="AB31288" s="6"/>
    </row>
    <row r="31289" spans="1:28">
      <c r="A31289" s="2"/>
      <c r="B31289" s="2"/>
      <c r="C31289" s="2"/>
      <c r="G31289" s="94"/>
      <c r="H31289" s="94"/>
      <c r="I31289" s="94"/>
      <c r="J31289" s="2"/>
      <c r="P31289" s="30"/>
      <c r="T31289" s="2"/>
      <c r="V31289" s="2"/>
      <c r="W31289" s="28"/>
      <c r="Y31289" s="30"/>
      <c r="Z31289" s="30"/>
      <c r="AB31289" s="6"/>
    </row>
    <row r="31290" spans="1:28">
      <c r="A31290" s="2"/>
      <c r="B31290" s="2"/>
      <c r="C31290" s="2"/>
      <c r="G31290" s="94"/>
      <c r="H31290" s="94"/>
      <c r="I31290" s="94"/>
      <c r="J31290" s="2"/>
      <c r="P31290" s="30"/>
      <c r="T31290" s="2"/>
      <c r="V31290" s="2"/>
      <c r="W31290" s="28"/>
      <c r="Y31290" s="30"/>
      <c r="Z31290" s="30"/>
      <c r="AB31290" s="6"/>
    </row>
    <row r="31291" spans="1:28">
      <c r="A31291" s="2"/>
      <c r="B31291" s="2"/>
      <c r="C31291" s="2"/>
      <c r="G31291" s="94"/>
      <c r="H31291" s="94"/>
      <c r="I31291" s="94"/>
      <c r="J31291" s="2"/>
      <c r="P31291" s="30"/>
      <c r="T31291" s="2"/>
      <c r="V31291" s="2"/>
      <c r="W31291" s="28"/>
      <c r="Y31291" s="30"/>
      <c r="Z31291" s="30"/>
      <c r="AB31291" s="6"/>
    </row>
    <row r="31292" spans="1:28">
      <c r="A31292" s="2"/>
      <c r="B31292" s="2"/>
      <c r="C31292" s="2"/>
      <c r="G31292" s="94"/>
      <c r="H31292" s="94"/>
      <c r="I31292" s="94"/>
      <c r="J31292" s="2"/>
      <c r="P31292" s="30"/>
      <c r="T31292" s="2"/>
      <c r="V31292" s="2"/>
      <c r="W31292" s="28"/>
      <c r="Y31292" s="30"/>
      <c r="Z31292" s="30"/>
      <c r="AB31292" s="6"/>
    </row>
    <row r="31293" spans="1:28">
      <c r="A31293" s="2"/>
      <c r="B31293" s="2"/>
      <c r="C31293" s="2"/>
      <c r="G31293" s="94"/>
      <c r="H31293" s="94"/>
      <c r="I31293" s="94"/>
      <c r="J31293" s="2"/>
      <c r="P31293" s="30"/>
      <c r="T31293" s="2"/>
      <c r="V31293" s="2"/>
      <c r="W31293" s="28"/>
      <c r="Y31293" s="30"/>
      <c r="Z31293" s="30"/>
      <c r="AB31293" s="6"/>
    </row>
    <row r="31294" spans="1:28">
      <c r="A31294" s="2"/>
      <c r="B31294" s="2"/>
      <c r="C31294" s="2"/>
      <c r="G31294" s="94"/>
      <c r="H31294" s="94"/>
      <c r="I31294" s="94"/>
      <c r="J31294" s="2"/>
      <c r="P31294" s="30"/>
      <c r="T31294" s="2"/>
      <c r="V31294" s="2"/>
      <c r="W31294" s="28"/>
      <c r="Y31294" s="30"/>
      <c r="Z31294" s="30"/>
      <c r="AB31294" s="6"/>
    </row>
    <row r="31295" spans="1:28">
      <c r="A31295" s="2"/>
      <c r="B31295" s="2"/>
      <c r="C31295" s="2"/>
      <c r="G31295" s="94"/>
      <c r="H31295" s="94"/>
      <c r="I31295" s="94"/>
      <c r="J31295" s="2"/>
      <c r="P31295" s="30"/>
      <c r="T31295" s="2"/>
      <c r="V31295" s="2"/>
      <c r="W31295" s="28"/>
      <c r="Y31295" s="30"/>
      <c r="Z31295" s="30"/>
      <c r="AB31295" s="6"/>
    </row>
    <row r="31296" spans="1:28">
      <c r="A31296" s="2"/>
      <c r="B31296" s="2"/>
      <c r="C31296" s="2"/>
      <c r="G31296" s="94"/>
      <c r="H31296" s="94"/>
      <c r="I31296" s="94"/>
      <c r="J31296" s="2"/>
      <c r="P31296" s="30"/>
      <c r="T31296" s="2"/>
      <c r="V31296" s="2"/>
      <c r="W31296" s="28"/>
      <c r="Y31296" s="30"/>
      <c r="Z31296" s="30"/>
      <c r="AB31296" s="6"/>
    </row>
    <row r="31297" spans="1:28">
      <c r="A31297" s="2"/>
      <c r="B31297" s="2"/>
      <c r="C31297" s="2"/>
      <c r="G31297" s="94"/>
      <c r="H31297" s="94"/>
      <c r="I31297" s="94"/>
      <c r="J31297" s="2"/>
      <c r="P31297" s="30"/>
      <c r="T31297" s="2"/>
      <c r="V31297" s="2"/>
      <c r="W31297" s="28"/>
      <c r="Y31297" s="30"/>
      <c r="Z31297" s="30"/>
      <c r="AB31297" s="6"/>
    </row>
    <row r="31298" spans="1:28">
      <c r="A31298" s="2"/>
      <c r="B31298" s="2"/>
      <c r="C31298" s="2"/>
      <c r="G31298" s="94"/>
      <c r="H31298" s="94"/>
      <c r="I31298" s="94"/>
      <c r="J31298" s="2"/>
      <c r="P31298" s="30"/>
      <c r="T31298" s="2"/>
      <c r="V31298" s="2"/>
      <c r="W31298" s="28"/>
      <c r="Y31298" s="30"/>
      <c r="Z31298" s="30"/>
      <c r="AB31298" s="6"/>
    </row>
    <row r="31299" spans="1:28">
      <c r="A31299" s="2"/>
      <c r="B31299" s="2"/>
      <c r="C31299" s="2"/>
      <c r="G31299" s="94"/>
      <c r="H31299" s="94"/>
      <c r="I31299" s="94"/>
      <c r="J31299" s="2"/>
      <c r="P31299" s="30"/>
      <c r="T31299" s="2"/>
      <c r="V31299" s="2"/>
      <c r="W31299" s="28"/>
      <c r="Y31299" s="30"/>
      <c r="Z31299" s="30"/>
      <c r="AB31299" s="6"/>
    </row>
    <row r="31300" spans="1:28">
      <c r="A31300" s="2"/>
      <c r="B31300" s="2"/>
      <c r="C31300" s="2"/>
      <c r="G31300" s="94"/>
      <c r="H31300" s="94"/>
      <c r="I31300" s="94"/>
      <c r="J31300" s="2"/>
      <c r="P31300" s="30"/>
      <c r="T31300" s="2"/>
      <c r="V31300" s="2"/>
      <c r="W31300" s="28"/>
      <c r="Y31300" s="30"/>
      <c r="Z31300" s="30"/>
      <c r="AB31300" s="6"/>
    </row>
    <row r="31301" spans="1:28">
      <c r="A31301" s="2"/>
      <c r="B31301" s="2"/>
      <c r="C31301" s="2"/>
      <c r="G31301" s="94"/>
      <c r="H31301" s="94"/>
      <c r="I31301" s="94"/>
      <c r="J31301" s="2"/>
      <c r="P31301" s="30"/>
      <c r="T31301" s="2"/>
      <c r="V31301" s="2"/>
      <c r="W31301" s="28"/>
      <c r="Y31301" s="30"/>
      <c r="Z31301" s="30"/>
      <c r="AB31301" s="6"/>
    </row>
    <row r="31302" spans="1:28">
      <c r="A31302" s="2"/>
      <c r="B31302" s="2"/>
      <c r="C31302" s="2"/>
      <c r="G31302" s="94"/>
      <c r="H31302" s="94"/>
      <c r="I31302" s="94"/>
      <c r="J31302" s="2"/>
      <c r="P31302" s="30"/>
      <c r="T31302" s="2"/>
      <c r="V31302" s="2"/>
      <c r="W31302" s="28"/>
      <c r="Y31302" s="30"/>
      <c r="Z31302" s="30"/>
      <c r="AB31302" s="6"/>
    </row>
    <row r="31303" spans="1:28">
      <c r="A31303" s="2"/>
      <c r="B31303" s="2"/>
      <c r="C31303" s="2"/>
      <c r="G31303" s="94"/>
      <c r="H31303" s="94"/>
      <c r="I31303" s="94"/>
      <c r="J31303" s="2"/>
      <c r="P31303" s="30"/>
      <c r="T31303" s="2"/>
      <c r="V31303" s="2"/>
      <c r="W31303" s="28"/>
      <c r="Y31303" s="30"/>
      <c r="Z31303" s="30"/>
      <c r="AB31303" s="6"/>
    </row>
    <row r="31304" spans="1:28">
      <c r="A31304" s="2"/>
      <c r="B31304" s="2"/>
      <c r="C31304" s="2"/>
      <c r="G31304" s="94"/>
      <c r="H31304" s="94"/>
      <c r="I31304" s="94"/>
      <c r="J31304" s="2"/>
      <c r="P31304" s="30"/>
      <c r="T31304" s="2"/>
      <c r="V31304" s="2"/>
      <c r="W31304" s="28"/>
      <c r="Y31304" s="30"/>
      <c r="Z31304" s="30"/>
      <c r="AB31304" s="6"/>
    </row>
    <row r="31305" spans="1:28">
      <c r="A31305" s="2"/>
      <c r="B31305" s="2"/>
      <c r="C31305" s="2"/>
      <c r="G31305" s="94"/>
      <c r="H31305" s="94"/>
      <c r="I31305" s="94"/>
      <c r="J31305" s="2"/>
      <c r="P31305" s="30"/>
      <c r="T31305" s="2"/>
      <c r="V31305" s="2"/>
      <c r="W31305" s="28"/>
      <c r="Y31305" s="30"/>
      <c r="Z31305" s="30"/>
      <c r="AB31305" s="6"/>
    </row>
    <row r="31306" spans="1:28">
      <c r="A31306" s="2"/>
      <c r="B31306" s="2"/>
      <c r="C31306" s="2"/>
      <c r="G31306" s="94"/>
      <c r="H31306" s="94"/>
      <c r="I31306" s="94"/>
      <c r="J31306" s="2"/>
      <c r="P31306" s="30"/>
      <c r="T31306" s="2"/>
      <c r="V31306" s="2"/>
      <c r="W31306" s="28"/>
      <c r="Y31306" s="30"/>
      <c r="Z31306" s="30"/>
      <c r="AB31306" s="6"/>
    </row>
    <row r="31307" spans="1:28">
      <c r="A31307" s="2"/>
      <c r="B31307" s="2"/>
      <c r="C31307" s="2"/>
      <c r="G31307" s="94"/>
      <c r="H31307" s="94"/>
      <c r="I31307" s="94"/>
      <c r="J31307" s="2"/>
      <c r="P31307" s="30"/>
      <c r="T31307" s="2"/>
      <c r="V31307" s="2"/>
      <c r="W31307" s="28"/>
      <c r="Y31307" s="30"/>
      <c r="Z31307" s="30"/>
      <c r="AB31307" s="6"/>
    </row>
    <row r="31308" spans="1:28">
      <c r="A31308" s="2"/>
      <c r="B31308" s="2"/>
      <c r="C31308" s="2"/>
      <c r="G31308" s="94"/>
      <c r="H31308" s="94"/>
      <c r="I31308" s="94"/>
      <c r="J31308" s="2"/>
      <c r="P31308" s="30"/>
      <c r="T31308" s="2"/>
      <c r="V31308" s="2"/>
      <c r="W31308" s="28"/>
      <c r="Y31308" s="30"/>
      <c r="Z31308" s="30"/>
      <c r="AB31308" s="6"/>
    </row>
    <row r="31309" spans="1:28">
      <c r="A31309" s="2"/>
      <c r="B31309" s="2"/>
      <c r="C31309" s="2"/>
      <c r="G31309" s="94"/>
      <c r="H31309" s="94"/>
      <c r="I31309" s="94"/>
      <c r="J31309" s="2"/>
      <c r="P31309" s="30"/>
      <c r="T31309" s="2"/>
      <c r="V31309" s="2"/>
      <c r="W31309" s="28"/>
      <c r="Y31309" s="30"/>
      <c r="Z31309" s="30"/>
      <c r="AB31309" s="6"/>
    </row>
    <row r="31310" spans="1:28">
      <c r="A31310" s="2"/>
      <c r="B31310" s="2"/>
      <c r="C31310" s="2"/>
      <c r="G31310" s="94"/>
      <c r="H31310" s="94"/>
      <c r="I31310" s="94"/>
      <c r="J31310" s="2"/>
      <c r="P31310" s="30"/>
      <c r="T31310" s="2"/>
      <c r="V31310" s="2"/>
      <c r="W31310" s="28"/>
      <c r="Y31310" s="30"/>
      <c r="Z31310" s="30"/>
      <c r="AB31310" s="6"/>
    </row>
    <row r="31311" spans="1:28">
      <c r="A31311" s="2"/>
      <c r="B31311" s="2"/>
      <c r="C31311" s="2"/>
      <c r="G31311" s="94"/>
      <c r="H31311" s="94"/>
      <c r="I31311" s="94"/>
      <c r="J31311" s="2"/>
      <c r="P31311" s="30"/>
      <c r="T31311" s="2"/>
      <c r="V31311" s="2"/>
      <c r="W31311" s="28"/>
      <c r="Y31311" s="30"/>
      <c r="Z31311" s="30"/>
      <c r="AB31311" s="6"/>
    </row>
    <row r="31312" spans="1:28">
      <c r="A31312" s="2"/>
      <c r="B31312" s="2"/>
      <c r="C31312" s="2"/>
      <c r="G31312" s="94"/>
      <c r="H31312" s="94"/>
      <c r="I31312" s="94"/>
      <c r="J31312" s="2"/>
      <c r="P31312" s="30"/>
      <c r="T31312" s="2"/>
      <c r="V31312" s="2"/>
      <c r="W31312" s="28"/>
      <c r="Y31312" s="30"/>
      <c r="Z31312" s="30"/>
      <c r="AB31312" s="6"/>
    </row>
    <row r="31313" spans="1:28">
      <c r="A31313" s="2"/>
      <c r="B31313" s="2"/>
      <c r="C31313" s="2"/>
      <c r="G31313" s="94"/>
      <c r="H31313" s="94"/>
      <c r="I31313" s="94"/>
      <c r="J31313" s="2"/>
      <c r="P31313" s="30"/>
      <c r="T31313" s="2"/>
      <c r="V31313" s="2"/>
      <c r="W31313" s="28"/>
      <c r="Y31313" s="30"/>
      <c r="Z31313" s="30"/>
      <c r="AB31313" s="6"/>
    </row>
    <row r="31314" spans="1:28">
      <c r="A31314" s="2"/>
      <c r="B31314" s="2"/>
      <c r="C31314" s="2"/>
      <c r="G31314" s="94"/>
      <c r="H31314" s="94"/>
      <c r="I31314" s="94"/>
      <c r="J31314" s="2"/>
      <c r="P31314" s="30"/>
      <c r="T31314" s="2"/>
      <c r="V31314" s="2"/>
      <c r="W31314" s="28"/>
      <c r="Y31314" s="30"/>
      <c r="Z31314" s="30"/>
      <c r="AB31314" s="6"/>
    </row>
    <row r="31315" spans="1:28">
      <c r="A31315" s="2"/>
      <c r="B31315" s="2"/>
      <c r="C31315" s="2"/>
      <c r="G31315" s="94"/>
      <c r="H31315" s="94"/>
      <c r="I31315" s="94"/>
      <c r="J31315" s="2"/>
      <c r="P31315" s="30"/>
      <c r="T31315" s="2"/>
      <c r="V31315" s="2"/>
      <c r="W31315" s="28"/>
      <c r="Y31315" s="30"/>
      <c r="Z31315" s="30"/>
      <c r="AB31315" s="6"/>
    </row>
    <row r="31316" spans="1:28">
      <c r="A31316" s="2"/>
      <c r="B31316" s="2"/>
      <c r="C31316" s="2"/>
      <c r="G31316" s="94"/>
      <c r="H31316" s="94"/>
      <c r="I31316" s="94"/>
      <c r="J31316" s="2"/>
      <c r="P31316" s="30"/>
      <c r="T31316" s="2"/>
      <c r="V31316" s="2"/>
      <c r="W31316" s="28"/>
      <c r="Y31316" s="30"/>
      <c r="Z31316" s="30"/>
      <c r="AB31316" s="6"/>
    </row>
    <row r="31317" spans="1:28">
      <c r="A31317" s="2"/>
      <c r="B31317" s="2"/>
      <c r="C31317" s="2"/>
      <c r="G31317" s="94"/>
      <c r="H31317" s="94"/>
      <c r="I31317" s="94"/>
      <c r="J31317" s="2"/>
      <c r="P31317" s="30"/>
      <c r="T31317" s="2"/>
      <c r="V31317" s="2"/>
      <c r="W31317" s="28"/>
      <c r="Y31317" s="30"/>
      <c r="Z31317" s="30"/>
      <c r="AB31317" s="6"/>
    </row>
    <row r="31318" spans="1:28">
      <c r="A31318" s="2"/>
      <c r="B31318" s="2"/>
      <c r="C31318" s="2"/>
      <c r="G31318" s="94"/>
      <c r="H31318" s="94"/>
      <c r="I31318" s="94"/>
      <c r="J31318" s="2"/>
      <c r="P31318" s="30"/>
      <c r="T31318" s="2"/>
      <c r="V31318" s="2"/>
      <c r="W31318" s="28"/>
      <c r="Y31318" s="30"/>
      <c r="Z31318" s="30"/>
      <c r="AB31318" s="6"/>
    </row>
    <row r="31319" spans="1:28">
      <c r="A31319" s="2"/>
      <c r="B31319" s="2"/>
      <c r="C31319" s="2"/>
      <c r="G31319" s="94"/>
      <c r="H31319" s="94"/>
      <c r="I31319" s="94"/>
      <c r="J31319" s="2"/>
      <c r="P31319" s="30"/>
      <c r="T31319" s="2"/>
      <c r="V31319" s="2"/>
      <c r="W31319" s="28"/>
      <c r="Y31319" s="30"/>
      <c r="Z31319" s="30"/>
      <c r="AB31319" s="6"/>
    </row>
    <row r="31320" spans="1:28">
      <c r="A31320" s="2"/>
      <c r="B31320" s="2"/>
      <c r="C31320" s="2"/>
      <c r="G31320" s="94"/>
      <c r="H31320" s="94"/>
      <c r="I31320" s="94"/>
      <c r="J31320" s="2"/>
      <c r="P31320" s="30"/>
      <c r="T31320" s="2"/>
      <c r="V31320" s="2"/>
      <c r="W31320" s="28"/>
      <c r="Y31320" s="30"/>
      <c r="Z31320" s="30"/>
      <c r="AB31320" s="6"/>
    </row>
    <row r="31321" spans="1:28">
      <c r="A31321" s="2"/>
      <c r="B31321" s="2"/>
      <c r="C31321" s="2"/>
      <c r="G31321" s="94"/>
      <c r="H31321" s="94"/>
      <c r="I31321" s="94"/>
      <c r="J31321" s="2"/>
      <c r="P31321" s="30"/>
      <c r="T31321" s="2"/>
      <c r="V31321" s="2"/>
      <c r="W31321" s="28"/>
      <c r="Y31321" s="30"/>
      <c r="Z31321" s="30"/>
      <c r="AB31321" s="6"/>
    </row>
    <row r="31322" spans="1:28">
      <c r="A31322" s="2"/>
      <c r="B31322" s="2"/>
      <c r="C31322" s="2"/>
      <c r="G31322" s="94"/>
      <c r="H31322" s="94"/>
      <c r="I31322" s="94"/>
      <c r="J31322" s="2"/>
      <c r="P31322" s="30"/>
      <c r="T31322" s="2"/>
      <c r="V31322" s="2"/>
      <c r="W31322" s="28"/>
      <c r="Y31322" s="30"/>
      <c r="Z31322" s="30"/>
      <c r="AB31322" s="6"/>
    </row>
    <row r="31323" spans="1:28">
      <c r="A31323" s="2"/>
      <c r="B31323" s="2"/>
      <c r="C31323" s="2"/>
      <c r="G31323" s="94"/>
      <c r="H31323" s="94"/>
      <c r="I31323" s="94"/>
      <c r="J31323" s="2"/>
      <c r="P31323" s="30"/>
      <c r="T31323" s="2"/>
      <c r="V31323" s="2"/>
      <c r="W31323" s="28"/>
      <c r="Y31323" s="30"/>
      <c r="Z31323" s="30"/>
      <c r="AB31323" s="6"/>
    </row>
    <row r="31324" spans="1:28">
      <c r="A31324" s="2"/>
      <c r="B31324" s="2"/>
      <c r="C31324" s="2"/>
      <c r="G31324" s="94"/>
      <c r="H31324" s="94"/>
      <c r="I31324" s="94"/>
      <c r="J31324" s="2"/>
      <c r="P31324" s="30"/>
      <c r="T31324" s="2"/>
      <c r="V31324" s="2"/>
      <c r="W31324" s="28"/>
      <c r="Y31324" s="30"/>
      <c r="Z31324" s="30"/>
      <c r="AB31324" s="6"/>
    </row>
    <row r="31325" spans="1:28">
      <c r="A31325" s="2"/>
      <c r="B31325" s="2"/>
      <c r="C31325" s="2"/>
      <c r="G31325" s="94"/>
      <c r="H31325" s="94"/>
      <c r="I31325" s="94"/>
      <c r="J31325" s="2"/>
      <c r="P31325" s="30"/>
      <c r="T31325" s="2"/>
      <c r="V31325" s="2"/>
      <c r="W31325" s="28"/>
      <c r="Y31325" s="30"/>
      <c r="Z31325" s="30"/>
      <c r="AB31325" s="6"/>
    </row>
    <row r="31326" spans="1:28">
      <c r="A31326" s="2"/>
      <c r="B31326" s="2"/>
      <c r="C31326" s="2"/>
      <c r="G31326" s="94"/>
      <c r="H31326" s="94"/>
      <c r="I31326" s="94"/>
      <c r="J31326" s="2"/>
      <c r="P31326" s="30"/>
      <c r="T31326" s="2"/>
      <c r="V31326" s="2"/>
      <c r="W31326" s="28"/>
      <c r="Y31326" s="30"/>
      <c r="Z31326" s="30"/>
      <c r="AB31326" s="6"/>
    </row>
    <row r="31327" spans="1:28">
      <c r="A31327" s="2"/>
      <c r="B31327" s="2"/>
      <c r="C31327" s="2"/>
      <c r="G31327" s="94"/>
      <c r="H31327" s="94"/>
      <c r="I31327" s="94"/>
      <c r="J31327" s="2"/>
      <c r="P31327" s="30"/>
      <c r="T31327" s="2"/>
      <c r="V31327" s="2"/>
      <c r="W31327" s="28"/>
      <c r="Y31327" s="30"/>
      <c r="Z31327" s="30"/>
      <c r="AB31327" s="6"/>
    </row>
    <row r="31328" spans="1:28">
      <c r="A31328" s="2"/>
      <c r="B31328" s="2"/>
      <c r="C31328" s="2"/>
      <c r="G31328" s="94"/>
      <c r="H31328" s="94"/>
      <c r="I31328" s="94"/>
      <c r="J31328" s="2"/>
      <c r="P31328" s="30"/>
      <c r="T31328" s="2"/>
      <c r="V31328" s="2"/>
      <c r="W31328" s="28"/>
      <c r="Y31328" s="30"/>
      <c r="Z31328" s="30"/>
      <c r="AB31328" s="6"/>
    </row>
    <row r="31329" spans="1:28">
      <c r="A31329" s="2"/>
      <c r="B31329" s="2"/>
      <c r="C31329" s="2"/>
      <c r="G31329" s="94"/>
      <c r="H31329" s="94"/>
      <c r="I31329" s="94"/>
      <c r="J31329" s="2"/>
      <c r="P31329" s="30"/>
      <c r="T31329" s="2"/>
      <c r="V31329" s="2"/>
      <c r="W31329" s="28"/>
      <c r="Y31329" s="30"/>
      <c r="Z31329" s="30"/>
      <c r="AB31329" s="6"/>
    </row>
    <row r="31330" spans="1:28">
      <c r="A31330" s="2"/>
      <c r="B31330" s="2"/>
      <c r="C31330" s="2"/>
      <c r="G31330" s="94"/>
      <c r="H31330" s="94"/>
      <c r="I31330" s="94"/>
      <c r="J31330" s="2"/>
      <c r="P31330" s="30"/>
      <c r="T31330" s="2"/>
      <c r="V31330" s="2"/>
      <c r="W31330" s="28"/>
      <c r="Y31330" s="30"/>
      <c r="Z31330" s="30"/>
      <c r="AB31330" s="6"/>
    </row>
    <row r="31331" spans="1:28">
      <c r="A31331" s="2"/>
      <c r="B31331" s="2"/>
      <c r="C31331" s="2"/>
      <c r="G31331" s="94"/>
      <c r="H31331" s="94"/>
      <c r="I31331" s="94"/>
      <c r="J31331" s="2"/>
      <c r="P31331" s="30"/>
      <c r="T31331" s="2"/>
      <c r="V31331" s="2"/>
      <c r="W31331" s="28"/>
      <c r="Y31331" s="30"/>
      <c r="Z31331" s="30"/>
      <c r="AB31331" s="6"/>
    </row>
    <row r="31332" spans="1:28">
      <c r="A31332" s="2"/>
      <c r="B31332" s="2"/>
      <c r="C31332" s="2"/>
      <c r="G31332" s="94"/>
      <c r="H31332" s="94"/>
      <c r="I31332" s="94"/>
      <c r="J31332" s="2"/>
      <c r="P31332" s="30"/>
      <c r="T31332" s="2"/>
      <c r="V31332" s="2"/>
      <c r="W31332" s="28"/>
      <c r="Y31332" s="30"/>
      <c r="Z31332" s="30"/>
      <c r="AB31332" s="6"/>
    </row>
    <row r="31333" spans="1:28">
      <c r="A31333" s="2"/>
      <c r="B31333" s="2"/>
      <c r="C31333" s="2"/>
      <c r="G31333" s="94"/>
      <c r="H31333" s="94"/>
      <c r="I31333" s="94"/>
      <c r="J31333" s="2"/>
      <c r="P31333" s="30"/>
      <c r="T31333" s="2"/>
      <c r="V31333" s="2"/>
      <c r="W31333" s="28"/>
      <c r="Y31333" s="30"/>
      <c r="Z31333" s="30"/>
      <c r="AB31333" s="6"/>
    </row>
    <row r="31334" spans="1:28">
      <c r="A31334" s="2"/>
      <c r="B31334" s="2"/>
      <c r="C31334" s="2"/>
      <c r="G31334" s="94"/>
      <c r="H31334" s="94"/>
      <c r="I31334" s="94"/>
      <c r="J31334" s="2"/>
      <c r="P31334" s="30"/>
      <c r="T31334" s="2"/>
      <c r="V31334" s="2"/>
      <c r="W31334" s="28"/>
      <c r="Y31334" s="30"/>
      <c r="Z31334" s="30"/>
      <c r="AB31334" s="6"/>
    </row>
    <row r="31335" spans="1:28">
      <c r="A31335" s="2"/>
      <c r="B31335" s="2"/>
      <c r="C31335" s="2"/>
      <c r="G31335" s="94"/>
      <c r="H31335" s="94"/>
      <c r="I31335" s="94"/>
      <c r="J31335" s="2"/>
      <c r="P31335" s="30"/>
      <c r="T31335" s="2"/>
      <c r="V31335" s="2"/>
      <c r="W31335" s="28"/>
      <c r="Y31335" s="30"/>
      <c r="Z31335" s="30"/>
      <c r="AB31335" s="6"/>
    </row>
    <row r="31336" spans="1:28">
      <c r="A31336" s="2"/>
      <c r="B31336" s="2"/>
      <c r="C31336" s="2"/>
      <c r="G31336" s="94"/>
      <c r="H31336" s="94"/>
      <c r="I31336" s="94"/>
      <c r="J31336" s="2"/>
      <c r="P31336" s="30"/>
      <c r="T31336" s="2"/>
      <c r="V31336" s="2"/>
      <c r="W31336" s="28"/>
      <c r="Y31336" s="30"/>
      <c r="Z31336" s="30"/>
      <c r="AB31336" s="6"/>
    </row>
    <row r="31337" spans="1:28">
      <c r="A31337" s="2"/>
      <c r="B31337" s="2"/>
      <c r="C31337" s="2"/>
      <c r="G31337" s="94"/>
      <c r="H31337" s="94"/>
      <c r="I31337" s="94"/>
      <c r="J31337" s="2"/>
      <c r="P31337" s="30"/>
      <c r="T31337" s="2"/>
      <c r="V31337" s="2"/>
      <c r="W31337" s="28"/>
      <c r="Y31337" s="30"/>
      <c r="Z31337" s="30"/>
      <c r="AB31337" s="6"/>
    </row>
    <row r="31338" spans="1:28">
      <c r="A31338" s="2"/>
      <c r="B31338" s="2"/>
      <c r="C31338" s="2"/>
      <c r="G31338" s="94"/>
      <c r="H31338" s="94"/>
      <c r="I31338" s="94"/>
      <c r="J31338" s="2"/>
      <c r="P31338" s="30"/>
      <c r="T31338" s="2"/>
      <c r="V31338" s="2"/>
      <c r="W31338" s="28"/>
      <c r="Y31338" s="30"/>
      <c r="Z31338" s="30"/>
      <c r="AB31338" s="6"/>
    </row>
    <row r="31339" spans="1:28">
      <c r="A31339" s="2"/>
      <c r="B31339" s="2"/>
      <c r="C31339" s="2"/>
      <c r="G31339" s="94"/>
      <c r="H31339" s="94"/>
      <c r="I31339" s="94"/>
      <c r="J31339" s="2"/>
      <c r="P31339" s="30"/>
      <c r="T31339" s="2"/>
      <c r="V31339" s="2"/>
      <c r="W31339" s="28"/>
      <c r="Y31339" s="30"/>
      <c r="Z31339" s="30"/>
      <c r="AB31339" s="6"/>
    </row>
    <row r="31340" spans="1:28">
      <c r="A31340" s="2"/>
      <c r="B31340" s="2"/>
      <c r="C31340" s="2"/>
      <c r="G31340" s="94"/>
      <c r="H31340" s="94"/>
      <c r="I31340" s="94"/>
      <c r="J31340" s="2"/>
      <c r="P31340" s="30"/>
      <c r="T31340" s="2"/>
      <c r="V31340" s="2"/>
      <c r="W31340" s="28"/>
      <c r="Y31340" s="30"/>
      <c r="Z31340" s="30"/>
      <c r="AB31340" s="6"/>
    </row>
    <row r="31341" spans="1:28">
      <c r="A31341" s="2"/>
      <c r="B31341" s="2"/>
      <c r="C31341" s="2"/>
      <c r="G31341" s="94"/>
      <c r="H31341" s="94"/>
      <c r="I31341" s="94"/>
      <c r="J31341" s="2"/>
      <c r="P31341" s="30"/>
      <c r="T31341" s="2"/>
      <c r="V31341" s="2"/>
      <c r="W31341" s="28"/>
      <c r="Y31341" s="30"/>
      <c r="Z31341" s="30"/>
      <c r="AB31341" s="6"/>
    </row>
    <row r="31342" spans="1:28">
      <c r="A31342" s="2"/>
      <c r="B31342" s="2"/>
      <c r="C31342" s="2"/>
      <c r="G31342" s="94"/>
      <c r="H31342" s="94"/>
      <c r="I31342" s="94"/>
      <c r="J31342" s="2"/>
      <c r="P31342" s="30"/>
      <c r="T31342" s="2"/>
      <c r="V31342" s="2"/>
      <c r="W31342" s="28"/>
      <c r="Y31342" s="30"/>
      <c r="Z31342" s="30"/>
      <c r="AB31342" s="6"/>
    </row>
    <row r="31343" spans="1:28">
      <c r="A31343" s="2"/>
      <c r="B31343" s="2"/>
      <c r="C31343" s="2"/>
      <c r="G31343" s="94"/>
      <c r="H31343" s="94"/>
      <c r="I31343" s="94"/>
      <c r="J31343" s="2"/>
      <c r="P31343" s="30"/>
      <c r="T31343" s="2"/>
      <c r="V31343" s="2"/>
      <c r="W31343" s="28"/>
      <c r="Y31343" s="30"/>
      <c r="Z31343" s="30"/>
      <c r="AB31343" s="6"/>
    </row>
    <row r="31344" spans="1:28">
      <c r="A31344" s="2"/>
      <c r="B31344" s="2"/>
      <c r="C31344" s="2"/>
      <c r="G31344" s="94"/>
      <c r="H31344" s="94"/>
      <c r="I31344" s="94"/>
      <c r="J31344" s="2"/>
      <c r="P31344" s="30"/>
      <c r="T31344" s="2"/>
      <c r="V31344" s="2"/>
      <c r="W31344" s="28"/>
      <c r="Y31344" s="30"/>
      <c r="Z31344" s="30"/>
      <c r="AB31344" s="6"/>
    </row>
    <row r="31345" spans="1:28">
      <c r="A31345" s="2"/>
      <c r="B31345" s="2"/>
      <c r="C31345" s="2"/>
      <c r="G31345" s="94"/>
      <c r="H31345" s="94"/>
      <c r="I31345" s="94"/>
      <c r="J31345" s="2"/>
      <c r="P31345" s="30"/>
      <c r="T31345" s="2"/>
      <c r="V31345" s="2"/>
      <c r="W31345" s="28"/>
      <c r="Y31345" s="30"/>
      <c r="Z31345" s="30"/>
      <c r="AB31345" s="6"/>
    </row>
    <row r="31346" spans="1:28">
      <c r="A31346" s="2"/>
      <c r="B31346" s="2"/>
      <c r="C31346" s="2"/>
      <c r="G31346" s="94"/>
      <c r="H31346" s="94"/>
      <c r="I31346" s="94"/>
      <c r="J31346" s="2"/>
      <c r="P31346" s="30"/>
      <c r="T31346" s="2"/>
      <c r="V31346" s="2"/>
      <c r="W31346" s="28"/>
      <c r="Y31346" s="30"/>
      <c r="Z31346" s="30"/>
      <c r="AB31346" s="6"/>
    </row>
    <row r="31347" spans="1:28">
      <c r="A31347" s="2"/>
      <c r="B31347" s="2"/>
      <c r="C31347" s="2"/>
      <c r="G31347" s="94"/>
      <c r="H31347" s="94"/>
      <c r="I31347" s="94"/>
      <c r="J31347" s="2"/>
      <c r="P31347" s="30"/>
      <c r="T31347" s="2"/>
      <c r="V31347" s="2"/>
      <c r="W31347" s="28"/>
      <c r="Y31347" s="30"/>
      <c r="Z31347" s="30"/>
      <c r="AB31347" s="6"/>
    </row>
    <row r="31348" spans="1:28">
      <c r="A31348" s="2"/>
      <c r="B31348" s="2"/>
      <c r="C31348" s="2"/>
      <c r="G31348" s="94"/>
      <c r="H31348" s="94"/>
      <c r="I31348" s="94"/>
      <c r="J31348" s="2"/>
      <c r="P31348" s="30"/>
      <c r="T31348" s="2"/>
      <c r="V31348" s="2"/>
      <c r="W31348" s="28"/>
      <c r="Y31348" s="30"/>
      <c r="Z31348" s="30"/>
      <c r="AB31348" s="6"/>
    </row>
    <row r="31349" spans="1:28">
      <c r="A31349" s="2"/>
      <c r="B31349" s="2"/>
      <c r="C31349" s="2"/>
      <c r="G31349" s="94"/>
      <c r="H31349" s="94"/>
      <c r="I31349" s="94"/>
      <c r="J31349" s="2"/>
      <c r="P31349" s="30"/>
      <c r="T31349" s="2"/>
      <c r="V31349" s="2"/>
      <c r="W31349" s="28"/>
      <c r="Y31349" s="30"/>
      <c r="Z31349" s="30"/>
      <c r="AB31349" s="6"/>
    </row>
    <row r="31350" spans="1:28">
      <c r="A31350" s="2"/>
      <c r="B31350" s="2"/>
      <c r="C31350" s="2"/>
      <c r="G31350" s="94"/>
      <c r="H31350" s="94"/>
      <c r="I31350" s="94"/>
      <c r="J31350" s="2"/>
      <c r="P31350" s="30"/>
      <c r="T31350" s="2"/>
      <c r="V31350" s="2"/>
      <c r="W31350" s="28"/>
      <c r="Y31350" s="30"/>
      <c r="Z31350" s="30"/>
      <c r="AB31350" s="6"/>
    </row>
    <row r="31351" spans="1:28">
      <c r="A31351" s="2"/>
      <c r="B31351" s="2"/>
      <c r="C31351" s="2"/>
      <c r="G31351" s="94"/>
      <c r="H31351" s="94"/>
      <c r="I31351" s="94"/>
      <c r="J31351" s="2"/>
      <c r="P31351" s="30"/>
      <c r="T31351" s="2"/>
      <c r="V31351" s="2"/>
      <c r="W31351" s="28"/>
      <c r="Y31351" s="30"/>
      <c r="Z31351" s="30"/>
      <c r="AB31351" s="6"/>
    </row>
    <row r="31352" spans="1:28">
      <c r="A31352" s="2"/>
      <c r="B31352" s="2"/>
      <c r="C31352" s="2"/>
      <c r="G31352" s="94"/>
      <c r="H31352" s="94"/>
      <c r="I31352" s="94"/>
      <c r="J31352" s="2"/>
      <c r="P31352" s="30"/>
      <c r="T31352" s="2"/>
      <c r="V31352" s="2"/>
      <c r="W31352" s="28"/>
      <c r="Y31352" s="30"/>
      <c r="Z31352" s="30"/>
      <c r="AB31352" s="6"/>
    </row>
    <row r="31353" spans="1:28">
      <c r="A31353" s="2"/>
      <c r="B31353" s="2"/>
      <c r="C31353" s="2"/>
      <c r="G31353" s="94"/>
      <c r="H31353" s="94"/>
      <c r="I31353" s="94"/>
      <c r="J31353" s="2"/>
      <c r="P31353" s="30"/>
      <c r="T31353" s="2"/>
      <c r="V31353" s="2"/>
      <c r="W31353" s="28"/>
      <c r="Y31353" s="30"/>
      <c r="Z31353" s="30"/>
      <c r="AB31353" s="6"/>
    </row>
    <row r="31354" spans="1:28">
      <c r="A31354" s="2"/>
      <c r="B31354" s="2"/>
      <c r="C31354" s="2"/>
      <c r="G31354" s="94"/>
      <c r="H31354" s="94"/>
      <c r="I31354" s="94"/>
      <c r="J31354" s="2"/>
      <c r="P31354" s="30"/>
      <c r="T31354" s="2"/>
      <c r="V31354" s="2"/>
      <c r="W31354" s="28"/>
      <c r="Y31354" s="30"/>
      <c r="Z31354" s="30"/>
      <c r="AB31354" s="6"/>
    </row>
    <row r="31355" spans="1:28">
      <c r="A31355" s="2"/>
      <c r="B31355" s="2"/>
      <c r="C31355" s="2"/>
      <c r="G31355" s="94"/>
      <c r="H31355" s="94"/>
      <c r="I31355" s="94"/>
      <c r="J31355" s="2"/>
      <c r="P31355" s="30"/>
      <c r="T31355" s="2"/>
      <c r="V31355" s="2"/>
      <c r="W31355" s="28"/>
      <c r="Y31355" s="30"/>
      <c r="Z31355" s="30"/>
      <c r="AB31355" s="6"/>
    </row>
    <row r="31356" spans="1:28">
      <c r="A31356" s="2"/>
      <c r="B31356" s="2"/>
      <c r="C31356" s="2"/>
      <c r="G31356" s="94"/>
      <c r="H31356" s="94"/>
      <c r="I31356" s="94"/>
      <c r="J31356" s="2"/>
      <c r="P31356" s="30"/>
      <c r="T31356" s="2"/>
      <c r="V31356" s="2"/>
      <c r="W31356" s="28"/>
      <c r="Y31356" s="30"/>
      <c r="Z31356" s="30"/>
      <c r="AB31356" s="6"/>
    </row>
    <row r="31357" spans="1:28">
      <c r="A31357" s="2"/>
      <c r="B31357" s="2"/>
      <c r="C31357" s="2"/>
      <c r="G31357" s="94"/>
      <c r="H31357" s="94"/>
      <c r="I31357" s="94"/>
      <c r="J31357" s="2"/>
      <c r="P31357" s="30"/>
      <c r="T31357" s="2"/>
      <c r="V31357" s="2"/>
      <c r="W31357" s="28"/>
      <c r="Y31357" s="30"/>
      <c r="Z31357" s="30"/>
      <c r="AB31357" s="6"/>
    </row>
    <row r="31358" spans="1:28">
      <c r="A31358" s="2"/>
      <c r="B31358" s="2"/>
      <c r="C31358" s="2"/>
      <c r="G31358" s="94"/>
      <c r="H31358" s="94"/>
      <c r="I31358" s="94"/>
      <c r="J31358" s="2"/>
      <c r="P31358" s="30"/>
      <c r="T31358" s="2"/>
      <c r="V31358" s="2"/>
      <c r="W31358" s="28"/>
      <c r="Y31358" s="30"/>
      <c r="Z31358" s="30"/>
      <c r="AB31358" s="6"/>
    </row>
    <row r="31359" spans="1:28">
      <c r="A31359" s="2"/>
      <c r="B31359" s="2"/>
      <c r="C31359" s="2"/>
      <c r="G31359" s="94"/>
      <c r="H31359" s="94"/>
      <c r="I31359" s="94"/>
      <c r="J31359" s="2"/>
      <c r="P31359" s="30"/>
      <c r="T31359" s="2"/>
      <c r="V31359" s="2"/>
      <c r="W31359" s="28"/>
      <c r="Y31359" s="30"/>
      <c r="Z31359" s="30"/>
      <c r="AB31359" s="6"/>
    </row>
    <row r="31360" spans="1:28">
      <c r="A31360" s="2"/>
      <c r="B31360" s="2"/>
      <c r="C31360" s="2"/>
      <c r="G31360" s="94"/>
      <c r="H31360" s="94"/>
      <c r="I31360" s="94"/>
      <c r="J31360" s="2"/>
      <c r="P31360" s="30"/>
      <c r="T31360" s="2"/>
      <c r="V31360" s="2"/>
      <c r="W31360" s="28"/>
      <c r="Y31360" s="30"/>
      <c r="Z31360" s="30"/>
      <c r="AB31360" s="6"/>
    </row>
    <row r="31361" spans="1:28">
      <c r="A31361" s="2"/>
      <c r="B31361" s="2"/>
      <c r="C31361" s="2"/>
      <c r="G31361" s="94"/>
      <c r="H31361" s="94"/>
      <c r="I31361" s="94"/>
      <c r="J31361" s="2"/>
      <c r="P31361" s="30"/>
      <c r="T31361" s="2"/>
      <c r="V31361" s="2"/>
      <c r="W31361" s="28"/>
      <c r="Y31361" s="30"/>
      <c r="Z31361" s="30"/>
      <c r="AB31361" s="6"/>
    </row>
    <row r="31362" spans="1:28">
      <c r="A31362" s="2"/>
      <c r="B31362" s="2"/>
      <c r="C31362" s="2"/>
      <c r="G31362" s="94"/>
      <c r="H31362" s="94"/>
      <c r="I31362" s="94"/>
      <c r="J31362" s="2"/>
      <c r="P31362" s="30"/>
      <c r="T31362" s="2"/>
      <c r="V31362" s="2"/>
      <c r="W31362" s="28"/>
      <c r="Y31362" s="30"/>
      <c r="Z31362" s="30"/>
      <c r="AB31362" s="6"/>
    </row>
    <row r="31363" spans="1:28">
      <c r="A31363" s="2"/>
      <c r="B31363" s="2"/>
      <c r="C31363" s="2"/>
      <c r="G31363" s="94"/>
      <c r="H31363" s="94"/>
      <c r="I31363" s="94"/>
      <c r="J31363" s="2"/>
      <c r="P31363" s="30"/>
      <c r="T31363" s="2"/>
      <c r="V31363" s="2"/>
      <c r="W31363" s="28"/>
      <c r="Y31363" s="30"/>
      <c r="Z31363" s="30"/>
      <c r="AB31363" s="6"/>
    </row>
    <row r="31364" spans="1:28">
      <c r="A31364" s="2"/>
      <c r="B31364" s="2"/>
      <c r="C31364" s="2"/>
      <c r="G31364" s="94"/>
      <c r="H31364" s="94"/>
      <c r="I31364" s="94"/>
      <c r="J31364" s="2"/>
      <c r="P31364" s="30"/>
      <c r="T31364" s="2"/>
      <c r="V31364" s="2"/>
      <c r="W31364" s="28"/>
      <c r="Y31364" s="30"/>
      <c r="Z31364" s="30"/>
      <c r="AB31364" s="6"/>
    </row>
    <row r="31365" spans="1:28">
      <c r="A31365" s="2"/>
      <c r="B31365" s="2"/>
      <c r="C31365" s="2"/>
      <c r="G31365" s="94"/>
      <c r="H31365" s="94"/>
      <c r="I31365" s="94"/>
      <c r="J31365" s="2"/>
      <c r="P31365" s="30"/>
      <c r="T31365" s="2"/>
      <c r="V31365" s="2"/>
      <c r="W31365" s="28"/>
      <c r="Y31365" s="30"/>
      <c r="Z31365" s="30"/>
      <c r="AB31365" s="6"/>
    </row>
    <row r="31366" spans="1:28">
      <c r="A31366" s="2"/>
      <c r="B31366" s="2"/>
      <c r="C31366" s="2"/>
      <c r="G31366" s="94"/>
      <c r="H31366" s="94"/>
      <c r="I31366" s="94"/>
      <c r="J31366" s="2"/>
      <c r="P31366" s="30"/>
      <c r="T31366" s="2"/>
      <c r="V31366" s="2"/>
      <c r="W31366" s="28"/>
      <c r="Y31366" s="30"/>
      <c r="Z31366" s="30"/>
      <c r="AB31366" s="6"/>
    </row>
    <row r="31367" spans="1:28">
      <c r="A31367" s="2"/>
      <c r="B31367" s="2"/>
      <c r="C31367" s="2"/>
      <c r="G31367" s="94"/>
      <c r="H31367" s="94"/>
      <c r="I31367" s="94"/>
      <c r="J31367" s="2"/>
      <c r="P31367" s="30"/>
      <c r="T31367" s="2"/>
      <c r="V31367" s="2"/>
      <c r="W31367" s="28"/>
      <c r="Y31367" s="30"/>
      <c r="Z31367" s="30"/>
      <c r="AB31367" s="6"/>
    </row>
    <row r="31368" spans="1:28">
      <c r="A31368" s="2"/>
      <c r="B31368" s="2"/>
      <c r="C31368" s="2"/>
      <c r="G31368" s="94"/>
      <c r="H31368" s="94"/>
      <c r="I31368" s="94"/>
      <c r="J31368" s="2"/>
      <c r="P31368" s="30"/>
      <c r="T31368" s="2"/>
      <c r="V31368" s="2"/>
      <c r="W31368" s="28"/>
      <c r="Y31368" s="30"/>
      <c r="Z31368" s="30"/>
      <c r="AB31368" s="6"/>
    </row>
    <row r="31369" spans="1:28">
      <c r="A31369" s="2"/>
      <c r="B31369" s="2"/>
      <c r="C31369" s="2"/>
      <c r="G31369" s="94"/>
      <c r="H31369" s="94"/>
      <c r="I31369" s="94"/>
      <c r="J31369" s="2"/>
      <c r="P31369" s="30"/>
      <c r="T31369" s="2"/>
      <c r="V31369" s="2"/>
      <c r="W31369" s="28"/>
      <c r="Y31369" s="30"/>
      <c r="Z31369" s="30"/>
      <c r="AB31369" s="6"/>
    </row>
    <row r="31370" spans="1:28">
      <c r="A31370" s="2"/>
      <c r="B31370" s="2"/>
      <c r="C31370" s="2"/>
      <c r="G31370" s="94"/>
      <c r="H31370" s="94"/>
      <c r="I31370" s="94"/>
      <c r="J31370" s="2"/>
      <c r="P31370" s="30"/>
      <c r="T31370" s="2"/>
      <c r="V31370" s="2"/>
      <c r="W31370" s="28"/>
      <c r="Y31370" s="30"/>
      <c r="Z31370" s="30"/>
      <c r="AB31370" s="6"/>
    </row>
    <row r="31371" spans="1:28">
      <c r="A31371" s="2"/>
      <c r="B31371" s="2"/>
      <c r="C31371" s="2"/>
      <c r="G31371" s="94"/>
      <c r="H31371" s="94"/>
      <c r="I31371" s="94"/>
      <c r="J31371" s="2"/>
      <c r="P31371" s="30"/>
      <c r="T31371" s="2"/>
      <c r="V31371" s="2"/>
      <c r="W31371" s="28"/>
      <c r="Y31371" s="30"/>
      <c r="Z31371" s="30"/>
      <c r="AB31371" s="6"/>
    </row>
    <row r="31372" spans="1:28">
      <c r="A31372" s="2"/>
      <c r="B31372" s="2"/>
      <c r="C31372" s="2"/>
      <c r="G31372" s="94"/>
      <c r="H31372" s="94"/>
      <c r="I31372" s="94"/>
      <c r="J31372" s="2"/>
      <c r="P31372" s="30"/>
      <c r="T31372" s="2"/>
      <c r="V31372" s="2"/>
      <c r="W31372" s="28"/>
      <c r="Y31372" s="30"/>
      <c r="Z31372" s="30"/>
      <c r="AB31372" s="6"/>
    </row>
    <row r="31373" spans="1:28">
      <c r="A31373" s="2"/>
      <c r="B31373" s="2"/>
      <c r="C31373" s="2"/>
      <c r="G31373" s="94"/>
      <c r="H31373" s="94"/>
      <c r="I31373" s="94"/>
      <c r="J31373" s="2"/>
      <c r="P31373" s="30"/>
      <c r="T31373" s="2"/>
      <c r="V31373" s="2"/>
      <c r="W31373" s="28"/>
      <c r="Y31373" s="30"/>
      <c r="Z31373" s="30"/>
      <c r="AB31373" s="6"/>
    </row>
    <row r="31374" spans="1:28">
      <c r="A31374" s="2"/>
      <c r="B31374" s="2"/>
      <c r="C31374" s="2"/>
      <c r="G31374" s="94"/>
      <c r="H31374" s="94"/>
      <c r="I31374" s="94"/>
      <c r="J31374" s="2"/>
      <c r="P31374" s="30"/>
      <c r="T31374" s="2"/>
      <c r="V31374" s="2"/>
      <c r="W31374" s="28"/>
      <c r="Y31374" s="30"/>
      <c r="Z31374" s="30"/>
      <c r="AB31374" s="6"/>
    </row>
    <row r="31375" spans="1:28">
      <c r="A31375" s="2"/>
      <c r="B31375" s="2"/>
      <c r="C31375" s="2"/>
      <c r="G31375" s="94"/>
      <c r="H31375" s="94"/>
      <c r="I31375" s="94"/>
      <c r="J31375" s="2"/>
      <c r="P31375" s="30"/>
      <c r="T31375" s="2"/>
      <c r="V31375" s="2"/>
      <c r="W31375" s="28"/>
      <c r="Y31375" s="30"/>
      <c r="Z31375" s="30"/>
      <c r="AB31375" s="6"/>
    </row>
    <row r="31376" spans="1:28">
      <c r="A31376" s="2"/>
      <c r="B31376" s="2"/>
      <c r="C31376" s="2"/>
      <c r="G31376" s="94"/>
      <c r="H31376" s="94"/>
      <c r="I31376" s="94"/>
      <c r="J31376" s="2"/>
      <c r="P31376" s="30"/>
      <c r="T31376" s="2"/>
      <c r="V31376" s="2"/>
      <c r="W31376" s="28"/>
      <c r="Y31376" s="30"/>
      <c r="Z31376" s="30"/>
      <c r="AB31376" s="6"/>
    </row>
    <row r="31377" spans="1:28">
      <c r="A31377" s="2"/>
      <c r="B31377" s="2"/>
      <c r="C31377" s="2"/>
      <c r="G31377" s="94"/>
      <c r="H31377" s="94"/>
      <c r="I31377" s="94"/>
      <c r="J31377" s="2"/>
      <c r="P31377" s="30"/>
      <c r="T31377" s="2"/>
      <c r="V31377" s="2"/>
      <c r="W31377" s="28"/>
      <c r="Y31377" s="30"/>
      <c r="Z31377" s="30"/>
      <c r="AB31377" s="6"/>
    </row>
    <row r="31378" spans="1:28">
      <c r="A31378" s="2"/>
      <c r="B31378" s="2"/>
      <c r="C31378" s="2"/>
      <c r="G31378" s="94"/>
      <c r="H31378" s="94"/>
      <c r="I31378" s="94"/>
      <c r="J31378" s="2"/>
      <c r="P31378" s="30"/>
      <c r="T31378" s="2"/>
      <c r="V31378" s="2"/>
      <c r="W31378" s="28"/>
      <c r="Y31378" s="30"/>
      <c r="Z31378" s="30"/>
      <c r="AB31378" s="6"/>
    </row>
    <row r="31379" spans="1:28">
      <c r="A31379" s="2"/>
      <c r="B31379" s="2"/>
      <c r="C31379" s="2"/>
      <c r="G31379" s="94"/>
      <c r="H31379" s="94"/>
      <c r="I31379" s="94"/>
      <c r="J31379" s="2"/>
      <c r="P31379" s="30"/>
      <c r="T31379" s="2"/>
      <c r="V31379" s="2"/>
      <c r="W31379" s="28"/>
      <c r="Y31379" s="30"/>
      <c r="Z31379" s="30"/>
      <c r="AB31379" s="6"/>
    </row>
    <row r="31380" spans="1:28">
      <c r="A31380" s="2"/>
      <c r="B31380" s="2"/>
      <c r="C31380" s="2"/>
      <c r="G31380" s="94"/>
      <c r="H31380" s="94"/>
      <c r="I31380" s="94"/>
      <c r="J31380" s="2"/>
      <c r="P31380" s="30"/>
      <c r="T31380" s="2"/>
      <c r="V31380" s="2"/>
      <c r="W31380" s="28"/>
      <c r="Y31380" s="30"/>
      <c r="Z31380" s="30"/>
      <c r="AB31380" s="6"/>
    </row>
    <row r="31381" spans="1:28">
      <c r="A31381" s="2"/>
      <c r="B31381" s="2"/>
      <c r="C31381" s="2"/>
      <c r="G31381" s="94"/>
      <c r="H31381" s="94"/>
      <c r="I31381" s="94"/>
      <c r="J31381" s="2"/>
      <c r="P31381" s="30"/>
      <c r="T31381" s="2"/>
      <c r="V31381" s="2"/>
      <c r="W31381" s="28"/>
      <c r="Y31381" s="30"/>
      <c r="Z31381" s="30"/>
      <c r="AB31381" s="6"/>
    </row>
    <row r="31382" spans="1:28">
      <c r="A31382" s="2"/>
      <c r="B31382" s="2"/>
      <c r="C31382" s="2"/>
      <c r="G31382" s="94"/>
      <c r="H31382" s="94"/>
      <c r="I31382" s="94"/>
      <c r="J31382" s="2"/>
      <c r="P31382" s="30"/>
      <c r="T31382" s="2"/>
      <c r="V31382" s="2"/>
      <c r="W31382" s="28"/>
      <c r="Y31382" s="30"/>
      <c r="Z31382" s="30"/>
      <c r="AB31382" s="6"/>
    </row>
    <row r="31383" spans="1:28">
      <c r="A31383" s="2"/>
      <c r="B31383" s="2"/>
      <c r="C31383" s="2"/>
      <c r="G31383" s="94"/>
      <c r="H31383" s="94"/>
      <c r="I31383" s="94"/>
      <c r="J31383" s="2"/>
      <c r="P31383" s="30"/>
      <c r="T31383" s="2"/>
      <c r="V31383" s="2"/>
      <c r="W31383" s="28"/>
      <c r="Y31383" s="30"/>
      <c r="Z31383" s="30"/>
      <c r="AB31383" s="6"/>
    </row>
    <row r="31384" spans="1:28">
      <c r="A31384" s="2"/>
      <c r="B31384" s="2"/>
      <c r="C31384" s="2"/>
      <c r="G31384" s="94"/>
      <c r="H31384" s="94"/>
      <c r="I31384" s="94"/>
      <c r="J31384" s="2"/>
      <c r="P31384" s="30"/>
      <c r="T31384" s="2"/>
      <c r="V31384" s="2"/>
      <c r="W31384" s="28"/>
      <c r="Y31384" s="30"/>
      <c r="Z31384" s="30"/>
      <c r="AB31384" s="6"/>
    </row>
    <row r="31385" spans="1:28">
      <c r="A31385" s="2"/>
      <c r="B31385" s="2"/>
      <c r="C31385" s="2"/>
      <c r="G31385" s="94"/>
      <c r="H31385" s="94"/>
      <c r="I31385" s="94"/>
      <c r="J31385" s="2"/>
      <c r="P31385" s="30"/>
      <c r="T31385" s="2"/>
      <c r="V31385" s="2"/>
      <c r="W31385" s="28"/>
      <c r="Y31385" s="30"/>
      <c r="Z31385" s="30"/>
      <c r="AB31385" s="6"/>
    </row>
    <row r="31386" spans="1:28">
      <c r="A31386" s="2"/>
      <c r="B31386" s="2"/>
      <c r="C31386" s="2"/>
      <c r="G31386" s="94"/>
      <c r="H31386" s="94"/>
      <c r="I31386" s="94"/>
      <c r="J31386" s="2"/>
      <c r="P31386" s="30"/>
      <c r="T31386" s="2"/>
      <c r="V31386" s="2"/>
      <c r="W31386" s="28"/>
      <c r="Y31386" s="30"/>
      <c r="Z31386" s="30"/>
      <c r="AB31386" s="6"/>
    </row>
    <row r="31387" spans="1:28">
      <c r="A31387" s="2"/>
      <c r="B31387" s="2"/>
      <c r="C31387" s="2"/>
      <c r="G31387" s="94"/>
      <c r="H31387" s="94"/>
      <c r="I31387" s="94"/>
      <c r="J31387" s="2"/>
      <c r="P31387" s="30"/>
      <c r="T31387" s="2"/>
      <c r="V31387" s="2"/>
      <c r="W31387" s="28"/>
      <c r="Y31387" s="30"/>
      <c r="Z31387" s="30"/>
      <c r="AB31387" s="6"/>
    </row>
    <row r="31388" spans="1:28">
      <c r="A31388" s="2"/>
      <c r="B31388" s="2"/>
      <c r="C31388" s="2"/>
      <c r="G31388" s="94"/>
      <c r="H31388" s="94"/>
      <c r="I31388" s="94"/>
      <c r="J31388" s="2"/>
      <c r="P31388" s="30"/>
      <c r="T31388" s="2"/>
      <c r="V31388" s="2"/>
      <c r="W31388" s="28"/>
      <c r="Y31388" s="30"/>
      <c r="Z31388" s="30"/>
      <c r="AB31388" s="6"/>
    </row>
    <row r="31389" spans="1:28">
      <c r="A31389" s="2"/>
      <c r="B31389" s="2"/>
      <c r="C31389" s="2"/>
      <c r="G31389" s="94"/>
      <c r="H31389" s="94"/>
      <c r="I31389" s="94"/>
      <c r="J31389" s="2"/>
      <c r="P31389" s="30"/>
      <c r="T31389" s="2"/>
      <c r="V31389" s="2"/>
      <c r="W31389" s="28"/>
      <c r="Y31389" s="30"/>
      <c r="Z31389" s="30"/>
      <c r="AB31389" s="6"/>
    </row>
    <row r="31390" spans="1:28">
      <c r="A31390" s="2"/>
      <c r="B31390" s="2"/>
      <c r="C31390" s="2"/>
      <c r="G31390" s="94"/>
      <c r="H31390" s="94"/>
      <c r="I31390" s="94"/>
      <c r="J31390" s="2"/>
      <c r="P31390" s="30"/>
      <c r="T31390" s="2"/>
      <c r="V31390" s="2"/>
      <c r="W31390" s="28"/>
      <c r="Y31390" s="30"/>
      <c r="Z31390" s="30"/>
      <c r="AB31390" s="6"/>
    </row>
    <row r="31391" spans="1:28">
      <c r="A31391" s="2"/>
      <c r="B31391" s="2"/>
      <c r="C31391" s="2"/>
      <c r="G31391" s="94"/>
      <c r="H31391" s="94"/>
      <c r="I31391" s="94"/>
      <c r="J31391" s="2"/>
      <c r="P31391" s="30"/>
      <c r="T31391" s="2"/>
      <c r="V31391" s="2"/>
      <c r="W31391" s="28"/>
      <c r="Y31391" s="30"/>
      <c r="Z31391" s="30"/>
      <c r="AB31391" s="6"/>
    </row>
    <row r="31392" spans="1:28">
      <c r="A31392" s="2"/>
      <c r="B31392" s="2"/>
      <c r="C31392" s="2"/>
      <c r="G31392" s="94"/>
      <c r="H31392" s="94"/>
      <c r="I31392" s="94"/>
      <c r="J31392" s="2"/>
      <c r="P31392" s="30"/>
      <c r="T31392" s="2"/>
      <c r="V31392" s="2"/>
      <c r="W31392" s="28"/>
      <c r="Y31392" s="30"/>
      <c r="Z31392" s="30"/>
      <c r="AB31392" s="6"/>
    </row>
    <row r="31393" spans="1:28">
      <c r="A31393" s="2"/>
      <c r="B31393" s="2"/>
      <c r="C31393" s="2"/>
      <c r="G31393" s="94"/>
      <c r="H31393" s="94"/>
      <c r="I31393" s="94"/>
      <c r="J31393" s="2"/>
      <c r="P31393" s="30"/>
      <c r="T31393" s="2"/>
      <c r="V31393" s="2"/>
      <c r="W31393" s="28"/>
      <c r="Y31393" s="30"/>
      <c r="Z31393" s="30"/>
      <c r="AB31393" s="6"/>
    </row>
    <row r="31394" spans="1:28">
      <c r="A31394" s="2"/>
      <c r="B31394" s="2"/>
      <c r="C31394" s="2"/>
      <c r="G31394" s="94"/>
      <c r="H31394" s="94"/>
      <c r="I31394" s="94"/>
      <c r="J31394" s="2"/>
      <c r="P31394" s="30"/>
      <c r="T31394" s="2"/>
      <c r="V31394" s="2"/>
      <c r="W31394" s="28"/>
      <c r="Y31394" s="30"/>
      <c r="Z31394" s="30"/>
      <c r="AB31394" s="6"/>
    </row>
    <row r="31395" spans="1:28">
      <c r="A31395" s="2"/>
      <c r="B31395" s="2"/>
      <c r="C31395" s="2"/>
      <c r="G31395" s="94"/>
      <c r="H31395" s="94"/>
      <c r="I31395" s="94"/>
      <c r="J31395" s="2"/>
      <c r="P31395" s="30"/>
      <c r="T31395" s="2"/>
      <c r="V31395" s="2"/>
      <c r="W31395" s="28"/>
      <c r="Y31395" s="30"/>
      <c r="Z31395" s="30"/>
      <c r="AB31395" s="6"/>
    </row>
    <row r="31396" spans="1:28">
      <c r="A31396" s="2"/>
      <c r="B31396" s="2"/>
      <c r="C31396" s="2"/>
      <c r="G31396" s="94"/>
      <c r="H31396" s="94"/>
      <c r="I31396" s="94"/>
      <c r="J31396" s="2"/>
      <c r="P31396" s="30"/>
      <c r="T31396" s="2"/>
      <c r="V31396" s="2"/>
      <c r="W31396" s="28"/>
      <c r="Y31396" s="30"/>
      <c r="Z31396" s="30"/>
      <c r="AB31396" s="6"/>
    </row>
    <row r="31397" spans="1:28">
      <c r="A31397" s="2"/>
      <c r="B31397" s="2"/>
      <c r="C31397" s="2"/>
      <c r="G31397" s="94"/>
      <c r="H31397" s="94"/>
      <c r="I31397" s="94"/>
      <c r="J31397" s="2"/>
      <c r="P31397" s="30"/>
      <c r="T31397" s="2"/>
      <c r="V31397" s="2"/>
      <c r="W31397" s="28"/>
      <c r="Y31397" s="30"/>
      <c r="Z31397" s="30"/>
      <c r="AB31397" s="6"/>
    </row>
    <row r="31398" spans="1:28">
      <c r="A31398" s="2"/>
      <c r="B31398" s="2"/>
      <c r="C31398" s="2"/>
      <c r="G31398" s="94"/>
      <c r="H31398" s="94"/>
      <c r="I31398" s="94"/>
      <c r="J31398" s="2"/>
      <c r="P31398" s="30"/>
      <c r="T31398" s="2"/>
      <c r="V31398" s="2"/>
      <c r="W31398" s="28"/>
      <c r="Y31398" s="30"/>
      <c r="Z31398" s="30"/>
      <c r="AB31398" s="6"/>
    </row>
    <row r="31399" spans="1:28">
      <c r="A31399" s="2"/>
      <c r="B31399" s="2"/>
      <c r="C31399" s="2"/>
      <c r="G31399" s="94"/>
      <c r="H31399" s="94"/>
      <c r="I31399" s="94"/>
      <c r="J31399" s="2"/>
      <c r="P31399" s="30"/>
      <c r="T31399" s="2"/>
      <c r="V31399" s="2"/>
      <c r="W31399" s="28"/>
      <c r="Y31399" s="30"/>
      <c r="Z31399" s="30"/>
      <c r="AB31399" s="6"/>
    </row>
    <row r="31400" spans="1:28">
      <c r="A31400" s="2"/>
      <c r="B31400" s="2"/>
      <c r="C31400" s="2"/>
      <c r="G31400" s="94"/>
      <c r="H31400" s="94"/>
      <c r="I31400" s="94"/>
      <c r="J31400" s="2"/>
      <c r="P31400" s="30"/>
      <c r="T31400" s="2"/>
      <c r="V31400" s="2"/>
      <c r="W31400" s="28"/>
      <c r="Y31400" s="30"/>
      <c r="Z31400" s="30"/>
      <c r="AB31400" s="6"/>
    </row>
    <row r="31401" spans="1:28">
      <c r="A31401" s="2"/>
      <c r="B31401" s="2"/>
      <c r="C31401" s="2"/>
      <c r="G31401" s="94"/>
      <c r="H31401" s="94"/>
      <c r="I31401" s="94"/>
      <c r="J31401" s="2"/>
      <c r="P31401" s="30"/>
      <c r="T31401" s="2"/>
      <c r="V31401" s="2"/>
      <c r="W31401" s="28"/>
      <c r="Y31401" s="30"/>
      <c r="Z31401" s="30"/>
      <c r="AB31401" s="6"/>
    </row>
    <row r="31402" spans="1:28">
      <c r="A31402" s="2"/>
      <c r="B31402" s="2"/>
      <c r="C31402" s="2"/>
      <c r="G31402" s="94"/>
      <c r="H31402" s="94"/>
      <c r="I31402" s="94"/>
      <c r="J31402" s="2"/>
      <c r="P31402" s="30"/>
      <c r="T31402" s="2"/>
      <c r="V31402" s="2"/>
      <c r="W31402" s="28"/>
      <c r="Y31402" s="30"/>
      <c r="Z31402" s="30"/>
      <c r="AB31402" s="6"/>
    </row>
    <row r="31403" spans="1:28">
      <c r="A31403" s="2"/>
      <c r="B31403" s="2"/>
      <c r="C31403" s="2"/>
      <c r="G31403" s="94"/>
      <c r="H31403" s="94"/>
      <c r="I31403" s="94"/>
      <c r="J31403" s="2"/>
      <c r="P31403" s="30"/>
      <c r="T31403" s="2"/>
      <c r="V31403" s="2"/>
      <c r="W31403" s="28"/>
      <c r="Y31403" s="30"/>
      <c r="Z31403" s="30"/>
      <c r="AB31403" s="6"/>
    </row>
    <row r="31404" spans="1:28">
      <c r="A31404" s="2"/>
      <c r="B31404" s="2"/>
      <c r="C31404" s="2"/>
      <c r="G31404" s="94"/>
      <c r="H31404" s="94"/>
      <c r="I31404" s="94"/>
      <c r="J31404" s="2"/>
      <c r="P31404" s="30"/>
      <c r="T31404" s="2"/>
      <c r="V31404" s="2"/>
      <c r="W31404" s="28"/>
      <c r="Y31404" s="30"/>
      <c r="Z31404" s="30"/>
      <c r="AB31404" s="6"/>
    </row>
    <row r="31405" spans="1:28">
      <c r="A31405" s="2"/>
      <c r="B31405" s="2"/>
      <c r="C31405" s="2"/>
      <c r="G31405" s="94"/>
      <c r="H31405" s="94"/>
      <c r="I31405" s="94"/>
      <c r="J31405" s="2"/>
      <c r="P31405" s="30"/>
      <c r="T31405" s="2"/>
      <c r="V31405" s="2"/>
      <c r="W31405" s="28"/>
      <c r="Y31405" s="30"/>
      <c r="Z31405" s="30"/>
      <c r="AB31405" s="6"/>
    </row>
    <row r="31406" spans="1:28">
      <c r="A31406" s="2"/>
      <c r="B31406" s="2"/>
      <c r="C31406" s="2"/>
      <c r="G31406" s="94"/>
      <c r="H31406" s="94"/>
      <c r="I31406" s="94"/>
      <c r="J31406" s="2"/>
      <c r="P31406" s="30"/>
      <c r="T31406" s="2"/>
      <c r="V31406" s="2"/>
      <c r="W31406" s="28"/>
      <c r="Y31406" s="30"/>
      <c r="Z31406" s="30"/>
      <c r="AB31406" s="6"/>
    </row>
    <row r="31407" spans="1:28">
      <c r="A31407" s="2"/>
      <c r="B31407" s="2"/>
      <c r="C31407" s="2"/>
      <c r="G31407" s="94"/>
      <c r="H31407" s="94"/>
      <c r="I31407" s="94"/>
      <c r="J31407" s="2"/>
      <c r="P31407" s="30"/>
      <c r="T31407" s="2"/>
      <c r="V31407" s="2"/>
      <c r="W31407" s="28"/>
      <c r="Y31407" s="30"/>
      <c r="Z31407" s="30"/>
      <c r="AB31407" s="6"/>
    </row>
    <row r="31408" spans="1:28">
      <c r="A31408" s="2"/>
      <c r="B31408" s="2"/>
      <c r="C31408" s="2"/>
      <c r="G31408" s="94"/>
      <c r="H31408" s="94"/>
      <c r="I31408" s="94"/>
      <c r="J31408" s="2"/>
      <c r="P31408" s="30"/>
      <c r="T31408" s="2"/>
      <c r="V31408" s="2"/>
      <c r="W31408" s="28"/>
      <c r="Y31408" s="30"/>
      <c r="Z31408" s="30"/>
      <c r="AB31408" s="6"/>
    </row>
    <row r="31409" spans="1:28">
      <c r="A31409" s="2"/>
      <c r="B31409" s="2"/>
      <c r="C31409" s="2"/>
      <c r="G31409" s="94"/>
      <c r="H31409" s="94"/>
      <c r="I31409" s="94"/>
      <c r="J31409" s="2"/>
      <c r="P31409" s="30"/>
      <c r="T31409" s="2"/>
      <c r="V31409" s="2"/>
      <c r="W31409" s="28"/>
      <c r="Y31409" s="30"/>
      <c r="Z31409" s="30"/>
      <c r="AB31409" s="6"/>
    </row>
    <row r="31410" spans="1:28">
      <c r="A31410" s="2"/>
      <c r="B31410" s="2"/>
      <c r="C31410" s="2"/>
      <c r="G31410" s="94"/>
      <c r="H31410" s="94"/>
      <c r="I31410" s="94"/>
      <c r="J31410" s="2"/>
      <c r="P31410" s="30"/>
      <c r="T31410" s="2"/>
      <c r="V31410" s="2"/>
      <c r="W31410" s="28"/>
      <c r="Y31410" s="30"/>
      <c r="Z31410" s="30"/>
      <c r="AB31410" s="6"/>
    </row>
    <row r="31411" spans="1:28">
      <c r="A31411" s="2"/>
      <c r="B31411" s="2"/>
      <c r="C31411" s="2"/>
      <c r="G31411" s="94"/>
      <c r="H31411" s="94"/>
      <c r="I31411" s="94"/>
      <c r="J31411" s="2"/>
      <c r="P31411" s="30"/>
      <c r="T31411" s="2"/>
      <c r="V31411" s="2"/>
      <c r="W31411" s="28"/>
      <c r="Y31411" s="30"/>
      <c r="Z31411" s="30"/>
      <c r="AB31411" s="6"/>
    </row>
    <row r="31412" spans="1:28">
      <c r="A31412" s="2"/>
      <c r="B31412" s="2"/>
      <c r="C31412" s="2"/>
      <c r="G31412" s="94"/>
      <c r="H31412" s="94"/>
      <c r="I31412" s="94"/>
      <c r="J31412" s="2"/>
      <c r="P31412" s="30"/>
      <c r="T31412" s="2"/>
      <c r="V31412" s="2"/>
      <c r="W31412" s="28"/>
      <c r="Y31412" s="30"/>
      <c r="Z31412" s="30"/>
      <c r="AB31412" s="6"/>
    </row>
    <row r="31413" spans="1:28">
      <c r="A31413" s="2"/>
      <c r="B31413" s="2"/>
      <c r="C31413" s="2"/>
      <c r="G31413" s="94"/>
      <c r="H31413" s="94"/>
      <c r="I31413" s="94"/>
      <c r="J31413" s="2"/>
      <c r="P31413" s="30"/>
      <c r="T31413" s="2"/>
      <c r="V31413" s="2"/>
      <c r="W31413" s="28"/>
      <c r="Y31413" s="30"/>
      <c r="Z31413" s="30"/>
      <c r="AB31413" s="6"/>
    </row>
    <row r="31414" spans="1:28">
      <c r="A31414" s="2"/>
      <c r="B31414" s="2"/>
      <c r="C31414" s="2"/>
      <c r="G31414" s="94"/>
      <c r="H31414" s="94"/>
      <c r="I31414" s="94"/>
      <c r="J31414" s="2"/>
      <c r="P31414" s="30"/>
      <c r="T31414" s="2"/>
      <c r="V31414" s="2"/>
      <c r="W31414" s="28"/>
      <c r="Y31414" s="30"/>
      <c r="Z31414" s="30"/>
      <c r="AB31414" s="6"/>
    </row>
    <row r="31415" spans="1:28">
      <c r="A31415" s="2"/>
      <c r="B31415" s="2"/>
      <c r="C31415" s="2"/>
      <c r="G31415" s="94"/>
      <c r="H31415" s="94"/>
      <c r="I31415" s="94"/>
      <c r="J31415" s="2"/>
      <c r="P31415" s="30"/>
      <c r="T31415" s="2"/>
      <c r="V31415" s="2"/>
      <c r="W31415" s="28"/>
      <c r="Y31415" s="30"/>
      <c r="Z31415" s="30"/>
      <c r="AB31415" s="6"/>
    </row>
    <row r="31416" spans="1:28">
      <c r="A31416" s="2"/>
      <c r="B31416" s="2"/>
      <c r="C31416" s="2"/>
      <c r="G31416" s="94"/>
      <c r="H31416" s="94"/>
      <c r="I31416" s="94"/>
      <c r="J31416" s="2"/>
      <c r="P31416" s="30"/>
      <c r="T31416" s="2"/>
      <c r="V31416" s="2"/>
      <c r="W31416" s="28"/>
      <c r="Y31416" s="30"/>
      <c r="Z31416" s="30"/>
      <c r="AB31416" s="6"/>
    </row>
    <row r="31417" spans="1:28">
      <c r="A31417" s="2"/>
      <c r="B31417" s="2"/>
      <c r="C31417" s="2"/>
      <c r="G31417" s="94"/>
      <c r="H31417" s="94"/>
      <c r="I31417" s="94"/>
      <c r="J31417" s="2"/>
      <c r="P31417" s="30"/>
      <c r="T31417" s="2"/>
      <c r="V31417" s="2"/>
      <c r="W31417" s="28"/>
      <c r="Y31417" s="30"/>
      <c r="Z31417" s="30"/>
      <c r="AB31417" s="6"/>
    </row>
    <row r="31418" spans="1:28">
      <c r="A31418" s="2"/>
      <c r="B31418" s="2"/>
      <c r="C31418" s="2"/>
      <c r="G31418" s="94"/>
      <c r="H31418" s="94"/>
      <c r="I31418" s="94"/>
      <c r="J31418" s="2"/>
      <c r="P31418" s="30"/>
      <c r="T31418" s="2"/>
      <c r="V31418" s="2"/>
      <c r="W31418" s="28"/>
      <c r="Y31418" s="30"/>
      <c r="Z31418" s="30"/>
      <c r="AB31418" s="6"/>
    </row>
    <row r="31419" spans="1:28">
      <c r="A31419" s="2"/>
      <c r="B31419" s="2"/>
      <c r="C31419" s="2"/>
      <c r="G31419" s="94"/>
      <c r="H31419" s="94"/>
      <c r="I31419" s="94"/>
      <c r="J31419" s="2"/>
      <c r="P31419" s="30"/>
      <c r="T31419" s="2"/>
      <c r="V31419" s="2"/>
      <c r="W31419" s="28"/>
      <c r="Y31419" s="30"/>
      <c r="Z31419" s="30"/>
      <c r="AB31419" s="6"/>
    </row>
    <row r="31420" spans="1:28">
      <c r="A31420" s="2"/>
      <c r="B31420" s="2"/>
      <c r="C31420" s="2"/>
      <c r="G31420" s="94"/>
      <c r="H31420" s="94"/>
      <c r="I31420" s="94"/>
      <c r="J31420" s="2"/>
      <c r="P31420" s="30"/>
      <c r="T31420" s="2"/>
      <c r="V31420" s="2"/>
      <c r="W31420" s="28"/>
      <c r="Y31420" s="30"/>
      <c r="Z31420" s="30"/>
      <c r="AB31420" s="6"/>
    </row>
    <row r="31421" spans="1:28">
      <c r="A31421" s="2"/>
      <c r="B31421" s="2"/>
      <c r="C31421" s="2"/>
      <c r="G31421" s="94"/>
      <c r="H31421" s="94"/>
      <c r="I31421" s="94"/>
      <c r="J31421" s="2"/>
      <c r="P31421" s="30"/>
      <c r="T31421" s="2"/>
      <c r="V31421" s="2"/>
      <c r="W31421" s="28"/>
      <c r="Y31421" s="30"/>
      <c r="Z31421" s="30"/>
      <c r="AB31421" s="6"/>
    </row>
    <row r="31422" spans="1:28">
      <c r="A31422" s="2"/>
      <c r="B31422" s="2"/>
      <c r="C31422" s="2"/>
      <c r="G31422" s="94"/>
      <c r="H31422" s="94"/>
      <c r="I31422" s="94"/>
      <c r="J31422" s="2"/>
      <c r="P31422" s="30"/>
      <c r="T31422" s="2"/>
      <c r="V31422" s="2"/>
      <c r="W31422" s="28"/>
      <c r="Y31422" s="30"/>
      <c r="Z31422" s="30"/>
      <c r="AB31422" s="6"/>
    </row>
    <row r="31423" spans="1:28">
      <c r="A31423" s="2"/>
      <c r="B31423" s="2"/>
      <c r="C31423" s="2"/>
      <c r="G31423" s="94"/>
      <c r="H31423" s="94"/>
      <c r="I31423" s="94"/>
      <c r="J31423" s="2"/>
      <c r="P31423" s="30"/>
      <c r="T31423" s="2"/>
      <c r="V31423" s="2"/>
      <c r="W31423" s="28"/>
      <c r="Y31423" s="30"/>
      <c r="Z31423" s="30"/>
      <c r="AB31423" s="6"/>
    </row>
    <row r="31424" spans="1:28">
      <c r="A31424" s="2"/>
      <c r="B31424" s="2"/>
      <c r="C31424" s="2"/>
      <c r="G31424" s="94"/>
      <c r="H31424" s="94"/>
      <c r="I31424" s="94"/>
      <c r="J31424" s="2"/>
      <c r="P31424" s="30"/>
      <c r="T31424" s="2"/>
      <c r="V31424" s="2"/>
      <c r="W31424" s="28"/>
      <c r="Y31424" s="30"/>
      <c r="Z31424" s="30"/>
      <c r="AB31424" s="6"/>
    </row>
    <row r="31425" spans="1:28">
      <c r="A31425" s="2"/>
      <c r="B31425" s="2"/>
      <c r="C31425" s="2"/>
      <c r="G31425" s="94"/>
      <c r="H31425" s="94"/>
      <c r="I31425" s="94"/>
      <c r="J31425" s="2"/>
      <c r="P31425" s="30"/>
      <c r="T31425" s="2"/>
      <c r="V31425" s="2"/>
      <c r="W31425" s="28"/>
      <c r="Y31425" s="30"/>
      <c r="Z31425" s="30"/>
      <c r="AB31425" s="6"/>
    </row>
    <row r="31426" spans="1:28">
      <c r="A31426" s="2"/>
      <c r="B31426" s="2"/>
      <c r="C31426" s="2"/>
      <c r="G31426" s="94"/>
      <c r="H31426" s="94"/>
      <c r="I31426" s="94"/>
      <c r="J31426" s="2"/>
      <c r="P31426" s="30"/>
      <c r="T31426" s="2"/>
      <c r="V31426" s="2"/>
      <c r="W31426" s="28"/>
      <c r="Y31426" s="30"/>
      <c r="Z31426" s="30"/>
      <c r="AB31426" s="6"/>
    </row>
    <row r="31427" spans="1:28">
      <c r="A31427" s="2"/>
      <c r="B31427" s="2"/>
      <c r="C31427" s="2"/>
      <c r="G31427" s="94"/>
      <c r="H31427" s="94"/>
      <c r="I31427" s="94"/>
      <c r="J31427" s="2"/>
      <c r="P31427" s="30"/>
      <c r="T31427" s="2"/>
      <c r="V31427" s="2"/>
      <c r="W31427" s="28"/>
      <c r="Y31427" s="30"/>
      <c r="Z31427" s="30"/>
      <c r="AB31427" s="6"/>
    </row>
    <row r="31428" spans="1:28">
      <c r="A31428" s="2"/>
      <c r="B31428" s="2"/>
      <c r="C31428" s="2"/>
      <c r="G31428" s="94"/>
      <c r="H31428" s="94"/>
      <c r="I31428" s="94"/>
      <c r="J31428" s="2"/>
      <c r="P31428" s="30"/>
      <c r="T31428" s="2"/>
      <c r="V31428" s="2"/>
      <c r="W31428" s="28"/>
      <c r="Y31428" s="30"/>
      <c r="Z31428" s="30"/>
      <c r="AB31428" s="6"/>
    </row>
    <row r="31429" spans="1:28">
      <c r="A31429" s="2"/>
      <c r="B31429" s="2"/>
      <c r="C31429" s="2"/>
      <c r="G31429" s="94"/>
      <c r="H31429" s="94"/>
      <c r="I31429" s="94"/>
      <c r="J31429" s="2"/>
      <c r="P31429" s="30"/>
      <c r="T31429" s="2"/>
      <c r="V31429" s="2"/>
      <c r="W31429" s="28"/>
      <c r="Y31429" s="30"/>
      <c r="Z31429" s="30"/>
      <c r="AB31429" s="6"/>
    </row>
    <row r="31430" spans="1:28">
      <c r="A31430" s="2"/>
      <c r="B31430" s="2"/>
      <c r="C31430" s="2"/>
      <c r="G31430" s="94"/>
      <c r="H31430" s="94"/>
      <c r="I31430" s="94"/>
      <c r="J31430" s="2"/>
      <c r="P31430" s="30"/>
      <c r="T31430" s="2"/>
      <c r="V31430" s="2"/>
      <c r="W31430" s="28"/>
      <c r="Y31430" s="30"/>
      <c r="Z31430" s="30"/>
      <c r="AB31430" s="6"/>
    </row>
    <row r="31431" spans="1:28">
      <c r="A31431" s="2"/>
      <c r="B31431" s="2"/>
      <c r="C31431" s="2"/>
      <c r="G31431" s="94"/>
      <c r="H31431" s="94"/>
      <c r="I31431" s="94"/>
      <c r="J31431" s="2"/>
      <c r="P31431" s="30"/>
      <c r="T31431" s="2"/>
      <c r="V31431" s="2"/>
      <c r="W31431" s="28"/>
      <c r="Y31431" s="30"/>
      <c r="Z31431" s="30"/>
      <c r="AB31431" s="6"/>
    </row>
    <row r="31432" spans="1:28">
      <c r="A31432" s="2"/>
      <c r="B31432" s="2"/>
      <c r="C31432" s="2"/>
      <c r="G31432" s="94"/>
      <c r="H31432" s="94"/>
      <c r="I31432" s="94"/>
      <c r="J31432" s="2"/>
      <c r="P31432" s="30"/>
      <c r="T31432" s="2"/>
      <c r="V31432" s="2"/>
      <c r="W31432" s="28"/>
      <c r="Y31432" s="30"/>
      <c r="Z31432" s="30"/>
      <c r="AB31432" s="6"/>
    </row>
    <row r="31433" spans="1:28">
      <c r="A31433" s="2"/>
      <c r="B31433" s="2"/>
      <c r="C31433" s="2"/>
      <c r="G31433" s="94"/>
      <c r="H31433" s="94"/>
      <c r="I31433" s="94"/>
      <c r="J31433" s="2"/>
      <c r="P31433" s="30"/>
      <c r="T31433" s="2"/>
      <c r="V31433" s="2"/>
      <c r="W31433" s="28"/>
      <c r="Y31433" s="30"/>
      <c r="Z31433" s="30"/>
      <c r="AB31433" s="6"/>
    </row>
    <row r="31434" spans="1:28">
      <c r="A31434" s="2"/>
      <c r="B31434" s="2"/>
      <c r="C31434" s="2"/>
      <c r="G31434" s="94"/>
      <c r="H31434" s="94"/>
      <c r="I31434" s="94"/>
      <c r="J31434" s="2"/>
      <c r="P31434" s="30"/>
      <c r="T31434" s="2"/>
      <c r="V31434" s="2"/>
      <c r="W31434" s="28"/>
      <c r="Y31434" s="30"/>
      <c r="Z31434" s="30"/>
      <c r="AB31434" s="6"/>
    </row>
    <row r="31435" spans="1:28">
      <c r="A31435" s="2"/>
      <c r="B31435" s="2"/>
      <c r="C31435" s="2"/>
      <c r="G31435" s="94"/>
      <c r="H31435" s="94"/>
      <c r="I31435" s="94"/>
      <c r="J31435" s="2"/>
      <c r="P31435" s="30"/>
      <c r="T31435" s="2"/>
      <c r="V31435" s="2"/>
      <c r="W31435" s="28"/>
      <c r="Y31435" s="30"/>
      <c r="Z31435" s="30"/>
      <c r="AB31435" s="6"/>
    </row>
    <row r="31436" spans="1:28">
      <c r="A31436" s="2"/>
      <c r="B31436" s="2"/>
      <c r="C31436" s="2"/>
      <c r="G31436" s="94"/>
      <c r="H31436" s="94"/>
      <c r="I31436" s="94"/>
      <c r="J31436" s="2"/>
      <c r="P31436" s="30"/>
      <c r="T31436" s="2"/>
      <c r="V31436" s="2"/>
      <c r="W31436" s="28"/>
      <c r="Y31436" s="30"/>
      <c r="Z31436" s="30"/>
      <c r="AB31436" s="6"/>
    </row>
    <row r="31437" spans="1:28">
      <c r="A31437" s="2"/>
      <c r="B31437" s="2"/>
      <c r="C31437" s="2"/>
      <c r="G31437" s="94"/>
      <c r="H31437" s="94"/>
      <c r="I31437" s="94"/>
      <c r="J31437" s="2"/>
      <c r="P31437" s="30"/>
      <c r="T31437" s="2"/>
      <c r="V31437" s="2"/>
      <c r="W31437" s="28"/>
      <c r="Y31437" s="30"/>
      <c r="Z31437" s="30"/>
      <c r="AB31437" s="6"/>
    </row>
    <row r="31438" spans="1:28">
      <c r="A31438" s="2"/>
      <c r="B31438" s="2"/>
      <c r="C31438" s="2"/>
      <c r="G31438" s="94"/>
      <c r="H31438" s="94"/>
      <c r="I31438" s="94"/>
      <c r="J31438" s="2"/>
      <c r="P31438" s="30"/>
      <c r="T31438" s="2"/>
      <c r="V31438" s="2"/>
      <c r="W31438" s="28"/>
      <c r="Y31438" s="30"/>
      <c r="Z31438" s="30"/>
      <c r="AB31438" s="6"/>
    </row>
    <row r="31439" spans="1:28">
      <c r="A31439" s="2"/>
      <c r="B31439" s="2"/>
      <c r="C31439" s="2"/>
      <c r="G31439" s="94"/>
      <c r="H31439" s="94"/>
      <c r="I31439" s="94"/>
      <c r="J31439" s="2"/>
      <c r="P31439" s="30"/>
      <c r="T31439" s="2"/>
      <c r="V31439" s="2"/>
      <c r="W31439" s="28"/>
      <c r="Y31439" s="30"/>
      <c r="Z31439" s="30"/>
      <c r="AB31439" s="6"/>
    </row>
    <row r="31440" spans="1:28">
      <c r="A31440" s="2"/>
      <c r="B31440" s="2"/>
      <c r="C31440" s="2"/>
      <c r="G31440" s="94"/>
      <c r="H31440" s="94"/>
      <c r="I31440" s="94"/>
      <c r="J31440" s="2"/>
      <c r="P31440" s="30"/>
      <c r="T31440" s="2"/>
      <c r="V31440" s="2"/>
      <c r="W31440" s="28"/>
      <c r="Y31440" s="30"/>
      <c r="Z31440" s="30"/>
      <c r="AB31440" s="6"/>
    </row>
    <row r="31441" spans="1:28">
      <c r="A31441" s="2"/>
      <c r="B31441" s="2"/>
      <c r="C31441" s="2"/>
      <c r="G31441" s="94"/>
      <c r="H31441" s="94"/>
      <c r="I31441" s="94"/>
      <c r="J31441" s="2"/>
      <c r="P31441" s="30"/>
      <c r="T31441" s="2"/>
      <c r="V31441" s="2"/>
      <c r="W31441" s="28"/>
      <c r="Y31441" s="30"/>
      <c r="Z31441" s="30"/>
      <c r="AB31441" s="6"/>
    </row>
    <row r="31442" spans="1:28">
      <c r="A31442" s="2"/>
      <c r="B31442" s="2"/>
      <c r="C31442" s="2"/>
      <c r="G31442" s="94"/>
      <c r="H31442" s="94"/>
      <c r="I31442" s="94"/>
      <c r="J31442" s="2"/>
      <c r="P31442" s="30"/>
      <c r="T31442" s="2"/>
      <c r="V31442" s="2"/>
      <c r="W31442" s="28"/>
      <c r="Y31442" s="30"/>
      <c r="Z31442" s="30"/>
      <c r="AB31442" s="6"/>
    </row>
    <row r="31443" spans="1:28">
      <c r="A31443" s="2"/>
      <c r="B31443" s="2"/>
      <c r="C31443" s="2"/>
      <c r="G31443" s="94"/>
      <c r="H31443" s="94"/>
      <c r="I31443" s="94"/>
      <c r="J31443" s="2"/>
      <c r="P31443" s="30"/>
      <c r="T31443" s="2"/>
      <c r="V31443" s="2"/>
      <c r="W31443" s="28"/>
      <c r="Y31443" s="30"/>
      <c r="Z31443" s="30"/>
      <c r="AB31443" s="6"/>
    </row>
    <row r="31444" spans="1:28">
      <c r="A31444" s="2"/>
      <c r="B31444" s="2"/>
      <c r="C31444" s="2"/>
      <c r="G31444" s="94"/>
      <c r="H31444" s="94"/>
      <c r="I31444" s="94"/>
      <c r="J31444" s="2"/>
      <c r="P31444" s="30"/>
      <c r="T31444" s="2"/>
      <c r="V31444" s="2"/>
      <c r="W31444" s="28"/>
      <c r="Y31444" s="30"/>
      <c r="Z31444" s="30"/>
      <c r="AB31444" s="6"/>
    </row>
    <row r="31445" spans="1:28">
      <c r="A31445" s="2"/>
      <c r="B31445" s="2"/>
      <c r="C31445" s="2"/>
      <c r="G31445" s="94"/>
      <c r="H31445" s="94"/>
      <c r="I31445" s="94"/>
      <c r="J31445" s="2"/>
      <c r="P31445" s="30"/>
      <c r="T31445" s="2"/>
      <c r="V31445" s="2"/>
      <c r="W31445" s="28"/>
      <c r="Y31445" s="30"/>
      <c r="Z31445" s="30"/>
      <c r="AB31445" s="6"/>
    </row>
    <row r="31446" spans="1:28">
      <c r="A31446" s="2"/>
      <c r="B31446" s="2"/>
      <c r="C31446" s="2"/>
      <c r="G31446" s="94"/>
      <c r="H31446" s="94"/>
      <c r="I31446" s="94"/>
      <c r="J31446" s="2"/>
      <c r="P31446" s="30"/>
      <c r="T31446" s="2"/>
      <c r="V31446" s="2"/>
      <c r="W31446" s="28"/>
      <c r="Y31446" s="30"/>
      <c r="Z31446" s="30"/>
      <c r="AB31446" s="6"/>
    </row>
    <row r="31447" spans="1:28">
      <c r="A31447" s="2"/>
      <c r="B31447" s="2"/>
      <c r="C31447" s="2"/>
      <c r="G31447" s="94"/>
      <c r="H31447" s="94"/>
      <c r="I31447" s="94"/>
      <c r="J31447" s="2"/>
      <c r="P31447" s="30"/>
      <c r="T31447" s="2"/>
      <c r="V31447" s="2"/>
      <c r="W31447" s="28"/>
      <c r="Y31447" s="30"/>
      <c r="Z31447" s="30"/>
      <c r="AB31447" s="6"/>
    </row>
    <row r="31448" spans="1:28">
      <c r="A31448" s="2"/>
      <c r="B31448" s="2"/>
      <c r="C31448" s="2"/>
      <c r="G31448" s="94"/>
      <c r="H31448" s="94"/>
      <c r="I31448" s="94"/>
      <c r="J31448" s="2"/>
      <c r="P31448" s="30"/>
      <c r="T31448" s="2"/>
      <c r="V31448" s="2"/>
      <c r="W31448" s="28"/>
      <c r="Y31448" s="30"/>
      <c r="Z31448" s="30"/>
      <c r="AB31448" s="6"/>
    </row>
    <row r="31449" spans="1:28">
      <c r="A31449" s="2"/>
      <c r="B31449" s="2"/>
      <c r="C31449" s="2"/>
      <c r="G31449" s="94"/>
      <c r="H31449" s="94"/>
      <c r="I31449" s="94"/>
      <c r="J31449" s="2"/>
      <c r="P31449" s="30"/>
      <c r="T31449" s="2"/>
      <c r="V31449" s="2"/>
      <c r="W31449" s="28"/>
      <c r="Y31449" s="30"/>
      <c r="Z31449" s="30"/>
      <c r="AB31449" s="6"/>
    </row>
    <row r="31450" spans="1:28">
      <c r="A31450" s="2"/>
      <c r="B31450" s="2"/>
      <c r="C31450" s="2"/>
      <c r="G31450" s="94"/>
      <c r="H31450" s="94"/>
      <c r="I31450" s="94"/>
      <c r="J31450" s="2"/>
      <c r="P31450" s="30"/>
      <c r="T31450" s="2"/>
      <c r="V31450" s="2"/>
      <c r="W31450" s="28"/>
      <c r="Y31450" s="30"/>
      <c r="Z31450" s="30"/>
      <c r="AB31450" s="6"/>
    </row>
    <row r="31451" spans="1:28">
      <c r="A31451" s="2"/>
      <c r="B31451" s="2"/>
      <c r="C31451" s="2"/>
      <c r="G31451" s="94"/>
      <c r="H31451" s="94"/>
      <c r="I31451" s="94"/>
      <c r="J31451" s="2"/>
      <c r="P31451" s="30"/>
      <c r="T31451" s="2"/>
      <c r="V31451" s="2"/>
      <c r="W31451" s="28"/>
      <c r="Y31451" s="30"/>
      <c r="Z31451" s="30"/>
      <c r="AB31451" s="6"/>
    </row>
    <row r="31452" spans="1:28">
      <c r="A31452" s="2"/>
      <c r="B31452" s="2"/>
      <c r="C31452" s="2"/>
      <c r="G31452" s="94"/>
      <c r="H31452" s="94"/>
      <c r="I31452" s="94"/>
      <c r="J31452" s="2"/>
      <c r="P31452" s="30"/>
      <c r="T31452" s="2"/>
      <c r="V31452" s="2"/>
      <c r="W31452" s="28"/>
      <c r="Y31452" s="30"/>
      <c r="Z31452" s="30"/>
      <c r="AB31452" s="6"/>
    </row>
    <row r="31453" spans="1:28">
      <c r="A31453" s="2"/>
      <c r="B31453" s="2"/>
      <c r="C31453" s="2"/>
      <c r="G31453" s="94"/>
      <c r="H31453" s="94"/>
      <c r="I31453" s="94"/>
      <c r="J31453" s="2"/>
      <c r="P31453" s="30"/>
      <c r="T31453" s="2"/>
      <c r="V31453" s="2"/>
      <c r="W31453" s="28"/>
      <c r="Y31453" s="30"/>
      <c r="Z31453" s="30"/>
      <c r="AB31453" s="6"/>
    </row>
    <row r="31454" spans="1:28">
      <c r="A31454" s="2"/>
      <c r="B31454" s="2"/>
      <c r="C31454" s="2"/>
      <c r="G31454" s="94"/>
      <c r="H31454" s="94"/>
      <c r="I31454" s="94"/>
      <c r="J31454" s="2"/>
      <c r="P31454" s="30"/>
      <c r="T31454" s="2"/>
      <c r="V31454" s="2"/>
      <c r="W31454" s="28"/>
      <c r="Y31454" s="30"/>
      <c r="Z31454" s="30"/>
      <c r="AB31454" s="6"/>
    </row>
    <row r="31455" spans="1:28">
      <c r="A31455" s="2"/>
      <c r="B31455" s="2"/>
      <c r="C31455" s="2"/>
      <c r="G31455" s="94"/>
      <c r="H31455" s="94"/>
      <c r="I31455" s="94"/>
      <c r="J31455" s="2"/>
      <c r="P31455" s="30"/>
      <c r="T31455" s="2"/>
      <c r="V31455" s="2"/>
      <c r="W31455" s="28"/>
      <c r="Y31455" s="30"/>
      <c r="Z31455" s="30"/>
      <c r="AB31455" s="6"/>
    </row>
    <row r="31456" spans="1:28">
      <c r="A31456" s="2"/>
      <c r="B31456" s="2"/>
      <c r="C31456" s="2"/>
      <c r="G31456" s="94"/>
      <c r="H31456" s="94"/>
      <c r="I31456" s="94"/>
      <c r="J31456" s="2"/>
      <c r="P31456" s="30"/>
      <c r="T31456" s="2"/>
      <c r="V31456" s="2"/>
      <c r="W31456" s="28"/>
      <c r="Y31456" s="30"/>
      <c r="Z31456" s="30"/>
      <c r="AB31456" s="6"/>
    </row>
    <row r="31457" spans="1:28">
      <c r="A31457" s="2"/>
      <c r="B31457" s="2"/>
      <c r="C31457" s="2"/>
      <c r="G31457" s="94"/>
      <c r="H31457" s="94"/>
      <c r="I31457" s="94"/>
      <c r="J31457" s="2"/>
      <c r="P31457" s="30"/>
      <c r="T31457" s="2"/>
      <c r="V31457" s="2"/>
      <c r="W31457" s="28"/>
      <c r="Y31457" s="30"/>
      <c r="Z31457" s="30"/>
      <c r="AB31457" s="6"/>
    </row>
    <row r="31458" spans="1:28">
      <c r="A31458" s="2"/>
      <c r="B31458" s="2"/>
      <c r="C31458" s="2"/>
      <c r="G31458" s="94"/>
      <c r="H31458" s="94"/>
      <c r="I31458" s="94"/>
      <c r="J31458" s="2"/>
      <c r="P31458" s="30"/>
      <c r="T31458" s="2"/>
      <c r="V31458" s="2"/>
      <c r="W31458" s="28"/>
      <c r="Y31458" s="30"/>
      <c r="Z31458" s="30"/>
      <c r="AB31458" s="6"/>
    </row>
    <row r="31459" spans="1:28">
      <c r="A31459" s="2"/>
      <c r="B31459" s="2"/>
      <c r="C31459" s="2"/>
      <c r="G31459" s="94"/>
      <c r="H31459" s="94"/>
      <c r="I31459" s="94"/>
      <c r="J31459" s="2"/>
      <c r="P31459" s="30"/>
      <c r="T31459" s="2"/>
      <c r="V31459" s="2"/>
      <c r="W31459" s="28"/>
      <c r="Y31459" s="30"/>
      <c r="Z31459" s="30"/>
      <c r="AB31459" s="6"/>
    </row>
    <row r="31460" spans="1:28">
      <c r="A31460" s="2"/>
      <c r="B31460" s="2"/>
      <c r="C31460" s="2"/>
      <c r="G31460" s="94"/>
      <c r="H31460" s="94"/>
      <c r="I31460" s="94"/>
      <c r="J31460" s="2"/>
      <c r="P31460" s="30"/>
      <c r="T31460" s="2"/>
      <c r="V31460" s="2"/>
      <c r="W31460" s="28"/>
      <c r="Y31460" s="30"/>
      <c r="Z31460" s="30"/>
      <c r="AB31460" s="6"/>
    </row>
    <row r="31461" spans="1:28">
      <c r="A31461" s="2"/>
      <c r="B31461" s="2"/>
      <c r="C31461" s="2"/>
      <c r="G31461" s="94"/>
      <c r="H31461" s="94"/>
      <c r="I31461" s="94"/>
      <c r="J31461" s="2"/>
      <c r="P31461" s="30"/>
      <c r="T31461" s="2"/>
      <c r="V31461" s="2"/>
      <c r="W31461" s="28"/>
      <c r="Y31461" s="30"/>
      <c r="Z31461" s="30"/>
      <c r="AB31461" s="6"/>
    </row>
    <row r="31462" spans="1:28">
      <c r="A31462" s="2"/>
      <c r="B31462" s="2"/>
      <c r="C31462" s="2"/>
      <c r="G31462" s="94"/>
      <c r="H31462" s="94"/>
      <c r="I31462" s="94"/>
      <c r="J31462" s="2"/>
      <c r="P31462" s="30"/>
      <c r="T31462" s="2"/>
      <c r="V31462" s="2"/>
      <c r="W31462" s="28"/>
      <c r="Y31462" s="30"/>
      <c r="Z31462" s="30"/>
      <c r="AB31462" s="6"/>
    </row>
    <row r="31463" spans="1:28">
      <c r="A31463" s="2"/>
      <c r="B31463" s="2"/>
      <c r="C31463" s="2"/>
      <c r="G31463" s="94"/>
      <c r="H31463" s="94"/>
      <c r="I31463" s="94"/>
      <c r="J31463" s="2"/>
      <c r="P31463" s="30"/>
      <c r="T31463" s="2"/>
      <c r="V31463" s="2"/>
      <c r="W31463" s="28"/>
      <c r="Y31463" s="30"/>
      <c r="Z31463" s="30"/>
      <c r="AB31463" s="6"/>
    </row>
    <row r="31464" spans="1:28">
      <c r="A31464" s="2"/>
      <c r="B31464" s="2"/>
      <c r="C31464" s="2"/>
      <c r="G31464" s="94"/>
      <c r="H31464" s="94"/>
      <c r="I31464" s="94"/>
      <c r="J31464" s="2"/>
      <c r="P31464" s="30"/>
      <c r="T31464" s="2"/>
      <c r="V31464" s="2"/>
      <c r="W31464" s="28"/>
      <c r="Y31464" s="30"/>
      <c r="Z31464" s="30"/>
      <c r="AB31464" s="6"/>
    </row>
    <row r="31465" spans="1:28">
      <c r="A31465" s="2"/>
      <c r="B31465" s="2"/>
      <c r="C31465" s="2"/>
      <c r="G31465" s="94"/>
      <c r="H31465" s="94"/>
      <c r="I31465" s="94"/>
      <c r="J31465" s="2"/>
      <c r="P31465" s="30"/>
      <c r="T31465" s="2"/>
      <c r="V31465" s="2"/>
      <c r="W31465" s="28"/>
      <c r="Y31465" s="30"/>
      <c r="Z31465" s="30"/>
      <c r="AB31465" s="6"/>
    </row>
    <row r="31466" spans="1:28">
      <c r="A31466" s="2"/>
      <c r="B31466" s="2"/>
      <c r="C31466" s="2"/>
      <c r="G31466" s="94"/>
      <c r="H31466" s="94"/>
      <c r="I31466" s="94"/>
      <c r="J31466" s="2"/>
      <c r="P31466" s="30"/>
      <c r="T31466" s="2"/>
      <c r="V31466" s="2"/>
      <c r="W31466" s="28"/>
      <c r="Y31466" s="30"/>
      <c r="Z31466" s="30"/>
      <c r="AB31466" s="6"/>
    </row>
    <row r="31467" spans="1:28">
      <c r="A31467" s="2"/>
      <c r="B31467" s="2"/>
      <c r="C31467" s="2"/>
      <c r="G31467" s="94"/>
      <c r="H31467" s="94"/>
      <c r="I31467" s="94"/>
      <c r="J31467" s="2"/>
      <c r="P31467" s="30"/>
      <c r="T31467" s="2"/>
      <c r="V31467" s="2"/>
      <c r="W31467" s="28"/>
      <c r="Y31467" s="30"/>
      <c r="Z31467" s="30"/>
      <c r="AB31467" s="6"/>
    </row>
    <row r="31468" spans="1:28">
      <c r="A31468" s="2"/>
      <c r="B31468" s="2"/>
      <c r="C31468" s="2"/>
      <c r="G31468" s="94"/>
      <c r="H31468" s="94"/>
      <c r="I31468" s="94"/>
      <c r="J31468" s="2"/>
      <c r="P31468" s="30"/>
      <c r="T31468" s="2"/>
      <c r="V31468" s="2"/>
      <c r="W31468" s="28"/>
      <c r="Y31468" s="30"/>
      <c r="Z31468" s="30"/>
      <c r="AB31468" s="6"/>
    </row>
    <row r="31469" spans="1:28">
      <c r="A31469" s="2"/>
      <c r="B31469" s="2"/>
      <c r="C31469" s="2"/>
      <c r="G31469" s="94"/>
      <c r="H31469" s="94"/>
      <c r="I31469" s="94"/>
      <c r="J31469" s="2"/>
      <c r="P31469" s="30"/>
      <c r="T31469" s="2"/>
      <c r="V31469" s="2"/>
      <c r="W31469" s="28"/>
      <c r="Y31469" s="30"/>
      <c r="Z31469" s="30"/>
      <c r="AB31469" s="6"/>
    </row>
    <row r="31470" spans="1:28">
      <c r="A31470" s="2"/>
      <c r="B31470" s="2"/>
      <c r="C31470" s="2"/>
      <c r="G31470" s="94"/>
      <c r="H31470" s="94"/>
      <c r="I31470" s="94"/>
      <c r="J31470" s="2"/>
      <c r="P31470" s="30"/>
      <c r="T31470" s="2"/>
      <c r="V31470" s="2"/>
      <c r="W31470" s="28"/>
      <c r="Y31470" s="30"/>
      <c r="Z31470" s="30"/>
      <c r="AB31470" s="6"/>
    </row>
    <row r="31471" spans="1:28">
      <c r="A31471" s="2"/>
      <c r="B31471" s="2"/>
      <c r="C31471" s="2"/>
      <c r="G31471" s="94"/>
      <c r="H31471" s="94"/>
      <c r="I31471" s="94"/>
      <c r="J31471" s="2"/>
      <c r="P31471" s="30"/>
      <c r="T31471" s="2"/>
      <c r="V31471" s="2"/>
      <c r="W31471" s="28"/>
      <c r="Y31471" s="30"/>
      <c r="Z31471" s="30"/>
      <c r="AB31471" s="6"/>
    </row>
    <row r="31472" spans="1:28">
      <c r="A31472" s="2"/>
      <c r="B31472" s="2"/>
      <c r="C31472" s="2"/>
      <c r="G31472" s="94"/>
      <c r="H31472" s="94"/>
      <c r="I31472" s="94"/>
      <c r="J31472" s="2"/>
      <c r="P31472" s="30"/>
      <c r="T31472" s="2"/>
      <c r="V31472" s="2"/>
      <c r="W31472" s="28"/>
      <c r="Y31472" s="30"/>
      <c r="Z31472" s="30"/>
      <c r="AB31472" s="6"/>
    </row>
    <row r="31473" spans="1:28">
      <c r="A31473" s="2"/>
      <c r="B31473" s="2"/>
      <c r="C31473" s="2"/>
      <c r="G31473" s="94"/>
      <c r="H31473" s="94"/>
      <c r="I31473" s="94"/>
      <c r="J31473" s="2"/>
      <c r="P31473" s="30"/>
      <c r="T31473" s="2"/>
      <c r="V31473" s="2"/>
      <c r="W31473" s="28"/>
      <c r="Y31473" s="30"/>
      <c r="Z31473" s="30"/>
      <c r="AB31473" s="6"/>
    </row>
    <row r="31474" spans="1:28">
      <c r="A31474" s="2"/>
      <c r="B31474" s="2"/>
      <c r="C31474" s="2"/>
      <c r="G31474" s="94"/>
      <c r="H31474" s="94"/>
      <c r="I31474" s="94"/>
      <c r="J31474" s="2"/>
      <c r="P31474" s="30"/>
      <c r="T31474" s="2"/>
      <c r="V31474" s="2"/>
      <c r="W31474" s="28"/>
      <c r="Y31474" s="30"/>
      <c r="Z31474" s="30"/>
      <c r="AB31474" s="6"/>
    </row>
    <row r="31475" spans="1:28">
      <c r="A31475" s="2"/>
      <c r="B31475" s="2"/>
      <c r="C31475" s="2"/>
      <c r="G31475" s="94"/>
      <c r="H31475" s="94"/>
      <c r="I31475" s="94"/>
      <c r="J31475" s="2"/>
      <c r="P31475" s="30"/>
      <c r="T31475" s="2"/>
      <c r="V31475" s="2"/>
      <c r="W31475" s="28"/>
      <c r="Y31475" s="30"/>
      <c r="Z31475" s="30"/>
      <c r="AB31475" s="6"/>
    </row>
    <row r="31476" spans="1:28">
      <c r="A31476" s="2"/>
      <c r="B31476" s="2"/>
      <c r="C31476" s="2"/>
      <c r="G31476" s="94"/>
      <c r="H31476" s="94"/>
      <c r="I31476" s="94"/>
      <c r="J31476" s="2"/>
      <c r="P31476" s="30"/>
      <c r="T31476" s="2"/>
      <c r="V31476" s="2"/>
      <c r="W31476" s="28"/>
      <c r="Y31476" s="30"/>
      <c r="Z31476" s="30"/>
      <c r="AB31476" s="6"/>
    </row>
    <row r="31477" spans="1:28">
      <c r="A31477" s="2"/>
      <c r="B31477" s="2"/>
      <c r="C31477" s="2"/>
      <c r="G31477" s="94"/>
      <c r="H31477" s="94"/>
      <c r="I31477" s="94"/>
      <c r="J31477" s="2"/>
      <c r="P31477" s="30"/>
      <c r="T31477" s="2"/>
      <c r="V31477" s="2"/>
      <c r="W31477" s="28"/>
      <c r="Y31477" s="30"/>
      <c r="Z31477" s="30"/>
      <c r="AB31477" s="6"/>
    </row>
    <row r="31478" spans="1:28">
      <c r="A31478" s="2"/>
      <c r="B31478" s="2"/>
      <c r="C31478" s="2"/>
      <c r="G31478" s="94"/>
      <c r="H31478" s="94"/>
      <c r="I31478" s="94"/>
      <c r="J31478" s="2"/>
      <c r="P31478" s="30"/>
      <c r="T31478" s="2"/>
      <c r="V31478" s="2"/>
      <c r="W31478" s="28"/>
      <c r="Y31478" s="30"/>
      <c r="Z31478" s="30"/>
      <c r="AB31478" s="6"/>
    </row>
    <row r="31479" spans="1:28">
      <c r="A31479" s="2"/>
      <c r="B31479" s="2"/>
      <c r="C31479" s="2"/>
      <c r="G31479" s="94"/>
      <c r="H31479" s="94"/>
      <c r="I31479" s="94"/>
      <c r="J31479" s="2"/>
      <c r="P31479" s="30"/>
      <c r="T31479" s="2"/>
      <c r="V31479" s="2"/>
      <c r="W31479" s="28"/>
      <c r="Y31479" s="30"/>
      <c r="Z31479" s="30"/>
      <c r="AB31479" s="6"/>
    </row>
    <row r="31480" spans="1:28">
      <c r="A31480" s="2"/>
      <c r="B31480" s="2"/>
      <c r="C31480" s="2"/>
      <c r="G31480" s="94"/>
      <c r="H31480" s="94"/>
      <c r="I31480" s="94"/>
      <c r="J31480" s="2"/>
      <c r="P31480" s="30"/>
      <c r="T31480" s="2"/>
      <c r="V31480" s="2"/>
      <c r="W31480" s="28"/>
      <c r="Y31480" s="30"/>
      <c r="Z31480" s="30"/>
      <c r="AB31480" s="6"/>
    </row>
    <row r="31481" spans="1:28">
      <c r="A31481" s="2"/>
      <c r="B31481" s="2"/>
      <c r="C31481" s="2"/>
      <c r="G31481" s="94"/>
      <c r="H31481" s="94"/>
      <c r="I31481" s="94"/>
      <c r="J31481" s="2"/>
      <c r="P31481" s="30"/>
      <c r="T31481" s="2"/>
      <c r="V31481" s="2"/>
      <c r="W31481" s="28"/>
      <c r="Y31481" s="30"/>
      <c r="Z31481" s="30"/>
      <c r="AB31481" s="6"/>
    </row>
    <row r="31482" spans="1:28">
      <c r="A31482" s="2"/>
      <c r="B31482" s="2"/>
      <c r="C31482" s="2"/>
      <c r="G31482" s="94"/>
      <c r="H31482" s="94"/>
      <c r="I31482" s="94"/>
      <c r="J31482" s="2"/>
      <c r="P31482" s="30"/>
      <c r="T31482" s="2"/>
      <c r="V31482" s="2"/>
      <c r="W31482" s="28"/>
      <c r="Y31482" s="30"/>
      <c r="Z31482" s="30"/>
      <c r="AB31482" s="6"/>
    </row>
    <row r="31483" spans="1:28">
      <c r="A31483" s="2"/>
      <c r="B31483" s="2"/>
      <c r="C31483" s="2"/>
      <c r="G31483" s="94"/>
      <c r="H31483" s="94"/>
      <c r="I31483" s="94"/>
      <c r="J31483" s="2"/>
      <c r="P31483" s="30"/>
      <c r="T31483" s="2"/>
      <c r="V31483" s="2"/>
      <c r="W31483" s="28"/>
      <c r="Y31483" s="30"/>
      <c r="Z31483" s="30"/>
      <c r="AB31483" s="6"/>
    </row>
    <row r="31484" spans="1:28">
      <c r="A31484" s="2"/>
      <c r="B31484" s="2"/>
      <c r="C31484" s="2"/>
      <c r="G31484" s="94"/>
      <c r="H31484" s="94"/>
      <c r="I31484" s="94"/>
      <c r="J31484" s="2"/>
      <c r="P31484" s="30"/>
      <c r="T31484" s="2"/>
      <c r="V31484" s="2"/>
      <c r="W31484" s="28"/>
      <c r="Y31484" s="30"/>
      <c r="Z31484" s="30"/>
      <c r="AB31484" s="6"/>
    </row>
    <row r="31485" spans="1:28">
      <c r="A31485" s="2"/>
      <c r="B31485" s="2"/>
      <c r="C31485" s="2"/>
      <c r="G31485" s="94"/>
      <c r="H31485" s="94"/>
      <c r="I31485" s="94"/>
      <c r="J31485" s="2"/>
      <c r="P31485" s="30"/>
      <c r="T31485" s="2"/>
      <c r="V31485" s="2"/>
      <c r="W31485" s="28"/>
      <c r="Y31485" s="30"/>
      <c r="Z31485" s="30"/>
      <c r="AB31485" s="6"/>
    </row>
    <row r="31486" spans="1:28">
      <c r="A31486" s="2"/>
      <c r="B31486" s="2"/>
      <c r="C31486" s="2"/>
      <c r="G31486" s="94"/>
      <c r="H31486" s="94"/>
      <c r="I31486" s="94"/>
      <c r="J31486" s="2"/>
      <c r="P31486" s="30"/>
      <c r="T31486" s="2"/>
      <c r="V31486" s="2"/>
      <c r="W31486" s="28"/>
      <c r="Y31486" s="30"/>
      <c r="Z31486" s="30"/>
      <c r="AB31486" s="6"/>
    </row>
    <row r="31487" spans="1:28">
      <c r="A31487" s="2"/>
      <c r="B31487" s="2"/>
      <c r="C31487" s="2"/>
      <c r="G31487" s="94"/>
      <c r="H31487" s="94"/>
      <c r="I31487" s="94"/>
      <c r="J31487" s="2"/>
      <c r="P31487" s="30"/>
      <c r="T31487" s="2"/>
      <c r="V31487" s="2"/>
      <c r="W31487" s="28"/>
      <c r="Y31487" s="30"/>
      <c r="Z31487" s="30"/>
      <c r="AB31487" s="6"/>
    </row>
    <row r="31488" spans="1:28">
      <c r="A31488" s="2"/>
      <c r="B31488" s="2"/>
      <c r="C31488" s="2"/>
      <c r="G31488" s="94"/>
      <c r="H31488" s="94"/>
      <c r="I31488" s="94"/>
      <c r="J31488" s="2"/>
      <c r="P31488" s="30"/>
      <c r="T31488" s="2"/>
      <c r="V31488" s="2"/>
      <c r="W31488" s="28"/>
      <c r="Y31488" s="30"/>
      <c r="Z31488" s="30"/>
      <c r="AB31488" s="6"/>
    </row>
    <row r="31489" spans="1:28">
      <c r="A31489" s="2"/>
      <c r="B31489" s="2"/>
      <c r="C31489" s="2"/>
      <c r="G31489" s="94"/>
      <c r="H31489" s="94"/>
      <c r="I31489" s="94"/>
      <c r="J31489" s="2"/>
      <c r="P31489" s="30"/>
      <c r="T31489" s="2"/>
      <c r="V31489" s="2"/>
      <c r="W31489" s="28"/>
      <c r="Y31489" s="30"/>
      <c r="Z31489" s="30"/>
      <c r="AB31489" s="6"/>
    </row>
    <row r="31490" spans="1:28">
      <c r="A31490" s="2"/>
      <c r="B31490" s="2"/>
      <c r="C31490" s="2"/>
      <c r="G31490" s="94"/>
      <c r="H31490" s="94"/>
      <c r="I31490" s="94"/>
      <c r="J31490" s="2"/>
      <c r="P31490" s="30"/>
      <c r="T31490" s="2"/>
      <c r="V31490" s="2"/>
      <c r="W31490" s="28"/>
      <c r="Y31490" s="30"/>
      <c r="Z31490" s="30"/>
      <c r="AB31490" s="6"/>
    </row>
    <row r="31491" spans="1:28">
      <c r="A31491" s="2"/>
      <c r="B31491" s="2"/>
      <c r="C31491" s="2"/>
      <c r="G31491" s="94"/>
      <c r="H31491" s="94"/>
      <c r="I31491" s="94"/>
      <c r="J31491" s="2"/>
      <c r="P31491" s="30"/>
      <c r="T31491" s="2"/>
      <c r="V31491" s="2"/>
      <c r="W31491" s="28"/>
      <c r="Y31491" s="30"/>
      <c r="Z31491" s="30"/>
      <c r="AB31491" s="6"/>
    </row>
    <row r="31492" spans="1:28">
      <c r="A31492" s="2"/>
      <c r="B31492" s="2"/>
      <c r="C31492" s="2"/>
      <c r="G31492" s="94"/>
      <c r="H31492" s="94"/>
      <c r="I31492" s="94"/>
      <c r="J31492" s="2"/>
      <c r="P31492" s="30"/>
      <c r="T31492" s="2"/>
      <c r="V31492" s="2"/>
      <c r="W31492" s="28"/>
      <c r="Y31492" s="30"/>
      <c r="Z31492" s="30"/>
      <c r="AB31492" s="6"/>
    </row>
    <row r="31493" spans="1:28">
      <c r="A31493" s="2"/>
      <c r="B31493" s="2"/>
      <c r="C31493" s="2"/>
      <c r="G31493" s="94"/>
      <c r="H31493" s="94"/>
      <c r="I31493" s="94"/>
      <c r="J31493" s="2"/>
      <c r="P31493" s="30"/>
      <c r="T31493" s="2"/>
      <c r="V31493" s="2"/>
      <c r="W31493" s="28"/>
      <c r="Y31493" s="30"/>
      <c r="Z31493" s="30"/>
      <c r="AB31493" s="6"/>
    </row>
    <row r="31494" spans="1:28">
      <c r="A31494" s="2"/>
      <c r="B31494" s="2"/>
      <c r="C31494" s="2"/>
      <c r="G31494" s="94"/>
      <c r="H31494" s="94"/>
      <c r="I31494" s="94"/>
      <c r="J31494" s="2"/>
      <c r="P31494" s="30"/>
      <c r="T31494" s="2"/>
      <c r="V31494" s="2"/>
      <c r="W31494" s="28"/>
      <c r="Y31494" s="30"/>
      <c r="Z31494" s="30"/>
      <c r="AB31494" s="6"/>
    </row>
    <row r="31495" spans="1:28">
      <c r="A31495" s="2"/>
      <c r="B31495" s="2"/>
      <c r="C31495" s="2"/>
      <c r="G31495" s="94"/>
      <c r="H31495" s="94"/>
      <c r="I31495" s="94"/>
      <c r="J31495" s="2"/>
      <c r="P31495" s="30"/>
      <c r="T31495" s="2"/>
      <c r="V31495" s="2"/>
      <c r="W31495" s="28"/>
      <c r="Y31495" s="30"/>
      <c r="Z31495" s="30"/>
      <c r="AB31495" s="6"/>
    </row>
    <row r="31496" spans="1:28">
      <c r="A31496" s="2"/>
      <c r="B31496" s="2"/>
      <c r="C31496" s="2"/>
      <c r="G31496" s="94"/>
      <c r="H31496" s="94"/>
      <c r="I31496" s="94"/>
      <c r="J31496" s="2"/>
      <c r="P31496" s="30"/>
      <c r="T31496" s="2"/>
      <c r="V31496" s="2"/>
      <c r="W31496" s="28"/>
      <c r="Y31496" s="30"/>
      <c r="Z31496" s="30"/>
      <c r="AB31496" s="6"/>
    </row>
    <row r="31497" spans="1:28">
      <c r="A31497" s="2"/>
      <c r="B31497" s="2"/>
      <c r="C31497" s="2"/>
      <c r="G31497" s="94"/>
      <c r="H31497" s="94"/>
      <c r="I31497" s="94"/>
      <c r="J31497" s="2"/>
      <c r="P31497" s="30"/>
      <c r="T31497" s="2"/>
      <c r="V31497" s="2"/>
      <c r="W31497" s="28"/>
      <c r="Y31497" s="30"/>
      <c r="Z31497" s="30"/>
      <c r="AB31497" s="6"/>
    </row>
    <row r="31498" spans="1:28">
      <c r="A31498" s="2"/>
      <c r="B31498" s="2"/>
      <c r="C31498" s="2"/>
      <c r="G31498" s="94"/>
      <c r="H31498" s="94"/>
      <c r="I31498" s="94"/>
      <c r="J31498" s="2"/>
      <c r="P31498" s="30"/>
      <c r="T31498" s="2"/>
      <c r="V31498" s="2"/>
      <c r="W31498" s="28"/>
      <c r="Y31498" s="30"/>
      <c r="Z31498" s="30"/>
      <c r="AB31498" s="6"/>
    </row>
    <row r="31499" spans="1:28">
      <c r="A31499" s="2"/>
      <c r="B31499" s="2"/>
      <c r="C31499" s="2"/>
      <c r="G31499" s="94"/>
      <c r="H31499" s="94"/>
      <c r="I31499" s="94"/>
      <c r="J31499" s="2"/>
      <c r="P31499" s="30"/>
      <c r="T31499" s="2"/>
      <c r="V31499" s="2"/>
      <c r="W31499" s="28"/>
      <c r="Y31499" s="30"/>
      <c r="Z31499" s="30"/>
      <c r="AB31499" s="6"/>
    </row>
    <row r="31500" spans="1:28">
      <c r="A31500" s="2"/>
      <c r="B31500" s="2"/>
      <c r="C31500" s="2"/>
      <c r="G31500" s="94"/>
      <c r="H31500" s="94"/>
      <c r="I31500" s="94"/>
      <c r="J31500" s="2"/>
      <c r="P31500" s="30"/>
      <c r="T31500" s="2"/>
      <c r="V31500" s="2"/>
      <c r="W31500" s="28"/>
      <c r="Y31500" s="30"/>
      <c r="Z31500" s="30"/>
      <c r="AB31500" s="6"/>
    </row>
    <row r="31501" spans="1:28">
      <c r="A31501" s="2"/>
      <c r="B31501" s="2"/>
      <c r="C31501" s="2"/>
      <c r="G31501" s="94"/>
      <c r="H31501" s="94"/>
      <c r="I31501" s="94"/>
      <c r="J31501" s="2"/>
      <c r="P31501" s="30"/>
      <c r="T31501" s="2"/>
      <c r="V31501" s="2"/>
      <c r="W31501" s="28"/>
      <c r="Y31501" s="30"/>
      <c r="Z31501" s="30"/>
      <c r="AB31501" s="6"/>
    </row>
    <row r="31502" spans="1:28">
      <c r="A31502" s="2"/>
      <c r="B31502" s="2"/>
      <c r="C31502" s="2"/>
      <c r="G31502" s="94"/>
      <c r="H31502" s="94"/>
      <c r="I31502" s="94"/>
      <c r="J31502" s="2"/>
      <c r="P31502" s="30"/>
      <c r="T31502" s="2"/>
      <c r="V31502" s="2"/>
      <c r="W31502" s="28"/>
      <c r="Y31502" s="30"/>
      <c r="Z31502" s="30"/>
      <c r="AB31502" s="6"/>
    </row>
    <row r="31503" spans="1:28">
      <c r="A31503" s="2"/>
      <c r="B31503" s="2"/>
      <c r="C31503" s="2"/>
      <c r="G31503" s="94"/>
      <c r="H31503" s="94"/>
      <c r="I31503" s="94"/>
      <c r="J31503" s="2"/>
      <c r="P31503" s="30"/>
      <c r="T31503" s="2"/>
      <c r="V31503" s="2"/>
      <c r="W31503" s="28"/>
      <c r="Y31503" s="30"/>
      <c r="Z31503" s="30"/>
      <c r="AB31503" s="6"/>
    </row>
    <row r="31504" spans="1:28">
      <c r="A31504" s="2"/>
      <c r="B31504" s="2"/>
      <c r="C31504" s="2"/>
      <c r="G31504" s="94"/>
      <c r="H31504" s="94"/>
      <c r="I31504" s="94"/>
      <c r="J31504" s="2"/>
      <c r="P31504" s="30"/>
      <c r="T31504" s="2"/>
      <c r="V31504" s="2"/>
      <c r="W31504" s="28"/>
      <c r="Y31504" s="30"/>
      <c r="Z31504" s="30"/>
      <c r="AB31504" s="6"/>
    </row>
    <row r="31505" spans="1:28">
      <c r="A31505" s="2"/>
      <c r="B31505" s="2"/>
      <c r="C31505" s="2"/>
      <c r="G31505" s="94"/>
      <c r="H31505" s="94"/>
      <c r="I31505" s="94"/>
      <c r="J31505" s="2"/>
      <c r="P31505" s="30"/>
      <c r="T31505" s="2"/>
      <c r="V31505" s="2"/>
      <c r="W31505" s="28"/>
      <c r="Y31505" s="30"/>
      <c r="Z31505" s="30"/>
      <c r="AB31505" s="6"/>
    </row>
    <row r="31506" spans="1:28">
      <c r="A31506" s="2"/>
      <c r="B31506" s="2"/>
      <c r="C31506" s="2"/>
      <c r="G31506" s="94"/>
      <c r="H31506" s="94"/>
      <c r="I31506" s="94"/>
      <c r="J31506" s="2"/>
      <c r="P31506" s="30"/>
      <c r="T31506" s="2"/>
      <c r="V31506" s="2"/>
      <c r="W31506" s="28"/>
      <c r="Y31506" s="30"/>
      <c r="Z31506" s="30"/>
      <c r="AB31506" s="6"/>
    </row>
    <row r="31507" spans="1:28">
      <c r="A31507" s="2"/>
      <c r="B31507" s="2"/>
      <c r="C31507" s="2"/>
      <c r="G31507" s="94"/>
      <c r="H31507" s="94"/>
      <c r="I31507" s="94"/>
      <c r="J31507" s="2"/>
      <c r="P31507" s="30"/>
      <c r="T31507" s="2"/>
      <c r="V31507" s="2"/>
      <c r="W31507" s="28"/>
      <c r="Y31507" s="30"/>
      <c r="Z31507" s="30"/>
      <c r="AB31507" s="6"/>
    </row>
    <row r="31508" spans="1:28">
      <c r="A31508" s="2"/>
      <c r="B31508" s="2"/>
      <c r="C31508" s="2"/>
      <c r="G31508" s="94"/>
      <c r="H31508" s="94"/>
      <c r="I31508" s="94"/>
      <c r="J31508" s="2"/>
      <c r="P31508" s="30"/>
      <c r="T31508" s="2"/>
      <c r="V31508" s="2"/>
      <c r="W31508" s="28"/>
      <c r="Y31508" s="30"/>
      <c r="Z31508" s="30"/>
      <c r="AB31508" s="6"/>
    </row>
    <row r="31509" spans="1:28">
      <c r="A31509" s="2"/>
      <c r="B31509" s="2"/>
      <c r="C31509" s="2"/>
      <c r="G31509" s="94"/>
      <c r="H31509" s="94"/>
      <c r="I31509" s="94"/>
      <c r="J31509" s="2"/>
      <c r="P31509" s="30"/>
      <c r="T31509" s="2"/>
      <c r="V31509" s="2"/>
      <c r="W31509" s="28"/>
      <c r="Y31509" s="30"/>
      <c r="Z31509" s="30"/>
      <c r="AB31509" s="6"/>
    </row>
    <row r="31510" spans="1:28">
      <c r="A31510" s="2"/>
      <c r="B31510" s="2"/>
      <c r="C31510" s="2"/>
      <c r="G31510" s="94"/>
      <c r="H31510" s="94"/>
      <c r="I31510" s="94"/>
      <c r="J31510" s="2"/>
      <c r="P31510" s="30"/>
      <c r="T31510" s="2"/>
      <c r="V31510" s="2"/>
      <c r="W31510" s="28"/>
      <c r="Y31510" s="30"/>
      <c r="Z31510" s="30"/>
      <c r="AB31510" s="6"/>
    </row>
    <row r="31511" spans="1:28">
      <c r="A31511" s="2"/>
      <c r="B31511" s="2"/>
      <c r="C31511" s="2"/>
      <c r="G31511" s="94"/>
      <c r="H31511" s="94"/>
      <c r="I31511" s="94"/>
      <c r="J31511" s="2"/>
      <c r="P31511" s="30"/>
      <c r="T31511" s="2"/>
      <c r="V31511" s="2"/>
      <c r="W31511" s="28"/>
      <c r="Y31511" s="30"/>
      <c r="Z31511" s="30"/>
      <c r="AB31511" s="6"/>
    </row>
    <row r="31512" spans="1:28">
      <c r="A31512" s="2"/>
      <c r="B31512" s="2"/>
      <c r="C31512" s="2"/>
      <c r="G31512" s="94"/>
      <c r="H31512" s="94"/>
      <c r="I31512" s="94"/>
      <c r="J31512" s="2"/>
      <c r="P31512" s="30"/>
      <c r="T31512" s="2"/>
      <c r="V31512" s="2"/>
      <c r="W31512" s="28"/>
      <c r="Y31512" s="30"/>
      <c r="Z31512" s="30"/>
      <c r="AB31512" s="6"/>
    </row>
    <row r="31513" spans="1:28">
      <c r="A31513" s="2"/>
      <c r="B31513" s="2"/>
      <c r="C31513" s="2"/>
      <c r="G31513" s="94"/>
      <c r="H31513" s="94"/>
      <c r="I31513" s="94"/>
      <c r="J31513" s="2"/>
      <c r="P31513" s="30"/>
      <c r="T31513" s="2"/>
      <c r="V31513" s="2"/>
      <c r="W31513" s="28"/>
      <c r="Y31513" s="30"/>
      <c r="Z31513" s="30"/>
      <c r="AB31513" s="6"/>
    </row>
    <row r="31514" spans="1:28">
      <c r="A31514" s="2"/>
      <c r="B31514" s="2"/>
      <c r="C31514" s="2"/>
      <c r="G31514" s="94"/>
      <c r="H31514" s="94"/>
      <c r="I31514" s="94"/>
      <c r="J31514" s="2"/>
      <c r="P31514" s="30"/>
      <c r="T31514" s="2"/>
      <c r="V31514" s="2"/>
      <c r="W31514" s="28"/>
      <c r="Y31514" s="30"/>
      <c r="Z31514" s="30"/>
      <c r="AB31514" s="6"/>
    </row>
    <row r="31515" spans="1:28">
      <c r="A31515" s="2"/>
      <c r="B31515" s="2"/>
      <c r="C31515" s="2"/>
      <c r="G31515" s="94"/>
      <c r="H31515" s="94"/>
      <c r="I31515" s="94"/>
      <c r="J31515" s="2"/>
      <c r="P31515" s="30"/>
      <c r="T31515" s="2"/>
      <c r="V31515" s="2"/>
      <c r="W31515" s="28"/>
      <c r="Y31515" s="30"/>
      <c r="Z31515" s="30"/>
      <c r="AB31515" s="6"/>
    </row>
    <row r="31516" spans="1:28">
      <c r="A31516" s="2"/>
      <c r="B31516" s="2"/>
      <c r="C31516" s="2"/>
      <c r="G31516" s="94"/>
      <c r="H31516" s="94"/>
      <c r="I31516" s="94"/>
      <c r="J31516" s="2"/>
      <c r="P31516" s="30"/>
      <c r="T31516" s="2"/>
      <c r="V31516" s="2"/>
      <c r="W31516" s="28"/>
      <c r="Y31516" s="30"/>
      <c r="Z31516" s="30"/>
      <c r="AB31516" s="6"/>
    </row>
    <row r="31517" spans="1:28">
      <c r="A31517" s="2"/>
      <c r="B31517" s="2"/>
      <c r="C31517" s="2"/>
      <c r="G31517" s="94"/>
      <c r="H31517" s="94"/>
      <c r="I31517" s="94"/>
      <c r="J31517" s="2"/>
      <c r="P31517" s="30"/>
      <c r="T31517" s="2"/>
      <c r="V31517" s="2"/>
      <c r="W31517" s="28"/>
      <c r="Y31517" s="30"/>
      <c r="Z31517" s="30"/>
      <c r="AB31517" s="6"/>
    </row>
    <row r="31518" spans="1:28">
      <c r="A31518" s="2"/>
      <c r="B31518" s="2"/>
      <c r="C31518" s="2"/>
      <c r="G31518" s="94"/>
      <c r="H31518" s="94"/>
      <c r="I31518" s="94"/>
      <c r="J31518" s="2"/>
      <c r="P31518" s="30"/>
      <c r="T31518" s="2"/>
      <c r="V31518" s="2"/>
      <c r="W31518" s="28"/>
      <c r="Y31518" s="30"/>
      <c r="Z31518" s="30"/>
      <c r="AB31518" s="6"/>
    </row>
    <row r="31519" spans="1:28">
      <c r="A31519" s="2"/>
      <c r="B31519" s="2"/>
      <c r="C31519" s="2"/>
      <c r="G31519" s="94"/>
      <c r="H31519" s="94"/>
      <c r="I31519" s="94"/>
      <c r="J31519" s="2"/>
      <c r="P31519" s="30"/>
      <c r="T31519" s="2"/>
      <c r="V31519" s="2"/>
      <c r="W31519" s="28"/>
      <c r="Y31519" s="30"/>
      <c r="Z31519" s="30"/>
      <c r="AB31519" s="6"/>
    </row>
    <row r="31520" spans="1:28">
      <c r="A31520" s="2"/>
      <c r="B31520" s="2"/>
      <c r="C31520" s="2"/>
      <c r="G31520" s="94"/>
      <c r="H31520" s="94"/>
      <c r="I31520" s="94"/>
      <c r="J31520" s="2"/>
      <c r="P31520" s="30"/>
      <c r="T31520" s="2"/>
      <c r="V31520" s="2"/>
      <c r="W31520" s="28"/>
      <c r="Y31520" s="30"/>
      <c r="Z31520" s="30"/>
      <c r="AB31520" s="6"/>
    </row>
    <row r="31521" spans="1:28">
      <c r="A31521" s="2"/>
      <c r="B31521" s="2"/>
      <c r="C31521" s="2"/>
      <c r="G31521" s="94"/>
      <c r="H31521" s="94"/>
      <c r="I31521" s="94"/>
      <c r="J31521" s="2"/>
      <c r="P31521" s="30"/>
      <c r="T31521" s="2"/>
      <c r="V31521" s="2"/>
      <c r="W31521" s="28"/>
      <c r="Y31521" s="30"/>
      <c r="Z31521" s="30"/>
      <c r="AB31521" s="6"/>
    </row>
    <row r="31522" spans="1:28">
      <c r="A31522" s="2"/>
      <c r="B31522" s="2"/>
      <c r="C31522" s="2"/>
      <c r="G31522" s="94"/>
      <c r="H31522" s="94"/>
      <c r="I31522" s="94"/>
      <c r="J31522" s="2"/>
      <c r="P31522" s="30"/>
      <c r="T31522" s="2"/>
      <c r="V31522" s="2"/>
      <c r="W31522" s="28"/>
      <c r="Y31522" s="30"/>
      <c r="Z31522" s="30"/>
      <c r="AB31522" s="6"/>
    </row>
    <row r="31523" spans="1:28">
      <c r="A31523" s="2"/>
      <c r="B31523" s="2"/>
      <c r="C31523" s="2"/>
      <c r="G31523" s="94"/>
      <c r="H31523" s="94"/>
      <c r="I31523" s="94"/>
      <c r="J31523" s="2"/>
      <c r="P31523" s="30"/>
      <c r="T31523" s="2"/>
      <c r="V31523" s="2"/>
      <c r="W31523" s="28"/>
      <c r="Y31523" s="30"/>
      <c r="Z31523" s="30"/>
      <c r="AB31523" s="6"/>
    </row>
    <row r="31524" spans="1:28">
      <c r="A31524" s="2"/>
      <c r="B31524" s="2"/>
      <c r="C31524" s="2"/>
      <c r="G31524" s="94"/>
      <c r="H31524" s="94"/>
      <c r="I31524" s="94"/>
      <c r="J31524" s="2"/>
      <c r="P31524" s="30"/>
      <c r="T31524" s="2"/>
      <c r="V31524" s="2"/>
      <c r="W31524" s="28"/>
      <c r="Y31524" s="30"/>
      <c r="Z31524" s="30"/>
      <c r="AB31524" s="6"/>
    </row>
    <row r="31525" spans="1:28">
      <c r="A31525" s="2"/>
      <c r="B31525" s="2"/>
      <c r="C31525" s="2"/>
      <c r="G31525" s="94"/>
      <c r="H31525" s="94"/>
      <c r="I31525" s="94"/>
      <c r="J31525" s="2"/>
      <c r="P31525" s="30"/>
      <c r="T31525" s="2"/>
      <c r="V31525" s="2"/>
      <c r="W31525" s="28"/>
      <c r="Y31525" s="30"/>
      <c r="Z31525" s="30"/>
      <c r="AB31525" s="6"/>
    </row>
    <row r="31526" spans="1:28">
      <c r="A31526" s="2"/>
      <c r="B31526" s="2"/>
      <c r="C31526" s="2"/>
      <c r="G31526" s="94"/>
      <c r="H31526" s="94"/>
      <c r="I31526" s="94"/>
      <c r="J31526" s="2"/>
      <c r="P31526" s="30"/>
      <c r="T31526" s="2"/>
      <c r="V31526" s="2"/>
      <c r="W31526" s="28"/>
      <c r="Y31526" s="30"/>
      <c r="Z31526" s="30"/>
      <c r="AB31526" s="6"/>
    </row>
    <row r="31527" spans="1:28">
      <c r="A31527" s="2"/>
      <c r="B31527" s="2"/>
      <c r="C31527" s="2"/>
      <c r="G31527" s="94"/>
      <c r="H31527" s="94"/>
      <c r="I31527" s="94"/>
      <c r="J31527" s="2"/>
      <c r="P31527" s="30"/>
      <c r="T31527" s="2"/>
      <c r="V31527" s="2"/>
      <c r="W31527" s="28"/>
      <c r="Y31527" s="30"/>
      <c r="Z31527" s="30"/>
      <c r="AB31527" s="6"/>
    </row>
    <row r="31528" spans="1:28">
      <c r="A31528" s="2"/>
      <c r="B31528" s="2"/>
      <c r="C31528" s="2"/>
      <c r="G31528" s="94"/>
      <c r="H31528" s="94"/>
      <c r="I31528" s="94"/>
      <c r="J31528" s="2"/>
      <c r="P31528" s="30"/>
      <c r="T31528" s="2"/>
      <c r="V31528" s="2"/>
      <c r="W31528" s="28"/>
      <c r="Y31528" s="30"/>
      <c r="Z31528" s="30"/>
      <c r="AB31528" s="6"/>
    </row>
    <row r="31529" spans="1:28">
      <c r="A31529" s="2"/>
      <c r="B31529" s="2"/>
      <c r="C31529" s="2"/>
      <c r="G31529" s="94"/>
      <c r="H31529" s="94"/>
      <c r="I31529" s="94"/>
      <c r="J31529" s="2"/>
      <c r="P31529" s="30"/>
      <c r="T31529" s="2"/>
      <c r="V31529" s="2"/>
      <c r="W31529" s="28"/>
      <c r="Y31529" s="30"/>
      <c r="Z31529" s="30"/>
      <c r="AB31529" s="6"/>
    </row>
    <row r="31530" spans="1:28">
      <c r="A31530" s="2"/>
      <c r="B31530" s="2"/>
      <c r="C31530" s="2"/>
      <c r="G31530" s="94"/>
      <c r="H31530" s="94"/>
      <c r="I31530" s="94"/>
      <c r="J31530" s="2"/>
      <c r="P31530" s="30"/>
      <c r="T31530" s="2"/>
      <c r="V31530" s="2"/>
      <c r="W31530" s="28"/>
      <c r="Y31530" s="30"/>
      <c r="Z31530" s="30"/>
      <c r="AB31530" s="6"/>
    </row>
    <row r="31531" spans="1:28">
      <c r="A31531" s="2"/>
      <c r="B31531" s="2"/>
      <c r="C31531" s="2"/>
      <c r="G31531" s="94"/>
      <c r="H31531" s="94"/>
      <c r="I31531" s="94"/>
      <c r="J31531" s="2"/>
      <c r="P31531" s="30"/>
      <c r="T31531" s="2"/>
      <c r="V31531" s="2"/>
      <c r="W31531" s="28"/>
      <c r="Y31531" s="30"/>
      <c r="Z31531" s="30"/>
      <c r="AB31531" s="6"/>
    </row>
    <row r="31532" spans="1:28">
      <c r="A31532" s="2"/>
      <c r="B31532" s="2"/>
      <c r="C31532" s="2"/>
      <c r="G31532" s="94"/>
      <c r="H31532" s="94"/>
      <c r="I31532" s="94"/>
      <c r="J31532" s="2"/>
      <c r="P31532" s="30"/>
      <c r="T31532" s="2"/>
      <c r="V31532" s="2"/>
      <c r="W31532" s="28"/>
      <c r="Y31532" s="30"/>
      <c r="Z31532" s="30"/>
      <c r="AB31532" s="6"/>
    </row>
    <row r="31533" spans="1:28">
      <c r="A31533" s="2"/>
      <c r="B31533" s="2"/>
      <c r="C31533" s="2"/>
      <c r="G31533" s="94"/>
      <c r="H31533" s="94"/>
      <c r="I31533" s="94"/>
      <c r="J31533" s="2"/>
      <c r="P31533" s="30"/>
      <c r="T31533" s="2"/>
      <c r="V31533" s="2"/>
      <c r="W31533" s="28"/>
      <c r="Y31533" s="30"/>
      <c r="Z31533" s="30"/>
      <c r="AB31533" s="6"/>
    </row>
    <row r="31534" spans="1:28">
      <c r="A31534" s="2"/>
      <c r="B31534" s="2"/>
      <c r="C31534" s="2"/>
      <c r="G31534" s="94"/>
      <c r="H31534" s="94"/>
      <c r="I31534" s="94"/>
      <c r="J31534" s="2"/>
      <c r="P31534" s="30"/>
      <c r="T31534" s="2"/>
      <c r="V31534" s="2"/>
      <c r="W31534" s="28"/>
      <c r="Y31534" s="30"/>
      <c r="Z31534" s="30"/>
      <c r="AB31534" s="6"/>
    </row>
    <row r="31535" spans="1:28">
      <c r="A31535" s="2"/>
      <c r="B31535" s="2"/>
      <c r="C31535" s="2"/>
      <c r="G31535" s="94"/>
      <c r="H31535" s="94"/>
      <c r="I31535" s="94"/>
      <c r="J31535" s="2"/>
      <c r="P31535" s="30"/>
      <c r="T31535" s="2"/>
      <c r="V31535" s="2"/>
      <c r="W31535" s="28"/>
      <c r="Y31535" s="30"/>
      <c r="Z31535" s="30"/>
      <c r="AB31535" s="6"/>
    </row>
    <row r="31536" spans="1:28">
      <c r="A31536" s="2"/>
      <c r="B31536" s="2"/>
      <c r="C31536" s="2"/>
      <c r="G31536" s="94"/>
      <c r="H31536" s="94"/>
      <c r="I31536" s="94"/>
      <c r="J31536" s="2"/>
      <c r="P31536" s="30"/>
      <c r="T31536" s="2"/>
      <c r="V31536" s="2"/>
      <c r="W31536" s="28"/>
      <c r="Y31536" s="30"/>
      <c r="Z31536" s="30"/>
      <c r="AB31536" s="6"/>
    </row>
    <row r="31537" spans="1:28">
      <c r="A31537" s="2"/>
      <c r="B31537" s="2"/>
      <c r="C31537" s="2"/>
      <c r="G31537" s="94"/>
      <c r="H31537" s="94"/>
      <c r="I31537" s="94"/>
      <c r="J31537" s="2"/>
      <c r="P31537" s="30"/>
      <c r="T31537" s="2"/>
      <c r="V31537" s="2"/>
      <c r="W31537" s="28"/>
      <c r="Y31537" s="30"/>
      <c r="Z31537" s="30"/>
      <c r="AB31537" s="6"/>
    </row>
    <row r="31538" spans="1:28">
      <c r="A31538" s="2"/>
      <c r="B31538" s="2"/>
      <c r="C31538" s="2"/>
      <c r="G31538" s="94"/>
      <c r="H31538" s="94"/>
      <c r="I31538" s="94"/>
      <c r="J31538" s="2"/>
      <c r="P31538" s="30"/>
      <c r="T31538" s="2"/>
      <c r="V31538" s="2"/>
      <c r="W31538" s="28"/>
      <c r="Y31538" s="30"/>
      <c r="Z31538" s="30"/>
      <c r="AB31538" s="6"/>
    </row>
    <row r="31539" spans="1:28">
      <c r="A31539" s="2"/>
      <c r="B31539" s="2"/>
      <c r="C31539" s="2"/>
      <c r="G31539" s="94"/>
      <c r="H31539" s="94"/>
      <c r="I31539" s="94"/>
      <c r="J31539" s="2"/>
      <c r="P31539" s="30"/>
      <c r="T31539" s="2"/>
      <c r="V31539" s="2"/>
      <c r="W31539" s="28"/>
      <c r="Y31539" s="30"/>
      <c r="Z31539" s="30"/>
      <c r="AB31539" s="6"/>
    </row>
    <row r="31540" spans="1:28">
      <c r="A31540" s="2"/>
      <c r="B31540" s="2"/>
      <c r="C31540" s="2"/>
      <c r="G31540" s="94"/>
      <c r="H31540" s="94"/>
      <c r="I31540" s="94"/>
      <c r="J31540" s="2"/>
      <c r="P31540" s="30"/>
      <c r="T31540" s="2"/>
      <c r="V31540" s="2"/>
      <c r="W31540" s="28"/>
      <c r="Y31540" s="30"/>
      <c r="Z31540" s="30"/>
      <c r="AB31540" s="6"/>
    </row>
    <row r="31541" spans="1:28">
      <c r="A31541" s="2"/>
      <c r="B31541" s="2"/>
      <c r="C31541" s="2"/>
      <c r="G31541" s="94"/>
      <c r="H31541" s="94"/>
      <c r="I31541" s="94"/>
      <c r="J31541" s="2"/>
      <c r="P31541" s="30"/>
      <c r="T31541" s="2"/>
      <c r="V31541" s="2"/>
      <c r="W31541" s="28"/>
      <c r="Y31541" s="30"/>
      <c r="Z31541" s="30"/>
      <c r="AB31541" s="6"/>
    </row>
    <row r="31542" spans="1:28">
      <c r="A31542" s="2"/>
      <c r="B31542" s="2"/>
      <c r="C31542" s="2"/>
      <c r="G31542" s="94"/>
      <c r="H31542" s="94"/>
      <c r="I31542" s="94"/>
      <c r="J31542" s="2"/>
      <c r="P31542" s="30"/>
      <c r="T31542" s="2"/>
      <c r="V31542" s="2"/>
      <c r="W31542" s="28"/>
      <c r="Y31542" s="30"/>
      <c r="Z31542" s="30"/>
      <c r="AB31542" s="6"/>
    </row>
    <row r="31543" spans="1:28">
      <c r="A31543" s="2"/>
      <c r="B31543" s="2"/>
      <c r="C31543" s="2"/>
      <c r="G31543" s="94"/>
      <c r="H31543" s="94"/>
      <c r="I31543" s="94"/>
      <c r="J31543" s="2"/>
      <c r="P31543" s="30"/>
      <c r="T31543" s="2"/>
      <c r="V31543" s="2"/>
      <c r="W31543" s="28"/>
      <c r="Y31543" s="30"/>
      <c r="Z31543" s="30"/>
      <c r="AB31543" s="6"/>
    </row>
    <row r="31544" spans="1:28">
      <c r="A31544" s="2"/>
      <c r="B31544" s="2"/>
      <c r="C31544" s="2"/>
      <c r="G31544" s="94"/>
      <c r="H31544" s="94"/>
      <c r="I31544" s="94"/>
      <c r="J31544" s="2"/>
      <c r="P31544" s="30"/>
      <c r="T31544" s="2"/>
      <c r="V31544" s="2"/>
      <c r="W31544" s="28"/>
      <c r="Y31544" s="30"/>
      <c r="Z31544" s="30"/>
      <c r="AB31544" s="6"/>
    </row>
    <row r="31545" spans="1:28">
      <c r="A31545" s="2"/>
      <c r="B31545" s="2"/>
      <c r="C31545" s="2"/>
      <c r="G31545" s="94"/>
      <c r="H31545" s="94"/>
      <c r="I31545" s="94"/>
      <c r="J31545" s="2"/>
      <c r="P31545" s="30"/>
      <c r="T31545" s="2"/>
      <c r="V31545" s="2"/>
      <c r="W31545" s="28"/>
      <c r="Y31545" s="30"/>
      <c r="Z31545" s="30"/>
      <c r="AB31545" s="6"/>
    </row>
    <row r="31546" spans="1:28">
      <c r="A31546" s="2"/>
      <c r="B31546" s="2"/>
      <c r="C31546" s="2"/>
      <c r="G31546" s="94"/>
      <c r="H31546" s="94"/>
      <c r="I31546" s="94"/>
      <c r="J31546" s="2"/>
      <c r="P31546" s="30"/>
      <c r="T31546" s="2"/>
      <c r="V31546" s="2"/>
      <c r="W31546" s="28"/>
      <c r="Y31546" s="30"/>
      <c r="Z31546" s="30"/>
      <c r="AB31546" s="6"/>
    </row>
    <row r="31547" spans="1:28">
      <c r="A31547" s="2"/>
      <c r="B31547" s="2"/>
      <c r="C31547" s="2"/>
      <c r="G31547" s="94"/>
      <c r="H31547" s="94"/>
      <c r="I31547" s="94"/>
      <c r="J31547" s="2"/>
      <c r="P31547" s="30"/>
      <c r="T31547" s="2"/>
      <c r="V31547" s="2"/>
      <c r="W31547" s="28"/>
      <c r="Y31547" s="30"/>
      <c r="Z31547" s="30"/>
      <c r="AB31547" s="6"/>
    </row>
    <row r="31548" spans="1:28">
      <c r="A31548" s="2"/>
      <c r="B31548" s="2"/>
      <c r="C31548" s="2"/>
      <c r="G31548" s="94"/>
      <c r="H31548" s="94"/>
      <c r="I31548" s="94"/>
      <c r="J31548" s="2"/>
      <c r="P31548" s="30"/>
      <c r="T31548" s="2"/>
      <c r="V31548" s="2"/>
      <c r="W31548" s="28"/>
      <c r="Y31548" s="30"/>
      <c r="Z31548" s="30"/>
      <c r="AB31548" s="6"/>
    </row>
    <row r="31549" spans="1:28">
      <c r="A31549" s="2"/>
      <c r="B31549" s="2"/>
      <c r="C31549" s="2"/>
      <c r="G31549" s="94"/>
      <c r="H31549" s="94"/>
      <c r="I31549" s="94"/>
      <c r="J31549" s="2"/>
      <c r="P31549" s="30"/>
      <c r="T31549" s="2"/>
      <c r="V31549" s="2"/>
      <c r="W31549" s="28"/>
      <c r="Y31549" s="30"/>
      <c r="Z31549" s="30"/>
      <c r="AB31549" s="6"/>
    </row>
    <row r="31550" spans="1:28">
      <c r="A31550" s="2"/>
      <c r="B31550" s="2"/>
      <c r="C31550" s="2"/>
      <c r="G31550" s="94"/>
      <c r="H31550" s="94"/>
      <c r="I31550" s="94"/>
      <c r="J31550" s="2"/>
      <c r="P31550" s="30"/>
      <c r="T31550" s="2"/>
      <c r="V31550" s="2"/>
      <c r="W31550" s="28"/>
      <c r="Y31550" s="30"/>
      <c r="Z31550" s="30"/>
      <c r="AB31550" s="6"/>
    </row>
    <row r="31551" spans="1:28">
      <c r="A31551" s="2"/>
      <c r="B31551" s="2"/>
      <c r="C31551" s="2"/>
      <c r="G31551" s="94"/>
      <c r="H31551" s="94"/>
      <c r="I31551" s="94"/>
      <c r="J31551" s="2"/>
      <c r="P31551" s="30"/>
      <c r="T31551" s="2"/>
      <c r="V31551" s="2"/>
      <c r="W31551" s="28"/>
      <c r="Y31551" s="30"/>
      <c r="Z31551" s="30"/>
      <c r="AB31551" s="6"/>
    </row>
    <row r="31552" spans="1:28">
      <c r="A31552" s="2"/>
      <c r="B31552" s="2"/>
      <c r="C31552" s="2"/>
      <c r="G31552" s="94"/>
      <c r="H31552" s="94"/>
      <c r="I31552" s="94"/>
      <c r="J31552" s="2"/>
      <c r="P31552" s="30"/>
      <c r="T31552" s="2"/>
      <c r="V31552" s="2"/>
      <c r="W31552" s="28"/>
      <c r="Y31552" s="30"/>
      <c r="Z31552" s="30"/>
      <c r="AB31552" s="6"/>
    </row>
    <row r="31553" spans="1:28">
      <c r="A31553" s="2"/>
      <c r="B31553" s="2"/>
      <c r="C31553" s="2"/>
      <c r="G31553" s="94"/>
      <c r="H31553" s="94"/>
      <c r="I31553" s="94"/>
      <c r="J31553" s="2"/>
      <c r="P31553" s="30"/>
      <c r="T31553" s="2"/>
      <c r="V31553" s="2"/>
      <c r="W31553" s="28"/>
      <c r="Y31553" s="30"/>
      <c r="Z31553" s="30"/>
      <c r="AB31553" s="6"/>
    </row>
    <row r="31554" spans="1:28">
      <c r="A31554" s="2"/>
      <c r="B31554" s="2"/>
      <c r="C31554" s="2"/>
      <c r="G31554" s="94"/>
      <c r="H31554" s="94"/>
      <c r="I31554" s="94"/>
      <c r="J31554" s="2"/>
      <c r="P31554" s="30"/>
      <c r="T31554" s="2"/>
      <c r="V31554" s="2"/>
      <c r="W31554" s="28"/>
      <c r="Y31554" s="30"/>
      <c r="Z31554" s="30"/>
      <c r="AB31554" s="6"/>
    </row>
    <row r="31555" spans="1:28">
      <c r="A31555" s="2"/>
      <c r="B31555" s="2"/>
      <c r="C31555" s="2"/>
      <c r="G31555" s="94"/>
      <c r="H31555" s="94"/>
      <c r="I31555" s="94"/>
      <c r="J31555" s="2"/>
      <c r="P31555" s="30"/>
      <c r="T31555" s="2"/>
      <c r="V31555" s="2"/>
      <c r="W31555" s="28"/>
      <c r="Y31555" s="30"/>
      <c r="Z31555" s="30"/>
      <c r="AB31555" s="6"/>
    </row>
    <row r="31556" spans="1:28">
      <c r="A31556" s="2"/>
      <c r="B31556" s="2"/>
      <c r="C31556" s="2"/>
      <c r="G31556" s="94"/>
      <c r="H31556" s="94"/>
      <c r="I31556" s="94"/>
      <c r="J31556" s="2"/>
      <c r="P31556" s="30"/>
      <c r="T31556" s="2"/>
      <c r="V31556" s="2"/>
      <c r="W31556" s="28"/>
      <c r="Y31556" s="30"/>
      <c r="Z31556" s="30"/>
      <c r="AB31556" s="6"/>
    </row>
    <row r="31557" spans="1:28">
      <c r="A31557" s="2"/>
      <c r="B31557" s="2"/>
      <c r="C31557" s="2"/>
      <c r="G31557" s="94"/>
      <c r="H31557" s="94"/>
      <c r="I31557" s="94"/>
      <c r="J31557" s="2"/>
      <c r="P31557" s="30"/>
      <c r="T31557" s="2"/>
      <c r="V31557" s="2"/>
      <c r="W31557" s="28"/>
      <c r="Y31557" s="30"/>
      <c r="Z31557" s="30"/>
      <c r="AB31557" s="6"/>
    </row>
    <row r="31558" spans="1:28">
      <c r="A31558" s="2"/>
      <c r="B31558" s="2"/>
      <c r="C31558" s="2"/>
      <c r="G31558" s="94"/>
      <c r="H31558" s="94"/>
      <c r="I31558" s="94"/>
      <c r="J31558" s="2"/>
      <c r="P31558" s="30"/>
      <c r="T31558" s="2"/>
      <c r="V31558" s="2"/>
      <c r="W31558" s="28"/>
      <c r="Y31558" s="30"/>
      <c r="Z31558" s="30"/>
      <c r="AB31558" s="6"/>
    </row>
    <row r="31559" spans="1:28">
      <c r="A31559" s="2"/>
      <c r="B31559" s="2"/>
      <c r="C31559" s="2"/>
      <c r="G31559" s="94"/>
      <c r="H31559" s="94"/>
      <c r="I31559" s="94"/>
      <c r="J31559" s="2"/>
      <c r="P31559" s="30"/>
      <c r="T31559" s="2"/>
      <c r="V31559" s="2"/>
      <c r="W31559" s="28"/>
      <c r="Y31559" s="30"/>
      <c r="Z31559" s="30"/>
      <c r="AB31559" s="6"/>
    </row>
    <row r="31560" spans="1:28">
      <c r="A31560" s="2"/>
      <c r="B31560" s="2"/>
      <c r="C31560" s="2"/>
      <c r="G31560" s="94"/>
      <c r="H31560" s="94"/>
      <c r="I31560" s="94"/>
      <c r="J31560" s="2"/>
      <c r="P31560" s="30"/>
      <c r="T31560" s="2"/>
      <c r="V31560" s="2"/>
      <c r="W31560" s="28"/>
      <c r="Y31560" s="30"/>
      <c r="Z31560" s="30"/>
      <c r="AB31560" s="6"/>
    </row>
    <row r="31561" spans="1:28">
      <c r="A31561" s="2"/>
      <c r="B31561" s="2"/>
      <c r="C31561" s="2"/>
      <c r="G31561" s="94"/>
      <c r="H31561" s="94"/>
      <c r="I31561" s="94"/>
      <c r="J31561" s="2"/>
      <c r="P31561" s="30"/>
      <c r="T31561" s="2"/>
      <c r="V31561" s="2"/>
      <c r="W31561" s="28"/>
      <c r="Y31561" s="30"/>
      <c r="Z31561" s="30"/>
      <c r="AB31561" s="6"/>
    </row>
    <row r="31562" spans="1:28">
      <c r="A31562" s="2"/>
      <c r="B31562" s="2"/>
      <c r="C31562" s="2"/>
      <c r="G31562" s="94"/>
      <c r="H31562" s="94"/>
      <c r="I31562" s="94"/>
      <c r="J31562" s="2"/>
      <c r="P31562" s="30"/>
      <c r="T31562" s="2"/>
      <c r="V31562" s="2"/>
      <c r="W31562" s="28"/>
      <c r="Y31562" s="30"/>
      <c r="Z31562" s="30"/>
      <c r="AB31562" s="6"/>
    </row>
    <row r="31563" spans="1:28">
      <c r="A31563" s="2"/>
      <c r="B31563" s="2"/>
      <c r="C31563" s="2"/>
      <c r="G31563" s="94"/>
      <c r="H31563" s="94"/>
      <c r="I31563" s="94"/>
      <c r="J31563" s="2"/>
      <c r="P31563" s="30"/>
      <c r="T31563" s="2"/>
      <c r="V31563" s="2"/>
      <c r="W31563" s="28"/>
      <c r="Y31563" s="30"/>
      <c r="Z31563" s="30"/>
      <c r="AB31563" s="6"/>
    </row>
    <row r="31564" spans="1:28">
      <c r="A31564" s="2"/>
      <c r="B31564" s="2"/>
      <c r="C31564" s="2"/>
      <c r="G31564" s="94"/>
      <c r="H31564" s="94"/>
      <c r="I31564" s="94"/>
      <c r="J31564" s="2"/>
      <c r="P31564" s="30"/>
      <c r="T31564" s="2"/>
      <c r="V31564" s="2"/>
      <c r="W31564" s="28"/>
      <c r="Y31564" s="30"/>
      <c r="Z31564" s="30"/>
      <c r="AB31564" s="6"/>
    </row>
    <row r="31565" spans="1:28">
      <c r="A31565" s="2"/>
      <c r="B31565" s="2"/>
      <c r="C31565" s="2"/>
      <c r="G31565" s="94"/>
      <c r="H31565" s="94"/>
      <c r="I31565" s="94"/>
      <c r="J31565" s="2"/>
      <c r="P31565" s="30"/>
      <c r="T31565" s="2"/>
      <c r="V31565" s="2"/>
      <c r="W31565" s="28"/>
      <c r="Y31565" s="30"/>
      <c r="Z31565" s="30"/>
      <c r="AB31565" s="6"/>
    </row>
    <row r="31566" spans="1:28">
      <c r="A31566" s="2"/>
      <c r="B31566" s="2"/>
      <c r="C31566" s="2"/>
      <c r="G31566" s="94"/>
      <c r="H31566" s="94"/>
      <c r="I31566" s="94"/>
      <c r="J31566" s="2"/>
      <c r="P31566" s="30"/>
      <c r="T31566" s="2"/>
      <c r="V31566" s="2"/>
      <c r="W31566" s="28"/>
      <c r="Y31566" s="30"/>
      <c r="Z31566" s="30"/>
      <c r="AB31566" s="6"/>
    </row>
    <row r="31567" spans="1:28">
      <c r="A31567" s="2"/>
      <c r="B31567" s="2"/>
      <c r="C31567" s="2"/>
      <c r="G31567" s="94"/>
      <c r="H31567" s="94"/>
      <c r="I31567" s="94"/>
      <c r="J31567" s="2"/>
      <c r="P31567" s="30"/>
      <c r="T31567" s="2"/>
      <c r="V31567" s="2"/>
      <c r="W31567" s="28"/>
      <c r="Y31567" s="30"/>
      <c r="Z31567" s="30"/>
      <c r="AB31567" s="6"/>
    </row>
    <row r="31568" spans="1:28">
      <c r="A31568" s="2"/>
      <c r="B31568" s="2"/>
      <c r="C31568" s="2"/>
      <c r="G31568" s="94"/>
      <c r="H31568" s="94"/>
      <c r="I31568" s="94"/>
      <c r="J31568" s="2"/>
      <c r="P31568" s="30"/>
      <c r="T31568" s="2"/>
      <c r="V31568" s="2"/>
      <c r="W31568" s="28"/>
      <c r="Y31568" s="30"/>
      <c r="Z31568" s="30"/>
      <c r="AB31568" s="6"/>
    </row>
    <row r="31569" spans="1:28">
      <c r="A31569" s="2"/>
      <c r="B31569" s="2"/>
      <c r="C31569" s="2"/>
      <c r="G31569" s="94"/>
      <c r="H31569" s="94"/>
      <c r="I31569" s="94"/>
      <c r="J31569" s="2"/>
      <c r="P31569" s="30"/>
      <c r="T31569" s="2"/>
      <c r="V31569" s="2"/>
      <c r="W31569" s="28"/>
      <c r="Y31569" s="30"/>
      <c r="Z31569" s="30"/>
      <c r="AB31569" s="6"/>
    </row>
    <row r="31570" spans="1:28">
      <c r="A31570" s="2"/>
      <c r="B31570" s="2"/>
      <c r="C31570" s="2"/>
      <c r="G31570" s="94"/>
      <c r="H31570" s="94"/>
      <c r="I31570" s="94"/>
      <c r="J31570" s="2"/>
      <c r="P31570" s="30"/>
      <c r="T31570" s="2"/>
      <c r="V31570" s="2"/>
      <c r="W31570" s="28"/>
      <c r="Y31570" s="30"/>
      <c r="Z31570" s="30"/>
      <c r="AB31570" s="6"/>
    </row>
    <row r="31571" spans="1:28">
      <c r="A31571" s="2"/>
      <c r="B31571" s="2"/>
      <c r="C31571" s="2"/>
      <c r="G31571" s="94"/>
      <c r="H31571" s="94"/>
      <c r="I31571" s="94"/>
      <c r="J31571" s="2"/>
      <c r="P31571" s="30"/>
      <c r="T31571" s="2"/>
      <c r="V31571" s="2"/>
      <c r="W31571" s="28"/>
      <c r="Y31571" s="30"/>
      <c r="Z31571" s="30"/>
      <c r="AB31571" s="6"/>
    </row>
    <row r="31572" spans="1:28">
      <c r="A31572" s="2"/>
      <c r="B31572" s="2"/>
      <c r="C31572" s="2"/>
      <c r="G31572" s="94"/>
      <c r="H31572" s="94"/>
      <c r="I31572" s="94"/>
      <c r="J31572" s="2"/>
      <c r="P31572" s="30"/>
      <c r="T31572" s="2"/>
      <c r="V31572" s="2"/>
      <c r="W31572" s="28"/>
      <c r="Y31572" s="30"/>
      <c r="Z31572" s="30"/>
      <c r="AB31572" s="6"/>
    </row>
    <row r="31573" spans="1:28">
      <c r="A31573" s="2"/>
      <c r="B31573" s="2"/>
      <c r="C31573" s="2"/>
      <c r="G31573" s="94"/>
      <c r="H31573" s="94"/>
      <c r="I31573" s="94"/>
      <c r="J31573" s="2"/>
      <c r="P31573" s="30"/>
      <c r="T31573" s="2"/>
      <c r="V31573" s="2"/>
      <c r="W31573" s="28"/>
      <c r="Y31573" s="30"/>
      <c r="Z31573" s="30"/>
      <c r="AB31573" s="6"/>
    </row>
    <row r="31574" spans="1:28">
      <c r="A31574" s="2"/>
      <c r="B31574" s="2"/>
      <c r="C31574" s="2"/>
      <c r="G31574" s="94"/>
      <c r="H31574" s="94"/>
      <c r="I31574" s="94"/>
      <c r="J31574" s="2"/>
      <c r="P31574" s="30"/>
      <c r="T31574" s="2"/>
      <c r="V31574" s="2"/>
      <c r="W31574" s="28"/>
      <c r="Y31574" s="30"/>
      <c r="Z31574" s="30"/>
      <c r="AB31574" s="6"/>
    </row>
    <row r="31575" spans="1:28">
      <c r="A31575" s="2"/>
      <c r="B31575" s="2"/>
      <c r="C31575" s="2"/>
      <c r="G31575" s="94"/>
      <c r="H31575" s="94"/>
      <c r="I31575" s="94"/>
      <c r="J31575" s="2"/>
      <c r="P31575" s="30"/>
      <c r="T31575" s="2"/>
      <c r="V31575" s="2"/>
      <c r="W31575" s="28"/>
      <c r="Y31575" s="30"/>
      <c r="Z31575" s="30"/>
      <c r="AB31575" s="6"/>
    </row>
    <row r="31576" spans="1:28">
      <c r="A31576" s="2"/>
      <c r="B31576" s="2"/>
      <c r="C31576" s="2"/>
      <c r="G31576" s="94"/>
      <c r="H31576" s="94"/>
      <c r="I31576" s="94"/>
      <c r="J31576" s="2"/>
      <c r="P31576" s="30"/>
      <c r="T31576" s="2"/>
      <c r="V31576" s="2"/>
      <c r="W31576" s="28"/>
      <c r="Y31576" s="30"/>
      <c r="Z31576" s="30"/>
      <c r="AB31576" s="6"/>
    </row>
    <row r="31577" spans="1:28">
      <c r="A31577" s="2"/>
      <c r="B31577" s="2"/>
      <c r="C31577" s="2"/>
      <c r="G31577" s="94"/>
      <c r="H31577" s="94"/>
      <c r="I31577" s="94"/>
      <c r="J31577" s="2"/>
      <c r="P31577" s="30"/>
      <c r="T31577" s="2"/>
      <c r="V31577" s="2"/>
      <c r="W31577" s="28"/>
      <c r="Y31577" s="30"/>
      <c r="Z31577" s="30"/>
      <c r="AB31577" s="6"/>
    </row>
    <row r="31578" spans="1:28">
      <c r="A31578" s="2"/>
      <c r="B31578" s="2"/>
      <c r="C31578" s="2"/>
      <c r="G31578" s="94"/>
      <c r="H31578" s="94"/>
      <c r="I31578" s="94"/>
      <c r="J31578" s="2"/>
      <c r="P31578" s="30"/>
      <c r="T31578" s="2"/>
      <c r="V31578" s="2"/>
      <c r="W31578" s="28"/>
      <c r="Y31578" s="30"/>
      <c r="Z31578" s="30"/>
      <c r="AB31578" s="6"/>
    </row>
    <row r="31579" spans="1:28">
      <c r="A31579" s="2"/>
      <c r="B31579" s="2"/>
      <c r="C31579" s="2"/>
      <c r="G31579" s="94"/>
      <c r="H31579" s="94"/>
      <c r="I31579" s="94"/>
      <c r="J31579" s="2"/>
      <c r="P31579" s="30"/>
      <c r="T31579" s="2"/>
      <c r="V31579" s="2"/>
      <c r="W31579" s="28"/>
      <c r="Y31579" s="30"/>
      <c r="Z31579" s="30"/>
      <c r="AB31579" s="6"/>
    </row>
    <row r="31580" spans="1:28">
      <c r="A31580" s="2"/>
      <c r="B31580" s="2"/>
      <c r="C31580" s="2"/>
      <c r="G31580" s="94"/>
      <c r="H31580" s="94"/>
      <c r="I31580" s="94"/>
      <c r="J31580" s="2"/>
      <c r="P31580" s="30"/>
      <c r="T31580" s="2"/>
      <c r="V31580" s="2"/>
      <c r="W31580" s="28"/>
      <c r="Y31580" s="30"/>
      <c r="Z31580" s="30"/>
      <c r="AB31580" s="6"/>
    </row>
    <row r="31581" spans="1:28">
      <c r="A31581" s="2"/>
      <c r="B31581" s="2"/>
      <c r="C31581" s="2"/>
      <c r="G31581" s="94"/>
      <c r="H31581" s="94"/>
      <c r="I31581" s="94"/>
      <c r="J31581" s="2"/>
      <c r="P31581" s="30"/>
      <c r="T31581" s="2"/>
      <c r="V31581" s="2"/>
      <c r="W31581" s="28"/>
      <c r="Y31581" s="30"/>
      <c r="Z31581" s="30"/>
      <c r="AB31581" s="6"/>
    </row>
    <row r="31582" spans="1:28">
      <c r="A31582" s="2"/>
      <c r="B31582" s="2"/>
      <c r="C31582" s="2"/>
      <c r="G31582" s="94"/>
      <c r="H31582" s="94"/>
      <c r="I31582" s="94"/>
      <c r="J31582" s="2"/>
      <c r="P31582" s="30"/>
      <c r="T31582" s="2"/>
      <c r="V31582" s="2"/>
      <c r="W31582" s="28"/>
      <c r="Y31582" s="30"/>
      <c r="Z31582" s="30"/>
      <c r="AB31582" s="6"/>
    </row>
    <row r="31583" spans="1:28">
      <c r="A31583" s="2"/>
      <c r="B31583" s="2"/>
      <c r="C31583" s="2"/>
      <c r="G31583" s="94"/>
      <c r="H31583" s="94"/>
      <c r="I31583" s="94"/>
      <c r="J31583" s="2"/>
      <c r="P31583" s="30"/>
      <c r="T31583" s="2"/>
      <c r="V31583" s="2"/>
      <c r="W31583" s="28"/>
      <c r="Y31583" s="30"/>
      <c r="Z31583" s="30"/>
      <c r="AB31583" s="6"/>
    </row>
    <row r="31584" spans="1:28">
      <c r="A31584" s="2"/>
      <c r="B31584" s="2"/>
      <c r="C31584" s="2"/>
      <c r="G31584" s="94"/>
      <c r="H31584" s="94"/>
      <c r="I31584" s="94"/>
      <c r="J31584" s="2"/>
      <c r="P31584" s="30"/>
      <c r="T31584" s="2"/>
      <c r="V31584" s="2"/>
      <c r="W31584" s="28"/>
      <c r="Y31584" s="30"/>
      <c r="Z31584" s="30"/>
      <c r="AB31584" s="6"/>
    </row>
    <row r="31585" spans="1:28">
      <c r="A31585" s="2"/>
      <c r="B31585" s="2"/>
      <c r="C31585" s="2"/>
      <c r="G31585" s="94"/>
      <c r="H31585" s="94"/>
      <c r="I31585" s="94"/>
      <c r="J31585" s="2"/>
      <c r="P31585" s="30"/>
      <c r="T31585" s="2"/>
      <c r="V31585" s="2"/>
      <c r="W31585" s="28"/>
      <c r="Y31585" s="30"/>
      <c r="Z31585" s="30"/>
      <c r="AB31585" s="6"/>
    </row>
    <row r="31586" spans="1:28">
      <c r="A31586" s="2"/>
      <c r="B31586" s="2"/>
      <c r="C31586" s="2"/>
      <c r="G31586" s="94"/>
      <c r="H31586" s="94"/>
      <c r="I31586" s="94"/>
      <c r="J31586" s="2"/>
      <c r="P31586" s="30"/>
      <c r="T31586" s="2"/>
      <c r="V31586" s="2"/>
      <c r="W31586" s="28"/>
      <c r="Y31586" s="30"/>
      <c r="Z31586" s="30"/>
      <c r="AB31586" s="6"/>
    </row>
    <row r="31587" spans="1:28">
      <c r="A31587" s="2"/>
      <c r="B31587" s="2"/>
      <c r="C31587" s="2"/>
      <c r="G31587" s="94"/>
      <c r="H31587" s="94"/>
      <c r="I31587" s="94"/>
      <c r="J31587" s="2"/>
      <c r="P31587" s="30"/>
      <c r="T31587" s="2"/>
      <c r="V31587" s="2"/>
      <c r="W31587" s="28"/>
      <c r="Y31587" s="30"/>
      <c r="Z31587" s="30"/>
      <c r="AB31587" s="6"/>
    </row>
    <row r="31588" spans="1:28">
      <c r="A31588" s="2"/>
      <c r="B31588" s="2"/>
      <c r="C31588" s="2"/>
      <c r="G31588" s="94"/>
      <c r="H31588" s="94"/>
      <c r="I31588" s="94"/>
      <c r="J31588" s="2"/>
      <c r="P31588" s="30"/>
      <c r="T31588" s="2"/>
      <c r="V31588" s="2"/>
      <c r="W31588" s="28"/>
      <c r="Y31588" s="30"/>
      <c r="Z31588" s="30"/>
      <c r="AB31588" s="6"/>
    </row>
    <row r="31589" spans="1:28">
      <c r="A31589" s="2"/>
      <c r="B31589" s="2"/>
      <c r="C31589" s="2"/>
      <c r="G31589" s="94"/>
      <c r="H31589" s="94"/>
      <c r="I31589" s="94"/>
      <c r="J31589" s="2"/>
      <c r="P31589" s="30"/>
      <c r="T31589" s="2"/>
      <c r="V31589" s="2"/>
      <c r="W31589" s="28"/>
      <c r="Y31589" s="30"/>
      <c r="Z31589" s="30"/>
      <c r="AB31589" s="6"/>
    </row>
    <row r="31590" spans="1:28">
      <c r="A31590" s="2"/>
      <c r="B31590" s="2"/>
      <c r="C31590" s="2"/>
      <c r="G31590" s="94"/>
      <c r="H31590" s="94"/>
      <c r="I31590" s="94"/>
      <c r="J31590" s="2"/>
      <c r="P31590" s="30"/>
      <c r="T31590" s="2"/>
      <c r="V31590" s="2"/>
      <c r="W31590" s="28"/>
      <c r="Y31590" s="30"/>
      <c r="Z31590" s="30"/>
      <c r="AB31590" s="6"/>
    </row>
    <row r="31591" spans="1:28">
      <c r="A31591" s="2"/>
      <c r="B31591" s="2"/>
      <c r="C31591" s="2"/>
      <c r="G31591" s="94"/>
      <c r="H31591" s="94"/>
      <c r="I31591" s="94"/>
      <c r="J31591" s="2"/>
      <c r="P31591" s="30"/>
      <c r="T31591" s="2"/>
      <c r="V31591" s="2"/>
      <c r="W31591" s="28"/>
      <c r="Y31591" s="30"/>
      <c r="Z31591" s="30"/>
      <c r="AB31591" s="6"/>
    </row>
    <row r="31592" spans="1:28">
      <c r="A31592" s="2"/>
      <c r="B31592" s="2"/>
      <c r="C31592" s="2"/>
      <c r="G31592" s="94"/>
      <c r="H31592" s="94"/>
      <c r="I31592" s="94"/>
      <c r="J31592" s="2"/>
      <c r="P31592" s="30"/>
      <c r="T31592" s="2"/>
      <c r="V31592" s="2"/>
      <c r="W31592" s="28"/>
      <c r="Y31592" s="30"/>
      <c r="Z31592" s="30"/>
      <c r="AB31592" s="6"/>
    </row>
    <row r="31593" spans="1:28">
      <c r="A31593" s="2"/>
      <c r="B31593" s="2"/>
      <c r="C31593" s="2"/>
      <c r="G31593" s="94"/>
      <c r="H31593" s="94"/>
      <c r="I31593" s="94"/>
      <c r="J31593" s="2"/>
      <c r="P31593" s="30"/>
      <c r="T31593" s="2"/>
      <c r="V31593" s="2"/>
      <c r="W31593" s="28"/>
      <c r="Y31593" s="30"/>
      <c r="Z31593" s="30"/>
      <c r="AB31593" s="6"/>
    </row>
    <row r="31594" spans="1:28">
      <c r="A31594" s="2"/>
      <c r="B31594" s="2"/>
      <c r="C31594" s="2"/>
      <c r="G31594" s="94"/>
      <c r="H31594" s="94"/>
      <c r="I31594" s="94"/>
      <c r="J31594" s="2"/>
      <c r="P31594" s="30"/>
      <c r="T31594" s="2"/>
      <c r="V31594" s="2"/>
      <c r="W31594" s="28"/>
      <c r="Y31594" s="30"/>
      <c r="Z31594" s="30"/>
      <c r="AB31594" s="6"/>
    </row>
    <row r="31595" spans="1:28">
      <c r="A31595" s="2"/>
      <c r="B31595" s="2"/>
      <c r="C31595" s="2"/>
      <c r="G31595" s="94"/>
      <c r="H31595" s="94"/>
      <c r="I31595" s="94"/>
      <c r="J31595" s="2"/>
      <c r="P31595" s="30"/>
      <c r="T31595" s="2"/>
      <c r="V31595" s="2"/>
      <c r="W31595" s="28"/>
      <c r="Y31595" s="30"/>
      <c r="Z31595" s="30"/>
      <c r="AB31595" s="6"/>
    </row>
    <row r="31596" spans="1:28">
      <c r="A31596" s="2"/>
      <c r="B31596" s="2"/>
      <c r="C31596" s="2"/>
      <c r="G31596" s="94"/>
      <c r="H31596" s="94"/>
      <c r="I31596" s="94"/>
      <c r="J31596" s="2"/>
      <c r="P31596" s="30"/>
      <c r="T31596" s="2"/>
      <c r="V31596" s="2"/>
      <c r="W31596" s="28"/>
      <c r="Y31596" s="30"/>
      <c r="Z31596" s="30"/>
      <c r="AB31596" s="6"/>
    </row>
    <row r="31597" spans="1:28">
      <c r="A31597" s="2"/>
      <c r="B31597" s="2"/>
      <c r="C31597" s="2"/>
      <c r="G31597" s="94"/>
      <c r="H31597" s="94"/>
      <c r="I31597" s="94"/>
      <c r="J31597" s="2"/>
      <c r="P31597" s="30"/>
      <c r="T31597" s="2"/>
      <c r="V31597" s="2"/>
      <c r="W31597" s="28"/>
      <c r="Y31597" s="30"/>
      <c r="Z31597" s="30"/>
      <c r="AB31597" s="6"/>
    </row>
    <row r="31598" spans="1:28">
      <c r="A31598" s="2"/>
      <c r="B31598" s="2"/>
      <c r="C31598" s="2"/>
      <c r="G31598" s="94"/>
      <c r="H31598" s="94"/>
      <c r="I31598" s="94"/>
      <c r="J31598" s="2"/>
      <c r="P31598" s="30"/>
      <c r="T31598" s="2"/>
      <c r="V31598" s="2"/>
      <c r="W31598" s="28"/>
      <c r="Y31598" s="30"/>
      <c r="Z31598" s="30"/>
      <c r="AB31598" s="6"/>
    </row>
    <row r="31599" spans="1:28">
      <c r="A31599" s="2"/>
      <c r="B31599" s="2"/>
      <c r="C31599" s="2"/>
      <c r="G31599" s="94"/>
      <c r="H31599" s="94"/>
      <c r="I31599" s="94"/>
      <c r="J31599" s="2"/>
      <c r="P31599" s="30"/>
      <c r="T31599" s="2"/>
      <c r="V31599" s="2"/>
      <c r="W31599" s="28"/>
      <c r="Y31599" s="30"/>
      <c r="Z31599" s="30"/>
      <c r="AB31599" s="6"/>
    </row>
    <row r="31600" spans="1:28">
      <c r="A31600" s="2"/>
      <c r="B31600" s="2"/>
      <c r="C31600" s="2"/>
      <c r="G31600" s="94"/>
      <c r="H31600" s="94"/>
      <c r="I31600" s="94"/>
      <c r="J31600" s="2"/>
      <c r="P31600" s="30"/>
      <c r="T31600" s="2"/>
      <c r="V31600" s="2"/>
      <c r="W31600" s="28"/>
      <c r="Y31600" s="30"/>
      <c r="Z31600" s="30"/>
      <c r="AB31600" s="6"/>
    </row>
    <row r="31601" spans="1:28">
      <c r="A31601" s="2"/>
      <c r="B31601" s="2"/>
      <c r="C31601" s="2"/>
      <c r="G31601" s="94"/>
      <c r="H31601" s="94"/>
      <c r="I31601" s="94"/>
      <c r="J31601" s="2"/>
      <c r="P31601" s="30"/>
      <c r="T31601" s="2"/>
      <c r="V31601" s="2"/>
      <c r="W31601" s="28"/>
      <c r="Y31601" s="30"/>
      <c r="Z31601" s="30"/>
      <c r="AB31601" s="6"/>
    </row>
    <row r="31602" spans="1:28">
      <c r="A31602" s="2"/>
      <c r="B31602" s="2"/>
      <c r="C31602" s="2"/>
      <c r="G31602" s="94"/>
      <c r="H31602" s="94"/>
      <c r="I31602" s="94"/>
      <c r="J31602" s="2"/>
      <c r="P31602" s="30"/>
      <c r="T31602" s="2"/>
      <c r="V31602" s="2"/>
      <c r="W31602" s="28"/>
      <c r="Y31602" s="30"/>
      <c r="Z31602" s="30"/>
      <c r="AB31602" s="6"/>
    </row>
    <row r="31603" spans="1:28">
      <c r="A31603" s="2"/>
      <c r="B31603" s="2"/>
      <c r="C31603" s="2"/>
      <c r="G31603" s="94"/>
      <c r="H31603" s="94"/>
      <c r="I31603" s="94"/>
      <c r="J31603" s="2"/>
      <c r="P31603" s="30"/>
      <c r="T31603" s="2"/>
      <c r="V31603" s="2"/>
      <c r="W31603" s="28"/>
      <c r="Y31603" s="30"/>
      <c r="Z31603" s="30"/>
      <c r="AB31603" s="6"/>
    </row>
    <row r="31604" spans="1:28">
      <c r="A31604" s="2"/>
      <c r="B31604" s="2"/>
      <c r="C31604" s="2"/>
      <c r="G31604" s="94"/>
      <c r="H31604" s="94"/>
      <c r="I31604" s="94"/>
      <c r="J31604" s="2"/>
      <c r="P31604" s="30"/>
      <c r="T31604" s="2"/>
      <c r="V31604" s="2"/>
      <c r="W31604" s="28"/>
      <c r="Y31604" s="30"/>
      <c r="Z31604" s="30"/>
      <c r="AB31604" s="6"/>
    </row>
    <row r="31605" spans="1:28">
      <c r="A31605" s="2"/>
      <c r="B31605" s="2"/>
      <c r="C31605" s="2"/>
      <c r="G31605" s="94"/>
      <c r="H31605" s="94"/>
      <c r="I31605" s="94"/>
      <c r="J31605" s="2"/>
      <c r="P31605" s="30"/>
      <c r="T31605" s="2"/>
      <c r="V31605" s="2"/>
      <c r="W31605" s="28"/>
      <c r="Y31605" s="30"/>
      <c r="Z31605" s="30"/>
      <c r="AB31605" s="6"/>
    </row>
    <row r="31606" spans="1:28">
      <c r="A31606" s="2"/>
      <c r="B31606" s="2"/>
      <c r="C31606" s="2"/>
      <c r="G31606" s="94"/>
      <c r="H31606" s="94"/>
      <c r="I31606" s="94"/>
      <c r="J31606" s="2"/>
      <c r="P31606" s="30"/>
      <c r="T31606" s="2"/>
      <c r="V31606" s="2"/>
      <c r="W31606" s="28"/>
      <c r="Y31606" s="30"/>
      <c r="Z31606" s="30"/>
      <c r="AB31606" s="6"/>
    </row>
    <row r="31607" spans="1:28">
      <c r="A31607" s="2"/>
      <c r="B31607" s="2"/>
      <c r="C31607" s="2"/>
      <c r="G31607" s="94"/>
      <c r="H31607" s="94"/>
      <c r="I31607" s="94"/>
      <c r="J31607" s="2"/>
      <c r="P31607" s="30"/>
      <c r="T31607" s="2"/>
      <c r="V31607" s="2"/>
      <c r="W31607" s="28"/>
      <c r="Y31607" s="30"/>
      <c r="Z31607" s="30"/>
      <c r="AB31607" s="6"/>
    </row>
    <row r="31608" spans="1:28">
      <c r="A31608" s="2"/>
      <c r="B31608" s="2"/>
      <c r="C31608" s="2"/>
      <c r="G31608" s="94"/>
      <c r="H31608" s="94"/>
      <c r="I31608" s="94"/>
      <c r="J31608" s="2"/>
      <c r="P31608" s="30"/>
      <c r="T31608" s="2"/>
      <c r="V31608" s="2"/>
      <c r="W31608" s="28"/>
      <c r="Y31608" s="30"/>
      <c r="Z31608" s="30"/>
      <c r="AB31608" s="6"/>
    </row>
    <row r="31609" spans="1:28">
      <c r="A31609" s="2"/>
      <c r="B31609" s="2"/>
      <c r="C31609" s="2"/>
      <c r="G31609" s="94"/>
      <c r="H31609" s="94"/>
      <c r="I31609" s="94"/>
      <c r="J31609" s="2"/>
      <c r="P31609" s="30"/>
      <c r="T31609" s="2"/>
      <c r="V31609" s="2"/>
      <c r="W31609" s="28"/>
      <c r="Y31609" s="30"/>
      <c r="Z31609" s="30"/>
      <c r="AB31609" s="6"/>
    </row>
    <row r="31610" spans="1:28">
      <c r="A31610" s="2"/>
      <c r="B31610" s="2"/>
      <c r="C31610" s="2"/>
      <c r="G31610" s="94"/>
      <c r="H31610" s="94"/>
      <c r="I31610" s="94"/>
      <c r="J31610" s="2"/>
      <c r="P31610" s="30"/>
      <c r="T31610" s="2"/>
      <c r="V31610" s="2"/>
      <c r="W31610" s="28"/>
      <c r="Y31610" s="30"/>
      <c r="Z31610" s="30"/>
      <c r="AB31610" s="6"/>
    </row>
    <row r="31611" spans="1:28">
      <c r="A31611" s="2"/>
      <c r="B31611" s="2"/>
      <c r="C31611" s="2"/>
      <c r="G31611" s="94"/>
      <c r="H31611" s="94"/>
      <c r="I31611" s="94"/>
      <c r="J31611" s="2"/>
      <c r="P31611" s="30"/>
      <c r="T31611" s="2"/>
      <c r="V31611" s="2"/>
      <c r="W31611" s="28"/>
      <c r="Y31611" s="30"/>
      <c r="Z31611" s="30"/>
      <c r="AB31611" s="6"/>
    </row>
    <row r="31612" spans="1:28">
      <c r="A31612" s="2"/>
      <c r="B31612" s="2"/>
      <c r="C31612" s="2"/>
      <c r="G31612" s="94"/>
      <c r="H31612" s="94"/>
      <c r="I31612" s="94"/>
      <c r="J31612" s="2"/>
      <c r="P31612" s="30"/>
      <c r="T31612" s="2"/>
      <c r="V31612" s="2"/>
      <c r="W31612" s="28"/>
      <c r="Y31612" s="30"/>
      <c r="Z31612" s="30"/>
      <c r="AB31612" s="6"/>
    </row>
    <row r="31613" spans="1:28">
      <c r="A31613" s="2"/>
      <c r="B31613" s="2"/>
      <c r="C31613" s="2"/>
      <c r="G31613" s="94"/>
      <c r="H31613" s="94"/>
      <c r="I31613" s="94"/>
      <c r="J31613" s="2"/>
      <c r="P31613" s="30"/>
      <c r="T31613" s="2"/>
      <c r="V31613" s="2"/>
      <c r="W31613" s="28"/>
      <c r="Y31613" s="30"/>
      <c r="Z31613" s="30"/>
      <c r="AB31613" s="6"/>
    </row>
    <row r="31614" spans="1:28">
      <c r="A31614" s="2"/>
      <c r="B31614" s="2"/>
      <c r="C31614" s="2"/>
      <c r="G31614" s="94"/>
      <c r="H31614" s="94"/>
      <c r="I31614" s="94"/>
      <c r="J31614" s="2"/>
      <c r="P31614" s="30"/>
      <c r="T31614" s="2"/>
      <c r="V31614" s="2"/>
      <c r="W31614" s="28"/>
      <c r="Y31614" s="30"/>
      <c r="Z31614" s="30"/>
      <c r="AB31614" s="6"/>
    </row>
    <row r="31615" spans="1:28">
      <c r="A31615" s="2"/>
      <c r="B31615" s="2"/>
      <c r="C31615" s="2"/>
      <c r="G31615" s="94"/>
      <c r="H31615" s="94"/>
      <c r="I31615" s="94"/>
      <c r="J31615" s="2"/>
      <c r="P31615" s="30"/>
      <c r="T31615" s="2"/>
      <c r="V31615" s="2"/>
      <c r="W31615" s="28"/>
      <c r="Y31615" s="30"/>
      <c r="Z31615" s="30"/>
      <c r="AB31615" s="6"/>
    </row>
    <row r="31616" spans="1:28">
      <c r="A31616" s="2"/>
      <c r="B31616" s="2"/>
      <c r="C31616" s="2"/>
      <c r="G31616" s="94"/>
      <c r="H31616" s="94"/>
      <c r="I31616" s="94"/>
      <c r="J31616" s="2"/>
      <c r="P31616" s="30"/>
      <c r="T31616" s="2"/>
      <c r="V31616" s="2"/>
      <c r="W31616" s="28"/>
      <c r="Y31616" s="30"/>
      <c r="Z31616" s="30"/>
      <c r="AB31616" s="6"/>
    </row>
    <row r="31617" spans="1:28">
      <c r="A31617" s="2"/>
      <c r="B31617" s="2"/>
      <c r="C31617" s="2"/>
      <c r="G31617" s="94"/>
      <c r="H31617" s="94"/>
      <c r="I31617" s="94"/>
      <c r="J31617" s="2"/>
      <c r="P31617" s="30"/>
      <c r="T31617" s="2"/>
      <c r="V31617" s="2"/>
      <c r="W31617" s="28"/>
      <c r="Y31617" s="30"/>
      <c r="Z31617" s="30"/>
      <c r="AB31617" s="6"/>
    </row>
    <row r="31618" spans="1:28">
      <c r="A31618" s="2"/>
      <c r="B31618" s="2"/>
      <c r="C31618" s="2"/>
      <c r="G31618" s="94"/>
      <c r="H31618" s="94"/>
      <c r="I31618" s="94"/>
      <c r="J31618" s="2"/>
      <c r="P31618" s="30"/>
      <c r="T31618" s="2"/>
      <c r="V31618" s="2"/>
      <c r="W31618" s="28"/>
      <c r="Y31618" s="30"/>
      <c r="Z31618" s="30"/>
      <c r="AB31618" s="6"/>
    </row>
    <row r="31619" spans="1:28">
      <c r="A31619" s="2"/>
      <c r="B31619" s="2"/>
      <c r="C31619" s="2"/>
      <c r="G31619" s="94"/>
      <c r="H31619" s="94"/>
      <c r="I31619" s="94"/>
      <c r="J31619" s="2"/>
      <c r="P31619" s="30"/>
      <c r="T31619" s="2"/>
      <c r="V31619" s="2"/>
      <c r="W31619" s="28"/>
      <c r="Y31619" s="30"/>
      <c r="Z31619" s="30"/>
      <c r="AB31619" s="6"/>
    </row>
    <row r="31620" spans="1:28">
      <c r="A31620" s="2"/>
      <c r="B31620" s="2"/>
      <c r="C31620" s="2"/>
      <c r="G31620" s="94"/>
      <c r="H31620" s="94"/>
      <c r="I31620" s="94"/>
      <c r="J31620" s="2"/>
      <c r="P31620" s="30"/>
      <c r="T31620" s="2"/>
      <c r="V31620" s="2"/>
      <c r="W31620" s="28"/>
      <c r="Y31620" s="30"/>
      <c r="Z31620" s="30"/>
      <c r="AB31620" s="6"/>
    </row>
    <row r="31621" spans="1:28">
      <c r="A31621" s="2"/>
      <c r="B31621" s="2"/>
      <c r="C31621" s="2"/>
      <c r="G31621" s="94"/>
      <c r="H31621" s="94"/>
      <c r="I31621" s="94"/>
      <c r="J31621" s="2"/>
      <c r="P31621" s="30"/>
      <c r="T31621" s="2"/>
      <c r="V31621" s="2"/>
      <c r="W31621" s="28"/>
      <c r="Y31621" s="30"/>
      <c r="Z31621" s="30"/>
      <c r="AB31621" s="6"/>
    </row>
    <row r="31622" spans="1:28">
      <c r="A31622" s="2"/>
      <c r="B31622" s="2"/>
      <c r="C31622" s="2"/>
      <c r="G31622" s="94"/>
      <c r="H31622" s="94"/>
      <c r="I31622" s="94"/>
      <c r="J31622" s="2"/>
      <c r="P31622" s="30"/>
      <c r="T31622" s="2"/>
      <c r="V31622" s="2"/>
      <c r="W31622" s="28"/>
      <c r="Y31622" s="30"/>
      <c r="Z31622" s="30"/>
      <c r="AB31622" s="6"/>
    </row>
    <row r="31623" spans="1:28">
      <c r="A31623" s="2"/>
      <c r="B31623" s="2"/>
      <c r="C31623" s="2"/>
      <c r="G31623" s="94"/>
      <c r="H31623" s="94"/>
      <c r="I31623" s="94"/>
      <c r="J31623" s="2"/>
      <c r="P31623" s="30"/>
      <c r="T31623" s="2"/>
      <c r="V31623" s="2"/>
      <c r="W31623" s="28"/>
      <c r="Y31623" s="30"/>
      <c r="Z31623" s="30"/>
      <c r="AB31623" s="6"/>
    </row>
    <row r="31624" spans="1:28">
      <c r="A31624" s="2"/>
      <c r="B31624" s="2"/>
      <c r="C31624" s="2"/>
      <c r="G31624" s="94"/>
      <c r="H31624" s="94"/>
      <c r="I31624" s="94"/>
      <c r="J31624" s="2"/>
      <c r="P31624" s="30"/>
      <c r="T31624" s="2"/>
      <c r="V31624" s="2"/>
      <c r="W31624" s="28"/>
      <c r="Y31624" s="30"/>
      <c r="Z31624" s="30"/>
      <c r="AB31624" s="6"/>
    </row>
    <row r="31625" spans="1:28">
      <c r="A31625" s="2"/>
      <c r="B31625" s="2"/>
      <c r="C31625" s="2"/>
      <c r="G31625" s="94"/>
      <c r="H31625" s="94"/>
      <c r="I31625" s="94"/>
      <c r="J31625" s="2"/>
      <c r="P31625" s="30"/>
      <c r="T31625" s="2"/>
      <c r="V31625" s="2"/>
      <c r="W31625" s="28"/>
      <c r="Y31625" s="30"/>
      <c r="Z31625" s="30"/>
      <c r="AB31625" s="6"/>
    </row>
    <row r="31626" spans="1:28">
      <c r="A31626" s="2"/>
      <c r="B31626" s="2"/>
      <c r="C31626" s="2"/>
      <c r="G31626" s="94"/>
      <c r="H31626" s="94"/>
      <c r="I31626" s="94"/>
      <c r="J31626" s="2"/>
      <c r="P31626" s="30"/>
      <c r="T31626" s="2"/>
      <c r="V31626" s="2"/>
      <c r="W31626" s="28"/>
      <c r="Y31626" s="30"/>
      <c r="Z31626" s="30"/>
      <c r="AB31626" s="6"/>
    </row>
    <row r="31627" spans="1:28">
      <c r="A31627" s="2"/>
      <c r="B31627" s="2"/>
      <c r="C31627" s="2"/>
      <c r="G31627" s="94"/>
      <c r="H31627" s="94"/>
      <c r="I31627" s="94"/>
      <c r="J31627" s="2"/>
      <c r="P31627" s="30"/>
      <c r="T31627" s="2"/>
      <c r="V31627" s="2"/>
      <c r="W31627" s="28"/>
      <c r="Y31627" s="30"/>
      <c r="Z31627" s="30"/>
      <c r="AB31627" s="6"/>
    </row>
    <row r="31628" spans="1:28">
      <c r="A31628" s="2"/>
      <c r="B31628" s="2"/>
      <c r="C31628" s="2"/>
      <c r="G31628" s="94"/>
      <c r="H31628" s="94"/>
      <c r="I31628" s="94"/>
      <c r="J31628" s="2"/>
      <c r="P31628" s="30"/>
      <c r="T31628" s="2"/>
      <c r="V31628" s="2"/>
      <c r="W31628" s="28"/>
      <c r="Y31628" s="30"/>
      <c r="Z31628" s="30"/>
      <c r="AB31628" s="6"/>
    </row>
    <row r="31629" spans="1:28">
      <c r="A31629" s="2"/>
      <c r="B31629" s="2"/>
      <c r="C31629" s="2"/>
      <c r="G31629" s="94"/>
      <c r="H31629" s="94"/>
      <c r="I31629" s="94"/>
      <c r="J31629" s="2"/>
      <c r="P31629" s="30"/>
      <c r="T31629" s="2"/>
      <c r="V31629" s="2"/>
      <c r="W31629" s="28"/>
      <c r="Y31629" s="30"/>
      <c r="Z31629" s="30"/>
      <c r="AB31629" s="6"/>
    </row>
    <row r="31630" spans="1:28">
      <c r="A31630" s="2"/>
      <c r="B31630" s="2"/>
      <c r="C31630" s="2"/>
      <c r="G31630" s="94"/>
      <c r="H31630" s="94"/>
      <c r="I31630" s="94"/>
      <c r="J31630" s="2"/>
      <c r="P31630" s="30"/>
      <c r="T31630" s="2"/>
      <c r="V31630" s="2"/>
      <c r="W31630" s="28"/>
      <c r="Y31630" s="30"/>
      <c r="Z31630" s="30"/>
      <c r="AB31630" s="6"/>
    </row>
    <row r="31631" spans="1:28">
      <c r="A31631" s="2"/>
      <c r="B31631" s="2"/>
      <c r="C31631" s="2"/>
      <c r="G31631" s="94"/>
      <c r="H31631" s="94"/>
      <c r="I31631" s="94"/>
      <c r="J31631" s="2"/>
      <c r="P31631" s="30"/>
      <c r="T31631" s="2"/>
      <c r="V31631" s="2"/>
      <c r="W31631" s="28"/>
      <c r="Y31631" s="30"/>
      <c r="Z31631" s="30"/>
      <c r="AB31631" s="6"/>
    </row>
    <row r="31632" spans="1:28">
      <c r="A31632" s="2"/>
      <c r="B31632" s="2"/>
      <c r="C31632" s="2"/>
      <c r="G31632" s="94"/>
      <c r="H31632" s="94"/>
      <c r="I31632" s="94"/>
      <c r="J31632" s="2"/>
      <c r="P31632" s="30"/>
      <c r="T31632" s="2"/>
      <c r="V31632" s="2"/>
      <c r="W31632" s="28"/>
      <c r="Y31632" s="30"/>
      <c r="Z31632" s="30"/>
      <c r="AB31632" s="6"/>
    </row>
    <row r="31633" spans="1:28">
      <c r="A31633" s="2"/>
      <c r="B31633" s="2"/>
      <c r="C31633" s="2"/>
      <c r="G31633" s="94"/>
      <c r="H31633" s="94"/>
      <c r="I31633" s="94"/>
      <c r="J31633" s="2"/>
      <c r="P31633" s="30"/>
      <c r="T31633" s="2"/>
      <c r="V31633" s="2"/>
      <c r="W31633" s="28"/>
      <c r="Y31633" s="30"/>
      <c r="Z31633" s="30"/>
      <c r="AB31633" s="6"/>
    </row>
    <row r="31634" spans="1:28">
      <c r="A31634" s="2"/>
      <c r="B31634" s="2"/>
      <c r="C31634" s="2"/>
      <c r="G31634" s="94"/>
      <c r="H31634" s="94"/>
      <c r="I31634" s="94"/>
      <c r="J31634" s="2"/>
      <c r="P31634" s="30"/>
      <c r="T31634" s="2"/>
      <c r="V31634" s="2"/>
      <c r="W31634" s="28"/>
      <c r="Y31634" s="30"/>
      <c r="Z31634" s="30"/>
      <c r="AB31634" s="6"/>
    </row>
    <row r="31635" spans="1:28">
      <c r="A31635" s="2"/>
      <c r="B31635" s="2"/>
      <c r="C31635" s="2"/>
      <c r="G31635" s="94"/>
      <c r="H31635" s="94"/>
      <c r="I31635" s="94"/>
      <c r="J31635" s="2"/>
      <c r="P31635" s="30"/>
      <c r="T31635" s="2"/>
      <c r="V31635" s="2"/>
      <c r="W31635" s="28"/>
      <c r="Y31635" s="30"/>
      <c r="Z31635" s="30"/>
      <c r="AB31635" s="6"/>
    </row>
    <row r="31636" spans="1:28">
      <c r="A31636" s="2"/>
      <c r="B31636" s="2"/>
      <c r="C31636" s="2"/>
      <c r="G31636" s="94"/>
      <c r="H31636" s="94"/>
      <c r="I31636" s="94"/>
      <c r="J31636" s="2"/>
      <c r="P31636" s="30"/>
      <c r="T31636" s="2"/>
      <c r="V31636" s="2"/>
      <c r="W31636" s="28"/>
      <c r="Y31636" s="30"/>
      <c r="Z31636" s="30"/>
      <c r="AB31636" s="6"/>
    </row>
    <row r="31637" spans="1:28">
      <c r="A31637" s="2"/>
      <c r="B31637" s="2"/>
      <c r="C31637" s="2"/>
      <c r="G31637" s="94"/>
      <c r="H31637" s="94"/>
      <c r="I31637" s="94"/>
      <c r="J31637" s="2"/>
      <c r="P31637" s="30"/>
      <c r="T31637" s="2"/>
      <c r="V31637" s="2"/>
      <c r="W31637" s="28"/>
      <c r="Y31637" s="30"/>
      <c r="Z31637" s="30"/>
      <c r="AB31637" s="6"/>
    </row>
    <row r="31638" spans="1:28">
      <c r="A31638" s="2"/>
      <c r="B31638" s="2"/>
      <c r="C31638" s="2"/>
      <c r="G31638" s="94"/>
      <c r="H31638" s="94"/>
      <c r="I31638" s="94"/>
      <c r="J31638" s="2"/>
      <c r="P31638" s="30"/>
      <c r="T31638" s="2"/>
      <c r="V31638" s="2"/>
      <c r="W31638" s="28"/>
      <c r="Y31638" s="30"/>
      <c r="Z31638" s="30"/>
      <c r="AB31638" s="6"/>
    </row>
    <row r="31639" spans="1:28">
      <c r="A31639" s="2"/>
      <c r="B31639" s="2"/>
      <c r="C31639" s="2"/>
      <c r="G31639" s="94"/>
      <c r="H31639" s="94"/>
      <c r="I31639" s="94"/>
      <c r="J31639" s="2"/>
      <c r="P31639" s="30"/>
      <c r="T31639" s="2"/>
      <c r="V31639" s="2"/>
      <c r="W31639" s="28"/>
      <c r="Y31639" s="30"/>
      <c r="Z31639" s="30"/>
      <c r="AB31639" s="6"/>
    </row>
    <row r="31640" spans="1:28">
      <c r="A31640" s="2"/>
      <c r="B31640" s="2"/>
      <c r="C31640" s="2"/>
      <c r="G31640" s="94"/>
      <c r="H31640" s="94"/>
      <c r="I31640" s="94"/>
      <c r="J31640" s="2"/>
      <c r="P31640" s="30"/>
      <c r="T31640" s="2"/>
      <c r="V31640" s="2"/>
      <c r="W31640" s="28"/>
      <c r="Y31640" s="30"/>
      <c r="Z31640" s="30"/>
      <c r="AB31640" s="6"/>
    </row>
    <row r="31641" spans="1:28">
      <c r="A31641" s="2"/>
      <c r="B31641" s="2"/>
      <c r="C31641" s="2"/>
      <c r="G31641" s="94"/>
      <c r="H31641" s="94"/>
      <c r="I31641" s="94"/>
      <c r="J31641" s="2"/>
      <c r="P31641" s="30"/>
      <c r="T31641" s="2"/>
      <c r="V31641" s="2"/>
      <c r="W31641" s="28"/>
      <c r="Y31641" s="30"/>
      <c r="Z31641" s="30"/>
      <c r="AB31641" s="6"/>
    </row>
    <row r="31642" spans="1:28">
      <c r="A31642" s="2"/>
      <c r="B31642" s="2"/>
      <c r="C31642" s="2"/>
      <c r="G31642" s="94"/>
      <c r="H31642" s="94"/>
      <c r="I31642" s="94"/>
      <c r="J31642" s="2"/>
      <c r="P31642" s="30"/>
      <c r="T31642" s="2"/>
      <c r="V31642" s="2"/>
      <c r="W31642" s="28"/>
      <c r="Y31642" s="30"/>
      <c r="Z31642" s="30"/>
      <c r="AB31642" s="6"/>
    </row>
    <row r="31643" spans="1:28">
      <c r="A31643" s="2"/>
      <c r="B31643" s="2"/>
      <c r="C31643" s="2"/>
      <c r="G31643" s="94"/>
      <c r="H31643" s="94"/>
      <c r="I31643" s="94"/>
      <c r="J31643" s="2"/>
      <c r="P31643" s="30"/>
      <c r="T31643" s="2"/>
      <c r="V31643" s="2"/>
      <c r="W31643" s="28"/>
      <c r="Y31643" s="30"/>
      <c r="Z31643" s="30"/>
      <c r="AB31643" s="6"/>
    </row>
    <row r="31644" spans="1:28">
      <c r="A31644" s="2"/>
      <c r="B31644" s="2"/>
      <c r="C31644" s="2"/>
      <c r="G31644" s="94"/>
      <c r="H31644" s="94"/>
      <c r="I31644" s="94"/>
      <c r="J31644" s="2"/>
      <c r="P31644" s="30"/>
      <c r="T31644" s="2"/>
      <c r="V31644" s="2"/>
      <c r="W31644" s="28"/>
      <c r="Y31644" s="30"/>
      <c r="Z31644" s="30"/>
      <c r="AB31644" s="6"/>
    </row>
    <row r="31645" spans="1:28">
      <c r="A31645" s="2"/>
      <c r="B31645" s="2"/>
      <c r="C31645" s="2"/>
      <c r="G31645" s="94"/>
      <c r="H31645" s="94"/>
      <c r="I31645" s="94"/>
      <c r="J31645" s="2"/>
      <c r="P31645" s="30"/>
      <c r="T31645" s="2"/>
      <c r="V31645" s="2"/>
      <c r="W31645" s="28"/>
      <c r="Y31645" s="30"/>
      <c r="Z31645" s="30"/>
      <c r="AB31645" s="6"/>
    </row>
    <row r="31646" spans="1:28">
      <c r="A31646" s="2"/>
      <c r="B31646" s="2"/>
      <c r="C31646" s="2"/>
      <c r="G31646" s="94"/>
      <c r="H31646" s="94"/>
      <c r="I31646" s="94"/>
      <c r="J31646" s="2"/>
      <c r="P31646" s="30"/>
      <c r="T31646" s="2"/>
      <c r="V31646" s="2"/>
      <c r="W31646" s="28"/>
      <c r="Y31646" s="30"/>
      <c r="Z31646" s="30"/>
      <c r="AB31646" s="6"/>
    </row>
    <row r="31647" spans="1:28">
      <c r="A31647" s="2"/>
      <c r="B31647" s="2"/>
      <c r="C31647" s="2"/>
      <c r="G31647" s="94"/>
      <c r="H31647" s="94"/>
      <c r="I31647" s="94"/>
      <c r="J31647" s="2"/>
      <c r="P31647" s="30"/>
      <c r="T31647" s="2"/>
      <c r="V31647" s="2"/>
      <c r="W31647" s="28"/>
      <c r="Y31647" s="30"/>
      <c r="Z31647" s="30"/>
      <c r="AB31647" s="6"/>
    </row>
    <row r="31648" spans="1:28">
      <c r="A31648" s="2"/>
      <c r="B31648" s="2"/>
      <c r="C31648" s="2"/>
      <c r="G31648" s="94"/>
      <c r="H31648" s="94"/>
      <c r="I31648" s="94"/>
      <c r="J31648" s="2"/>
      <c r="P31648" s="30"/>
      <c r="T31648" s="2"/>
      <c r="V31648" s="2"/>
      <c r="W31648" s="28"/>
      <c r="Y31648" s="30"/>
      <c r="Z31648" s="30"/>
      <c r="AB31648" s="6"/>
    </row>
    <row r="31649" spans="1:28">
      <c r="A31649" s="2"/>
      <c r="B31649" s="2"/>
      <c r="C31649" s="2"/>
      <c r="G31649" s="94"/>
      <c r="H31649" s="94"/>
      <c r="I31649" s="94"/>
      <c r="J31649" s="2"/>
      <c r="P31649" s="30"/>
      <c r="T31649" s="2"/>
      <c r="V31649" s="2"/>
      <c r="W31649" s="28"/>
      <c r="Y31649" s="30"/>
      <c r="Z31649" s="30"/>
      <c r="AB31649" s="6"/>
    </row>
    <row r="31650" spans="1:28">
      <c r="A31650" s="2"/>
      <c r="B31650" s="2"/>
      <c r="C31650" s="2"/>
      <c r="G31650" s="94"/>
      <c r="H31650" s="94"/>
      <c r="I31650" s="94"/>
      <c r="J31650" s="2"/>
      <c r="P31650" s="30"/>
      <c r="T31650" s="2"/>
      <c r="V31650" s="2"/>
      <c r="W31650" s="28"/>
      <c r="Y31650" s="30"/>
      <c r="Z31650" s="30"/>
      <c r="AB31650" s="6"/>
    </row>
    <row r="31651" spans="1:28">
      <c r="A31651" s="2"/>
      <c r="B31651" s="2"/>
      <c r="C31651" s="2"/>
      <c r="G31651" s="94"/>
      <c r="H31651" s="94"/>
      <c r="I31651" s="94"/>
      <c r="J31651" s="2"/>
      <c r="P31651" s="30"/>
      <c r="T31651" s="2"/>
      <c r="V31651" s="2"/>
      <c r="W31651" s="28"/>
      <c r="Y31651" s="30"/>
      <c r="Z31651" s="30"/>
      <c r="AB31651" s="6"/>
    </row>
    <row r="31652" spans="1:28">
      <c r="A31652" s="2"/>
      <c r="B31652" s="2"/>
      <c r="C31652" s="2"/>
      <c r="G31652" s="94"/>
      <c r="H31652" s="94"/>
      <c r="I31652" s="94"/>
      <c r="J31652" s="2"/>
      <c r="P31652" s="30"/>
      <c r="T31652" s="2"/>
      <c r="V31652" s="2"/>
      <c r="W31652" s="28"/>
      <c r="Y31652" s="30"/>
      <c r="Z31652" s="30"/>
      <c r="AB31652" s="6"/>
    </row>
    <row r="31653" spans="1:28">
      <c r="A31653" s="2"/>
      <c r="B31653" s="2"/>
      <c r="C31653" s="2"/>
      <c r="G31653" s="94"/>
      <c r="H31653" s="94"/>
      <c r="I31653" s="94"/>
      <c r="J31653" s="2"/>
      <c r="P31653" s="30"/>
      <c r="T31653" s="2"/>
      <c r="V31653" s="2"/>
      <c r="W31653" s="28"/>
      <c r="Y31653" s="30"/>
      <c r="Z31653" s="30"/>
      <c r="AB31653" s="6"/>
    </row>
    <row r="31654" spans="1:28">
      <c r="A31654" s="2"/>
      <c r="B31654" s="2"/>
      <c r="C31654" s="2"/>
      <c r="G31654" s="94"/>
      <c r="H31654" s="94"/>
      <c r="I31654" s="94"/>
      <c r="J31654" s="2"/>
      <c r="P31654" s="30"/>
      <c r="T31654" s="2"/>
      <c r="V31654" s="2"/>
      <c r="W31654" s="28"/>
      <c r="Y31654" s="30"/>
      <c r="Z31654" s="30"/>
      <c r="AB31654" s="6"/>
    </row>
    <row r="31655" spans="1:28">
      <c r="A31655" s="2"/>
      <c r="B31655" s="2"/>
      <c r="C31655" s="2"/>
      <c r="G31655" s="94"/>
      <c r="H31655" s="94"/>
      <c r="I31655" s="94"/>
      <c r="J31655" s="2"/>
      <c r="P31655" s="30"/>
      <c r="T31655" s="2"/>
      <c r="V31655" s="2"/>
      <c r="W31655" s="28"/>
      <c r="Y31655" s="30"/>
      <c r="Z31655" s="30"/>
      <c r="AB31655" s="6"/>
    </row>
    <row r="31656" spans="1:28">
      <c r="A31656" s="2"/>
      <c r="B31656" s="2"/>
      <c r="C31656" s="2"/>
      <c r="G31656" s="94"/>
      <c r="H31656" s="94"/>
      <c r="I31656" s="94"/>
      <c r="J31656" s="2"/>
      <c r="P31656" s="30"/>
      <c r="T31656" s="2"/>
      <c r="V31656" s="2"/>
      <c r="W31656" s="28"/>
      <c r="Y31656" s="30"/>
      <c r="Z31656" s="30"/>
      <c r="AB31656" s="6"/>
    </row>
    <row r="31657" spans="1:28">
      <c r="A31657" s="2"/>
      <c r="B31657" s="2"/>
      <c r="C31657" s="2"/>
      <c r="G31657" s="94"/>
      <c r="H31657" s="94"/>
      <c r="I31657" s="94"/>
      <c r="J31657" s="2"/>
      <c r="P31657" s="30"/>
      <c r="T31657" s="2"/>
      <c r="V31657" s="2"/>
      <c r="W31657" s="28"/>
      <c r="Y31657" s="30"/>
      <c r="Z31657" s="30"/>
      <c r="AB31657" s="6"/>
    </row>
    <row r="31658" spans="1:28">
      <c r="A31658" s="2"/>
      <c r="B31658" s="2"/>
      <c r="C31658" s="2"/>
      <c r="G31658" s="94"/>
      <c r="H31658" s="94"/>
      <c r="I31658" s="94"/>
      <c r="J31658" s="2"/>
      <c r="P31658" s="30"/>
      <c r="T31658" s="2"/>
      <c r="V31658" s="2"/>
      <c r="W31658" s="28"/>
      <c r="Y31658" s="30"/>
      <c r="Z31658" s="30"/>
      <c r="AB31658" s="6"/>
    </row>
    <row r="31659" spans="1:28">
      <c r="A31659" s="2"/>
      <c r="B31659" s="2"/>
      <c r="C31659" s="2"/>
      <c r="G31659" s="94"/>
      <c r="H31659" s="94"/>
      <c r="I31659" s="94"/>
      <c r="J31659" s="2"/>
      <c r="P31659" s="30"/>
      <c r="T31659" s="2"/>
      <c r="V31659" s="2"/>
      <c r="W31659" s="28"/>
      <c r="Y31659" s="30"/>
      <c r="Z31659" s="30"/>
      <c r="AB31659" s="6"/>
    </row>
    <row r="31660" spans="1:28">
      <c r="A31660" s="2"/>
      <c r="B31660" s="2"/>
      <c r="C31660" s="2"/>
      <c r="G31660" s="94"/>
      <c r="H31660" s="94"/>
      <c r="I31660" s="94"/>
      <c r="J31660" s="2"/>
      <c r="P31660" s="30"/>
      <c r="T31660" s="2"/>
      <c r="V31660" s="2"/>
      <c r="W31660" s="28"/>
      <c r="Y31660" s="30"/>
      <c r="Z31660" s="30"/>
      <c r="AB31660" s="6"/>
    </row>
    <row r="31661" spans="1:28">
      <c r="A31661" s="2"/>
      <c r="B31661" s="2"/>
      <c r="C31661" s="2"/>
      <c r="G31661" s="94"/>
      <c r="H31661" s="94"/>
      <c r="I31661" s="94"/>
      <c r="J31661" s="2"/>
      <c r="P31661" s="30"/>
      <c r="T31661" s="2"/>
      <c r="V31661" s="2"/>
      <c r="W31661" s="28"/>
      <c r="Y31661" s="30"/>
      <c r="Z31661" s="30"/>
      <c r="AB31661" s="6"/>
    </row>
    <row r="31662" spans="1:28">
      <c r="A31662" s="2"/>
      <c r="B31662" s="2"/>
      <c r="C31662" s="2"/>
      <c r="G31662" s="94"/>
      <c r="H31662" s="94"/>
      <c r="I31662" s="94"/>
      <c r="J31662" s="2"/>
      <c r="P31662" s="30"/>
      <c r="T31662" s="2"/>
      <c r="V31662" s="2"/>
      <c r="W31662" s="28"/>
      <c r="Y31662" s="30"/>
      <c r="Z31662" s="30"/>
      <c r="AB31662" s="6"/>
    </row>
    <row r="31663" spans="1:28">
      <c r="A31663" s="2"/>
      <c r="B31663" s="2"/>
      <c r="C31663" s="2"/>
      <c r="G31663" s="94"/>
      <c r="H31663" s="94"/>
      <c r="I31663" s="94"/>
      <c r="J31663" s="2"/>
      <c r="P31663" s="30"/>
      <c r="T31663" s="2"/>
      <c r="V31663" s="2"/>
      <c r="W31663" s="28"/>
      <c r="Y31663" s="30"/>
      <c r="Z31663" s="30"/>
      <c r="AB31663" s="6"/>
    </row>
    <row r="31664" spans="1:28">
      <c r="A31664" s="2"/>
      <c r="B31664" s="2"/>
      <c r="C31664" s="2"/>
      <c r="G31664" s="94"/>
      <c r="H31664" s="94"/>
      <c r="I31664" s="94"/>
      <c r="J31664" s="2"/>
      <c r="P31664" s="30"/>
      <c r="T31664" s="2"/>
      <c r="V31664" s="2"/>
      <c r="W31664" s="28"/>
      <c r="Y31664" s="30"/>
      <c r="Z31664" s="30"/>
      <c r="AB31664" s="6"/>
    </row>
    <row r="31665" spans="1:28">
      <c r="A31665" s="2"/>
      <c r="B31665" s="2"/>
      <c r="C31665" s="2"/>
      <c r="G31665" s="94"/>
      <c r="H31665" s="94"/>
      <c r="I31665" s="94"/>
      <c r="J31665" s="2"/>
      <c r="P31665" s="30"/>
      <c r="T31665" s="2"/>
      <c r="V31665" s="2"/>
      <c r="W31665" s="28"/>
      <c r="Y31665" s="30"/>
      <c r="Z31665" s="30"/>
      <c r="AB31665" s="6"/>
    </row>
    <row r="31666" spans="1:28">
      <c r="A31666" s="2"/>
      <c r="B31666" s="2"/>
      <c r="C31666" s="2"/>
      <c r="G31666" s="94"/>
      <c r="H31666" s="94"/>
      <c r="I31666" s="94"/>
      <c r="J31666" s="2"/>
      <c r="P31666" s="30"/>
      <c r="T31666" s="2"/>
      <c r="V31666" s="2"/>
      <c r="W31666" s="28"/>
      <c r="Y31666" s="30"/>
      <c r="Z31666" s="30"/>
      <c r="AB31666" s="6"/>
    </row>
    <row r="31667" spans="1:28">
      <c r="A31667" s="2"/>
      <c r="B31667" s="2"/>
      <c r="C31667" s="2"/>
      <c r="G31667" s="94"/>
      <c r="H31667" s="94"/>
      <c r="I31667" s="94"/>
      <c r="J31667" s="2"/>
      <c r="P31667" s="30"/>
      <c r="T31667" s="2"/>
      <c r="V31667" s="2"/>
      <c r="W31667" s="28"/>
      <c r="Y31667" s="30"/>
      <c r="Z31667" s="30"/>
      <c r="AB31667" s="6"/>
    </row>
    <row r="31668" spans="1:28">
      <c r="A31668" s="2"/>
      <c r="B31668" s="2"/>
      <c r="C31668" s="2"/>
      <c r="G31668" s="94"/>
      <c r="H31668" s="94"/>
      <c r="I31668" s="94"/>
      <c r="J31668" s="2"/>
      <c r="P31668" s="30"/>
      <c r="T31668" s="2"/>
      <c r="V31668" s="2"/>
      <c r="W31668" s="28"/>
      <c r="Y31668" s="30"/>
      <c r="Z31668" s="30"/>
      <c r="AB31668" s="6"/>
    </row>
    <row r="31669" spans="1:28">
      <c r="A31669" s="2"/>
      <c r="B31669" s="2"/>
      <c r="C31669" s="2"/>
      <c r="G31669" s="94"/>
      <c r="H31669" s="94"/>
      <c r="I31669" s="94"/>
      <c r="J31669" s="2"/>
      <c r="P31669" s="30"/>
      <c r="T31669" s="2"/>
      <c r="V31669" s="2"/>
      <c r="W31669" s="28"/>
      <c r="Y31669" s="30"/>
      <c r="Z31669" s="30"/>
      <c r="AB31669" s="6"/>
    </row>
    <row r="31670" spans="1:28">
      <c r="A31670" s="2"/>
      <c r="B31670" s="2"/>
      <c r="C31670" s="2"/>
      <c r="G31670" s="94"/>
      <c r="H31670" s="94"/>
      <c r="I31670" s="94"/>
      <c r="J31670" s="2"/>
      <c r="P31670" s="30"/>
      <c r="T31670" s="2"/>
      <c r="V31670" s="2"/>
      <c r="W31670" s="28"/>
      <c r="Y31670" s="30"/>
      <c r="Z31670" s="30"/>
      <c r="AB31670" s="6"/>
    </row>
    <row r="31671" spans="1:28">
      <c r="A31671" s="2"/>
      <c r="B31671" s="2"/>
      <c r="C31671" s="2"/>
      <c r="G31671" s="94"/>
      <c r="H31671" s="94"/>
      <c r="I31671" s="94"/>
      <c r="J31671" s="2"/>
      <c r="P31671" s="30"/>
      <c r="T31671" s="2"/>
      <c r="V31671" s="2"/>
      <c r="W31671" s="28"/>
      <c r="Y31671" s="30"/>
      <c r="Z31671" s="30"/>
      <c r="AB31671" s="6"/>
    </row>
    <row r="31672" spans="1:28">
      <c r="A31672" s="2"/>
      <c r="B31672" s="2"/>
      <c r="C31672" s="2"/>
      <c r="G31672" s="94"/>
      <c r="H31672" s="94"/>
      <c r="I31672" s="94"/>
      <c r="J31672" s="2"/>
      <c r="P31672" s="30"/>
      <c r="T31672" s="2"/>
      <c r="V31672" s="2"/>
      <c r="W31672" s="28"/>
      <c r="Y31672" s="30"/>
      <c r="Z31672" s="30"/>
      <c r="AB31672" s="6"/>
    </row>
    <row r="31673" spans="1:28">
      <c r="A31673" s="2"/>
      <c r="B31673" s="2"/>
      <c r="C31673" s="2"/>
      <c r="G31673" s="94"/>
      <c r="H31673" s="94"/>
      <c r="I31673" s="94"/>
      <c r="J31673" s="2"/>
      <c r="P31673" s="30"/>
      <c r="T31673" s="2"/>
      <c r="V31673" s="2"/>
      <c r="W31673" s="28"/>
      <c r="Y31673" s="30"/>
      <c r="Z31673" s="30"/>
      <c r="AB31673" s="6"/>
    </row>
    <row r="31674" spans="1:28">
      <c r="A31674" s="2"/>
      <c r="B31674" s="2"/>
      <c r="C31674" s="2"/>
      <c r="G31674" s="94"/>
      <c r="H31674" s="94"/>
      <c r="I31674" s="94"/>
      <c r="J31674" s="2"/>
      <c r="P31674" s="30"/>
      <c r="T31674" s="2"/>
      <c r="V31674" s="2"/>
      <c r="W31674" s="28"/>
      <c r="Y31674" s="30"/>
      <c r="Z31674" s="30"/>
      <c r="AB31674" s="6"/>
    </row>
    <row r="31675" spans="1:28">
      <c r="A31675" s="2"/>
      <c r="B31675" s="2"/>
      <c r="C31675" s="2"/>
      <c r="G31675" s="94"/>
      <c r="H31675" s="94"/>
      <c r="I31675" s="94"/>
      <c r="J31675" s="2"/>
      <c r="P31675" s="30"/>
      <c r="T31675" s="2"/>
      <c r="V31675" s="2"/>
      <c r="W31675" s="28"/>
      <c r="Y31675" s="30"/>
      <c r="Z31675" s="30"/>
      <c r="AB31675" s="6"/>
    </row>
    <row r="31676" spans="1:28">
      <c r="A31676" s="2"/>
      <c r="B31676" s="2"/>
      <c r="C31676" s="2"/>
      <c r="G31676" s="94"/>
      <c r="H31676" s="94"/>
      <c r="I31676" s="94"/>
      <c r="J31676" s="2"/>
      <c r="P31676" s="30"/>
      <c r="T31676" s="2"/>
      <c r="V31676" s="2"/>
      <c r="W31676" s="28"/>
      <c r="Y31676" s="30"/>
      <c r="Z31676" s="30"/>
      <c r="AB31676" s="6"/>
    </row>
    <row r="31677" spans="1:28">
      <c r="A31677" s="2"/>
      <c r="B31677" s="2"/>
      <c r="C31677" s="2"/>
      <c r="G31677" s="94"/>
      <c r="H31677" s="94"/>
      <c r="I31677" s="94"/>
      <c r="J31677" s="2"/>
      <c r="P31677" s="30"/>
      <c r="T31677" s="2"/>
      <c r="V31677" s="2"/>
      <c r="W31677" s="28"/>
      <c r="Y31677" s="30"/>
      <c r="Z31677" s="30"/>
      <c r="AB31677" s="6"/>
    </row>
    <row r="31678" spans="1:28">
      <c r="A31678" s="2"/>
      <c r="B31678" s="2"/>
      <c r="C31678" s="2"/>
      <c r="G31678" s="94"/>
      <c r="H31678" s="94"/>
      <c r="I31678" s="94"/>
      <c r="J31678" s="2"/>
      <c r="P31678" s="30"/>
      <c r="T31678" s="2"/>
      <c r="V31678" s="2"/>
      <c r="W31678" s="28"/>
      <c r="Y31678" s="30"/>
      <c r="Z31678" s="30"/>
      <c r="AB31678" s="6"/>
    </row>
    <row r="31679" spans="1:28">
      <c r="A31679" s="2"/>
      <c r="B31679" s="2"/>
      <c r="C31679" s="2"/>
      <c r="G31679" s="94"/>
      <c r="H31679" s="94"/>
      <c r="I31679" s="94"/>
      <c r="J31679" s="2"/>
      <c r="P31679" s="30"/>
      <c r="T31679" s="2"/>
      <c r="V31679" s="2"/>
      <c r="W31679" s="28"/>
      <c r="Y31679" s="30"/>
      <c r="Z31679" s="30"/>
      <c r="AB31679" s="6"/>
    </row>
    <row r="31680" spans="1:28">
      <c r="A31680" s="2"/>
      <c r="B31680" s="2"/>
      <c r="C31680" s="2"/>
      <c r="G31680" s="94"/>
      <c r="H31680" s="94"/>
      <c r="I31680" s="94"/>
      <c r="J31680" s="2"/>
      <c r="P31680" s="30"/>
      <c r="T31680" s="2"/>
      <c r="V31680" s="2"/>
      <c r="W31680" s="28"/>
      <c r="Y31680" s="30"/>
      <c r="Z31680" s="30"/>
      <c r="AB31680" s="6"/>
    </row>
    <row r="31681" spans="1:28">
      <c r="A31681" s="2"/>
      <c r="B31681" s="2"/>
      <c r="C31681" s="2"/>
      <c r="G31681" s="94"/>
      <c r="H31681" s="94"/>
      <c r="I31681" s="94"/>
      <c r="J31681" s="2"/>
      <c r="P31681" s="30"/>
      <c r="T31681" s="2"/>
      <c r="V31681" s="2"/>
      <c r="W31681" s="28"/>
      <c r="Y31681" s="30"/>
      <c r="Z31681" s="30"/>
      <c r="AB31681" s="6"/>
    </row>
    <row r="31682" spans="1:28">
      <c r="A31682" s="2"/>
      <c r="B31682" s="2"/>
      <c r="C31682" s="2"/>
      <c r="G31682" s="94"/>
      <c r="H31682" s="94"/>
      <c r="I31682" s="94"/>
      <c r="J31682" s="2"/>
      <c r="P31682" s="30"/>
      <c r="T31682" s="2"/>
      <c r="V31682" s="2"/>
      <c r="W31682" s="28"/>
      <c r="Y31682" s="30"/>
      <c r="Z31682" s="30"/>
      <c r="AB31682" s="6"/>
    </row>
    <row r="31683" spans="1:28">
      <c r="A31683" s="2"/>
      <c r="B31683" s="2"/>
      <c r="C31683" s="2"/>
      <c r="G31683" s="94"/>
      <c r="H31683" s="94"/>
      <c r="I31683" s="94"/>
      <c r="J31683" s="2"/>
      <c r="P31683" s="30"/>
      <c r="T31683" s="2"/>
      <c r="V31683" s="2"/>
      <c r="W31683" s="28"/>
      <c r="Y31683" s="30"/>
      <c r="Z31683" s="30"/>
      <c r="AB31683" s="6"/>
    </row>
    <row r="31684" spans="1:28">
      <c r="A31684" s="2"/>
      <c r="B31684" s="2"/>
      <c r="C31684" s="2"/>
      <c r="G31684" s="94"/>
      <c r="H31684" s="94"/>
      <c r="I31684" s="94"/>
      <c r="J31684" s="2"/>
      <c r="P31684" s="30"/>
      <c r="T31684" s="2"/>
      <c r="V31684" s="2"/>
      <c r="W31684" s="28"/>
      <c r="Y31684" s="30"/>
      <c r="Z31684" s="30"/>
      <c r="AB31684" s="6"/>
    </row>
    <row r="31685" spans="1:28">
      <c r="A31685" s="2"/>
      <c r="B31685" s="2"/>
      <c r="C31685" s="2"/>
      <c r="G31685" s="94"/>
      <c r="H31685" s="94"/>
      <c r="I31685" s="94"/>
      <c r="J31685" s="2"/>
      <c r="P31685" s="30"/>
      <c r="T31685" s="2"/>
      <c r="V31685" s="2"/>
      <c r="W31685" s="28"/>
      <c r="Y31685" s="30"/>
      <c r="Z31685" s="30"/>
      <c r="AB31685" s="6"/>
    </row>
    <row r="31686" spans="1:28">
      <c r="A31686" s="2"/>
      <c r="B31686" s="2"/>
      <c r="C31686" s="2"/>
      <c r="G31686" s="94"/>
      <c r="H31686" s="94"/>
      <c r="I31686" s="94"/>
      <c r="J31686" s="2"/>
      <c r="P31686" s="30"/>
      <c r="T31686" s="2"/>
      <c r="V31686" s="2"/>
      <c r="W31686" s="28"/>
      <c r="Y31686" s="30"/>
      <c r="Z31686" s="30"/>
      <c r="AB31686" s="6"/>
    </row>
    <row r="31687" spans="1:28">
      <c r="A31687" s="2"/>
      <c r="B31687" s="2"/>
      <c r="C31687" s="2"/>
      <c r="G31687" s="94"/>
      <c r="H31687" s="94"/>
      <c r="I31687" s="94"/>
      <c r="J31687" s="2"/>
      <c r="P31687" s="30"/>
      <c r="T31687" s="2"/>
      <c r="V31687" s="2"/>
      <c r="W31687" s="28"/>
      <c r="Y31687" s="30"/>
      <c r="Z31687" s="30"/>
      <c r="AB31687" s="6"/>
    </row>
    <row r="31688" spans="1:28">
      <c r="A31688" s="2"/>
      <c r="B31688" s="2"/>
      <c r="C31688" s="2"/>
      <c r="G31688" s="94"/>
      <c r="H31688" s="94"/>
      <c r="I31688" s="94"/>
      <c r="J31688" s="2"/>
      <c r="P31688" s="30"/>
      <c r="T31688" s="2"/>
      <c r="V31688" s="2"/>
      <c r="W31688" s="28"/>
      <c r="Y31688" s="30"/>
      <c r="Z31688" s="30"/>
      <c r="AB31688" s="6"/>
    </row>
    <row r="31689" spans="1:28">
      <c r="A31689" s="2"/>
      <c r="B31689" s="2"/>
      <c r="C31689" s="2"/>
      <c r="G31689" s="94"/>
      <c r="H31689" s="94"/>
      <c r="I31689" s="94"/>
      <c r="J31689" s="2"/>
      <c r="P31689" s="30"/>
      <c r="T31689" s="2"/>
      <c r="V31689" s="2"/>
      <c r="W31689" s="28"/>
      <c r="Y31689" s="30"/>
      <c r="Z31689" s="30"/>
      <c r="AB31689" s="6"/>
    </row>
    <row r="31690" spans="1:28">
      <c r="A31690" s="2"/>
      <c r="B31690" s="2"/>
      <c r="C31690" s="2"/>
      <c r="G31690" s="94"/>
      <c r="H31690" s="94"/>
      <c r="I31690" s="94"/>
      <c r="J31690" s="2"/>
      <c r="P31690" s="30"/>
      <c r="T31690" s="2"/>
      <c r="V31690" s="2"/>
      <c r="W31690" s="28"/>
      <c r="Y31690" s="30"/>
      <c r="Z31690" s="30"/>
      <c r="AB31690" s="6"/>
    </row>
    <row r="31691" spans="1:28">
      <c r="A31691" s="2"/>
      <c r="B31691" s="2"/>
      <c r="C31691" s="2"/>
      <c r="G31691" s="94"/>
      <c r="H31691" s="94"/>
      <c r="I31691" s="94"/>
      <c r="J31691" s="2"/>
      <c r="P31691" s="30"/>
      <c r="T31691" s="2"/>
      <c r="V31691" s="2"/>
      <c r="W31691" s="28"/>
      <c r="Y31691" s="30"/>
      <c r="Z31691" s="30"/>
      <c r="AB31691" s="6"/>
    </row>
    <row r="31692" spans="1:28">
      <c r="A31692" s="2"/>
      <c r="B31692" s="2"/>
      <c r="C31692" s="2"/>
      <c r="G31692" s="94"/>
      <c r="H31692" s="94"/>
      <c r="I31692" s="94"/>
      <c r="J31692" s="2"/>
      <c r="P31692" s="30"/>
      <c r="T31692" s="2"/>
      <c r="V31692" s="2"/>
      <c r="W31692" s="28"/>
      <c r="Y31692" s="30"/>
      <c r="Z31692" s="30"/>
      <c r="AB31692" s="6"/>
    </row>
    <row r="31693" spans="1:28">
      <c r="A31693" s="2"/>
      <c r="B31693" s="2"/>
      <c r="C31693" s="2"/>
      <c r="G31693" s="94"/>
      <c r="H31693" s="94"/>
      <c r="I31693" s="94"/>
      <c r="J31693" s="2"/>
      <c r="P31693" s="30"/>
      <c r="T31693" s="2"/>
      <c r="V31693" s="2"/>
      <c r="W31693" s="28"/>
      <c r="Y31693" s="30"/>
      <c r="Z31693" s="30"/>
      <c r="AB31693" s="6"/>
    </row>
    <row r="31694" spans="1:28">
      <c r="A31694" s="2"/>
      <c r="B31694" s="2"/>
      <c r="C31694" s="2"/>
      <c r="G31694" s="94"/>
      <c r="H31694" s="94"/>
      <c r="I31694" s="94"/>
      <c r="J31694" s="2"/>
      <c r="P31694" s="30"/>
      <c r="T31694" s="2"/>
      <c r="V31694" s="2"/>
      <c r="W31694" s="28"/>
      <c r="Y31694" s="30"/>
      <c r="Z31694" s="30"/>
      <c r="AB31694" s="6"/>
    </row>
    <row r="31695" spans="1:28">
      <c r="A31695" s="2"/>
      <c r="B31695" s="2"/>
      <c r="C31695" s="2"/>
      <c r="G31695" s="94"/>
      <c r="H31695" s="94"/>
      <c r="I31695" s="94"/>
      <c r="J31695" s="2"/>
      <c r="P31695" s="30"/>
      <c r="T31695" s="2"/>
      <c r="V31695" s="2"/>
      <c r="W31695" s="28"/>
      <c r="Y31695" s="30"/>
      <c r="Z31695" s="30"/>
      <c r="AB31695" s="6"/>
    </row>
    <row r="31696" spans="1:28">
      <c r="A31696" s="2"/>
      <c r="B31696" s="2"/>
      <c r="C31696" s="2"/>
      <c r="G31696" s="94"/>
      <c r="H31696" s="94"/>
      <c r="I31696" s="94"/>
      <c r="J31696" s="2"/>
      <c r="P31696" s="30"/>
      <c r="T31696" s="2"/>
      <c r="V31696" s="2"/>
      <c r="W31696" s="28"/>
      <c r="Y31696" s="30"/>
      <c r="Z31696" s="30"/>
      <c r="AB31696" s="6"/>
    </row>
    <row r="31697" spans="1:28">
      <c r="A31697" s="2"/>
      <c r="B31697" s="2"/>
      <c r="C31697" s="2"/>
      <c r="G31697" s="94"/>
      <c r="H31697" s="94"/>
      <c r="I31697" s="94"/>
      <c r="J31697" s="2"/>
      <c r="P31697" s="30"/>
      <c r="T31697" s="2"/>
      <c r="V31697" s="2"/>
      <c r="W31697" s="28"/>
      <c r="Y31697" s="30"/>
      <c r="Z31697" s="30"/>
      <c r="AB31697" s="6"/>
    </row>
    <row r="31698" spans="1:28">
      <c r="A31698" s="2"/>
      <c r="B31698" s="2"/>
      <c r="C31698" s="2"/>
      <c r="G31698" s="94"/>
      <c r="H31698" s="94"/>
      <c r="I31698" s="94"/>
      <c r="J31698" s="2"/>
      <c r="P31698" s="30"/>
      <c r="T31698" s="2"/>
      <c r="V31698" s="2"/>
      <c r="W31698" s="28"/>
      <c r="Y31698" s="30"/>
      <c r="Z31698" s="30"/>
      <c r="AB31698" s="6"/>
    </row>
    <row r="31699" spans="1:28">
      <c r="A31699" s="2"/>
      <c r="B31699" s="2"/>
      <c r="C31699" s="2"/>
      <c r="G31699" s="94"/>
      <c r="H31699" s="94"/>
      <c r="I31699" s="94"/>
      <c r="J31699" s="2"/>
      <c r="P31699" s="30"/>
      <c r="T31699" s="2"/>
      <c r="V31699" s="2"/>
      <c r="W31699" s="28"/>
      <c r="Y31699" s="30"/>
      <c r="Z31699" s="30"/>
      <c r="AB31699" s="6"/>
    </row>
    <row r="31700" spans="1:28">
      <c r="A31700" s="2"/>
      <c r="B31700" s="2"/>
      <c r="C31700" s="2"/>
      <c r="G31700" s="94"/>
      <c r="H31700" s="94"/>
      <c r="I31700" s="94"/>
      <c r="J31700" s="2"/>
      <c r="P31700" s="30"/>
      <c r="T31700" s="2"/>
      <c r="V31700" s="2"/>
      <c r="W31700" s="28"/>
      <c r="Y31700" s="30"/>
      <c r="Z31700" s="30"/>
      <c r="AB31700" s="6"/>
    </row>
    <row r="31701" spans="1:28">
      <c r="A31701" s="2"/>
      <c r="B31701" s="2"/>
      <c r="C31701" s="2"/>
      <c r="G31701" s="94"/>
      <c r="H31701" s="94"/>
      <c r="I31701" s="94"/>
      <c r="J31701" s="2"/>
      <c r="P31701" s="30"/>
      <c r="T31701" s="2"/>
      <c r="V31701" s="2"/>
      <c r="W31701" s="28"/>
      <c r="Y31701" s="30"/>
      <c r="Z31701" s="30"/>
      <c r="AB31701" s="6"/>
    </row>
    <row r="31702" spans="1:28">
      <c r="A31702" s="2"/>
      <c r="B31702" s="2"/>
      <c r="C31702" s="2"/>
      <c r="G31702" s="94"/>
      <c r="H31702" s="94"/>
      <c r="I31702" s="94"/>
      <c r="J31702" s="2"/>
      <c r="P31702" s="30"/>
      <c r="T31702" s="2"/>
      <c r="V31702" s="2"/>
      <c r="W31702" s="28"/>
      <c r="Y31702" s="30"/>
      <c r="Z31702" s="30"/>
      <c r="AB31702" s="6"/>
    </row>
    <row r="31703" spans="1:28">
      <c r="A31703" s="2"/>
      <c r="B31703" s="2"/>
      <c r="C31703" s="2"/>
      <c r="G31703" s="94"/>
      <c r="H31703" s="94"/>
      <c r="I31703" s="94"/>
      <c r="J31703" s="2"/>
      <c r="P31703" s="30"/>
      <c r="T31703" s="2"/>
      <c r="V31703" s="2"/>
      <c r="W31703" s="28"/>
      <c r="Y31703" s="30"/>
      <c r="Z31703" s="30"/>
      <c r="AB31703" s="6"/>
    </row>
    <row r="31704" spans="1:28">
      <c r="A31704" s="2"/>
      <c r="B31704" s="2"/>
      <c r="C31704" s="2"/>
      <c r="G31704" s="94"/>
      <c r="H31704" s="94"/>
      <c r="I31704" s="94"/>
      <c r="J31704" s="2"/>
      <c r="P31704" s="30"/>
      <c r="T31704" s="2"/>
      <c r="V31704" s="2"/>
      <c r="W31704" s="28"/>
      <c r="Y31704" s="30"/>
      <c r="Z31704" s="30"/>
      <c r="AB31704" s="6"/>
    </row>
    <row r="31705" spans="1:28">
      <c r="A31705" s="2"/>
      <c r="B31705" s="2"/>
      <c r="C31705" s="2"/>
      <c r="G31705" s="94"/>
      <c r="H31705" s="94"/>
      <c r="I31705" s="94"/>
      <c r="J31705" s="2"/>
      <c r="P31705" s="30"/>
      <c r="T31705" s="2"/>
      <c r="V31705" s="2"/>
      <c r="W31705" s="28"/>
      <c r="Y31705" s="30"/>
      <c r="Z31705" s="30"/>
      <c r="AB31705" s="6"/>
    </row>
    <row r="31706" spans="1:28">
      <c r="A31706" s="2"/>
      <c r="B31706" s="2"/>
      <c r="C31706" s="2"/>
      <c r="G31706" s="94"/>
      <c r="H31706" s="94"/>
      <c r="I31706" s="94"/>
      <c r="J31706" s="2"/>
      <c r="P31706" s="30"/>
      <c r="T31706" s="2"/>
      <c r="V31706" s="2"/>
      <c r="W31706" s="28"/>
      <c r="Y31706" s="30"/>
      <c r="Z31706" s="30"/>
      <c r="AB31706" s="6"/>
    </row>
    <row r="31707" spans="1:28">
      <c r="A31707" s="2"/>
      <c r="B31707" s="2"/>
      <c r="C31707" s="2"/>
      <c r="G31707" s="94"/>
      <c r="H31707" s="94"/>
      <c r="I31707" s="94"/>
      <c r="J31707" s="2"/>
      <c r="P31707" s="30"/>
      <c r="T31707" s="2"/>
      <c r="V31707" s="2"/>
      <c r="W31707" s="28"/>
      <c r="Y31707" s="30"/>
      <c r="Z31707" s="30"/>
      <c r="AB31707" s="6"/>
    </row>
    <row r="31708" spans="1:28">
      <c r="A31708" s="2"/>
      <c r="B31708" s="2"/>
      <c r="C31708" s="2"/>
      <c r="G31708" s="94"/>
      <c r="H31708" s="94"/>
      <c r="I31708" s="94"/>
      <c r="J31708" s="2"/>
      <c r="P31708" s="30"/>
      <c r="T31708" s="2"/>
      <c r="V31708" s="2"/>
      <c r="W31708" s="28"/>
      <c r="Y31708" s="30"/>
      <c r="Z31708" s="30"/>
      <c r="AB31708" s="6"/>
    </row>
    <row r="31709" spans="1:28">
      <c r="A31709" s="2"/>
      <c r="B31709" s="2"/>
      <c r="C31709" s="2"/>
      <c r="G31709" s="94"/>
      <c r="H31709" s="94"/>
      <c r="I31709" s="94"/>
      <c r="J31709" s="2"/>
      <c r="P31709" s="30"/>
      <c r="T31709" s="2"/>
      <c r="V31709" s="2"/>
      <c r="W31709" s="28"/>
      <c r="Y31709" s="30"/>
      <c r="Z31709" s="30"/>
      <c r="AB31709" s="6"/>
    </row>
    <row r="31710" spans="1:28">
      <c r="A31710" s="2"/>
      <c r="B31710" s="2"/>
      <c r="C31710" s="2"/>
      <c r="G31710" s="94"/>
      <c r="H31710" s="94"/>
      <c r="I31710" s="94"/>
      <c r="J31710" s="2"/>
      <c r="P31710" s="30"/>
      <c r="T31710" s="2"/>
      <c r="V31710" s="2"/>
      <c r="W31710" s="28"/>
      <c r="Y31710" s="30"/>
      <c r="Z31710" s="30"/>
      <c r="AB31710" s="6"/>
    </row>
    <row r="31711" spans="1:28">
      <c r="A31711" s="2"/>
      <c r="B31711" s="2"/>
      <c r="C31711" s="2"/>
      <c r="G31711" s="94"/>
      <c r="H31711" s="94"/>
      <c r="I31711" s="94"/>
      <c r="J31711" s="2"/>
      <c r="P31711" s="30"/>
      <c r="T31711" s="2"/>
      <c r="V31711" s="2"/>
      <c r="W31711" s="28"/>
      <c r="Y31711" s="30"/>
      <c r="Z31711" s="30"/>
      <c r="AB31711" s="6"/>
    </row>
    <row r="31712" spans="1:28">
      <c r="A31712" s="2"/>
      <c r="B31712" s="2"/>
      <c r="C31712" s="2"/>
      <c r="G31712" s="94"/>
      <c r="H31712" s="94"/>
      <c r="I31712" s="94"/>
      <c r="J31712" s="2"/>
      <c r="P31712" s="30"/>
      <c r="T31712" s="2"/>
      <c r="V31712" s="2"/>
      <c r="W31712" s="28"/>
      <c r="Y31712" s="30"/>
      <c r="Z31712" s="30"/>
      <c r="AB31712" s="6"/>
    </row>
    <row r="31713" spans="1:28">
      <c r="A31713" s="2"/>
      <c r="B31713" s="2"/>
      <c r="C31713" s="2"/>
      <c r="G31713" s="94"/>
      <c r="H31713" s="94"/>
      <c r="I31713" s="94"/>
      <c r="J31713" s="2"/>
      <c r="P31713" s="30"/>
      <c r="T31713" s="2"/>
      <c r="V31713" s="2"/>
      <c r="W31713" s="28"/>
      <c r="Y31713" s="30"/>
      <c r="Z31713" s="30"/>
      <c r="AB31713" s="6"/>
    </row>
    <row r="31714" spans="1:28">
      <c r="A31714" s="2"/>
      <c r="B31714" s="2"/>
      <c r="C31714" s="2"/>
      <c r="G31714" s="94"/>
      <c r="H31714" s="94"/>
      <c r="I31714" s="94"/>
      <c r="J31714" s="2"/>
      <c r="P31714" s="30"/>
      <c r="T31714" s="2"/>
      <c r="V31714" s="2"/>
      <c r="W31714" s="28"/>
      <c r="Y31714" s="30"/>
      <c r="Z31714" s="30"/>
      <c r="AB31714" s="6"/>
    </row>
    <row r="31715" spans="1:28">
      <c r="A31715" s="2"/>
      <c r="B31715" s="2"/>
      <c r="C31715" s="2"/>
      <c r="G31715" s="94"/>
      <c r="H31715" s="94"/>
      <c r="I31715" s="94"/>
      <c r="J31715" s="2"/>
      <c r="P31715" s="30"/>
      <c r="T31715" s="2"/>
      <c r="V31715" s="2"/>
      <c r="W31715" s="28"/>
      <c r="Y31715" s="30"/>
      <c r="Z31715" s="30"/>
      <c r="AB31715" s="6"/>
    </row>
    <row r="31716" spans="1:28">
      <c r="A31716" s="2"/>
      <c r="B31716" s="2"/>
      <c r="C31716" s="2"/>
      <c r="G31716" s="94"/>
      <c r="H31716" s="94"/>
      <c r="I31716" s="94"/>
      <c r="J31716" s="2"/>
      <c r="P31716" s="30"/>
      <c r="T31716" s="2"/>
      <c r="V31716" s="2"/>
      <c r="W31716" s="28"/>
      <c r="Y31716" s="30"/>
      <c r="Z31716" s="30"/>
      <c r="AB31716" s="6"/>
    </row>
    <row r="31717" spans="1:28">
      <c r="A31717" s="2"/>
      <c r="B31717" s="2"/>
      <c r="C31717" s="2"/>
      <c r="G31717" s="94"/>
      <c r="H31717" s="94"/>
      <c r="I31717" s="94"/>
      <c r="J31717" s="2"/>
      <c r="P31717" s="30"/>
      <c r="T31717" s="2"/>
      <c r="V31717" s="2"/>
      <c r="W31717" s="28"/>
      <c r="Y31717" s="30"/>
      <c r="Z31717" s="30"/>
      <c r="AB31717" s="6"/>
    </row>
    <row r="31718" spans="1:28">
      <c r="A31718" s="2"/>
      <c r="B31718" s="2"/>
      <c r="C31718" s="2"/>
      <c r="G31718" s="94"/>
      <c r="H31718" s="94"/>
      <c r="I31718" s="94"/>
      <c r="J31718" s="2"/>
      <c r="P31718" s="30"/>
      <c r="T31718" s="2"/>
      <c r="V31718" s="2"/>
      <c r="W31718" s="28"/>
      <c r="Y31718" s="30"/>
      <c r="Z31718" s="30"/>
      <c r="AB31718" s="6"/>
    </row>
    <row r="31719" spans="1:28">
      <c r="A31719" s="2"/>
      <c r="B31719" s="2"/>
      <c r="C31719" s="2"/>
      <c r="G31719" s="94"/>
      <c r="H31719" s="94"/>
      <c r="I31719" s="94"/>
      <c r="J31719" s="2"/>
      <c r="P31719" s="30"/>
      <c r="T31719" s="2"/>
      <c r="V31719" s="2"/>
      <c r="W31719" s="28"/>
      <c r="Y31719" s="30"/>
      <c r="Z31719" s="30"/>
      <c r="AB31719" s="6"/>
    </row>
    <row r="31720" spans="1:28">
      <c r="A31720" s="2"/>
      <c r="B31720" s="2"/>
      <c r="C31720" s="2"/>
      <c r="G31720" s="94"/>
      <c r="H31720" s="94"/>
      <c r="I31720" s="94"/>
      <c r="J31720" s="2"/>
      <c r="P31720" s="30"/>
      <c r="T31720" s="2"/>
      <c r="V31720" s="2"/>
      <c r="W31720" s="28"/>
      <c r="Y31720" s="30"/>
      <c r="Z31720" s="30"/>
      <c r="AB31720" s="6"/>
    </row>
    <row r="31721" spans="1:28">
      <c r="A31721" s="2"/>
      <c r="B31721" s="2"/>
      <c r="C31721" s="2"/>
      <c r="G31721" s="94"/>
      <c r="H31721" s="94"/>
      <c r="I31721" s="94"/>
      <c r="J31721" s="2"/>
      <c r="P31721" s="30"/>
      <c r="T31721" s="2"/>
      <c r="V31721" s="2"/>
      <c r="W31721" s="28"/>
      <c r="Y31721" s="30"/>
      <c r="Z31721" s="30"/>
      <c r="AB31721" s="6"/>
    </row>
    <row r="31722" spans="1:28">
      <c r="A31722" s="2"/>
      <c r="B31722" s="2"/>
      <c r="C31722" s="2"/>
      <c r="G31722" s="94"/>
      <c r="H31722" s="94"/>
      <c r="I31722" s="94"/>
      <c r="J31722" s="2"/>
      <c r="P31722" s="30"/>
      <c r="T31722" s="2"/>
      <c r="V31722" s="2"/>
      <c r="W31722" s="28"/>
      <c r="Y31722" s="30"/>
      <c r="Z31722" s="30"/>
      <c r="AB31722" s="6"/>
    </row>
    <row r="31723" spans="1:28">
      <c r="A31723" s="2"/>
      <c r="B31723" s="2"/>
      <c r="C31723" s="2"/>
      <c r="G31723" s="94"/>
      <c r="H31723" s="94"/>
      <c r="I31723" s="94"/>
      <c r="J31723" s="2"/>
      <c r="P31723" s="30"/>
      <c r="T31723" s="2"/>
      <c r="V31723" s="2"/>
      <c r="W31723" s="28"/>
      <c r="Y31723" s="30"/>
      <c r="Z31723" s="30"/>
      <c r="AB31723" s="6"/>
    </row>
    <row r="31724" spans="1:28">
      <c r="A31724" s="2"/>
      <c r="B31724" s="2"/>
      <c r="C31724" s="2"/>
      <c r="G31724" s="94"/>
      <c r="H31724" s="94"/>
      <c r="I31724" s="94"/>
      <c r="J31724" s="2"/>
      <c r="P31724" s="30"/>
      <c r="T31724" s="2"/>
      <c r="V31724" s="2"/>
      <c r="W31724" s="28"/>
      <c r="Y31724" s="30"/>
      <c r="Z31724" s="30"/>
      <c r="AB31724" s="6"/>
    </row>
    <row r="31725" spans="1:28">
      <c r="A31725" s="2"/>
      <c r="B31725" s="2"/>
      <c r="C31725" s="2"/>
      <c r="G31725" s="94"/>
      <c r="H31725" s="94"/>
      <c r="I31725" s="94"/>
      <c r="J31725" s="2"/>
      <c r="P31725" s="30"/>
      <c r="T31725" s="2"/>
      <c r="V31725" s="2"/>
      <c r="W31725" s="28"/>
      <c r="Y31725" s="30"/>
      <c r="Z31725" s="30"/>
      <c r="AB31725" s="6"/>
    </row>
    <row r="31726" spans="1:28">
      <c r="A31726" s="2"/>
      <c r="B31726" s="2"/>
      <c r="C31726" s="2"/>
      <c r="G31726" s="94"/>
      <c r="H31726" s="94"/>
      <c r="I31726" s="94"/>
      <c r="J31726" s="2"/>
      <c r="P31726" s="30"/>
      <c r="T31726" s="2"/>
      <c r="V31726" s="2"/>
      <c r="W31726" s="28"/>
      <c r="Y31726" s="30"/>
      <c r="Z31726" s="30"/>
      <c r="AB31726" s="6"/>
    </row>
    <row r="31727" spans="1:28">
      <c r="A31727" s="2"/>
      <c r="B31727" s="2"/>
      <c r="C31727" s="2"/>
      <c r="G31727" s="94"/>
      <c r="H31727" s="94"/>
      <c r="I31727" s="94"/>
      <c r="J31727" s="2"/>
      <c r="P31727" s="30"/>
      <c r="T31727" s="2"/>
      <c r="V31727" s="2"/>
      <c r="W31727" s="28"/>
      <c r="Y31727" s="30"/>
      <c r="Z31727" s="30"/>
      <c r="AB31727" s="6"/>
    </row>
    <row r="31728" spans="1:28">
      <c r="A31728" s="2"/>
      <c r="B31728" s="2"/>
      <c r="C31728" s="2"/>
      <c r="G31728" s="94"/>
      <c r="H31728" s="94"/>
      <c r="I31728" s="94"/>
      <c r="J31728" s="2"/>
      <c r="P31728" s="30"/>
      <c r="T31728" s="2"/>
      <c r="V31728" s="2"/>
      <c r="W31728" s="28"/>
      <c r="Y31728" s="30"/>
      <c r="Z31728" s="30"/>
      <c r="AB31728" s="6"/>
    </row>
    <row r="31729" spans="1:28">
      <c r="A31729" s="2"/>
      <c r="B31729" s="2"/>
      <c r="C31729" s="2"/>
      <c r="G31729" s="94"/>
      <c r="H31729" s="94"/>
      <c r="I31729" s="94"/>
      <c r="J31729" s="2"/>
      <c r="P31729" s="30"/>
      <c r="T31729" s="2"/>
      <c r="V31729" s="2"/>
      <c r="W31729" s="28"/>
      <c r="Y31729" s="30"/>
      <c r="Z31729" s="30"/>
      <c r="AB31729" s="6"/>
    </row>
    <row r="31730" spans="1:28">
      <c r="A31730" s="2"/>
      <c r="B31730" s="2"/>
      <c r="C31730" s="2"/>
      <c r="G31730" s="94"/>
      <c r="H31730" s="94"/>
      <c r="I31730" s="94"/>
      <c r="J31730" s="2"/>
      <c r="P31730" s="30"/>
      <c r="T31730" s="2"/>
      <c r="V31730" s="2"/>
      <c r="W31730" s="28"/>
      <c r="Y31730" s="30"/>
      <c r="Z31730" s="30"/>
      <c r="AB31730" s="6"/>
    </row>
    <row r="31731" spans="1:28">
      <c r="A31731" s="2"/>
      <c r="B31731" s="2"/>
      <c r="C31731" s="2"/>
      <c r="G31731" s="94"/>
      <c r="H31731" s="94"/>
      <c r="I31731" s="94"/>
      <c r="J31731" s="2"/>
      <c r="P31731" s="30"/>
      <c r="T31731" s="2"/>
      <c r="V31731" s="2"/>
      <c r="W31731" s="28"/>
      <c r="Y31731" s="30"/>
      <c r="Z31731" s="30"/>
      <c r="AB31731" s="6"/>
    </row>
    <row r="31732" spans="1:28">
      <c r="A31732" s="2"/>
      <c r="B31732" s="2"/>
      <c r="C31732" s="2"/>
      <c r="G31732" s="94"/>
      <c r="H31732" s="94"/>
      <c r="I31732" s="94"/>
      <c r="J31732" s="2"/>
      <c r="P31732" s="30"/>
      <c r="T31732" s="2"/>
      <c r="V31732" s="2"/>
      <c r="W31732" s="28"/>
      <c r="Y31732" s="30"/>
      <c r="Z31732" s="30"/>
      <c r="AB31732" s="6"/>
    </row>
    <row r="31733" spans="1:28">
      <c r="A31733" s="2"/>
      <c r="B31733" s="2"/>
      <c r="C31733" s="2"/>
      <c r="G31733" s="94"/>
      <c r="H31733" s="94"/>
      <c r="I31733" s="94"/>
      <c r="J31733" s="2"/>
      <c r="P31733" s="30"/>
      <c r="T31733" s="2"/>
      <c r="V31733" s="2"/>
      <c r="W31733" s="28"/>
      <c r="Y31733" s="30"/>
      <c r="Z31733" s="30"/>
      <c r="AB31733" s="6"/>
    </row>
    <row r="31734" spans="1:28">
      <c r="A31734" s="2"/>
      <c r="B31734" s="2"/>
      <c r="C31734" s="2"/>
      <c r="G31734" s="94"/>
      <c r="H31734" s="94"/>
      <c r="I31734" s="94"/>
      <c r="J31734" s="2"/>
      <c r="P31734" s="30"/>
      <c r="T31734" s="2"/>
      <c r="V31734" s="2"/>
      <c r="W31734" s="28"/>
      <c r="Y31734" s="30"/>
      <c r="Z31734" s="30"/>
      <c r="AB31734" s="6"/>
    </row>
    <row r="31735" spans="1:28">
      <c r="A31735" s="2"/>
      <c r="B31735" s="2"/>
      <c r="C31735" s="2"/>
      <c r="G31735" s="94"/>
      <c r="H31735" s="94"/>
      <c r="I31735" s="94"/>
      <c r="J31735" s="2"/>
      <c r="P31735" s="30"/>
      <c r="T31735" s="2"/>
      <c r="V31735" s="2"/>
      <c r="W31735" s="28"/>
      <c r="Y31735" s="30"/>
      <c r="Z31735" s="30"/>
      <c r="AB31735" s="6"/>
    </row>
    <row r="31736" spans="1:28">
      <c r="A31736" s="2"/>
      <c r="B31736" s="2"/>
      <c r="C31736" s="2"/>
      <c r="G31736" s="94"/>
      <c r="H31736" s="94"/>
      <c r="I31736" s="94"/>
      <c r="J31736" s="2"/>
      <c r="P31736" s="30"/>
      <c r="T31736" s="2"/>
      <c r="V31736" s="2"/>
      <c r="W31736" s="28"/>
      <c r="Y31736" s="30"/>
      <c r="Z31736" s="30"/>
      <c r="AB31736" s="6"/>
    </row>
    <row r="31737" spans="1:28">
      <c r="A31737" s="2"/>
      <c r="B31737" s="2"/>
      <c r="C31737" s="2"/>
      <c r="G31737" s="94"/>
      <c r="H31737" s="94"/>
      <c r="I31737" s="94"/>
      <c r="J31737" s="2"/>
      <c r="P31737" s="30"/>
      <c r="T31737" s="2"/>
      <c r="V31737" s="2"/>
      <c r="W31737" s="28"/>
      <c r="Y31737" s="30"/>
      <c r="Z31737" s="30"/>
      <c r="AB31737" s="6"/>
    </row>
    <row r="31738" spans="1:28">
      <c r="A31738" s="2"/>
      <c r="B31738" s="2"/>
      <c r="C31738" s="2"/>
      <c r="G31738" s="94"/>
      <c r="H31738" s="94"/>
      <c r="I31738" s="94"/>
      <c r="J31738" s="2"/>
      <c r="P31738" s="30"/>
      <c r="T31738" s="2"/>
      <c r="V31738" s="2"/>
      <c r="W31738" s="28"/>
      <c r="Y31738" s="30"/>
      <c r="Z31738" s="30"/>
      <c r="AB31738" s="6"/>
    </row>
    <row r="31739" spans="1:28">
      <c r="A31739" s="2"/>
      <c r="B31739" s="2"/>
      <c r="C31739" s="2"/>
      <c r="G31739" s="94"/>
      <c r="H31739" s="94"/>
      <c r="I31739" s="94"/>
      <c r="J31739" s="2"/>
      <c r="P31739" s="30"/>
      <c r="T31739" s="2"/>
      <c r="V31739" s="2"/>
      <c r="W31739" s="28"/>
      <c r="Y31739" s="30"/>
      <c r="Z31739" s="30"/>
      <c r="AB31739" s="6"/>
    </row>
    <row r="31740" spans="1:28">
      <c r="A31740" s="2"/>
      <c r="B31740" s="2"/>
      <c r="C31740" s="2"/>
      <c r="G31740" s="94"/>
      <c r="H31740" s="94"/>
      <c r="I31740" s="94"/>
      <c r="J31740" s="2"/>
      <c r="P31740" s="30"/>
      <c r="T31740" s="2"/>
      <c r="V31740" s="2"/>
      <c r="W31740" s="28"/>
      <c r="Y31740" s="30"/>
      <c r="Z31740" s="30"/>
      <c r="AB31740" s="6"/>
    </row>
    <row r="31741" spans="1:28">
      <c r="A31741" s="2"/>
      <c r="B31741" s="2"/>
      <c r="C31741" s="2"/>
      <c r="G31741" s="94"/>
      <c r="H31741" s="94"/>
      <c r="I31741" s="94"/>
      <c r="J31741" s="2"/>
      <c r="P31741" s="30"/>
      <c r="T31741" s="2"/>
      <c r="V31741" s="2"/>
      <c r="W31741" s="28"/>
      <c r="Y31741" s="30"/>
      <c r="Z31741" s="30"/>
      <c r="AB31741" s="6"/>
    </row>
    <row r="31742" spans="1:28">
      <c r="A31742" s="2"/>
      <c r="B31742" s="2"/>
      <c r="C31742" s="2"/>
      <c r="G31742" s="94"/>
      <c r="H31742" s="94"/>
      <c r="I31742" s="94"/>
      <c r="J31742" s="2"/>
      <c r="P31742" s="30"/>
      <c r="T31742" s="2"/>
      <c r="V31742" s="2"/>
      <c r="W31742" s="28"/>
      <c r="Y31742" s="30"/>
      <c r="Z31742" s="30"/>
      <c r="AB31742" s="6"/>
    </row>
    <row r="31743" spans="1:28">
      <c r="A31743" s="2"/>
      <c r="B31743" s="2"/>
      <c r="C31743" s="2"/>
      <c r="G31743" s="94"/>
      <c r="H31743" s="94"/>
      <c r="I31743" s="94"/>
      <c r="J31743" s="2"/>
      <c r="P31743" s="30"/>
      <c r="T31743" s="2"/>
      <c r="V31743" s="2"/>
      <c r="W31743" s="28"/>
      <c r="Y31743" s="30"/>
      <c r="Z31743" s="30"/>
      <c r="AB31743" s="6"/>
    </row>
    <row r="31744" spans="1:28">
      <c r="A31744" s="2"/>
      <c r="B31744" s="2"/>
      <c r="C31744" s="2"/>
      <c r="G31744" s="94"/>
      <c r="H31744" s="94"/>
      <c r="I31744" s="94"/>
      <c r="J31744" s="2"/>
      <c r="P31744" s="30"/>
      <c r="T31744" s="2"/>
      <c r="V31744" s="2"/>
      <c r="W31744" s="28"/>
      <c r="Y31744" s="30"/>
      <c r="Z31744" s="30"/>
      <c r="AB31744" s="6"/>
    </row>
    <row r="31745" spans="1:28">
      <c r="A31745" s="2"/>
      <c r="B31745" s="2"/>
      <c r="C31745" s="2"/>
      <c r="G31745" s="94"/>
      <c r="H31745" s="94"/>
      <c r="I31745" s="94"/>
      <c r="J31745" s="2"/>
      <c r="P31745" s="30"/>
      <c r="T31745" s="2"/>
      <c r="V31745" s="2"/>
      <c r="W31745" s="28"/>
      <c r="Y31745" s="30"/>
      <c r="Z31745" s="30"/>
      <c r="AB31745" s="6"/>
    </row>
    <row r="31746" spans="1:28">
      <c r="A31746" s="2"/>
      <c r="B31746" s="2"/>
      <c r="C31746" s="2"/>
      <c r="G31746" s="94"/>
      <c r="H31746" s="94"/>
      <c r="I31746" s="94"/>
      <c r="J31746" s="2"/>
      <c r="P31746" s="30"/>
      <c r="T31746" s="2"/>
      <c r="V31746" s="2"/>
      <c r="W31746" s="28"/>
      <c r="Y31746" s="30"/>
      <c r="Z31746" s="30"/>
      <c r="AB31746" s="6"/>
    </row>
    <row r="31747" spans="1:28">
      <c r="A31747" s="2"/>
      <c r="B31747" s="2"/>
      <c r="C31747" s="2"/>
      <c r="G31747" s="94"/>
      <c r="H31747" s="94"/>
      <c r="I31747" s="94"/>
      <c r="J31747" s="2"/>
      <c r="P31747" s="30"/>
      <c r="T31747" s="2"/>
      <c r="V31747" s="2"/>
      <c r="W31747" s="28"/>
      <c r="Y31747" s="30"/>
      <c r="Z31747" s="30"/>
      <c r="AB31747" s="6"/>
    </row>
    <row r="31748" spans="1:28">
      <c r="A31748" s="2"/>
      <c r="B31748" s="2"/>
      <c r="C31748" s="2"/>
      <c r="G31748" s="94"/>
      <c r="H31748" s="94"/>
      <c r="I31748" s="94"/>
      <c r="J31748" s="2"/>
      <c r="P31748" s="30"/>
      <c r="T31748" s="2"/>
      <c r="V31748" s="2"/>
      <c r="W31748" s="28"/>
      <c r="Y31748" s="30"/>
      <c r="Z31748" s="30"/>
      <c r="AB31748" s="6"/>
    </row>
    <row r="31749" spans="1:28">
      <c r="A31749" s="2"/>
      <c r="B31749" s="2"/>
      <c r="C31749" s="2"/>
      <c r="G31749" s="94"/>
      <c r="H31749" s="94"/>
      <c r="I31749" s="94"/>
      <c r="J31749" s="2"/>
      <c r="P31749" s="30"/>
      <c r="T31749" s="2"/>
      <c r="V31749" s="2"/>
      <c r="W31749" s="28"/>
      <c r="Y31749" s="30"/>
      <c r="Z31749" s="30"/>
      <c r="AB31749" s="6"/>
    </row>
    <row r="31750" spans="1:28">
      <c r="A31750" s="2"/>
      <c r="B31750" s="2"/>
      <c r="C31750" s="2"/>
      <c r="G31750" s="94"/>
      <c r="H31750" s="94"/>
      <c r="I31750" s="94"/>
      <c r="J31750" s="2"/>
      <c r="P31750" s="30"/>
      <c r="T31750" s="2"/>
      <c r="V31750" s="2"/>
      <c r="W31750" s="28"/>
      <c r="Y31750" s="30"/>
      <c r="Z31750" s="30"/>
      <c r="AB31750" s="6"/>
    </row>
    <row r="31751" spans="1:28">
      <c r="A31751" s="2"/>
      <c r="B31751" s="2"/>
      <c r="C31751" s="2"/>
      <c r="G31751" s="94"/>
      <c r="H31751" s="94"/>
      <c r="I31751" s="94"/>
      <c r="J31751" s="2"/>
      <c r="P31751" s="30"/>
      <c r="T31751" s="2"/>
      <c r="V31751" s="2"/>
      <c r="W31751" s="28"/>
      <c r="Y31751" s="30"/>
      <c r="Z31751" s="30"/>
      <c r="AB31751" s="6"/>
    </row>
    <row r="31752" spans="1:28">
      <c r="A31752" s="2"/>
      <c r="B31752" s="2"/>
      <c r="C31752" s="2"/>
      <c r="G31752" s="94"/>
      <c r="H31752" s="94"/>
      <c r="I31752" s="94"/>
      <c r="J31752" s="2"/>
      <c r="P31752" s="30"/>
      <c r="T31752" s="2"/>
      <c r="V31752" s="2"/>
      <c r="W31752" s="28"/>
      <c r="Y31752" s="30"/>
      <c r="Z31752" s="30"/>
      <c r="AB31752" s="6"/>
    </row>
    <row r="31753" spans="1:28">
      <c r="A31753" s="2"/>
      <c r="B31753" s="2"/>
      <c r="C31753" s="2"/>
      <c r="G31753" s="94"/>
      <c r="H31753" s="94"/>
      <c r="I31753" s="94"/>
      <c r="J31753" s="2"/>
      <c r="P31753" s="30"/>
      <c r="T31753" s="2"/>
      <c r="V31753" s="2"/>
      <c r="W31753" s="28"/>
      <c r="Y31753" s="30"/>
      <c r="Z31753" s="30"/>
      <c r="AB31753" s="6"/>
    </row>
    <row r="31754" spans="1:28">
      <c r="A31754" s="2"/>
      <c r="B31754" s="2"/>
      <c r="C31754" s="2"/>
      <c r="G31754" s="94"/>
      <c r="H31754" s="94"/>
      <c r="I31754" s="94"/>
      <c r="J31754" s="2"/>
      <c r="P31754" s="30"/>
      <c r="T31754" s="2"/>
      <c r="V31754" s="2"/>
      <c r="W31754" s="28"/>
      <c r="Y31754" s="30"/>
      <c r="Z31754" s="30"/>
      <c r="AB31754" s="6"/>
    </row>
    <row r="31755" spans="1:28">
      <c r="A31755" s="2"/>
      <c r="B31755" s="2"/>
      <c r="C31755" s="2"/>
      <c r="G31755" s="94"/>
      <c r="H31755" s="94"/>
      <c r="I31755" s="94"/>
      <c r="J31755" s="2"/>
      <c r="P31755" s="30"/>
      <c r="T31755" s="2"/>
      <c r="V31755" s="2"/>
      <c r="W31755" s="28"/>
      <c r="Y31755" s="30"/>
      <c r="Z31755" s="30"/>
      <c r="AB31755" s="6"/>
    </row>
    <row r="31756" spans="1:28">
      <c r="A31756" s="2"/>
      <c r="B31756" s="2"/>
      <c r="C31756" s="2"/>
      <c r="G31756" s="94"/>
      <c r="H31756" s="94"/>
      <c r="I31756" s="94"/>
      <c r="J31756" s="2"/>
      <c r="P31756" s="30"/>
      <c r="T31756" s="2"/>
      <c r="V31756" s="2"/>
      <c r="W31756" s="28"/>
      <c r="Y31756" s="30"/>
      <c r="Z31756" s="30"/>
      <c r="AB31756" s="6"/>
    </row>
    <row r="31757" spans="1:28">
      <c r="A31757" s="2"/>
      <c r="B31757" s="2"/>
      <c r="C31757" s="2"/>
      <c r="G31757" s="94"/>
      <c r="H31757" s="94"/>
      <c r="I31757" s="94"/>
      <c r="J31757" s="2"/>
      <c r="P31757" s="30"/>
      <c r="T31757" s="2"/>
      <c r="V31757" s="2"/>
      <c r="W31757" s="28"/>
      <c r="Y31757" s="30"/>
      <c r="Z31757" s="30"/>
      <c r="AB31757" s="6"/>
    </row>
    <row r="31758" spans="1:28">
      <c r="A31758" s="2"/>
      <c r="B31758" s="2"/>
      <c r="C31758" s="2"/>
      <c r="G31758" s="94"/>
      <c r="H31758" s="94"/>
      <c r="I31758" s="94"/>
      <c r="J31758" s="2"/>
      <c r="P31758" s="30"/>
      <c r="T31758" s="2"/>
      <c r="V31758" s="2"/>
      <c r="W31758" s="28"/>
      <c r="Y31758" s="30"/>
      <c r="Z31758" s="30"/>
      <c r="AB31758" s="6"/>
    </row>
    <row r="31759" spans="1:28">
      <c r="A31759" s="2"/>
      <c r="B31759" s="2"/>
      <c r="C31759" s="2"/>
      <c r="G31759" s="94"/>
      <c r="H31759" s="94"/>
      <c r="I31759" s="94"/>
      <c r="J31759" s="2"/>
      <c r="P31759" s="30"/>
      <c r="T31759" s="2"/>
      <c r="V31759" s="2"/>
      <c r="W31759" s="28"/>
      <c r="Y31759" s="30"/>
      <c r="Z31759" s="30"/>
      <c r="AB31759" s="6"/>
    </row>
    <row r="31760" spans="1:28">
      <c r="A31760" s="2"/>
      <c r="B31760" s="2"/>
      <c r="C31760" s="2"/>
      <c r="G31760" s="94"/>
      <c r="H31760" s="94"/>
      <c r="I31760" s="94"/>
      <c r="J31760" s="2"/>
      <c r="P31760" s="30"/>
      <c r="T31760" s="2"/>
      <c r="V31760" s="2"/>
      <c r="W31760" s="28"/>
      <c r="Y31760" s="30"/>
      <c r="Z31760" s="30"/>
      <c r="AB31760" s="6"/>
    </row>
    <row r="31761" spans="1:28">
      <c r="A31761" s="2"/>
      <c r="B31761" s="2"/>
      <c r="C31761" s="2"/>
      <c r="G31761" s="94"/>
      <c r="H31761" s="94"/>
      <c r="I31761" s="94"/>
      <c r="J31761" s="2"/>
      <c r="P31761" s="30"/>
      <c r="T31761" s="2"/>
      <c r="V31761" s="2"/>
      <c r="W31761" s="28"/>
      <c r="Y31761" s="30"/>
      <c r="Z31761" s="30"/>
      <c r="AB31761" s="6"/>
    </row>
    <row r="31762" spans="1:28">
      <c r="A31762" s="2"/>
      <c r="B31762" s="2"/>
      <c r="C31762" s="2"/>
      <c r="G31762" s="94"/>
      <c r="H31762" s="94"/>
      <c r="I31762" s="94"/>
      <c r="J31762" s="2"/>
      <c r="P31762" s="30"/>
      <c r="T31762" s="2"/>
      <c r="V31762" s="2"/>
      <c r="W31762" s="28"/>
      <c r="Y31762" s="30"/>
      <c r="Z31762" s="30"/>
      <c r="AB31762" s="6"/>
    </row>
    <row r="31763" spans="1:28">
      <c r="A31763" s="2"/>
      <c r="B31763" s="2"/>
      <c r="C31763" s="2"/>
      <c r="G31763" s="94"/>
      <c r="H31763" s="94"/>
      <c r="I31763" s="94"/>
      <c r="J31763" s="2"/>
      <c r="P31763" s="30"/>
      <c r="T31763" s="2"/>
      <c r="V31763" s="2"/>
      <c r="W31763" s="28"/>
      <c r="Y31763" s="30"/>
      <c r="Z31763" s="30"/>
      <c r="AB31763" s="6"/>
    </row>
    <row r="31764" spans="1:28">
      <c r="A31764" s="2"/>
      <c r="B31764" s="2"/>
      <c r="C31764" s="2"/>
      <c r="G31764" s="94"/>
      <c r="H31764" s="94"/>
      <c r="I31764" s="94"/>
      <c r="J31764" s="2"/>
      <c r="P31764" s="30"/>
      <c r="T31764" s="2"/>
      <c r="V31764" s="2"/>
      <c r="W31764" s="28"/>
      <c r="Y31764" s="30"/>
      <c r="Z31764" s="30"/>
      <c r="AB31764" s="6"/>
    </row>
    <row r="31765" spans="1:28">
      <c r="A31765" s="2"/>
      <c r="B31765" s="2"/>
      <c r="C31765" s="2"/>
      <c r="G31765" s="94"/>
      <c r="H31765" s="94"/>
      <c r="I31765" s="94"/>
      <c r="J31765" s="2"/>
      <c r="P31765" s="30"/>
      <c r="T31765" s="2"/>
      <c r="V31765" s="2"/>
      <c r="W31765" s="28"/>
      <c r="Y31765" s="30"/>
      <c r="Z31765" s="30"/>
      <c r="AB31765" s="6"/>
    </row>
    <row r="31766" spans="1:28">
      <c r="A31766" s="2"/>
      <c r="B31766" s="2"/>
      <c r="C31766" s="2"/>
      <c r="G31766" s="94"/>
      <c r="H31766" s="94"/>
      <c r="I31766" s="94"/>
      <c r="J31766" s="2"/>
      <c r="P31766" s="30"/>
      <c r="T31766" s="2"/>
      <c r="V31766" s="2"/>
      <c r="W31766" s="28"/>
      <c r="Y31766" s="30"/>
      <c r="Z31766" s="30"/>
      <c r="AB31766" s="6"/>
    </row>
    <row r="31767" spans="1:28">
      <c r="A31767" s="2"/>
      <c r="B31767" s="2"/>
      <c r="C31767" s="2"/>
      <c r="G31767" s="94"/>
      <c r="H31767" s="94"/>
      <c r="I31767" s="94"/>
      <c r="J31767" s="2"/>
      <c r="P31767" s="30"/>
      <c r="T31767" s="2"/>
      <c r="V31767" s="2"/>
      <c r="W31767" s="28"/>
      <c r="Y31767" s="30"/>
      <c r="Z31767" s="30"/>
      <c r="AB31767" s="6"/>
    </row>
    <row r="31768" spans="1:28">
      <c r="A31768" s="2"/>
      <c r="B31768" s="2"/>
      <c r="C31768" s="2"/>
      <c r="G31768" s="94"/>
      <c r="H31768" s="94"/>
      <c r="I31768" s="94"/>
      <c r="J31768" s="2"/>
      <c r="P31768" s="30"/>
      <c r="T31768" s="2"/>
      <c r="V31768" s="2"/>
      <c r="W31768" s="28"/>
      <c r="Y31768" s="30"/>
      <c r="Z31768" s="30"/>
      <c r="AB31768" s="6"/>
    </row>
    <row r="31769" spans="1:28">
      <c r="A31769" s="2"/>
      <c r="B31769" s="2"/>
      <c r="C31769" s="2"/>
      <c r="G31769" s="94"/>
      <c r="H31769" s="94"/>
      <c r="I31769" s="94"/>
      <c r="J31769" s="2"/>
      <c r="P31769" s="30"/>
      <c r="T31769" s="2"/>
      <c r="V31769" s="2"/>
      <c r="W31769" s="28"/>
      <c r="Y31769" s="30"/>
      <c r="Z31769" s="30"/>
      <c r="AB31769" s="6"/>
    </row>
    <row r="31770" spans="1:28">
      <c r="A31770" s="2"/>
      <c r="B31770" s="2"/>
      <c r="C31770" s="2"/>
      <c r="G31770" s="94"/>
      <c r="H31770" s="94"/>
      <c r="I31770" s="94"/>
      <c r="J31770" s="2"/>
      <c r="P31770" s="30"/>
      <c r="T31770" s="2"/>
      <c r="V31770" s="2"/>
      <c r="W31770" s="28"/>
      <c r="Y31770" s="30"/>
      <c r="Z31770" s="30"/>
      <c r="AB31770" s="6"/>
    </row>
    <row r="31771" spans="1:28">
      <c r="A31771" s="2"/>
      <c r="B31771" s="2"/>
      <c r="C31771" s="2"/>
      <c r="G31771" s="94"/>
      <c r="H31771" s="94"/>
      <c r="I31771" s="94"/>
      <c r="J31771" s="2"/>
      <c r="P31771" s="30"/>
      <c r="T31771" s="2"/>
      <c r="V31771" s="2"/>
      <c r="W31771" s="28"/>
      <c r="Y31771" s="30"/>
      <c r="Z31771" s="30"/>
      <c r="AB31771" s="6"/>
    </row>
    <row r="31772" spans="1:28">
      <c r="A31772" s="2"/>
      <c r="B31772" s="2"/>
      <c r="C31772" s="2"/>
      <c r="G31772" s="94"/>
      <c r="H31772" s="94"/>
      <c r="I31772" s="94"/>
      <c r="J31772" s="2"/>
      <c r="P31772" s="30"/>
      <c r="T31772" s="2"/>
      <c r="V31772" s="2"/>
      <c r="W31772" s="28"/>
      <c r="Y31772" s="30"/>
      <c r="Z31772" s="30"/>
      <c r="AB31772" s="6"/>
    </row>
    <row r="31773" spans="1:28">
      <c r="A31773" s="2"/>
      <c r="B31773" s="2"/>
      <c r="C31773" s="2"/>
      <c r="G31773" s="94"/>
      <c r="H31773" s="94"/>
      <c r="I31773" s="94"/>
      <c r="J31773" s="2"/>
      <c r="P31773" s="30"/>
      <c r="T31773" s="2"/>
      <c r="V31773" s="2"/>
      <c r="W31773" s="28"/>
      <c r="Y31773" s="30"/>
      <c r="Z31773" s="30"/>
      <c r="AB31773" s="6"/>
    </row>
    <row r="31774" spans="1:28">
      <c r="A31774" s="2"/>
      <c r="B31774" s="2"/>
      <c r="C31774" s="2"/>
      <c r="G31774" s="94"/>
      <c r="H31774" s="94"/>
      <c r="I31774" s="94"/>
      <c r="J31774" s="2"/>
      <c r="P31774" s="30"/>
      <c r="T31774" s="2"/>
      <c r="V31774" s="2"/>
      <c r="W31774" s="28"/>
      <c r="Y31774" s="30"/>
      <c r="Z31774" s="30"/>
      <c r="AB31774" s="6"/>
    </row>
    <row r="31775" spans="1:28">
      <c r="A31775" s="2"/>
      <c r="B31775" s="2"/>
      <c r="C31775" s="2"/>
      <c r="G31775" s="94"/>
      <c r="H31775" s="94"/>
      <c r="I31775" s="94"/>
      <c r="J31775" s="2"/>
      <c r="P31775" s="30"/>
      <c r="T31775" s="2"/>
      <c r="V31775" s="2"/>
      <c r="W31775" s="28"/>
      <c r="Y31775" s="30"/>
      <c r="Z31775" s="30"/>
      <c r="AB31775" s="6"/>
    </row>
    <row r="31776" spans="1:28">
      <c r="A31776" s="2"/>
      <c r="B31776" s="2"/>
      <c r="C31776" s="2"/>
      <c r="G31776" s="94"/>
      <c r="H31776" s="94"/>
      <c r="I31776" s="94"/>
      <c r="J31776" s="2"/>
      <c r="P31776" s="30"/>
      <c r="T31776" s="2"/>
      <c r="V31776" s="2"/>
      <c r="W31776" s="28"/>
      <c r="Y31776" s="30"/>
      <c r="Z31776" s="30"/>
      <c r="AB31776" s="6"/>
    </row>
    <row r="31777" spans="1:28">
      <c r="A31777" s="2"/>
      <c r="B31777" s="2"/>
      <c r="C31777" s="2"/>
      <c r="G31777" s="94"/>
      <c r="H31777" s="94"/>
      <c r="I31777" s="94"/>
      <c r="J31777" s="2"/>
      <c r="P31777" s="30"/>
      <c r="T31777" s="2"/>
      <c r="V31777" s="2"/>
      <c r="W31777" s="28"/>
      <c r="Y31777" s="30"/>
      <c r="Z31777" s="30"/>
      <c r="AB31777" s="6"/>
    </row>
    <row r="31778" spans="1:28">
      <c r="A31778" s="2"/>
      <c r="B31778" s="2"/>
      <c r="C31778" s="2"/>
      <c r="G31778" s="94"/>
      <c r="H31778" s="94"/>
      <c r="I31778" s="94"/>
      <c r="J31778" s="2"/>
      <c r="P31778" s="30"/>
      <c r="T31778" s="2"/>
      <c r="V31778" s="2"/>
      <c r="W31778" s="28"/>
      <c r="Y31778" s="30"/>
      <c r="Z31778" s="30"/>
      <c r="AB31778" s="6"/>
    </row>
    <row r="31779" spans="1:28">
      <c r="A31779" s="2"/>
      <c r="B31779" s="2"/>
      <c r="C31779" s="2"/>
      <c r="G31779" s="94"/>
      <c r="H31779" s="94"/>
      <c r="I31779" s="94"/>
      <c r="J31779" s="2"/>
      <c r="P31779" s="30"/>
      <c r="T31779" s="2"/>
      <c r="V31779" s="2"/>
      <c r="W31779" s="28"/>
      <c r="Y31779" s="30"/>
      <c r="Z31779" s="30"/>
      <c r="AB31779" s="6"/>
    </row>
    <row r="31780" spans="1:28">
      <c r="A31780" s="2"/>
      <c r="B31780" s="2"/>
      <c r="C31780" s="2"/>
      <c r="G31780" s="94"/>
      <c r="H31780" s="94"/>
      <c r="I31780" s="94"/>
      <c r="J31780" s="2"/>
      <c r="P31780" s="30"/>
      <c r="T31780" s="2"/>
      <c r="V31780" s="2"/>
      <c r="W31780" s="28"/>
      <c r="Y31780" s="30"/>
      <c r="Z31780" s="30"/>
      <c r="AB31780" s="6"/>
    </row>
    <row r="31781" spans="1:28">
      <c r="A31781" s="2"/>
      <c r="B31781" s="2"/>
      <c r="C31781" s="2"/>
      <c r="G31781" s="94"/>
      <c r="H31781" s="94"/>
      <c r="I31781" s="94"/>
      <c r="J31781" s="2"/>
      <c r="P31781" s="30"/>
      <c r="T31781" s="2"/>
      <c r="V31781" s="2"/>
      <c r="W31781" s="28"/>
      <c r="Y31781" s="30"/>
      <c r="Z31781" s="30"/>
      <c r="AB31781" s="6"/>
    </row>
    <row r="31782" spans="1:28">
      <c r="A31782" s="2"/>
      <c r="B31782" s="2"/>
      <c r="C31782" s="2"/>
      <c r="G31782" s="94"/>
      <c r="H31782" s="94"/>
      <c r="I31782" s="94"/>
      <c r="J31782" s="2"/>
      <c r="P31782" s="30"/>
      <c r="T31782" s="2"/>
      <c r="V31782" s="2"/>
      <c r="W31782" s="28"/>
      <c r="Y31782" s="30"/>
      <c r="Z31782" s="30"/>
      <c r="AB31782" s="6"/>
    </row>
    <row r="31783" spans="1:28">
      <c r="A31783" s="2"/>
      <c r="B31783" s="2"/>
      <c r="C31783" s="2"/>
      <c r="G31783" s="94"/>
      <c r="H31783" s="94"/>
      <c r="I31783" s="94"/>
      <c r="J31783" s="2"/>
      <c r="P31783" s="30"/>
      <c r="T31783" s="2"/>
      <c r="V31783" s="2"/>
      <c r="W31783" s="28"/>
      <c r="Y31783" s="30"/>
      <c r="Z31783" s="30"/>
      <c r="AB31783" s="6"/>
    </row>
    <row r="31784" spans="1:28">
      <c r="A31784" s="2"/>
      <c r="B31784" s="2"/>
      <c r="C31784" s="2"/>
      <c r="G31784" s="94"/>
      <c r="H31784" s="94"/>
      <c r="I31784" s="94"/>
      <c r="J31784" s="2"/>
      <c r="P31784" s="30"/>
      <c r="T31784" s="2"/>
      <c r="V31784" s="2"/>
      <c r="W31784" s="28"/>
      <c r="Y31784" s="30"/>
      <c r="Z31784" s="30"/>
      <c r="AB31784" s="6"/>
    </row>
    <row r="31785" spans="1:28">
      <c r="A31785" s="2"/>
      <c r="B31785" s="2"/>
      <c r="C31785" s="2"/>
      <c r="G31785" s="94"/>
      <c r="H31785" s="94"/>
      <c r="I31785" s="94"/>
      <c r="J31785" s="2"/>
      <c r="P31785" s="30"/>
      <c r="T31785" s="2"/>
      <c r="V31785" s="2"/>
      <c r="W31785" s="28"/>
      <c r="Y31785" s="30"/>
      <c r="Z31785" s="30"/>
      <c r="AB31785" s="6"/>
    </row>
    <row r="31786" spans="1:28">
      <c r="A31786" s="2"/>
      <c r="B31786" s="2"/>
      <c r="C31786" s="2"/>
      <c r="G31786" s="94"/>
      <c r="H31786" s="94"/>
      <c r="I31786" s="94"/>
      <c r="J31786" s="2"/>
      <c r="P31786" s="30"/>
      <c r="T31786" s="2"/>
      <c r="V31786" s="2"/>
      <c r="W31786" s="28"/>
      <c r="Y31786" s="30"/>
      <c r="Z31786" s="30"/>
      <c r="AB31786" s="6"/>
    </row>
    <row r="31787" spans="1:28">
      <c r="A31787" s="2"/>
      <c r="B31787" s="2"/>
      <c r="C31787" s="2"/>
      <c r="G31787" s="94"/>
      <c r="H31787" s="94"/>
      <c r="I31787" s="94"/>
      <c r="J31787" s="2"/>
      <c r="P31787" s="30"/>
      <c r="T31787" s="2"/>
      <c r="V31787" s="2"/>
      <c r="W31787" s="28"/>
      <c r="Y31787" s="30"/>
      <c r="Z31787" s="30"/>
      <c r="AB31787" s="6"/>
    </row>
    <row r="31788" spans="1:28">
      <c r="A31788" s="2"/>
      <c r="B31788" s="2"/>
      <c r="C31788" s="2"/>
      <c r="G31788" s="94"/>
      <c r="H31788" s="94"/>
      <c r="I31788" s="94"/>
      <c r="J31788" s="2"/>
      <c r="P31788" s="30"/>
      <c r="T31788" s="2"/>
      <c r="V31788" s="2"/>
      <c r="W31788" s="28"/>
      <c r="Y31788" s="30"/>
      <c r="Z31788" s="30"/>
      <c r="AB31788" s="6"/>
    </row>
    <row r="31789" spans="1:28">
      <c r="A31789" s="2"/>
      <c r="B31789" s="2"/>
      <c r="C31789" s="2"/>
      <c r="G31789" s="94"/>
      <c r="H31789" s="94"/>
      <c r="I31789" s="94"/>
      <c r="J31789" s="2"/>
      <c r="P31789" s="30"/>
      <c r="T31789" s="2"/>
      <c r="V31789" s="2"/>
      <c r="W31789" s="28"/>
      <c r="Y31789" s="30"/>
      <c r="Z31789" s="30"/>
      <c r="AB31789" s="6"/>
    </row>
    <row r="31790" spans="1:28">
      <c r="A31790" s="2"/>
      <c r="B31790" s="2"/>
      <c r="C31790" s="2"/>
      <c r="G31790" s="94"/>
      <c r="H31790" s="94"/>
      <c r="I31790" s="94"/>
      <c r="J31790" s="2"/>
      <c r="P31790" s="30"/>
      <c r="T31790" s="2"/>
      <c r="V31790" s="2"/>
      <c r="W31790" s="28"/>
      <c r="Y31790" s="30"/>
      <c r="Z31790" s="30"/>
      <c r="AB31790" s="6"/>
    </row>
    <row r="31791" spans="1:28">
      <c r="A31791" s="2"/>
      <c r="B31791" s="2"/>
      <c r="C31791" s="2"/>
      <c r="G31791" s="94"/>
      <c r="H31791" s="94"/>
      <c r="I31791" s="94"/>
      <c r="J31791" s="2"/>
      <c r="P31791" s="30"/>
      <c r="T31791" s="2"/>
      <c r="V31791" s="2"/>
      <c r="W31791" s="28"/>
      <c r="Y31791" s="30"/>
      <c r="Z31791" s="30"/>
      <c r="AB31791" s="6"/>
    </row>
    <row r="31792" spans="1:28">
      <c r="A31792" s="2"/>
      <c r="B31792" s="2"/>
      <c r="C31792" s="2"/>
      <c r="G31792" s="94"/>
      <c r="H31792" s="94"/>
      <c r="I31792" s="94"/>
      <c r="J31792" s="2"/>
      <c r="P31792" s="30"/>
      <c r="T31792" s="2"/>
      <c r="V31792" s="2"/>
      <c r="W31792" s="28"/>
      <c r="Y31792" s="30"/>
      <c r="Z31792" s="30"/>
      <c r="AB31792" s="6"/>
    </row>
    <row r="31793" spans="1:28">
      <c r="A31793" s="2"/>
      <c r="B31793" s="2"/>
      <c r="C31793" s="2"/>
      <c r="G31793" s="94"/>
      <c r="H31793" s="94"/>
      <c r="I31793" s="94"/>
      <c r="J31793" s="2"/>
      <c r="P31793" s="30"/>
      <c r="T31793" s="2"/>
      <c r="V31793" s="2"/>
      <c r="W31793" s="28"/>
      <c r="Y31793" s="30"/>
      <c r="Z31793" s="30"/>
      <c r="AB31793" s="6"/>
    </row>
    <row r="31794" spans="1:28">
      <c r="A31794" s="2"/>
      <c r="B31794" s="2"/>
      <c r="C31794" s="2"/>
      <c r="G31794" s="94"/>
      <c r="H31794" s="94"/>
      <c r="I31794" s="94"/>
      <c r="J31794" s="2"/>
      <c r="P31794" s="30"/>
      <c r="T31794" s="2"/>
      <c r="V31794" s="2"/>
      <c r="W31794" s="28"/>
      <c r="Y31794" s="30"/>
      <c r="Z31794" s="30"/>
      <c r="AB31794" s="6"/>
    </row>
    <row r="31795" spans="1:28">
      <c r="A31795" s="2"/>
      <c r="B31795" s="2"/>
      <c r="C31795" s="2"/>
      <c r="G31795" s="94"/>
      <c r="H31795" s="94"/>
      <c r="I31795" s="94"/>
      <c r="J31795" s="2"/>
      <c r="P31795" s="30"/>
      <c r="T31795" s="2"/>
      <c r="V31795" s="2"/>
      <c r="W31795" s="28"/>
      <c r="Y31795" s="30"/>
      <c r="Z31795" s="30"/>
      <c r="AB31795" s="6"/>
    </row>
    <row r="31796" spans="1:28">
      <c r="A31796" s="2"/>
      <c r="B31796" s="2"/>
      <c r="C31796" s="2"/>
      <c r="G31796" s="94"/>
      <c r="H31796" s="94"/>
      <c r="I31796" s="94"/>
      <c r="J31796" s="2"/>
      <c r="P31796" s="30"/>
      <c r="T31796" s="2"/>
      <c r="V31796" s="2"/>
      <c r="W31796" s="28"/>
      <c r="Y31796" s="30"/>
      <c r="Z31796" s="30"/>
      <c r="AB31796" s="6"/>
    </row>
    <row r="31797" spans="1:28">
      <c r="A31797" s="2"/>
      <c r="B31797" s="2"/>
      <c r="C31797" s="2"/>
      <c r="G31797" s="94"/>
      <c r="H31797" s="94"/>
      <c r="I31797" s="94"/>
      <c r="J31797" s="2"/>
      <c r="P31797" s="30"/>
      <c r="T31797" s="2"/>
      <c r="V31797" s="2"/>
      <c r="W31797" s="28"/>
      <c r="Y31797" s="30"/>
      <c r="Z31797" s="30"/>
      <c r="AB31797" s="6"/>
    </row>
    <row r="31798" spans="1:28">
      <c r="A31798" s="2"/>
      <c r="B31798" s="2"/>
      <c r="C31798" s="2"/>
      <c r="G31798" s="94"/>
      <c r="H31798" s="94"/>
      <c r="I31798" s="94"/>
      <c r="J31798" s="2"/>
      <c r="P31798" s="30"/>
      <c r="T31798" s="2"/>
      <c r="V31798" s="2"/>
      <c r="W31798" s="28"/>
      <c r="Y31798" s="30"/>
      <c r="Z31798" s="30"/>
      <c r="AB31798" s="6"/>
    </row>
    <row r="31799" spans="1:28">
      <c r="A31799" s="2"/>
      <c r="B31799" s="2"/>
      <c r="C31799" s="2"/>
      <c r="G31799" s="94"/>
      <c r="H31799" s="94"/>
      <c r="I31799" s="94"/>
      <c r="J31799" s="2"/>
      <c r="P31799" s="30"/>
      <c r="T31799" s="2"/>
      <c r="V31799" s="2"/>
      <c r="W31799" s="28"/>
      <c r="Y31799" s="30"/>
      <c r="Z31799" s="30"/>
      <c r="AB31799" s="6"/>
    </row>
    <row r="31800" spans="1:28">
      <c r="A31800" s="2"/>
      <c r="B31800" s="2"/>
      <c r="C31800" s="2"/>
      <c r="G31800" s="94"/>
      <c r="H31800" s="94"/>
      <c r="I31800" s="94"/>
      <c r="J31800" s="2"/>
      <c r="P31800" s="30"/>
      <c r="T31800" s="2"/>
      <c r="V31800" s="2"/>
      <c r="W31800" s="28"/>
      <c r="Y31800" s="30"/>
      <c r="Z31800" s="30"/>
      <c r="AB31800" s="6"/>
    </row>
    <row r="31801" spans="1:28">
      <c r="A31801" s="2"/>
      <c r="B31801" s="2"/>
      <c r="C31801" s="2"/>
      <c r="G31801" s="94"/>
      <c r="H31801" s="94"/>
      <c r="I31801" s="94"/>
      <c r="J31801" s="2"/>
      <c r="P31801" s="30"/>
      <c r="T31801" s="2"/>
      <c r="V31801" s="2"/>
      <c r="W31801" s="28"/>
      <c r="Y31801" s="30"/>
      <c r="Z31801" s="30"/>
      <c r="AB31801" s="6"/>
    </row>
    <row r="31802" spans="1:28">
      <c r="A31802" s="2"/>
      <c r="B31802" s="2"/>
      <c r="C31802" s="2"/>
      <c r="G31802" s="94"/>
      <c r="H31802" s="94"/>
      <c r="I31802" s="94"/>
      <c r="J31802" s="2"/>
      <c r="P31802" s="30"/>
      <c r="T31802" s="2"/>
      <c r="V31802" s="2"/>
      <c r="W31802" s="28"/>
      <c r="Y31802" s="30"/>
      <c r="Z31802" s="30"/>
      <c r="AB31802" s="6"/>
    </row>
    <row r="31803" spans="1:28">
      <c r="A31803" s="2"/>
      <c r="B31803" s="2"/>
      <c r="C31803" s="2"/>
      <c r="G31803" s="94"/>
      <c r="H31803" s="94"/>
      <c r="I31803" s="94"/>
      <c r="J31803" s="2"/>
      <c r="P31803" s="30"/>
      <c r="T31803" s="2"/>
      <c r="V31803" s="2"/>
      <c r="W31803" s="28"/>
      <c r="Y31803" s="30"/>
      <c r="Z31803" s="30"/>
      <c r="AB31803" s="6"/>
    </row>
    <row r="31804" spans="1:28">
      <c r="A31804" s="2"/>
      <c r="B31804" s="2"/>
      <c r="C31804" s="2"/>
      <c r="G31804" s="94"/>
      <c r="H31804" s="94"/>
      <c r="I31804" s="94"/>
      <c r="J31804" s="2"/>
      <c r="P31804" s="30"/>
      <c r="T31804" s="2"/>
      <c r="V31804" s="2"/>
      <c r="W31804" s="28"/>
      <c r="Y31804" s="30"/>
      <c r="Z31804" s="30"/>
      <c r="AB31804" s="6"/>
    </row>
    <row r="31805" spans="1:28">
      <c r="A31805" s="2"/>
      <c r="B31805" s="2"/>
      <c r="C31805" s="2"/>
      <c r="G31805" s="94"/>
      <c r="H31805" s="94"/>
      <c r="I31805" s="94"/>
      <c r="J31805" s="2"/>
      <c r="P31805" s="30"/>
      <c r="T31805" s="2"/>
      <c r="V31805" s="2"/>
      <c r="W31805" s="28"/>
      <c r="Y31805" s="30"/>
      <c r="Z31805" s="30"/>
      <c r="AB31805" s="6"/>
    </row>
    <row r="31806" spans="1:28">
      <c r="A31806" s="2"/>
      <c r="B31806" s="2"/>
      <c r="C31806" s="2"/>
      <c r="G31806" s="94"/>
      <c r="H31806" s="94"/>
      <c r="I31806" s="94"/>
      <c r="J31806" s="2"/>
      <c r="P31806" s="30"/>
      <c r="T31806" s="2"/>
      <c r="V31806" s="2"/>
      <c r="W31806" s="28"/>
      <c r="Y31806" s="30"/>
      <c r="Z31806" s="30"/>
      <c r="AB31806" s="6"/>
    </row>
    <row r="31807" spans="1:28">
      <c r="A31807" s="2"/>
      <c r="B31807" s="2"/>
      <c r="C31807" s="2"/>
      <c r="G31807" s="94"/>
      <c r="H31807" s="94"/>
      <c r="I31807" s="94"/>
      <c r="J31807" s="2"/>
      <c r="P31807" s="30"/>
      <c r="T31807" s="2"/>
      <c r="V31807" s="2"/>
      <c r="W31807" s="28"/>
      <c r="Y31807" s="30"/>
      <c r="Z31807" s="30"/>
      <c r="AB31807" s="6"/>
    </row>
    <row r="31808" spans="1:28">
      <c r="A31808" s="2"/>
      <c r="B31808" s="2"/>
      <c r="C31808" s="2"/>
      <c r="G31808" s="94"/>
      <c r="H31808" s="94"/>
      <c r="I31808" s="94"/>
      <c r="J31808" s="2"/>
      <c r="P31808" s="30"/>
      <c r="T31808" s="2"/>
      <c r="V31808" s="2"/>
      <c r="W31808" s="28"/>
      <c r="Y31808" s="30"/>
      <c r="Z31808" s="30"/>
      <c r="AB31808" s="6"/>
    </row>
    <row r="31809" spans="1:28">
      <c r="A31809" s="2"/>
      <c r="B31809" s="2"/>
      <c r="C31809" s="2"/>
      <c r="G31809" s="94"/>
      <c r="H31809" s="94"/>
      <c r="I31809" s="94"/>
      <c r="J31809" s="2"/>
      <c r="P31809" s="30"/>
      <c r="T31809" s="2"/>
      <c r="V31809" s="2"/>
      <c r="W31809" s="28"/>
      <c r="Y31809" s="30"/>
      <c r="Z31809" s="30"/>
      <c r="AB31809" s="6"/>
    </row>
    <row r="31810" spans="1:28">
      <c r="A31810" s="2"/>
      <c r="B31810" s="2"/>
      <c r="C31810" s="2"/>
      <c r="G31810" s="94"/>
      <c r="H31810" s="94"/>
      <c r="I31810" s="94"/>
      <c r="J31810" s="2"/>
      <c r="P31810" s="30"/>
      <c r="T31810" s="2"/>
      <c r="V31810" s="2"/>
      <c r="W31810" s="28"/>
      <c r="Y31810" s="30"/>
      <c r="Z31810" s="30"/>
      <c r="AB31810" s="6"/>
    </row>
    <row r="31811" spans="1:28">
      <c r="A31811" s="2"/>
      <c r="B31811" s="2"/>
      <c r="C31811" s="2"/>
      <c r="G31811" s="94"/>
      <c r="H31811" s="94"/>
      <c r="I31811" s="94"/>
      <c r="J31811" s="2"/>
      <c r="P31811" s="30"/>
      <c r="T31811" s="2"/>
      <c r="V31811" s="2"/>
      <c r="W31811" s="28"/>
      <c r="Y31811" s="30"/>
      <c r="Z31811" s="30"/>
      <c r="AB31811" s="6"/>
    </row>
    <row r="31812" spans="1:28">
      <c r="A31812" s="2"/>
      <c r="B31812" s="2"/>
      <c r="C31812" s="2"/>
      <c r="G31812" s="94"/>
      <c r="H31812" s="94"/>
      <c r="I31812" s="94"/>
      <c r="J31812" s="2"/>
      <c r="P31812" s="30"/>
      <c r="T31812" s="2"/>
      <c r="V31812" s="2"/>
      <c r="W31812" s="28"/>
      <c r="Y31812" s="30"/>
      <c r="Z31812" s="30"/>
      <c r="AB31812" s="6"/>
    </row>
    <row r="31813" spans="1:28">
      <c r="A31813" s="2"/>
      <c r="B31813" s="2"/>
      <c r="C31813" s="2"/>
      <c r="G31813" s="94"/>
      <c r="H31813" s="94"/>
      <c r="I31813" s="94"/>
      <c r="J31813" s="2"/>
      <c r="P31813" s="30"/>
      <c r="T31813" s="2"/>
      <c r="V31813" s="2"/>
      <c r="W31813" s="28"/>
      <c r="Y31813" s="30"/>
      <c r="Z31813" s="30"/>
      <c r="AB31813" s="6"/>
    </row>
    <row r="31814" spans="1:28">
      <c r="A31814" s="2"/>
      <c r="B31814" s="2"/>
      <c r="C31814" s="2"/>
      <c r="G31814" s="94"/>
      <c r="H31814" s="94"/>
      <c r="I31814" s="94"/>
      <c r="J31814" s="2"/>
      <c r="P31814" s="30"/>
      <c r="T31814" s="2"/>
      <c r="V31814" s="2"/>
      <c r="W31814" s="28"/>
      <c r="Y31814" s="30"/>
      <c r="Z31814" s="30"/>
      <c r="AB31814" s="6"/>
    </row>
    <row r="31815" spans="1:28">
      <c r="A31815" s="2"/>
      <c r="B31815" s="2"/>
      <c r="C31815" s="2"/>
      <c r="G31815" s="94"/>
      <c r="H31815" s="94"/>
      <c r="I31815" s="94"/>
      <c r="J31815" s="2"/>
      <c r="P31815" s="30"/>
      <c r="T31815" s="2"/>
      <c r="V31815" s="2"/>
      <c r="W31815" s="28"/>
      <c r="Y31815" s="30"/>
      <c r="Z31815" s="30"/>
      <c r="AB31815" s="6"/>
    </row>
    <row r="31816" spans="1:28">
      <c r="A31816" s="2"/>
      <c r="B31816" s="2"/>
      <c r="C31816" s="2"/>
      <c r="G31816" s="94"/>
      <c r="H31816" s="94"/>
      <c r="I31816" s="94"/>
      <c r="J31816" s="2"/>
      <c r="P31816" s="30"/>
      <c r="T31816" s="2"/>
      <c r="V31816" s="2"/>
      <c r="W31816" s="28"/>
      <c r="Y31816" s="30"/>
      <c r="Z31816" s="30"/>
      <c r="AB31816" s="6"/>
    </row>
    <row r="31817" spans="1:28">
      <c r="A31817" s="2"/>
      <c r="B31817" s="2"/>
      <c r="C31817" s="2"/>
      <c r="G31817" s="94"/>
      <c r="H31817" s="94"/>
      <c r="I31817" s="94"/>
      <c r="J31817" s="2"/>
      <c r="P31817" s="30"/>
      <c r="T31817" s="2"/>
      <c r="V31817" s="2"/>
      <c r="W31817" s="28"/>
      <c r="Y31817" s="30"/>
      <c r="Z31817" s="30"/>
      <c r="AB31817" s="6"/>
    </row>
    <row r="31818" spans="1:28">
      <c r="A31818" s="2"/>
      <c r="B31818" s="2"/>
      <c r="C31818" s="2"/>
      <c r="G31818" s="94"/>
      <c r="H31818" s="94"/>
      <c r="I31818" s="94"/>
      <c r="J31818" s="2"/>
      <c r="P31818" s="30"/>
      <c r="T31818" s="2"/>
      <c r="V31818" s="2"/>
      <c r="W31818" s="28"/>
      <c r="Y31818" s="30"/>
      <c r="Z31818" s="30"/>
      <c r="AB31818" s="6"/>
    </row>
    <row r="31819" spans="1:28">
      <c r="A31819" s="2"/>
      <c r="B31819" s="2"/>
      <c r="C31819" s="2"/>
      <c r="G31819" s="94"/>
      <c r="H31819" s="94"/>
      <c r="I31819" s="94"/>
      <c r="J31819" s="2"/>
      <c r="P31819" s="30"/>
      <c r="T31819" s="2"/>
      <c r="V31819" s="2"/>
      <c r="W31819" s="28"/>
      <c r="Y31819" s="30"/>
      <c r="Z31819" s="30"/>
      <c r="AB31819" s="6"/>
    </row>
    <row r="31820" spans="1:28">
      <c r="A31820" s="2"/>
      <c r="B31820" s="2"/>
      <c r="C31820" s="2"/>
      <c r="G31820" s="94"/>
      <c r="H31820" s="94"/>
      <c r="I31820" s="94"/>
      <c r="J31820" s="2"/>
      <c r="P31820" s="30"/>
      <c r="T31820" s="2"/>
      <c r="V31820" s="2"/>
      <c r="W31820" s="28"/>
      <c r="Y31820" s="30"/>
      <c r="Z31820" s="30"/>
      <c r="AB31820" s="6"/>
    </row>
    <row r="31821" spans="1:28">
      <c r="A31821" s="2"/>
      <c r="B31821" s="2"/>
      <c r="C31821" s="2"/>
      <c r="G31821" s="94"/>
      <c r="H31821" s="94"/>
      <c r="I31821" s="94"/>
      <c r="J31821" s="2"/>
      <c r="P31821" s="30"/>
      <c r="T31821" s="2"/>
      <c r="V31821" s="2"/>
      <c r="W31821" s="28"/>
      <c r="Y31821" s="30"/>
      <c r="Z31821" s="30"/>
      <c r="AB31821" s="6"/>
    </row>
    <row r="31822" spans="1:28">
      <c r="A31822" s="2"/>
      <c r="B31822" s="2"/>
      <c r="C31822" s="2"/>
      <c r="G31822" s="94"/>
      <c r="H31822" s="94"/>
      <c r="I31822" s="94"/>
      <c r="J31822" s="2"/>
      <c r="P31822" s="30"/>
      <c r="T31822" s="2"/>
      <c r="V31822" s="2"/>
      <c r="W31822" s="28"/>
      <c r="Y31822" s="30"/>
      <c r="Z31822" s="30"/>
      <c r="AB31822" s="6"/>
    </row>
    <row r="31823" spans="1:28">
      <c r="A31823" s="2"/>
      <c r="B31823" s="2"/>
      <c r="C31823" s="2"/>
      <c r="G31823" s="94"/>
      <c r="H31823" s="94"/>
      <c r="I31823" s="94"/>
      <c r="J31823" s="2"/>
      <c r="P31823" s="30"/>
      <c r="T31823" s="2"/>
      <c r="V31823" s="2"/>
      <c r="W31823" s="28"/>
      <c r="Y31823" s="30"/>
      <c r="Z31823" s="30"/>
      <c r="AB31823" s="6"/>
    </row>
    <row r="31824" spans="1:28">
      <c r="A31824" s="2"/>
      <c r="B31824" s="2"/>
      <c r="C31824" s="2"/>
      <c r="G31824" s="94"/>
      <c r="H31824" s="94"/>
      <c r="I31824" s="94"/>
      <c r="J31824" s="2"/>
      <c r="P31824" s="30"/>
      <c r="T31824" s="2"/>
      <c r="V31824" s="2"/>
      <c r="W31824" s="28"/>
      <c r="Y31824" s="30"/>
      <c r="Z31824" s="30"/>
      <c r="AB31824" s="6"/>
    </row>
    <row r="31825" spans="1:28">
      <c r="A31825" s="2"/>
      <c r="B31825" s="2"/>
      <c r="C31825" s="2"/>
      <c r="G31825" s="94"/>
      <c r="H31825" s="94"/>
      <c r="I31825" s="94"/>
      <c r="J31825" s="2"/>
      <c r="P31825" s="30"/>
      <c r="T31825" s="2"/>
      <c r="V31825" s="2"/>
      <c r="W31825" s="28"/>
      <c r="Y31825" s="30"/>
      <c r="Z31825" s="30"/>
      <c r="AB31825" s="6"/>
    </row>
    <row r="31826" spans="1:28">
      <c r="A31826" s="2"/>
      <c r="B31826" s="2"/>
      <c r="C31826" s="2"/>
      <c r="G31826" s="94"/>
      <c r="H31826" s="94"/>
      <c r="I31826" s="94"/>
      <c r="J31826" s="2"/>
      <c r="P31826" s="30"/>
      <c r="T31826" s="2"/>
      <c r="V31826" s="2"/>
      <c r="W31826" s="28"/>
      <c r="Y31826" s="30"/>
      <c r="Z31826" s="30"/>
      <c r="AB31826" s="6"/>
    </row>
    <row r="31827" spans="1:28">
      <c r="A31827" s="2"/>
      <c r="B31827" s="2"/>
      <c r="C31827" s="2"/>
      <c r="G31827" s="94"/>
      <c r="H31827" s="94"/>
      <c r="I31827" s="94"/>
      <c r="J31827" s="2"/>
      <c r="P31827" s="30"/>
      <c r="T31827" s="2"/>
      <c r="V31827" s="2"/>
      <c r="W31827" s="28"/>
      <c r="Y31827" s="30"/>
      <c r="Z31827" s="30"/>
      <c r="AB31827" s="6"/>
    </row>
    <row r="31828" spans="1:28">
      <c r="A31828" s="2"/>
      <c r="B31828" s="2"/>
      <c r="C31828" s="2"/>
      <c r="G31828" s="94"/>
      <c r="H31828" s="94"/>
      <c r="I31828" s="94"/>
      <c r="J31828" s="2"/>
      <c r="P31828" s="30"/>
      <c r="T31828" s="2"/>
      <c r="V31828" s="2"/>
      <c r="W31828" s="28"/>
      <c r="Y31828" s="30"/>
      <c r="Z31828" s="30"/>
      <c r="AB31828" s="6"/>
    </row>
    <row r="31829" spans="1:28">
      <c r="A31829" s="2"/>
      <c r="B31829" s="2"/>
      <c r="C31829" s="2"/>
      <c r="G31829" s="94"/>
      <c r="H31829" s="94"/>
      <c r="I31829" s="94"/>
      <c r="J31829" s="2"/>
      <c r="P31829" s="30"/>
      <c r="T31829" s="2"/>
      <c r="V31829" s="2"/>
      <c r="W31829" s="28"/>
      <c r="Y31829" s="30"/>
      <c r="Z31829" s="30"/>
      <c r="AB31829" s="6"/>
    </row>
    <row r="31830" spans="1:28">
      <c r="A31830" s="2"/>
      <c r="B31830" s="2"/>
      <c r="C31830" s="2"/>
      <c r="G31830" s="94"/>
      <c r="H31830" s="94"/>
      <c r="I31830" s="94"/>
      <c r="J31830" s="2"/>
      <c r="P31830" s="30"/>
      <c r="T31830" s="2"/>
      <c r="V31830" s="2"/>
      <c r="W31830" s="28"/>
      <c r="Y31830" s="30"/>
      <c r="Z31830" s="30"/>
      <c r="AB31830" s="6"/>
    </row>
    <row r="31831" spans="1:28">
      <c r="A31831" s="2"/>
      <c r="B31831" s="2"/>
      <c r="C31831" s="2"/>
      <c r="G31831" s="94"/>
      <c r="H31831" s="94"/>
      <c r="I31831" s="94"/>
      <c r="J31831" s="2"/>
      <c r="P31831" s="30"/>
      <c r="T31831" s="2"/>
      <c r="V31831" s="2"/>
      <c r="W31831" s="28"/>
      <c r="Y31831" s="30"/>
      <c r="Z31831" s="30"/>
      <c r="AB31831" s="6"/>
    </row>
    <row r="31832" spans="1:28">
      <c r="A31832" s="2"/>
      <c r="B31832" s="2"/>
      <c r="C31832" s="2"/>
      <c r="G31832" s="94"/>
      <c r="H31832" s="94"/>
      <c r="I31832" s="94"/>
      <c r="J31832" s="2"/>
      <c r="P31832" s="30"/>
      <c r="T31832" s="2"/>
      <c r="V31832" s="2"/>
      <c r="W31832" s="28"/>
      <c r="Y31832" s="30"/>
      <c r="Z31832" s="30"/>
      <c r="AB31832" s="6"/>
    </row>
    <row r="31833" spans="1:28">
      <c r="A31833" s="2"/>
      <c r="B31833" s="2"/>
      <c r="C31833" s="2"/>
      <c r="G31833" s="94"/>
      <c r="H31833" s="94"/>
      <c r="I31833" s="94"/>
      <c r="J31833" s="2"/>
      <c r="P31833" s="30"/>
      <c r="T31833" s="2"/>
      <c r="V31833" s="2"/>
      <c r="W31833" s="28"/>
      <c r="Y31833" s="30"/>
      <c r="Z31833" s="30"/>
      <c r="AB31833" s="6"/>
    </row>
    <row r="31834" spans="1:28">
      <c r="A31834" s="2"/>
      <c r="B31834" s="2"/>
      <c r="C31834" s="2"/>
      <c r="G31834" s="94"/>
      <c r="H31834" s="94"/>
      <c r="I31834" s="94"/>
      <c r="J31834" s="2"/>
      <c r="P31834" s="30"/>
      <c r="T31834" s="2"/>
      <c r="V31834" s="2"/>
      <c r="W31834" s="28"/>
      <c r="Y31834" s="30"/>
      <c r="Z31834" s="30"/>
      <c r="AB31834" s="6"/>
    </row>
    <row r="31835" spans="1:28">
      <c r="A31835" s="2"/>
      <c r="B31835" s="2"/>
      <c r="C31835" s="2"/>
      <c r="G31835" s="94"/>
      <c r="H31835" s="94"/>
      <c r="I31835" s="94"/>
      <c r="J31835" s="2"/>
      <c r="P31835" s="30"/>
      <c r="T31835" s="2"/>
      <c r="V31835" s="2"/>
      <c r="W31835" s="28"/>
      <c r="Y31835" s="30"/>
      <c r="Z31835" s="30"/>
      <c r="AB31835" s="6"/>
    </row>
    <row r="31836" spans="1:28">
      <c r="A31836" s="2"/>
      <c r="B31836" s="2"/>
      <c r="C31836" s="2"/>
      <c r="G31836" s="94"/>
      <c r="H31836" s="94"/>
      <c r="I31836" s="94"/>
      <c r="J31836" s="2"/>
      <c r="P31836" s="30"/>
      <c r="T31836" s="2"/>
      <c r="V31836" s="2"/>
      <c r="W31836" s="28"/>
      <c r="Y31836" s="30"/>
      <c r="Z31836" s="30"/>
      <c r="AB31836" s="6"/>
    </row>
    <row r="31837" spans="1:28">
      <c r="A31837" s="2"/>
      <c r="B31837" s="2"/>
      <c r="C31837" s="2"/>
      <c r="G31837" s="94"/>
      <c r="H31837" s="94"/>
      <c r="I31837" s="94"/>
      <c r="J31837" s="2"/>
      <c r="P31837" s="30"/>
      <c r="T31837" s="2"/>
      <c r="V31837" s="2"/>
      <c r="W31837" s="28"/>
      <c r="Y31837" s="30"/>
      <c r="Z31837" s="30"/>
      <c r="AB31837" s="6"/>
    </row>
    <row r="31838" spans="1:28">
      <c r="A31838" s="2"/>
      <c r="B31838" s="2"/>
      <c r="C31838" s="2"/>
      <c r="G31838" s="94"/>
      <c r="H31838" s="94"/>
      <c r="I31838" s="94"/>
      <c r="J31838" s="2"/>
      <c r="P31838" s="30"/>
      <c r="T31838" s="2"/>
      <c r="V31838" s="2"/>
      <c r="W31838" s="28"/>
      <c r="Y31838" s="30"/>
      <c r="Z31838" s="30"/>
      <c r="AB31838" s="6"/>
    </row>
    <row r="31839" spans="1:28">
      <c r="A31839" s="2"/>
      <c r="B31839" s="2"/>
      <c r="C31839" s="2"/>
      <c r="G31839" s="94"/>
      <c r="H31839" s="94"/>
      <c r="I31839" s="94"/>
      <c r="J31839" s="2"/>
      <c r="P31839" s="30"/>
      <c r="T31839" s="2"/>
      <c r="V31839" s="2"/>
      <c r="W31839" s="28"/>
      <c r="Y31839" s="30"/>
      <c r="Z31839" s="30"/>
      <c r="AB31839" s="6"/>
    </row>
    <row r="31840" spans="1:28">
      <c r="A31840" s="2"/>
      <c r="B31840" s="2"/>
      <c r="C31840" s="2"/>
      <c r="G31840" s="94"/>
      <c r="H31840" s="94"/>
      <c r="I31840" s="94"/>
      <c r="J31840" s="2"/>
      <c r="P31840" s="30"/>
      <c r="T31840" s="2"/>
      <c r="V31840" s="2"/>
      <c r="W31840" s="28"/>
      <c r="Y31840" s="30"/>
      <c r="Z31840" s="30"/>
      <c r="AB31840" s="6"/>
    </row>
    <row r="31841" spans="1:28">
      <c r="A31841" s="2"/>
      <c r="B31841" s="2"/>
      <c r="C31841" s="2"/>
      <c r="G31841" s="94"/>
      <c r="H31841" s="94"/>
      <c r="I31841" s="94"/>
      <c r="J31841" s="2"/>
      <c r="P31841" s="30"/>
      <c r="T31841" s="2"/>
      <c r="V31841" s="2"/>
      <c r="W31841" s="28"/>
      <c r="Y31841" s="30"/>
      <c r="Z31841" s="30"/>
      <c r="AB31841" s="6"/>
    </row>
    <row r="31842" spans="1:28">
      <c r="A31842" s="2"/>
      <c r="B31842" s="2"/>
      <c r="C31842" s="2"/>
      <c r="G31842" s="94"/>
      <c r="H31842" s="94"/>
      <c r="I31842" s="94"/>
      <c r="J31842" s="2"/>
      <c r="P31842" s="30"/>
      <c r="T31842" s="2"/>
      <c r="V31842" s="2"/>
      <c r="W31842" s="28"/>
      <c r="Y31842" s="30"/>
      <c r="Z31842" s="30"/>
      <c r="AB31842" s="6"/>
    </row>
    <row r="31843" spans="1:28">
      <c r="A31843" s="2"/>
      <c r="B31843" s="2"/>
      <c r="C31843" s="2"/>
      <c r="G31843" s="94"/>
      <c r="H31843" s="94"/>
      <c r="I31843" s="94"/>
      <c r="J31843" s="2"/>
      <c r="P31843" s="30"/>
      <c r="T31843" s="2"/>
      <c r="V31843" s="2"/>
      <c r="W31843" s="28"/>
      <c r="Y31843" s="30"/>
      <c r="Z31843" s="30"/>
      <c r="AB31843" s="6"/>
    </row>
    <row r="31844" spans="1:28">
      <c r="A31844" s="2"/>
      <c r="B31844" s="2"/>
      <c r="C31844" s="2"/>
      <c r="G31844" s="94"/>
      <c r="H31844" s="94"/>
      <c r="I31844" s="94"/>
      <c r="J31844" s="2"/>
      <c r="P31844" s="30"/>
      <c r="T31844" s="2"/>
      <c r="V31844" s="2"/>
      <c r="W31844" s="28"/>
      <c r="Y31844" s="30"/>
      <c r="Z31844" s="30"/>
      <c r="AB31844" s="6"/>
    </row>
    <row r="31845" spans="1:28">
      <c r="A31845" s="2"/>
      <c r="B31845" s="2"/>
      <c r="C31845" s="2"/>
      <c r="G31845" s="94"/>
      <c r="H31845" s="94"/>
      <c r="I31845" s="94"/>
      <c r="J31845" s="2"/>
      <c r="P31845" s="30"/>
      <c r="T31845" s="2"/>
      <c r="V31845" s="2"/>
      <c r="W31845" s="28"/>
      <c r="Y31845" s="30"/>
      <c r="Z31845" s="30"/>
      <c r="AB31845" s="6"/>
    </row>
    <row r="31846" spans="1:28">
      <c r="A31846" s="2"/>
      <c r="B31846" s="2"/>
      <c r="C31846" s="2"/>
      <c r="G31846" s="94"/>
      <c r="H31846" s="94"/>
      <c r="I31846" s="94"/>
      <c r="J31846" s="2"/>
      <c r="P31846" s="30"/>
      <c r="T31846" s="2"/>
      <c r="V31846" s="2"/>
      <c r="W31846" s="28"/>
      <c r="Y31846" s="30"/>
      <c r="Z31846" s="30"/>
      <c r="AB31846" s="6"/>
    </row>
    <row r="31847" spans="1:28">
      <c r="A31847" s="2"/>
      <c r="B31847" s="2"/>
      <c r="C31847" s="2"/>
      <c r="G31847" s="94"/>
      <c r="H31847" s="94"/>
      <c r="I31847" s="94"/>
      <c r="J31847" s="2"/>
      <c r="P31847" s="30"/>
      <c r="T31847" s="2"/>
      <c r="V31847" s="2"/>
      <c r="W31847" s="28"/>
      <c r="Y31847" s="30"/>
      <c r="Z31847" s="30"/>
      <c r="AB31847" s="6"/>
    </row>
    <row r="31848" spans="1:28">
      <c r="A31848" s="2"/>
      <c r="B31848" s="2"/>
      <c r="C31848" s="2"/>
      <c r="G31848" s="94"/>
      <c r="H31848" s="94"/>
      <c r="I31848" s="94"/>
      <c r="J31848" s="2"/>
      <c r="P31848" s="30"/>
      <c r="T31848" s="2"/>
      <c r="V31848" s="2"/>
      <c r="W31848" s="28"/>
      <c r="Y31848" s="30"/>
      <c r="Z31848" s="30"/>
      <c r="AB31848" s="6"/>
    </row>
    <row r="31849" spans="1:28">
      <c r="A31849" s="2"/>
      <c r="B31849" s="2"/>
      <c r="C31849" s="2"/>
      <c r="G31849" s="94"/>
      <c r="H31849" s="94"/>
      <c r="I31849" s="94"/>
      <c r="J31849" s="2"/>
      <c r="P31849" s="30"/>
      <c r="T31849" s="2"/>
      <c r="V31849" s="2"/>
      <c r="W31849" s="28"/>
      <c r="Y31849" s="30"/>
      <c r="Z31849" s="30"/>
      <c r="AB31849" s="6"/>
    </row>
    <row r="31850" spans="1:28">
      <c r="A31850" s="2"/>
      <c r="B31850" s="2"/>
      <c r="C31850" s="2"/>
      <c r="G31850" s="94"/>
      <c r="H31850" s="94"/>
      <c r="I31850" s="94"/>
      <c r="J31850" s="2"/>
      <c r="P31850" s="30"/>
      <c r="T31850" s="2"/>
      <c r="V31850" s="2"/>
      <c r="W31850" s="28"/>
      <c r="Y31850" s="30"/>
      <c r="Z31850" s="30"/>
      <c r="AB31850" s="6"/>
    </row>
    <row r="31851" spans="1:28">
      <c r="A31851" s="2"/>
      <c r="B31851" s="2"/>
      <c r="C31851" s="2"/>
      <c r="G31851" s="94"/>
      <c r="H31851" s="94"/>
      <c r="I31851" s="94"/>
      <c r="J31851" s="2"/>
      <c r="P31851" s="30"/>
      <c r="T31851" s="2"/>
      <c r="V31851" s="2"/>
      <c r="W31851" s="28"/>
      <c r="Y31851" s="30"/>
      <c r="Z31851" s="30"/>
      <c r="AB31851" s="6"/>
    </row>
    <row r="31852" spans="1:28">
      <c r="A31852" s="2"/>
      <c r="B31852" s="2"/>
      <c r="C31852" s="2"/>
      <c r="G31852" s="94"/>
      <c r="H31852" s="94"/>
      <c r="I31852" s="94"/>
      <c r="J31852" s="2"/>
      <c r="P31852" s="30"/>
      <c r="T31852" s="2"/>
      <c r="V31852" s="2"/>
      <c r="W31852" s="28"/>
      <c r="Y31852" s="30"/>
      <c r="Z31852" s="30"/>
      <c r="AB31852" s="6"/>
    </row>
    <row r="31853" spans="1:28">
      <c r="A31853" s="2"/>
      <c r="B31853" s="2"/>
      <c r="C31853" s="2"/>
      <c r="G31853" s="94"/>
      <c r="H31853" s="94"/>
      <c r="I31853" s="94"/>
      <c r="J31853" s="2"/>
      <c r="P31853" s="30"/>
      <c r="T31853" s="2"/>
      <c r="V31853" s="2"/>
      <c r="W31853" s="28"/>
      <c r="Y31853" s="30"/>
      <c r="Z31853" s="30"/>
      <c r="AB31853" s="6"/>
    </row>
    <row r="31854" spans="1:28">
      <c r="A31854" s="2"/>
      <c r="B31854" s="2"/>
      <c r="C31854" s="2"/>
      <c r="G31854" s="94"/>
      <c r="H31854" s="94"/>
      <c r="I31854" s="94"/>
      <c r="J31854" s="2"/>
      <c r="P31854" s="30"/>
      <c r="T31854" s="2"/>
      <c r="V31854" s="2"/>
      <c r="W31854" s="28"/>
      <c r="Y31854" s="30"/>
      <c r="Z31854" s="30"/>
      <c r="AB31854" s="6"/>
    </row>
    <row r="31855" spans="1:28">
      <c r="A31855" s="2"/>
      <c r="B31855" s="2"/>
      <c r="C31855" s="2"/>
      <c r="G31855" s="94"/>
      <c r="H31855" s="94"/>
      <c r="I31855" s="94"/>
      <c r="J31855" s="2"/>
      <c r="P31855" s="30"/>
      <c r="T31855" s="2"/>
      <c r="V31855" s="2"/>
      <c r="W31855" s="28"/>
      <c r="Y31855" s="30"/>
      <c r="Z31855" s="30"/>
      <c r="AB31855" s="6"/>
    </row>
    <row r="31856" spans="1:28">
      <c r="A31856" s="2"/>
      <c r="B31856" s="2"/>
      <c r="C31856" s="2"/>
      <c r="G31856" s="94"/>
      <c r="H31856" s="94"/>
      <c r="I31856" s="94"/>
      <c r="J31856" s="2"/>
      <c r="P31856" s="30"/>
      <c r="T31856" s="2"/>
      <c r="V31856" s="2"/>
      <c r="W31856" s="28"/>
      <c r="Y31856" s="30"/>
      <c r="Z31856" s="30"/>
      <c r="AB31856" s="6"/>
    </row>
    <row r="31857" spans="1:28">
      <c r="A31857" s="2"/>
      <c r="B31857" s="2"/>
      <c r="C31857" s="2"/>
      <c r="G31857" s="94"/>
      <c r="H31857" s="94"/>
      <c r="I31857" s="94"/>
      <c r="J31857" s="2"/>
      <c r="P31857" s="30"/>
      <c r="T31857" s="2"/>
      <c r="V31857" s="2"/>
      <c r="W31857" s="28"/>
      <c r="Y31857" s="30"/>
      <c r="Z31857" s="30"/>
      <c r="AB31857" s="6"/>
    </row>
    <row r="31858" spans="1:28">
      <c r="A31858" s="2"/>
      <c r="B31858" s="2"/>
      <c r="C31858" s="2"/>
      <c r="G31858" s="94"/>
      <c r="H31858" s="94"/>
      <c r="I31858" s="94"/>
      <c r="J31858" s="2"/>
      <c r="P31858" s="30"/>
      <c r="T31858" s="2"/>
      <c r="V31858" s="2"/>
      <c r="W31858" s="28"/>
      <c r="Y31858" s="30"/>
      <c r="Z31858" s="30"/>
      <c r="AB31858" s="6"/>
    </row>
    <row r="31859" spans="1:28">
      <c r="A31859" s="2"/>
      <c r="B31859" s="2"/>
      <c r="C31859" s="2"/>
      <c r="G31859" s="94"/>
      <c r="H31859" s="94"/>
      <c r="I31859" s="94"/>
      <c r="J31859" s="2"/>
      <c r="P31859" s="30"/>
      <c r="T31859" s="2"/>
      <c r="V31859" s="2"/>
      <c r="W31859" s="28"/>
      <c r="Y31859" s="30"/>
      <c r="Z31859" s="30"/>
      <c r="AB31859" s="6"/>
    </row>
    <row r="31860" spans="1:28">
      <c r="A31860" s="2"/>
      <c r="B31860" s="2"/>
      <c r="C31860" s="2"/>
      <c r="G31860" s="94"/>
      <c r="H31860" s="94"/>
      <c r="I31860" s="94"/>
      <c r="J31860" s="2"/>
      <c r="P31860" s="30"/>
      <c r="T31860" s="2"/>
      <c r="V31860" s="2"/>
      <c r="W31860" s="28"/>
      <c r="Y31860" s="30"/>
      <c r="Z31860" s="30"/>
      <c r="AB31860" s="6"/>
    </row>
    <row r="31861" spans="1:28">
      <c r="A31861" s="2"/>
      <c r="B31861" s="2"/>
      <c r="C31861" s="2"/>
      <c r="G31861" s="94"/>
      <c r="H31861" s="94"/>
      <c r="I31861" s="94"/>
      <c r="J31861" s="2"/>
      <c r="P31861" s="30"/>
      <c r="T31861" s="2"/>
      <c r="V31861" s="2"/>
      <c r="W31861" s="28"/>
      <c r="Y31861" s="30"/>
      <c r="Z31861" s="30"/>
      <c r="AB31861" s="6"/>
    </row>
    <row r="31862" spans="1:28">
      <c r="A31862" s="2"/>
      <c r="B31862" s="2"/>
      <c r="C31862" s="2"/>
      <c r="G31862" s="94"/>
      <c r="H31862" s="94"/>
      <c r="I31862" s="94"/>
      <c r="J31862" s="2"/>
      <c r="P31862" s="30"/>
      <c r="T31862" s="2"/>
      <c r="V31862" s="2"/>
      <c r="W31862" s="28"/>
      <c r="Y31862" s="30"/>
      <c r="Z31862" s="30"/>
      <c r="AB31862" s="6"/>
    </row>
    <row r="31863" spans="1:28">
      <c r="A31863" s="2"/>
      <c r="B31863" s="2"/>
      <c r="C31863" s="2"/>
      <c r="G31863" s="94"/>
      <c r="H31863" s="94"/>
      <c r="I31863" s="94"/>
      <c r="J31863" s="2"/>
      <c r="P31863" s="30"/>
      <c r="T31863" s="2"/>
      <c r="V31863" s="2"/>
      <c r="W31863" s="28"/>
      <c r="Y31863" s="30"/>
      <c r="Z31863" s="30"/>
      <c r="AB31863" s="6"/>
    </row>
    <row r="31864" spans="1:28">
      <c r="A31864" s="2"/>
      <c r="B31864" s="2"/>
      <c r="C31864" s="2"/>
      <c r="G31864" s="94"/>
      <c r="H31864" s="94"/>
      <c r="I31864" s="94"/>
      <c r="J31864" s="2"/>
      <c r="P31864" s="30"/>
      <c r="T31864" s="2"/>
      <c r="V31864" s="2"/>
      <c r="W31864" s="28"/>
      <c r="Y31864" s="30"/>
      <c r="Z31864" s="30"/>
      <c r="AB31864" s="6"/>
    </row>
    <row r="31865" spans="1:28">
      <c r="A31865" s="2"/>
      <c r="B31865" s="2"/>
      <c r="C31865" s="2"/>
      <c r="G31865" s="94"/>
      <c r="H31865" s="94"/>
      <c r="I31865" s="94"/>
      <c r="J31865" s="2"/>
      <c r="P31865" s="30"/>
      <c r="T31865" s="2"/>
      <c r="V31865" s="2"/>
      <c r="W31865" s="28"/>
      <c r="Y31865" s="30"/>
      <c r="Z31865" s="30"/>
      <c r="AB31865" s="6"/>
    </row>
    <row r="31866" spans="1:28">
      <c r="A31866" s="2"/>
      <c r="B31866" s="2"/>
      <c r="C31866" s="2"/>
      <c r="G31866" s="94"/>
      <c r="H31866" s="94"/>
      <c r="I31866" s="94"/>
      <c r="J31866" s="2"/>
      <c r="P31866" s="30"/>
      <c r="T31866" s="2"/>
      <c r="V31866" s="2"/>
      <c r="W31866" s="28"/>
      <c r="Y31866" s="30"/>
      <c r="Z31866" s="30"/>
      <c r="AB31866" s="6"/>
    </row>
    <row r="31867" spans="1:28">
      <c r="A31867" s="2"/>
      <c r="B31867" s="2"/>
      <c r="C31867" s="2"/>
      <c r="G31867" s="94"/>
      <c r="H31867" s="94"/>
      <c r="I31867" s="94"/>
      <c r="J31867" s="2"/>
      <c r="P31867" s="30"/>
      <c r="T31867" s="2"/>
      <c r="V31867" s="2"/>
      <c r="W31867" s="28"/>
      <c r="Y31867" s="30"/>
      <c r="Z31867" s="30"/>
      <c r="AB31867" s="6"/>
    </row>
    <row r="31868" spans="1:28">
      <c r="A31868" s="2"/>
      <c r="B31868" s="2"/>
      <c r="C31868" s="2"/>
      <c r="G31868" s="94"/>
      <c r="H31868" s="94"/>
      <c r="I31868" s="94"/>
      <c r="J31868" s="2"/>
      <c r="P31868" s="30"/>
      <c r="T31868" s="2"/>
      <c r="V31868" s="2"/>
      <c r="W31868" s="28"/>
      <c r="Y31868" s="30"/>
      <c r="Z31868" s="30"/>
      <c r="AB31868" s="6"/>
    </row>
    <row r="31869" spans="1:28">
      <c r="A31869" s="2"/>
      <c r="B31869" s="2"/>
      <c r="C31869" s="2"/>
      <c r="G31869" s="94"/>
      <c r="H31869" s="94"/>
      <c r="I31869" s="94"/>
      <c r="J31869" s="2"/>
      <c r="P31869" s="30"/>
      <c r="T31869" s="2"/>
      <c r="V31869" s="2"/>
      <c r="W31869" s="28"/>
      <c r="Y31869" s="30"/>
      <c r="Z31869" s="30"/>
      <c r="AB31869" s="6"/>
    </row>
    <row r="31870" spans="1:28">
      <c r="A31870" s="2"/>
      <c r="B31870" s="2"/>
      <c r="C31870" s="2"/>
      <c r="G31870" s="94"/>
      <c r="H31870" s="94"/>
      <c r="I31870" s="94"/>
      <c r="J31870" s="2"/>
      <c r="P31870" s="30"/>
      <c r="T31870" s="2"/>
      <c r="V31870" s="2"/>
      <c r="W31870" s="28"/>
      <c r="Y31870" s="30"/>
      <c r="Z31870" s="30"/>
      <c r="AB31870" s="6"/>
    </row>
    <row r="31871" spans="1:28">
      <c r="A31871" s="2"/>
      <c r="B31871" s="2"/>
      <c r="C31871" s="2"/>
      <c r="G31871" s="94"/>
      <c r="H31871" s="94"/>
      <c r="I31871" s="94"/>
      <c r="J31871" s="2"/>
      <c r="P31871" s="30"/>
      <c r="T31871" s="2"/>
      <c r="V31871" s="2"/>
      <c r="W31871" s="28"/>
      <c r="Y31871" s="30"/>
      <c r="Z31871" s="30"/>
      <c r="AB31871" s="6"/>
    </row>
    <row r="31872" spans="1:28">
      <c r="A31872" s="2"/>
      <c r="B31872" s="2"/>
      <c r="C31872" s="2"/>
      <c r="G31872" s="94"/>
      <c r="H31872" s="94"/>
      <c r="I31872" s="94"/>
      <c r="J31872" s="2"/>
      <c r="P31872" s="30"/>
      <c r="T31872" s="2"/>
      <c r="V31872" s="2"/>
      <c r="W31872" s="28"/>
      <c r="Y31872" s="30"/>
      <c r="Z31872" s="30"/>
      <c r="AB31872" s="6"/>
    </row>
    <row r="31873" spans="1:28">
      <c r="A31873" s="2"/>
      <c r="B31873" s="2"/>
      <c r="C31873" s="2"/>
      <c r="G31873" s="94"/>
      <c r="H31873" s="94"/>
      <c r="I31873" s="94"/>
      <c r="J31873" s="2"/>
      <c r="P31873" s="30"/>
      <c r="T31873" s="2"/>
      <c r="V31873" s="2"/>
      <c r="W31873" s="28"/>
      <c r="Y31873" s="30"/>
      <c r="Z31873" s="30"/>
      <c r="AB31873" s="6"/>
    </row>
    <row r="31874" spans="1:28">
      <c r="A31874" s="2"/>
      <c r="B31874" s="2"/>
      <c r="C31874" s="2"/>
      <c r="G31874" s="94"/>
      <c r="H31874" s="94"/>
      <c r="I31874" s="94"/>
      <c r="J31874" s="2"/>
      <c r="P31874" s="30"/>
      <c r="T31874" s="2"/>
      <c r="V31874" s="2"/>
      <c r="W31874" s="28"/>
      <c r="Y31874" s="30"/>
      <c r="Z31874" s="30"/>
      <c r="AB31874" s="6"/>
    </row>
    <row r="31875" spans="1:28">
      <c r="A31875" s="2"/>
      <c r="B31875" s="2"/>
      <c r="C31875" s="2"/>
      <c r="G31875" s="94"/>
      <c r="H31875" s="94"/>
      <c r="I31875" s="94"/>
      <c r="J31875" s="2"/>
      <c r="P31875" s="30"/>
      <c r="T31875" s="2"/>
      <c r="V31875" s="2"/>
      <c r="W31875" s="28"/>
      <c r="Y31875" s="30"/>
      <c r="Z31875" s="30"/>
      <c r="AB31875" s="6"/>
    </row>
    <row r="31876" spans="1:28">
      <c r="A31876" s="2"/>
      <c r="B31876" s="2"/>
      <c r="C31876" s="2"/>
      <c r="G31876" s="94"/>
      <c r="H31876" s="94"/>
      <c r="I31876" s="94"/>
      <c r="J31876" s="2"/>
      <c r="P31876" s="30"/>
      <c r="T31876" s="2"/>
      <c r="V31876" s="2"/>
      <c r="W31876" s="28"/>
      <c r="Y31876" s="30"/>
      <c r="Z31876" s="30"/>
      <c r="AB31876" s="6"/>
    </row>
    <row r="31877" spans="1:28">
      <c r="A31877" s="2"/>
      <c r="B31877" s="2"/>
      <c r="C31877" s="2"/>
      <c r="G31877" s="94"/>
      <c r="H31877" s="94"/>
      <c r="I31877" s="94"/>
      <c r="J31877" s="2"/>
      <c r="P31877" s="30"/>
      <c r="T31877" s="2"/>
      <c r="V31877" s="2"/>
      <c r="W31877" s="28"/>
      <c r="Y31877" s="30"/>
      <c r="Z31877" s="30"/>
      <c r="AB31877" s="6"/>
    </row>
    <row r="31878" spans="1:28">
      <c r="A31878" s="2"/>
      <c r="B31878" s="2"/>
      <c r="C31878" s="2"/>
      <c r="G31878" s="94"/>
      <c r="H31878" s="94"/>
      <c r="I31878" s="94"/>
      <c r="J31878" s="2"/>
      <c r="P31878" s="30"/>
      <c r="T31878" s="2"/>
      <c r="V31878" s="2"/>
      <c r="W31878" s="28"/>
      <c r="Y31878" s="30"/>
      <c r="Z31878" s="30"/>
      <c r="AB31878" s="6"/>
    </row>
    <row r="31879" spans="1:28">
      <c r="A31879" s="2"/>
      <c r="B31879" s="2"/>
      <c r="C31879" s="2"/>
      <c r="G31879" s="94"/>
      <c r="H31879" s="94"/>
      <c r="I31879" s="94"/>
      <c r="J31879" s="2"/>
      <c r="P31879" s="30"/>
      <c r="T31879" s="2"/>
      <c r="V31879" s="2"/>
      <c r="W31879" s="28"/>
      <c r="Y31879" s="30"/>
      <c r="Z31879" s="30"/>
      <c r="AB31879" s="6"/>
    </row>
    <row r="31880" spans="1:28">
      <c r="A31880" s="2"/>
      <c r="B31880" s="2"/>
      <c r="C31880" s="2"/>
      <c r="G31880" s="94"/>
      <c r="H31880" s="94"/>
      <c r="I31880" s="94"/>
      <c r="J31880" s="2"/>
      <c r="P31880" s="30"/>
      <c r="T31880" s="2"/>
      <c r="V31880" s="2"/>
      <c r="W31880" s="28"/>
      <c r="Y31880" s="30"/>
      <c r="Z31880" s="30"/>
      <c r="AB31880" s="6"/>
    </row>
    <row r="31881" spans="1:28">
      <c r="A31881" s="2"/>
      <c r="B31881" s="2"/>
      <c r="C31881" s="2"/>
      <c r="G31881" s="94"/>
      <c r="H31881" s="94"/>
      <c r="I31881" s="94"/>
      <c r="J31881" s="2"/>
      <c r="P31881" s="30"/>
      <c r="T31881" s="2"/>
      <c r="V31881" s="2"/>
      <c r="W31881" s="28"/>
      <c r="Y31881" s="30"/>
      <c r="Z31881" s="30"/>
      <c r="AB31881" s="6"/>
    </row>
    <row r="31882" spans="1:28">
      <c r="A31882" s="2"/>
      <c r="B31882" s="2"/>
      <c r="C31882" s="2"/>
      <c r="G31882" s="94"/>
      <c r="H31882" s="94"/>
      <c r="I31882" s="94"/>
      <c r="J31882" s="2"/>
      <c r="P31882" s="30"/>
      <c r="T31882" s="2"/>
      <c r="V31882" s="2"/>
      <c r="W31882" s="28"/>
      <c r="Y31882" s="30"/>
      <c r="Z31882" s="30"/>
      <c r="AB31882" s="6"/>
    </row>
    <row r="31883" spans="1:28">
      <c r="A31883" s="2"/>
      <c r="B31883" s="2"/>
      <c r="C31883" s="2"/>
      <c r="G31883" s="94"/>
      <c r="H31883" s="94"/>
      <c r="I31883" s="94"/>
      <c r="J31883" s="2"/>
      <c r="P31883" s="30"/>
      <c r="T31883" s="2"/>
      <c r="V31883" s="2"/>
      <c r="W31883" s="28"/>
      <c r="Y31883" s="30"/>
      <c r="Z31883" s="30"/>
      <c r="AB31883" s="6"/>
    </row>
    <row r="31884" spans="1:28">
      <c r="A31884" s="2"/>
      <c r="B31884" s="2"/>
      <c r="C31884" s="2"/>
      <c r="G31884" s="94"/>
      <c r="H31884" s="94"/>
      <c r="I31884" s="94"/>
      <c r="J31884" s="2"/>
      <c r="P31884" s="30"/>
      <c r="T31884" s="2"/>
      <c r="V31884" s="2"/>
      <c r="W31884" s="28"/>
      <c r="Y31884" s="30"/>
      <c r="Z31884" s="30"/>
      <c r="AB31884" s="6"/>
    </row>
    <row r="31885" spans="1:28">
      <c r="A31885" s="2"/>
      <c r="B31885" s="2"/>
      <c r="C31885" s="2"/>
      <c r="G31885" s="94"/>
      <c r="H31885" s="94"/>
      <c r="I31885" s="94"/>
      <c r="J31885" s="2"/>
      <c r="P31885" s="30"/>
      <c r="T31885" s="2"/>
      <c r="V31885" s="2"/>
      <c r="W31885" s="28"/>
      <c r="Y31885" s="30"/>
      <c r="Z31885" s="30"/>
      <c r="AB31885" s="6"/>
    </row>
    <row r="31886" spans="1:28">
      <c r="A31886" s="2"/>
      <c r="B31886" s="2"/>
      <c r="C31886" s="2"/>
      <c r="G31886" s="94"/>
      <c r="H31886" s="94"/>
      <c r="I31886" s="94"/>
      <c r="J31886" s="2"/>
      <c r="P31886" s="30"/>
      <c r="T31886" s="2"/>
      <c r="V31886" s="2"/>
      <c r="W31886" s="28"/>
      <c r="Y31886" s="30"/>
      <c r="Z31886" s="30"/>
      <c r="AB31886" s="6"/>
    </row>
    <row r="31887" spans="1:28">
      <c r="A31887" s="2"/>
      <c r="B31887" s="2"/>
      <c r="C31887" s="2"/>
      <c r="G31887" s="94"/>
      <c r="H31887" s="94"/>
      <c r="I31887" s="94"/>
      <c r="J31887" s="2"/>
      <c r="P31887" s="30"/>
      <c r="T31887" s="2"/>
      <c r="V31887" s="2"/>
      <c r="W31887" s="28"/>
      <c r="Y31887" s="30"/>
      <c r="Z31887" s="30"/>
      <c r="AB31887" s="6"/>
    </row>
    <row r="31888" spans="1:28">
      <c r="A31888" s="2"/>
      <c r="B31888" s="2"/>
      <c r="C31888" s="2"/>
      <c r="G31888" s="94"/>
      <c r="H31888" s="94"/>
      <c r="I31888" s="94"/>
      <c r="J31888" s="2"/>
      <c r="P31888" s="30"/>
      <c r="T31888" s="2"/>
      <c r="V31888" s="2"/>
      <c r="W31888" s="28"/>
      <c r="Y31888" s="30"/>
      <c r="Z31888" s="30"/>
      <c r="AB31888" s="6"/>
    </row>
    <row r="31889" spans="1:28">
      <c r="A31889" s="2"/>
      <c r="B31889" s="2"/>
      <c r="C31889" s="2"/>
      <c r="G31889" s="94"/>
      <c r="H31889" s="94"/>
      <c r="I31889" s="94"/>
      <c r="J31889" s="2"/>
      <c r="P31889" s="30"/>
      <c r="T31889" s="2"/>
      <c r="V31889" s="2"/>
      <c r="W31889" s="28"/>
      <c r="Y31889" s="30"/>
      <c r="Z31889" s="30"/>
      <c r="AB31889" s="6"/>
    </row>
    <row r="31890" spans="1:28">
      <c r="A31890" s="2"/>
      <c r="B31890" s="2"/>
      <c r="C31890" s="2"/>
      <c r="G31890" s="94"/>
      <c r="H31890" s="94"/>
      <c r="I31890" s="94"/>
      <c r="J31890" s="2"/>
      <c r="P31890" s="30"/>
      <c r="T31890" s="2"/>
      <c r="V31890" s="2"/>
      <c r="W31890" s="28"/>
      <c r="Y31890" s="30"/>
      <c r="Z31890" s="30"/>
      <c r="AB31890" s="6"/>
    </row>
    <row r="31891" spans="1:28">
      <c r="A31891" s="2"/>
      <c r="B31891" s="2"/>
      <c r="C31891" s="2"/>
      <c r="G31891" s="94"/>
      <c r="H31891" s="94"/>
      <c r="I31891" s="94"/>
      <c r="J31891" s="2"/>
      <c r="P31891" s="30"/>
      <c r="T31891" s="2"/>
      <c r="V31891" s="2"/>
      <c r="W31891" s="28"/>
      <c r="Y31891" s="30"/>
      <c r="Z31891" s="30"/>
      <c r="AB31891" s="6"/>
    </row>
    <row r="31892" spans="1:28">
      <c r="A31892" s="2"/>
      <c r="B31892" s="2"/>
      <c r="C31892" s="2"/>
      <c r="G31892" s="94"/>
      <c r="H31892" s="94"/>
      <c r="I31892" s="94"/>
      <c r="J31892" s="2"/>
      <c r="P31892" s="30"/>
      <c r="T31892" s="2"/>
      <c r="V31892" s="2"/>
      <c r="W31892" s="28"/>
      <c r="Y31892" s="30"/>
      <c r="Z31892" s="30"/>
      <c r="AB31892" s="6"/>
    </row>
    <row r="31893" spans="1:28">
      <c r="A31893" s="2"/>
      <c r="B31893" s="2"/>
      <c r="C31893" s="2"/>
      <c r="G31893" s="94"/>
      <c r="H31893" s="94"/>
      <c r="I31893" s="94"/>
      <c r="J31893" s="2"/>
      <c r="P31893" s="30"/>
      <c r="T31893" s="2"/>
      <c r="V31893" s="2"/>
      <c r="W31893" s="28"/>
      <c r="Y31893" s="30"/>
      <c r="Z31893" s="30"/>
      <c r="AB31893" s="6"/>
    </row>
    <row r="31894" spans="1:28">
      <c r="A31894" s="2"/>
      <c r="B31894" s="2"/>
      <c r="C31894" s="2"/>
      <c r="G31894" s="94"/>
      <c r="H31894" s="94"/>
      <c r="I31894" s="94"/>
      <c r="J31894" s="2"/>
      <c r="P31894" s="30"/>
      <c r="T31894" s="2"/>
      <c r="V31894" s="2"/>
      <c r="W31894" s="28"/>
      <c r="Y31894" s="30"/>
      <c r="Z31894" s="30"/>
      <c r="AB31894" s="6"/>
    </row>
    <row r="31895" spans="1:28">
      <c r="A31895" s="2"/>
      <c r="B31895" s="2"/>
      <c r="C31895" s="2"/>
      <c r="G31895" s="94"/>
      <c r="H31895" s="94"/>
      <c r="I31895" s="94"/>
      <c r="J31895" s="2"/>
      <c r="P31895" s="30"/>
      <c r="T31895" s="2"/>
      <c r="V31895" s="2"/>
      <c r="W31895" s="28"/>
      <c r="Y31895" s="30"/>
      <c r="Z31895" s="30"/>
      <c r="AB31895" s="6"/>
    </row>
    <row r="31896" spans="1:28">
      <c r="A31896" s="2"/>
      <c r="B31896" s="2"/>
      <c r="C31896" s="2"/>
      <c r="G31896" s="94"/>
      <c r="H31896" s="94"/>
      <c r="I31896" s="94"/>
      <c r="J31896" s="2"/>
      <c r="P31896" s="30"/>
      <c r="T31896" s="2"/>
      <c r="V31896" s="2"/>
      <c r="W31896" s="28"/>
      <c r="Y31896" s="30"/>
      <c r="Z31896" s="30"/>
      <c r="AB31896" s="6"/>
    </row>
    <row r="31897" spans="1:28">
      <c r="A31897" s="2"/>
      <c r="B31897" s="2"/>
      <c r="C31897" s="2"/>
      <c r="G31897" s="94"/>
      <c r="H31897" s="94"/>
      <c r="I31897" s="94"/>
      <c r="J31897" s="2"/>
      <c r="P31897" s="30"/>
      <c r="T31897" s="2"/>
      <c r="V31897" s="2"/>
      <c r="W31897" s="28"/>
      <c r="Y31897" s="30"/>
      <c r="Z31897" s="30"/>
      <c r="AB31897" s="6"/>
    </row>
    <row r="31898" spans="1:28">
      <c r="A31898" s="2"/>
      <c r="B31898" s="2"/>
      <c r="C31898" s="2"/>
      <c r="G31898" s="94"/>
      <c r="H31898" s="94"/>
      <c r="I31898" s="94"/>
      <c r="J31898" s="2"/>
      <c r="P31898" s="30"/>
      <c r="T31898" s="2"/>
      <c r="V31898" s="2"/>
      <c r="W31898" s="28"/>
      <c r="Y31898" s="30"/>
      <c r="Z31898" s="30"/>
      <c r="AB31898" s="6"/>
    </row>
    <row r="31899" spans="1:28">
      <c r="A31899" s="2"/>
      <c r="B31899" s="2"/>
      <c r="C31899" s="2"/>
      <c r="G31899" s="94"/>
      <c r="H31899" s="94"/>
      <c r="I31899" s="94"/>
      <c r="J31899" s="2"/>
      <c r="P31899" s="30"/>
      <c r="T31899" s="2"/>
      <c r="V31899" s="2"/>
      <c r="W31899" s="28"/>
      <c r="Y31899" s="30"/>
      <c r="Z31899" s="30"/>
      <c r="AB31899" s="6"/>
    </row>
    <row r="31900" spans="1:28">
      <c r="A31900" s="2"/>
      <c r="B31900" s="2"/>
      <c r="C31900" s="2"/>
      <c r="G31900" s="94"/>
      <c r="H31900" s="94"/>
      <c r="I31900" s="94"/>
      <c r="J31900" s="2"/>
      <c r="P31900" s="30"/>
      <c r="T31900" s="2"/>
      <c r="V31900" s="2"/>
      <c r="W31900" s="28"/>
      <c r="Y31900" s="30"/>
      <c r="Z31900" s="30"/>
      <c r="AB31900" s="6"/>
    </row>
    <row r="31901" spans="1:28">
      <c r="A31901" s="2"/>
      <c r="B31901" s="2"/>
      <c r="C31901" s="2"/>
      <c r="G31901" s="94"/>
      <c r="H31901" s="94"/>
      <c r="I31901" s="94"/>
      <c r="J31901" s="2"/>
      <c r="P31901" s="30"/>
      <c r="T31901" s="2"/>
      <c r="V31901" s="2"/>
      <c r="W31901" s="28"/>
      <c r="Y31901" s="30"/>
      <c r="Z31901" s="30"/>
      <c r="AB31901" s="6"/>
    </row>
    <row r="31902" spans="1:28">
      <c r="A31902" s="2"/>
      <c r="B31902" s="2"/>
      <c r="C31902" s="2"/>
      <c r="G31902" s="94"/>
      <c r="H31902" s="94"/>
      <c r="I31902" s="94"/>
      <c r="J31902" s="2"/>
      <c r="P31902" s="30"/>
      <c r="T31902" s="2"/>
      <c r="V31902" s="2"/>
      <c r="W31902" s="28"/>
      <c r="Y31902" s="30"/>
      <c r="Z31902" s="30"/>
      <c r="AB31902" s="6"/>
    </row>
    <row r="31903" spans="1:28">
      <c r="A31903" s="2"/>
      <c r="B31903" s="2"/>
      <c r="C31903" s="2"/>
      <c r="G31903" s="94"/>
      <c r="H31903" s="94"/>
      <c r="I31903" s="94"/>
      <c r="J31903" s="2"/>
      <c r="P31903" s="30"/>
      <c r="T31903" s="2"/>
      <c r="V31903" s="2"/>
      <c r="W31903" s="28"/>
      <c r="Y31903" s="30"/>
      <c r="Z31903" s="30"/>
      <c r="AB31903" s="6"/>
    </row>
    <row r="31904" spans="1:28">
      <c r="A31904" s="2"/>
      <c r="B31904" s="2"/>
      <c r="C31904" s="2"/>
      <c r="G31904" s="94"/>
      <c r="H31904" s="94"/>
      <c r="I31904" s="94"/>
      <c r="J31904" s="2"/>
      <c r="P31904" s="30"/>
      <c r="T31904" s="2"/>
      <c r="V31904" s="2"/>
      <c r="W31904" s="28"/>
      <c r="Y31904" s="30"/>
      <c r="Z31904" s="30"/>
      <c r="AB31904" s="6"/>
    </row>
    <row r="31905" spans="1:28">
      <c r="A31905" s="2"/>
      <c r="B31905" s="2"/>
      <c r="C31905" s="2"/>
      <c r="G31905" s="94"/>
      <c r="H31905" s="94"/>
      <c r="I31905" s="94"/>
      <c r="J31905" s="2"/>
      <c r="P31905" s="30"/>
      <c r="T31905" s="2"/>
      <c r="V31905" s="2"/>
      <c r="W31905" s="28"/>
      <c r="Y31905" s="30"/>
      <c r="Z31905" s="30"/>
      <c r="AB31905" s="6"/>
    </row>
    <row r="31906" spans="1:28">
      <c r="A31906" s="2"/>
      <c r="B31906" s="2"/>
      <c r="C31906" s="2"/>
      <c r="G31906" s="94"/>
      <c r="H31906" s="94"/>
      <c r="I31906" s="94"/>
      <c r="J31906" s="2"/>
      <c r="P31906" s="30"/>
      <c r="T31906" s="2"/>
      <c r="V31906" s="2"/>
      <c r="W31906" s="28"/>
      <c r="Y31906" s="30"/>
      <c r="Z31906" s="30"/>
      <c r="AB31906" s="6"/>
    </row>
    <row r="31907" spans="1:28">
      <c r="A31907" s="2"/>
      <c r="B31907" s="2"/>
      <c r="C31907" s="2"/>
      <c r="G31907" s="94"/>
      <c r="H31907" s="94"/>
      <c r="I31907" s="94"/>
      <c r="J31907" s="2"/>
      <c r="P31907" s="30"/>
      <c r="T31907" s="2"/>
      <c r="V31907" s="2"/>
      <c r="W31907" s="28"/>
      <c r="Y31907" s="30"/>
      <c r="Z31907" s="30"/>
      <c r="AB31907" s="6"/>
    </row>
    <row r="31908" spans="1:28">
      <c r="A31908" s="2"/>
      <c r="B31908" s="2"/>
      <c r="C31908" s="2"/>
      <c r="G31908" s="94"/>
      <c r="H31908" s="94"/>
      <c r="I31908" s="94"/>
      <c r="J31908" s="2"/>
      <c r="P31908" s="30"/>
      <c r="T31908" s="2"/>
      <c r="V31908" s="2"/>
      <c r="W31908" s="28"/>
      <c r="Y31908" s="30"/>
      <c r="Z31908" s="30"/>
      <c r="AB31908" s="6"/>
    </row>
    <row r="31909" spans="1:28">
      <c r="A31909" s="2"/>
      <c r="B31909" s="2"/>
      <c r="C31909" s="2"/>
      <c r="G31909" s="94"/>
      <c r="H31909" s="94"/>
      <c r="I31909" s="94"/>
      <c r="J31909" s="2"/>
      <c r="P31909" s="30"/>
      <c r="T31909" s="2"/>
      <c r="V31909" s="2"/>
      <c r="W31909" s="28"/>
      <c r="Y31909" s="30"/>
      <c r="Z31909" s="30"/>
      <c r="AB31909" s="6"/>
    </row>
    <row r="31910" spans="1:28">
      <c r="A31910" s="2"/>
      <c r="B31910" s="2"/>
      <c r="C31910" s="2"/>
      <c r="G31910" s="94"/>
      <c r="H31910" s="94"/>
      <c r="I31910" s="94"/>
      <c r="J31910" s="2"/>
      <c r="P31910" s="30"/>
      <c r="T31910" s="2"/>
      <c r="V31910" s="2"/>
      <c r="W31910" s="28"/>
      <c r="Y31910" s="30"/>
      <c r="Z31910" s="30"/>
      <c r="AB31910" s="6"/>
    </row>
    <row r="31911" spans="1:28">
      <c r="A31911" s="2"/>
      <c r="B31911" s="2"/>
      <c r="C31911" s="2"/>
      <c r="G31911" s="94"/>
      <c r="H31911" s="94"/>
      <c r="I31911" s="94"/>
      <c r="J31911" s="2"/>
      <c r="P31911" s="30"/>
      <c r="T31911" s="2"/>
      <c r="V31911" s="2"/>
      <c r="W31911" s="28"/>
      <c r="Y31911" s="30"/>
      <c r="Z31911" s="30"/>
      <c r="AB31911" s="6"/>
    </row>
    <row r="31912" spans="1:28">
      <c r="A31912" s="2"/>
      <c r="B31912" s="2"/>
      <c r="C31912" s="2"/>
      <c r="G31912" s="94"/>
      <c r="H31912" s="94"/>
      <c r="I31912" s="94"/>
      <c r="J31912" s="2"/>
      <c r="P31912" s="30"/>
      <c r="T31912" s="2"/>
      <c r="V31912" s="2"/>
      <c r="W31912" s="28"/>
      <c r="Y31912" s="30"/>
      <c r="Z31912" s="30"/>
      <c r="AB31912" s="6"/>
    </row>
    <row r="31913" spans="1:28">
      <c r="A31913" s="2"/>
      <c r="B31913" s="2"/>
      <c r="C31913" s="2"/>
      <c r="G31913" s="94"/>
      <c r="H31913" s="94"/>
      <c r="I31913" s="94"/>
      <c r="J31913" s="2"/>
      <c r="P31913" s="30"/>
      <c r="T31913" s="2"/>
      <c r="V31913" s="2"/>
      <c r="W31913" s="28"/>
      <c r="Y31913" s="30"/>
      <c r="Z31913" s="30"/>
      <c r="AB31913" s="6"/>
    </row>
    <row r="31914" spans="1:28">
      <c r="A31914" s="2"/>
      <c r="B31914" s="2"/>
      <c r="C31914" s="2"/>
      <c r="G31914" s="94"/>
      <c r="H31914" s="94"/>
      <c r="I31914" s="94"/>
      <c r="J31914" s="2"/>
      <c r="P31914" s="30"/>
      <c r="T31914" s="2"/>
      <c r="V31914" s="2"/>
      <c r="W31914" s="28"/>
      <c r="Y31914" s="30"/>
      <c r="Z31914" s="30"/>
      <c r="AB31914" s="6"/>
    </row>
    <row r="31915" spans="1:28">
      <c r="A31915" s="2"/>
      <c r="B31915" s="2"/>
      <c r="C31915" s="2"/>
      <c r="G31915" s="94"/>
      <c r="H31915" s="94"/>
      <c r="I31915" s="94"/>
      <c r="J31915" s="2"/>
      <c r="P31915" s="30"/>
      <c r="T31915" s="2"/>
      <c r="V31915" s="2"/>
      <c r="W31915" s="28"/>
      <c r="Y31915" s="30"/>
      <c r="Z31915" s="30"/>
      <c r="AB31915" s="6"/>
    </row>
    <row r="31916" spans="1:28">
      <c r="A31916" s="2"/>
      <c r="B31916" s="2"/>
      <c r="C31916" s="2"/>
      <c r="G31916" s="94"/>
      <c r="H31916" s="94"/>
      <c r="I31916" s="94"/>
      <c r="J31916" s="2"/>
      <c r="P31916" s="30"/>
      <c r="T31916" s="2"/>
      <c r="V31916" s="2"/>
      <c r="W31916" s="28"/>
      <c r="Y31916" s="30"/>
      <c r="Z31916" s="30"/>
      <c r="AB31916" s="6"/>
    </row>
    <row r="31917" spans="1:28">
      <c r="A31917" s="2"/>
      <c r="B31917" s="2"/>
      <c r="C31917" s="2"/>
      <c r="G31917" s="94"/>
      <c r="H31917" s="94"/>
      <c r="I31917" s="94"/>
      <c r="J31917" s="2"/>
      <c r="P31917" s="30"/>
      <c r="T31917" s="2"/>
      <c r="V31917" s="2"/>
      <c r="W31917" s="28"/>
      <c r="Y31917" s="30"/>
      <c r="Z31917" s="30"/>
      <c r="AB31917" s="6"/>
    </row>
    <row r="31918" spans="1:28">
      <c r="A31918" s="2"/>
      <c r="B31918" s="2"/>
      <c r="C31918" s="2"/>
      <c r="G31918" s="94"/>
      <c r="H31918" s="94"/>
      <c r="I31918" s="94"/>
      <c r="J31918" s="2"/>
      <c r="P31918" s="30"/>
      <c r="T31918" s="2"/>
      <c r="V31918" s="2"/>
      <c r="W31918" s="28"/>
      <c r="Y31918" s="30"/>
      <c r="Z31918" s="30"/>
      <c r="AB31918" s="6"/>
    </row>
    <row r="31919" spans="1:28">
      <c r="A31919" s="2"/>
      <c r="B31919" s="2"/>
      <c r="C31919" s="2"/>
      <c r="G31919" s="94"/>
      <c r="H31919" s="94"/>
      <c r="I31919" s="94"/>
      <c r="J31919" s="2"/>
      <c r="P31919" s="30"/>
      <c r="T31919" s="2"/>
      <c r="V31919" s="2"/>
      <c r="W31919" s="28"/>
      <c r="Y31919" s="30"/>
      <c r="Z31919" s="30"/>
      <c r="AB31919" s="6"/>
    </row>
    <row r="31920" spans="1:28">
      <c r="A31920" s="2"/>
      <c r="B31920" s="2"/>
      <c r="C31920" s="2"/>
      <c r="G31920" s="94"/>
      <c r="H31920" s="94"/>
      <c r="I31920" s="94"/>
      <c r="J31920" s="2"/>
      <c r="P31920" s="30"/>
      <c r="T31920" s="2"/>
      <c r="V31920" s="2"/>
      <c r="W31920" s="28"/>
      <c r="Y31920" s="30"/>
      <c r="Z31920" s="30"/>
      <c r="AB31920" s="6"/>
    </row>
    <row r="31921" spans="1:28">
      <c r="A31921" s="2"/>
      <c r="B31921" s="2"/>
      <c r="C31921" s="2"/>
      <c r="G31921" s="94"/>
      <c r="H31921" s="94"/>
      <c r="I31921" s="94"/>
      <c r="J31921" s="2"/>
      <c r="P31921" s="30"/>
      <c r="T31921" s="2"/>
      <c r="V31921" s="2"/>
      <c r="W31921" s="28"/>
      <c r="Y31921" s="30"/>
      <c r="Z31921" s="30"/>
      <c r="AB31921" s="6"/>
    </row>
    <row r="31922" spans="1:28">
      <c r="A31922" s="2"/>
      <c r="B31922" s="2"/>
      <c r="C31922" s="2"/>
      <c r="G31922" s="94"/>
      <c r="H31922" s="94"/>
      <c r="I31922" s="94"/>
      <c r="J31922" s="2"/>
      <c r="P31922" s="30"/>
      <c r="T31922" s="2"/>
      <c r="V31922" s="2"/>
      <c r="W31922" s="28"/>
      <c r="Y31922" s="30"/>
      <c r="Z31922" s="30"/>
      <c r="AB31922" s="6"/>
    </row>
    <row r="31923" spans="1:28">
      <c r="A31923" s="2"/>
      <c r="B31923" s="2"/>
      <c r="C31923" s="2"/>
      <c r="G31923" s="94"/>
      <c r="H31923" s="94"/>
      <c r="I31923" s="94"/>
      <c r="J31923" s="2"/>
      <c r="P31923" s="30"/>
      <c r="T31923" s="2"/>
      <c r="V31923" s="2"/>
      <c r="W31923" s="28"/>
      <c r="Y31923" s="30"/>
      <c r="Z31923" s="30"/>
      <c r="AB31923" s="6"/>
    </row>
    <row r="31924" spans="1:28">
      <c r="A31924" s="2"/>
      <c r="B31924" s="2"/>
      <c r="C31924" s="2"/>
      <c r="G31924" s="94"/>
      <c r="H31924" s="94"/>
      <c r="I31924" s="94"/>
      <c r="J31924" s="2"/>
      <c r="P31924" s="30"/>
      <c r="T31924" s="2"/>
      <c r="V31924" s="2"/>
      <c r="W31924" s="28"/>
      <c r="Y31924" s="30"/>
      <c r="Z31924" s="30"/>
      <c r="AB31924" s="6"/>
    </row>
    <row r="31925" spans="1:28">
      <c r="A31925" s="2"/>
      <c r="B31925" s="2"/>
      <c r="C31925" s="2"/>
      <c r="G31925" s="94"/>
      <c r="H31925" s="94"/>
      <c r="I31925" s="94"/>
      <c r="J31925" s="2"/>
      <c r="P31925" s="30"/>
      <c r="T31925" s="2"/>
      <c r="V31925" s="2"/>
      <c r="W31925" s="28"/>
      <c r="Y31925" s="30"/>
      <c r="Z31925" s="30"/>
      <c r="AB31925" s="6"/>
    </row>
    <row r="31926" spans="1:28">
      <c r="A31926" s="2"/>
      <c r="B31926" s="2"/>
      <c r="C31926" s="2"/>
      <c r="G31926" s="94"/>
      <c r="H31926" s="94"/>
      <c r="I31926" s="94"/>
      <c r="J31926" s="2"/>
      <c r="P31926" s="30"/>
      <c r="T31926" s="2"/>
      <c r="V31926" s="2"/>
      <c r="W31926" s="28"/>
      <c r="Y31926" s="30"/>
      <c r="Z31926" s="30"/>
      <c r="AB31926" s="6"/>
    </row>
    <row r="31927" spans="1:28">
      <c r="A31927" s="2"/>
      <c r="B31927" s="2"/>
      <c r="C31927" s="2"/>
      <c r="G31927" s="94"/>
      <c r="H31927" s="94"/>
      <c r="I31927" s="94"/>
      <c r="J31927" s="2"/>
      <c r="P31927" s="30"/>
      <c r="T31927" s="2"/>
      <c r="V31927" s="2"/>
      <c r="W31927" s="28"/>
      <c r="Y31927" s="30"/>
      <c r="Z31927" s="30"/>
      <c r="AB31927" s="6"/>
    </row>
    <row r="31928" spans="1:28">
      <c r="A31928" s="2"/>
      <c r="B31928" s="2"/>
      <c r="C31928" s="2"/>
      <c r="G31928" s="94"/>
      <c r="H31928" s="94"/>
      <c r="I31928" s="94"/>
      <c r="J31928" s="2"/>
      <c r="P31928" s="30"/>
      <c r="T31928" s="2"/>
      <c r="V31928" s="2"/>
      <c r="W31928" s="28"/>
      <c r="Y31928" s="30"/>
      <c r="Z31928" s="30"/>
      <c r="AB31928" s="6"/>
    </row>
    <row r="31929" spans="1:28">
      <c r="A31929" s="2"/>
      <c r="B31929" s="2"/>
      <c r="C31929" s="2"/>
      <c r="G31929" s="94"/>
      <c r="H31929" s="94"/>
      <c r="I31929" s="94"/>
      <c r="J31929" s="2"/>
      <c r="P31929" s="30"/>
      <c r="T31929" s="2"/>
      <c r="V31929" s="2"/>
      <c r="W31929" s="28"/>
      <c r="Y31929" s="30"/>
      <c r="Z31929" s="30"/>
      <c r="AB31929" s="6"/>
    </row>
    <row r="31930" spans="1:28">
      <c r="A31930" s="2"/>
      <c r="B31930" s="2"/>
      <c r="C31930" s="2"/>
      <c r="G31930" s="94"/>
      <c r="H31930" s="94"/>
      <c r="I31930" s="94"/>
      <c r="J31930" s="2"/>
      <c r="P31930" s="30"/>
      <c r="T31930" s="2"/>
      <c r="V31930" s="2"/>
      <c r="W31930" s="28"/>
      <c r="Y31930" s="30"/>
      <c r="Z31930" s="30"/>
      <c r="AB31930" s="6"/>
    </row>
    <row r="31931" spans="1:28">
      <c r="A31931" s="2"/>
      <c r="B31931" s="2"/>
      <c r="C31931" s="2"/>
      <c r="G31931" s="94"/>
      <c r="H31931" s="94"/>
      <c r="I31931" s="94"/>
      <c r="J31931" s="2"/>
      <c r="P31931" s="30"/>
      <c r="T31931" s="2"/>
      <c r="V31931" s="2"/>
      <c r="W31931" s="28"/>
      <c r="Y31931" s="30"/>
      <c r="Z31931" s="30"/>
      <c r="AB31931" s="6"/>
    </row>
    <row r="31932" spans="1:28">
      <c r="A31932" s="2"/>
      <c r="B31932" s="2"/>
      <c r="C31932" s="2"/>
      <c r="G31932" s="94"/>
      <c r="H31932" s="94"/>
      <c r="I31932" s="94"/>
      <c r="J31932" s="2"/>
      <c r="P31932" s="30"/>
      <c r="T31932" s="2"/>
      <c r="V31932" s="2"/>
      <c r="W31932" s="28"/>
      <c r="Y31932" s="30"/>
      <c r="Z31932" s="30"/>
      <c r="AB31932" s="6"/>
    </row>
    <row r="31933" spans="1:28">
      <c r="A31933" s="2"/>
      <c r="B31933" s="2"/>
      <c r="C31933" s="2"/>
      <c r="G31933" s="94"/>
      <c r="H31933" s="94"/>
      <c r="I31933" s="94"/>
      <c r="J31933" s="2"/>
      <c r="P31933" s="30"/>
      <c r="T31933" s="2"/>
      <c r="V31933" s="2"/>
      <c r="W31933" s="28"/>
      <c r="Y31933" s="30"/>
      <c r="Z31933" s="30"/>
      <c r="AB31933" s="6"/>
    </row>
    <row r="31934" spans="1:28">
      <c r="A31934" s="2"/>
      <c r="B31934" s="2"/>
      <c r="C31934" s="2"/>
      <c r="G31934" s="94"/>
      <c r="H31934" s="94"/>
      <c r="I31934" s="94"/>
      <c r="J31934" s="2"/>
      <c r="P31934" s="30"/>
      <c r="T31934" s="2"/>
      <c r="V31934" s="2"/>
      <c r="W31934" s="28"/>
      <c r="Y31934" s="30"/>
      <c r="Z31934" s="30"/>
      <c r="AB31934" s="6"/>
    </row>
    <row r="31935" spans="1:28">
      <c r="A31935" s="2"/>
      <c r="B31935" s="2"/>
      <c r="C31935" s="2"/>
      <c r="G31935" s="94"/>
      <c r="H31935" s="94"/>
      <c r="I31935" s="94"/>
      <c r="J31935" s="2"/>
      <c r="P31935" s="30"/>
      <c r="T31935" s="2"/>
      <c r="V31935" s="2"/>
      <c r="W31935" s="28"/>
      <c r="Y31935" s="30"/>
      <c r="Z31935" s="30"/>
      <c r="AB31935" s="6"/>
    </row>
    <row r="31936" spans="1:28">
      <c r="A31936" s="2"/>
      <c r="B31936" s="2"/>
      <c r="C31936" s="2"/>
      <c r="G31936" s="94"/>
      <c r="H31936" s="94"/>
      <c r="I31936" s="94"/>
      <c r="J31936" s="2"/>
      <c r="P31936" s="30"/>
      <c r="T31936" s="2"/>
      <c r="V31936" s="2"/>
      <c r="W31936" s="28"/>
      <c r="Y31936" s="30"/>
      <c r="Z31936" s="30"/>
      <c r="AB31936" s="6"/>
    </row>
    <row r="31937" spans="1:28">
      <c r="A31937" s="2"/>
      <c r="B31937" s="2"/>
      <c r="C31937" s="2"/>
      <c r="G31937" s="94"/>
      <c r="H31937" s="94"/>
      <c r="I31937" s="94"/>
      <c r="J31937" s="2"/>
      <c r="P31937" s="30"/>
      <c r="T31937" s="2"/>
      <c r="V31937" s="2"/>
      <c r="W31937" s="28"/>
      <c r="Y31937" s="30"/>
      <c r="Z31937" s="30"/>
      <c r="AB31937" s="6"/>
    </row>
    <row r="31938" spans="1:28">
      <c r="A31938" s="2"/>
      <c r="B31938" s="2"/>
      <c r="C31938" s="2"/>
      <c r="G31938" s="94"/>
      <c r="H31938" s="94"/>
      <c r="I31938" s="94"/>
      <c r="J31938" s="2"/>
      <c r="P31938" s="30"/>
      <c r="T31938" s="2"/>
      <c r="V31938" s="2"/>
      <c r="W31938" s="28"/>
      <c r="Y31938" s="30"/>
      <c r="Z31938" s="30"/>
      <c r="AB31938" s="6"/>
    </row>
    <row r="31939" spans="1:28">
      <c r="A31939" s="2"/>
      <c r="B31939" s="2"/>
      <c r="C31939" s="2"/>
      <c r="G31939" s="94"/>
      <c r="H31939" s="94"/>
      <c r="I31939" s="94"/>
      <c r="J31939" s="2"/>
      <c r="P31939" s="30"/>
      <c r="T31939" s="2"/>
      <c r="V31939" s="2"/>
      <c r="W31939" s="28"/>
      <c r="Y31939" s="30"/>
      <c r="Z31939" s="30"/>
      <c r="AB31939" s="6"/>
    </row>
    <row r="31940" spans="1:28">
      <c r="A31940" s="2"/>
      <c r="B31940" s="2"/>
      <c r="C31940" s="2"/>
      <c r="G31940" s="94"/>
      <c r="H31940" s="94"/>
      <c r="I31940" s="94"/>
      <c r="J31940" s="2"/>
      <c r="P31940" s="30"/>
      <c r="T31940" s="2"/>
      <c r="V31940" s="2"/>
      <c r="W31940" s="28"/>
      <c r="Y31940" s="30"/>
      <c r="Z31940" s="30"/>
      <c r="AB31940" s="6"/>
    </row>
    <row r="31941" spans="1:28">
      <c r="A31941" s="2"/>
      <c r="B31941" s="2"/>
      <c r="C31941" s="2"/>
      <c r="G31941" s="94"/>
      <c r="H31941" s="94"/>
      <c r="I31941" s="94"/>
      <c r="J31941" s="2"/>
      <c r="P31941" s="30"/>
      <c r="T31941" s="2"/>
      <c r="V31941" s="2"/>
      <c r="W31941" s="28"/>
      <c r="Y31941" s="30"/>
      <c r="Z31941" s="30"/>
      <c r="AB31941" s="6"/>
    </row>
    <row r="31942" spans="1:28">
      <c r="A31942" s="2"/>
      <c r="B31942" s="2"/>
      <c r="C31942" s="2"/>
      <c r="G31942" s="94"/>
      <c r="H31942" s="94"/>
      <c r="I31942" s="94"/>
      <c r="J31942" s="2"/>
      <c r="P31942" s="30"/>
      <c r="T31942" s="2"/>
      <c r="V31942" s="2"/>
      <c r="W31942" s="28"/>
      <c r="Y31942" s="30"/>
      <c r="Z31942" s="30"/>
      <c r="AB31942" s="6"/>
    </row>
    <row r="31943" spans="1:28">
      <c r="A31943" s="2"/>
      <c r="B31943" s="2"/>
      <c r="C31943" s="2"/>
      <c r="G31943" s="94"/>
      <c r="H31943" s="94"/>
      <c r="I31943" s="94"/>
      <c r="J31943" s="2"/>
      <c r="P31943" s="30"/>
      <c r="T31943" s="2"/>
      <c r="V31943" s="2"/>
      <c r="W31943" s="28"/>
      <c r="Y31943" s="30"/>
      <c r="Z31943" s="30"/>
      <c r="AB31943" s="6"/>
    </row>
    <row r="31944" spans="1:28">
      <c r="A31944" s="2"/>
      <c r="B31944" s="2"/>
      <c r="C31944" s="2"/>
      <c r="G31944" s="94"/>
      <c r="H31944" s="94"/>
      <c r="I31944" s="94"/>
      <c r="J31944" s="2"/>
      <c r="P31944" s="30"/>
      <c r="T31944" s="2"/>
      <c r="V31944" s="2"/>
      <c r="W31944" s="28"/>
      <c r="Y31944" s="30"/>
      <c r="Z31944" s="30"/>
      <c r="AB31944" s="6"/>
    </row>
    <row r="31945" spans="1:28">
      <c r="A31945" s="2"/>
      <c r="B31945" s="2"/>
      <c r="C31945" s="2"/>
      <c r="G31945" s="94"/>
      <c r="H31945" s="94"/>
      <c r="I31945" s="94"/>
      <c r="J31945" s="2"/>
      <c r="P31945" s="30"/>
      <c r="T31945" s="2"/>
      <c r="V31945" s="2"/>
      <c r="W31945" s="28"/>
      <c r="Y31945" s="30"/>
      <c r="Z31945" s="30"/>
      <c r="AB31945" s="6"/>
    </row>
    <row r="31946" spans="1:28">
      <c r="A31946" s="2"/>
      <c r="B31946" s="2"/>
      <c r="C31946" s="2"/>
      <c r="G31946" s="94"/>
      <c r="H31946" s="94"/>
      <c r="I31946" s="94"/>
      <c r="J31946" s="2"/>
      <c r="P31946" s="30"/>
      <c r="T31946" s="2"/>
      <c r="V31946" s="2"/>
      <c r="W31946" s="28"/>
      <c r="Y31946" s="30"/>
      <c r="Z31946" s="30"/>
      <c r="AB31946" s="6"/>
    </row>
    <row r="31947" spans="1:28">
      <c r="A31947" s="2"/>
      <c r="B31947" s="2"/>
      <c r="C31947" s="2"/>
      <c r="G31947" s="94"/>
      <c r="H31947" s="94"/>
      <c r="I31947" s="94"/>
      <c r="J31947" s="2"/>
      <c r="P31947" s="30"/>
      <c r="T31947" s="2"/>
      <c r="V31947" s="2"/>
      <c r="W31947" s="28"/>
      <c r="Y31947" s="30"/>
      <c r="Z31947" s="30"/>
      <c r="AB31947" s="6"/>
    </row>
    <row r="31948" spans="1:28">
      <c r="A31948" s="2"/>
      <c r="B31948" s="2"/>
      <c r="C31948" s="2"/>
      <c r="G31948" s="94"/>
      <c r="H31948" s="94"/>
      <c r="I31948" s="94"/>
      <c r="J31948" s="2"/>
      <c r="P31948" s="30"/>
      <c r="T31948" s="2"/>
      <c r="V31948" s="2"/>
      <c r="W31948" s="28"/>
      <c r="Y31948" s="30"/>
      <c r="Z31948" s="30"/>
      <c r="AB31948" s="6"/>
    </row>
    <row r="31949" spans="1:28">
      <c r="A31949" s="2"/>
      <c r="B31949" s="2"/>
      <c r="C31949" s="2"/>
      <c r="G31949" s="94"/>
      <c r="H31949" s="94"/>
      <c r="I31949" s="94"/>
      <c r="J31949" s="2"/>
      <c r="P31949" s="30"/>
      <c r="T31949" s="2"/>
      <c r="V31949" s="2"/>
      <c r="W31949" s="28"/>
      <c r="Y31949" s="30"/>
      <c r="Z31949" s="30"/>
      <c r="AB31949" s="6"/>
    </row>
    <row r="31950" spans="1:28">
      <c r="A31950" s="2"/>
      <c r="B31950" s="2"/>
      <c r="C31950" s="2"/>
      <c r="G31950" s="94"/>
      <c r="H31950" s="94"/>
      <c r="I31950" s="94"/>
      <c r="J31950" s="2"/>
      <c r="P31950" s="30"/>
      <c r="T31950" s="2"/>
      <c r="V31950" s="2"/>
      <c r="W31950" s="28"/>
      <c r="Y31950" s="30"/>
      <c r="Z31950" s="30"/>
      <c r="AB31950" s="6"/>
    </row>
    <row r="31951" spans="1:28">
      <c r="A31951" s="2"/>
      <c r="B31951" s="2"/>
      <c r="C31951" s="2"/>
      <c r="G31951" s="94"/>
      <c r="H31951" s="94"/>
      <c r="I31951" s="94"/>
      <c r="J31951" s="2"/>
      <c r="P31951" s="30"/>
      <c r="T31951" s="2"/>
      <c r="V31951" s="2"/>
      <c r="W31951" s="28"/>
      <c r="Y31951" s="30"/>
      <c r="Z31951" s="30"/>
      <c r="AB31951" s="6"/>
    </row>
    <row r="31952" spans="1:28">
      <c r="A31952" s="2"/>
      <c r="B31952" s="2"/>
      <c r="C31952" s="2"/>
      <c r="G31952" s="94"/>
      <c r="H31952" s="94"/>
      <c r="I31952" s="94"/>
      <c r="J31952" s="2"/>
      <c r="P31952" s="30"/>
      <c r="T31952" s="2"/>
      <c r="V31952" s="2"/>
      <c r="W31952" s="28"/>
      <c r="Y31952" s="30"/>
      <c r="Z31952" s="30"/>
      <c r="AB31952" s="6"/>
    </row>
    <row r="31953" spans="1:28">
      <c r="A31953" s="2"/>
      <c r="B31953" s="2"/>
      <c r="C31953" s="2"/>
      <c r="G31953" s="94"/>
      <c r="H31953" s="94"/>
      <c r="I31953" s="94"/>
      <c r="J31953" s="2"/>
      <c r="P31953" s="30"/>
      <c r="T31953" s="2"/>
      <c r="V31953" s="2"/>
      <c r="W31953" s="28"/>
      <c r="Y31953" s="30"/>
      <c r="Z31953" s="30"/>
      <c r="AB31953" s="6"/>
    </row>
    <row r="31954" spans="1:28">
      <c r="A31954" s="2"/>
      <c r="B31954" s="2"/>
      <c r="C31954" s="2"/>
      <c r="G31954" s="94"/>
      <c r="H31954" s="94"/>
      <c r="I31954" s="94"/>
      <c r="J31954" s="2"/>
      <c r="P31954" s="30"/>
      <c r="T31954" s="2"/>
      <c r="V31954" s="2"/>
      <c r="W31954" s="28"/>
      <c r="Y31954" s="30"/>
      <c r="Z31954" s="30"/>
      <c r="AB31954" s="6"/>
    </row>
    <row r="31955" spans="1:28">
      <c r="A31955" s="2"/>
      <c r="B31955" s="2"/>
      <c r="C31955" s="2"/>
      <c r="G31955" s="94"/>
      <c r="H31955" s="94"/>
      <c r="I31955" s="94"/>
      <c r="J31955" s="2"/>
      <c r="P31955" s="30"/>
      <c r="T31955" s="2"/>
      <c r="V31955" s="2"/>
      <c r="W31955" s="28"/>
      <c r="Y31955" s="30"/>
      <c r="Z31955" s="30"/>
      <c r="AB31955" s="6"/>
    </row>
    <row r="31956" spans="1:28">
      <c r="A31956" s="2"/>
      <c r="B31956" s="2"/>
      <c r="C31956" s="2"/>
      <c r="G31956" s="94"/>
      <c r="H31956" s="94"/>
      <c r="I31956" s="94"/>
      <c r="J31956" s="2"/>
      <c r="P31956" s="30"/>
      <c r="T31956" s="2"/>
      <c r="V31956" s="2"/>
      <c r="W31956" s="28"/>
      <c r="Y31956" s="30"/>
      <c r="Z31956" s="30"/>
      <c r="AB31956" s="6"/>
    </row>
    <row r="31957" spans="1:28">
      <c r="A31957" s="2"/>
      <c r="B31957" s="2"/>
      <c r="C31957" s="2"/>
      <c r="G31957" s="94"/>
      <c r="H31957" s="94"/>
      <c r="I31957" s="94"/>
      <c r="J31957" s="2"/>
      <c r="P31957" s="30"/>
      <c r="T31957" s="2"/>
      <c r="V31957" s="2"/>
      <c r="W31957" s="28"/>
      <c r="Y31957" s="30"/>
      <c r="Z31957" s="30"/>
      <c r="AB31957" s="6"/>
    </row>
    <row r="31958" spans="1:28">
      <c r="A31958" s="2"/>
      <c r="B31958" s="2"/>
      <c r="C31958" s="2"/>
      <c r="G31958" s="94"/>
      <c r="H31958" s="94"/>
      <c r="I31958" s="94"/>
      <c r="J31958" s="2"/>
      <c r="P31958" s="30"/>
      <c r="T31958" s="2"/>
      <c r="V31958" s="2"/>
      <c r="W31958" s="28"/>
      <c r="Y31958" s="30"/>
      <c r="Z31958" s="30"/>
      <c r="AB31958" s="6"/>
    </row>
    <row r="31959" spans="1:28">
      <c r="A31959" s="2"/>
      <c r="B31959" s="2"/>
      <c r="C31959" s="2"/>
      <c r="G31959" s="94"/>
      <c r="H31959" s="94"/>
      <c r="I31959" s="94"/>
      <c r="J31959" s="2"/>
      <c r="P31959" s="30"/>
      <c r="T31959" s="2"/>
      <c r="V31959" s="2"/>
      <c r="W31959" s="28"/>
      <c r="Y31959" s="30"/>
      <c r="Z31959" s="30"/>
      <c r="AB31959" s="6"/>
    </row>
    <row r="31960" spans="1:28">
      <c r="A31960" s="2"/>
      <c r="B31960" s="2"/>
      <c r="C31960" s="2"/>
      <c r="G31960" s="94"/>
      <c r="H31960" s="94"/>
      <c r="I31960" s="94"/>
      <c r="J31960" s="2"/>
      <c r="P31960" s="30"/>
      <c r="T31960" s="2"/>
      <c r="V31960" s="2"/>
      <c r="W31960" s="28"/>
      <c r="Y31960" s="30"/>
      <c r="Z31960" s="30"/>
      <c r="AB31960" s="6"/>
    </row>
    <row r="31961" spans="1:28">
      <c r="A31961" s="2"/>
      <c r="B31961" s="2"/>
      <c r="C31961" s="2"/>
      <c r="G31961" s="94"/>
      <c r="H31961" s="94"/>
      <c r="I31961" s="94"/>
      <c r="J31961" s="2"/>
      <c r="P31961" s="30"/>
      <c r="T31961" s="2"/>
      <c r="V31961" s="2"/>
      <c r="W31961" s="28"/>
      <c r="Y31961" s="30"/>
      <c r="Z31961" s="30"/>
      <c r="AB31961" s="6"/>
    </row>
    <row r="31962" spans="1:28">
      <c r="A31962" s="2"/>
      <c r="B31962" s="2"/>
      <c r="C31962" s="2"/>
      <c r="G31962" s="94"/>
      <c r="H31962" s="94"/>
      <c r="I31962" s="94"/>
      <c r="J31962" s="2"/>
      <c r="P31962" s="30"/>
      <c r="T31962" s="2"/>
      <c r="V31962" s="2"/>
      <c r="W31962" s="28"/>
      <c r="Y31962" s="30"/>
      <c r="Z31962" s="30"/>
      <c r="AB31962" s="6"/>
    </row>
    <row r="31963" spans="1:28">
      <c r="A31963" s="2"/>
      <c r="B31963" s="2"/>
      <c r="C31963" s="2"/>
      <c r="G31963" s="94"/>
      <c r="H31963" s="94"/>
      <c r="I31963" s="94"/>
      <c r="J31963" s="2"/>
      <c r="P31963" s="30"/>
      <c r="T31963" s="2"/>
      <c r="V31963" s="2"/>
      <c r="W31963" s="28"/>
      <c r="Y31963" s="30"/>
      <c r="Z31963" s="30"/>
      <c r="AB31963" s="6"/>
    </row>
    <row r="31964" spans="1:28">
      <c r="A31964" s="2"/>
      <c r="B31964" s="2"/>
      <c r="C31964" s="2"/>
      <c r="G31964" s="94"/>
      <c r="H31964" s="94"/>
      <c r="I31964" s="94"/>
      <c r="J31964" s="2"/>
      <c r="P31964" s="30"/>
      <c r="T31964" s="2"/>
      <c r="V31964" s="2"/>
      <c r="W31964" s="28"/>
      <c r="Y31964" s="30"/>
      <c r="Z31964" s="30"/>
      <c r="AB31964" s="6"/>
    </row>
    <row r="31965" spans="1:28">
      <c r="A31965" s="2"/>
      <c r="B31965" s="2"/>
      <c r="C31965" s="2"/>
      <c r="G31965" s="94"/>
      <c r="H31965" s="94"/>
      <c r="I31965" s="94"/>
      <c r="J31965" s="2"/>
      <c r="P31965" s="30"/>
      <c r="T31965" s="2"/>
      <c r="V31965" s="2"/>
      <c r="W31965" s="28"/>
      <c r="Y31965" s="30"/>
      <c r="Z31965" s="30"/>
      <c r="AB31965" s="6"/>
    </row>
    <row r="31966" spans="1:28">
      <c r="A31966" s="2"/>
      <c r="B31966" s="2"/>
      <c r="C31966" s="2"/>
      <c r="G31966" s="94"/>
      <c r="H31966" s="94"/>
      <c r="I31966" s="94"/>
      <c r="J31966" s="2"/>
      <c r="P31966" s="30"/>
      <c r="T31966" s="2"/>
      <c r="V31966" s="2"/>
      <c r="W31966" s="28"/>
      <c r="Y31966" s="30"/>
      <c r="Z31966" s="30"/>
      <c r="AB31966" s="6"/>
    </row>
    <row r="31967" spans="1:28">
      <c r="A31967" s="2"/>
      <c r="B31967" s="2"/>
      <c r="C31967" s="2"/>
      <c r="G31967" s="94"/>
      <c r="H31967" s="94"/>
      <c r="I31967" s="94"/>
      <c r="J31967" s="2"/>
      <c r="P31967" s="30"/>
      <c r="T31967" s="2"/>
      <c r="V31967" s="2"/>
      <c r="W31967" s="28"/>
      <c r="Y31967" s="30"/>
      <c r="Z31967" s="30"/>
      <c r="AB31967" s="6"/>
    </row>
    <row r="31968" spans="1:28">
      <c r="A31968" s="2"/>
      <c r="B31968" s="2"/>
      <c r="C31968" s="2"/>
      <c r="G31968" s="94"/>
      <c r="H31968" s="94"/>
      <c r="I31968" s="94"/>
      <c r="J31968" s="2"/>
      <c r="P31968" s="30"/>
      <c r="T31968" s="2"/>
      <c r="V31968" s="2"/>
      <c r="W31968" s="28"/>
      <c r="Y31968" s="30"/>
      <c r="Z31968" s="30"/>
      <c r="AB31968" s="6"/>
    </row>
    <row r="31969" spans="1:28">
      <c r="A31969" s="2"/>
      <c r="B31969" s="2"/>
      <c r="C31969" s="2"/>
      <c r="G31969" s="94"/>
      <c r="H31969" s="94"/>
      <c r="I31969" s="94"/>
      <c r="J31969" s="2"/>
      <c r="P31969" s="30"/>
      <c r="T31969" s="2"/>
      <c r="V31969" s="2"/>
      <c r="W31969" s="28"/>
      <c r="Y31969" s="30"/>
      <c r="Z31969" s="30"/>
      <c r="AB31969" s="6"/>
    </row>
    <row r="31970" spans="1:28">
      <c r="A31970" s="2"/>
      <c r="B31970" s="2"/>
      <c r="C31970" s="2"/>
      <c r="G31970" s="94"/>
      <c r="H31970" s="94"/>
      <c r="I31970" s="94"/>
      <c r="J31970" s="2"/>
      <c r="P31970" s="30"/>
      <c r="T31970" s="2"/>
      <c r="V31970" s="2"/>
      <c r="W31970" s="28"/>
      <c r="Y31970" s="30"/>
      <c r="Z31970" s="30"/>
      <c r="AB31970" s="6"/>
    </row>
    <row r="31971" spans="1:28">
      <c r="A31971" s="2"/>
      <c r="B31971" s="2"/>
      <c r="C31971" s="2"/>
      <c r="G31971" s="94"/>
      <c r="H31971" s="94"/>
      <c r="I31971" s="94"/>
      <c r="J31971" s="2"/>
      <c r="P31971" s="30"/>
      <c r="T31971" s="2"/>
      <c r="V31971" s="2"/>
      <c r="W31971" s="28"/>
      <c r="Y31971" s="30"/>
      <c r="Z31971" s="30"/>
      <c r="AB31971" s="6"/>
    </row>
    <row r="31972" spans="1:28">
      <c r="A31972" s="2"/>
      <c r="B31972" s="2"/>
      <c r="C31972" s="2"/>
      <c r="G31972" s="94"/>
      <c r="H31972" s="94"/>
      <c r="I31972" s="94"/>
      <c r="J31972" s="2"/>
      <c r="P31972" s="30"/>
      <c r="T31972" s="2"/>
      <c r="V31972" s="2"/>
      <c r="W31972" s="28"/>
      <c r="Y31972" s="30"/>
      <c r="Z31972" s="30"/>
      <c r="AB31972" s="6"/>
    </row>
    <row r="31973" spans="1:28">
      <c r="A31973" s="2"/>
      <c r="B31973" s="2"/>
      <c r="C31973" s="2"/>
      <c r="G31973" s="94"/>
      <c r="H31973" s="94"/>
      <c r="I31973" s="94"/>
      <c r="J31973" s="2"/>
      <c r="P31973" s="30"/>
      <c r="T31973" s="2"/>
      <c r="V31973" s="2"/>
      <c r="W31973" s="28"/>
      <c r="Y31973" s="30"/>
      <c r="Z31973" s="30"/>
      <c r="AB31973" s="6"/>
    </row>
    <row r="31974" spans="1:28">
      <c r="A31974" s="2"/>
      <c r="B31974" s="2"/>
      <c r="C31974" s="2"/>
      <c r="G31974" s="94"/>
      <c r="H31974" s="94"/>
      <c r="I31974" s="94"/>
      <c r="J31974" s="2"/>
      <c r="P31974" s="30"/>
      <c r="T31974" s="2"/>
      <c r="V31974" s="2"/>
      <c r="W31974" s="28"/>
      <c r="Y31974" s="30"/>
      <c r="Z31974" s="30"/>
      <c r="AB31974" s="6"/>
    </row>
    <row r="31975" spans="1:28">
      <c r="A31975" s="2"/>
      <c r="B31975" s="2"/>
      <c r="C31975" s="2"/>
      <c r="G31975" s="94"/>
      <c r="H31975" s="94"/>
      <c r="I31975" s="94"/>
      <c r="J31975" s="2"/>
      <c r="P31975" s="30"/>
      <c r="T31975" s="2"/>
      <c r="V31975" s="2"/>
      <c r="W31975" s="28"/>
      <c r="Y31975" s="30"/>
      <c r="Z31975" s="30"/>
      <c r="AB31975" s="6"/>
    </row>
    <row r="31976" spans="1:28">
      <c r="A31976" s="2"/>
      <c r="B31976" s="2"/>
      <c r="C31976" s="2"/>
      <c r="G31976" s="94"/>
      <c r="H31976" s="94"/>
      <c r="I31976" s="94"/>
      <c r="J31976" s="2"/>
      <c r="P31976" s="30"/>
      <c r="T31976" s="2"/>
      <c r="V31976" s="2"/>
      <c r="W31976" s="28"/>
      <c r="Y31976" s="30"/>
      <c r="Z31976" s="30"/>
      <c r="AB31976" s="6"/>
    </row>
    <row r="31977" spans="1:28">
      <c r="A31977" s="2"/>
      <c r="B31977" s="2"/>
      <c r="C31977" s="2"/>
      <c r="G31977" s="94"/>
      <c r="H31977" s="94"/>
      <c r="I31977" s="94"/>
      <c r="J31977" s="2"/>
      <c r="P31977" s="30"/>
      <c r="T31977" s="2"/>
      <c r="V31977" s="2"/>
      <c r="W31977" s="28"/>
      <c r="Y31977" s="30"/>
      <c r="Z31977" s="30"/>
      <c r="AB31977" s="6"/>
    </row>
    <row r="31978" spans="1:28">
      <c r="A31978" s="2"/>
      <c r="B31978" s="2"/>
      <c r="C31978" s="2"/>
      <c r="G31978" s="94"/>
      <c r="H31978" s="94"/>
      <c r="I31978" s="94"/>
      <c r="J31978" s="2"/>
      <c r="P31978" s="30"/>
      <c r="T31978" s="2"/>
      <c r="V31978" s="2"/>
      <c r="W31978" s="28"/>
      <c r="Y31978" s="30"/>
      <c r="Z31978" s="30"/>
      <c r="AB31978" s="6"/>
    </row>
    <row r="31979" spans="1:28">
      <c r="A31979" s="2"/>
      <c r="B31979" s="2"/>
      <c r="C31979" s="2"/>
      <c r="G31979" s="94"/>
      <c r="H31979" s="94"/>
      <c r="I31979" s="94"/>
      <c r="J31979" s="2"/>
      <c r="P31979" s="30"/>
      <c r="T31979" s="2"/>
      <c r="V31979" s="2"/>
      <c r="W31979" s="28"/>
      <c r="Y31979" s="30"/>
      <c r="Z31979" s="30"/>
      <c r="AB31979" s="6"/>
    </row>
    <row r="31980" spans="1:28">
      <c r="A31980" s="2"/>
      <c r="B31980" s="2"/>
      <c r="C31980" s="2"/>
      <c r="G31980" s="94"/>
      <c r="H31980" s="94"/>
      <c r="I31980" s="94"/>
      <c r="J31980" s="2"/>
      <c r="P31980" s="30"/>
      <c r="T31980" s="2"/>
      <c r="V31980" s="2"/>
      <c r="W31980" s="28"/>
      <c r="Y31980" s="30"/>
      <c r="Z31980" s="30"/>
      <c r="AB31980" s="6"/>
    </row>
    <row r="31981" spans="1:28">
      <c r="A31981" s="2"/>
      <c r="B31981" s="2"/>
      <c r="C31981" s="2"/>
      <c r="G31981" s="94"/>
      <c r="H31981" s="94"/>
      <c r="I31981" s="94"/>
      <c r="J31981" s="2"/>
      <c r="P31981" s="30"/>
      <c r="T31981" s="2"/>
      <c r="V31981" s="2"/>
      <c r="W31981" s="28"/>
      <c r="Y31981" s="30"/>
      <c r="Z31981" s="30"/>
      <c r="AB31981" s="6"/>
    </row>
    <row r="31982" spans="1:28">
      <c r="A31982" s="2"/>
      <c r="B31982" s="2"/>
      <c r="C31982" s="2"/>
      <c r="G31982" s="94"/>
      <c r="H31982" s="94"/>
      <c r="I31982" s="94"/>
      <c r="J31982" s="2"/>
      <c r="P31982" s="30"/>
      <c r="T31982" s="2"/>
      <c r="V31982" s="2"/>
      <c r="W31982" s="28"/>
      <c r="Y31982" s="30"/>
      <c r="Z31982" s="30"/>
      <c r="AB31982" s="6"/>
    </row>
    <row r="31983" spans="1:28">
      <c r="A31983" s="2"/>
      <c r="B31983" s="2"/>
      <c r="C31983" s="2"/>
      <c r="G31983" s="94"/>
      <c r="H31983" s="94"/>
      <c r="I31983" s="94"/>
      <c r="J31983" s="2"/>
      <c r="P31983" s="30"/>
      <c r="T31983" s="2"/>
      <c r="V31983" s="2"/>
      <c r="W31983" s="28"/>
      <c r="Y31983" s="30"/>
      <c r="Z31983" s="30"/>
      <c r="AB31983" s="6"/>
    </row>
    <row r="31984" spans="1:28">
      <c r="A31984" s="2"/>
      <c r="B31984" s="2"/>
      <c r="C31984" s="2"/>
      <c r="G31984" s="94"/>
      <c r="H31984" s="94"/>
      <c r="I31984" s="94"/>
      <c r="J31984" s="2"/>
      <c r="P31984" s="30"/>
      <c r="T31984" s="2"/>
      <c r="V31984" s="2"/>
      <c r="W31984" s="28"/>
      <c r="Y31984" s="30"/>
      <c r="Z31984" s="30"/>
      <c r="AB31984" s="6"/>
    </row>
    <row r="31985" spans="1:28">
      <c r="A31985" s="2"/>
      <c r="B31985" s="2"/>
      <c r="C31985" s="2"/>
      <c r="G31985" s="94"/>
      <c r="H31985" s="94"/>
      <c r="I31985" s="94"/>
      <c r="J31985" s="2"/>
      <c r="P31985" s="30"/>
      <c r="T31985" s="2"/>
      <c r="V31985" s="2"/>
      <c r="W31985" s="28"/>
      <c r="Y31985" s="30"/>
      <c r="Z31985" s="30"/>
      <c r="AB31985" s="6"/>
    </row>
    <row r="31986" spans="1:28">
      <c r="A31986" s="2"/>
      <c r="B31986" s="2"/>
      <c r="C31986" s="2"/>
      <c r="G31986" s="94"/>
      <c r="H31986" s="94"/>
      <c r="I31986" s="94"/>
      <c r="J31986" s="2"/>
      <c r="P31986" s="30"/>
      <c r="T31986" s="2"/>
      <c r="V31986" s="2"/>
      <c r="W31986" s="28"/>
      <c r="Y31986" s="30"/>
      <c r="Z31986" s="30"/>
      <c r="AB31986" s="6"/>
    </row>
    <row r="31987" spans="1:28">
      <c r="A31987" s="2"/>
      <c r="B31987" s="2"/>
      <c r="C31987" s="2"/>
      <c r="G31987" s="94"/>
      <c r="H31987" s="94"/>
      <c r="I31987" s="94"/>
      <c r="J31987" s="2"/>
      <c r="P31987" s="30"/>
      <c r="T31987" s="2"/>
      <c r="V31987" s="2"/>
      <c r="W31987" s="28"/>
      <c r="Y31987" s="30"/>
      <c r="Z31987" s="30"/>
      <c r="AB31987" s="6"/>
    </row>
    <row r="31988" spans="1:28">
      <c r="A31988" s="2"/>
      <c r="B31988" s="2"/>
      <c r="C31988" s="2"/>
      <c r="G31988" s="94"/>
      <c r="H31988" s="94"/>
      <c r="I31988" s="94"/>
      <c r="J31988" s="2"/>
      <c r="P31988" s="30"/>
      <c r="T31988" s="2"/>
      <c r="V31988" s="2"/>
      <c r="W31988" s="28"/>
      <c r="Y31988" s="30"/>
      <c r="Z31988" s="30"/>
      <c r="AB31988" s="6"/>
    </row>
    <row r="31989" spans="1:28">
      <c r="A31989" s="2"/>
      <c r="B31989" s="2"/>
      <c r="C31989" s="2"/>
      <c r="G31989" s="94"/>
      <c r="H31989" s="94"/>
      <c r="I31989" s="94"/>
      <c r="J31989" s="2"/>
      <c r="P31989" s="30"/>
      <c r="T31989" s="2"/>
      <c r="V31989" s="2"/>
      <c r="W31989" s="28"/>
      <c r="Y31989" s="30"/>
      <c r="Z31989" s="30"/>
      <c r="AB31989" s="6"/>
    </row>
    <row r="31990" spans="1:28">
      <c r="A31990" s="2"/>
      <c r="B31990" s="2"/>
      <c r="C31990" s="2"/>
      <c r="G31990" s="94"/>
      <c r="H31990" s="94"/>
      <c r="I31990" s="94"/>
      <c r="J31990" s="2"/>
      <c r="P31990" s="30"/>
      <c r="T31990" s="2"/>
      <c r="V31990" s="2"/>
      <c r="W31990" s="28"/>
      <c r="Y31990" s="30"/>
      <c r="Z31990" s="30"/>
      <c r="AB31990" s="6"/>
    </row>
    <row r="31991" spans="1:28">
      <c r="A31991" s="2"/>
      <c r="B31991" s="2"/>
      <c r="C31991" s="2"/>
      <c r="G31991" s="94"/>
      <c r="H31991" s="94"/>
      <c r="I31991" s="94"/>
      <c r="J31991" s="2"/>
      <c r="P31991" s="30"/>
      <c r="T31991" s="2"/>
      <c r="V31991" s="2"/>
      <c r="W31991" s="28"/>
      <c r="Y31991" s="30"/>
      <c r="Z31991" s="30"/>
      <c r="AB31991" s="6"/>
    </row>
    <row r="31992" spans="1:28">
      <c r="A31992" s="2"/>
      <c r="B31992" s="2"/>
      <c r="C31992" s="2"/>
      <c r="G31992" s="94"/>
      <c r="H31992" s="94"/>
      <c r="I31992" s="94"/>
      <c r="J31992" s="2"/>
      <c r="P31992" s="30"/>
      <c r="T31992" s="2"/>
      <c r="V31992" s="2"/>
      <c r="W31992" s="28"/>
      <c r="Y31992" s="30"/>
      <c r="Z31992" s="30"/>
      <c r="AB31992" s="6"/>
    </row>
    <row r="31993" spans="1:28">
      <c r="A31993" s="2"/>
      <c r="B31993" s="2"/>
      <c r="C31993" s="2"/>
      <c r="G31993" s="94"/>
      <c r="H31993" s="94"/>
      <c r="I31993" s="94"/>
      <c r="J31993" s="2"/>
      <c r="P31993" s="30"/>
      <c r="T31993" s="2"/>
      <c r="V31993" s="2"/>
      <c r="W31993" s="28"/>
      <c r="Y31993" s="30"/>
      <c r="Z31993" s="30"/>
      <c r="AB31993" s="6"/>
    </row>
    <row r="31994" spans="1:28">
      <c r="A31994" s="2"/>
      <c r="B31994" s="2"/>
      <c r="C31994" s="2"/>
      <c r="G31994" s="94"/>
      <c r="H31994" s="94"/>
      <c r="I31994" s="94"/>
      <c r="J31994" s="2"/>
      <c r="P31994" s="30"/>
      <c r="T31994" s="2"/>
      <c r="V31994" s="2"/>
      <c r="W31994" s="28"/>
      <c r="Y31994" s="30"/>
      <c r="Z31994" s="30"/>
      <c r="AB31994" s="6"/>
    </row>
    <row r="31995" spans="1:28">
      <c r="A31995" s="2"/>
      <c r="B31995" s="2"/>
      <c r="C31995" s="2"/>
      <c r="G31995" s="94"/>
      <c r="H31995" s="94"/>
      <c r="I31995" s="94"/>
      <c r="J31995" s="2"/>
      <c r="P31995" s="30"/>
      <c r="T31995" s="2"/>
      <c r="V31995" s="2"/>
      <c r="W31995" s="28"/>
      <c r="Y31995" s="30"/>
      <c r="Z31995" s="30"/>
      <c r="AB31995" s="6"/>
    </row>
    <row r="31996" spans="1:28">
      <c r="A31996" s="2"/>
      <c r="B31996" s="2"/>
      <c r="C31996" s="2"/>
      <c r="G31996" s="94"/>
      <c r="H31996" s="94"/>
      <c r="I31996" s="94"/>
      <c r="J31996" s="2"/>
      <c r="P31996" s="30"/>
      <c r="T31996" s="2"/>
      <c r="V31996" s="2"/>
      <c r="W31996" s="28"/>
      <c r="Y31996" s="30"/>
      <c r="Z31996" s="30"/>
      <c r="AB31996" s="6"/>
    </row>
    <row r="31997" spans="1:28">
      <c r="A31997" s="2"/>
      <c r="B31997" s="2"/>
      <c r="C31997" s="2"/>
      <c r="G31997" s="94"/>
      <c r="H31997" s="94"/>
      <c r="I31997" s="94"/>
      <c r="J31997" s="2"/>
      <c r="P31997" s="30"/>
      <c r="T31997" s="2"/>
      <c r="V31997" s="2"/>
      <c r="W31997" s="28"/>
      <c r="Y31997" s="30"/>
      <c r="Z31997" s="30"/>
      <c r="AB31997" s="6"/>
    </row>
    <row r="31998" spans="1:28">
      <c r="A31998" s="2"/>
      <c r="B31998" s="2"/>
      <c r="C31998" s="2"/>
      <c r="G31998" s="94"/>
      <c r="H31998" s="94"/>
      <c r="I31998" s="94"/>
      <c r="J31998" s="2"/>
      <c r="P31998" s="30"/>
      <c r="T31998" s="2"/>
      <c r="V31998" s="2"/>
      <c r="W31998" s="28"/>
      <c r="Y31998" s="30"/>
      <c r="Z31998" s="30"/>
      <c r="AB31998" s="6"/>
    </row>
    <row r="31999" spans="1:28">
      <c r="A31999" s="2"/>
      <c r="B31999" s="2"/>
      <c r="C31999" s="2"/>
      <c r="G31999" s="94"/>
      <c r="H31999" s="94"/>
      <c r="I31999" s="94"/>
      <c r="J31999" s="2"/>
      <c r="P31999" s="30"/>
      <c r="T31999" s="2"/>
      <c r="V31999" s="2"/>
      <c r="W31999" s="28"/>
      <c r="Y31999" s="30"/>
      <c r="Z31999" s="30"/>
      <c r="AB31999" s="6"/>
    </row>
    <row r="32000" spans="1:28">
      <c r="A32000" s="2"/>
      <c r="B32000" s="2"/>
      <c r="C32000" s="2"/>
      <c r="G32000" s="94"/>
      <c r="H32000" s="94"/>
      <c r="I32000" s="94"/>
      <c r="J32000" s="2"/>
      <c r="P32000" s="30"/>
      <c r="T32000" s="2"/>
      <c r="V32000" s="2"/>
      <c r="W32000" s="28"/>
      <c r="Y32000" s="30"/>
      <c r="Z32000" s="30"/>
      <c r="AB32000" s="6"/>
    </row>
    <row r="32001" spans="1:28">
      <c r="A32001" s="2"/>
      <c r="B32001" s="2"/>
      <c r="C32001" s="2"/>
      <c r="G32001" s="94"/>
      <c r="H32001" s="94"/>
      <c r="I32001" s="94"/>
      <c r="J32001" s="2"/>
      <c r="P32001" s="30"/>
      <c r="T32001" s="2"/>
      <c r="V32001" s="2"/>
      <c r="W32001" s="28"/>
      <c r="Y32001" s="30"/>
      <c r="Z32001" s="30"/>
      <c r="AB32001" s="6"/>
    </row>
    <row r="32002" spans="1:28">
      <c r="A32002" s="2"/>
      <c r="B32002" s="2"/>
      <c r="C32002" s="2"/>
      <c r="G32002" s="94"/>
      <c r="H32002" s="94"/>
      <c r="I32002" s="94"/>
      <c r="J32002" s="2"/>
      <c r="P32002" s="30"/>
      <c r="T32002" s="2"/>
      <c r="V32002" s="2"/>
      <c r="W32002" s="28"/>
      <c r="Y32002" s="30"/>
      <c r="Z32002" s="30"/>
      <c r="AB32002" s="6"/>
    </row>
    <row r="32003" spans="1:28">
      <c r="A32003" s="2"/>
      <c r="B32003" s="2"/>
      <c r="C32003" s="2"/>
      <c r="G32003" s="94"/>
      <c r="H32003" s="94"/>
      <c r="I32003" s="94"/>
      <c r="J32003" s="2"/>
      <c r="P32003" s="30"/>
      <c r="T32003" s="2"/>
      <c r="V32003" s="2"/>
      <c r="W32003" s="28"/>
      <c r="Y32003" s="30"/>
      <c r="Z32003" s="30"/>
      <c r="AB32003" s="6"/>
    </row>
    <row r="32004" spans="1:28">
      <c r="A32004" s="2"/>
      <c r="B32004" s="2"/>
      <c r="C32004" s="2"/>
      <c r="G32004" s="94"/>
      <c r="H32004" s="94"/>
      <c r="I32004" s="94"/>
      <c r="J32004" s="2"/>
      <c r="P32004" s="30"/>
      <c r="T32004" s="2"/>
      <c r="V32004" s="2"/>
      <c r="W32004" s="28"/>
      <c r="Y32004" s="30"/>
      <c r="Z32004" s="30"/>
      <c r="AB32004" s="6"/>
    </row>
    <row r="32005" spans="1:28">
      <c r="A32005" s="2"/>
      <c r="B32005" s="2"/>
      <c r="C32005" s="2"/>
      <c r="G32005" s="94"/>
      <c r="H32005" s="94"/>
      <c r="I32005" s="94"/>
      <c r="J32005" s="2"/>
      <c r="P32005" s="30"/>
      <c r="T32005" s="2"/>
      <c r="V32005" s="2"/>
      <c r="W32005" s="28"/>
      <c r="Y32005" s="30"/>
      <c r="Z32005" s="30"/>
      <c r="AB32005" s="6"/>
    </row>
    <row r="32006" spans="1:28">
      <c r="A32006" s="2"/>
      <c r="B32006" s="2"/>
      <c r="C32006" s="2"/>
      <c r="G32006" s="94"/>
      <c r="H32006" s="94"/>
      <c r="I32006" s="94"/>
      <c r="J32006" s="2"/>
      <c r="P32006" s="30"/>
      <c r="T32006" s="2"/>
      <c r="V32006" s="2"/>
      <c r="W32006" s="28"/>
      <c r="Y32006" s="30"/>
      <c r="Z32006" s="30"/>
      <c r="AB32006" s="6"/>
    </row>
    <row r="32007" spans="1:28">
      <c r="A32007" s="2"/>
      <c r="B32007" s="2"/>
      <c r="C32007" s="2"/>
      <c r="G32007" s="94"/>
      <c r="H32007" s="94"/>
      <c r="I32007" s="94"/>
      <c r="J32007" s="2"/>
      <c r="P32007" s="30"/>
      <c r="T32007" s="2"/>
      <c r="V32007" s="2"/>
      <c r="W32007" s="28"/>
      <c r="Y32007" s="30"/>
      <c r="Z32007" s="30"/>
      <c r="AB32007" s="6"/>
    </row>
    <row r="32008" spans="1:28">
      <c r="A32008" s="2"/>
      <c r="B32008" s="2"/>
      <c r="C32008" s="2"/>
      <c r="G32008" s="94"/>
      <c r="H32008" s="94"/>
      <c r="I32008" s="94"/>
      <c r="J32008" s="2"/>
      <c r="P32008" s="30"/>
      <c r="T32008" s="2"/>
      <c r="V32008" s="2"/>
      <c r="W32008" s="28"/>
      <c r="Y32008" s="30"/>
      <c r="Z32008" s="30"/>
      <c r="AB32008" s="6"/>
    </row>
    <row r="32009" spans="1:28">
      <c r="A32009" s="2"/>
      <c r="B32009" s="2"/>
      <c r="C32009" s="2"/>
      <c r="G32009" s="94"/>
      <c r="H32009" s="94"/>
      <c r="I32009" s="94"/>
      <c r="J32009" s="2"/>
      <c r="P32009" s="30"/>
      <c r="T32009" s="2"/>
      <c r="V32009" s="2"/>
      <c r="W32009" s="28"/>
      <c r="Y32009" s="30"/>
      <c r="Z32009" s="30"/>
      <c r="AB32009" s="6"/>
    </row>
    <row r="32010" spans="1:28">
      <c r="A32010" s="2"/>
      <c r="B32010" s="2"/>
      <c r="C32010" s="2"/>
      <c r="G32010" s="94"/>
      <c r="H32010" s="94"/>
      <c r="I32010" s="94"/>
      <c r="J32010" s="2"/>
      <c r="P32010" s="30"/>
      <c r="T32010" s="2"/>
      <c r="V32010" s="2"/>
      <c r="W32010" s="28"/>
      <c r="Y32010" s="30"/>
      <c r="Z32010" s="30"/>
      <c r="AB32010" s="6"/>
    </row>
    <row r="32011" spans="1:28">
      <c r="A32011" s="2"/>
      <c r="B32011" s="2"/>
      <c r="C32011" s="2"/>
      <c r="G32011" s="94"/>
      <c r="H32011" s="94"/>
      <c r="I32011" s="94"/>
      <c r="J32011" s="2"/>
      <c r="P32011" s="30"/>
      <c r="T32011" s="2"/>
      <c r="V32011" s="2"/>
      <c r="W32011" s="28"/>
      <c r="Y32011" s="30"/>
      <c r="Z32011" s="30"/>
      <c r="AB32011" s="6"/>
    </row>
    <row r="32012" spans="1:28">
      <c r="A32012" s="2"/>
      <c r="B32012" s="2"/>
      <c r="C32012" s="2"/>
      <c r="G32012" s="94"/>
      <c r="H32012" s="94"/>
      <c r="I32012" s="94"/>
      <c r="J32012" s="2"/>
      <c r="P32012" s="30"/>
      <c r="T32012" s="2"/>
      <c r="V32012" s="2"/>
      <c r="W32012" s="28"/>
      <c r="Y32012" s="30"/>
      <c r="Z32012" s="30"/>
      <c r="AB32012" s="6"/>
    </row>
    <row r="32013" spans="1:28">
      <c r="A32013" s="2"/>
      <c r="B32013" s="2"/>
      <c r="C32013" s="2"/>
      <c r="G32013" s="94"/>
      <c r="H32013" s="94"/>
      <c r="I32013" s="94"/>
      <c r="J32013" s="2"/>
      <c r="P32013" s="30"/>
      <c r="T32013" s="2"/>
      <c r="V32013" s="2"/>
      <c r="W32013" s="28"/>
      <c r="Y32013" s="30"/>
      <c r="Z32013" s="30"/>
      <c r="AB32013" s="6"/>
    </row>
    <row r="32014" spans="1:28">
      <c r="A32014" s="2"/>
      <c r="B32014" s="2"/>
      <c r="C32014" s="2"/>
      <c r="G32014" s="94"/>
      <c r="H32014" s="94"/>
      <c r="I32014" s="94"/>
      <c r="J32014" s="2"/>
      <c r="P32014" s="30"/>
      <c r="T32014" s="2"/>
      <c r="V32014" s="2"/>
      <c r="W32014" s="28"/>
      <c r="Y32014" s="30"/>
      <c r="Z32014" s="30"/>
      <c r="AB32014" s="6"/>
    </row>
    <row r="32015" spans="1:28">
      <c r="A32015" s="2"/>
      <c r="B32015" s="2"/>
      <c r="C32015" s="2"/>
      <c r="G32015" s="94"/>
      <c r="H32015" s="94"/>
      <c r="I32015" s="94"/>
      <c r="J32015" s="2"/>
      <c r="P32015" s="30"/>
      <c r="T32015" s="2"/>
      <c r="V32015" s="2"/>
      <c r="W32015" s="28"/>
      <c r="Y32015" s="30"/>
      <c r="Z32015" s="30"/>
      <c r="AB32015" s="6"/>
    </row>
    <row r="32016" spans="1:28">
      <c r="A32016" s="2"/>
      <c r="B32016" s="2"/>
      <c r="C32016" s="2"/>
      <c r="G32016" s="94"/>
      <c r="H32016" s="94"/>
      <c r="I32016" s="94"/>
      <c r="J32016" s="2"/>
      <c r="P32016" s="30"/>
      <c r="T32016" s="2"/>
      <c r="V32016" s="2"/>
      <c r="W32016" s="28"/>
      <c r="Y32016" s="30"/>
      <c r="Z32016" s="30"/>
      <c r="AB32016" s="6"/>
    </row>
    <row r="32017" spans="1:28">
      <c r="A32017" s="2"/>
      <c r="B32017" s="2"/>
      <c r="C32017" s="2"/>
      <c r="G32017" s="94"/>
      <c r="H32017" s="94"/>
      <c r="I32017" s="94"/>
      <c r="J32017" s="2"/>
      <c r="P32017" s="30"/>
      <c r="T32017" s="2"/>
      <c r="V32017" s="2"/>
      <c r="W32017" s="28"/>
      <c r="Y32017" s="30"/>
      <c r="Z32017" s="30"/>
      <c r="AB32017" s="6"/>
    </row>
    <row r="32018" spans="1:28">
      <c r="A32018" s="2"/>
      <c r="B32018" s="2"/>
      <c r="C32018" s="2"/>
      <c r="G32018" s="94"/>
      <c r="H32018" s="94"/>
      <c r="I32018" s="94"/>
      <c r="J32018" s="2"/>
      <c r="P32018" s="30"/>
      <c r="T32018" s="2"/>
      <c r="V32018" s="2"/>
      <c r="W32018" s="28"/>
      <c r="Y32018" s="30"/>
      <c r="Z32018" s="30"/>
      <c r="AB32018" s="6"/>
    </row>
    <row r="32019" spans="1:28">
      <c r="A32019" s="2"/>
      <c r="B32019" s="2"/>
      <c r="C32019" s="2"/>
      <c r="G32019" s="94"/>
      <c r="H32019" s="94"/>
      <c r="I32019" s="94"/>
      <c r="J32019" s="2"/>
      <c r="P32019" s="30"/>
      <c r="T32019" s="2"/>
      <c r="V32019" s="2"/>
      <c r="W32019" s="28"/>
      <c r="Y32019" s="30"/>
      <c r="Z32019" s="30"/>
      <c r="AB32019" s="6"/>
    </row>
    <row r="32020" spans="1:28">
      <c r="A32020" s="2"/>
      <c r="B32020" s="2"/>
      <c r="C32020" s="2"/>
      <c r="G32020" s="94"/>
      <c r="H32020" s="94"/>
      <c r="I32020" s="94"/>
      <c r="J32020" s="2"/>
      <c r="P32020" s="30"/>
      <c r="T32020" s="2"/>
      <c r="V32020" s="2"/>
      <c r="W32020" s="28"/>
      <c r="Y32020" s="30"/>
      <c r="Z32020" s="30"/>
      <c r="AB32020" s="6"/>
    </row>
    <row r="32021" spans="1:28">
      <c r="A32021" s="2"/>
      <c r="B32021" s="2"/>
      <c r="C32021" s="2"/>
      <c r="G32021" s="94"/>
      <c r="H32021" s="94"/>
      <c r="I32021" s="94"/>
      <c r="J32021" s="2"/>
      <c r="P32021" s="30"/>
      <c r="T32021" s="2"/>
      <c r="V32021" s="2"/>
      <c r="W32021" s="28"/>
      <c r="Y32021" s="30"/>
      <c r="Z32021" s="30"/>
      <c r="AB32021" s="6"/>
    </row>
    <row r="32022" spans="1:28">
      <c r="A32022" s="2"/>
      <c r="B32022" s="2"/>
      <c r="C32022" s="2"/>
      <c r="G32022" s="94"/>
      <c r="H32022" s="94"/>
      <c r="I32022" s="94"/>
      <c r="J32022" s="2"/>
      <c r="P32022" s="30"/>
      <c r="T32022" s="2"/>
      <c r="V32022" s="2"/>
      <c r="W32022" s="28"/>
      <c r="Y32022" s="30"/>
      <c r="Z32022" s="30"/>
      <c r="AB32022" s="6"/>
    </row>
    <row r="32023" spans="1:28">
      <c r="A32023" s="2"/>
      <c r="B32023" s="2"/>
      <c r="C32023" s="2"/>
      <c r="G32023" s="94"/>
      <c r="H32023" s="94"/>
      <c r="I32023" s="94"/>
      <c r="J32023" s="2"/>
      <c r="P32023" s="30"/>
      <c r="T32023" s="2"/>
      <c r="V32023" s="2"/>
      <c r="W32023" s="28"/>
      <c r="Y32023" s="30"/>
      <c r="Z32023" s="30"/>
      <c r="AB32023" s="6"/>
    </row>
    <row r="32024" spans="1:28">
      <c r="A32024" s="2"/>
      <c r="B32024" s="2"/>
      <c r="C32024" s="2"/>
      <c r="G32024" s="94"/>
      <c r="H32024" s="94"/>
      <c r="I32024" s="94"/>
      <c r="J32024" s="2"/>
      <c r="P32024" s="30"/>
      <c r="T32024" s="2"/>
      <c r="V32024" s="2"/>
      <c r="W32024" s="28"/>
      <c r="Y32024" s="30"/>
      <c r="Z32024" s="30"/>
      <c r="AB32024" s="6"/>
    </row>
    <row r="32025" spans="1:28">
      <c r="A32025" s="2"/>
      <c r="B32025" s="2"/>
      <c r="C32025" s="2"/>
      <c r="G32025" s="94"/>
      <c r="H32025" s="94"/>
      <c r="I32025" s="94"/>
      <c r="J32025" s="2"/>
      <c r="P32025" s="30"/>
      <c r="T32025" s="2"/>
      <c r="V32025" s="2"/>
      <c r="W32025" s="28"/>
      <c r="Y32025" s="30"/>
      <c r="Z32025" s="30"/>
      <c r="AB32025" s="6"/>
    </row>
    <row r="32026" spans="1:28">
      <c r="A32026" s="2"/>
      <c r="B32026" s="2"/>
      <c r="C32026" s="2"/>
      <c r="G32026" s="94"/>
      <c r="H32026" s="94"/>
      <c r="I32026" s="94"/>
      <c r="J32026" s="2"/>
      <c r="P32026" s="30"/>
      <c r="T32026" s="2"/>
      <c r="V32026" s="2"/>
      <c r="W32026" s="28"/>
      <c r="Y32026" s="30"/>
      <c r="Z32026" s="30"/>
      <c r="AB32026" s="6"/>
    </row>
    <row r="32027" spans="1:28">
      <c r="A32027" s="2"/>
      <c r="B32027" s="2"/>
      <c r="C32027" s="2"/>
      <c r="G32027" s="94"/>
      <c r="H32027" s="94"/>
      <c r="I32027" s="94"/>
      <c r="J32027" s="2"/>
      <c r="P32027" s="30"/>
      <c r="T32027" s="2"/>
      <c r="V32027" s="2"/>
      <c r="W32027" s="28"/>
      <c r="Y32027" s="30"/>
      <c r="Z32027" s="30"/>
      <c r="AB32027" s="6"/>
    </row>
    <row r="32028" spans="1:28">
      <c r="A32028" s="2"/>
      <c r="B32028" s="2"/>
      <c r="C32028" s="2"/>
      <c r="G32028" s="94"/>
      <c r="H32028" s="94"/>
      <c r="I32028" s="94"/>
      <c r="J32028" s="2"/>
      <c r="P32028" s="30"/>
      <c r="T32028" s="2"/>
      <c r="V32028" s="2"/>
      <c r="W32028" s="28"/>
      <c r="Y32028" s="30"/>
      <c r="Z32028" s="30"/>
      <c r="AB32028" s="6"/>
    </row>
    <row r="32029" spans="1:28">
      <c r="A32029" s="2"/>
      <c r="B32029" s="2"/>
      <c r="C32029" s="2"/>
      <c r="G32029" s="94"/>
      <c r="H32029" s="94"/>
      <c r="I32029" s="94"/>
      <c r="J32029" s="2"/>
      <c r="P32029" s="30"/>
      <c r="T32029" s="2"/>
      <c r="V32029" s="2"/>
      <c r="W32029" s="28"/>
      <c r="Y32029" s="30"/>
      <c r="Z32029" s="30"/>
      <c r="AB32029" s="6"/>
    </row>
    <row r="32030" spans="1:28">
      <c r="A32030" s="2"/>
      <c r="B32030" s="2"/>
      <c r="C32030" s="2"/>
      <c r="G32030" s="94"/>
      <c r="H32030" s="94"/>
      <c r="I32030" s="94"/>
      <c r="J32030" s="2"/>
      <c r="P32030" s="30"/>
      <c r="T32030" s="2"/>
      <c r="V32030" s="2"/>
      <c r="W32030" s="28"/>
      <c r="Y32030" s="30"/>
      <c r="Z32030" s="30"/>
      <c r="AB32030" s="6"/>
    </row>
    <row r="32031" spans="1:28">
      <c r="A32031" s="2"/>
      <c r="B32031" s="2"/>
      <c r="C32031" s="2"/>
      <c r="G32031" s="94"/>
      <c r="H32031" s="94"/>
      <c r="I32031" s="94"/>
      <c r="J32031" s="2"/>
      <c r="P32031" s="30"/>
      <c r="T32031" s="2"/>
      <c r="V32031" s="2"/>
      <c r="W32031" s="28"/>
      <c r="Y32031" s="30"/>
      <c r="Z32031" s="30"/>
      <c r="AB32031" s="6"/>
    </row>
    <row r="32032" spans="1:28">
      <c r="A32032" s="2"/>
      <c r="B32032" s="2"/>
      <c r="C32032" s="2"/>
      <c r="G32032" s="94"/>
      <c r="H32032" s="94"/>
      <c r="I32032" s="94"/>
      <c r="J32032" s="2"/>
      <c r="P32032" s="30"/>
      <c r="T32032" s="2"/>
      <c r="V32032" s="2"/>
      <c r="W32032" s="28"/>
      <c r="Y32032" s="30"/>
      <c r="Z32032" s="30"/>
      <c r="AB32032" s="6"/>
    </row>
    <row r="32033" spans="1:28">
      <c r="A32033" s="2"/>
      <c r="B32033" s="2"/>
      <c r="C32033" s="2"/>
      <c r="G32033" s="94"/>
      <c r="H32033" s="94"/>
      <c r="I32033" s="94"/>
      <c r="J32033" s="2"/>
      <c r="P32033" s="30"/>
      <c r="T32033" s="2"/>
      <c r="V32033" s="2"/>
      <c r="W32033" s="28"/>
      <c r="Y32033" s="30"/>
      <c r="Z32033" s="30"/>
      <c r="AB32033" s="6"/>
    </row>
    <row r="32034" spans="1:28">
      <c r="A32034" s="2"/>
      <c r="B32034" s="2"/>
      <c r="C32034" s="2"/>
      <c r="G32034" s="94"/>
      <c r="H32034" s="94"/>
      <c r="I32034" s="94"/>
      <c r="J32034" s="2"/>
      <c r="P32034" s="30"/>
      <c r="T32034" s="2"/>
      <c r="V32034" s="2"/>
      <c r="W32034" s="28"/>
      <c r="Y32034" s="30"/>
      <c r="Z32034" s="30"/>
      <c r="AB32034" s="6"/>
    </row>
    <row r="32035" spans="1:28">
      <c r="A32035" s="2"/>
      <c r="B32035" s="2"/>
      <c r="C32035" s="2"/>
      <c r="G32035" s="94"/>
      <c r="H32035" s="94"/>
      <c r="I32035" s="94"/>
      <c r="J32035" s="2"/>
      <c r="P32035" s="30"/>
      <c r="T32035" s="2"/>
      <c r="V32035" s="2"/>
      <c r="W32035" s="28"/>
      <c r="Y32035" s="30"/>
      <c r="Z32035" s="30"/>
      <c r="AB32035" s="6"/>
    </row>
    <row r="32036" spans="1:28">
      <c r="A32036" s="2"/>
      <c r="B32036" s="2"/>
      <c r="C32036" s="2"/>
      <c r="G32036" s="94"/>
      <c r="H32036" s="94"/>
      <c r="I32036" s="94"/>
      <c r="J32036" s="2"/>
      <c r="P32036" s="30"/>
      <c r="T32036" s="2"/>
      <c r="V32036" s="2"/>
      <c r="W32036" s="28"/>
      <c r="Y32036" s="30"/>
      <c r="Z32036" s="30"/>
      <c r="AB32036" s="6"/>
    </row>
    <row r="32037" spans="1:28">
      <c r="A32037" s="2"/>
      <c r="B32037" s="2"/>
      <c r="C32037" s="2"/>
      <c r="G32037" s="94"/>
      <c r="H32037" s="94"/>
      <c r="I32037" s="94"/>
      <c r="J32037" s="2"/>
      <c r="P32037" s="30"/>
      <c r="T32037" s="2"/>
      <c r="V32037" s="2"/>
      <c r="W32037" s="28"/>
      <c r="Y32037" s="30"/>
      <c r="Z32037" s="30"/>
      <c r="AB32037" s="6"/>
    </row>
    <row r="32038" spans="1:28">
      <c r="A32038" s="2"/>
      <c r="B32038" s="2"/>
      <c r="C32038" s="2"/>
      <c r="G32038" s="94"/>
      <c r="H32038" s="94"/>
      <c r="I32038" s="94"/>
      <c r="J32038" s="2"/>
      <c r="P32038" s="30"/>
      <c r="T32038" s="2"/>
      <c r="V32038" s="2"/>
      <c r="W32038" s="28"/>
      <c r="Y32038" s="30"/>
      <c r="Z32038" s="30"/>
      <c r="AB32038" s="6"/>
    </row>
    <row r="32039" spans="1:28">
      <c r="A32039" s="2"/>
      <c r="B32039" s="2"/>
      <c r="C32039" s="2"/>
      <c r="G32039" s="94"/>
      <c r="H32039" s="94"/>
      <c r="I32039" s="94"/>
      <c r="J32039" s="2"/>
      <c r="P32039" s="30"/>
      <c r="T32039" s="2"/>
      <c r="V32039" s="2"/>
      <c r="W32039" s="28"/>
      <c r="Y32039" s="30"/>
      <c r="Z32039" s="30"/>
      <c r="AB32039" s="6"/>
    </row>
    <row r="32040" spans="1:28">
      <c r="A32040" s="2"/>
      <c r="B32040" s="2"/>
      <c r="C32040" s="2"/>
      <c r="G32040" s="94"/>
      <c r="H32040" s="94"/>
      <c r="I32040" s="94"/>
      <c r="J32040" s="2"/>
      <c r="P32040" s="30"/>
      <c r="T32040" s="2"/>
      <c r="V32040" s="2"/>
      <c r="W32040" s="28"/>
      <c r="Y32040" s="30"/>
      <c r="Z32040" s="30"/>
      <c r="AB32040" s="6"/>
    </row>
    <row r="32041" spans="1:28">
      <c r="A32041" s="2"/>
      <c r="B32041" s="2"/>
      <c r="C32041" s="2"/>
      <c r="G32041" s="94"/>
      <c r="H32041" s="94"/>
      <c r="I32041" s="94"/>
      <c r="J32041" s="2"/>
      <c r="P32041" s="30"/>
      <c r="T32041" s="2"/>
      <c r="V32041" s="2"/>
      <c r="W32041" s="28"/>
      <c r="Y32041" s="30"/>
      <c r="Z32041" s="30"/>
      <c r="AB32041" s="6"/>
    </row>
    <row r="32042" spans="1:28">
      <c r="A32042" s="2"/>
      <c r="B32042" s="2"/>
      <c r="C32042" s="2"/>
      <c r="G32042" s="94"/>
      <c r="H32042" s="94"/>
      <c r="I32042" s="94"/>
      <c r="J32042" s="2"/>
      <c r="P32042" s="30"/>
      <c r="T32042" s="2"/>
      <c r="V32042" s="2"/>
      <c r="W32042" s="28"/>
      <c r="Y32042" s="30"/>
      <c r="Z32042" s="30"/>
      <c r="AB32042" s="6"/>
    </row>
    <row r="32043" spans="1:28">
      <c r="A32043" s="2"/>
      <c r="B32043" s="2"/>
      <c r="C32043" s="2"/>
      <c r="G32043" s="94"/>
      <c r="H32043" s="94"/>
      <c r="I32043" s="94"/>
      <c r="J32043" s="2"/>
      <c r="P32043" s="30"/>
      <c r="T32043" s="2"/>
      <c r="V32043" s="2"/>
      <c r="W32043" s="28"/>
      <c r="Y32043" s="30"/>
      <c r="Z32043" s="30"/>
      <c r="AB32043" s="6"/>
    </row>
    <row r="32044" spans="1:28">
      <c r="A32044" s="2"/>
      <c r="B32044" s="2"/>
      <c r="C32044" s="2"/>
      <c r="G32044" s="94"/>
      <c r="H32044" s="94"/>
      <c r="I32044" s="94"/>
      <c r="J32044" s="2"/>
      <c r="P32044" s="30"/>
      <c r="T32044" s="2"/>
      <c r="V32044" s="2"/>
      <c r="W32044" s="28"/>
      <c r="Y32044" s="30"/>
      <c r="Z32044" s="30"/>
      <c r="AB32044" s="6"/>
    </row>
    <row r="32045" spans="1:28">
      <c r="A32045" s="2"/>
      <c r="B32045" s="2"/>
      <c r="C32045" s="2"/>
      <c r="G32045" s="94"/>
      <c r="H32045" s="94"/>
      <c r="I32045" s="94"/>
      <c r="J32045" s="2"/>
      <c r="P32045" s="30"/>
      <c r="T32045" s="2"/>
      <c r="V32045" s="2"/>
      <c r="W32045" s="28"/>
      <c r="Y32045" s="30"/>
      <c r="Z32045" s="30"/>
      <c r="AB32045" s="6"/>
    </row>
    <row r="32046" spans="1:28">
      <c r="A32046" s="2"/>
      <c r="B32046" s="2"/>
      <c r="C32046" s="2"/>
      <c r="G32046" s="94"/>
      <c r="H32046" s="94"/>
      <c r="I32046" s="94"/>
      <c r="J32046" s="2"/>
      <c r="P32046" s="30"/>
      <c r="T32046" s="2"/>
      <c r="V32046" s="2"/>
      <c r="W32046" s="28"/>
      <c r="Y32046" s="30"/>
      <c r="Z32046" s="30"/>
      <c r="AB32046" s="6"/>
    </row>
    <row r="32047" spans="1:28">
      <c r="A32047" s="2"/>
      <c r="B32047" s="2"/>
      <c r="C32047" s="2"/>
      <c r="G32047" s="94"/>
      <c r="H32047" s="94"/>
      <c r="I32047" s="94"/>
      <c r="J32047" s="2"/>
      <c r="P32047" s="30"/>
      <c r="T32047" s="2"/>
      <c r="V32047" s="2"/>
      <c r="W32047" s="28"/>
      <c r="Y32047" s="30"/>
      <c r="Z32047" s="30"/>
      <c r="AB32047" s="6"/>
    </row>
    <row r="32048" spans="1:28">
      <c r="A32048" s="2"/>
      <c r="B32048" s="2"/>
      <c r="C32048" s="2"/>
      <c r="G32048" s="94"/>
      <c r="H32048" s="94"/>
      <c r="I32048" s="94"/>
      <c r="J32048" s="2"/>
      <c r="P32048" s="30"/>
      <c r="T32048" s="2"/>
      <c r="V32048" s="2"/>
      <c r="W32048" s="28"/>
      <c r="Y32048" s="30"/>
      <c r="Z32048" s="30"/>
      <c r="AB32048" s="6"/>
    </row>
    <row r="32049" spans="1:28">
      <c r="A32049" s="2"/>
      <c r="B32049" s="2"/>
      <c r="C32049" s="2"/>
      <c r="G32049" s="94"/>
      <c r="H32049" s="94"/>
      <c r="I32049" s="94"/>
      <c r="J32049" s="2"/>
      <c r="P32049" s="30"/>
      <c r="T32049" s="2"/>
      <c r="V32049" s="2"/>
      <c r="W32049" s="28"/>
      <c r="Y32049" s="30"/>
      <c r="Z32049" s="30"/>
      <c r="AB32049" s="6"/>
    </row>
    <row r="32050" spans="1:28">
      <c r="A32050" s="2"/>
      <c r="B32050" s="2"/>
      <c r="C32050" s="2"/>
      <c r="G32050" s="94"/>
      <c r="H32050" s="94"/>
      <c r="I32050" s="94"/>
      <c r="J32050" s="2"/>
      <c r="P32050" s="30"/>
      <c r="T32050" s="2"/>
      <c r="V32050" s="2"/>
      <c r="W32050" s="28"/>
      <c r="Y32050" s="30"/>
      <c r="Z32050" s="30"/>
      <c r="AB32050" s="6"/>
    </row>
    <row r="32051" spans="1:28">
      <c r="A32051" s="2"/>
      <c r="B32051" s="2"/>
      <c r="C32051" s="2"/>
      <c r="G32051" s="94"/>
      <c r="H32051" s="94"/>
      <c r="I32051" s="94"/>
      <c r="J32051" s="2"/>
      <c r="P32051" s="30"/>
      <c r="T32051" s="2"/>
      <c r="V32051" s="2"/>
      <c r="W32051" s="28"/>
      <c r="Y32051" s="30"/>
      <c r="Z32051" s="30"/>
      <c r="AB32051" s="6"/>
    </row>
    <row r="32052" spans="1:28">
      <c r="A32052" s="2"/>
      <c r="B32052" s="2"/>
      <c r="C32052" s="2"/>
      <c r="G32052" s="94"/>
      <c r="H32052" s="94"/>
      <c r="I32052" s="94"/>
      <c r="J32052" s="2"/>
      <c r="P32052" s="30"/>
      <c r="T32052" s="2"/>
      <c r="V32052" s="2"/>
      <c r="W32052" s="28"/>
      <c r="Y32052" s="30"/>
      <c r="Z32052" s="30"/>
      <c r="AB32052" s="6"/>
    </row>
    <row r="32053" spans="1:28">
      <c r="A32053" s="2"/>
      <c r="B32053" s="2"/>
      <c r="C32053" s="2"/>
      <c r="G32053" s="94"/>
      <c r="H32053" s="94"/>
      <c r="I32053" s="94"/>
      <c r="J32053" s="2"/>
      <c r="P32053" s="30"/>
      <c r="T32053" s="2"/>
      <c r="V32053" s="2"/>
      <c r="W32053" s="28"/>
      <c r="Y32053" s="30"/>
      <c r="Z32053" s="30"/>
      <c r="AB32053" s="6"/>
    </row>
    <row r="32054" spans="1:28">
      <c r="A32054" s="2"/>
      <c r="B32054" s="2"/>
      <c r="C32054" s="2"/>
      <c r="G32054" s="94"/>
      <c r="H32054" s="94"/>
      <c r="I32054" s="94"/>
      <c r="J32054" s="2"/>
      <c r="P32054" s="30"/>
      <c r="T32054" s="2"/>
      <c r="V32054" s="2"/>
      <c r="W32054" s="28"/>
      <c r="Y32054" s="30"/>
      <c r="Z32054" s="30"/>
      <c r="AB32054" s="6"/>
    </row>
    <row r="32055" spans="1:28">
      <c r="A32055" s="2"/>
      <c r="B32055" s="2"/>
      <c r="C32055" s="2"/>
      <c r="G32055" s="94"/>
      <c r="H32055" s="94"/>
      <c r="I32055" s="94"/>
      <c r="J32055" s="2"/>
      <c r="P32055" s="30"/>
      <c r="T32055" s="2"/>
      <c r="V32055" s="2"/>
      <c r="W32055" s="28"/>
      <c r="Y32055" s="30"/>
      <c r="Z32055" s="30"/>
      <c r="AB32055" s="6"/>
    </row>
    <row r="32056" spans="1:28">
      <c r="A32056" s="2"/>
      <c r="B32056" s="2"/>
      <c r="C32056" s="2"/>
      <c r="G32056" s="94"/>
      <c r="H32056" s="94"/>
      <c r="I32056" s="94"/>
      <c r="J32056" s="2"/>
      <c r="P32056" s="30"/>
      <c r="T32056" s="2"/>
      <c r="V32056" s="2"/>
      <c r="W32056" s="28"/>
      <c r="Y32056" s="30"/>
      <c r="Z32056" s="30"/>
      <c r="AB32056" s="6"/>
    </row>
    <row r="32057" spans="1:28">
      <c r="A32057" s="2"/>
      <c r="B32057" s="2"/>
      <c r="C32057" s="2"/>
      <c r="G32057" s="94"/>
      <c r="H32057" s="94"/>
      <c r="I32057" s="94"/>
      <c r="J32057" s="2"/>
      <c r="P32057" s="30"/>
      <c r="T32057" s="2"/>
      <c r="V32057" s="2"/>
      <c r="W32057" s="28"/>
      <c r="Y32057" s="30"/>
      <c r="Z32057" s="30"/>
      <c r="AB32057" s="6"/>
    </row>
    <row r="32058" spans="1:28">
      <c r="A32058" s="2"/>
      <c r="B32058" s="2"/>
      <c r="C32058" s="2"/>
      <c r="G32058" s="94"/>
      <c r="H32058" s="94"/>
      <c r="I32058" s="94"/>
      <c r="J32058" s="2"/>
      <c r="P32058" s="30"/>
      <c r="T32058" s="2"/>
      <c r="V32058" s="2"/>
      <c r="W32058" s="28"/>
      <c r="Y32058" s="30"/>
      <c r="Z32058" s="30"/>
      <c r="AB32058" s="6"/>
    </row>
    <row r="32059" spans="1:28">
      <c r="A32059" s="2"/>
      <c r="B32059" s="2"/>
      <c r="C32059" s="2"/>
      <c r="G32059" s="94"/>
      <c r="H32059" s="94"/>
      <c r="I32059" s="94"/>
      <c r="J32059" s="2"/>
      <c r="P32059" s="30"/>
      <c r="T32059" s="2"/>
      <c r="V32059" s="2"/>
      <c r="W32059" s="28"/>
      <c r="Y32059" s="30"/>
      <c r="Z32059" s="30"/>
      <c r="AB32059" s="6"/>
    </row>
    <row r="32060" spans="1:28">
      <c r="A32060" s="2"/>
      <c r="B32060" s="2"/>
      <c r="C32060" s="2"/>
      <c r="G32060" s="94"/>
      <c r="H32060" s="94"/>
      <c r="I32060" s="94"/>
      <c r="J32060" s="2"/>
      <c r="P32060" s="30"/>
      <c r="T32060" s="2"/>
      <c r="V32060" s="2"/>
      <c r="W32060" s="28"/>
      <c r="Y32060" s="30"/>
      <c r="Z32060" s="30"/>
      <c r="AB32060" s="6"/>
    </row>
    <row r="32061" spans="1:28">
      <c r="A32061" s="2"/>
      <c r="B32061" s="2"/>
      <c r="C32061" s="2"/>
      <c r="G32061" s="94"/>
      <c r="H32061" s="94"/>
      <c r="I32061" s="94"/>
      <c r="J32061" s="2"/>
      <c r="P32061" s="30"/>
      <c r="T32061" s="2"/>
      <c r="V32061" s="2"/>
      <c r="W32061" s="28"/>
      <c r="Y32061" s="30"/>
      <c r="Z32061" s="30"/>
      <c r="AB32061" s="6"/>
    </row>
    <row r="32062" spans="1:28">
      <c r="A32062" s="2"/>
      <c r="B32062" s="2"/>
      <c r="C32062" s="2"/>
      <c r="G32062" s="94"/>
      <c r="H32062" s="94"/>
      <c r="I32062" s="94"/>
      <c r="J32062" s="2"/>
      <c r="P32062" s="30"/>
      <c r="T32062" s="2"/>
      <c r="V32062" s="2"/>
      <c r="W32062" s="28"/>
      <c r="Y32062" s="30"/>
      <c r="Z32062" s="30"/>
      <c r="AB32062" s="6"/>
    </row>
    <row r="32063" spans="1:28">
      <c r="A32063" s="2"/>
      <c r="B32063" s="2"/>
      <c r="C32063" s="2"/>
      <c r="G32063" s="94"/>
      <c r="H32063" s="94"/>
      <c r="I32063" s="94"/>
      <c r="J32063" s="2"/>
      <c r="P32063" s="30"/>
      <c r="T32063" s="2"/>
      <c r="V32063" s="2"/>
      <c r="W32063" s="28"/>
      <c r="Y32063" s="30"/>
      <c r="Z32063" s="30"/>
      <c r="AB32063" s="6"/>
    </row>
    <row r="32064" spans="1:28">
      <c r="A32064" s="2"/>
      <c r="B32064" s="2"/>
      <c r="C32064" s="2"/>
      <c r="G32064" s="94"/>
      <c r="H32064" s="94"/>
      <c r="I32064" s="94"/>
      <c r="J32064" s="2"/>
      <c r="P32064" s="30"/>
      <c r="T32064" s="2"/>
      <c r="V32064" s="2"/>
      <c r="W32064" s="28"/>
      <c r="Y32064" s="30"/>
      <c r="Z32064" s="30"/>
      <c r="AB32064" s="6"/>
    </row>
    <row r="32065" spans="1:28">
      <c r="A32065" s="2"/>
      <c r="B32065" s="2"/>
      <c r="C32065" s="2"/>
      <c r="G32065" s="94"/>
      <c r="H32065" s="94"/>
      <c r="I32065" s="94"/>
      <c r="J32065" s="2"/>
      <c r="P32065" s="30"/>
      <c r="T32065" s="2"/>
      <c r="V32065" s="2"/>
      <c r="W32065" s="28"/>
      <c r="Y32065" s="30"/>
      <c r="Z32065" s="30"/>
      <c r="AB32065" s="6"/>
    </row>
    <row r="32066" spans="1:28">
      <c r="A32066" s="2"/>
      <c r="B32066" s="2"/>
      <c r="C32066" s="2"/>
      <c r="G32066" s="94"/>
      <c r="H32066" s="94"/>
      <c r="I32066" s="94"/>
      <c r="J32066" s="2"/>
      <c r="P32066" s="30"/>
      <c r="T32066" s="2"/>
      <c r="V32066" s="2"/>
      <c r="W32066" s="28"/>
      <c r="Y32066" s="30"/>
      <c r="Z32066" s="30"/>
      <c r="AB32066" s="6"/>
    </row>
    <row r="32067" spans="1:28">
      <c r="A32067" s="2"/>
      <c r="B32067" s="2"/>
      <c r="C32067" s="2"/>
      <c r="G32067" s="94"/>
      <c r="H32067" s="94"/>
      <c r="I32067" s="94"/>
      <c r="J32067" s="2"/>
      <c r="P32067" s="30"/>
      <c r="T32067" s="2"/>
      <c r="V32067" s="2"/>
      <c r="W32067" s="28"/>
      <c r="Y32067" s="30"/>
      <c r="Z32067" s="30"/>
      <c r="AB32067" s="6"/>
    </row>
    <row r="32068" spans="1:28">
      <c r="A32068" s="2"/>
      <c r="B32068" s="2"/>
      <c r="C32068" s="2"/>
      <c r="G32068" s="94"/>
      <c r="H32068" s="94"/>
      <c r="I32068" s="94"/>
      <c r="J32068" s="2"/>
      <c r="P32068" s="30"/>
      <c r="T32068" s="2"/>
      <c r="V32068" s="2"/>
      <c r="W32068" s="28"/>
      <c r="Y32068" s="30"/>
      <c r="Z32068" s="30"/>
      <c r="AB32068" s="6"/>
    </row>
    <row r="32069" spans="1:28">
      <c r="A32069" s="2"/>
      <c r="B32069" s="2"/>
      <c r="C32069" s="2"/>
      <c r="G32069" s="94"/>
      <c r="H32069" s="94"/>
      <c r="I32069" s="94"/>
      <c r="J32069" s="2"/>
      <c r="P32069" s="30"/>
      <c r="T32069" s="2"/>
      <c r="V32069" s="2"/>
      <c r="W32069" s="28"/>
      <c r="Y32069" s="30"/>
      <c r="Z32069" s="30"/>
      <c r="AB32069" s="6"/>
    </row>
    <row r="32070" spans="1:28">
      <c r="A32070" s="2"/>
      <c r="B32070" s="2"/>
      <c r="C32070" s="2"/>
      <c r="G32070" s="94"/>
      <c r="H32070" s="94"/>
      <c r="I32070" s="94"/>
      <c r="J32070" s="2"/>
      <c r="P32070" s="30"/>
      <c r="T32070" s="2"/>
      <c r="V32070" s="2"/>
      <c r="W32070" s="28"/>
      <c r="Y32070" s="30"/>
      <c r="Z32070" s="30"/>
      <c r="AB32070" s="6"/>
    </row>
    <row r="32071" spans="1:28">
      <c r="A32071" s="2"/>
      <c r="B32071" s="2"/>
      <c r="C32071" s="2"/>
      <c r="G32071" s="94"/>
      <c r="H32071" s="94"/>
      <c r="I32071" s="94"/>
      <c r="J32071" s="2"/>
      <c r="P32071" s="30"/>
      <c r="T32071" s="2"/>
      <c r="V32071" s="2"/>
      <c r="W32071" s="28"/>
      <c r="Y32071" s="30"/>
      <c r="Z32071" s="30"/>
      <c r="AB32071" s="6"/>
    </row>
    <row r="32072" spans="1:28">
      <c r="A32072" s="2"/>
      <c r="B32072" s="2"/>
      <c r="C32072" s="2"/>
      <c r="G32072" s="94"/>
      <c r="H32072" s="94"/>
      <c r="I32072" s="94"/>
      <c r="J32072" s="2"/>
      <c r="P32072" s="30"/>
      <c r="T32072" s="2"/>
      <c r="V32072" s="2"/>
      <c r="W32072" s="28"/>
      <c r="Y32072" s="30"/>
      <c r="Z32072" s="30"/>
      <c r="AB32072" s="6"/>
    </row>
    <row r="32073" spans="1:28">
      <c r="A32073" s="2"/>
      <c r="B32073" s="2"/>
      <c r="C32073" s="2"/>
      <c r="G32073" s="94"/>
      <c r="H32073" s="94"/>
      <c r="I32073" s="94"/>
      <c r="J32073" s="2"/>
      <c r="P32073" s="30"/>
      <c r="T32073" s="2"/>
      <c r="V32073" s="2"/>
      <c r="W32073" s="28"/>
      <c r="Y32073" s="30"/>
      <c r="Z32073" s="30"/>
      <c r="AB32073" s="6"/>
    </row>
    <row r="32074" spans="1:28">
      <c r="A32074" s="2"/>
      <c r="B32074" s="2"/>
      <c r="C32074" s="2"/>
      <c r="G32074" s="94"/>
      <c r="H32074" s="94"/>
      <c r="I32074" s="94"/>
      <c r="J32074" s="2"/>
      <c r="P32074" s="30"/>
      <c r="T32074" s="2"/>
      <c r="V32074" s="2"/>
      <c r="W32074" s="28"/>
      <c r="Y32074" s="30"/>
      <c r="Z32074" s="30"/>
      <c r="AB32074" s="6"/>
    </row>
    <row r="32075" spans="1:28">
      <c r="A32075" s="2"/>
      <c r="B32075" s="2"/>
      <c r="C32075" s="2"/>
      <c r="G32075" s="94"/>
      <c r="H32075" s="94"/>
      <c r="I32075" s="94"/>
      <c r="J32075" s="2"/>
      <c r="P32075" s="30"/>
      <c r="T32075" s="2"/>
      <c r="V32075" s="2"/>
      <c r="W32075" s="28"/>
      <c r="Y32075" s="30"/>
      <c r="Z32075" s="30"/>
      <c r="AB32075" s="6"/>
    </row>
    <row r="32076" spans="1:28">
      <c r="A32076" s="2"/>
      <c r="B32076" s="2"/>
      <c r="C32076" s="2"/>
      <c r="G32076" s="94"/>
      <c r="H32076" s="94"/>
      <c r="I32076" s="94"/>
      <c r="J32076" s="2"/>
      <c r="P32076" s="30"/>
      <c r="T32076" s="2"/>
      <c r="V32076" s="2"/>
      <c r="W32076" s="28"/>
      <c r="Y32076" s="30"/>
      <c r="Z32076" s="30"/>
      <c r="AB32076" s="6"/>
    </row>
    <row r="32077" spans="1:28">
      <c r="A32077" s="2"/>
      <c r="B32077" s="2"/>
      <c r="C32077" s="2"/>
      <c r="G32077" s="94"/>
      <c r="H32077" s="94"/>
      <c r="I32077" s="94"/>
      <c r="J32077" s="2"/>
      <c r="P32077" s="30"/>
      <c r="T32077" s="2"/>
      <c r="V32077" s="2"/>
      <c r="W32077" s="28"/>
      <c r="Y32077" s="30"/>
      <c r="Z32077" s="30"/>
      <c r="AB32077" s="6"/>
    </row>
    <row r="32078" spans="1:28">
      <c r="A32078" s="2"/>
      <c r="B32078" s="2"/>
      <c r="C32078" s="2"/>
      <c r="G32078" s="94"/>
      <c r="H32078" s="94"/>
      <c r="I32078" s="94"/>
      <c r="J32078" s="2"/>
      <c r="P32078" s="30"/>
      <c r="T32078" s="2"/>
      <c r="V32078" s="2"/>
      <c r="W32078" s="28"/>
      <c r="Y32078" s="30"/>
      <c r="Z32078" s="30"/>
      <c r="AB32078" s="6"/>
    </row>
    <row r="32079" spans="1:28">
      <c r="A32079" s="2"/>
      <c r="B32079" s="2"/>
      <c r="C32079" s="2"/>
      <c r="G32079" s="94"/>
      <c r="H32079" s="94"/>
      <c r="I32079" s="94"/>
      <c r="J32079" s="2"/>
      <c r="P32079" s="30"/>
      <c r="T32079" s="2"/>
      <c r="V32079" s="2"/>
      <c r="W32079" s="28"/>
      <c r="Y32079" s="30"/>
      <c r="Z32079" s="30"/>
      <c r="AB32079" s="6"/>
    </row>
    <row r="32080" spans="1:28">
      <c r="A32080" s="2"/>
      <c r="B32080" s="2"/>
      <c r="C32080" s="2"/>
      <c r="G32080" s="94"/>
      <c r="H32080" s="94"/>
      <c r="I32080" s="94"/>
      <c r="J32080" s="2"/>
      <c r="P32080" s="30"/>
      <c r="T32080" s="2"/>
      <c r="V32080" s="2"/>
      <c r="W32080" s="28"/>
      <c r="Y32080" s="30"/>
      <c r="Z32080" s="30"/>
      <c r="AB32080" s="6"/>
    </row>
    <row r="32081" spans="1:28">
      <c r="A32081" s="2"/>
      <c r="B32081" s="2"/>
      <c r="C32081" s="2"/>
      <c r="G32081" s="94"/>
      <c r="H32081" s="94"/>
      <c r="I32081" s="94"/>
      <c r="J32081" s="2"/>
      <c r="P32081" s="30"/>
      <c r="T32081" s="2"/>
      <c r="V32081" s="2"/>
      <c r="W32081" s="28"/>
      <c r="Y32081" s="30"/>
      <c r="Z32081" s="30"/>
      <c r="AB32081" s="6"/>
    </row>
    <row r="32082" spans="1:28">
      <c r="A32082" s="2"/>
      <c r="B32082" s="2"/>
      <c r="C32082" s="2"/>
      <c r="G32082" s="94"/>
      <c r="H32082" s="94"/>
      <c r="I32082" s="94"/>
      <c r="J32082" s="2"/>
      <c r="P32082" s="30"/>
      <c r="T32082" s="2"/>
      <c r="V32082" s="2"/>
      <c r="W32082" s="28"/>
      <c r="Y32082" s="30"/>
      <c r="Z32082" s="30"/>
      <c r="AB32082" s="6"/>
    </row>
    <row r="32083" spans="1:28">
      <c r="A32083" s="2"/>
      <c r="B32083" s="2"/>
      <c r="C32083" s="2"/>
      <c r="G32083" s="94"/>
      <c r="H32083" s="94"/>
      <c r="I32083" s="94"/>
      <c r="J32083" s="2"/>
      <c r="P32083" s="30"/>
      <c r="T32083" s="2"/>
      <c r="V32083" s="2"/>
      <c r="W32083" s="28"/>
      <c r="Y32083" s="30"/>
      <c r="Z32083" s="30"/>
      <c r="AB32083" s="6"/>
    </row>
    <row r="32084" spans="1:28">
      <c r="A32084" s="2"/>
      <c r="B32084" s="2"/>
      <c r="C32084" s="2"/>
      <c r="G32084" s="94"/>
      <c r="H32084" s="94"/>
      <c r="I32084" s="94"/>
      <c r="J32084" s="2"/>
      <c r="P32084" s="30"/>
      <c r="T32084" s="2"/>
      <c r="V32084" s="2"/>
      <c r="W32084" s="28"/>
      <c r="Y32084" s="30"/>
      <c r="Z32084" s="30"/>
      <c r="AB32084" s="6"/>
    </row>
    <row r="32085" spans="1:28">
      <c r="A32085" s="2"/>
      <c r="B32085" s="2"/>
      <c r="C32085" s="2"/>
      <c r="G32085" s="94"/>
      <c r="H32085" s="94"/>
      <c r="I32085" s="94"/>
      <c r="J32085" s="2"/>
      <c r="P32085" s="30"/>
      <c r="T32085" s="2"/>
      <c r="V32085" s="2"/>
      <c r="W32085" s="28"/>
      <c r="Y32085" s="30"/>
      <c r="Z32085" s="30"/>
      <c r="AB32085" s="6"/>
    </row>
    <row r="32086" spans="1:28">
      <c r="A32086" s="2"/>
      <c r="B32086" s="2"/>
      <c r="C32086" s="2"/>
      <c r="G32086" s="94"/>
      <c r="H32086" s="94"/>
      <c r="I32086" s="94"/>
      <c r="J32086" s="2"/>
      <c r="P32086" s="30"/>
      <c r="T32086" s="2"/>
      <c r="V32086" s="2"/>
      <c r="W32086" s="28"/>
      <c r="Y32086" s="30"/>
      <c r="Z32086" s="30"/>
      <c r="AB32086" s="6"/>
    </row>
    <row r="32087" spans="1:28">
      <c r="A32087" s="2"/>
      <c r="B32087" s="2"/>
      <c r="C32087" s="2"/>
      <c r="G32087" s="94"/>
      <c r="H32087" s="94"/>
      <c r="I32087" s="94"/>
      <c r="J32087" s="2"/>
      <c r="P32087" s="30"/>
      <c r="T32087" s="2"/>
      <c r="V32087" s="2"/>
      <c r="W32087" s="28"/>
      <c r="Y32087" s="30"/>
      <c r="Z32087" s="30"/>
      <c r="AB32087" s="6"/>
    </row>
    <row r="32088" spans="1:28">
      <c r="A32088" s="2"/>
      <c r="B32088" s="2"/>
      <c r="C32088" s="2"/>
      <c r="G32088" s="94"/>
      <c r="H32088" s="94"/>
      <c r="I32088" s="94"/>
      <c r="J32088" s="2"/>
      <c r="P32088" s="30"/>
      <c r="T32088" s="2"/>
      <c r="V32088" s="2"/>
      <c r="W32088" s="28"/>
      <c r="Y32088" s="30"/>
      <c r="Z32088" s="30"/>
      <c r="AB32088" s="6"/>
    </row>
    <row r="32089" spans="1:28">
      <c r="A32089" s="2"/>
      <c r="B32089" s="2"/>
      <c r="C32089" s="2"/>
      <c r="G32089" s="94"/>
      <c r="H32089" s="94"/>
      <c r="I32089" s="94"/>
      <c r="J32089" s="2"/>
      <c r="P32089" s="30"/>
      <c r="T32089" s="2"/>
      <c r="V32089" s="2"/>
      <c r="W32089" s="28"/>
      <c r="Y32089" s="30"/>
      <c r="Z32089" s="30"/>
      <c r="AB32089" s="6"/>
    </row>
    <row r="32090" spans="1:28">
      <c r="A32090" s="2"/>
      <c r="B32090" s="2"/>
      <c r="C32090" s="2"/>
      <c r="G32090" s="94"/>
      <c r="H32090" s="94"/>
      <c r="I32090" s="94"/>
      <c r="J32090" s="2"/>
      <c r="P32090" s="30"/>
      <c r="T32090" s="2"/>
      <c r="V32090" s="2"/>
      <c r="W32090" s="28"/>
      <c r="Y32090" s="30"/>
      <c r="Z32090" s="30"/>
      <c r="AB32090" s="6"/>
    </row>
    <row r="32091" spans="1:28">
      <c r="A32091" s="2"/>
      <c r="B32091" s="2"/>
      <c r="C32091" s="2"/>
      <c r="G32091" s="94"/>
      <c r="H32091" s="94"/>
      <c r="I32091" s="94"/>
      <c r="J32091" s="2"/>
      <c r="P32091" s="30"/>
      <c r="T32091" s="2"/>
      <c r="V32091" s="2"/>
      <c r="W32091" s="28"/>
      <c r="Y32091" s="30"/>
      <c r="Z32091" s="30"/>
      <c r="AB32091" s="6"/>
    </row>
    <row r="32092" spans="1:28">
      <c r="A32092" s="2"/>
      <c r="B32092" s="2"/>
      <c r="C32092" s="2"/>
      <c r="G32092" s="94"/>
      <c r="H32092" s="94"/>
      <c r="I32092" s="94"/>
      <c r="J32092" s="2"/>
      <c r="P32092" s="30"/>
      <c r="T32092" s="2"/>
      <c r="V32092" s="2"/>
      <c r="W32092" s="28"/>
      <c r="Y32092" s="30"/>
      <c r="Z32092" s="30"/>
      <c r="AB32092" s="6"/>
    </row>
    <row r="32093" spans="1:28">
      <c r="A32093" s="2"/>
      <c r="B32093" s="2"/>
      <c r="C32093" s="2"/>
      <c r="G32093" s="94"/>
      <c r="H32093" s="94"/>
      <c r="I32093" s="94"/>
      <c r="J32093" s="2"/>
      <c r="P32093" s="30"/>
      <c r="T32093" s="2"/>
      <c r="V32093" s="2"/>
      <c r="W32093" s="28"/>
      <c r="Y32093" s="30"/>
      <c r="Z32093" s="30"/>
      <c r="AB32093" s="6"/>
    </row>
    <row r="32094" spans="1:28">
      <c r="A32094" s="2"/>
      <c r="B32094" s="2"/>
      <c r="C32094" s="2"/>
      <c r="G32094" s="94"/>
      <c r="H32094" s="94"/>
      <c r="I32094" s="94"/>
      <c r="J32094" s="2"/>
      <c r="P32094" s="30"/>
      <c r="T32094" s="2"/>
      <c r="V32094" s="2"/>
      <c r="W32094" s="28"/>
      <c r="Y32094" s="30"/>
      <c r="Z32094" s="30"/>
      <c r="AB32094" s="6"/>
    </row>
    <row r="32095" spans="1:28">
      <c r="A32095" s="2"/>
      <c r="B32095" s="2"/>
      <c r="C32095" s="2"/>
      <c r="G32095" s="94"/>
      <c r="H32095" s="94"/>
      <c r="I32095" s="94"/>
      <c r="J32095" s="2"/>
      <c r="P32095" s="30"/>
      <c r="T32095" s="2"/>
      <c r="V32095" s="2"/>
      <c r="W32095" s="28"/>
      <c r="Y32095" s="30"/>
      <c r="Z32095" s="30"/>
      <c r="AB32095" s="6"/>
    </row>
    <row r="32096" spans="1:28">
      <c r="A32096" s="2"/>
      <c r="B32096" s="2"/>
      <c r="C32096" s="2"/>
      <c r="G32096" s="94"/>
      <c r="H32096" s="94"/>
      <c r="I32096" s="94"/>
      <c r="J32096" s="2"/>
      <c r="P32096" s="30"/>
      <c r="T32096" s="2"/>
      <c r="V32096" s="2"/>
      <c r="W32096" s="28"/>
      <c r="Y32096" s="30"/>
      <c r="Z32096" s="30"/>
      <c r="AB32096" s="6"/>
    </row>
    <row r="32097" spans="1:28">
      <c r="A32097" s="2"/>
      <c r="B32097" s="2"/>
      <c r="C32097" s="2"/>
      <c r="G32097" s="94"/>
      <c r="H32097" s="94"/>
      <c r="I32097" s="94"/>
      <c r="J32097" s="2"/>
      <c r="P32097" s="30"/>
      <c r="T32097" s="2"/>
      <c r="V32097" s="2"/>
      <c r="W32097" s="28"/>
      <c r="Y32097" s="30"/>
      <c r="Z32097" s="30"/>
      <c r="AB32097" s="6"/>
    </row>
    <row r="32098" spans="1:28">
      <c r="A32098" s="2"/>
      <c r="B32098" s="2"/>
      <c r="C32098" s="2"/>
      <c r="G32098" s="94"/>
      <c r="H32098" s="94"/>
      <c r="I32098" s="94"/>
      <c r="J32098" s="2"/>
      <c r="P32098" s="30"/>
      <c r="T32098" s="2"/>
      <c r="V32098" s="2"/>
      <c r="W32098" s="28"/>
      <c r="Y32098" s="30"/>
      <c r="Z32098" s="30"/>
      <c r="AB32098" s="6"/>
    </row>
    <row r="32099" spans="1:28">
      <c r="A32099" s="2"/>
      <c r="B32099" s="2"/>
      <c r="C32099" s="2"/>
      <c r="G32099" s="94"/>
      <c r="H32099" s="94"/>
      <c r="I32099" s="94"/>
      <c r="J32099" s="2"/>
      <c r="P32099" s="30"/>
      <c r="T32099" s="2"/>
      <c r="V32099" s="2"/>
      <c r="W32099" s="28"/>
      <c r="Y32099" s="30"/>
      <c r="Z32099" s="30"/>
      <c r="AB32099" s="6"/>
    </row>
    <row r="32100" spans="1:28">
      <c r="A32100" s="2"/>
      <c r="B32100" s="2"/>
      <c r="C32100" s="2"/>
      <c r="G32100" s="94"/>
      <c r="H32100" s="94"/>
      <c r="I32100" s="94"/>
      <c r="J32100" s="2"/>
      <c r="P32100" s="30"/>
      <c r="T32100" s="2"/>
      <c r="V32100" s="2"/>
      <c r="W32100" s="28"/>
      <c r="Y32100" s="30"/>
      <c r="Z32100" s="30"/>
      <c r="AB32100" s="6"/>
    </row>
    <row r="32101" spans="1:28">
      <c r="A32101" s="2"/>
      <c r="B32101" s="2"/>
      <c r="C32101" s="2"/>
      <c r="G32101" s="94"/>
      <c r="H32101" s="94"/>
      <c r="I32101" s="94"/>
      <c r="J32101" s="2"/>
      <c r="P32101" s="30"/>
      <c r="T32101" s="2"/>
      <c r="V32101" s="2"/>
      <c r="W32101" s="28"/>
      <c r="Y32101" s="30"/>
      <c r="Z32101" s="30"/>
      <c r="AB32101" s="6"/>
    </row>
    <row r="32102" spans="1:28">
      <c r="A32102" s="2"/>
      <c r="B32102" s="2"/>
      <c r="C32102" s="2"/>
      <c r="G32102" s="94"/>
      <c r="H32102" s="94"/>
      <c r="I32102" s="94"/>
      <c r="J32102" s="2"/>
      <c r="P32102" s="30"/>
      <c r="T32102" s="2"/>
      <c r="V32102" s="2"/>
      <c r="W32102" s="28"/>
      <c r="Y32102" s="30"/>
      <c r="Z32102" s="30"/>
      <c r="AB32102" s="6"/>
    </row>
    <row r="32103" spans="1:28">
      <c r="A32103" s="2"/>
      <c r="B32103" s="2"/>
      <c r="C32103" s="2"/>
      <c r="G32103" s="94"/>
      <c r="H32103" s="94"/>
      <c r="I32103" s="94"/>
      <c r="J32103" s="2"/>
      <c r="P32103" s="30"/>
      <c r="T32103" s="2"/>
      <c r="V32103" s="2"/>
      <c r="W32103" s="28"/>
      <c r="Y32103" s="30"/>
      <c r="Z32103" s="30"/>
      <c r="AB32103" s="6"/>
    </row>
    <row r="32104" spans="1:28">
      <c r="A32104" s="2"/>
      <c r="B32104" s="2"/>
      <c r="C32104" s="2"/>
      <c r="G32104" s="94"/>
      <c r="H32104" s="94"/>
      <c r="I32104" s="94"/>
      <c r="J32104" s="2"/>
      <c r="P32104" s="30"/>
      <c r="T32104" s="2"/>
      <c r="V32104" s="2"/>
      <c r="W32104" s="28"/>
      <c r="Y32104" s="30"/>
      <c r="Z32104" s="30"/>
      <c r="AB32104" s="6"/>
    </row>
    <row r="32105" spans="1:28">
      <c r="A32105" s="2"/>
      <c r="B32105" s="2"/>
      <c r="C32105" s="2"/>
      <c r="G32105" s="94"/>
      <c r="H32105" s="94"/>
      <c r="I32105" s="94"/>
      <c r="J32105" s="2"/>
      <c r="P32105" s="30"/>
      <c r="T32105" s="2"/>
      <c r="V32105" s="2"/>
      <c r="W32105" s="28"/>
      <c r="Y32105" s="30"/>
      <c r="Z32105" s="30"/>
      <c r="AB32105" s="6"/>
    </row>
    <row r="32106" spans="1:28">
      <c r="A32106" s="2"/>
      <c r="B32106" s="2"/>
      <c r="C32106" s="2"/>
      <c r="G32106" s="94"/>
      <c r="H32106" s="94"/>
      <c r="I32106" s="94"/>
      <c r="J32106" s="2"/>
      <c r="P32106" s="30"/>
      <c r="T32106" s="2"/>
      <c r="V32106" s="2"/>
      <c r="W32106" s="28"/>
      <c r="Y32106" s="30"/>
      <c r="Z32106" s="30"/>
      <c r="AB32106" s="6"/>
    </row>
    <row r="32107" spans="1:28">
      <c r="A32107" s="2"/>
      <c r="B32107" s="2"/>
      <c r="C32107" s="2"/>
      <c r="G32107" s="94"/>
      <c r="H32107" s="94"/>
      <c r="I32107" s="94"/>
      <c r="J32107" s="2"/>
      <c r="P32107" s="30"/>
      <c r="T32107" s="2"/>
      <c r="V32107" s="2"/>
      <c r="W32107" s="28"/>
      <c r="Y32107" s="30"/>
      <c r="Z32107" s="30"/>
      <c r="AB32107" s="6"/>
    </row>
    <row r="32108" spans="1:28">
      <c r="A32108" s="2"/>
      <c r="B32108" s="2"/>
      <c r="C32108" s="2"/>
      <c r="G32108" s="94"/>
      <c r="H32108" s="94"/>
      <c r="I32108" s="94"/>
      <c r="J32108" s="2"/>
      <c r="P32108" s="30"/>
      <c r="T32108" s="2"/>
      <c r="V32108" s="2"/>
      <c r="W32108" s="28"/>
      <c r="Y32108" s="30"/>
      <c r="Z32108" s="30"/>
      <c r="AB32108" s="6"/>
    </row>
    <row r="32109" spans="1:28">
      <c r="A32109" s="2"/>
      <c r="B32109" s="2"/>
      <c r="C32109" s="2"/>
      <c r="G32109" s="94"/>
      <c r="H32109" s="94"/>
      <c r="I32109" s="94"/>
      <c r="J32109" s="2"/>
      <c r="P32109" s="30"/>
      <c r="T32109" s="2"/>
      <c r="V32109" s="2"/>
      <c r="W32109" s="28"/>
      <c r="Y32109" s="30"/>
      <c r="Z32109" s="30"/>
      <c r="AB32109" s="6"/>
    </row>
    <row r="32110" spans="1:28">
      <c r="A32110" s="2"/>
      <c r="B32110" s="2"/>
      <c r="C32110" s="2"/>
      <c r="G32110" s="94"/>
      <c r="H32110" s="94"/>
      <c r="I32110" s="94"/>
      <c r="J32110" s="2"/>
      <c r="P32110" s="30"/>
      <c r="T32110" s="2"/>
      <c r="V32110" s="2"/>
      <c r="W32110" s="28"/>
      <c r="Y32110" s="30"/>
      <c r="Z32110" s="30"/>
      <c r="AB32110" s="6"/>
    </row>
    <row r="32111" spans="1:28">
      <c r="A32111" s="2"/>
      <c r="B32111" s="2"/>
      <c r="C32111" s="2"/>
      <c r="G32111" s="94"/>
      <c r="H32111" s="94"/>
      <c r="I32111" s="94"/>
      <c r="J32111" s="2"/>
      <c r="P32111" s="30"/>
      <c r="T32111" s="2"/>
      <c r="V32111" s="2"/>
      <c r="W32111" s="28"/>
      <c r="Y32111" s="30"/>
      <c r="Z32111" s="30"/>
      <c r="AB32111" s="6"/>
    </row>
    <row r="32112" spans="1:28">
      <c r="A32112" s="2"/>
      <c r="B32112" s="2"/>
      <c r="C32112" s="2"/>
      <c r="G32112" s="94"/>
      <c r="H32112" s="94"/>
      <c r="I32112" s="94"/>
      <c r="J32112" s="2"/>
      <c r="P32112" s="30"/>
      <c r="T32112" s="2"/>
      <c r="V32112" s="2"/>
      <c r="W32112" s="28"/>
      <c r="Y32112" s="30"/>
      <c r="Z32112" s="30"/>
      <c r="AB32112" s="6"/>
    </row>
    <row r="32113" spans="1:28">
      <c r="A32113" s="2"/>
      <c r="B32113" s="2"/>
      <c r="C32113" s="2"/>
      <c r="G32113" s="94"/>
      <c r="H32113" s="94"/>
      <c r="I32113" s="94"/>
      <c r="J32113" s="2"/>
      <c r="P32113" s="30"/>
      <c r="T32113" s="2"/>
      <c r="V32113" s="2"/>
      <c r="W32113" s="28"/>
      <c r="Y32113" s="30"/>
      <c r="Z32113" s="30"/>
      <c r="AB32113" s="6"/>
    </row>
    <row r="32114" spans="1:28">
      <c r="A32114" s="2"/>
      <c r="B32114" s="2"/>
      <c r="C32114" s="2"/>
      <c r="G32114" s="94"/>
      <c r="H32114" s="94"/>
      <c r="I32114" s="94"/>
      <c r="J32114" s="2"/>
      <c r="P32114" s="30"/>
      <c r="T32114" s="2"/>
      <c r="V32114" s="2"/>
      <c r="W32114" s="28"/>
      <c r="Y32114" s="30"/>
      <c r="Z32114" s="30"/>
      <c r="AB32114" s="6"/>
    </row>
    <row r="32115" spans="1:28">
      <c r="A32115" s="2"/>
      <c r="B32115" s="2"/>
      <c r="C32115" s="2"/>
      <c r="G32115" s="94"/>
      <c r="H32115" s="94"/>
      <c r="I32115" s="94"/>
      <c r="J32115" s="2"/>
      <c r="P32115" s="30"/>
      <c r="T32115" s="2"/>
      <c r="V32115" s="2"/>
      <c r="W32115" s="28"/>
      <c r="Y32115" s="30"/>
      <c r="Z32115" s="30"/>
      <c r="AB32115" s="6"/>
    </row>
    <row r="32116" spans="1:28">
      <c r="A32116" s="2"/>
      <c r="B32116" s="2"/>
      <c r="C32116" s="2"/>
      <c r="G32116" s="94"/>
      <c r="H32116" s="94"/>
      <c r="I32116" s="94"/>
      <c r="J32116" s="2"/>
      <c r="P32116" s="30"/>
      <c r="T32116" s="2"/>
      <c r="V32116" s="2"/>
      <c r="W32116" s="28"/>
      <c r="Y32116" s="30"/>
      <c r="Z32116" s="30"/>
      <c r="AB32116" s="6"/>
    </row>
    <row r="32117" spans="1:28">
      <c r="A32117" s="2"/>
      <c r="B32117" s="2"/>
      <c r="C32117" s="2"/>
      <c r="G32117" s="94"/>
      <c r="H32117" s="94"/>
      <c r="I32117" s="94"/>
      <c r="J32117" s="2"/>
      <c r="P32117" s="30"/>
      <c r="T32117" s="2"/>
      <c r="V32117" s="2"/>
      <c r="W32117" s="28"/>
      <c r="Y32117" s="30"/>
      <c r="Z32117" s="30"/>
      <c r="AB32117" s="6"/>
    </row>
    <row r="32118" spans="1:28">
      <c r="A32118" s="2"/>
      <c r="B32118" s="2"/>
      <c r="C32118" s="2"/>
      <c r="G32118" s="94"/>
      <c r="H32118" s="94"/>
      <c r="I32118" s="94"/>
      <c r="J32118" s="2"/>
      <c r="P32118" s="30"/>
      <c r="T32118" s="2"/>
      <c r="V32118" s="2"/>
      <c r="W32118" s="28"/>
      <c r="Y32118" s="30"/>
      <c r="Z32118" s="30"/>
      <c r="AB32118" s="6"/>
    </row>
    <row r="32119" spans="1:28">
      <c r="A32119" s="2"/>
      <c r="B32119" s="2"/>
      <c r="C32119" s="2"/>
      <c r="G32119" s="94"/>
      <c r="H32119" s="94"/>
      <c r="I32119" s="94"/>
      <c r="J32119" s="2"/>
      <c r="P32119" s="30"/>
      <c r="T32119" s="2"/>
      <c r="V32119" s="2"/>
      <c r="W32119" s="28"/>
      <c r="Y32119" s="30"/>
      <c r="Z32119" s="30"/>
      <c r="AB32119" s="6"/>
    </row>
    <row r="32120" spans="1:28">
      <c r="A32120" s="2"/>
      <c r="B32120" s="2"/>
      <c r="C32120" s="2"/>
      <c r="G32120" s="94"/>
      <c r="H32120" s="94"/>
      <c r="I32120" s="94"/>
      <c r="J32120" s="2"/>
      <c r="P32120" s="30"/>
      <c r="T32120" s="2"/>
      <c r="V32120" s="2"/>
      <c r="W32120" s="28"/>
      <c r="Y32120" s="30"/>
      <c r="Z32120" s="30"/>
      <c r="AB32120" s="6"/>
    </row>
    <row r="32121" spans="1:28">
      <c r="A32121" s="2"/>
      <c r="B32121" s="2"/>
      <c r="C32121" s="2"/>
      <c r="G32121" s="94"/>
      <c r="H32121" s="94"/>
      <c r="I32121" s="94"/>
      <c r="J32121" s="2"/>
      <c r="P32121" s="30"/>
      <c r="T32121" s="2"/>
      <c r="V32121" s="2"/>
      <c r="W32121" s="28"/>
      <c r="Y32121" s="30"/>
      <c r="Z32121" s="30"/>
      <c r="AB32121" s="6"/>
    </row>
    <row r="32122" spans="1:28">
      <c r="A32122" s="2"/>
      <c r="B32122" s="2"/>
      <c r="C32122" s="2"/>
      <c r="G32122" s="94"/>
      <c r="H32122" s="94"/>
      <c r="I32122" s="94"/>
      <c r="J32122" s="2"/>
      <c r="P32122" s="30"/>
      <c r="T32122" s="2"/>
      <c r="V32122" s="2"/>
      <c r="W32122" s="28"/>
      <c r="Y32122" s="30"/>
      <c r="Z32122" s="30"/>
      <c r="AB32122" s="6"/>
    </row>
    <row r="32123" spans="1:28">
      <c r="A32123" s="2"/>
      <c r="B32123" s="2"/>
      <c r="C32123" s="2"/>
      <c r="G32123" s="94"/>
      <c r="H32123" s="94"/>
      <c r="I32123" s="94"/>
      <c r="J32123" s="2"/>
      <c r="P32123" s="30"/>
      <c r="T32123" s="2"/>
      <c r="V32123" s="2"/>
      <c r="W32123" s="28"/>
      <c r="Y32123" s="30"/>
      <c r="Z32123" s="30"/>
      <c r="AB32123" s="6"/>
    </row>
    <row r="32124" spans="1:28">
      <c r="A32124" s="2"/>
      <c r="B32124" s="2"/>
      <c r="C32124" s="2"/>
      <c r="G32124" s="94"/>
      <c r="H32124" s="94"/>
      <c r="I32124" s="94"/>
      <c r="J32124" s="2"/>
      <c r="P32124" s="30"/>
      <c r="T32124" s="2"/>
      <c r="V32124" s="2"/>
      <c r="W32124" s="28"/>
      <c r="Y32124" s="30"/>
      <c r="Z32124" s="30"/>
      <c r="AB32124" s="6"/>
    </row>
    <row r="32125" spans="1:28">
      <c r="A32125" s="2"/>
      <c r="B32125" s="2"/>
      <c r="C32125" s="2"/>
      <c r="G32125" s="94"/>
      <c r="H32125" s="94"/>
      <c r="I32125" s="94"/>
      <c r="J32125" s="2"/>
      <c r="P32125" s="30"/>
      <c r="T32125" s="2"/>
      <c r="V32125" s="2"/>
      <c r="W32125" s="28"/>
      <c r="Y32125" s="30"/>
      <c r="Z32125" s="30"/>
      <c r="AB32125" s="6"/>
    </row>
    <row r="32126" spans="1:28">
      <c r="A32126" s="2"/>
      <c r="B32126" s="2"/>
      <c r="C32126" s="2"/>
      <c r="G32126" s="94"/>
      <c r="H32126" s="94"/>
      <c r="I32126" s="94"/>
      <c r="J32126" s="2"/>
      <c r="P32126" s="30"/>
      <c r="T32126" s="2"/>
      <c r="V32126" s="2"/>
      <c r="W32126" s="28"/>
      <c r="Y32126" s="30"/>
      <c r="Z32126" s="30"/>
      <c r="AB32126" s="6"/>
    </row>
    <row r="32127" spans="1:28">
      <c r="A32127" s="2"/>
      <c r="B32127" s="2"/>
      <c r="C32127" s="2"/>
      <c r="G32127" s="94"/>
      <c r="H32127" s="94"/>
      <c r="I32127" s="94"/>
      <c r="J32127" s="2"/>
      <c r="P32127" s="30"/>
      <c r="T32127" s="2"/>
      <c r="V32127" s="2"/>
      <c r="W32127" s="28"/>
      <c r="Y32127" s="30"/>
      <c r="Z32127" s="30"/>
      <c r="AB32127" s="6"/>
    </row>
    <row r="32128" spans="1:28">
      <c r="A32128" s="2"/>
      <c r="B32128" s="2"/>
      <c r="C32128" s="2"/>
      <c r="G32128" s="94"/>
      <c r="H32128" s="94"/>
      <c r="I32128" s="94"/>
      <c r="J32128" s="2"/>
      <c r="P32128" s="30"/>
      <c r="T32128" s="2"/>
      <c r="V32128" s="2"/>
      <c r="W32128" s="28"/>
      <c r="Y32128" s="30"/>
      <c r="Z32128" s="30"/>
      <c r="AB32128" s="6"/>
    </row>
    <row r="32129" spans="1:28">
      <c r="A32129" s="2"/>
      <c r="B32129" s="2"/>
      <c r="C32129" s="2"/>
      <c r="G32129" s="94"/>
      <c r="H32129" s="94"/>
      <c r="I32129" s="94"/>
      <c r="J32129" s="2"/>
      <c r="P32129" s="30"/>
      <c r="T32129" s="2"/>
      <c r="V32129" s="2"/>
      <c r="W32129" s="28"/>
      <c r="Y32129" s="30"/>
      <c r="Z32129" s="30"/>
      <c r="AB32129" s="6"/>
    </row>
    <row r="32130" spans="1:28">
      <c r="A32130" s="2"/>
      <c r="B32130" s="2"/>
      <c r="C32130" s="2"/>
      <c r="G32130" s="94"/>
      <c r="H32130" s="94"/>
      <c r="I32130" s="94"/>
      <c r="J32130" s="2"/>
      <c r="P32130" s="30"/>
      <c r="T32130" s="2"/>
      <c r="V32130" s="2"/>
      <c r="W32130" s="28"/>
      <c r="Y32130" s="30"/>
      <c r="Z32130" s="30"/>
      <c r="AB32130" s="6"/>
    </row>
    <row r="32131" spans="1:28">
      <c r="A32131" s="2"/>
      <c r="B32131" s="2"/>
      <c r="C32131" s="2"/>
      <c r="G32131" s="94"/>
      <c r="H32131" s="94"/>
      <c r="I32131" s="94"/>
      <c r="J32131" s="2"/>
      <c r="P32131" s="30"/>
      <c r="T32131" s="2"/>
      <c r="V32131" s="2"/>
      <c r="W32131" s="28"/>
      <c r="Y32131" s="30"/>
      <c r="Z32131" s="30"/>
      <c r="AB32131" s="6"/>
    </row>
    <row r="32132" spans="1:28">
      <c r="A32132" s="2"/>
      <c r="B32132" s="2"/>
      <c r="C32132" s="2"/>
      <c r="G32132" s="94"/>
      <c r="H32132" s="94"/>
      <c r="I32132" s="94"/>
      <c r="J32132" s="2"/>
      <c r="P32132" s="30"/>
      <c r="T32132" s="2"/>
      <c r="V32132" s="2"/>
      <c r="W32132" s="28"/>
      <c r="Y32132" s="30"/>
      <c r="Z32132" s="30"/>
      <c r="AB32132" s="6"/>
    </row>
    <row r="32133" spans="1:28">
      <c r="A32133" s="2"/>
      <c r="B32133" s="2"/>
      <c r="C32133" s="2"/>
      <c r="G32133" s="94"/>
      <c r="H32133" s="94"/>
      <c r="I32133" s="94"/>
      <c r="J32133" s="2"/>
      <c r="P32133" s="30"/>
      <c r="T32133" s="2"/>
      <c r="V32133" s="2"/>
      <c r="W32133" s="28"/>
      <c r="Y32133" s="30"/>
      <c r="Z32133" s="30"/>
      <c r="AB32133" s="6"/>
    </row>
    <row r="32134" spans="1:28">
      <c r="A32134" s="2"/>
      <c r="B32134" s="2"/>
      <c r="C32134" s="2"/>
      <c r="G32134" s="94"/>
      <c r="H32134" s="94"/>
      <c r="I32134" s="94"/>
      <c r="J32134" s="2"/>
      <c r="P32134" s="30"/>
      <c r="T32134" s="2"/>
      <c r="V32134" s="2"/>
      <c r="W32134" s="28"/>
      <c r="Y32134" s="30"/>
      <c r="Z32134" s="30"/>
      <c r="AB32134" s="6"/>
    </row>
    <row r="32135" spans="1:28">
      <c r="A32135" s="2"/>
      <c r="B32135" s="2"/>
      <c r="C32135" s="2"/>
      <c r="G32135" s="94"/>
      <c r="H32135" s="94"/>
      <c r="I32135" s="94"/>
      <c r="J32135" s="2"/>
      <c r="P32135" s="30"/>
      <c r="T32135" s="2"/>
      <c r="V32135" s="2"/>
      <c r="W32135" s="28"/>
      <c r="Y32135" s="30"/>
      <c r="Z32135" s="30"/>
      <c r="AB32135" s="6"/>
    </row>
    <row r="32136" spans="1:28">
      <c r="A32136" s="2"/>
      <c r="B32136" s="2"/>
      <c r="C32136" s="2"/>
      <c r="G32136" s="94"/>
      <c r="H32136" s="94"/>
      <c r="I32136" s="94"/>
      <c r="J32136" s="2"/>
      <c r="P32136" s="30"/>
      <c r="T32136" s="2"/>
      <c r="V32136" s="2"/>
      <c r="W32136" s="28"/>
      <c r="Y32136" s="30"/>
      <c r="Z32136" s="30"/>
      <c r="AB32136" s="6"/>
    </row>
    <row r="32137" spans="1:28">
      <c r="A32137" s="2"/>
      <c r="B32137" s="2"/>
      <c r="C32137" s="2"/>
      <c r="G32137" s="94"/>
      <c r="H32137" s="94"/>
      <c r="I32137" s="94"/>
      <c r="J32137" s="2"/>
      <c r="P32137" s="30"/>
      <c r="T32137" s="2"/>
      <c r="V32137" s="2"/>
      <c r="W32137" s="28"/>
      <c r="Y32137" s="30"/>
      <c r="Z32137" s="30"/>
      <c r="AB32137" s="6"/>
    </row>
    <row r="32138" spans="1:28">
      <c r="A32138" s="2"/>
      <c r="B32138" s="2"/>
      <c r="C32138" s="2"/>
      <c r="G32138" s="94"/>
      <c r="H32138" s="94"/>
      <c r="I32138" s="94"/>
      <c r="J32138" s="2"/>
      <c r="P32138" s="30"/>
      <c r="T32138" s="2"/>
      <c r="V32138" s="2"/>
      <c r="W32138" s="28"/>
      <c r="Y32138" s="30"/>
      <c r="Z32138" s="30"/>
      <c r="AB32138" s="6"/>
    </row>
    <row r="32139" spans="1:28">
      <c r="A32139" s="2"/>
      <c r="B32139" s="2"/>
      <c r="C32139" s="2"/>
      <c r="G32139" s="94"/>
      <c r="H32139" s="94"/>
      <c r="I32139" s="94"/>
      <c r="J32139" s="2"/>
      <c r="P32139" s="30"/>
      <c r="T32139" s="2"/>
      <c r="V32139" s="2"/>
      <c r="W32139" s="28"/>
      <c r="Y32139" s="30"/>
      <c r="Z32139" s="30"/>
      <c r="AB32139" s="6"/>
    </row>
    <row r="32140" spans="1:28">
      <c r="A32140" s="2"/>
      <c r="B32140" s="2"/>
      <c r="C32140" s="2"/>
      <c r="G32140" s="94"/>
      <c r="H32140" s="94"/>
      <c r="I32140" s="94"/>
      <c r="J32140" s="2"/>
      <c r="P32140" s="30"/>
      <c r="T32140" s="2"/>
      <c r="V32140" s="2"/>
      <c r="W32140" s="28"/>
      <c r="Y32140" s="30"/>
      <c r="Z32140" s="30"/>
      <c r="AB32140" s="6"/>
    </row>
    <row r="32141" spans="1:28">
      <c r="A32141" s="2"/>
      <c r="B32141" s="2"/>
      <c r="C32141" s="2"/>
      <c r="G32141" s="94"/>
      <c r="H32141" s="94"/>
      <c r="I32141" s="94"/>
      <c r="J32141" s="2"/>
      <c r="P32141" s="30"/>
      <c r="T32141" s="2"/>
      <c r="V32141" s="2"/>
      <c r="W32141" s="28"/>
      <c r="Y32141" s="30"/>
      <c r="Z32141" s="30"/>
      <c r="AB32141" s="6"/>
    </row>
    <row r="32142" spans="1:28">
      <c r="A32142" s="2"/>
      <c r="B32142" s="2"/>
      <c r="C32142" s="2"/>
      <c r="G32142" s="94"/>
      <c r="H32142" s="94"/>
      <c r="I32142" s="94"/>
      <c r="J32142" s="2"/>
      <c r="P32142" s="30"/>
      <c r="T32142" s="2"/>
      <c r="V32142" s="2"/>
      <c r="W32142" s="28"/>
      <c r="Y32142" s="30"/>
      <c r="Z32142" s="30"/>
      <c r="AB32142" s="6"/>
    </row>
    <row r="32143" spans="1:28">
      <c r="A32143" s="2"/>
      <c r="B32143" s="2"/>
      <c r="C32143" s="2"/>
      <c r="G32143" s="94"/>
      <c r="H32143" s="94"/>
      <c r="I32143" s="94"/>
      <c r="J32143" s="2"/>
      <c r="P32143" s="30"/>
      <c r="T32143" s="2"/>
      <c r="V32143" s="2"/>
      <c r="W32143" s="28"/>
      <c r="Y32143" s="30"/>
      <c r="Z32143" s="30"/>
      <c r="AB32143" s="6"/>
    </row>
    <row r="32144" spans="1:28">
      <c r="A32144" s="2"/>
      <c r="B32144" s="2"/>
      <c r="C32144" s="2"/>
      <c r="G32144" s="94"/>
      <c r="H32144" s="94"/>
      <c r="I32144" s="94"/>
      <c r="J32144" s="2"/>
      <c r="P32144" s="30"/>
      <c r="T32144" s="2"/>
      <c r="V32144" s="2"/>
      <c r="W32144" s="28"/>
      <c r="Y32144" s="30"/>
      <c r="Z32144" s="30"/>
      <c r="AB32144" s="6"/>
    </row>
    <row r="32145" spans="1:28">
      <c r="A32145" s="2"/>
      <c r="B32145" s="2"/>
      <c r="C32145" s="2"/>
      <c r="G32145" s="94"/>
      <c r="H32145" s="94"/>
      <c r="I32145" s="94"/>
      <c r="J32145" s="2"/>
      <c r="P32145" s="30"/>
      <c r="T32145" s="2"/>
      <c r="V32145" s="2"/>
      <c r="W32145" s="28"/>
      <c r="Y32145" s="30"/>
      <c r="Z32145" s="30"/>
      <c r="AB32145" s="6"/>
    </row>
    <row r="32146" spans="1:28">
      <c r="A32146" s="2"/>
      <c r="B32146" s="2"/>
      <c r="C32146" s="2"/>
      <c r="G32146" s="94"/>
      <c r="H32146" s="94"/>
      <c r="I32146" s="94"/>
      <c r="J32146" s="2"/>
      <c r="P32146" s="30"/>
      <c r="T32146" s="2"/>
      <c r="V32146" s="2"/>
      <c r="W32146" s="28"/>
      <c r="Y32146" s="30"/>
      <c r="Z32146" s="30"/>
      <c r="AB32146" s="6"/>
    </row>
    <row r="32147" spans="1:28">
      <c r="A32147" s="2"/>
      <c r="B32147" s="2"/>
      <c r="C32147" s="2"/>
      <c r="G32147" s="94"/>
      <c r="H32147" s="94"/>
      <c r="I32147" s="94"/>
      <c r="J32147" s="2"/>
      <c r="P32147" s="30"/>
      <c r="T32147" s="2"/>
      <c r="V32147" s="2"/>
      <c r="W32147" s="28"/>
      <c r="Y32147" s="30"/>
      <c r="Z32147" s="30"/>
      <c r="AB32147" s="6"/>
    </row>
    <row r="32148" spans="1:28">
      <c r="A32148" s="2"/>
      <c r="B32148" s="2"/>
      <c r="C32148" s="2"/>
      <c r="G32148" s="94"/>
      <c r="H32148" s="94"/>
      <c r="I32148" s="94"/>
      <c r="J32148" s="2"/>
      <c r="P32148" s="30"/>
      <c r="T32148" s="2"/>
      <c r="V32148" s="2"/>
      <c r="W32148" s="28"/>
      <c r="Y32148" s="30"/>
      <c r="Z32148" s="30"/>
      <c r="AB32148" s="6"/>
    </row>
    <row r="32149" spans="1:28">
      <c r="A32149" s="2"/>
      <c r="B32149" s="2"/>
      <c r="C32149" s="2"/>
      <c r="G32149" s="94"/>
      <c r="H32149" s="94"/>
      <c r="I32149" s="94"/>
      <c r="J32149" s="2"/>
      <c r="P32149" s="30"/>
      <c r="T32149" s="2"/>
      <c r="V32149" s="2"/>
      <c r="W32149" s="28"/>
      <c r="Y32149" s="30"/>
      <c r="Z32149" s="30"/>
      <c r="AB32149" s="6"/>
    </row>
    <row r="32150" spans="1:28">
      <c r="A32150" s="2"/>
      <c r="B32150" s="2"/>
      <c r="C32150" s="2"/>
      <c r="G32150" s="94"/>
      <c r="H32150" s="94"/>
      <c r="I32150" s="94"/>
      <c r="J32150" s="2"/>
      <c r="P32150" s="30"/>
      <c r="T32150" s="2"/>
      <c r="V32150" s="2"/>
      <c r="W32150" s="28"/>
      <c r="Y32150" s="30"/>
      <c r="Z32150" s="30"/>
      <c r="AB32150" s="6"/>
    </row>
    <row r="32151" spans="1:28">
      <c r="A32151" s="2"/>
      <c r="B32151" s="2"/>
      <c r="C32151" s="2"/>
      <c r="G32151" s="94"/>
      <c r="H32151" s="94"/>
      <c r="I32151" s="94"/>
      <c r="J32151" s="2"/>
      <c r="P32151" s="30"/>
      <c r="T32151" s="2"/>
      <c r="V32151" s="2"/>
      <c r="W32151" s="28"/>
      <c r="Y32151" s="30"/>
      <c r="Z32151" s="30"/>
      <c r="AB32151" s="6"/>
    </row>
    <row r="32152" spans="1:28">
      <c r="A32152" s="2"/>
      <c r="B32152" s="2"/>
      <c r="C32152" s="2"/>
      <c r="G32152" s="94"/>
      <c r="H32152" s="94"/>
      <c r="I32152" s="94"/>
      <c r="J32152" s="2"/>
      <c r="P32152" s="30"/>
      <c r="T32152" s="2"/>
      <c r="V32152" s="2"/>
      <c r="W32152" s="28"/>
      <c r="Y32152" s="30"/>
      <c r="Z32152" s="30"/>
      <c r="AB32152" s="6"/>
    </row>
    <row r="32153" spans="1:28">
      <c r="A32153" s="2"/>
      <c r="B32153" s="2"/>
      <c r="C32153" s="2"/>
      <c r="G32153" s="94"/>
      <c r="H32153" s="94"/>
      <c r="I32153" s="94"/>
      <c r="J32153" s="2"/>
      <c r="P32153" s="30"/>
      <c r="T32153" s="2"/>
      <c r="V32153" s="2"/>
      <c r="W32153" s="28"/>
      <c r="Y32153" s="30"/>
      <c r="Z32153" s="30"/>
      <c r="AB32153" s="6"/>
    </row>
    <row r="32154" spans="1:28">
      <c r="A32154" s="2"/>
      <c r="B32154" s="2"/>
      <c r="C32154" s="2"/>
      <c r="G32154" s="94"/>
      <c r="H32154" s="94"/>
      <c r="I32154" s="94"/>
      <c r="J32154" s="2"/>
      <c r="P32154" s="30"/>
      <c r="T32154" s="2"/>
      <c r="V32154" s="2"/>
      <c r="W32154" s="28"/>
      <c r="Y32154" s="30"/>
      <c r="Z32154" s="30"/>
      <c r="AB32154" s="6"/>
    </row>
    <row r="32155" spans="1:28">
      <c r="A32155" s="2"/>
      <c r="B32155" s="2"/>
      <c r="C32155" s="2"/>
      <c r="G32155" s="94"/>
      <c r="H32155" s="94"/>
      <c r="I32155" s="94"/>
      <c r="J32155" s="2"/>
      <c r="P32155" s="30"/>
      <c r="T32155" s="2"/>
      <c r="V32155" s="2"/>
      <c r="W32155" s="28"/>
      <c r="Y32155" s="30"/>
      <c r="Z32155" s="30"/>
      <c r="AB32155" s="6"/>
    </row>
    <row r="32156" spans="1:28">
      <c r="A32156" s="2"/>
      <c r="B32156" s="2"/>
      <c r="C32156" s="2"/>
      <c r="G32156" s="94"/>
      <c r="H32156" s="94"/>
      <c r="I32156" s="94"/>
      <c r="J32156" s="2"/>
      <c r="P32156" s="30"/>
      <c r="T32156" s="2"/>
      <c r="V32156" s="2"/>
      <c r="W32156" s="28"/>
      <c r="Y32156" s="30"/>
      <c r="Z32156" s="30"/>
      <c r="AB32156" s="6"/>
    </row>
    <row r="32157" spans="1:28">
      <c r="A32157" s="2"/>
      <c r="B32157" s="2"/>
      <c r="C32157" s="2"/>
      <c r="G32157" s="94"/>
      <c r="H32157" s="94"/>
      <c r="I32157" s="94"/>
      <c r="J32157" s="2"/>
      <c r="P32157" s="30"/>
      <c r="T32157" s="2"/>
      <c r="V32157" s="2"/>
      <c r="W32157" s="28"/>
      <c r="Y32157" s="30"/>
      <c r="Z32157" s="30"/>
      <c r="AB32157" s="6"/>
    </row>
    <row r="32158" spans="1:28">
      <c r="A32158" s="2"/>
      <c r="B32158" s="2"/>
      <c r="C32158" s="2"/>
      <c r="G32158" s="94"/>
      <c r="H32158" s="94"/>
      <c r="I32158" s="94"/>
      <c r="J32158" s="2"/>
      <c r="P32158" s="30"/>
      <c r="T32158" s="2"/>
      <c r="V32158" s="2"/>
      <c r="W32158" s="28"/>
      <c r="Y32158" s="30"/>
      <c r="Z32158" s="30"/>
      <c r="AB32158" s="6"/>
    </row>
    <row r="32159" spans="1:28">
      <c r="A32159" s="2"/>
      <c r="B32159" s="2"/>
      <c r="C32159" s="2"/>
      <c r="G32159" s="94"/>
      <c r="H32159" s="94"/>
      <c r="I32159" s="94"/>
      <c r="J32159" s="2"/>
      <c r="P32159" s="30"/>
      <c r="T32159" s="2"/>
      <c r="V32159" s="2"/>
      <c r="W32159" s="28"/>
      <c r="Y32159" s="30"/>
      <c r="Z32159" s="30"/>
      <c r="AB32159" s="6"/>
    </row>
    <row r="32160" spans="1:28">
      <c r="A32160" s="2"/>
      <c r="B32160" s="2"/>
      <c r="C32160" s="2"/>
      <c r="G32160" s="94"/>
      <c r="H32160" s="94"/>
      <c r="I32160" s="94"/>
      <c r="J32160" s="2"/>
      <c r="P32160" s="30"/>
      <c r="T32160" s="2"/>
      <c r="V32160" s="2"/>
      <c r="W32160" s="28"/>
      <c r="Y32160" s="30"/>
      <c r="Z32160" s="30"/>
      <c r="AB32160" s="6"/>
    </row>
    <row r="32161" spans="1:28">
      <c r="A32161" s="2"/>
      <c r="B32161" s="2"/>
      <c r="C32161" s="2"/>
      <c r="G32161" s="94"/>
      <c r="H32161" s="94"/>
      <c r="I32161" s="94"/>
      <c r="J32161" s="2"/>
      <c r="P32161" s="30"/>
      <c r="T32161" s="2"/>
      <c r="V32161" s="2"/>
      <c r="W32161" s="28"/>
      <c r="Y32161" s="30"/>
      <c r="Z32161" s="30"/>
      <c r="AB32161" s="6"/>
    </row>
    <row r="32162" spans="1:28">
      <c r="A32162" s="2"/>
      <c r="B32162" s="2"/>
      <c r="C32162" s="2"/>
      <c r="G32162" s="94"/>
      <c r="H32162" s="94"/>
      <c r="I32162" s="94"/>
      <c r="J32162" s="2"/>
      <c r="P32162" s="30"/>
      <c r="T32162" s="2"/>
      <c r="V32162" s="2"/>
      <c r="W32162" s="28"/>
      <c r="Y32162" s="30"/>
      <c r="Z32162" s="30"/>
      <c r="AB32162" s="6"/>
    </row>
    <row r="32163" spans="1:28">
      <c r="A32163" s="2"/>
      <c r="B32163" s="2"/>
      <c r="C32163" s="2"/>
      <c r="G32163" s="94"/>
      <c r="H32163" s="94"/>
      <c r="I32163" s="94"/>
      <c r="J32163" s="2"/>
      <c r="P32163" s="30"/>
      <c r="T32163" s="2"/>
      <c r="V32163" s="2"/>
      <c r="W32163" s="28"/>
      <c r="Y32163" s="30"/>
      <c r="Z32163" s="30"/>
      <c r="AB32163" s="6"/>
    </row>
    <row r="32164" spans="1:28">
      <c r="A32164" s="2"/>
      <c r="B32164" s="2"/>
      <c r="C32164" s="2"/>
      <c r="G32164" s="94"/>
      <c r="H32164" s="94"/>
      <c r="I32164" s="94"/>
      <c r="J32164" s="2"/>
      <c r="P32164" s="30"/>
      <c r="T32164" s="2"/>
      <c r="V32164" s="2"/>
      <c r="W32164" s="28"/>
      <c r="Y32164" s="30"/>
      <c r="Z32164" s="30"/>
      <c r="AB32164" s="6"/>
    </row>
    <row r="32165" spans="1:28">
      <c r="A32165" s="2"/>
      <c r="B32165" s="2"/>
      <c r="C32165" s="2"/>
      <c r="G32165" s="94"/>
      <c r="H32165" s="94"/>
      <c r="I32165" s="94"/>
      <c r="J32165" s="2"/>
      <c r="P32165" s="30"/>
      <c r="T32165" s="2"/>
      <c r="V32165" s="2"/>
      <c r="W32165" s="28"/>
      <c r="Y32165" s="30"/>
      <c r="Z32165" s="30"/>
      <c r="AB32165" s="6"/>
    </row>
    <row r="32166" spans="1:28">
      <c r="A32166" s="2"/>
      <c r="B32166" s="2"/>
      <c r="C32166" s="2"/>
      <c r="G32166" s="94"/>
      <c r="H32166" s="94"/>
      <c r="I32166" s="94"/>
      <c r="J32166" s="2"/>
      <c r="P32166" s="30"/>
      <c r="T32166" s="2"/>
      <c r="V32166" s="2"/>
      <c r="W32166" s="28"/>
      <c r="Y32166" s="30"/>
      <c r="Z32166" s="30"/>
      <c r="AB32166" s="6"/>
    </row>
    <row r="32167" spans="1:28">
      <c r="A32167" s="2"/>
      <c r="B32167" s="2"/>
      <c r="C32167" s="2"/>
      <c r="G32167" s="94"/>
      <c r="H32167" s="94"/>
      <c r="I32167" s="94"/>
      <c r="J32167" s="2"/>
      <c r="P32167" s="30"/>
      <c r="T32167" s="2"/>
      <c r="V32167" s="2"/>
      <c r="W32167" s="28"/>
      <c r="Y32167" s="30"/>
      <c r="Z32167" s="30"/>
      <c r="AB32167" s="6"/>
    </row>
    <row r="32168" spans="1:28">
      <c r="A32168" s="2"/>
      <c r="B32168" s="2"/>
      <c r="C32168" s="2"/>
      <c r="G32168" s="94"/>
      <c r="H32168" s="94"/>
      <c r="I32168" s="94"/>
      <c r="J32168" s="2"/>
      <c r="P32168" s="30"/>
      <c r="T32168" s="2"/>
      <c r="V32168" s="2"/>
      <c r="W32168" s="28"/>
      <c r="Y32168" s="30"/>
      <c r="Z32168" s="30"/>
      <c r="AB32168" s="6"/>
    </row>
    <row r="32169" spans="1:28">
      <c r="A32169" s="2"/>
      <c r="B32169" s="2"/>
      <c r="C32169" s="2"/>
      <c r="G32169" s="94"/>
      <c r="H32169" s="94"/>
      <c r="I32169" s="94"/>
      <c r="J32169" s="2"/>
      <c r="P32169" s="30"/>
      <c r="T32169" s="2"/>
      <c r="V32169" s="2"/>
      <c r="W32169" s="28"/>
      <c r="Y32169" s="30"/>
      <c r="Z32169" s="30"/>
      <c r="AB32169" s="6"/>
    </row>
    <row r="32170" spans="1:28">
      <c r="A32170" s="2"/>
      <c r="B32170" s="2"/>
      <c r="C32170" s="2"/>
      <c r="G32170" s="94"/>
      <c r="H32170" s="94"/>
      <c r="I32170" s="94"/>
      <c r="J32170" s="2"/>
      <c r="P32170" s="30"/>
      <c r="T32170" s="2"/>
      <c r="V32170" s="2"/>
      <c r="W32170" s="28"/>
      <c r="Y32170" s="30"/>
      <c r="Z32170" s="30"/>
      <c r="AB32170" s="6"/>
    </row>
    <row r="32171" spans="1:28">
      <c r="A32171" s="2"/>
      <c r="B32171" s="2"/>
      <c r="C32171" s="2"/>
      <c r="G32171" s="94"/>
      <c r="H32171" s="94"/>
      <c r="I32171" s="94"/>
      <c r="J32171" s="2"/>
      <c r="P32171" s="30"/>
      <c r="T32171" s="2"/>
      <c r="V32171" s="2"/>
      <c r="W32171" s="28"/>
      <c r="Y32171" s="30"/>
      <c r="Z32171" s="30"/>
      <c r="AB32171" s="6"/>
    </row>
    <row r="32172" spans="1:28">
      <c r="A32172" s="2"/>
      <c r="B32172" s="2"/>
      <c r="C32172" s="2"/>
      <c r="G32172" s="94"/>
      <c r="H32172" s="94"/>
      <c r="I32172" s="94"/>
      <c r="J32172" s="2"/>
      <c r="P32172" s="30"/>
      <c r="T32172" s="2"/>
      <c r="V32172" s="2"/>
      <c r="W32172" s="28"/>
      <c r="Y32172" s="30"/>
      <c r="Z32172" s="30"/>
      <c r="AB32172" s="6"/>
    </row>
    <row r="32173" spans="1:28">
      <c r="A32173" s="2"/>
      <c r="B32173" s="2"/>
      <c r="C32173" s="2"/>
      <c r="G32173" s="94"/>
      <c r="H32173" s="94"/>
      <c r="I32173" s="94"/>
      <c r="J32173" s="2"/>
      <c r="P32173" s="30"/>
      <c r="T32173" s="2"/>
      <c r="V32173" s="2"/>
      <c r="W32173" s="28"/>
      <c r="Y32173" s="30"/>
      <c r="Z32173" s="30"/>
      <c r="AB32173" s="6"/>
    </row>
    <row r="32174" spans="1:28">
      <c r="A32174" s="2"/>
      <c r="B32174" s="2"/>
      <c r="C32174" s="2"/>
      <c r="G32174" s="94"/>
      <c r="H32174" s="94"/>
      <c r="I32174" s="94"/>
      <c r="J32174" s="2"/>
      <c r="P32174" s="30"/>
      <c r="T32174" s="2"/>
      <c r="V32174" s="2"/>
      <c r="W32174" s="28"/>
      <c r="Y32174" s="30"/>
      <c r="Z32174" s="30"/>
      <c r="AB32174" s="6"/>
    </row>
    <row r="32175" spans="1:28">
      <c r="A32175" s="2"/>
      <c r="B32175" s="2"/>
      <c r="C32175" s="2"/>
      <c r="G32175" s="94"/>
      <c r="H32175" s="94"/>
      <c r="I32175" s="94"/>
      <c r="J32175" s="2"/>
      <c r="P32175" s="30"/>
      <c r="T32175" s="2"/>
      <c r="V32175" s="2"/>
      <c r="W32175" s="28"/>
      <c r="Y32175" s="30"/>
      <c r="Z32175" s="30"/>
      <c r="AB32175" s="6"/>
    </row>
    <row r="32176" spans="1:28">
      <c r="A32176" s="2"/>
      <c r="B32176" s="2"/>
      <c r="C32176" s="2"/>
      <c r="G32176" s="94"/>
      <c r="H32176" s="94"/>
      <c r="I32176" s="94"/>
      <c r="J32176" s="2"/>
      <c r="P32176" s="30"/>
      <c r="T32176" s="2"/>
      <c r="V32176" s="2"/>
      <c r="W32176" s="28"/>
      <c r="Y32176" s="30"/>
      <c r="Z32176" s="30"/>
      <c r="AB32176" s="6"/>
    </row>
    <row r="32177" spans="1:28">
      <c r="A32177" s="2"/>
      <c r="B32177" s="2"/>
      <c r="C32177" s="2"/>
      <c r="G32177" s="94"/>
      <c r="H32177" s="94"/>
      <c r="I32177" s="94"/>
      <c r="J32177" s="2"/>
      <c r="P32177" s="30"/>
      <c r="T32177" s="2"/>
      <c r="V32177" s="2"/>
      <c r="W32177" s="28"/>
      <c r="Y32177" s="30"/>
      <c r="Z32177" s="30"/>
      <c r="AB32177" s="6"/>
    </row>
    <row r="32178" spans="1:28">
      <c r="A32178" s="2"/>
      <c r="B32178" s="2"/>
      <c r="C32178" s="2"/>
      <c r="G32178" s="94"/>
      <c r="H32178" s="94"/>
      <c r="I32178" s="94"/>
      <c r="J32178" s="2"/>
      <c r="P32178" s="30"/>
      <c r="T32178" s="2"/>
      <c r="V32178" s="2"/>
      <c r="W32178" s="28"/>
      <c r="Y32178" s="30"/>
      <c r="Z32178" s="30"/>
      <c r="AB32178" s="6"/>
    </row>
    <row r="32179" spans="1:28">
      <c r="A32179" s="2"/>
      <c r="B32179" s="2"/>
      <c r="C32179" s="2"/>
      <c r="G32179" s="94"/>
      <c r="H32179" s="94"/>
      <c r="I32179" s="94"/>
      <c r="J32179" s="2"/>
      <c r="P32179" s="30"/>
      <c r="T32179" s="2"/>
      <c r="V32179" s="2"/>
      <c r="W32179" s="28"/>
      <c r="Y32179" s="30"/>
      <c r="Z32179" s="30"/>
      <c r="AB32179" s="6"/>
    </row>
    <row r="32180" spans="1:28">
      <c r="A32180" s="2"/>
      <c r="B32180" s="2"/>
      <c r="C32180" s="2"/>
      <c r="G32180" s="94"/>
      <c r="H32180" s="94"/>
      <c r="I32180" s="94"/>
      <c r="J32180" s="2"/>
      <c r="P32180" s="30"/>
      <c r="T32180" s="2"/>
      <c r="V32180" s="2"/>
      <c r="W32180" s="28"/>
      <c r="Y32180" s="30"/>
      <c r="Z32180" s="30"/>
      <c r="AB32180" s="6"/>
    </row>
    <row r="32181" spans="1:28">
      <c r="A32181" s="2"/>
      <c r="B32181" s="2"/>
      <c r="C32181" s="2"/>
      <c r="G32181" s="94"/>
      <c r="H32181" s="94"/>
      <c r="I32181" s="94"/>
      <c r="J32181" s="2"/>
      <c r="P32181" s="30"/>
      <c r="T32181" s="2"/>
      <c r="V32181" s="2"/>
      <c r="W32181" s="28"/>
      <c r="Y32181" s="30"/>
      <c r="Z32181" s="30"/>
      <c r="AB32181" s="6"/>
    </row>
    <row r="32182" spans="1:28">
      <c r="A32182" s="2"/>
      <c r="B32182" s="2"/>
      <c r="C32182" s="2"/>
      <c r="G32182" s="94"/>
      <c r="H32182" s="94"/>
      <c r="I32182" s="94"/>
      <c r="J32182" s="2"/>
      <c r="P32182" s="30"/>
      <c r="T32182" s="2"/>
      <c r="V32182" s="2"/>
      <c r="W32182" s="28"/>
      <c r="Y32182" s="30"/>
      <c r="Z32182" s="30"/>
      <c r="AB32182" s="6"/>
    </row>
    <row r="32183" spans="1:28">
      <c r="A32183" s="2"/>
      <c r="B32183" s="2"/>
      <c r="C32183" s="2"/>
      <c r="G32183" s="94"/>
      <c r="H32183" s="94"/>
      <c r="I32183" s="94"/>
      <c r="J32183" s="2"/>
      <c r="P32183" s="30"/>
      <c r="T32183" s="2"/>
      <c r="V32183" s="2"/>
      <c r="W32183" s="28"/>
      <c r="Y32183" s="30"/>
      <c r="Z32183" s="30"/>
      <c r="AB32183" s="6"/>
    </row>
    <row r="32184" spans="1:28">
      <c r="A32184" s="2"/>
      <c r="B32184" s="2"/>
      <c r="C32184" s="2"/>
      <c r="G32184" s="94"/>
      <c r="H32184" s="94"/>
      <c r="I32184" s="94"/>
      <c r="J32184" s="2"/>
      <c r="P32184" s="30"/>
      <c r="T32184" s="2"/>
      <c r="V32184" s="2"/>
      <c r="W32184" s="28"/>
      <c r="Y32184" s="30"/>
      <c r="Z32184" s="30"/>
      <c r="AB32184" s="6"/>
    </row>
    <row r="32185" spans="1:28">
      <c r="A32185" s="2"/>
      <c r="B32185" s="2"/>
      <c r="C32185" s="2"/>
      <c r="G32185" s="94"/>
      <c r="H32185" s="94"/>
      <c r="I32185" s="94"/>
      <c r="J32185" s="2"/>
      <c r="P32185" s="30"/>
      <c r="T32185" s="2"/>
      <c r="V32185" s="2"/>
      <c r="W32185" s="28"/>
      <c r="Y32185" s="30"/>
      <c r="Z32185" s="30"/>
      <c r="AB32185" s="6"/>
    </row>
    <row r="32186" spans="1:28">
      <c r="A32186" s="2"/>
      <c r="B32186" s="2"/>
      <c r="C32186" s="2"/>
      <c r="G32186" s="94"/>
      <c r="H32186" s="94"/>
      <c r="I32186" s="94"/>
      <c r="J32186" s="2"/>
      <c r="P32186" s="30"/>
      <c r="T32186" s="2"/>
      <c r="V32186" s="2"/>
      <c r="W32186" s="28"/>
      <c r="Y32186" s="30"/>
      <c r="Z32186" s="30"/>
      <c r="AB32186" s="6"/>
    </row>
    <row r="32187" spans="1:28">
      <c r="A32187" s="2"/>
      <c r="B32187" s="2"/>
      <c r="C32187" s="2"/>
      <c r="G32187" s="94"/>
      <c r="H32187" s="94"/>
      <c r="I32187" s="94"/>
      <c r="J32187" s="2"/>
      <c r="P32187" s="30"/>
      <c r="T32187" s="2"/>
      <c r="V32187" s="2"/>
      <c r="W32187" s="28"/>
      <c r="Y32187" s="30"/>
      <c r="Z32187" s="30"/>
      <c r="AB32187" s="6"/>
    </row>
    <row r="32188" spans="1:28">
      <c r="A32188" s="2"/>
      <c r="B32188" s="2"/>
      <c r="C32188" s="2"/>
      <c r="G32188" s="94"/>
      <c r="H32188" s="94"/>
      <c r="I32188" s="94"/>
      <c r="J32188" s="2"/>
      <c r="P32188" s="30"/>
      <c r="T32188" s="2"/>
      <c r="V32188" s="2"/>
      <c r="W32188" s="28"/>
      <c r="Y32188" s="30"/>
      <c r="Z32188" s="30"/>
      <c r="AB32188" s="6"/>
    </row>
    <row r="32189" spans="1:28">
      <c r="A32189" s="2"/>
      <c r="B32189" s="2"/>
      <c r="C32189" s="2"/>
      <c r="G32189" s="94"/>
      <c r="H32189" s="94"/>
      <c r="I32189" s="94"/>
      <c r="J32189" s="2"/>
      <c r="P32189" s="30"/>
      <c r="T32189" s="2"/>
      <c r="V32189" s="2"/>
      <c r="W32189" s="28"/>
      <c r="Y32189" s="30"/>
      <c r="Z32189" s="30"/>
      <c r="AB32189" s="6"/>
    </row>
    <row r="32190" spans="1:28">
      <c r="A32190" s="2"/>
      <c r="B32190" s="2"/>
      <c r="C32190" s="2"/>
      <c r="G32190" s="94"/>
      <c r="H32190" s="94"/>
      <c r="I32190" s="94"/>
      <c r="J32190" s="2"/>
      <c r="P32190" s="30"/>
      <c r="T32190" s="2"/>
      <c r="V32190" s="2"/>
      <c r="W32190" s="28"/>
      <c r="Y32190" s="30"/>
      <c r="Z32190" s="30"/>
      <c r="AB32190" s="6"/>
    </row>
    <row r="32191" spans="1:28">
      <c r="A32191" s="2"/>
      <c r="B32191" s="2"/>
      <c r="C32191" s="2"/>
      <c r="G32191" s="94"/>
      <c r="H32191" s="94"/>
      <c r="I32191" s="94"/>
      <c r="J32191" s="2"/>
      <c r="P32191" s="30"/>
      <c r="T32191" s="2"/>
      <c r="V32191" s="2"/>
      <c r="W32191" s="28"/>
      <c r="Y32191" s="30"/>
      <c r="Z32191" s="30"/>
      <c r="AB32191" s="6"/>
    </row>
    <row r="32192" spans="1:28">
      <c r="A32192" s="2"/>
      <c r="B32192" s="2"/>
      <c r="C32192" s="2"/>
      <c r="G32192" s="94"/>
      <c r="H32192" s="94"/>
      <c r="I32192" s="94"/>
      <c r="J32192" s="2"/>
      <c r="P32192" s="30"/>
      <c r="T32192" s="2"/>
      <c r="V32192" s="2"/>
      <c r="W32192" s="28"/>
      <c r="Y32192" s="30"/>
      <c r="Z32192" s="30"/>
      <c r="AB32192" s="6"/>
    </row>
    <row r="32193" spans="1:28">
      <c r="A32193" s="2"/>
      <c r="B32193" s="2"/>
      <c r="C32193" s="2"/>
      <c r="G32193" s="94"/>
      <c r="H32193" s="94"/>
      <c r="I32193" s="94"/>
      <c r="J32193" s="2"/>
      <c r="P32193" s="30"/>
      <c r="T32193" s="2"/>
      <c r="V32193" s="2"/>
      <c r="W32193" s="28"/>
      <c r="Y32193" s="30"/>
      <c r="Z32193" s="30"/>
      <c r="AB32193" s="6"/>
    </row>
    <row r="32194" spans="1:28">
      <c r="A32194" s="2"/>
      <c r="B32194" s="2"/>
      <c r="C32194" s="2"/>
      <c r="G32194" s="94"/>
      <c r="H32194" s="94"/>
      <c r="I32194" s="94"/>
      <c r="J32194" s="2"/>
      <c r="P32194" s="30"/>
      <c r="T32194" s="2"/>
      <c r="V32194" s="2"/>
      <c r="W32194" s="28"/>
      <c r="Y32194" s="30"/>
      <c r="Z32194" s="30"/>
      <c r="AB32194" s="6"/>
    </row>
    <row r="32195" spans="1:28">
      <c r="A32195" s="2"/>
      <c r="B32195" s="2"/>
      <c r="C32195" s="2"/>
      <c r="G32195" s="94"/>
      <c r="H32195" s="94"/>
      <c r="I32195" s="94"/>
      <c r="J32195" s="2"/>
      <c r="P32195" s="30"/>
      <c r="T32195" s="2"/>
      <c r="V32195" s="2"/>
      <c r="W32195" s="28"/>
      <c r="Y32195" s="30"/>
      <c r="Z32195" s="30"/>
      <c r="AB32195" s="6"/>
    </row>
    <row r="32196" spans="1:28">
      <c r="A32196" s="2"/>
      <c r="B32196" s="2"/>
      <c r="C32196" s="2"/>
      <c r="G32196" s="94"/>
      <c r="H32196" s="94"/>
      <c r="I32196" s="94"/>
      <c r="J32196" s="2"/>
      <c r="P32196" s="30"/>
      <c r="T32196" s="2"/>
      <c r="V32196" s="2"/>
      <c r="W32196" s="28"/>
      <c r="Y32196" s="30"/>
      <c r="Z32196" s="30"/>
      <c r="AB32196" s="6"/>
    </row>
    <row r="32197" spans="1:28">
      <c r="A32197" s="2"/>
      <c r="B32197" s="2"/>
      <c r="C32197" s="2"/>
      <c r="G32197" s="94"/>
      <c r="H32197" s="94"/>
      <c r="I32197" s="94"/>
      <c r="J32197" s="2"/>
      <c r="P32197" s="30"/>
      <c r="T32197" s="2"/>
      <c r="V32197" s="2"/>
      <c r="W32197" s="28"/>
      <c r="Y32197" s="30"/>
      <c r="Z32197" s="30"/>
      <c r="AB32197" s="6"/>
    </row>
    <row r="32198" spans="1:28">
      <c r="A32198" s="2"/>
      <c r="B32198" s="2"/>
      <c r="C32198" s="2"/>
      <c r="G32198" s="94"/>
      <c r="H32198" s="94"/>
      <c r="I32198" s="94"/>
      <c r="J32198" s="2"/>
      <c r="P32198" s="30"/>
      <c r="T32198" s="2"/>
      <c r="V32198" s="2"/>
      <c r="W32198" s="28"/>
      <c r="Y32198" s="30"/>
      <c r="Z32198" s="30"/>
      <c r="AB32198" s="6"/>
    </row>
    <row r="32199" spans="1:28">
      <c r="A32199" s="2"/>
      <c r="B32199" s="2"/>
      <c r="C32199" s="2"/>
      <c r="G32199" s="94"/>
      <c r="H32199" s="94"/>
      <c r="I32199" s="94"/>
      <c r="J32199" s="2"/>
      <c r="P32199" s="30"/>
      <c r="T32199" s="2"/>
      <c r="V32199" s="2"/>
      <c r="W32199" s="28"/>
      <c r="Y32199" s="30"/>
      <c r="Z32199" s="30"/>
      <c r="AB32199" s="6"/>
    </row>
    <row r="32200" spans="1:28">
      <c r="A32200" s="2"/>
      <c r="B32200" s="2"/>
      <c r="C32200" s="2"/>
      <c r="G32200" s="94"/>
      <c r="H32200" s="94"/>
      <c r="I32200" s="94"/>
      <c r="J32200" s="2"/>
      <c r="P32200" s="30"/>
      <c r="T32200" s="2"/>
      <c r="V32200" s="2"/>
      <c r="W32200" s="28"/>
      <c r="Y32200" s="30"/>
      <c r="Z32200" s="30"/>
      <c r="AB32200" s="6"/>
    </row>
    <row r="32201" spans="1:28">
      <c r="A32201" s="2"/>
      <c r="B32201" s="2"/>
      <c r="C32201" s="2"/>
      <c r="G32201" s="94"/>
      <c r="H32201" s="94"/>
      <c r="I32201" s="94"/>
      <c r="J32201" s="2"/>
      <c r="P32201" s="30"/>
      <c r="T32201" s="2"/>
      <c r="V32201" s="2"/>
      <c r="W32201" s="28"/>
      <c r="Y32201" s="30"/>
      <c r="Z32201" s="30"/>
      <c r="AB32201" s="6"/>
    </row>
    <row r="32202" spans="1:28">
      <c r="A32202" s="2"/>
      <c r="B32202" s="2"/>
      <c r="C32202" s="2"/>
      <c r="G32202" s="94"/>
      <c r="H32202" s="94"/>
      <c r="I32202" s="94"/>
      <c r="J32202" s="2"/>
      <c r="P32202" s="30"/>
      <c r="T32202" s="2"/>
      <c r="V32202" s="2"/>
      <c r="W32202" s="28"/>
      <c r="Y32202" s="30"/>
      <c r="Z32202" s="30"/>
      <c r="AB32202" s="6"/>
    </row>
    <row r="32203" spans="1:28">
      <c r="A32203" s="2"/>
      <c r="B32203" s="2"/>
      <c r="C32203" s="2"/>
      <c r="G32203" s="94"/>
      <c r="H32203" s="94"/>
      <c r="I32203" s="94"/>
      <c r="J32203" s="2"/>
      <c r="P32203" s="30"/>
      <c r="T32203" s="2"/>
      <c r="V32203" s="2"/>
      <c r="W32203" s="28"/>
      <c r="Y32203" s="30"/>
      <c r="Z32203" s="30"/>
      <c r="AB32203" s="6"/>
    </row>
    <row r="32204" spans="1:28">
      <c r="A32204" s="2"/>
      <c r="B32204" s="2"/>
      <c r="C32204" s="2"/>
      <c r="G32204" s="94"/>
      <c r="H32204" s="94"/>
      <c r="I32204" s="94"/>
      <c r="J32204" s="2"/>
      <c r="P32204" s="30"/>
      <c r="T32204" s="2"/>
      <c r="V32204" s="2"/>
      <c r="W32204" s="28"/>
      <c r="Y32204" s="30"/>
      <c r="Z32204" s="30"/>
      <c r="AB32204" s="6"/>
    </row>
    <row r="32205" spans="1:28">
      <c r="A32205" s="2"/>
      <c r="B32205" s="2"/>
      <c r="C32205" s="2"/>
      <c r="G32205" s="94"/>
      <c r="H32205" s="94"/>
      <c r="I32205" s="94"/>
      <c r="J32205" s="2"/>
      <c r="P32205" s="30"/>
      <c r="T32205" s="2"/>
      <c r="V32205" s="2"/>
      <c r="W32205" s="28"/>
      <c r="Y32205" s="30"/>
      <c r="Z32205" s="30"/>
      <c r="AB32205" s="6"/>
    </row>
    <row r="32206" spans="1:28">
      <c r="A32206" s="2"/>
      <c r="B32206" s="2"/>
      <c r="C32206" s="2"/>
      <c r="G32206" s="94"/>
      <c r="H32206" s="94"/>
      <c r="I32206" s="94"/>
      <c r="J32206" s="2"/>
      <c r="P32206" s="30"/>
      <c r="T32206" s="2"/>
      <c r="V32206" s="2"/>
      <c r="W32206" s="28"/>
      <c r="Y32206" s="30"/>
      <c r="Z32206" s="30"/>
      <c r="AB32206" s="6"/>
    </row>
    <row r="32207" spans="1:28">
      <c r="A32207" s="2"/>
      <c r="B32207" s="2"/>
      <c r="C32207" s="2"/>
      <c r="G32207" s="94"/>
      <c r="H32207" s="94"/>
      <c r="I32207" s="94"/>
      <c r="J32207" s="2"/>
      <c r="P32207" s="30"/>
      <c r="T32207" s="2"/>
      <c r="V32207" s="2"/>
      <c r="W32207" s="28"/>
      <c r="Y32207" s="30"/>
      <c r="Z32207" s="30"/>
      <c r="AB32207" s="6"/>
    </row>
    <row r="32208" spans="1:28">
      <c r="A32208" s="2"/>
      <c r="B32208" s="2"/>
      <c r="C32208" s="2"/>
      <c r="G32208" s="94"/>
      <c r="H32208" s="94"/>
      <c r="I32208" s="94"/>
      <c r="J32208" s="2"/>
      <c r="P32208" s="30"/>
      <c r="T32208" s="2"/>
      <c r="V32208" s="2"/>
      <c r="W32208" s="28"/>
      <c r="Y32208" s="30"/>
      <c r="Z32208" s="30"/>
      <c r="AB32208" s="6"/>
    </row>
    <row r="32209" spans="1:28">
      <c r="A32209" s="2"/>
      <c r="B32209" s="2"/>
      <c r="C32209" s="2"/>
      <c r="G32209" s="94"/>
      <c r="H32209" s="94"/>
      <c r="I32209" s="94"/>
      <c r="J32209" s="2"/>
      <c r="P32209" s="30"/>
      <c r="T32209" s="2"/>
      <c r="V32209" s="2"/>
      <c r="W32209" s="28"/>
      <c r="Y32209" s="30"/>
      <c r="Z32209" s="30"/>
      <c r="AB32209" s="6"/>
    </row>
    <row r="32210" spans="1:28">
      <c r="A32210" s="2"/>
      <c r="B32210" s="2"/>
      <c r="C32210" s="2"/>
      <c r="G32210" s="94"/>
      <c r="H32210" s="94"/>
      <c r="I32210" s="94"/>
      <c r="J32210" s="2"/>
      <c r="P32210" s="30"/>
      <c r="T32210" s="2"/>
      <c r="V32210" s="2"/>
      <c r="W32210" s="28"/>
      <c r="Y32210" s="30"/>
      <c r="Z32210" s="30"/>
      <c r="AB32210" s="6"/>
    </row>
    <row r="32211" spans="1:28">
      <c r="A32211" s="2"/>
      <c r="B32211" s="2"/>
      <c r="C32211" s="2"/>
      <c r="G32211" s="94"/>
      <c r="H32211" s="94"/>
      <c r="I32211" s="94"/>
      <c r="J32211" s="2"/>
      <c r="P32211" s="30"/>
      <c r="T32211" s="2"/>
      <c r="V32211" s="2"/>
      <c r="W32211" s="28"/>
      <c r="Y32211" s="30"/>
      <c r="Z32211" s="30"/>
      <c r="AB32211" s="6"/>
    </row>
    <row r="32212" spans="1:28">
      <c r="A32212" s="2"/>
      <c r="B32212" s="2"/>
      <c r="C32212" s="2"/>
      <c r="G32212" s="94"/>
      <c r="H32212" s="94"/>
      <c r="I32212" s="94"/>
      <c r="J32212" s="2"/>
      <c r="P32212" s="30"/>
      <c r="T32212" s="2"/>
      <c r="V32212" s="2"/>
      <c r="W32212" s="28"/>
      <c r="Y32212" s="30"/>
      <c r="Z32212" s="30"/>
      <c r="AB32212" s="6"/>
    </row>
    <row r="32213" spans="1:28">
      <c r="A32213" s="2"/>
      <c r="B32213" s="2"/>
      <c r="C32213" s="2"/>
      <c r="G32213" s="94"/>
      <c r="H32213" s="94"/>
      <c r="I32213" s="94"/>
      <c r="J32213" s="2"/>
      <c r="P32213" s="30"/>
      <c r="T32213" s="2"/>
      <c r="V32213" s="2"/>
      <c r="W32213" s="28"/>
      <c r="Y32213" s="30"/>
      <c r="Z32213" s="30"/>
      <c r="AB32213" s="6"/>
    </row>
    <row r="32214" spans="1:28">
      <c r="A32214" s="2"/>
      <c r="B32214" s="2"/>
      <c r="C32214" s="2"/>
      <c r="G32214" s="94"/>
      <c r="H32214" s="94"/>
      <c r="I32214" s="94"/>
      <c r="J32214" s="2"/>
      <c r="P32214" s="30"/>
      <c r="T32214" s="2"/>
      <c r="V32214" s="2"/>
      <c r="W32214" s="28"/>
      <c r="Y32214" s="30"/>
      <c r="Z32214" s="30"/>
      <c r="AB32214" s="6"/>
    </row>
    <row r="32215" spans="1:28">
      <c r="A32215" s="2"/>
      <c r="B32215" s="2"/>
      <c r="C32215" s="2"/>
      <c r="G32215" s="94"/>
      <c r="H32215" s="94"/>
      <c r="I32215" s="94"/>
      <c r="J32215" s="2"/>
      <c r="P32215" s="30"/>
      <c r="T32215" s="2"/>
      <c r="V32215" s="2"/>
      <c r="W32215" s="28"/>
      <c r="Y32215" s="30"/>
      <c r="Z32215" s="30"/>
      <c r="AB32215" s="6"/>
    </row>
    <row r="32216" spans="1:28">
      <c r="A32216" s="2"/>
      <c r="B32216" s="2"/>
      <c r="C32216" s="2"/>
      <c r="G32216" s="94"/>
      <c r="H32216" s="94"/>
      <c r="I32216" s="94"/>
      <c r="J32216" s="2"/>
      <c r="P32216" s="30"/>
      <c r="T32216" s="2"/>
      <c r="V32216" s="2"/>
      <c r="W32216" s="28"/>
      <c r="Y32216" s="30"/>
      <c r="Z32216" s="30"/>
      <c r="AB32216" s="6"/>
    </row>
    <row r="32217" spans="1:28">
      <c r="A32217" s="2"/>
      <c r="B32217" s="2"/>
      <c r="C32217" s="2"/>
      <c r="G32217" s="94"/>
      <c r="H32217" s="94"/>
      <c r="I32217" s="94"/>
      <c r="J32217" s="2"/>
      <c r="P32217" s="30"/>
      <c r="T32217" s="2"/>
      <c r="V32217" s="2"/>
      <c r="W32217" s="28"/>
      <c r="Y32217" s="30"/>
      <c r="Z32217" s="30"/>
      <c r="AB32217" s="6"/>
    </row>
    <row r="32218" spans="1:28">
      <c r="A32218" s="2"/>
      <c r="B32218" s="2"/>
      <c r="C32218" s="2"/>
      <c r="G32218" s="94"/>
      <c r="H32218" s="94"/>
      <c r="I32218" s="94"/>
      <c r="J32218" s="2"/>
      <c r="P32218" s="30"/>
      <c r="T32218" s="2"/>
      <c r="V32218" s="2"/>
      <c r="W32218" s="28"/>
      <c r="Y32218" s="30"/>
      <c r="Z32218" s="30"/>
      <c r="AB32218" s="6"/>
    </row>
    <row r="32219" spans="1:28">
      <c r="A32219" s="2"/>
      <c r="B32219" s="2"/>
      <c r="C32219" s="2"/>
      <c r="G32219" s="94"/>
      <c r="H32219" s="94"/>
      <c r="I32219" s="94"/>
      <c r="J32219" s="2"/>
      <c r="P32219" s="30"/>
      <c r="T32219" s="2"/>
      <c r="V32219" s="2"/>
      <c r="W32219" s="28"/>
      <c r="Y32219" s="30"/>
      <c r="Z32219" s="30"/>
      <c r="AB32219" s="6"/>
    </row>
    <row r="32220" spans="1:28">
      <c r="A32220" s="2"/>
      <c r="B32220" s="2"/>
      <c r="C32220" s="2"/>
      <c r="G32220" s="94"/>
      <c r="H32220" s="94"/>
      <c r="I32220" s="94"/>
      <c r="J32220" s="2"/>
      <c r="P32220" s="30"/>
      <c r="T32220" s="2"/>
      <c r="V32220" s="2"/>
      <c r="W32220" s="28"/>
      <c r="Y32220" s="30"/>
      <c r="Z32220" s="30"/>
      <c r="AB32220" s="6"/>
    </row>
    <row r="32221" spans="1:28">
      <c r="A32221" s="2"/>
      <c r="B32221" s="2"/>
      <c r="C32221" s="2"/>
      <c r="G32221" s="94"/>
      <c r="H32221" s="94"/>
      <c r="I32221" s="94"/>
      <c r="J32221" s="2"/>
      <c r="P32221" s="30"/>
      <c r="T32221" s="2"/>
      <c r="V32221" s="2"/>
      <c r="W32221" s="28"/>
      <c r="Y32221" s="30"/>
      <c r="Z32221" s="30"/>
      <c r="AB32221" s="6"/>
    </row>
    <row r="32222" spans="1:28">
      <c r="A32222" s="2"/>
      <c r="B32222" s="2"/>
      <c r="C32222" s="2"/>
      <c r="G32222" s="94"/>
      <c r="H32222" s="94"/>
      <c r="I32222" s="94"/>
      <c r="J32222" s="2"/>
      <c r="P32222" s="30"/>
      <c r="T32222" s="2"/>
      <c r="V32222" s="2"/>
      <c r="W32222" s="28"/>
      <c r="Y32222" s="30"/>
      <c r="Z32222" s="30"/>
      <c r="AB32222" s="6"/>
    </row>
    <row r="32223" spans="1:28">
      <c r="A32223" s="2"/>
      <c r="B32223" s="2"/>
      <c r="C32223" s="2"/>
      <c r="G32223" s="94"/>
      <c r="H32223" s="94"/>
      <c r="I32223" s="94"/>
      <c r="J32223" s="2"/>
      <c r="P32223" s="30"/>
      <c r="T32223" s="2"/>
      <c r="V32223" s="2"/>
      <c r="W32223" s="28"/>
      <c r="Y32223" s="30"/>
      <c r="Z32223" s="30"/>
      <c r="AB32223" s="6"/>
    </row>
    <row r="32224" spans="1:28">
      <c r="A32224" s="2"/>
      <c r="B32224" s="2"/>
      <c r="C32224" s="2"/>
      <c r="G32224" s="94"/>
      <c r="H32224" s="94"/>
      <c r="I32224" s="94"/>
      <c r="J32224" s="2"/>
      <c r="P32224" s="30"/>
      <c r="T32224" s="2"/>
      <c r="V32224" s="2"/>
      <c r="W32224" s="28"/>
      <c r="Y32224" s="30"/>
      <c r="Z32224" s="30"/>
      <c r="AB32224" s="6"/>
    </row>
    <row r="32225" spans="1:28">
      <c r="A32225" s="2"/>
      <c r="B32225" s="2"/>
      <c r="C32225" s="2"/>
      <c r="G32225" s="94"/>
      <c r="H32225" s="94"/>
      <c r="I32225" s="94"/>
      <c r="J32225" s="2"/>
      <c r="P32225" s="30"/>
      <c r="T32225" s="2"/>
      <c r="V32225" s="2"/>
      <c r="W32225" s="28"/>
      <c r="Y32225" s="30"/>
      <c r="Z32225" s="30"/>
      <c r="AB32225" s="6"/>
    </row>
    <row r="32226" spans="1:28">
      <c r="A32226" s="2"/>
      <c r="B32226" s="2"/>
      <c r="C32226" s="2"/>
      <c r="G32226" s="94"/>
      <c r="H32226" s="94"/>
      <c r="I32226" s="94"/>
      <c r="J32226" s="2"/>
      <c r="P32226" s="30"/>
      <c r="T32226" s="2"/>
      <c r="V32226" s="2"/>
      <c r="W32226" s="28"/>
      <c r="Y32226" s="30"/>
      <c r="Z32226" s="30"/>
      <c r="AB32226" s="6"/>
    </row>
    <row r="32227" spans="1:28">
      <c r="A32227" s="2"/>
      <c r="B32227" s="2"/>
      <c r="C32227" s="2"/>
      <c r="G32227" s="94"/>
      <c r="H32227" s="94"/>
      <c r="I32227" s="94"/>
      <c r="J32227" s="2"/>
      <c r="P32227" s="30"/>
      <c r="T32227" s="2"/>
      <c r="V32227" s="2"/>
      <c r="W32227" s="28"/>
      <c r="Y32227" s="30"/>
      <c r="Z32227" s="30"/>
      <c r="AB32227" s="6"/>
    </row>
    <row r="32228" spans="1:28">
      <c r="A32228" s="2"/>
      <c r="B32228" s="2"/>
      <c r="C32228" s="2"/>
      <c r="G32228" s="94"/>
      <c r="H32228" s="94"/>
      <c r="I32228" s="94"/>
      <c r="J32228" s="2"/>
      <c r="P32228" s="30"/>
      <c r="T32228" s="2"/>
      <c r="V32228" s="2"/>
      <c r="W32228" s="28"/>
      <c r="Y32228" s="30"/>
      <c r="Z32228" s="30"/>
      <c r="AB32228" s="6"/>
    </row>
    <row r="32229" spans="1:28">
      <c r="A32229" s="2"/>
      <c r="B32229" s="2"/>
      <c r="C32229" s="2"/>
      <c r="G32229" s="94"/>
      <c r="H32229" s="94"/>
      <c r="I32229" s="94"/>
      <c r="J32229" s="2"/>
      <c r="P32229" s="30"/>
      <c r="T32229" s="2"/>
      <c r="V32229" s="2"/>
      <c r="W32229" s="28"/>
      <c r="Y32229" s="30"/>
      <c r="Z32229" s="30"/>
      <c r="AB32229" s="6"/>
    </row>
    <row r="32230" spans="1:28">
      <c r="A32230" s="2"/>
      <c r="B32230" s="2"/>
      <c r="C32230" s="2"/>
      <c r="G32230" s="94"/>
      <c r="H32230" s="94"/>
      <c r="I32230" s="94"/>
      <c r="J32230" s="2"/>
      <c r="P32230" s="30"/>
      <c r="T32230" s="2"/>
      <c r="V32230" s="2"/>
      <c r="W32230" s="28"/>
      <c r="Y32230" s="30"/>
      <c r="Z32230" s="30"/>
      <c r="AB32230" s="6"/>
    </row>
    <row r="32231" spans="1:28">
      <c r="A32231" s="2"/>
      <c r="B32231" s="2"/>
      <c r="C32231" s="2"/>
      <c r="G32231" s="94"/>
      <c r="H32231" s="94"/>
      <c r="I32231" s="94"/>
      <c r="J32231" s="2"/>
      <c r="P32231" s="30"/>
      <c r="T32231" s="2"/>
      <c r="V32231" s="2"/>
      <c r="W32231" s="28"/>
      <c r="Y32231" s="30"/>
      <c r="Z32231" s="30"/>
      <c r="AB32231" s="6"/>
    </row>
    <row r="32232" spans="1:28">
      <c r="A32232" s="2"/>
      <c r="B32232" s="2"/>
      <c r="C32232" s="2"/>
      <c r="G32232" s="94"/>
      <c r="H32232" s="94"/>
      <c r="I32232" s="94"/>
      <c r="J32232" s="2"/>
      <c r="P32232" s="30"/>
      <c r="T32232" s="2"/>
      <c r="V32232" s="2"/>
      <c r="W32232" s="28"/>
      <c r="Y32232" s="30"/>
      <c r="Z32232" s="30"/>
      <c r="AB32232" s="6"/>
    </row>
    <row r="32233" spans="1:28">
      <c r="A32233" s="2"/>
      <c r="B32233" s="2"/>
      <c r="C32233" s="2"/>
      <c r="G32233" s="94"/>
      <c r="H32233" s="94"/>
      <c r="I32233" s="94"/>
      <c r="J32233" s="2"/>
      <c r="P32233" s="30"/>
      <c r="T32233" s="2"/>
      <c r="V32233" s="2"/>
      <c r="W32233" s="28"/>
      <c r="Y32233" s="30"/>
      <c r="Z32233" s="30"/>
      <c r="AB32233" s="6"/>
    </row>
    <row r="32234" spans="1:28">
      <c r="A32234" s="2"/>
      <c r="B32234" s="2"/>
      <c r="C32234" s="2"/>
      <c r="G32234" s="94"/>
      <c r="H32234" s="94"/>
      <c r="I32234" s="94"/>
      <c r="J32234" s="2"/>
      <c r="P32234" s="30"/>
      <c r="T32234" s="2"/>
      <c r="V32234" s="2"/>
      <c r="W32234" s="28"/>
      <c r="Y32234" s="30"/>
      <c r="Z32234" s="30"/>
      <c r="AB32234" s="6"/>
    </row>
    <row r="32235" spans="1:28">
      <c r="A32235" s="2"/>
      <c r="B32235" s="2"/>
      <c r="C32235" s="2"/>
      <c r="G32235" s="94"/>
      <c r="H32235" s="94"/>
      <c r="I32235" s="94"/>
      <c r="J32235" s="2"/>
      <c r="P32235" s="30"/>
      <c r="T32235" s="2"/>
      <c r="V32235" s="2"/>
      <c r="W32235" s="28"/>
      <c r="Y32235" s="30"/>
      <c r="Z32235" s="30"/>
      <c r="AB32235" s="6"/>
    </row>
    <row r="32236" spans="1:28">
      <c r="A32236" s="2"/>
      <c r="B32236" s="2"/>
      <c r="C32236" s="2"/>
      <c r="G32236" s="94"/>
      <c r="H32236" s="94"/>
      <c r="I32236" s="94"/>
      <c r="J32236" s="2"/>
      <c r="P32236" s="30"/>
      <c r="T32236" s="2"/>
      <c r="V32236" s="2"/>
      <c r="W32236" s="28"/>
      <c r="Y32236" s="30"/>
      <c r="Z32236" s="30"/>
      <c r="AB32236" s="6"/>
    </row>
    <row r="32237" spans="1:28">
      <c r="A32237" s="2"/>
      <c r="B32237" s="2"/>
      <c r="C32237" s="2"/>
      <c r="G32237" s="94"/>
      <c r="H32237" s="94"/>
      <c r="I32237" s="94"/>
      <c r="J32237" s="2"/>
      <c r="P32237" s="30"/>
      <c r="T32237" s="2"/>
      <c r="V32237" s="2"/>
      <c r="W32237" s="28"/>
      <c r="Y32237" s="30"/>
      <c r="Z32237" s="30"/>
      <c r="AB32237" s="6"/>
    </row>
    <row r="32238" spans="1:28">
      <c r="A32238" s="2"/>
      <c r="B32238" s="2"/>
      <c r="C32238" s="2"/>
      <c r="G32238" s="94"/>
      <c r="H32238" s="94"/>
      <c r="I32238" s="94"/>
      <c r="J32238" s="2"/>
      <c r="P32238" s="30"/>
      <c r="T32238" s="2"/>
      <c r="V32238" s="2"/>
      <c r="W32238" s="28"/>
      <c r="Y32238" s="30"/>
      <c r="Z32238" s="30"/>
      <c r="AB32238" s="6"/>
    </row>
    <row r="32239" spans="1:28">
      <c r="A32239" s="2"/>
      <c r="B32239" s="2"/>
      <c r="C32239" s="2"/>
      <c r="G32239" s="94"/>
      <c r="H32239" s="94"/>
      <c r="I32239" s="94"/>
      <c r="J32239" s="2"/>
      <c r="P32239" s="30"/>
      <c r="T32239" s="2"/>
      <c r="V32239" s="2"/>
      <c r="W32239" s="28"/>
      <c r="Y32239" s="30"/>
      <c r="Z32239" s="30"/>
      <c r="AB32239" s="6"/>
    </row>
    <row r="32240" spans="1:28">
      <c r="A32240" s="2"/>
      <c r="B32240" s="2"/>
      <c r="C32240" s="2"/>
      <c r="G32240" s="94"/>
      <c r="H32240" s="94"/>
      <c r="I32240" s="94"/>
      <c r="J32240" s="2"/>
      <c r="P32240" s="30"/>
      <c r="T32240" s="2"/>
      <c r="V32240" s="2"/>
      <c r="W32240" s="28"/>
      <c r="Y32240" s="30"/>
      <c r="Z32240" s="30"/>
      <c r="AB32240" s="6"/>
    </row>
    <row r="32241" spans="1:28">
      <c r="A32241" s="2"/>
      <c r="B32241" s="2"/>
      <c r="C32241" s="2"/>
      <c r="G32241" s="94"/>
      <c r="H32241" s="94"/>
      <c r="I32241" s="94"/>
      <c r="J32241" s="2"/>
      <c r="P32241" s="30"/>
      <c r="T32241" s="2"/>
      <c r="V32241" s="2"/>
      <c r="W32241" s="28"/>
      <c r="Y32241" s="30"/>
      <c r="Z32241" s="30"/>
      <c r="AB32241" s="6"/>
    </row>
    <row r="32242" spans="1:28">
      <c r="A32242" s="2"/>
      <c r="B32242" s="2"/>
      <c r="C32242" s="2"/>
      <c r="G32242" s="94"/>
      <c r="H32242" s="94"/>
      <c r="I32242" s="94"/>
      <c r="J32242" s="2"/>
      <c r="P32242" s="30"/>
      <c r="T32242" s="2"/>
      <c r="V32242" s="2"/>
      <c r="W32242" s="28"/>
      <c r="Y32242" s="30"/>
      <c r="Z32242" s="30"/>
      <c r="AB32242" s="6"/>
    </row>
    <row r="32243" spans="1:28">
      <c r="A32243" s="2"/>
      <c r="B32243" s="2"/>
      <c r="C32243" s="2"/>
      <c r="G32243" s="94"/>
      <c r="H32243" s="94"/>
      <c r="I32243" s="94"/>
      <c r="J32243" s="2"/>
      <c r="P32243" s="30"/>
      <c r="T32243" s="2"/>
      <c r="V32243" s="2"/>
      <c r="W32243" s="28"/>
      <c r="Y32243" s="30"/>
      <c r="Z32243" s="30"/>
      <c r="AB32243" s="6"/>
    </row>
    <row r="32244" spans="1:28">
      <c r="A32244" s="2"/>
      <c r="B32244" s="2"/>
      <c r="C32244" s="2"/>
      <c r="G32244" s="94"/>
      <c r="H32244" s="94"/>
      <c r="I32244" s="94"/>
      <c r="J32244" s="2"/>
      <c r="P32244" s="30"/>
      <c r="T32244" s="2"/>
      <c r="V32244" s="2"/>
      <c r="W32244" s="28"/>
      <c r="Y32244" s="30"/>
      <c r="Z32244" s="30"/>
      <c r="AB32244" s="6"/>
    </row>
    <row r="32245" spans="1:28">
      <c r="A32245" s="2"/>
      <c r="B32245" s="2"/>
      <c r="C32245" s="2"/>
      <c r="G32245" s="94"/>
      <c r="H32245" s="94"/>
      <c r="I32245" s="94"/>
      <c r="J32245" s="2"/>
      <c r="P32245" s="30"/>
      <c r="T32245" s="2"/>
      <c r="V32245" s="2"/>
      <c r="W32245" s="28"/>
      <c r="Y32245" s="30"/>
      <c r="Z32245" s="30"/>
      <c r="AB32245" s="6"/>
    </row>
    <row r="32246" spans="1:28">
      <c r="A32246" s="2"/>
      <c r="B32246" s="2"/>
      <c r="C32246" s="2"/>
      <c r="G32246" s="94"/>
      <c r="H32246" s="94"/>
      <c r="I32246" s="94"/>
      <c r="J32246" s="2"/>
      <c r="P32246" s="30"/>
      <c r="T32246" s="2"/>
      <c r="V32246" s="2"/>
      <c r="W32246" s="28"/>
      <c r="Y32246" s="30"/>
      <c r="Z32246" s="30"/>
      <c r="AB32246" s="6"/>
    </row>
    <row r="32247" spans="1:28">
      <c r="A32247" s="2"/>
      <c r="B32247" s="2"/>
      <c r="C32247" s="2"/>
      <c r="G32247" s="94"/>
      <c r="H32247" s="94"/>
      <c r="I32247" s="94"/>
      <c r="J32247" s="2"/>
      <c r="P32247" s="30"/>
      <c r="T32247" s="2"/>
      <c r="V32247" s="2"/>
      <c r="W32247" s="28"/>
      <c r="Y32247" s="30"/>
      <c r="Z32247" s="30"/>
      <c r="AB32247" s="6"/>
    </row>
    <row r="32248" spans="1:28">
      <c r="A32248" s="2"/>
      <c r="B32248" s="2"/>
      <c r="C32248" s="2"/>
      <c r="G32248" s="94"/>
      <c r="H32248" s="94"/>
      <c r="I32248" s="94"/>
      <c r="J32248" s="2"/>
      <c r="P32248" s="30"/>
      <c r="T32248" s="2"/>
      <c r="V32248" s="2"/>
      <c r="W32248" s="28"/>
      <c r="Y32248" s="30"/>
      <c r="Z32248" s="30"/>
      <c r="AB32248" s="6"/>
    </row>
    <row r="32249" spans="1:28">
      <c r="A32249" s="2"/>
      <c r="B32249" s="2"/>
      <c r="C32249" s="2"/>
      <c r="G32249" s="94"/>
      <c r="H32249" s="94"/>
      <c r="I32249" s="94"/>
      <c r="J32249" s="2"/>
      <c r="P32249" s="30"/>
      <c r="T32249" s="2"/>
      <c r="V32249" s="2"/>
      <c r="W32249" s="28"/>
      <c r="Y32249" s="30"/>
      <c r="Z32249" s="30"/>
      <c r="AB32249" s="6"/>
    </row>
    <row r="32250" spans="1:28">
      <c r="A32250" s="2"/>
      <c r="B32250" s="2"/>
      <c r="C32250" s="2"/>
      <c r="G32250" s="94"/>
      <c r="H32250" s="94"/>
      <c r="I32250" s="94"/>
      <c r="J32250" s="2"/>
      <c r="P32250" s="30"/>
      <c r="T32250" s="2"/>
      <c r="V32250" s="2"/>
      <c r="W32250" s="28"/>
      <c r="Y32250" s="30"/>
      <c r="Z32250" s="30"/>
      <c r="AB32250" s="6"/>
    </row>
    <row r="32251" spans="1:28">
      <c r="A32251" s="2"/>
      <c r="B32251" s="2"/>
      <c r="C32251" s="2"/>
      <c r="G32251" s="94"/>
      <c r="H32251" s="94"/>
      <c r="I32251" s="94"/>
      <c r="J32251" s="2"/>
      <c r="P32251" s="30"/>
      <c r="T32251" s="2"/>
      <c r="V32251" s="2"/>
      <c r="W32251" s="28"/>
      <c r="Y32251" s="30"/>
      <c r="Z32251" s="30"/>
      <c r="AB32251" s="6"/>
    </row>
    <row r="32252" spans="1:28">
      <c r="A32252" s="2"/>
      <c r="B32252" s="2"/>
      <c r="C32252" s="2"/>
      <c r="G32252" s="94"/>
      <c r="H32252" s="94"/>
      <c r="I32252" s="94"/>
      <c r="J32252" s="2"/>
      <c r="P32252" s="30"/>
      <c r="T32252" s="2"/>
      <c r="V32252" s="2"/>
      <c r="W32252" s="28"/>
      <c r="Y32252" s="30"/>
      <c r="Z32252" s="30"/>
      <c r="AB32252" s="6"/>
    </row>
    <row r="32253" spans="1:28">
      <c r="A32253" s="2"/>
      <c r="B32253" s="2"/>
      <c r="C32253" s="2"/>
      <c r="G32253" s="94"/>
      <c r="H32253" s="94"/>
      <c r="I32253" s="94"/>
      <c r="J32253" s="2"/>
      <c r="P32253" s="30"/>
      <c r="T32253" s="2"/>
      <c r="V32253" s="2"/>
      <c r="W32253" s="28"/>
      <c r="Y32253" s="30"/>
      <c r="Z32253" s="30"/>
      <c r="AB32253" s="6"/>
    </row>
    <row r="32254" spans="1:28">
      <c r="A32254" s="2"/>
      <c r="B32254" s="2"/>
      <c r="C32254" s="2"/>
      <c r="G32254" s="94"/>
      <c r="H32254" s="94"/>
      <c r="I32254" s="94"/>
      <c r="J32254" s="2"/>
      <c r="P32254" s="30"/>
      <c r="T32254" s="2"/>
      <c r="V32254" s="2"/>
      <c r="W32254" s="28"/>
      <c r="Y32254" s="30"/>
      <c r="Z32254" s="30"/>
      <c r="AB32254" s="6"/>
    </row>
    <row r="32255" spans="1:28">
      <c r="A32255" s="2"/>
      <c r="B32255" s="2"/>
      <c r="C32255" s="2"/>
      <c r="G32255" s="94"/>
      <c r="H32255" s="94"/>
      <c r="I32255" s="94"/>
      <c r="J32255" s="2"/>
      <c r="P32255" s="30"/>
      <c r="T32255" s="2"/>
      <c r="V32255" s="2"/>
      <c r="W32255" s="28"/>
      <c r="Y32255" s="30"/>
      <c r="Z32255" s="30"/>
      <c r="AB32255" s="6"/>
    </row>
    <row r="32256" spans="1:28">
      <c r="A32256" s="2"/>
      <c r="B32256" s="2"/>
      <c r="C32256" s="2"/>
      <c r="G32256" s="94"/>
      <c r="H32256" s="94"/>
      <c r="I32256" s="94"/>
      <c r="J32256" s="2"/>
      <c r="P32256" s="30"/>
      <c r="T32256" s="2"/>
      <c r="V32256" s="2"/>
      <c r="W32256" s="28"/>
      <c r="Y32256" s="30"/>
      <c r="Z32256" s="30"/>
      <c r="AB32256" s="6"/>
    </row>
    <row r="32257" spans="1:28">
      <c r="A32257" s="2"/>
      <c r="B32257" s="2"/>
      <c r="C32257" s="2"/>
      <c r="G32257" s="94"/>
      <c r="H32257" s="94"/>
      <c r="I32257" s="94"/>
      <c r="J32257" s="2"/>
      <c r="P32257" s="30"/>
      <c r="T32257" s="2"/>
      <c r="V32257" s="2"/>
      <c r="W32257" s="28"/>
      <c r="Y32257" s="30"/>
      <c r="Z32257" s="30"/>
      <c r="AB32257" s="6"/>
    </row>
    <row r="32258" spans="1:28">
      <c r="A32258" s="2"/>
      <c r="B32258" s="2"/>
      <c r="C32258" s="2"/>
      <c r="G32258" s="94"/>
      <c r="H32258" s="94"/>
      <c r="I32258" s="94"/>
      <c r="J32258" s="2"/>
      <c r="P32258" s="30"/>
      <c r="T32258" s="2"/>
      <c r="V32258" s="2"/>
      <c r="W32258" s="28"/>
      <c r="Y32258" s="30"/>
      <c r="Z32258" s="30"/>
      <c r="AB32258" s="6"/>
    </row>
    <row r="32259" spans="1:28">
      <c r="A32259" s="2"/>
      <c r="B32259" s="2"/>
      <c r="C32259" s="2"/>
      <c r="G32259" s="94"/>
      <c r="H32259" s="94"/>
      <c r="I32259" s="94"/>
      <c r="J32259" s="2"/>
      <c r="P32259" s="30"/>
      <c r="T32259" s="2"/>
      <c r="V32259" s="2"/>
      <c r="W32259" s="28"/>
      <c r="Y32259" s="30"/>
      <c r="Z32259" s="30"/>
      <c r="AB32259" s="6"/>
    </row>
    <row r="32260" spans="1:28">
      <c r="A32260" s="2"/>
      <c r="B32260" s="2"/>
      <c r="C32260" s="2"/>
      <c r="G32260" s="94"/>
      <c r="H32260" s="94"/>
      <c r="I32260" s="94"/>
      <c r="J32260" s="2"/>
      <c r="P32260" s="30"/>
      <c r="T32260" s="2"/>
      <c r="V32260" s="2"/>
      <c r="W32260" s="28"/>
      <c r="Y32260" s="30"/>
      <c r="Z32260" s="30"/>
      <c r="AB32260" s="6"/>
    </row>
    <row r="32261" spans="1:28">
      <c r="A32261" s="2"/>
      <c r="B32261" s="2"/>
      <c r="C32261" s="2"/>
      <c r="G32261" s="94"/>
      <c r="H32261" s="94"/>
      <c r="I32261" s="94"/>
      <c r="J32261" s="2"/>
      <c r="P32261" s="30"/>
      <c r="T32261" s="2"/>
      <c r="V32261" s="2"/>
      <c r="W32261" s="28"/>
      <c r="Y32261" s="30"/>
      <c r="Z32261" s="30"/>
      <c r="AB32261" s="6"/>
    </row>
    <row r="32262" spans="1:28">
      <c r="A32262" s="2"/>
      <c r="B32262" s="2"/>
      <c r="C32262" s="2"/>
      <c r="G32262" s="94"/>
      <c r="H32262" s="94"/>
      <c r="I32262" s="94"/>
      <c r="J32262" s="2"/>
      <c r="P32262" s="30"/>
      <c r="T32262" s="2"/>
      <c r="V32262" s="2"/>
      <c r="W32262" s="28"/>
      <c r="Y32262" s="30"/>
      <c r="Z32262" s="30"/>
      <c r="AB32262" s="6"/>
    </row>
    <row r="32263" spans="1:28">
      <c r="A32263" s="2"/>
      <c r="B32263" s="2"/>
      <c r="C32263" s="2"/>
      <c r="G32263" s="94"/>
      <c r="H32263" s="94"/>
      <c r="I32263" s="94"/>
      <c r="J32263" s="2"/>
      <c r="P32263" s="30"/>
      <c r="T32263" s="2"/>
      <c r="V32263" s="2"/>
      <c r="W32263" s="28"/>
      <c r="Y32263" s="30"/>
      <c r="Z32263" s="30"/>
      <c r="AB32263" s="6"/>
    </row>
    <row r="32264" spans="1:28">
      <c r="A32264" s="2"/>
      <c r="B32264" s="2"/>
      <c r="C32264" s="2"/>
      <c r="G32264" s="94"/>
      <c r="H32264" s="94"/>
      <c r="I32264" s="94"/>
      <c r="J32264" s="2"/>
      <c r="P32264" s="30"/>
      <c r="T32264" s="2"/>
      <c r="V32264" s="2"/>
      <c r="W32264" s="28"/>
      <c r="Y32264" s="30"/>
      <c r="Z32264" s="30"/>
      <c r="AB32264" s="6"/>
    </row>
    <row r="32265" spans="1:28">
      <c r="A32265" s="2"/>
      <c r="B32265" s="2"/>
      <c r="C32265" s="2"/>
      <c r="G32265" s="94"/>
      <c r="H32265" s="94"/>
      <c r="I32265" s="94"/>
      <c r="J32265" s="2"/>
      <c r="P32265" s="30"/>
      <c r="T32265" s="2"/>
      <c r="V32265" s="2"/>
      <c r="W32265" s="28"/>
      <c r="Y32265" s="30"/>
      <c r="Z32265" s="30"/>
      <c r="AB32265" s="6"/>
    </row>
    <row r="32266" spans="1:28">
      <c r="A32266" s="2"/>
      <c r="B32266" s="2"/>
      <c r="C32266" s="2"/>
      <c r="G32266" s="94"/>
      <c r="H32266" s="94"/>
      <c r="I32266" s="94"/>
      <c r="J32266" s="2"/>
      <c r="P32266" s="30"/>
      <c r="T32266" s="2"/>
      <c r="V32266" s="2"/>
      <c r="W32266" s="28"/>
      <c r="Y32266" s="30"/>
      <c r="Z32266" s="30"/>
      <c r="AB32266" s="6"/>
    </row>
    <row r="32267" spans="1:28">
      <c r="A32267" s="2"/>
      <c r="B32267" s="2"/>
      <c r="C32267" s="2"/>
      <c r="G32267" s="94"/>
      <c r="H32267" s="94"/>
      <c r="I32267" s="94"/>
      <c r="J32267" s="2"/>
      <c r="P32267" s="30"/>
      <c r="T32267" s="2"/>
      <c r="V32267" s="2"/>
      <c r="W32267" s="28"/>
      <c r="Y32267" s="30"/>
      <c r="Z32267" s="30"/>
      <c r="AB32267" s="6"/>
    </row>
    <row r="32268" spans="1:28">
      <c r="A32268" s="2"/>
      <c r="B32268" s="2"/>
      <c r="C32268" s="2"/>
      <c r="G32268" s="94"/>
      <c r="H32268" s="94"/>
      <c r="I32268" s="94"/>
      <c r="J32268" s="2"/>
      <c r="P32268" s="30"/>
      <c r="T32268" s="2"/>
      <c r="V32268" s="2"/>
      <c r="W32268" s="28"/>
      <c r="Y32268" s="30"/>
      <c r="Z32268" s="30"/>
      <c r="AB32268" s="6"/>
    </row>
    <row r="32269" spans="1:28">
      <c r="A32269" s="2"/>
      <c r="B32269" s="2"/>
      <c r="C32269" s="2"/>
      <c r="G32269" s="94"/>
      <c r="H32269" s="94"/>
      <c r="I32269" s="94"/>
      <c r="J32269" s="2"/>
      <c r="P32269" s="30"/>
      <c r="T32269" s="2"/>
      <c r="V32269" s="2"/>
      <c r="W32269" s="28"/>
      <c r="Y32269" s="30"/>
      <c r="Z32269" s="30"/>
      <c r="AB32269" s="6"/>
    </row>
    <row r="32270" spans="1:28">
      <c r="A32270" s="2"/>
      <c r="B32270" s="2"/>
      <c r="C32270" s="2"/>
      <c r="G32270" s="94"/>
      <c r="H32270" s="94"/>
      <c r="I32270" s="94"/>
      <c r="J32270" s="2"/>
      <c r="P32270" s="30"/>
      <c r="T32270" s="2"/>
      <c r="V32270" s="2"/>
      <c r="W32270" s="28"/>
      <c r="Y32270" s="30"/>
      <c r="Z32270" s="30"/>
      <c r="AB32270" s="6"/>
    </row>
    <row r="32271" spans="1:28">
      <c r="A32271" s="2"/>
      <c r="B32271" s="2"/>
      <c r="C32271" s="2"/>
      <c r="G32271" s="94"/>
      <c r="H32271" s="94"/>
      <c r="I32271" s="94"/>
      <c r="J32271" s="2"/>
      <c r="P32271" s="30"/>
      <c r="T32271" s="2"/>
      <c r="V32271" s="2"/>
      <c r="W32271" s="28"/>
      <c r="Y32271" s="30"/>
      <c r="Z32271" s="30"/>
      <c r="AB32271" s="6"/>
    </row>
    <row r="32272" spans="1:28">
      <c r="A32272" s="2"/>
      <c r="B32272" s="2"/>
      <c r="C32272" s="2"/>
      <c r="G32272" s="94"/>
      <c r="H32272" s="94"/>
      <c r="I32272" s="94"/>
      <c r="J32272" s="2"/>
      <c r="P32272" s="30"/>
      <c r="T32272" s="2"/>
      <c r="V32272" s="2"/>
      <c r="W32272" s="28"/>
      <c r="Y32272" s="30"/>
      <c r="Z32272" s="30"/>
      <c r="AB32272" s="6"/>
    </row>
    <row r="32273" spans="1:28">
      <c r="A32273" s="2"/>
      <c r="B32273" s="2"/>
      <c r="C32273" s="2"/>
      <c r="G32273" s="94"/>
      <c r="H32273" s="94"/>
      <c r="I32273" s="94"/>
      <c r="J32273" s="2"/>
      <c r="P32273" s="30"/>
      <c r="T32273" s="2"/>
      <c r="V32273" s="2"/>
      <c r="W32273" s="28"/>
      <c r="Y32273" s="30"/>
      <c r="Z32273" s="30"/>
      <c r="AB32273" s="6"/>
    </row>
    <row r="32274" spans="1:28">
      <c r="A32274" s="2"/>
      <c r="B32274" s="2"/>
      <c r="C32274" s="2"/>
      <c r="G32274" s="94"/>
      <c r="H32274" s="94"/>
      <c r="I32274" s="94"/>
      <c r="J32274" s="2"/>
      <c r="P32274" s="30"/>
      <c r="T32274" s="2"/>
      <c r="V32274" s="2"/>
      <c r="W32274" s="28"/>
      <c r="Y32274" s="30"/>
      <c r="Z32274" s="30"/>
      <c r="AB32274" s="6"/>
    </row>
    <row r="32275" spans="1:28">
      <c r="A32275" s="2"/>
      <c r="B32275" s="2"/>
      <c r="C32275" s="2"/>
      <c r="G32275" s="94"/>
      <c r="H32275" s="94"/>
      <c r="I32275" s="94"/>
      <c r="J32275" s="2"/>
      <c r="P32275" s="30"/>
      <c r="T32275" s="2"/>
      <c r="V32275" s="2"/>
      <c r="W32275" s="28"/>
      <c r="Y32275" s="30"/>
      <c r="Z32275" s="30"/>
      <c r="AB32275" s="6"/>
    </row>
    <row r="32276" spans="1:28">
      <c r="A32276" s="2"/>
      <c r="B32276" s="2"/>
      <c r="C32276" s="2"/>
      <c r="G32276" s="94"/>
      <c r="H32276" s="94"/>
      <c r="I32276" s="94"/>
      <c r="J32276" s="2"/>
      <c r="P32276" s="30"/>
      <c r="T32276" s="2"/>
      <c r="V32276" s="2"/>
      <c r="W32276" s="28"/>
      <c r="Y32276" s="30"/>
      <c r="Z32276" s="30"/>
      <c r="AB32276" s="6"/>
    </row>
    <row r="32277" spans="1:28">
      <c r="A32277" s="2"/>
      <c r="B32277" s="2"/>
      <c r="C32277" s="2"/>
      <c r="G32277" s="94"/>
      <c r="H32277" s="94"/>
      <c r="I32277" s="94"/>
      <c r="J32277" s="2"/>
      <c r="P32277" s="30"/>
      <c r="T32277" s="2"/>
      <c r="V32277" s="2"/>
      <c r="W32277" s="28"/>
      <c r="Y32277" s="30"/>
      <c r="Z32277" s="30"/>
      <c r="AB32277" s="6"/>
    </row>
    <row r="32278" spans="1:28">
      <c r="A32278" s="2"/>
      <c r="B32278" s="2"/>
      <c r="C32278" s="2"/>
      <c r="G32278" s="94"/>
      <c r="H32278" s="94"/>
      <c r="I32278" s="94"/>
      <c r="J32278" s="2"/>
      <c r="P32278" s="30"/>
      <c r="T32278" s="2"/>
      <c r="V32278" s="2"/>
      <c r="W32278" s="28"/>
      <c r="Y32278" s="30"/>
      <c r="Z32278" s="30"/>
      <c r="AB32278" s="6"/>
    </row>
    <row r="32279" spans="1:28">
      <c r="A32279" s="2"/>
      <c r="B32279" s="2"/>
      <c r="C32279" s="2"/>
      <c r="G32279" s="94"/>
      <c r="H32279" s="94"/>
      <c r="I32279" s="94"/>
      <c r="J32279" s="2"/>
      <c r="P32279" s="30"/>
      <c r="T32279" s="2"/>
      <c r="V32279" s="2"/>
      <c r="W32279" s="28"/>
      <c r="Y32279" s="30"/>
      <c r="Z32279" s="30"/>
      <c r="AB32279" s="6"/>
    </row>
    <row r="32280" spans="1:28">
      <c r="A32280" s="2"/>
      <c r="B32280" s="2"/>
      <c r="C32280" s="2"/>
      <c r="G32280" s="94"/>
      <c r="H32280" s="94"/>
      <c r="I32280" s="94"/>
      <c r="J32280" s="2"/>
      <c r="P32280" s="30"/>
      <c r="T32280" s="2"/>
      <c r="V32280" s="2"/>
      <c r="W32280" s="28"/>
      <c r="Y32280" s="30"/>
      <c r="Z32280" s="30"/>
      <c r="AB32280" s="6"/>
    </row>
    <row r="32281" spans="1:28">
      <c r="A32281" s="2"/>
      <c r="B32281" s="2"/>
      <c r="C32281" s="2"/>
      <c r="G32281" s="94"/>
      <c r="H32281" s="94"/>
      <c r="I32281" s="94"/>
      <c r="J32281" s="2"/>
      <c r="P32281" s="30"/>
      <c r="T32281" s="2"/>
      <c r="V32281" s="2"/>
      <c r="W32281" s="28"/>
      <c r="Y32281" s="30"/>
      <c r="Z32281" s="30"/>
      <c r="AB32281" s="6"/>
    </row>
    <row r="32282" spans="1:28">
      <c r="A32282" s="2"/>
      <c r="B32282" s="2"/>
      <c r="C32282" s="2"/>
      <c r="G32282" s="94"/>
      <c r="H32282" s="94"/>
      <c r="I32282" s="94"/>
      <c r="J32282" s="2"/>
      <c r="P32282" s="30"/>
      <c r="T32282" s="2"/>
      <c r="V32282" s="2"/>
      <c r="W32282" s="28"/>
      <c r="Y32282" s="30"/>
      <c r="Z32282" s="30"/>
      <c r="AB32282" s="6"/>
    </row>
    <row r="32283" spans="1:28">
      <c r="A32283" s="2"/>
      <c r="B32283" s="2"/>
      <c r="C32283" s="2"/>
      <c r="G32283" s="94"/>
      <c r="H32283" s="94"/>
      <c r="I32283" s="94"/>
      <c r="J32283" s="2"/>
      <c r="P32283" s="30"/>
      <c r="T32283" s="2"/>
      <c r="V32283" s="2"/>
      <c r="W32283" s="28"/>
      <c r="Y32283" s="30"/>
      <c r="Z32283" s="30"/>
      <c r="AB32283" s="6"/>
    </row>
    <row r="32284" spans="1:28">
      <c r="A32284" s="2"/>
      <c r="B32284" s="2"/>
      <c r="C32284" s="2"/>
      <c r="G32284" s="94"/>
      <c r="H32284" s="94"/>
      <c r="I32284" s="94"/>
      <c r="J32284" s="2"/>
      <c r="P32284" s="30"/>
      <c r="T32284" s="2"/>
      <c r="V32284" s="2"/>
      <c r="W32284" s="28"/>
      <c r="Y32284" s="30"/>
      <c r="Z32284" s="30"/>
      <c r="AB32284" s="6"/>
    </row>
    <row r="32285" spans="1:28">
      <c r="A32285" s="2"/>
      <c r="B32285" s="2"/>
      <c r="C32285" s="2"/>
      <c r="G32285" s="94"/>
      <c r="H32285" s="94"/>
      <c r="I32285" s="94"/>
      <c r="J32285" s="2"/>
      <c r="P32285" s="30"/>
      <c r="T32285" s="2"/>
      <c r="V32285" s="2"/>
      <c r="W32285" s="28"/>
      <c r="Y32285" s="30"/>
      <c r="Z32285" s="30"/>
      <c r="AB32285" s="6"/>
    </row>
    <row r="32286" spans="1:28">
      <c r="A32286" s="2"/>
      <c r="B32286" s="2"/>
      <c r="C32286" s="2"/>
      <c r="G32286" s="94"/>
      <c r="H32286" s="94"/>
      <c r="I32286" s="94"/>
      <c r="J32286" s="2"/>
      <c r="P32286" s="30"/>
      <c r="T32286" s="2"/>
      <c r="V32286" s="2"/>
      <c r="W32286" s="28"/>
      <c r="Y32286" s="30"/>
      <c r="Z32286" s="30"/>
      <c r="AB32286" s="6"/>
    </row>
    <row r="32287" spans="1:28">
      <c r="A32287" s="2"/>
      <c r="B32287" s="2"/>
      <c r="C32287" s="2"/>
      <c r="G32287" s="94"/>
      <c r="H32287" s="94"/>
      <c r="I32287" s="94"/>
      <c r="J32287" s="2"/>
      <c r="P32287" s="30"/>
      <c r="T32287" s="2"/>
      <c r="V32287" s="2"/>
      <c r="W32287" s="28"/>
      <c r="Y32287" s="30"/>
      <c r="Z32287" s="30"/>
      <c r="AB32287" s="6"/>
    </row>
    <row r="32288" spans="1:28">
      <c r="A32288" s="2"/>
      <c r="B32288" s="2"/>
      <c r="C32288" s="2"/>
      <c r="G32288" s="94"/>
      <c r="H32288" s="94"/>
      <c r="I32288" s="94"/>
      <c r="J32288" s="2"/>
      <c r="P32288" s="30"/>
      <c r="T32288" s="2"/>
      <c r="V32288" s="2"/>
      <c r="W32288" s="28"/>
      <c r="Y32288" s="30"/>
      <c r="Z32288" s="30"/>
      <c r="AB32288" s="6"/>
    </row>
    <row r="32289" spans="1:28">
      <c r="A32289" s="2"/>
      <c r="B32289" s="2"/>
      <c r="C32289" s="2"/>
      <c r="G32289" s="94"/>
      <c r="H32289" s="94"/>
      <c r="I32289" s="94"/>
      <c r="J32289" s="2"/>
      <c r="P32289" s="30"/>
      <c r="T32289" s="2"/>
      <c r="V32289" s="2"/>
      <c r="W32289" s="28"/>
      <c r="Y32289" s="30"/>
      <c r="Z32289" s="30"/>
      <c r="AB32289" s="6"/>
    </row>
    <row r="32290" spans="1:28">
      <c r="A32290" s="2"/>
      <c r="B32290" s="2"/>
      <c r="C32290" s="2"/>
      <c r="G32290" s="94"/>
      <c r="H32290" s="94"/>
      <c r="I32290" s="94"/>
      <c r="J32290" s="2"/>
      <c r="P32290" s="30"/>
      <c r="T32290" s="2"/>
      <c r="V32290" s="2"/>
      <c r="W32290" s="28"/>
      <c r="Y32290" s="30"/>
      <c r="Z32290" s="30"/>
      <c r="AB32290" s="6"/>
    </row>
    <row r="32291" spans="1:28">
      <c r="A32291" s="2"/>
      <c r="B32291" s="2"/>
      <c r="C32291" s="2"/>
      <c r="G32291" s="94"/>
      <c r="H32291" s="94"/>
      <c r="I32291" s="94"/>
      <c r="J32291" s="2"/>
      <c r="P32291" s="30"/>
      <c r="T32291" s="2"/>
      <c r="V32291" s="2"/>
      <c r="W32291" s="28"/>
      <c r="Y32291" s="30"/>
      <c r="Z32291" s="30"/>
      <c r="AB32291" s="6"/>
    </row>
    <row r="32292" spans="1:28">
      <c r="A32292" s="2"/>
      <c r="B32292" s="2"/>
      <c r="C32292" s="2"/>
      <c r="G32292" s="94"/>
      <c r="H32292" s="94"/>
      <c r="I32292" s="94"/>
      <c r="J32292" s="2"/>
      <c r="P32292" s="30"/>
      <c r="T32292" s="2"/>
      <c r="V32292" s="2"/>
      <c r="W32292" s="28"/>
      <c r="Y32292" s="30"/>
      <c r="Z32292" s="30"/>
      <c r="AB32292" s="6"/>
    </row>
    <row r="32293" spans="1:28">
      <c r="A32293" s="2"/>
      <c r="B32293" s="2"/>
      <c r="C32293" s="2"/>
      <c r="G32293" s="94"/>
      <c r="H32293" s="94"/>
      <c r="I32293" s="94"/>
      <c r="J32293" s="2"/>
      <c r="P32293" s="30"/>
      <c r="T32293" s="2"/>
      <c r="V32293" s="2"/>
      <c r="W32293" s="28"/>
      <c r="Y32293" s="30"/>
      <c r="Z32293" s="30"/>
      <c r="AB32293" s="6"/>
    </row>
    <row r="32294" spans="1:28">
      <c r="A32294" s="2"/>
      <c r="B32294" s="2"/>
      <c r="C32294" s="2"/>
      <c r="G32294" s="94"/>
      <c r="H32294" s="94"/>
      <c r="I32294" s="94"/>
      <c r="J32294" s="2"/>
      <c r="P32294" s="30"/>
      <c r="T32294" s="2"/>
      <c r="V32294" s="2"/>
      <c r="W32294" s="28"/>
      <c r="Y32294" s="30"/>
      <c r="Z32294" s="30"/>
      <c r="AB32294" s="6"/>
    </row>
    <row r="32295" spans="1:28">
      <c r="A32295" s="2"/>
      <c r="B32295" s="2"/>
      <c r="C32295" s="2"/>
      <c r="G32295" s="94"/>
      <c r="H32295" s="94"/>
      <c r="I32295" s="94"/>
      <c r="J32295" s="2"/>
      <c r="P32295" s="30"/>
      <c r="T32295" s="2"/>
      <c r="V32295" s="2"/>
      <c r="W32295" s="28"/>
      <c r="Y32295" s="30"/>
      <c r="Z32295" s="30"/>
      <c r="AB32295" s="6"/>
    </row>
    <row r="32296" spans="1:28">
      <c r="A32296" s="2"/>
      <c r="B32296" s="2"/>
      <c r="C32296" s="2"/>
      <c r="G32296" s="94"/>
      <c r="H32296" s="94"/>
      <c r="I32296" s="94"/>
      <c r="J32296" s="2"/>
      <c r="P32296" s="30"/>
      <c r="T32296" s="2"/>
      <c r="V32296" s="2"/>
      <c r="W32296" s="28"/>
      <c r="Y32296" s="30"/>
      <c r="Z32296" s="30"/>
      <c r="AB32296" s="6"/>
    </row>
    <row r="32297" spans="1:28">
      <c r="A32297" s="2"/>
      <c r="B32297" s="2"/>
      <c r="C32297" s="2"/>
      <c r="G32297" s="94"/>
      <c r="H32297" s="94"/>
      <c r="I32297" s="94"/>
      <c r="J32297" s="2"/>
      <c r="P32297" s="30"/>
      <c r="T32297" s="2"/>
      <c r="V32297" s="2"/>
      <c r="W32297" s="28"/>
      <c r="Y32297" s="30"/>
      <c r="Z32297" s="30"/>
      <c r="AB32297" s="6"/>
    </row>
    <row r="32298" spans="1:28">
      <c r="A32298" s="2"/>
      <c r="B32298" s="2"/>
      <c r="C32298" s="2"/>
      <c r="G32298" s="94"/>
      <c r="H32298" s="94"/>
      <c r="I32298" s="94"/>
      <c r="J32298" s="2"/>
      <c r="P32298" s="30"/>
      <c r="T32298" s="2"/>
      <c r="V32298" s="2"/>
      <c r="W32298" s="28"/>
      <c r="Y32298" s="30"/>
      <c r="Z32298" s="30"/>
      <c r="AB32298" s="6"/>
    </row>
    <row r="32299" spans="1:28">
      <c r="A32299" s="2"/>
      <c r="B32299" s="2"/>
      <c r="C32299" s="2"/>
      <c r="G32299" s="94"/>
      <c r="H32299" s="94"/>
      <c r="I32299" s="94"/>
      <c r="J32299" s="2"/>
      <c r="P32299" s="30"/>
      <c r="T32299" s="2"/>
      <c r="V32299" s="2"/>
      <c r="W32299" s="28"/>
      <c r="Y32299" s="30"/>
      <c r="Z32299" s="30"/>
      <c r="AB32299" s="6"/>
    </row>
    <row r="32300" spans="1:28">
      <c r="A32300" s="2"/>
      <c r="B32300" s="2"/>
      <c r="C32300" s="2"/>
      <c r="G32300" s="94"/>
      <c r="H32300" s="94"/>
      <c r="I32300" s="94"/>
      <c r="J32300" s="2"/>
      <c r="P32300" s="30"/>
      <c r="T32300" s="2"/>
      <c r="V32300" s="2"/>
      <c r="W32300" s="28"/>
      <c r="Y32300" s="30"/>
      <c r="Z32300" s="30"/>
      <c r="AB32300" s="6"/>
    </row>
    <row r="32301" spans="1:28">
      <c r="A32301" s="2"/>
      <c r="B32301" s="2"/>
      <c r="C32301" s="2"/>
      <c r="G32301" s="94"/>
      <c r="H32301" s="94"/>
      <c r="I32301" s="94"/>
      <c r="J32301" s="2"/>
      <c r="P32301" s="30"/>
      <c r="T32301" s="2"/>
      <c r="V32301" s="2"/>
      <c r="W32301" s="28"/>
      <c r="Y32301" s="30"/>
      <c r="Z32301" s="30"/>
      <c r="AB32301" s="6"/>
    </row>
    <row r="32302" spans="1:28">
      <c r="A32302" s="2"/>
      <c r="B32302" s="2"/>
      <c r="C32302" s="2"/>
      <c r="G32302" s="94"/>
      <c r="H32302" s="94"/>
      <c r="I32302" s="94"/>
      <c r="J32302" s="2"/>
      <c r="P32302" s="30"/>
      <c r="T32302" s="2"/>
      <c r="V32302" s="2"/>
      <c r="W32302" s="28"/>
      <c r="Y32302" s="30"/>
      <c r="Z32302" s="30"/>
      <c r="AB32302" s="6"/>
    </row>
    <row r="32303" spans="1:28">
      <c r="A32303" s="2"/>
      <c r="B32303" s="2"/>
      <c r="C32303" s="2"/>
      <c r="G32303" s="94"/>
      <c r="H32303" s="94"/>
      <c r="I32303" s="94"/>
      <c r="J32303" s="2"/>
      <c r="P32303" s="30"/>
      <c r="T32303" s="2"/>
      <c r="V32303" s="2"/>
      <c r="W32303" s="28"/>
      <c r="Y32303" s="30"/>
      <c r="Z32303" s="30"/>
      <c r="AB32303" s="6"/>
    </row>
    <row r="32304" spans="1:28">
      <c r="A32304" s="2"/>
      <c r="B32304" s="2"/>
      <c r="C32304" s="2"/>
      <c r="G32304" s="94"/>
      <c r="H32304" s="94"/>
      <c r="I32304" s="94"/>
      <c r="J32304" s="2"/>
      <c r="P32304" s="30"/>
      <c r="T32304" s="2"/>
      <c r="V32304" s="2"/>
      <c r="W32304" s="28"/>
      <c r="Y32304" s="30"/>
      <c r="Z32304" s="30"/>
      <c r="AB32304" s="6"/>
    </row>
    <row r="32305" spans="1:28">
      <c r="A32305" s="2"/>
      <c r="B32305" s="2"/>
      <c r="C32305" s="2"/>
      <c r="G32305" s="94"/>
      <c r="H32305" s="94"/>
      <c r="I32305" s="94"/>
      <c r="J32305" s="2"/>
      <c r="P32305" s="30"/>
      <c r="T32305" s="2"/>
      <c r="V32305" s="2"/>
      <c r="W32305" s="28"/>
      <c r="Y32305" s="30"/>
      <c r="Z32305" s="30"/>
      <c r="AB32305" s="6"/>
    </row>
    <row r="32306" spans="1:28">
      <c r="A32306" s="2"/>
      <c r="B32306" s="2"/>
      <c r="C32306" s="2"/>
      <c r="G32306" s="94"/>
      <c r="H32306" s="94"/>
      <c r="I32306" s="94"/>
      <c r="J32306" s="2"/>
      <c r="P32306" s="30"/>
      <c r="T32306" s="2"/>
      <c r="V32306" s="2"/>
      <c r="W32306" s="28"/>
      <c r="Y32306" s="30"/>
      <c r="Z32306" s="30"/>
      <c r="AB32306" s="6"/>
    </row>
    <row r="32307" spans="1:28">
      <c r="A32307" s="2"/>
      <c r="B32307" s="2"/>
      <c r="C32307" s="2"/>
      <c r="G32307" s="94"/>
      <c r="H32307" s="94"/>
      <c r="I32307" s="94"/>
      <c r="J32307" s="2"/>
      <c r="P32307" s="30"/>
      <c r="T32307" s="2"/>
      <c r="V32307" s="2"/>
      <c r="W32307" s="28"/>
      <c r="Y32307" s="30"/>
      <c r="Z32307" s="30"/>
      <c r="AB32307" s="6"/>
    </row>
    <row r="32308" spans="1:28">
      <c r="A32308" s="2"/>
      <c r="B32308" s="2"/>
      <c r="C32308" s="2"/>
      <c r="G32308" s="94"/>
      <c r="H32308" s="94"/>
      <c r="I32308" s="94"/>
      <c r="J32308" s="2"/>
      <c r="P32308" s="30"/>
      <c r="T32308" s="2"/>
      <c r="V32308" s="2"/>
      <c r="W32308" s="28"/>
      <c r="Y32308" s="30"/>
      <c r="Z32308" s="30"/>
      <c r="AB32308" s="6"/>
    </row>
    <row r="32309" spans="1:28">
      <c r="A32309" s="2"/>
      <c r="B32309" s="2"/>
      <c r="C32309" s="2"/>
      <c r="G32309" s="94"/>
      <c r="H32309" s="94"/>
      <c r="I32309" s="94"/>
      <c r="J32309" s="2"/>
      <c r="P32309" s="30"/>
      <c r="T32309" s="2"/>
      <c r="V32309" s="2"/>
      <c r="W32309" s="28"/>
      <c r="Y32309" s="30"/>
      <c r="Z32309" s="30"/>
      <c r="AB32309" s="6"/>
    </row>
    <row r="32310" spans="1:28">
      <c r="A32310" s="2"/>
      <c r="B32310" s="2"/>
      <c r="C32310" s="2"/>
      <c r="G32310" s="94"/>
      <c r="H32310" s="94"/>
      <c r="I32310" s="94"/>
      <c r="J32310" s="2"/>
      <c r="P32310" s="30"/>
      <c r="T32310" s="2"/>
      <c r="V32310" s="2"/>
      <c r="W32310" s="28"/>
      <c r="Y32310" s="30"/>
      <c r="Z32310" s="30"/>
      <c r="AB32310" s="6"/>
    </row>
    <row r="32311" spans="1:28">
      <c r="A32311" s="2"/>
      <c r="B32311" s="2"/>
      <c r="C32311" s="2"/>
      <c r="G32311" s="94"/>
      <c r="H32311" s="94"/>
      <c r="I32311" s="94"/>
      <c r="J32311" s="2"/>
      <c r="P32311" s="30"/>
      <c r="T32311" s="2"/>
      <c r="V32311" s="2"/>
      <c r="W32311" s="28"/>
      <c r="Y32311" s="30"/>
      <c r="Z32311" s="30"/>
      <c r="AB32311" s="6"/>
    </row>
    <row r="32312" spans="1:28">
      <c r="A32312" s="2"/>
      <c r="B32312" s="2"/>
      <c r="C32312" s="2"/>
      <c r="G32312" s="94"/>
      <c r="H32312" s="94"/>
      <c r="I32312" s="94"/>
      <c r="J32312" s="2"/>
      <c r="P32312" s="30"/>
      <c r="T32312" s="2"/>
      <c r="V32312" s="2"/>
      <c r="W32312" s="28"/>
      <c r="Y32312" s="30"/>
      <c r="Z32312" s="30"/>
      <c r="AB32312" s="6"/>
    </row>
    <row r="32313" spans="1:28">
      <c r="A32313" s="2"/>
      <c r="B32313" s="2"/>
      <c r="C32313" s="2"/>
      <c r="G32313" s="94"/>
      <c r="H32313" s="94"/>
      <c r="I32313" s="94"/>
      <c r="J32313" s="2"/>
      <c r="P32313" s="30"/>
      <c r="T32313" s="2"/>
      <c r="V32313" s="2"/>
      <c r="W32313" s="28"/>
      <c r="Y32313" s="30"/>
      <c r="Z32313" s="30"/>
      <c r="AB32313" s="6"/>
    </row>
    <row r="32314" spans="1:28">
      <c r="A32314" s="2"/>
      <c r="B32314" s="2"/>
      <c r="C32314" s="2"/>
      <c r="G32314" s="94"/>
      <c r="H32314" s="94"/>
      <c r="I32314" s="94"/>
      <c r="J32314" s="2"/>
      <c r="P32314" s="30"/>
      <c r="T32314" s="2"/>
      <c r="V32314" s="2"/>
      <c r="W32314" s="28"/>
      <c r="Y32314" s="30"/>
      <c r="Z32314" s="30"/>
      <c r="AB32314" s="6"/>
    </row>
    <row r="32315" spans="1:28">
      <c r="A32315" s="2"/>
      <c r="B32315" s="2"/>
      <c r="C32315" s="2"/>
      <c r="G32315" s="94"/>
      <c r="H32315" s="94"/>
      <c r="I32315" s="94"/>
      <c r="J32315" s="2"/>
      <c r="P32315" s="30"/>
      <c r="T32315" s="2"/>
      <c r="V32315" s="2"/>
      <c r="W32315" s="28"/>
      <c r="Y32315" s="30"/>
      <c r="Z32315" s="30"/>
      <c r="AB32315" s="6"/>
    </row>
    <row r="32316" spans="1:28">
      <c r="A32316" s="2"/>
      <c r="B32316" s="2"/>
      <c r="C32316" s="2"/>
      <c r="G32316" s="94"/>
      <c r="H32316" s="94"/>
      <c r="I32316" s="94"/>
      <c r="J32316" s="2"/>
      <c r="P32316" s="30"/>
      <c r="T32316" s="2"/>
      <c r="V32316" s="2"/>
      <c r="W32316" s="28"/>
      <c r="Y32316" s="30"/>
      <c r="Z32316" s="30"/>
      <c r="AB32316" s="6"/>
    </row>
    <row r="32317" spans="1:28">
      <c r="A32317" s="2"/>
      <c r="B32317" s="2"/>
      <c r="C32317" s="2"/>
      <c r="G32317" s="94"/>
      <c r="H32317" s="94"/>
      <c r="I32317" s="94"/>
      <c r="J32317" s="2"/>
      <c r="P32317" s="30"/>
      <c r="T32317" s="2"/>
      <c r="V32317" s="2"/>
      <c r="W32317" s="28"/>
      <c r="Y32317" s="30"/>
      <c r="Z32317" s="30"/>
      <c r="AB32317" s="6"/>
    </row>
    <row r="32318" spans="1:28">
      <c r="A32318" s="2"/>
      <c r="B32318" s="2"/>
      <c r="C32318" s="2"/>
      <c r="G32318" s="94"/>
      <c r="H32318" s="94"/>
      <c r="I32318" s="94"/>
      <c r="J32318" s="2"/>
      <c r="P32318" s="30"/>
      <c r="T32318" s="2"/>
      <c r="V32318" s="2"/>
      <c r="W32318" s="28"/>
      <c r="Y32318" s="30"/>
      <c r="Z32318" s="30"/>
      <c r="AB32318" s="6"/>
    </row>
    <row r="32319" spans="1:28">
      <c r="A32319" s="2"/>
      <c r="B32319" s="2"/>
      <c r="C32319" s="2"/>
      <c r="G32319" s="94"/>
      <c r="H32319" s="94"/>
      <c r="I32319" s="94"/>
      <c r="J32319" s="2"/>
      <c r="P32319" s="30"/>
      <c r="T32319" s="2"/>
      <c r="V32319" s="2"/>
      <c r="W32319" s="28"/>
      <c r="Y32319" s="30"/>
      <c r="Z32319" s="30"/>
      <c r="AB32319" s="6"/>
    </row>
    <row r="32320" spans="1:28">
      <c r="A32320" s="2"/>
      <c r="B32320" s="2"/>
      <c r="C32320" s="2"/>
      <c r="G32320" s="94"/>
      <c r="H32320" s="94"/>
      <c r="I32320" s="94"/>
      <c r="J32320" s="2"/>
      <c r="P32320" s="30"/>
      <c r="T32320" s="2"/>
      <c r="V32320" s="2"/>
      <c r="W32320" s="28"/>
      <c r="Y32320" s="30"/>
      <c r="Z32320" s="30"/>
      <c r="AB32320" s="6"/>
    </row>
    <row r="32321" spans="1:28">
      <c r="A32321" s="2"/>
      <c r="B32321" s="2"/>
      <c r="C32321" s="2"/>
      <c r="G32321" s="94"/>
      <c r="H32321" s="94"/>
      <c r="I32321" s="94"/>
      <c r="J32321" s="2"/>
      <c r="P32321" s="30"/>
      <c r="T32321" s="2"/>
      <c r="V32321" s="2"/>
      <c r="W32321" s="28"/>
      <c r="Y32321" s="30"/>
      <c r="Z32321" s="30"/>
      <c r="AB32321" s="6"/>
    </row>
    <row r="32322" spans="1:28">
      <c r="A32322" s="2"/>
      <c r="B32322" s="2"/>
      <c r="C32322" s="2"/>
      <c r="G32322" s="94"/>
      <c r="H32322" s="94"/>
      <c r="I32322" s="94"/>
      <c r="J32322" s="2"/>
      <c r="P32322" s="30"/>
      <c r="T32322" s="2"/>
      <c r="V32322" s="2"/>
      <c r="W32322" s="28"/>
      <c r="Y32322" s="30"/>
      <c r="Z32322" s="30"/>
      <c r="AB32322" s="6"/>
    </row>
    <row r="32323" spans="1:28">
      <c r="A32323" s="2"/>
      <c r="B32323" s="2"/>
      <c r="C32323" s="2"/>
      <c r="G32323" s="94"/>
      <c r="H32323" s="94"/>
      <c r="I32323" s="94"/>
      <c r="J32323" s="2"/>
      <c r="P32323" s="30"/>
      <c r="T32323" s="2"/>
      <c r="V32323" s="2"/>
      <c r="W32323" s="28"/>
      <c r="Y32323" s="30"/>
      <c r="Z32323" s="30"/>
      <c r="AB32323" s="6"/>
    </row>
    <row r="32324" spans="1:28">
      <c r="A32324" s="2"/>
      <c r="B32324" s="2"/>
      <c r="C32324" s="2"/>
      <c r="G32324" s="94"/>
      <c r="H32324" s="94"/>
      <c r="I32324" s="94"/>
      <c r="J32324" s="2"/>
      <c r="P32324" s="30"/>
      <c r="T32324" s="2"/>
      <c r="V32324" s="2"/>
      <c r="W32324" s="28"/>
      <c r="Y32324" s="30"/>
      <c r="Z32324" s="30"/>
      <c r="AB32324" s="6"/>
    </row>
    <row r="32325" spans="1:28">
      <c r="A32325" s="2"/>
      <c r="B32325" s="2"/>
      <c r="C32325" s="2"/>
      <c r="G32325" s="94"/>
      <c r="H32325" s="94"/>
      <c r="I32325" s="94"/>
      <c r="J32325" s="2"/>
      <c r="P32325" s="30"/>
      <c r="T32325" s="2"/>
      <c r="V32325" s="2"/>
      <c r="W32325" s="28"/>
      <c r="Y32325" s="30"/>
      <c r="Z32325" s="30"/>
      <c r="AB32325" s="6"/>
    </row>
    <row r="32326" spans="1:28">
      <c r="A32326" s="2"/>
      <c r="B32326" s="2"/>
      <c r="C32326" s="2"/>
      <c r="G32326" s="94"/>
      <c r="H32326" s="94"/>
      <c r="I32326" s="94"/>
      <c r="J32326" s="2"/>
      <c r="P32326" s="30"/>
      <c r="T32326" s="2"/>
      <c r="V32326" s="2"/>
      <c r="W32326" s="28"/>
      <c r="Y32326" s="30"/>
      <c r="Z32326" s="30"/>
      <c r="AB32326" s="6"/>
    </row>
    <row r="32327" spans="1:28">
      <c r="A32327" s="2"/>
      <c r="B32327" s="2"/>
      <c r="C32327" s="2"/>
      <c r="G32327" s="94"/>
      <c r="H32327" s="94"/>
      <c r="I32327" s="94"/>
      <c r="J32327" s="2"/>
      <c r="P32327" s="30"/>
      <c r="T32327" s="2"/>
      <c r="V32327" s="2"/>
      <c r="W32327" s="28"/>
      <c r="Y32327" s="30"/>
      <c r="Z32327" s="30"/>
      <c r="AB32327" s="6"/>
    </row>
    <row r="32328" spans="1:28">
      <c r="A32328" s="2"/>
      <c r="B32328" s="2"/>
      <c r="C32328" s="2"/>
      <c r="G32328" s="94"/>
      <c r="H32328" s="94"/>
      <c r="I32328" s="94"/>
      <c r="J32328" s="2"/>
      <c r="P32328" s="30"/>
      <c r="T32328" s="2"/>
      <c r="V32328" s="2"/>
      <c r="W32328" s="28"/>
      <c r="Y32328" s="30"/>
      <c r="Z32328" s="30"/>
      <c r="AB32328" s="6"/>
    </row>
    <row r="32329" spans="1:28">
      <c r="A32329" s="2"/>
      <c r="B32329" s="2"/>
      <c r="C32329" s="2"/>
      <c r="G32329" s="94"/>
      <c r="H32329" s="94"/>
      <c r="I32329" s="94"/>
      <c r="J32329" s="2"/>
      <c r="P32329" s="30"/>
      <c r="T32329" s="2"/>
      <c r="V32329" s="2"/>
      <c r="W32329" s="28"/>
      <c r="Y32329" s="30"/>
      <c r="Z32329" s="30"/>
      <c r="AB32329" s="6"/>
    </row>
    <row r="32330" spans="1:28">
      <c r="A32330" s="2"/>
      <c r="B32330" s="2"/>
      <c r="C32330" s="2"/>
      <c r="G32330" s="94"/>
      <c r="H32330" s="94"/>
      <c r="I32330" s="94"/>
      <c r="J32330" s="2"/>
      <c r="P32330" s="30"/>
      <c r="T32330" s="2"/>
      <c r="V32330" s="2"/>
      <c r="W32330" s="28"/>
      <c r="Y32330" s="30"/>
      <c r="Z32330" s="30"/>
      <c r="AB32330" s="6"/>
    </row>
    <row r="32331" spans="1:28">
      <c r="A32331" s="2"/>
      <c r="B32331" s="2"/>
      <c r="C32331" s="2"/>
      <c r="G32331" s="94"/>
      <c r="H32331" s="94"/>
      <c r="I32331" s="94"/>
      <c r="J32331" s="2"/>
      <c r="P32331" s="30"/>
      <c r="T32331" s="2"/>
      <c r="V32331" s="2"/>
      <c r="W32331" s="28"/>
      <c r="Y32331" s="30"/>
      <c r="Z32331" s="30"/>
      <c r="AB32331" s="6"/>
    </row>
    <row r="32332" spans="1:28">
      <c r="A32332" s="2"/>
      <c r="B32332" s="2"/>
      <c r="C32332" s="2"/>
      <c r="G32332" s="94"/>
      <c r="H32332" s="94"/>
      <c r="I32332" s="94"/>
      <c r="J32332" s="2"/>
      <c r="P32332" s="30"/>
      <c r="T32332" s="2"/>
      <c r="V32332" s="2"/>
      <c r="W32332" s="28"/>
      <c r="Y32332" s="30"/>
      <c r="Z32332" s="30"/>
      <c r="AB32332" s="6"/>
    </row>
    <row r="32333" spans="1:28">
      <c r="A32333" s="2"/>
      <c r="B32333" s="2"/>
      <c r="C32333" s="2"/>
      <c r="G32333" s="94"/>
      <c r="H32333" s="94"/>
      <c r="I32333" s="94"/>
      <c r="J32333" s="2"/>
      <c r="P32333" s="30"/>
      <c r="T32333" s="2"/>
      <c r="V32333" s="2"/>
      <c r="W32333" s="28"/>
      <c r="Y32333" s="30"/>
      <c r="Z32333" s="30"/>
      <c r="AB32333" s="6"/>
    </row>
    <row r="32334" spans="1:28">
      <c r="A32334" s="2"/>
      <c r="B32334" s="2"/>
      <c r="C32334" s="2"/>
      <c r="G32334" s="94"/>
      <c r="H32334" s="94"/>
      <c r="I32334" s="94"/>
      <c r="J32334" s="2"/>
      <c r="P32334" s="30"/>
      <c r="T32334" s="2"/>
      <c r="V32334" s="2"/>
      <c r="W32334" s="28"/>
      <c r="Y32334" s="30"/>
      <c r="Z32334" s="30"/>
      <c r="AB32334" s="6"/>
    </row>
    <row r="32335" spans="1:28">
      <c r="A32335" s="2"/>
      <c r="B32335" s="2"/>
      <c r="C32335" s="2"/>
      <c r="G32335" s="94"/>
      <c r="H32335" s="94"/>
      <c r="I32335" s="94"/>
      <c r="J32335" s="2"/>
      <c r="P32335" s="30"/>
      <c r="T32335" s="2"/>
      <c r="V32335" s="2"/>
      <c r="W32335" s="28"/>
      <c r="Y32335" s="30"/>
      <c r="Z32335" s="30"/>
      <c r="AB32335" s="6"/>
    </row>
    <row r="32336" spans="1:28">
      <c r="A32336" s="2"/>
      <c r="B32336" s="2"/>
      <c r="C32336" s="2"/>
      <c r="G32336" s="94"/>
      <c r="H32336" s="94"/>
      <c r="I32336" s="94"/>
      <c r="J32336" s="2"/>
      <c r="P32336" s="30"/>
      <c r="T32336" s="2"/>
      <c r="V32336" s="2"/>
      <c r="W32336" s="28"/>
      <c r="Y32336" s="30"/>
      <c r="Z32336" s="30"/>
      <c r="AB32336" s="6"/>
    </row>
    <row r="32337" spans="1:28">
      <c r="A32337" s="2"/>
      <c r="B32337" s="2"/>
      <c r="C32337" s="2"/>
      <c r="G32337" s="94"/>
      <c r="H32337" s="94"/>
      <c r="I32337" s="94"/>
      <c r="J32337" s="2"/>
      <c r="P32337" s="30"/>
      <c r="T32337" s="2"/>
      <c r="V32337" s="2"/>
      <c r="W32337" s="28"/>
      <c r="Y32337" s="30"/>
      <c r="Z32337" s="30"/>
      <c r="AB32337" s="6"/>
    </row>
    <row r="32338" spans="1:28">
      <c r="A32338" s="2"/>
      <c r="B32338" s="2"/>
      <c r="C32338" s="2"/>
      <c r="G32338" s="94"/>
      <c r="H32338" s="94"/>
      <c r="I32338" s="94"/>
      <c r="J32338" s="2"/>
      <c r="P32338" s="30"/>
      <c r="T32338" s="2"/>
      <c r="V32338" s="2"/>
      <c r="W32338" s="28"/>
      <c r="Y32338" s="30"/>
      <c r="Z32338" s="30"/>
      <c r="AB32338" s="6"/>
    </row>
    <row r="32339" spans="1:28">
      <c r="A32339" s="2"/>
      <c r="B32339" s="2"/>
      <c r="C32339" s="2"/>
      <c r="G32339" s="94"/>
      <c r="H32339" s="94"/>
      <c r="I32339" s="94"/>
      <c r="J32339" s="2"/>
      <c r="P32339" s="30"/>
      <c r="T32339" s="2"/>
      <c r="V32339" s="2"/>
      <c r="W32339" s="28"/>
      <c r="Y32339" s="30"/>
      <c r="Z32339" s="30"/>
      <c r="AB32339" s="6"/>
    </row>
    <row r="32340" spans="1:28">
      <c r="A32340" s="2"/>
      <c r="B32340" s="2"/>
      <c r="C32340" s="2"/>
      <c r="G32340" s="94"/>
      <c r="H32340" s="94"/>
      <c r="I32340" s="94"/>
      <c r="J32340" s="2"/>
      <c r="P32340" s="30"/>
      <c r="T32340" s="2"/>
      <c r="V32340" s="2"/>
      <c r="W32340" s="28"/>
      <c r="Y32340" s="30"/>
      <c r="Z32340" s="30"/>
      <c r="AB32340" s="6"/>
    </row>
    <row r="32341" spans="1:28">
      <c r="A32341" s="2"/>
      <c r="B32341" s="2"/>
      <c r="C32341" s="2"/>
      <c r="G32341" s="94"/>
      <c r="H32341" s="94"/>
      <c r="I32341" s="94"/>
      <c r="J32341" s="2"/>
      <c r="P32341" s="30"/>
      <c r="T32341" s="2"/>
      <c r="V32341" s="2"/>
      <c r="W32341" s="28"/>
      <c r="Y32341" s="30"/>
      <c r="Z32341" s="30"/>
      <c r="AB32341" s="6"/>
    </row>
    <row r="32342" spans="1:28">
      <c r="A32342" s="2"/>
      <c r="B32342" s="2"/>
      <c r="C32342" s="2"/>
      <c r="G32342" s="94"/>
      <c r="H32342" s="94"/>
      <c r="I32342" s="94"/>
      <c r="J32342" s="2"/>
      <c r="P32342" s="30"/>
      <c r="T32342" s="2"/>
      <c r="V32342" s="2"/>
      <c r="W32342" s="28"/>
      <c r="Y32342" s="30"/>
      <c r="Z32342" s="30"/>
      <c r="AB32342" s="6"/>
    </row>
    <row r="32343" spans="1:28">
      <c r="A32343" s="2"/>
      <c r="B32343" s="2"/>
      <c r="C32343" s="2"/>
      <c r="G32343" s="94"/>
      <c r="H32343" s="94"/>
      <c r="I32343" s="94"/>
      <c r="J32343" s="2"/>
      <c r="P32343" s="30"/>
      <c r="T32343" s="2"/>
      <c r="V32343" s="2"/>
      <c r="W32343" s="28"/>
      <c r="Y32343" s="30"/>
      <c r="Z32343" s="30"/>
      <c r="AB32343" s="6"/>
    </row>
    <row r="32344" spans="1:28">
      <c r="A32344" s="2"/>
      <c r="B32344" s="2"/>
      <c r="C32344" s="2"/>
      <c r="G32344" s="94"/>
      <c r="H32344" s="94"/>
      <c r="I32344" s="94"/>
      <c r="J32344" s="2"/>
      <c r="P32344" s="30"/>
      <c r="T32344" s="2"/>
      <c r="V32344" s="2"/>
      <c r="W32344" s="28"/>
      <c r="Y32344" s="30"/>
      <c r="Z32344" s="30"/>
      <c r="AB32344" s="6"/>
    </row>
    <row r="32345" spans="1:28">
      <c r="A32345" s="2"/>
      <c r="B32345" s="2"/>
      <c r="C32345" s="2"/>
      <c r="G32345" s="94"/>
      <c r="H32345" s="94"/>
      <c r="I32345" s="94"/>
      <c r="J32345" s="2"/>
      <c r="P32345" s="30"/>
      <c r="T32345" s="2"/>
      <c r="V32345" s="2"/>
      <c r="W32345" s="28"/>
      <c r="Y32345" s="30"/>
      <c r="Z32345" s="30"/>
      <c r="AB32345" s="6"/>
    </row>
    <row r="32346" spans="1:28">
      <c r="A32346" s="2"/>
      <c r="B32346" s="2"/>
      <c r="C32346" s="2"/>
      <c r="G32346" s="94"/>
      <c r="H32346" s="94"/>
      <c r="I32346" s="94"/>
      <c r="J32346" s="2"/>
      <c r="P32346" s="30"/>
      <c r="T32346" s="2"/>
      <c r="V32346" s="2"/>
      <c r="W32346" s="28"/>
      <c r="Y32346" s="30"/>
      <c r="Z32346" s="30"/>
      <c r="AB32346" s="6"/>
    </row>
    <row r="32347" spans="1:28">
      <c r="A32347" s="2"/>
      <c r="B32347" s="2"/>
      <c r="C32347" s="2"/>
      <c r="G32347" s="94"/>
      <c r="H32347" s="94"/>
      <c r="I32347" s="94"/>
      <c r="J32347" s="2"/>
      <c r="P32347" s="30"/>
      <c r="T32347" s="2"/>
      <c r="V32347" s="2"/>
      <c r="W32347" s="28"/>
      <c r="Y32347" s="30"/>
      <c r="Z32347" s="30"/>
      <c r="AB32347" s="6"/>
    </row>
    <row r="32348" spans="1:28">
      <c r="A32348" s="2"/>
      <c r="B32348" s="2"/>
      <c r="C32348" s="2"/>
      <c r="G32348" s="94"/>
      <c r="H32348" s="94"/>
      <c r="I32348" s="94"/>
      <c r="J32348" s="2"/>
      <c r="P32348" s="30"/>
      <c r="T32348" s="2"/>
      <c r="V32348" s="2"/>
      <c r="W32348" s="28"/>
      <c r="Y32348" s="30"/>
      <c r="Z32348" s="30"/>
      <c r="AB32348" s="6"/>
    </row>
    <row r="32349" spans="1:28">
      <c r="A32349" s="2"/>
      <c r="B32349" s="2"/>
      <c r="C32349" s="2"/>
      <c r="G32349" s="94"/>
      <c r="H32349" s="94"/>
      <c r="I32349" s="94"/>
      <c r="J32349" s="2"/>
      <c r="P32349" s="30"/>
      <c r="T32349" s="2"/>
      <c r="V32349" s="2"/>
      <c r="W32349" s="28"/>
      <c r="Y32349" s="30"/>
      <c r="Z32349" s="30"/>
      <c r="AB32349" s="6"/>
    </row>
    <row r="32350" spans="1:28">
      <c r="A32350" s="2"/>
      <c r="B32350" s="2"/>
      <c r="C32350" s="2"/>
      <c r="G32350" s="94"/>
      <c r="H32350" s="94"/>
      <c r="I32350" s="94"/>
      <c r="J32350" s="2"/>
      <c r="P32350" s="30"/>
      <c r="T32350" s="2"/>
      <c r="V32350" s="2"/>
      <c r="W32350" s="28"/>
      <c r="Y32350" s="30"/>
      <c r="Z32350" s="30"/>
      <c r="AB32350" s="6"/>
    </row>
    <row r="32351" spans="1:28">
      <c r="A32351" s="2"/>
      <c r="B32351" s="2"/>
      <c r="C32351" s="2"/>
      <c r="G32351" s="94"/>
      <c r="H32351" s="94"/>
      <c r="I32351" s="94"/>
      <c r="J32351" s="2"/>
      <c r="P32351" s="30"/>
      <c r="T32351" s="2"/>
      <c r="V32351" s="2"/>
      <c r="W32351" s="28"/>
      <c r="Y32351" s="30"/>
      <c r="Z32351" s="30"/>
      <c r="AB32351" s="6"/>
    </row>
    <row r="32352" spans="1:28">
      <c r="A32352" s="2"/>
      <c r="B32352" s="2"/>
      <c r="C32352" s="2"/>
      <c r="G32352" s="94"/>
      <c r="H32352" s="94"/>
      <c r="I32352" s="94"/>
      <c r="J32352" s="2"/>
      <c r="P32352" s="30"/>
      <c r="T32352" s="2"/>
      <c r="V32352" s="2"/>
      <c r="W32352" s="28"/>
      <c r="Y32352" s="30"/>
      <c r="Z32352" s="30"/>
      <c r="AB32352" s="6"/>
    </row>
    <row r="32353" spans="1:28">
      <c r="A32353" s="2"/>
      <c r="B32353" s="2"/>
      <c r="C32353" s="2"/>
      <c r="G32353" s="94"/>
      <c r="H32353" s="94"/>
      <c r="I32353" s="94"/>
      <c r="J32353" s="2"/>
      <c r="P32353" s="30"/>
      <c r="T32353" s="2"/>
      <c r="V32353" s="2"/>
      <c r="W32353" s="28"/>
      <c r="Y32353" s="30"/>
      <c r="Z32353" s="30"/>
      <c r="AB32353" s="6"/>
    </row>
    <row r="32354" spans="1:28">
      <c r="A32354" s="2"/>
      <c r="B32354" s="2"/>
      <c r="C32354" s="2"/>
      <c r="G32354" s="94"/>
      <c r="H32354" s="94"/>
      <c r="I32354" s="94"/>
      <c r="J32354" s="2"/>
      <c r="P32354" s="30"/>
      <c r="T32354" s="2"/>
      <c r="V32354" s="2"/>
      <c r="W32354" s="28"/>
      <c r="Y32354" s="30"/>
      <c r="Z32354" s="30"/>
      <c r="AB32354" s="6"/>
    </row>
    <row r="32355" spans="1:28">
      <c r="A32355" s="2"/>
      <c r="B32355" s="2"/>
      <c r="C32355" s="2"/>
      <c r="G32355" s="94"/>
      <c r="H32355" s="94"/>
      <c r="I32355" s="94"/>
      <c r="J32355" s="2"/>
      <c r="P32355" s="30"/>
      <c r="T32355" s="2"/>
      <c r="V32355" s="2"/>
      <c r="W32355" s="28"/>
      <c r="Y32355" s="30"/>
      <c r="Z32355" s="30"/>
      <c r="AB32355" s="6"/>
    </row>
    <row r="32356" spans="1:28">
      <c r="A32356" s="2"/>
      <c r="B32356" s="2"/>
      <c r="C32356" s="2"/>
      <c r="G32356" s="94"/>
      <c r="H32356" s="94"/>
      <c r="I32356" s="94"/>
      <c r="J32356" s="2"/>
      <c r="P32356" s="30"/>
      <c r="T32356" s="2"/>
      <c r="V32356" s="2"/>
      <c r="W32356" s="28"/>
      <c r="Y32356" s="30"/>
      <c r="Z32356" s="30"/>
      <c r="AB32356" s="6"/>
    </row>
    <row r="32357" spans="1:28">
      <c r="A32357" s="2"/>
      <c r="B32357" s="2"/>
      <c r="C32357" s="2"/>
      <c r="G32357" s="94"/>
      <c r="H32357" s="94"/>
      <c r="I32357" s="94"/>
      <c r="J32357" s="2"/>
      <c r="P32357" s="30"/>
      <c r="T32357" s="2"/>
      <c r="V32357" s="2"/>
      <c r="W32357" s="28"/>
      <c r="Y32357" s="30"/>
      <c r="Z32357" s="30"/>
      <c r="AB32357" s="6"/>
    </row>
    <row r="32358" spans="1:28">
      <c r="A32358" s="2"/>
      <c r="B32358" s="2"/>
      <c r="C32358" s="2"/>
      <c r="G32358" s="94"/>
      <c r="H32358" s="94"/>
      <c r="I32358" s="94"/>
      <c r="J32358" s="2"/>
      <c r="P32358" s="30"/>
      <c r="T32358" s="2"/>
      <c r="V32358" s="2"/>
      <c r="W32358" s="28"/>
      <c r="Y32358" s="30"/>
      <c r="Z32358" s="30"/>
      <c r="AB32358" s="6"/>
    </row>
    <row r="32359" spans="1:28">
      <c r="A32359" s="2"/>
      <c r="B32359" s="2"/>
      <c r="C32359" s="2"/>
      <c r="G32359" s="94"/>
      <c r="H32359" s="94"/>
      <c r="I32359" s="94"/>
      <c r="J32359" s="2"/>
      <c r="P32359" s="30"/>
      <c r="T32359" s="2"/>
      <c r="V32359" s="2"/>
      <c r="W32359" s="28"/>
      <c r="Y32359" s="30"/>
      <c r="Z32359" s="30"/>
      <c r="AB32359" s="6"/>
    </row>
    <row r="32360" spans="1:28">
      <c r="A32360" s="2"/>
      <c r="B32360" s="2"/>
      <c r="C32360" s="2"/>
      <c r="G32360" s="94"/>
      <c r="H32360" s="94"/>
      <c r="I32360" s="94"/>
      <c r="J32360" s="2"/>
      <c r="P32360" s="30"/>
      <c r="T32360" s="2"/>
      <c r="V32360" s="2"/>
      <c r="W32360" s="28"/>
      <c r="Y32360" s="30"/>
      <c r="Z32360" s="30"/>
      <c r="AB32360" s="6"/>
    </row>
    <row r="32361" spans="1:28">
      <c r="A32361" s="2"/>
      <c r="B32361" s="2"/>
      <c r="C32361" s="2"/>
      <c r="G32361" s="94"/>
      <c r="H32361" s="94"/>
      <c r="I32361" s="94"/>
      <c r="J32361" s="2"/>
      <c r="P32361" s="30"/>
      <c r="T32361" s="2"/>
      <c r="V32361" s="2"/>
      <c r="W32361" s="28"/>
      <c r="Y32361" s="30"/>
      <c r="Z32361" s="30"/>
      <c r="AB32361" s="6"/>
    </row>
    <row r="32362" spans="1:28">
      <c r="A32362" s="2"/>
      <c r="B32362" s="2"/>
      <c r="C32362" s="2"/>
      <c r="G32362" s="94"/>
      <c r="H32362" s="94"/>
      <c r="I32362" s="94"/>
      <c r="J32362" s="2"/>
      <c r="P32362" s="30"/>
      <c r="T32362" s="2"/>
      <c r="V32362" s="2"/>
      <c r="W32362" s="28"/>
      <c r="Y32362" s="30"/>
      <c r="Z32362" s="30"/>
      <c r="AB32362" s="6"/>
    </row>
    <row r="32363" spans="1:28">
      <c r="A32363" s="2"/>
      <c r="B32363" s="2"/>
      <c r="C32363" s="2"/>
      <c r="G32363" s="94"/>
      <c r="H32363" s="94"/>
      <c r="I32363" s="94"/>
      <c r="J32363" s="2"/>
      <c r="P32363" s="30"/>
      <c r="T32363" s="2"/>
      <c r="V32363" s="2"/>
      <c r="W32363" s="28"/>
      <c r="Y32363" s="30"/>
      <c r="Z32363" s="30"/>
      <c r="AB32363" s="6"/>
    </row>
    <row r="32364" spans="1:28">
      <c r="A32364" s="2"/>
      <c r="B32364" s="2"/>
      <c r="C32364" s="2"/>
      <c r="G32364" s="94"/>
      <c r="H32364" s="94"/>
      <c r="I32364" s="94"/>
      <c r="J32364" s="2"/>
      <c r="P32364" s="30"/>
      <c r="T32364" s="2"/>
      <c r="V32364" s="2"/>
      <c r="W32364" s="28"/>
      <c r="Y32364" s="30"/>
      <c r="Z32364" s="30"/>
      <c r="AB32364" s="6"/>
    </row>
    <row r="32365" spans="1:28">
      <c r="A32365" s="2"/>
      <c r="B32365" s="2"/>
      <c r="C32365" s="2"/>
      <c r="G32365" s="94"/>
      <c r="H32365" s="94"/>
      <c r="I32365" s="94"/>
      <c r="J32365" s="2"/>
      <c r="P32365" s="30"/>
      <c r="T32365" s="2"/>
      <c r="V32365" s="2"/>
      <c r="W32365" s="28"/>
      <c r="Y32365" s="30"/>
      <c r="Z32365" s="30"/>
      <c r="AB32365" s="6"/>
    </row>
    <row r="32366" spans="1:28">
      <c r="A32366" s="2"/>
      <c r="B32366" s="2"/>
      <c r="C32366" s="2"/>
      <c r="G32366" s="94"/>
      <c r="H32366" s="94"/>
      <c r="I32366" s="94"/>
      <c r="J32366" s="2"/>
      <c r="P32366" s="30"/>
      <c r="T32366" s="2"/>
      <c r="V32366" s="2"/>
      <c r="W32366" s="28"/>
      <c r="Y32366" s="30"/>
      <c r="Z32366" s="30"/>
      <c r="AB32366" s="6"/>
    </row>
    <row r="32367" spans="1:28">
      <c r="A32367" s="2"/>
      <c r="B32367" s="2"/>
      <c r="C32367" s="2"/>
      <c r="G32367" s="94"/>
      <c r="H32367" s="94"/>
      <c r="I32367" s="94"/>
      <c r="J32367" s="2"/>
      <c r="P32367" s="30"/>
      <c r="T32367" s="2"/>
      <c r="V32367" s="2"/>
      <c r="W32367" s="28"/>
      <c r="Y32367" s="30"/>
      <c r="Z32367" s="30"/>
      <c r="AB32367" s="6"/>
    </row>
    <row r="32368" spans="1:28">
      <c r="A32368" s="2"/>
      <c r="B32368" s="2"/>
      <c r="C32368" s="2"/>
      <c r="G32368" s="94"/>
      <c r="H32368" s="94"/>
      <c r="I32368" s="94"/>
      <c r="J32368" s="2"/>
      <c r="P32368" s="30"/>
      <c r="T32368" s="2"/>
      <c r="V32368" s="2"/>
      <c r="W32368" s="28"/>
      <c r="Y32368" s="30"/>
      <c r="Z32368" s="30"/>
      <c r="AB32368" s="6"/>
    </row>
    <row r="32369" spans="1:28">
      <c r="A32369" s="2"/>
      <c r="B32369" s="2"/>
      <c r="C32369" s="2"/>
      <c r="G32369" s="94"/>
      <c r="H32369" s="94"/>
      <c r="I32369" s="94"/>
      <c r="J32369" s="2"/>
      <c r="P32369" s="30"/>
      <c r="T32369" s="2"/>
      <c r="V32369" s="2"/>
      <c r="W32369" s="28"/>
      <c r="Y32369" s="30"/>
      <c r="Z32369" s="30"/>
      <c r="AB32369" s="6"/>
    </row>
    <row r="32370" spans="1:28">
      <c r="A32370" s="2"/>
      <c r="B32370" s="2"/>
      <c r="C32370" s="2"/>
      <c r="G32370" s="94"/>
      <c r="H32370" s="94"/>
      <c r="I32370" s="94"/>
      <c r="J32370" s="2"/>
      <c r="P32370" s="30"/>
      <c r="T32370" s="2"/>
      <c r="V32370" s="2"/>
      <c r="W32370" s="28"/>
      <c r="Y32370" s="30"/>
      <c r="Z32370" s="30"/>
      <c r="AB32370" s="6"/>
    </row>
    <row r="32371" spans="1:28">
      <c r="A32371" s="2"/>
      <c r="B32371" s="2"/>
      <c r="C32371" s="2"/>
      <c r="G32371" s="94"/>
      <c r="H32371" s="94"/>
      <c r="I32371" s="94"/>
      <c r="J32371" s="2"/>
      <c r="P32371" s="30"/>
      <c r="T32371" s="2"/>
      <c r="V32371" s="2"/>
      <c r="W32371" s="28"/>
      <c r="Y32371" s="30"/>
      <c r="Z32371" s="30"/>
      <c r="AB32371" s="6"/>
    </row>
    <row r="32372" spans="1:28">
      <c r="A32372" s="2"/>
      <c r="B32372" s="2"/>
      <c r="C32372" s="2"/>
      <c r="G32372" s="94"/>
      <c r="H32372" s="94"/>
      <c r="I32372" s="94"/>
      <c r="J32372" s="2"/>
      <c r="P32372" s="30"/>
      <c r="T32372" s="2"/>
      <c r="V32372" s="2"/>
      <c r="W32372" s="28"/>
      <c r="Y32372" s="30"/>
      <c r="Z32372" s="30"/>
      <c r="AB32372" s="6"/>
    </row>
    <row r="32373" spans="1:28">
      <c r="A32373" s="2"/>
      <c r="B32373" s="2"/>
      <c r="C32373" s="2"/>
      <c r="G32373" s="94"/>
      <c r="H32373" s="94"/>
      <c r="I32373" s="94"/>
      <c r="J32373" s="2"/>
      <c r="P32373" s="30"/>
      <c r="T32373" s="2"/>
      <c r="V32373" s="2"/>
      <c r="W32373" s="28"/>
      <c r="Y32373" s="30"/>
      <c r="Z32373" s="30"/>
      <c r="AB32373" s="6"/>
    </row>
    <row r="32374" spans="1:28">
      <c r="A32374" s="2"/>
      <c r="B32374" s="2"/>
      <c r="C32374" s="2"/>
      <c r="G32374" s="94"/>
      <c r="H32374" s="94"/>
      <c r="I32374" s="94"/>
      <c r="J32374" s="2"/>
      <c r="P32374" s="30"/>
      <c r="T32374" s="2"/>
      <c r="V32374" s="2"/>
      <c r="W32374" s="28"/>
      <c r="Y32374" s="30"/>
      <c r="Z32374" s="30"/>
      <c r="AB32374" s="6"/>
    </row>
    <row r="32375" spans="1:28">
      <c r="A32375" s="2"/>
      <c r="B32375" s="2"/>
      <c r="C32375" s="2"/>
      <c r="G32375" s="94"/>
      <c r="H32375" s="94"/>
      <c r="I32375" s="94"/>
      <c r="J32375" s="2"/>
      <c r="P32375" s="30"/>
      <c r="T32375" s="2"/>
      <c r="V32375" s="2"/>
      <c r="W32375" s="28"/>
      <c r="Y32375" s="30"/>
      <c r="Z32375" s="30"/>
      <c r="AB32375" s="6"/>
    </row>
    <row r="32376" spans="1:28">
      <c r="A32376" s="2"/>
      <c r="B32376" s="2"/>
      <c r="C32376" s="2"/>
      <c r="G32376" s="94"/>
      <c r="H32376" s="94"/>
      <c r="I32376" s="94"/>
      <c r="J32376" s="2"/>
      <c r="P32376" s="30"/>
      <c r="T32376" s="2"/>
      <c r="V32376" s="2"/>
      <c r="W32376" s="28"/>
      <c r="Y32376" s="30"/>
      <c r="Z32376" s="30"/>
      <c r="AB32376" s="6"/>
    </row>
    <row r="32377" spans="1:28">
      <c r="A32377" s="2"/>
      <c r="B32377" s="2"/>
      <c r="C32377" s="2"/>
      <c r="G32377" s="94"/>
      <c r="H32377" s="94"/>
      <c r="I32377" s="94"/>
      <c r="J32377" s="2"/>
      <c r="P32377" s="30"/>
      <c r="T32377" s="2"/>
      <c r="V32377" s="2"/>
      <c r="W32377" s="28"/>
      <c r="Y32377" s="30"/>
      <c r="Z32377" s="30"/>
      <c r="AB32377" s="6"/>
    </row>
    <row r="32378" spans="1:28">
      <c r="A32378" s="2"/>
      <c r="B32378" s="2"/>
      <c r="C32378" s="2"/>
      <c r="G32378" s="94"/>
      <c r="H32378" s="94"/>
      <c r="I32378" s="94"/>
      <c r="J32378" s="2"/>
      <c r="P32378" s="30"/>
      <c r="T32378" s="2"/>
      <c r="V32378" s="2"/>
      <c r="W32378" s="28"/>
      <c r="Y32378" s="30"/>
      <c r="Z32378" s="30"/>
      <c r="AB32378" s="6"/>
    </row>
    <row r="32379" spans="1:28">
      <c r="A32379" s="2"/>
      <c r="B32379" s="2"/>
      <c r="C32379" s="2"/>
      <c r="G32379" s="94"/>
      <c r="H32379" s="94"/>
      <c r="I32379" s="94"/>
      <c r="J32379" s="2"/>
      <c r="P32379" s="30"/>
      <c r="T32379" s="2"/>
      <c r="V32379" s="2"/>
      <c r="W32379" s="28"/>
      <c r="Y32379" s="30"/>
      <c r="Z32379" s="30"/>
      <c r="AB32379" s="6"/>
    </row>
    <row r="32380" spans="1:28">
      <c r="A32380" s="2"/>
      <c r="B32380" s="2"/>
      <c r="C32380" s="2"/>
      <c r="G32380" s="94"/>
      <c r="H32380" s="94"/>
      <c r="I32380" s="94"/>
      <c r="J32380" s="2"/>
      <c r="P32380" s="30"/>
      <c r="T32380" s="2"/>
      <c r="V32380" s="2"/>
      <c r="W32380" s="28"/>
      <c r="Y32380" s="30"/>
      <c r="Z32380" s="30"/>
      <c r="AB32380" s="6"/>
    </row>
    <row r="32381" spans="1:28">
      <c r="A32381" s="2"/>
      <c r="B32381" s="2"/>
      <c r="C32381" s="2"/>
      <c r="G32381" s="94"/>
      <c r="H32381" s="94"/>
      <c r="I32381" s="94"/>
      <c r="J32381" s="2"/>
      <c r="P32381" s="30"/>
      <c r="T32381" s="2"/>
      <c r="V32381" s="2"/>
      <c r="W32381" s="28"/>
      <c r="Y32381" s="30"/>
      <c r="Z32381" s="30"/>
      <c r="AB32381" s="6"/>
    </row>
    <row r="32382" spans="1:28">
      <c r="A32382" s="2"/>
      <c r="B32382" s="2"/>
      <c r="C32382" s="2"/>
      <c r="G32382" s="94"/>
      <c r="H32382" s="94"/>
      <c r="I32382" s="94"/>
      <c r="J32382" s="2"/>
      <c r="P32382" s="30"/>
      <c r="T32382" s="2"/>
      <c r="V32382" s="2"/>
      <c r="W32382" s="28"/>
      <c r="Y32382" s="30"/>
      <c r="Z32382" s="30"/>
      <c r="AB32382" s="6"/>
    </row>
    <row r="32383" spans="1:28">
      <c r="A32383" s="2"/>
      <c r="B32383" s="2"/>
      <c r="C32383" s="2"/>
      <c r="G32383" s="94"/>
      <c r="H32383" s="94"/>
      <c r="I32383" s="94"/>
      <c r="J32383" s="2"/>
      <c r="P32383" s="30"/>
      <c r="T32383" s="2"/>
      <c r="V32383" s="2"/>
      <c r="W32383" s="28"/>
      <c r="Y32383" s="30"/>
      <c r="Z32383" s="30"/>
      <c r="AB32383" s="6"/>
    </row>
    <row r="32384" spans="1:28">
      <c r="A32384" s="2"/>
      <c r="B32384" s="2"/>
      <c r="C32384" s="2"/>
      <c r="G32384" s="94"/>
      <c r="H32384" s="94"/>
      <c r="I32384" s="94"/>
      <c r="J32384" s="2"/>
      <c r="P32384" s="30"/>
      <c r="T32384" s="2"/>
      <c r="V32384" s="2"/>
      <c r="W32384" s="28"/>
      <c r="Y32384" s="30"/>
      <c r="Z32384" s="30"/>
      <c r="AB32384" s="6"/>
    </row>
    <row r="32385" spans="1:28">
      <c r="A32385" s="2"/>
      <c r="B32385" s="2"/>
      <c r="C32385" s="2"/>
      <c r="G32385" s="94"/>
      <c r="H32385" s="94"/>
      <c r="I32385" s="94"/>
      <c r="J32385" s="2"/>
      <c r="P32385" s="30"/>
      <c r="T32385" s="2"/>
      <c r="V32385" s="2"/>
      <c r="W32385" s="28"/>
      <c r="Y32385" s="30"/>
      <c r="Z32385" s="30"/>
      <c r="AB32385" s="6"/>
    </row>
    <row r="32386" spans="1:28">
      <c r="A32386" s="2"/>
      <c r="B32386" s="2"/>
      <c r="C32386" s="2"/>
      <c r="G32386" s="94"/>
      <c r="H32386" s="94"/>
      <c r="I32386" s="94"/>
      <c r="J32386" s="2"/>
      <c r="P32386" s="30"/>
      <c r="T32386" s="2"/>
      <c r="V32386" s="2"/>
      <c r="W32386" s="28"/>
      <c r="Y32386" s="30"/>
      <c r="Z32386" s="30"/>
      <c r="AB32386" s="6"/>
    </row>
    <row r="32387" spans="1:28">
      <c r="A32387" s="2"/>
      <c r="B32387" s="2"/>
      <c r="C32387" s="2"/>
      <c r="G32387" s="94"/>
      <c r="H32387" s="94"/>
      <c r="I32387" s="94"/>
      <c r="J32387" s="2"/>
      <c r="P32387" s="30"/>
      <c r="T32387" s="2"/>
      <c r="V32387" s="2"/>
      <c r="W32387" s="28"/>
      <c r="Y32387" s="30"/>
      <c r="Z32387" s="30"/>
      <c r="AB32387" s="6"/>
    </row>
    <row r="32388" spans="1:28">
      <c r="A32388" s="2"/>
      <c r="B32388" s="2"/>
      <c r="C32388" s="2"/>
      <c r="G32388" s="94"/>
      <c r="H32388" s="94"/>
      <c r="I32388" s="94"/>
      <c r="J32388" s="2"/>
      <c r="P32388" s="30"/>
      <c r="T32388" s="2"/>
      <c r="V32388" s="2"/>
      <c r="W32388" s="28"/>
      <c r="Y32388" s="30"/>
      <c r="Z32388" s="30"/>
      <c r="AB32388" s="6"/>
    </row>
    <row r="32389" spans="1:28">
      <c r="A32389" s="2"/>
      <c r="B32389" s="2"/>
      <c r="C32389" s="2"/>
      <c r="G32389" s="94"/>
      <c r="H32389" s="94"/>
      <c r="I32389" s="94"/>
      <c r="J32389" s="2"/>
      <c r="P32389" s="30"/>
      <c r="T32389" s="2"/>
      <c r="V32389" s="2"/>
      <c r="W32389" s="28"/>
      <c r="Y32389" s="30"/>
      <c r="Z32389" s="30"/>
      <c r="AB32389" s="6"/>
    </row>
    <row r="32390" spans="1:28">
      <c r="A32390" s="2"/>
      <c r="B32390" s="2"/>
      <c r="C32390" s="2"/>
      <c r="G32390" s="94"/>
      <c r="H32390" s="94"/>
      <c r="I32390" s="94"/>
      <c r="J32390" s="2"/>
      <c r="P32390" s="30"/>
      <c r="T32390" s="2"/>
      <c r="V32390" s="2"/>
      <c r="W32390" s="28"/>
      <c r="Y32390" s="30"/>
      <c r="Z32390" s="30"/>
      <c r="AB32390" s="6"/>
    </row>
    <row r="32391" spans="1:28">
      <c r="A32391" s="2"/>
      <c r="B32391" s="2"/>
      <c r="C32391" s="2"/>
      <c r="G32391" s="94"/>
      <c r="H32391" s="94"/>
      <c r="I32391" s="94"/>
      <c r="J32391" s="2"/>
      <c r="P32391" s="30"/>
      <c r="T32391" s="2"/>
      <c r="V32391" s="2"/>
      <c r="W32391" s="28"/>
      <c r="Y32391" s="30"/>
      <c r="Z32391" s="30"/>
      <c r="AB32391" s="6"/>
    </row>
    <row r="32392" spans="1:28">
      <c r="A32392" s="2"/>
      <c r="B32392" s="2"/>
      <c r="C32392" s="2"/>
      <c r="G32392" s="94"/>
      <c r="H32392" s="94"/>
      <c r="I32392" s="94"/>
      <c r="J32392" s="2"/>
      <c r="P32392" s="30"/>
      <c r="T32392" s="2"/>
      <c r="V32392" s="2"/>
      <c r="W32392" s="28"/>
      <c r="Y32392" s="30"/>
      <c r="Z32392" s="30"/>
      <c r="AB32392" s="6"/>
    </row>
    <row r="32393" spans="1:28">
      <c r="A32393" s="2"/>
      <c r="B32393" s="2"/>
      <c r="C32393" s="2"/>
      <c r="G32393" s="94"/>
      <c r="H32393" s="94"/>
      <c r="I32393" s="94"/>
      <c r="J32393" s="2"/>
      <c r="P32393" s="30"/>
      <c r="T32393" s="2"/>
      <c r="V32393" s="2"/>
      <c r="W32393" s="28"/>
      <c r="Y32393" s="30"/>
      <c r="Z32393" s="30"/>
      <c r="AB32393" s="6"/>
    </row>
    <row r="32394" spans="1:28">
      <c r="A32394" s="2"/>
      <c r="B32394" s="2"/>
      <c r="C32394" s="2"/>
      <c r="G32394" s="94"/>
      <c r="H32394" s="94"/>
      <c r="I32394" s="94"/>
      <c r="J32394" s="2"/>
      <c r="P32394" s="30"/>
      <c r="T32394" s="2"/>
      <c r="V32394" s="2"/>
      <c r="W32394" s="28"/>
      <c r="Y32394" s="30"/>
      <c r="Z32394" s="30"/>
      <c r="AB32394" s="6"/>
    </row>
    <row r="32395" spans="1:28">
      <c r="A32395" s="2"/>
      <c r="B32395" s="2"/>
      <c r="C32395" s="2"/>
      <c r="G32395" s="94"/>
      <c r="H32395" s="94"/>
      <c r="I32395" s="94"/>
      <c r="J32395" s="2"/>
      <c r="P32395" s="30"/>
      <c r="T32395" s="2"/>
      <c r="V32395" s="2"/>
      <c r="W32395" s="28"/>
      <c r="Y32395" s="30"/>
      <c r="Z32395" s="30"/>
      <c r="AB32395" s="6"/>
    </row>
    <row r="32396" spans="1:28">
      <c r="A32396" s="2"/>
      <c r="B32396" s="2"/>
      <c r="C32396" s="2"/>
      <c r="G32396" s="94"/>
      <c r="H32396" s="94"/>
      <c r="I32396" s="94"/>
      <c r="J32396" s="2"/>
      <c r="P32396" s="30"/>
      <c r="T32396" s="2"/>
      <c r="V32396" s="2"/>
      <c r="W32396" s="28"/>
      <c r="Y32396" s="30"/>
      <c r="Z32396" s="30"/>
      <c r="AB32396" s="6"/>
    </row>
    <row r="32397" spans="1:28">
      <c r="A32397" s="2"/>
      <c r="B32397" s="2"/>
      <c r="C32397" s="2"/>
      <c r="G32397" s="94"/>
      <c r="H32397" s="94"/>
      <c r="I32397" s="94"/>
      <c r="J32397" s="2"/>
      <c r="P32397" s="30"/>
      <c r="T32397" s="2"/>
      <c r="V32397" s="2"/>
      <c r="W32397" s="28"/>
      <c r="Y32397" s="30"/>
      <c r="Z32397" s="30"/>
      <c r="AB32397" s="6"/>
    </row>
    <row r="32398" spans="1:28">
      <c r="A32398" s="2"/>
      <c r="B32398" s="2"/>
      <c r="C32398" s="2"/>
      <c r="G32398" s="94"/>
      <c r="H32398" s="94"/>
      <c r="I32398" s="94"/>
      <c r="J32398" s="2"/>
      <c r="P32398" s="30"/>
      <c r="T32398" s="2"/>
      <c r="V32398" s="2"/>
      <c r="W32398" s="28"/>
      <c r="Y32398" s="30"/>
      <c r="Z32398" s="30"/>
      <c r="AB32398" s="6"/>
    </row>
    <row r="32399" spans="1:28">
      <c r="A32399" s="2"/>
      <c r="B32399" s="2"/>
      <c r="C32399" s="2"/>
      <c r="G32399" s="94"/>
      <c r="H32399" s="94"/>
      <c r="I32399" s="94"/>
      <c r="J32399" s="2"/>
      <c r="P32399" s="30"/>
      <c r="T32399" s="2"/>
      <c r="V32399" s="2"/>
      <c r="W32399" s="28"/>
      <c r="Y32399" s="30"/>
      <c r="Z32399" s="30"/>
      <c r="AB32399" s="6"/>
    </row>
    <row r="32400" spans="1:28">
      <c r="A32400" s="2"/>
      <c r="B32400" s="2"/>
      <c r="C32400" s="2"/>
      <c r="G32400" s="94"/>
      <c r="H32400" s="94"/>
      <c r="I32400" s="94"/>
      <c r="J32400" s="2"/>
      <c r="P32400" s="30"/>
      <c r="T32400" s="2"/>
      <c r="V32400" s="2"/>
      <c r="W32400" s="28"/>
      <c r="Y32400" s="30"/>
      <c r="Z32400" s="30"/>
      <c r="AB32400" s="6"/>
    </row>
    <row r="32401" spans="1:28">
      <c r="A32401" s="2"/>
      <c r="B32401" s="2"/>
      <c r="C32401" s="2"/>
      <c r="G32401" s="94"/>
      <c r="H32401" s="94"/>
      <c r="I32401" s="94"/>
      <c r="J32401" s="2"/>
      <c r="P32401" s="30"/>
      <c r="T32401" s="2"/>
      <c r="V32401" s="2"/>
      <c r="W32401" s="28"/>
      <c r="Y32401" s="30"/>
      <c r="Z32401" s="30"/>
      <c r="AB32401" s="6"/>
    </row>
    <row r="32402" spans="1:28">
      <c r="A32402" s="2"/>
      <c r="B32402" s="2"/>
      <c r="C32402" s="2"/>
      <c r="G32402" s="94"/>
      <c r="H32402" s="94"/>
      <c r="I32402" s="94"/>
      <c r="J32402" s="2"/>
      <c r="P32402" s="30"/>
      <c r="T32402" s="2"/>
      <c r="V32402" s="2"/>
      <c r="W32402" s="28"/>
      <c r="Y32402" s="30"/>
      <c r="Z32402" s="30"/>
      <c r="AB32402" s="6"/>
    </row>
    <row r="32403" spans="1:28">
      <c r="A32403" s="2"/>
      <c r="B32403" s="2"/>
      <c r="C32403" s="2"/>
      <c r="G32403" s="94"/>
      <c r="H32403" s="94"/>
      <c r="I32403" s="94"/>
      <c r="J32403" s="2"/>
      <c r="P32403" s="30"/>
      <c r="T32403" s="2"/>
      <c r="V32403" s="2"/>
      <c r="W32403" s="28"/>
      <c r="Y32403" s="30"/>
      <c r="Z32403" s="30"/>
      <c r="AB32403" s="6"/>
    </row>
    <row r="32404" spans="1:28">
      <c r="A32404" s="2"/>
      <c r="B32404" s="2"/>
      <c r="C32404" s="2"/>
      <c r="G32404" s="94"/>
      <c r="H32404" s="94"/>
      <c r="I32404" s="94"/>
      <c r="J32404" s="2"/>
      <c r="P32404" s="30"/>
      <c r="T32404" s="2"/>
      <c r="V32404" s="2"/>
      <c r="W32404" s="28"/>
      <c r="Y32404" s="30"/>
      <c r="Z32404" s="30"/>
      <c r="AB32404" s="6"/>
    </row>
    <row r="32405" spans="1:28">
      <c r="A32405" s="2"/>
      <c r="B32405" s="2"/>
      <c r="C32405" s="2"/>
      <c r="G32405" s="94"/>
      <c r="H32405" s="94"/>
      <c r="I32405" s="94"/>
      <c r="J32405" s="2"/>
      <c r="P32405" s="30"/>
      <c r="T32405" s="2"/>
      <c r="V32405" s="2"/>
      <c r="W32405" s="28"/>
      <c r="Y32405" s="30"/>
      <c r="Z32405" s="30"/>
      <c r="AB32405" s="6"/>
    </row>
    <row r="32406" spans="1:28">
      <c r="A32406" s="2"/>
      <c r="B32406" s="2"/>
      <c r="C32406" s="2"/>
      <c r="G32406" s="94"/>
      <c r="H32406" s="94"/>
      <c r="I32406" s="94"/>
      <c r="J32406" s="2"/>
      <c r="P32406" s="30"/>
      <c r="T32406" s="2"/>
      <c r="V32406" s="2"/>
      <c r="W32406" s="28"/>
      <c r="Y32406" s="30"/>
      <c r="Z32406" s="30"/>
      <c r="AB32406" s="6"/>
    </row>
    <row r="32407" spans="1:28">
      <c r="A32407" s="2"/>
      <c r="B32407" s="2"/>
      <c r="C32407" s="2"/>
      <c r="G32407" s="94"/>
      <c r="H32407" s="94"/>
      <c r="I32407" s="94"/>
      <c r="J32407" s="2"/>
      <c r="P32407" s="30"/>
      <c r="T32407" s="2"/>
      <c r="V32407" s="2"/>
      <c r="W32407" s="28"/>
      <c r="Y32407" s="30"/>
      <c r="Z32407" s="30"/>
      <c r="AB32407" s="6"/>
    </row>
    <row r="32408" spans="1:28">
      <c r="A32408" s="2"/>
      <c r="B32408" s="2"/>
      <c r="C32408" s="2"/>
      <c r="G32408" s="94"/>
      <c r="H32408" s="94"/>
      <c r="I32408" s="94"/>
      <c r="J32408" s="2"/>
      <c r="P32408" s="30"/>
      <c r="T32408" s="2"/>
      <c r="V32408" s="2"/>
      <c r="W32408" s="28"/>
      <c r="Y32408" s="30"/>
      <c r="Z32408" s="30"/>
      <c r="AB32408" s="6"/>
    </row>
    <row r="32409" spans="1:28">
      <c r="A32409" s="2"/>
      <c r="B32409" s="2"/>
      <c r="C32409" s="2"/>
      <c r="G32409" s="94"/>
      <c r="H32409" s="94"/>
      <c r="I32409" s="94"/>
      <c r="J32409" s="2"/>
      <c r="P32409" s="30"/>
      <c r="T32409" s="2"/>
      <c r="V32409" s="2"/>
      <c r="W32409" s="28"/>
      <c r="Y32409" s="30"/>
      <c r="Z32409" s="30"/>
      <c r="AB32409" s="6"/>
    </row>
    <row r="32410" spans="1:28">
      <c r="A32410" s="2"/>
      <c r="B32410" s="2"/>
      <c r="C32410" s="2"/>
      <c r="G32410" s="94"/>
      <c r="H32410" s="94"/>
      <c r="I32410" s="94"/>
      <c r="J32410" s="2"/>
      <c r="P32410" s="30"/>
      <c r="T32410" s="2"/>
      <c r="V32410" s="2"/>
      <c r="W32410" s="28"/>
      <c r="Y32410" s="30"/>
      <c r="Z32410" s="30"/>
      <c r="AB32410" s="6"/>
    </row>
    <row r="32411" spans="1:28">
      <c r="A32411" s="2"/>
      <c r="B32411" s="2"/>
      <c r="C32411" s="2"/>
      <c r="G32411" s="94"/>
      <c r="H32411" s="94"/>
      <c r="I32411" s="94"/>
      <c r="J32411" s="2"/>
      <c r="P32411" s="30"/>
      <c r="T32411" s="2"/>
      <c r="V32411" s="2"/>
      <c r="W32411" s="28"/>
      <c r="Y32411" s="30"/>
      <c r="Z32411" s="30"/>
      <c r="AB32411" s="6"/>
    </row>
    <row r="32412" spans="1:28">
      <c r="A32412" s="2"/>
      <c r="B32412" s="2"/>
      <c r="C32412" s="2"/>
      <c r="G32412" s="94"/>
      <c r="H32412" s="94"/>
      <c r="I32412" s="94"/>
      <c r="J32412" s="2"/>
      <c r="P32412" s="30"/>
      <c r="T32412" s="2"/>
      <c r="V32412" s="2"/>
      <c r="W32412" s="28"/>
      <c r="Y32412" s="30"/>
      <c r="Z32412" s="30"/>
      <c r="AB32412" s="6"/>
    </row>
    <row r="32413" spans="1:28">
      <c r="A32413" s="2"/>
      <c r="B32413" s="2"/>
      <c r="C32413" s="2"/>
      <c r="G32413" s="94"/>
      <c r="H32413" s="94"/>
      <c r="I32413" s="94"/>
      <c r="J32413" s="2"/>
      <c r="P32413" s="30"/>
      <c r="T32413" s="2"/>
      <c r="V32413" s="2"/>
      <c r="W32413" s="28"/>
      <c r="Y32413" s="30"/>
      <c r="Z32413" s="30"/>
      <c r="AB32413" s="6"/>
    </row>
    <row r="32414" spans="1:28">
      <c r="A32414" s="2"/>
      <c r="B32414" s="2"/>
      <c r="C32414" s="2"/>
      <c r="G32414" s="94"/>
      <c r="H32414" s="94"/>
      <c r="I32414" s="94"/>
      <c r="J32414" s="2"/>
      <c r="P32414" s="30"/>
      <c r="T32414" s="2"/>
      <c r="V32414" s="2"/>
      <c r="W32414" s="28"/>
      <c r="Y32414" s="30"/>
      <c r="Z32414" s="30"/>
      <c r="AB32414" s="6"/>
    </row>
    <row r="32415" spans="1:28">
      <c r="A32415" s="2"/>
      <c r="B32415" s="2"/>
      <c r="C32415" s="2"/>
      <c r="G32415" s="94"/>
      <c r="H32415" s="94"/>
      <c r="I32415" s="94"/>
      <c r="J32415" s="2"/>
      <c r="P32415" s="30"/>
      <c r="T32415" s="2"/>
      <c r="V32415" s="2"/>
      <c r="W32415" s="28"/>
      <c r="Y32415" s="30"/>
      <c r="Z32415" s="30"/>
      <c r="AB32415" s="6"/>
    </row>
    <row r="32416" spans="1:28">
      <c r="A32416" s="2"/>
      <c r="B32416" s="2"/>
      <c r="C32416" s="2"/>
      <c r="G32416" s="94"/>
      <c r="H32416" s="94"/>
      <c r="I32416" s="94"/>
      <c r="J32416" s="2"/>
      <c r="P32416" s="30"/>
      <c r="T32416" s="2"/>
      <c r="V32416" s="2"/>
      <c r="W32416" s="28"/>
      <c r="Y32416" s="30"/>
      <c r="Z32416" s="30"/>
      <c r="AB32416" s="6"/>
    </row>
    <row r="32417" spans="1:28">
      <c r="A32417" s="2"/>
      <c r="B32417" s="2"/>
      <c r="C32417" s="2"/>
      <c r="G32417" s="94"/>
      <c r="H32417" s="94"/>
      <c r="I32417" s="94"/>
      <c r="J32417" s="2"/>
      <c r="P32417" s="30"/>
      <c r="T32417" s="2"/>
      <c r="V32417" s="2"/>
      <c r="W32417" s="28"/>
      <c r="Y32417" s="30"/>
      <c r="Z32417" s="30"/>
      <c r="AB32417" s="6"/>
    </row>
    <row r="32418" spans="1:28">
      <c r="A32418" s="2"/>
      <c r="B32418" s="2"/>
      <c r="C32418" s="2"/>
      <c r="G32418" s="94"/>
      <c r="H32418" s="94"/>
      <c r="I32418" s="94"/>
      <c r="J32418" s="2"/>
      <c r="P32418" s="30"/>
      <c r="T32418" s="2"/>
      <c r="V32418" s="2"/>
      <c r="W32418" s="28"/>
      <c r="Y32418" s="30"/>
      <c r="Z32418" s="30"/>
      <c r="AB32418" s="6"/>
    </row>
    <row r="32419" spans="1:28">
      <c r="A32419" s="2"/>
      <c r="B32419" s="2"/>
      <c r="C32419" s="2"/>
      <c r="G32419" s="94"/>
      <c r="H32419" s="94"/>
      <c r="I32419" s="94"/>
      <c r="J32419" s="2"/>
      <c r="P32419" s="30"/>
      <c r="T32419" s="2"/>
      <c r="V32419" s="2"/>
      <c r="W32419" s="28"/>
      <c r="Y32419" s="30"/>
      <c r="Z32419" s="30"/>
      <c r="AB32419" s="6"/>
    </row>
    <row r="32420" spans="1:28">
      <c r="A32420" s="2"/>
      <c r="B32420" s="2"/>
      <c r="C32420" s="2"/>
      <c r="G32420" s="94"/>
      <c r="H32420" s="94"/>
      <c r="I32420" s="94"/>
      <c r="J32420" s="2"/>
      <c r="P32420" s="30"/>
      <c r="T32420" s="2"/>
      <c r="V32420" s="2"/>
      <c r="W32420" s="28"/>
      <c r="Y32420" s="30"/>
      <c r="Z32420" s="30"/>
      <c r="AB32420" s="6"/>
    </row>
    <row r="32421" spans="1:28">
      <c r="A32421" s="2"/>
      <c r="B32421" s="2"/>
      <c r="C32421" s="2"/>
      <c r="G32421" s="94"/>
      <c r="H32421" s="94"/>
      <c r="I32421" s="94"/>
      <c r="J32421" s="2"/>
      <c r="P32421" s="30"/>
      <c r="T32421" s="2"/>
      <c r="V32421" s="2"/>
      <c r="W32421" s="28"/>
      <c r="Y32421" s="30"/>
      <c r="Z32421" s="30"/>
      <c r="AB32421" s="6"/>
    </row>
    <row r="32422" spans="1:28">
      <c r="A32422" s="2"/>
      <c r="B32422" s="2"/>
      <c r="C32422" s="2"/>
      <c r="G32422" s="94"/>
      <c r="H32422" s="94"/>
      <c r="I32422" s="94"/>
      <c r="J32422" s="2"/>
      <c r="P32422" s="30"/>
      <c r="T32422" s="2"/>
      <c r="V32422" s="2"/>
      <c r="W32422" s="28"/>
      <c r="Y32422" s="30"/>
      <c r="Z32422" s="30"/>
      <c r="AB32422" s="6"/>
    </row>
    <row r="32423" spans="1:28">
      <c r="A32423" s="2"/>
      <c r="B32423" s="2"/>
      <c r="C32423" s="2"/>
      <c r="G32423" s="94"/>
      <c r="H32423" s="94"/>
      <c r="I32423" s="94"/>
      <c r="J32423" s="2"/>
      <c r="P32423" s="30"/>
      <c r="T32423" s="2"/>
      <c r="V32423" s="2"/>
      <c r="W32423" s="28"/>
      <c r="Y32423" s="30"/>
      <c r="Z32423" s="30"/>
      <c r="AB32423" s="6"/>
    </row>
    <row r="32424" spans="1:28">
      <c r="A32424" s="2"/>
      <c r="B32424" s="2"/>
      <c r="C32424" s="2"/>
      <c r="G32424" s="94"/>
      <c r="H32424" s="94"/>
      <c r="I32424" s="94"/>
      <c r="J32424" s="2"/>
      <c r="P32424" s="30"/>
      <c r="T32424" s="2"/>
      <c r="V32424" s="2"/>
      <c r="W32424" s="28"/>
      <c r="Y32424" s="30"/>
      <c r="Z32424" s="30"/>
      <c r="AB32424" s="6"/>
    </row>
    <row r="32425" spans="1:28">
      <c r="A32425" s="2"/>
      <c r="B32425" s="2"/>
      <c r="C32425" s="2"/>
      <c r="G32425" s="94"/>
      <c r="H32425" s="94"/>
      <c r="I32425" s="94"/>
      <c r="J32425" s="2"/>
      <c r="P32425" s="30"/>
      <c r="T32425" s="2"/>
      <c r="V32425" s="2"/>
      <c r="W32425" s="28"/>
      <c r="Y32425" s="30"/>
      <c r="Z32425" s="30"/>
      <c r="AB32425" s="6"/>
    </row>
    <row r="32426" spans="1:28">
      <c r="A32426" s="2"/>
      <c r="B32426" s="2"/>
      <c r="C32426" s="2"/>
      <c r="G32426" s="94"/>
      <c r="H32426" s="94"/>
      <c r="I32426" s="94"/>
      <c r="J32426" s="2"/>
      <c r="P32426" s="30"/>
      <c r="T32426" s="2"/>
      <c r="V32426" s="2"/>
      <c r="W32426" s="28"/>
      <c r="Y32426" s="30"/>
      <c r="Z32426" s="30"/>
      <c r="AB32426" s="6"/>
    </row>
    <row r="32427" spans="1:28">
      <c r="A32427" s="2"/>
      <c r="B32427" s="2"/>
      <c r="C32427" s="2"/>
      <c r="G32427" s="94"/>
      <c r="H32427" s="94"/>
      <c r="I32427" s="94"/>
      <c r="J32427" s="2"/>
      <c r="P32427" s="30"/>
      <c r="T32427" s="2"/>
      <c r="V32427" s="2"/>
      <c r="W32427" s="28"/>
      <c r="Y32427" s="30"/>
      <c r="Z32427" s="30"/>
      <c r="AB32427" s="6"/>
    </row>
    <row r="32428" spans="1:28">
      <c r="A32428" s="2"/>
      <c r="B32428" s="2"/>
      <c r="C32428" s="2"/>
      <c r="G32428" s="94"/>
      <c r="H32428" s="94"/>
      <c r="I32428" s="94"/>
      <c r="J32428" s="2"/>
      <c r="P32428" s="30"/>
      <c r="T32428" s="2"/>
      <c r="V32428" s="2"/>
      <c r="W32428" s="28"/>
      <c r="Y32428" s="30"/>
      <c r="Z32428" s="30"/>
      <c r="AB32428" s="6"/>
    </row>
    <row r="32429" spans="1:28">
      <c r="A32429" s="2"/>
      <c r="B32429" s="2"/>
      <c r="C32429" s="2"/>
      <c r="G32429" s="94"/>
      <c r="H32429" s="94"/>
      <c r="I32429" s="94"/>
      <c r="J32429" s="2"/>
      <c r="P32429" s="30"/>
      <c r="T32429" s="2"/>
      <c r="V32429" s="2"/>
      <c r="W32429" s="28"/>
      <c r="Y32429" s="30"/>
      <c r="Z32429" s="30"/>
      <c r="AB32429" s="6"/>
    </row>
    <row r="32430" spans="1:28">
      <c r="A32430" s="2"/>
      <c r="B32430" s="2"/>
      <c r="C32430" s="2"/>
      <c r="G32430" s="94"/>
      <c r="H32430" s="94"/>
      <c r="I32430" s="94"/>
      <c r="J32430" s="2"/>
      <c r="P32430" s="30"/>
      <c r="T32430" s="2"/>
      <c r="V32430" s="2"/>
      <c r="W32430" s="28"/>
      <c r="Y32430" s="30"/>
      <c r="Z32430" s="30"/>
      <c r="AB32430" s="6"/>
    </row>
    <row r="32431" spans="1:28">
      <c r="A32431" s="2"/>
      <c r="B32431" s="2"/>
      <c r="C32431" s="2"/>
      <c r="G32431" s="94"/>
      <c r="H32431" s="94"/>
      <c r="I32431" s="94"/>
      <c r="J32431" s="2"/>
      <c r="P32431" s="30"/>
      <c r="T32431" s="2"/>
      <c r="V32431" s="2"/>
      <c r="W32431" s="28"/>
      <c r="Y32431" s="30"/>
      <c r="Z32431" s="30"/>
      <c r="AB32431" s="6"/>
    </row>
    <row r="32432" spans="1:28">
      <c r="A32432" s="2"/>
      <c r="B32432" s="2"/>
      <c r="C32432" s="2"/>
      <c r="G32432" s="94"/>
      <c r="H32432" s="94"/>
      <c r="I32432" s="94"/>
      <c r="J32432" s="2"/>
      <c r="P32432" s="30"/>
      <c r="T32432" s="2"/>
      <c r="V32432" s="2"/>
      <c r="W32432" s="28"/>
      <c r="Y32432" s="30"/>
      <c r="Z32432" s="30"/>
      <c r="AB32432" s="6"/>
    </row>
    <row r="32433" spans="1:28">
      <c r="A32433" s="2"/>
      <c r="B32433" s="2"/>
      <c r="C32433" s="2"/>
      <c r="G32433" s="94"/>
      <c r="H32433" s="94"/>
      <c r="I32433" s="94"/>
      <c r="J32433" s="2"/>
      <c r="P32433" s="30"/>
      <c r="T32433" s="2"/>
      <c r="V32433" s="2"/>
      <c r="W32433" s="28"/>
      <c r="Y32433" s="30"/>
      <c r="Z32433" s="30"/>
      <c r="AB32433" s="6"/>
    </row>
    <row r="32434" spans="1:28">
      <c r="A32434" s="2"/>
      <c r="B32434" s="2"/>
      <c r="C32434" s="2"/>
      <c r="G32434" s="94"/>
      <c r="H32434" s="94"/>
      <c r="I32434" s="94"/>
      <c r="J32434" s="2"/>
      <c r="P32434" s="30"/>
      <c r="T32434" s="2"/>
      <c r="V32434" s="2"/>
      <c r="W32434" s="28"/>
      <c r="Y32434" s="30"/>
      <c r="Z32434" s="30"/>
      <c r="AB32434" s="6"/>
    </row>
    <row r="32435" spans="1:28">
      <c r="A32435" s="2"/>
      <c r="B32435" s="2"/>
      <c r="C32435" s="2"/>
      <c r="G32435" s="94"/>
      <c r="H32435" s="94"/>
      <c r="I32435" s="94"/>
      <c r="J32435" s="2"/>
      <c r="P32435" s="30"/>
      <c r="T32435" s="2"/>
      <c r="V32435" s="2"/>
      <c r="W32435" s="28"/>
      <c r="Y32435" s="30"/>
      <c r="Z32435" s="30"/>
      <c r="AB32435" s="6"/>
    </row>
    <row r="32436" spans="1:28">
      <c r="A32436" s="2"/>
      <c r="B32436" s="2"/>
      <c r="C32436" s="2"/>
      <c r="G32436" s="94"/>
      <c r="H32436" s="94"/>
      <c r="I32436" s="94"/>
      <c r="J32436" s="2"/>
      <c r="P32436" s="30"/>
      <c r="T32436" s="2"/>
      <c r="V32436" s="2"/>
      <c r="W32436" s="28"/>
      <c r="Y32436" s="30"/>
      <c r="Z32436" s="30"/>
      <c r="AB32436" s="6"/>
    </row>
    <row r="32437" spans="1:28">
      <c r="A32437" s="2"/>
      <c r="B32437" s="2"/>
      <c r="C32437" s="2"/>
      <c r="G32437" s="94"/>
      <c r="H32437" s="94"/>
      <c r="I32437" s="94"/>
      <c r="J32437" s="2"/>
      <c r="P32437" s="30"/>
      <c r="T32437" s="2"/>
      <c r="V32437" s="2"/>
      <c r="W32437" s="28"/>
      <c r="Y32437" s="30"/>
      <c r="Z32437" s="30"/>
      <c r="AB32437" s="6"/>
    </row>
    <row r="32438" spans="1:28">
      <c r="A32438" s="2"/>
      <c r="B32438" s="2"/>
      <c r="C32438" s="2"/>
      <c r="G32438" s="94"/>
      <c r="H32438" s="94"/>
      <c r="I32438" s="94"/>
      <c r="J32438" s="2"/>
      <c r="P32438" s="30"/>
      <c r="T32438" s="2"/>
      <c r="V32438" s="2"/>
      <c r="W32438" s="28"/>
      <c r="Y32438" s="30"/>
      <c r="Z32438" s="30"/>
      <c r="AB32438" s="6"/>
    </row>
    <row r="32439" spans="1:28">
      <c r="A32439" s="2"/>
      <c r="B32439" s="2"/>
      <c r="C32439" s="2"/>
      <c r="G32439" s="94"/>
      <c r="H32439" s="94"/>
      <c r="I32439" s="94"/>
      <c r="J32439" s="2"/>
      <c r="P32439" s="30"/>
      <c r="T32439" s="2"/>
      <c r="V32439" s="2"/>
      <c r="W32439" s="28"/>
      <c r="Y32439" s="30"/>
      <c r="Z32439" s="30"/>
      <c r="AB32439" s="6"/>
    </row>
    <row r="32440" spans="1:28">
      <c r="A32440" s="2"/>
      <c r="B32440" s="2"/>
      <c r="C32440" s="2"/>
      <c r="G32440" s="94"/>
      <c r="H32440" s="94"/>
      <c r="I32440" s="94"/>
      <c r="J32440" s="2"/>
      <c r="P32440" s="30"/>
      <c r="T32440" s="2"/>
      <c r="V32440" s="2"/>
      <c r="W32440" s="28"/>
      <c r="Y32440" s="30"/>
      <c r="Z32440" s="30"/>
      <c r="AB32440" s="6"/>
    </row>
    <row r="32441" spans="1:28">
      <c r="A32441" s="2"/>
      <c r="B32441" s="2"/>
      <c r="C32441" s="2"/>
      <c r="G32441" s="94"/>
      <c r="H32441" s="94"/>
      <c r="I32441" s="94"/>
      <c r="J32441" s="2"/>
      <c r="P32441" s="30"/>
      <c r="T32441" s="2"/>
      <c r="V32441" s="2"/>
      <c r="W32441" s="28"/>
      <c r="Y32441" s="30"/>
      <c r="Z32441" s="30"/>
      <c r="AB32441" s="6"/>
    </row>
    <row r="32442" spans="1:28">
      <c r="A32442" s="2"/>
      <c r="B32442" s="2"/>
      <c r="C32442" s="2"/>
      <c r="G32442" s="94"/>
      <c r="H32442" s="94"/>
      <c r="I32442" s="94"/>
      <c r="J32442" s="2"/>
      <c r="P32442" s="30"/>
      <c r="T32442" s="2"/>
      <c r="V32442" s="2"/>
      <c r="W32442" s="28"/>
      <c r="Y32442" s="30"/>
      <c r="Z32442" s="30"/>
      <c r="AB32442" s="6"/>
    </row>
    <row r="32443" spans="1:28">
      <c r="A32443" s="2"/>
      <c r="B32443" s="2"/>
      <c r="C32443" s="2"/>
      <c r="G32443" s="94"/>
      <c r="H32443" s="94"/>
      <c r="I32443" s="94"/>
      <c r="J32443" s="2"/>
      <c r="P32443" s="30"/>
      <c r="T32443" s="2"/>
      <c r="V32443" s="2"/>
      <c r="W32443" s="28"/>
      <c r="Y32443" s="30"/>
      <c r="Z32443" s="30"/>
      <c r="AB32443" s="6"/>
    </row>
    <row r="32444" spans="1:28">
      <c r="A32444" s="2"/>
      <c r="B32444" s="2"/>
      <c r="C32444" s="2"/>
      <c r="G32444" s="94"/>
      <c r="H32444" s="94"/>
      <c r="I32444" s="94"/>
      <c r="J32444" s="2"/>
      <c r="P32444" s="30"/>
      <c r="T32444" s="2"/>
      <c r="V32444" s="2"/>
      <c r="W32444" s="28"/>
      <c r="Y32444" s="30"/>
      <c r="Z32444" s="30"/>
      <c r="AB32444" s="6"/>
    </row>
    <row r="32445" spans="1:28">
      <c r="A32445" s="2"/>
      <c r="B32445" s="2"/>
      <c r="C32445" s="2"/>
      <c r="G32445" s="94"/>
      <c r="H32445" s="94"/>
      <c r="I32445" s="94"/>
      <c r="J32445" s="2"/>
      <c r="P32445" s="30"/>
      <c r="T32445" s="2"/>
      <c r="V32445" s="2"/>
      <c r="W32445" s="28"/>
      <c r="Y32445" s="30"/>
      <c r="Z32445" s="30"/>
      <c r="AB32445" s="6"/>
    </row>
    <row r="32446" spans="1:28">
      <c r="A32446" s="2"/>
      <c r="B32446" s="2"/>
      <c r="C32446" s="2"/>
      <c r="G32446" s="94"/>
      <c r="H32446" s="94"/>
      <c r="I32446" s="94"/>
      <c r="J32446" s="2"/>
      <c r="P32446" s="30"/>
      <c r="T32446" s="2"/>
      <c r="V32446" s="2"/>
      <c r="W32446" s="28"/>
      <c r="Y32446" s="30"/>
      <c r="Z32446" s="30"/>
      <c r="AB32446" s="6"/>
    </row>
    <row r="32447" spans="1:28">
      <c r="A32447" s="2"/>
      <c r="B32447" s="2"/>
      <c r="C32447" s="2"/>
      <c r="G32447" s="94"/>
      <c r="H32447" s="94"/>
      <c r="I32447" s="94"/>
      <c r="J32447" s="2"/>
      <c r="P32447" s="30"/>
      <c r="T32447" s="2"/>
      <c r="V32447" s="2"/>
      <c r="W32447" s="28"/>
      <c r="Y32447" s="30"/>
      <c r="Z32447" s="30"/>
      <c r="AB32447" s="6"/>
    </row>
    <row r="32448" spans="1:28">
      <c r="A32448" s="2"/>
      <c r="B32448" s="2"/>
      <c r="C32448" s="2"/>
      <c r="G32448" s="94"/>
      <c r="H32448" s="94"/>
      <c r="I32448" s="94"/>
      <c r="J32448" s="2"/>
      <c r="P32448" s="30"/>
      <c r="T32448" s="2"/>
      <c r="V32448" s="2"/>
      <c r="W32448" s="28"/>
      <c r="Y32448" s="30"/>
      <c r="Z32448" s="30"/>
      <c r="AB32448" s="6"/>
    </row>
    <row r="32449" spans="1:28">
      <c r="A32449" s="2"/>
      <c r="B32449" s="2"/>
      <c r="C32449" s="2"/>
      <c r="G32449" s="94"/>
      <c r="H32449" s="94"/>
      <c r="I32449" s="94"/>
      <c r="J32449" s="2"/>
      <c r="P32449" s="30"/>
      <c r="T32449" s="2"/>
      <c r="V32449" s="2"/>
      <c r="W32449" s="28"/>
      <c r="Y32449" s="30"/>
      <c r="Z32449" s="30"/>
      <c r="AB32449" s="6"/>
    </row>
    <row r="32450" spans="1:28">
      <c r="A32450" s="2"/>
      <c r="B32450" s="2"/>
      <c r="C32450" s="2"/>
      <c r="G32450" s="94"/>
      <c r="H32450" s="94"/>
      <c r="I32450" s="94"/>
      <c r="J32450" s="2"/>
      <c r="P32450" s="30"/>
      <c r="T32450" s="2"/>
      <c r="V32450" s="2"/>
      <c r="W32450" s="28"/>
      <c r="Y32450" s="30"/>
      <c r="Z32450" s="30"/>
      <c r="AB32450" s="6"/>
    </row>
    <row r="32451" spans="1:28">
      <c r="A32451" s="2"/>
      <c r="B32451" s="2"/>
      <c r="C32451" s="2"/>
      <c r="G32451" s="94"/>
      <c r="H32451" s="94"/>
      <c r="I32451" s="94"/>
      <c r="J32451" s="2"/>
      <c r="P32451" s="30"/>
      <c r="T32451" s="2"/>
      <c r="V32451" s="2"/>
      <c r="W32451" s="28"/>
      <c r="Y32451" s="30"/>
      <c r="Z32451" s="30"/>
      <c r="AB32451" s="6"/>
    </row>
    <row r="32452" spans="1:28">
      <c r="A32452" s="2"/>
      <c r="B32452" s="2"/>
      <c r="C32452" s="2"/>
      <c r="G32452" s="94"/>
      <c r="H32452" s="94"/>
      <c r="I32452" s="94"/>
      <c r="J32452" s="2"/>
      <c r="P32452" s="30"/>
      <c r="T32452" s="2"/>
      <c r="V32452" s="2"/>
      <c r="W32452" s="28"/>
      <c r="Y32452" s="30"/>
      <c r="Z32452" s="30"/>
      <c r="AB32452" s="6"/>
    </row>
    <row r="32453" spans="1:28">
      <c r="A32453" s="2"/>
      <c r="B32453" s="2"/>
      <c r="C32453" s="2"/>
      <c r="G32453" s="94"/>
      <c r="H32453" s="94"/>
      <c r="I32453" s="94"/>
      <c r="J32453" s="2"/>
      <c r="P32453" s="30"/>
      <c r="T32453" s="2"/>
      <c r="V32453" s="2"/>
      <c r="W32453" s="28"/>
      <c r="Y32453" s="30"/>
      <c r="Z32453" s="30"/>
      <c r="AB32453" s="6"/>
    </row>
    <row r="32454" spans="1:28">
      <c r="A32454" s="2"/>
      <c r="B32454" s="2"/>
      <c r="C32454" s="2"/>
      <c r="G32454" s="94"/>
      <c r="H32454" s="94"/>
      <c r="I32454" s="94"/>
      <c r="J32454" s="2"/>
      <c r="P32454" s="30"/>
      <c r="T32454" s="2"/>
      <c r="V32454" s="2"/>
      <c r="W32454" s="28"/>
      <c r="Y32454" s="30"/>
      <c r="Z32454" s="30"/>
      <c r="AB32454" s="6"/>
    </row>
    <row r="32455" spans="1:28">
      <c r="A32455" s="2"/>
      <c r="B32455" s="2"/>
      <c r="C32455" s="2"/>
      <c r="G32455" s="94"/>
      <c r="H32455" s="94"/>
      <c r="I32455" s="94"/>
      <c r="J32455" s="2"/>
      <c r="P32455" s="30"/>
      <c r="T32455" s="2"/>
      <c r="V32455" s="2"/>
      <c r="W32455" s="28"/>
      <c r="Y32455" s="30"/>
      <c r="Z32455" s="30"/>
      <c r="AB32455" s="6"/>
    </row>
    <row r="32456" spans="1:28">
      <c r="A32456" s="2"/>
      <c r="B32456" s="2"/>
      <c r="C32456" s="2"/>
      <c r="G32456" s="94"/>
      <c r="H32456" s="94"/>
      <c r="I32456" s="94"/>
      <c r="J32456" s="2"/>
      <c r="P32456" s="30"/>
      <c r="T32456" s="2"/>
      <c r="V32456" s="2"/>
      <c r="W32456" s="28"/>
      <c r="Y32456" s="30"/>
      <c r="Z32456" s="30"/>
      <c r="AB32456" s="6"/>
    </row>
    <row r="32457" spans="1:28">
      <c r="A32457" s="2"/>
      <c r="B32457" s="2"/>
      <c r="C32457" s="2"/>
      <c r="G32457" s="94"/>
      <c r="H32457" s="94"/>
      <c r="I32457" s="94"/>
      <c r="J32457" s="2"/>
      <c r="P32457" s="30"/>
      <c r="T32457" s="2"/>
      <c r="V32457" s="2"/>
      <c r="W32457" s="28"/>
      <c r="Y32457" s="30"/>
      <c r="Z32457" s="30"/>
      <c r="AB32457" s="6"/>
    </row>
    <row r="32458" spans="1:28">
      <c r="A32458" s="2"/>
      <c r="B32458" s="2"/>
      <c r="C32458" s="2"/>
      <c r="G32458" s="94"/>
      <c r="H32458" s="94"/>
      <c r="I32458" s="94"/>
      <c r="J32458" s="2"/>
      <c r="P32458" s="30"/>
      <c r="T32458" s="2"/>
      <c r="V32458" s="2"/>
      <c r="W32458" s="28"/>
      <c r="Y32458" s="30"/>
      <c r="Z32458" s="30"/>
      <c r="AB32458" s="6"/>
    </row>
    <row r="32459" spans="1:28">
      <c r="A32459" s="2"/>
      <c r="B32459" s="2"/>
      <c r="C32459" s="2"/>
      <c r="G32459" s="94"/>
      <c r="H32459" s="94"/>
      <c r="I32459" s="94"/>
      <c r="J32459" s="2"/>
      <c r="P32459" s="30"/>
      <c r="T32459" s="2"/>
      <c r="V32459" s="2"/>
      <c r="W32459" s="28"/>
      <c r="Y32459" s="30"/>
      <c r="Z32459" s="30"/>
      <c r="AB32459" s="6"/>
    </row>
    <row r="32460" spans="1:28">
      <c r="A32460" s="2"/>
      <c r="B32460" s="2"/>
      <c r="C32460" s="2"/>
      <c r="G32460" s="94"/>
      <c r="H32460" s="94"/>
      <c r="I32460" s="94"/>
      <c r="J32460" s="2"/>
      <c r="P32460" s="30"/>
      <c r="T32460" s="2"/>
      <c r="V32460" s="2"/>
      <c r="W32460" s="28"/>
      <c r="Y32460" s="30"/>
      <c r="Z32460" s="30"/>
      <c r="AB32460" s="6"/>
    </row>
    <row r="32461" spans="1:28">
      <c r="A32461" s="2"/>
      <c r="B32461" s="2"/>
      <c r="C32461" s="2"/>
      <c r="G32461" s="94"/>
      <c r="H32461" s="94"/>
      <c r="I32461" s="94"/>
      <c r="J32461" s="2"/>
      <c r="P32461" s="30"/>
      <c r="T32461" s="2"/>
      <c r="V32461" s="2"/>
      <c r="W32461" s="28"/>
      <c r="Y32461" s="30"/>
      <c r="Z32461" s="30"/>
      <c r="AB32461" s="6"/>
    </row>
    <row r="32462" spans="1:28">
      <c r="A32462" s="2"/>
      <c r="B32462" s="2"/>
      <c r="C32462" s="2"/>
      <c r="G32462" s="94"/>
      <c r="H32462" s="94"/>
      <c r="I32462" s="94"/>
      <c r="J32462" s="2"/>
      <c r="P32462" s="30"/>
      <c r="T32462" s="2"/>
      <c r="V32462" s="2"/>
      <c r="W32462" s="28"/>
      <c r="Y32462" s="30"/>
      <c r="Z32462" s="30"/>
      <c r="AB32462" s="6"/>
    </row>
    <row r="32463" spans="1:28">
      <c r="A32463" s="2"/>
      <c r="B32463" s="2"/>
      <c r="C32463" s="2"/>
      <c r="G32463" s="94"/>
      <c r="H32463" s="94"/>
      <c r="I32463" s="94"/>
      <c r="J32463" s="2"/>
      <c r="P32463" s="30"/>
      <c r="T32463" s="2"/>
      <c r="V32463" s="2"/>
      <c r="W32463" s="28"/>
      <c r="Y32463" s="30"/>
      <c r="Z32463" s="30"/>
      <c r="AB32463" s="6"/>
    </row>
    <row r="32464" spans="1:28">
      <c r="A32464" s="2"/>
      <c r="B32464" s="2"/>
      <c r="C32464" s="2"/>
      <c r="G32464" s="94"/>
      <c r="H32464" s="94"/>
      <c r="I32464" s="94"/>
      <c r="J32464" s="2"/>
      <c r="P32464" s="30"/>
      <c r="T32464" s="2"/>
      <c r="V32464" s="2"/>
      <c r="W32464" s="28"/>
      <c r="Y32464" s="30"/>
      <c r="Z32464" s="30"/>
      <c r="AB32464" s="6"/>
    </row>
    <row r="32465" spans="1:28">
      <c r="A32465" s="2"/>
      <c r="B32465" s="2"/>
      <c r="C32465" s="2"/>
      <c r="G32465" s="94"/>
      <c r="H32465" s="94"/>
      <c r="I32465" s="94"/>
      <c r="J32465" s="2"/>
      <c r="P32465" s="30"/>
      <c r="T32465" s="2"/>
      <c r="V32465" s="2"/>
      <c r="W32465" s="28"/>
      <c r="Y32465" s="30"/>
      <c r="Z32465" s="30"/>
      <c r="AB32465" s="6"/>
    </row>
    <row r="32466" spans="1:28">
      <c r="A32466" s="2"/>
      <c r="B32466" s="2"/>
      <c r="C32466" s="2"/>
      <c r="G32466" s="94"/>
      <c r="H32466" s="94"/>
      <c r="I32466" s="94"/>
      <c r="J32466" s="2"/>
      <c r="P32466" s="30"/>
      <c r="T32466" s="2"/>
      <c r="V32466" s="2"/>
      <c r="W32466" s="28"/>
      <c r="Y32466" s="30"/>
      <c r="Z32466" s="30"/>
      <c r="AB32466" s="6"/>
    </row>
    <row r="32467" spans="1:28">
      <c r="A32467" s="2"/>
      <c r="B32467" s="2"/>
      <c r="C32467" s="2"/>
      <c r="G32467" s="94"/>
      <c r="H32467" s="94"/>
      <c r="I32467" s="94"/>
      <c r="J32467" s="2"/>
      <c r="P32467" s="30"/>
      <c r="T32467" s="2"/>
      <c r="V32467" s="2"/>
      <c r="W32467" s="28"/>
      <c r="Y32467" s="30"/>
      <c r="Z32467" s="30"/>
      <c r="AB32467" s="6"/>
    </row>
    <row r="32468" spans="1:28">
      <c r="A32468" s="2"/>
      <c r="B32468" s="2"/>
      <c r="C32468" s="2"/>
      <c r="G32468" s="94"/>
      <c r="H32468" s="94"/>
      <c r="I32468" s="94"/>
      <c r="J32468" s="2"/>
      <c r="P32468" s="30"/>
      <c r="T32468" s="2"/>
      <c r="V32468" s="2"/>
      <c r="W32468" s="28"/>
      <c r="Y32468" s="30"/>
      <c r="Z32468" s="30"/>
      <c r="AB32468" s="6"/>
    </row>
    <row r="32469" spans="1:28">
      <c r="A32469" s="2"/>
      <c r="B32469" s="2"/>
      <c r="C32469" s="2"/>
      <c r="G32469" s="94"/>
      <c r="H32469" s="94"/>
      <c r="I32469" s="94"/>
      <c r="J32469" s="2"/>
      <c r="P32469" s="30"/>
      <c r="T32469" s="2"/>
      <c r="V32469" s="2"/>
      <c r="W32469" s="28"/>
      <c r="Y32469" s="30"/>
      <c r="Z32469" s="30"/>
      <c r="AB32469" s="6"/>
    </row>
    <row r="32470" spans="1:28">
      <c r="A32470" s="2"/>
      <c r="B32470" s="2"/>
      <c r="C32470" s="2"/>
      <c r="G32470" s="94"/>
      <c r="H32470" s="94"/>
      <c r="I32470" s="94"/>
      <c r="J32470" s="2"/>
      <c r="P32470" s="30"/>
      <c r="T32470" s="2"/>
      <c r="V32470" s="2"/>
      <c r="W32470" s="28"/>
      <c r="Y32470" s="30"/>
      <c r="Z32470" s="30"/>
      <c r="AB32470" s="6"/>
    </row>
    <row r="32471" spans="1:28">
      <c r="A32471" s="2"/>
      <c r="B32471" s="2"/>
      <c r="C32471" s="2"/>
      <c r="G32471" s="94"/>
      <c r="H32471" s="94"/>
      <c r="I32471" s="94"/>
      <c r="J32471" s="2"/>
      <c r="P32471" s="30"/>
      <c r="T32471" s="2"/>
      <c r="V32471" s="2"/>
      <c r="W32471" s="28"/>
      <c r="Y32471" s="30"/>
      <c r="Z32471" s="30"/>
      <c r="AB32471" s="6"/>
    </row>
    <row r="32472" spans="1:28">
      <c r="A32472" s="2"/>
      <c r="B32472" s="2"/>
      <c r="C32472" s="2"/>
      <c r="G32472" s="94"/>
      <c r="H32472" s="94"/>
      <c r="I32472" s="94"/>
      <c r="J32472" s="2"/>
      <c r="P32472" s="30"/>
      <c r="T32472" s="2"/>
      <c r="V32472" s="2"/>
      <c r="W32472" s="28"/>
      <c r="Y32472" s="30"/>
      <c r="Z32472" s="30"/>
      <c r="AB32472" s="6"/>
    </row>
    <row r="32473" spans="1:28">
      <c r="A32473" s="2"/>
      <c r="B32473" s="2"/>
      <c r="C32473" s="2"/>
      <c r="G32473" s="94"/>
      <c r="H32473" s="94"/>
      <c r="I32473" s="94"/>
      <c r="J32473" s="2"/>
      <c r="P32473" s="30"/>
      <c r="T32473" s="2"/>
      <c r="V32473" s="2"/>
      <c r="W32473" s="28"/>
      <c r="Y32473" s="30"/>
      <c r="Z32473" s="30"/>
      <c r="AB32473" s="6"/>
    </row>
    <row r="32474" spans="1:28">
      <c r="A32474" s="2"/>
      <c r="B32474" s="2"/>
      <c r="C32474" s="2"/>
      <c r="G32474" s="94"/>
      <c r="H32474" s="94"/>
      <c r="I32474" s="94"/>
      <c r="J32474" s="2"/>
      <c r="P32474" s="30"/>
      <c r="T32474" s="2"/>
      <c r="V32474" s="2"/>
      <c r="W32474" s="28"/>
      <c r="Y32474" s="30"/>
      <c r="Z32474" s="30"/>
      <c r="AB32474" s="6"/>
    </row>
    <row r="32475" spans="1:28">
      <c r="A32475" s="2"/>
      <c r="B32475" s="2"/>
      <c r="C32475" s="2"/>
      <c r="G32475" s="94"/>
      <c r="H32475" s="94"/>
      <c r="I32475" s="94"/>
      <c r="J32475" s="2"/>
      <c r="P32475" s="30"/>
      <c r="T32475" s="2"/>
      <c r="V32475" s="2"/>
      <c r="W32475" s="28"/>
      <c r="Y32475" s="30"/>
      <c r="Z32475" s="30"/>
      <c r="AB32475" s="6"/>
    </row>
    <row r="32476" spans="1:28">
      <c r="A32476" s="2"/>
      <c r="B32476" s="2"/>
      <c r="C32476" s="2"/>
      <c r="G32476" s="94"/>
      <c r="H32476" s="94"/>
      <c r="I32476" s="94"/>
      <c r="J32476" s="2"/>
      <c r="P32476" s="30"/>
      <c r="T32476" s="2"/>
      <c r="V32476" s="2"/>
      <c r="W32476" s="28"/>
      <c r="Y32476" s="30"/>
      <c r="Z32476" s="30"/>
      <c r="AB32476" s="6"/>
    </row>
    <row r="32477" spans="1:28">
      <c r="A32477" s="2"/>
      <c r="B32477" s="2"/>
      <c r="C32477" s="2"/>
      <c r="G32477" s="94"/>
      <c r="H32477" s="94"/>
      <c r="I32477" s="94"/>
      <c r="J32477" s="2"/>
      <c r="P32477" s="30"/>
      <c r="T32477" s="2"/>
      <c r="V32477" s="2"/>
      <c r="W32477" s="28"/>
      <c r="Y32477" s="30"/>
      <c r="Z32477" s="30"/>
      <c r="AB32477" s="6"/>
    </row>
    <row r="32478" spans="1:28">
      <c r="A32478" s="2"/>
      <c r="B32478" s="2"/>
      <c r="C32478" s="2"/>
      <c r="G32478" s="94"/>
      <c r="H32478" s="94"/>
      <c r="I32478" s="94"/>
      <c r="J32478" s="2"/>
      <c r="P32478" s="30"/>
      <c r="T32478" s="2"/>
      <c r="V32478" s="2"/>
      <c r="W32478" s="28"/>
      <c r="Y32478" s="30"/>
      <c r="Z32478" s="30"/>
      <c r="AB32478" s="6"/>
    </row>
    <row r="32479" spans="1:28">
      <c r="A32479" s="2"/>
      <c r="B32479" s="2"/>
      <c r="C32479" s="2"/>
      <c r="G32479" s="94"/>
      <c r="H32479" s="94"/>
      <c r="I32479" s="94"/>
      <c r="J32479" s="2"/>
      <c r="P32479" s="30"/>
      <c r="T32479" s="2"/>
      <c r="V32479" s="2"/>
      <c r="W32479" s="28"/>
      <c r="Y32479" s="30"/>
      <c r="Z32479" s="30"/>
      <c r="AB32479" s="6"/>
    </row>
    <row r="32480" spans="1:28">
      <c r="A32480" s="2"/>
      <c r="B32480" s="2"/>
      <c r="C32480" s="2"/>
      <c r="G32480" s="94"/>
      <c r="H32480" s="94"/>
      <c r="I32480" s="94"/>
      <c r="J32480" s="2"/>
      <c r="P32480" s="30"/>
      <c r="T32480" s="2"/>
      <c r="V32480" s="2"/>
      <c r="W32480" s="28"/>
      <c r="Y32480" s="30"/>
      <c r="Z32480" s="30"/>
      <c r="AB32480" s="6"/>
    </row>
    <row r="32481" spans="1:28">
      <c r="A32481" s="2"/>
      <c r="B32481" s="2"/>
      <c r="C32481" s="2"/>
      <c r="G32481" s="94"/>
      <c r="H32481" s="94"/>
      <c r="I32481" s="94"/>
      <c r="J32481" s="2"/>
      <c r="P32481" s="30"/>
      <c r="T32481" s="2"/>
      <c r="V32481" s="2"/>
      <c r="W32481" s="28"/>
      <c r="Y32481" s="30"/>
      <c r="Z32481" s="30"/>
      <c r="AB32481" s="6"/>
    </row>
    <row r="32482" spans="1:28">
      <c r="A32482" s="2"/>
      <c r="B32482" s="2"/>
      <c r="C32482" s="2"/>
      <c r="G32482" s="94"/>
      <c r="H32482" s="94"/>
      <c r="I32482" s="94"/>
      <c r="J32482" s="2"/>
      <c r="P32482" s="30"/>
      <c r="T32482" s="2"/>
      <c r="V32482" s="2"/>
      <c r="W32482" s="28"/>
      <c r="Y32482" s="30"/>
      <c r="Z32482" s="30"/>
      <c r="AB32482" s="6"/>
    </row>
    <row r="32483" spans="1:28">
      <c r="A32483" s="2"/>
      <c r="B32483" s="2"/>
      <c r="C32483" s="2"/>
      <c r="G32483" s="94"/>
      <c r="H32483" s="94"/>
      <c r="I32483" s="94"/>
      <c r="J32483" s="2"/>
      <c r="P32483" s="30"/>
      <c r="T32483" s="2"/>
      <c r="V32483" s="2"/>
      <c r="W32483" s="28"/>
      <c r="Y32483" s="30"/>
      <c r="Z32483" s="30"/>
      <c r="AB32483" s="6"/>
    </row>
    <row r="32484" spans="1:28">
      <c r="A32484" s="2"/>
      <c r="B32484" s="2"/>
      <c r="C32484" s="2"/>
      <c r="G32484" s="94"/>
      <c r="H32484" s="94"/>
      <c r="I32484" s="94"/>
      <c r="J32484" s="2"/>
      <c r="P32484" s="30"/>
      <c r="T32484" s="2"/>
      <c r="V32484" s="2"/>
      <c r="W32484" s="28"/>
      <c r="Y32484" s="30"/>
      <c r="Z32484" s="30"/>
      <c r="AB32484" s="6"/>
    </row>
    <row r="32485" spans="1:28">
      <c r="A32485" s="2"/>
      <c r="B32485" s="2"/>
      <c r="C32485" s="2"/>
      <c r="G32485" s="94"/>
      <c r="H32485" s="94"/>
      <c r="I32485" s="94"/>
      <c r="J32485" s="2"/>
      <c r="P32485" s="30"/>
      <c r="T32485" s="2"/>
      <c r="V32485" s="2"/>
      <c r="W32485" s="28"/>
      <c r="Y32485" s="30"/>
      <c r="Z32485" s="30"/>
      <c r="AB32485" s="6"/>
    </row>
    <row r="32486" spans="1:28">
      <c r="A32486" s="2"/>
      <c r="B32486" s="2"/>
      <c r="C32486" s="2"/>
      <c r="G32486" s="94"/>
      <c r="H32486" s="94"/>
      <c r="I32486" s="94"/>
      <c r="J32486" s="2"/>
      <c r="P32486" s="30"/>
      <c r="T32486" s="2"/>
      <c r="V32486" s="2"/>
      <c r="W32486" s="28"/>
      <c r="Y32486" s="30"/>
      <c r="Z32486" s="30"/>
      <c r="AB32486" s="6"/>
    </row>
    <row r="32487" spans="1:28">
      <c r="A32487" s="2"/>
      <c r="B32487" s="2"/>
      <c r="C32487" s="2"/>
      <c r="G32487" s="94"/>
      <c r="H32487" s="94"/>
      <c r="I32487" s="94"/>
      <c r="J32487" s="2"/>
      <c r="P32487" s="30"/>
      <c r="T32487" s="2"/>
      <c r="V32487" s="2"/>
      <c r="W32487" s="28"/>
      <c r="Y32487" s="30"/>
      <c r="Z32487" s="30"/>
      <c r="AB32487" s="6"/>
    </row>
    <row r="32488" spans="1:28">
      <c r="A32488" s="2"/>
      <c r="B32488" s="2"/>
      <c r="C32488" s="2"/>
      <c r="G32488" s="94"/>
      <c r="H32488" s="94"/>
      <c r="I32488" s="94"/>
      <c r="J32488" s="2"/>
      <c r="P32488" s="30"/>
      <c r="T32488" s="2"/>
      <c r="V32488" s="2"/>
      <c r="W32488" s="28"/>
      <c r="Y32488" s="30"/>
      <c r="Z32488" s="30"/>
      <c r="AB32488" s="6"/>
    </row>
    <row r="32489" spans="1:28">
      <c r="A32489" s="2"/>
      <c r="B32489" s="2"/>
      <c r="C32489" s="2"/>
      <c r="G32489" s="94"/>
      <c r="H32489" s="94"/>
      <c r="I32489" s="94"/>
      <c r="J32489" s="2"/>
      <c r="P32489" s="30"/>
      <c r="T32489" s="2"/>
      <c r="V32489" s="2"/>
      <c r="W32489" s="28"/>
      <c r="Y32489" s="30"/>
      <c r="Z32489" s="30"/>
      <c r="AB32489" s="6"/>
    </row>
    <row r="32490" spans="1:28">
      <c r="A32490" s="2"/>
      <c r="B32490" s="2"/>
      <c r="C32490" s="2"/>
      <c r="G32490" s="94"/>
      <c r="H32490" s="94"/>
      <c r="I32490" s="94"/>
      <c r="J32490" s="2"/>
      <c r="P32490" s="30"/>
      <c r="T32490" s="2"/>
      <c r="V32490" s="2"/>
      <c r="W32490" s="28"/>
      <c r="Y32490" s="30"/>
      <c r="Z32490" s="30"/>
      <c r="AB32490" s="6"/>
    </row>
    <row r="32491" spans="1:28">
      <c r="A32491" s="2"/>
      <c r="B32491" s="2"/>
      <c r="C32491" s="2"/>
      <c r="G32491" s="94"/>
      <c r="H32491" s="94"/>
      <c r="I32491" s="94"/>
      <c r="J32491" s="2"/>
      <c r="P32491" s="30"/>
      <c r="T32491" s="2"/>
      <c r="V32491" s="2"/>
      <c r="W32491" s="28"/>
      <c r="Y32491" s="30"/>
      <c r="Z32491" s="30"/>
      <c r="AB32491" s="6"/>
    </row>
    <row r="32492" spans="1:28">
      <c r="A32492" s="2"/>
      <c r="B32492" s="2"/>
      <c r="C32492" s="2"/>
      <c r="G32492" s="94"/>
      <c r="H32492" s="94"/>
      <c r="I32492" s="94"/>
      <c r="J32492" s="2"/>
      <c r="P32492" s="30"/>
      <c r="T32492" s="2"/>
      <c r="V32492" s="2"/>
      <c r="W32492" s="28"/>
      <c r="Y32492" s="30"/>
      <c r="Z32492" s="30"/>
      <c r="AB32492" s="6"/>
    </row>
    <row r="32493" spans="1:28">
      <c r="A32493" s="2"/>
      <c r="B32493" s="2"/>
      <c r="C32493" s="2"/>
      <c r="G32493" s="94"/>
      <c r="H32493" s="94"/>
      <c r="I32493" s="94"/>
      <c r="J32493" s="2"/>
      <c r="P32493" s="30"/>
      <c r="T32493" s="2"/>
      <c r="V32493" s="2"/>
      <c r="W32493" s="28"/>
      <c r="Y32493" s="30"/>
      <c r="Z32493" s="30"/>
      <c r="AB32493" s="6"/>
    </row>
    <row r="32494" spans="1:28">
      <c r="A32494" s="2"/>
      <c r="B32494" s="2"/>
      <c r="C32494" s="2"/>
      <c r="G32494" s="94"/>
      <c r="H32494" s="94"/>
      <c r="I32494" s="94"/>
      <c r="J32494" s="2"/>
      <c r="P32494" s="30"/>
      <c r="T32494" s="2"/>
      <c r="V32494" s="2"/>
      <c r="W32494" s="28"/>
      <c r="Y32494" s="30"/>
      <c r="Z32494" s="30"/>
      <c r="AB32494" s="6"/>
    </row>
    <row r="32495" spans="1:28">
      <c r="A32495" s="2"/>
      <c r="B32495" s="2"/>
      <c r="C32495" s="2"/>
      <c r="G32495" s="94"/>
      <c r="H32495" s="94"/>
      <c r="I32495" s="94"/>
      <c r="J32495" s="2"/>
      <c r="P32495" s="30"/>
      <c r="T32495" s="2"/>
      <c r="V32495" s="2"/>
      <c r="W32495" s="28"/>
      <c r="Y32495" s="30"/>
      <c r="Z32495" s="30"/>
      <c r="AB32495" s="6"/>
    </row>
    <row r="32496" spans="1:28">
      <c r="A32496" s="2"/>
      <c r="B32496" s="2"/>
      <c r="C32496" s="2"/>
      <c r="G32496" s="94"/>
      <c r="H32496" s="94"/>
      <c r="I32496" s="94"/>
      <c r="J32496" s="2"/>
      <c r="P32496" s="30"/>
      <c r="T32496" s="2"/>
      <c r="V32496" s="2"/>
      <c r="W32496" s="28"/>
      <c r="Y32496" s="30"/>
      <c r="Z32496" s="30"/>
      <c r="AB32496" s="6"/>
    </row>
    <row r="32497" spans="1:28">
      <c r="A32497" s="2"/>
      <c r="B32497" s="2"/>
      <c r="C32497" s="2"/>
      <c r="G32497" s="94"/>
      <c r="H32497" s="94"/>
      <c r="I32497" s="94"/>
      <c r="J32497" s="2"/>
      <c r="P32497" s="30"/>
      <c r="T32497" s="2"/>
      <c r="V32497" s="2"/>
      <c r="W32497" s="28"/>
      <c r="Y32497" s="30"/>
      <c r="Z32497" s="30"/>
      <c r="AB32497" s="6"/>
    </row>
    <row r="32498" spans="1:28">
      <c r="A32498" s="2"/>
      <c r="B32498" s="2"/>
      <c r="C32498" s="2"/>
      <c r="G32498" s="94"/>
      <c r="H32498" s="94"/>
      <c r="I32498" s="94"/>
      <c r="J32498" s="2"/>
      <c r="P32498" s="30"/>
      <c r="T32498" s="2"/>
      <c r="V32498" s="2"/>
      <c r="W32498" s="28"/>
      <c r="Y32498" s="30"/>
      <c r="Z32498" s="30"/>
      <c r="AB32498" s="6"/>
    </row>
    <row r="32499" spans="1:28">
      <c r="A32499" s="2"/>
      <c r="B32499" s="2"/>
      <c r="C32499" s="2"/>
      <c r="G32499" s="94"/>
      <c r="H32499" s="94"/>
      <c r="I32499" s="94"/>
      <c r="J32499" s="2"/>
      <c r="P32499" s="30"/>
      <c r="T32499" s="2"/>
      <c r="V32499" s="2"/>
      <c r="W32499" s="28"/>
      <c r="Y32499" s="30"/>
      <c r="Z32499" s="30"/>
      <c r="AB32499" s="6"/>
    </row>
    <row r="32500" spans="1:28">
      <c r="A32500" s="2"/>
      <c r="B32500" s="2"/>
      <c r="C32500" s="2"/>
      <c r="G32500" s="94"/>
      <c r="H32500" s="94"/>
      <c r="I32500" s="94"/>
      <c r="J32500" s="2"/>
      <c r="P32500" s="30"/>
      <c r="T32500" s="2"/>
      <c r="V32500" s="2"/>
      <c r="W32500" s="28"/>
      <c r="Y32500" s="30"/>
      <c r="Z32500" s="30"/>
      <c r="AB32500" s="6"/>
    </row>
    <row r="32501" spans="1:28">
      <c r="A32501" s="2"/>
      <c r="B32501" s="2"/>
      <c r="C32501" s="2"/>
      <c r="G32501" s="94"/>
      <c r="H32501" s="94"/>
      <c r="I32501" s="94"/>
      <c r="J32501" s="2"/>
      <c r="P32501" s="30"/>
      <c r="T32501" s="2"/>
      <c r="V32501" s="2"/>
      <c r="W32501" s="28"/>
      <c r="Y32501" s="30"/>
      <c r="Z32501" s="30"/>
      <c r="AB32501" s="6"/>
    </row>
    <row r="32502" spans="1:28">
      <c r="A32502" s="2"/>
      <c r="B32502" s="2"/>
      <c r="C32502" s="2"/>
      <c r="G32502" s="94"/>
      <c r="H32502" s="94"/>
      <c r="I32502" s="94"/>
      <c r="J32502" s="2"/>
      <c r="P32502" s="30"/>
      <c r="T32502" s="2"/>
      <c r="V32502" s="2"/>
      <c r="W32502" s="28"/>
      <c r="Y32502" s="30"/>
      <c r="Z32502" s="30"/>
      <c r="AB32502" s="6"/>
    </row>
    <row r="32503" spans="1:28">
      <c r="A32503" s="2"/>
      <c r="B32503" s="2"/>
      <c r="C32503" s="2"/>
      <c r="G32503" s="94"/>
      <c r="H32503" s="94"/>
      <c r="I32503" s="94"/>
      <c r="J32503" s="2"/>
      <c r="P32503" s="30"/>
      <c r="T32503" s="2"/>
      <c r="V32503" s="2"/>
      <c r="W32503" s="28"/>
      <c r="Y32503" s="30"/>
      <c r="Z32503" s="30"/>
      <c r="AB32503" s="6"/>
    </row>
    <row r="32504" spans="1:28">
      <c r="A32504" s="2"/>
      <c r="B32504" s="2"/>
      <c r="C32504" s="2"/>
      <c r="G32504" s="94"/>
      <c r="H32504" s="94"/>
      <c r="I32504" s="94"/>
      <c r="J32504" s="2"/>
      <c r="P32504" s="30"/>
      <c r="T32504" s="2"/>
      <c r="V32504" s="2"/>
      <c r="W32504" s="28"/>
      <c r="Y32504" s="30"/>
      <c r="Z32504" s="30"/>
      <c r="AB32504" s="6"/>
    </row>
    <row r="32505" spans="1:28">
      <c r="A32505" s="2"/>
      <c r="B32505" s="2"/>
      <c r="C32505" s="2"/>
      <c r="G32505" s="94"/>
      <c r="H32505" s="94"/>
      <c r="I32505" s="94"/>
      <c r="J32505" s="2"/>
      <c r="P32505" s="30"/>
      <c r="T32505" s="2"/>
      <c r="V32505" s="2"/>
      <c r="W32505" s="28"/>
      <c r="Y32505" s="30"/>
      <c r="Z32505" s="30"/>
      <c r="AB32505" s="6"/>
    </row>
    <row r="32506" spans="1:28">
      <c r="A32506" s="2"/>
      <c r="B32506" s="2"/>
      <c r="C32506" s="2"/>
      <c r="G32506" s="94"/>
      <c r="H32506" s="94"/>
      <c r="I32506" s="94"/>
      <c r="J32506" s="2"/>
      <c r="P32506" s="30"/>
      <c r="T32506" s="2"/>
      <c r="V32506" s="2"/>
      <c r="W32506" s="28"/>
      <c r="Y32506" s="30"/>
      <c r="Z32506" s="30"/>
      <c r="AB32506" s="6"/>
    </row>
    <row r="32507" spans="1:28">
      <c r="A32507" s="2"/>
      <c r="B32507" s="2"/>
      <c r="C32507" s="2"/>
      <c r="G32507" s="94"/>
      <c r="H32507" s="94"/>
      <c r="I32507" s="94"/>
      <c r="J32507" s="2"/>
      <c r="P32507" s="30"/>
      <c r="T32507" s="2"/>
      <c r="V32507" s="2"/>
      <c r="W32507" s="28"/>
      <c r="Y32507" s="30"/>
      <c r="Z32507" s="30"/>
      <c r="AB32507" s="6"/>
    </row>
    <row r="32508" spans="1:28">
      <c r="A32508" s="2"/>
      <c r="B32508" s="2"/>
      <c r="C32508" s="2"/>
      <c r="G32508" s="94"/>
      <c r="H32508" s="94"/>
      <c r="I32508" s="94"/>
      <c r="J32508" s="2"/>
      <c r="P32508" s="30"/>
      <c r="T32508" s="2"/>
      <c r="V32508" s="2"/>
      <c r="W32508" s="28"/>
      <c r="Y32508" s="30"/>
      <c r="Z32508" s="30"/>
      <c r="AB32508" s="6"/>
    </row>
    <row r="32509" spans="1:28">
      <c r="A32509" s="2"/>
      <c r="B32509" s="2"/>
      <c r="C32509" s="2"/>
      <c r="G32509" s="94"/>
      <c r="H32509" s="94"/>
      <c r="I32509" s="94"/>
      <c r="J32509" s="2"/>
      <c r="P32509" s="30"/>
      <c r="T32509" s="2"/>
      <c r="V32509" s="2"/>
      <c r="W32509" s="28"/>
      <c r="Y32509" s="30"/>
      <c r="Z32509" s="30"/>
      <c r="AB32509" s="6"/>
    </row>
    <row r="32510" spans="1:28">
      <c r="A32510" s="2"/>
      <c r="B32510" s="2"/>
      <c r="C32510" s="2"/>
      <c r="G32510" s="94"/>
      <c r="H32510" s="94"/>
      <c r="I32510" s="94"/>
      <c r="J32510" s="2"/>
      <c r="P32510" s="30"/>
      <c r="T32510" s="2"/>
      <c r="V32510" s="2"/>
      <c r="W32510" s="28"/>
      <c r="Y32510" s="30"/>
      <c r="Z32510" s="30"/>
      <c r="AB32510" s="6"/>
    </row>
    <row r="32511" spans="1:28">
      <c r="A32511" s="2"/>
      <c r="B32511" s="2"/>
      <c r="C32511" s="2"/>
      <c r="G32511" s="94"/>
      <c r="H32511" s="94"/>
      <c r="I32511" s="94"/>
      <c r="J32511" s="2"/>
      <c r="P32511" s="30"/>
      <c r="T32511" s="2"/>
      <c r="V32511" s="2"/>
      <c r="W32511" s="28"/>
      <c r="Y32511" s="30"/>
      <c r="Z32511" s="30"/>
      <c r="AB32511" s="6"/>
    </row>
    <row r="32512" spans="1:28">
      <c r="A32512" s="2"/>
      <c r="B32512" s="2"/>
      <c r="C32512" s="2"/>
      <c r="G32512" s="94"/>
      <c r="H32512" s="94"/>
      <c r="I32512" s="94"/>
      <c r="J32512" s="2"/>
      <c r="P32512" s="30"/>
      <c r="T32512" s="2"/>
      <c r="V32512" s="2"/>
      <c r="W32512" s="28"/>
      <c r="Y32512" s="30"/>
      <c r="Z32512" s="30"/>
      <c r="AB32512" s="6"/>
    </row>
    <row r="32513" spans="1:28">
      <c r="A32513" s="2"/>
      <c r="B32513" s="2"/>
      <c r="C32513" s="2"/>
      <c r="G32513" s="94"/>
      <c r="H32513" s="94"/>
      <c r="I32513" s="94"/>
      <c r="J32513" s="2"/>
      <c r="P32513" s="30"/>
      <c r="T32513" s="2"/>
      <c r="V32513" s="2"/>
      <c r="W32513" s="28"/>
      <c r="Y32513" s="30"/>
      <c r="Z32513" s="30"/>
      <c r="AB32513" s="6"/>
    </row>
    <row r="32514" spans="1:28">
      <c r="A32514" s="2"/>
      <c r="B32514" s="2"/>
      <c r="C32514" s="2"/>
      <c r="G32514" s="94"/>
      <c r="H32514" s="94"/>
      <c r="I32514" s="94"/>
      <c r="J32514" s="2"/>
      <c r="P32514" s="30"/>
      <c r="T32514" s="2"/>
      <c r="V32514" s="2"/>
      <c r="W32514" s="28"/>
      <c r="Y32514" s="30"/>
      <c r="Z32514" s="30"/>
      <c r="AB32514" s="6"/>
    </row>
    <row r="32515" spans="1:28">
      <c r="A32515" s="2"/>
      <c r="B32515" s="2"/>
      <c r="C32515" s="2"/>
      <c r="G32515" s="94"/>
      <c r="H32515" s="94"/>
      <c r="I32515" s="94"/>
      <c r="J32515" s="2"/>
      <c r="P32515" s="30"/>
      <c r="T32515" s="2"/>
      <c r="V32515" s="2"/>
      <c r="W32515" s="28"/>
      <c r="Y32515" s="30"/>
      <c r="Z32515" s="30"/>
      <c r="AB32515" s="6"/>
    </row>
    <row r="32516" spans="1:28">
      <c r="A32516" s="2"/>
      <c r="B32516" s="2"/>
      <c r="C32516" s="2"/>
      <c r="G32516" s="94"/>
      <c r="H32516" s="94"/>
      <c r="I32516" s="94"/>
      <c r="J32516" s="2"/>
      <c r="P32516" s="30"/>
      <c r="T32516" s="2"/>
      <c r="V32516" s="2"/>
      <c r="W32516" s="28"/>
      <c r="Y32516" s="30"/>
      <c r="Z32516" s="30"/>
      <c r="AB32516" s="6"/>
    </row>
    <row r="32517" spans="1:28">
      <c r="A32517" s="2"/>
      <c r="B32517" s="2"/>
      <c r="C32517" s="2"/>
      <c r="G32517" s="94"/>
      <c r="H32517" s="94"/>
      <c r="I32517" s="94"/>
      <c r="J32517" s="2"/>
      <c r="P32517" s="30"/>
      <c r="T32517" s="2"/>
      <c r="V32517" s="2"/>
      <c r="W32517" s="28"/>
      <c r="Y32517" s="30"/>
      <c r="Z32517" s="30"/>
      <c r="AB32517" s="6"/>
    </row>
    <row r="32518" spans="1:28">
      <c r="A32518" s="2"/>
      <c r="B32518" s="2"/>
      <c r="C32518" s="2"/>
      <c r="G32518" s="94"/>
      <c r="H32518" s="94"/>
      <c r="I32518" s="94"/>
      <c r="J32518" s="2"/>
      <c r="P32518" s="30"/>
      <c r="T32518" s="2"/>
      <c r="V32518" s="2"/>
      <c r="W32518" s="28"/>
      <c r="Y32518" s="30"/>
      <c r="Z32518" s="30"/>
      <c r="AB32518" s="6"/>
    </row>
    <row r="32519" spans="1:28">
      <c r="A32519" s="2"/>
      <c r="B32519" s="2"/>
      <c r="C32519" s="2"/>
      <c r="G32519" s="94"/>
      <c r="H32519" s="94"/>
      <c r="I32519" s="94"/>
      <c r="J32519" s="2"/>
      <c r="P32519" s="30"/>
      <c r="T32519" s="2"/>
      <c r="V32519" s="2"/>
      <c r="W32519" s="28"/>
      <c r="Y32519" s="30"/>
      <c r="Z32519" s="30"/>
      <c r="AB32519" s="6"/>
    </row>
    <row r="32520" spans="1:28">
      <c r="A32520" s="2"/>
      <c r="B32520" s="2"/>
      <c r="C32520" s="2"/>
      <c r="G32520" s="94"/>
      <c r="H32520" s="94"/>
      <c r="I32520" s="94"/>
      <c r="J32520" s="2"/>
      <c r="P32520" s="30"/>
      <c r="T32520" s="2"/>
      <c r="V32520" s="2"/>
      <c r="W32520" s="28"/>
      <c r="Y32520" s="30"/>
      <c r="Z32520" s="30"/>
      <c r="AB32520" s="6"/>
    </row>
    <row r="32521" spans="1:28">
      <c r="A32521" s="2"/>
      <c r="B32521" s="2"/>
      <c r="C32521" s="2"/>
      <c r="G32521" s="94"/>
      <c r="H32521" s="94"/>
      <c r="I32521" s="94"/>
      <c r="J32521" s="2"/>
      <c r="P32521" s="30"/>
      <c r="T32521" s="2"/>
      <c r="V32521" s="2"/>
      <c r="W32521" s="28"/>
      <c r="Y32521" s="30"/>
      <c r="Z32521" s="30"/>
      <c r="AB32521" s="6"/>
    </row>
    <row r="32522" spans="1:28">
      <c r="A32522" s="2"/>
      <c r="B32522" s="2"/>
      <c r="C32522" s="2"/>
      <c r="G32522" s="94"/>
      <c r="H32522" s="94"/>
      <c r="I32522" s="94"/>
      <c r="J32522" s="2"/>
      <c r="P32522" s="30"/>
      <c r="T32522" s="2"/>
      <c r="V32522" s="2"/>
      <c r="W32522" s="28"/>
      <c r="Y32522" s="30"/>
      <c r="Z32522" s="30"/>
      <c r="AB32522" s="6"/>
    </row>
    <row r="32523" spans="1:28">
      <c r="A32523" s="2"/>
      <c r="B32523" s="2"/>
      <c r="C32523" s="2"/>
      <c r="G32523" s="94"/>
      <c r="H32523" s="94"/>
      <c r="I32523" s="94"/>
      <c r="J32523" s="2"/>
      <c r="P32523" s="30"/>
      <c r="T32523" s="2"/>
      <c r="V32523" s="2"/>
      <c r="W32523" s="28"/>
      <c r="Y32523" s="30"/>
      <c r="Z32523" s="30"/>
      <c r="AB32523" s="6"/>
    </row>
    <row r="32524" spans="1:28">
      <c r="A32524" s="2"/>
      <c r="B32524" s="2"/>
      <c r="C32524" s="2"/>
      <c r="G32524" s="94"/>
      <c r="H32524" s="94"/>
      <c r="I32524" s="94"/>
      <c r="J32524" s="2"/>
      <c r="P32524" s="30"/>
      <c r="T32524" s="2"/>
      <c r="V32524" s="2"/>
      <c r="W32524" s="28"/>
      <c r="Y32524" s="30"/>
      <c r="Z32524" s="30"/>
      <c r="AB32524" s="6"/>
    </row>
    <row r="32525" spans="1:28">
      <c r="A32525" s="2"/>
      <c r="B32525" s="2"/>
      <c r="C32525" s="2"/>
      <c r="G32525" s="94"/>
      <c r="H32525" s="94"/>
      <c r="I32525" s="94"/>
      <c r="J32525" s="2"/>
      <c r="P32525" s="30"/>
      <c r="T32525" s="2"/>
      <c r="V32525" s="2"/>
      <c r="W32525" s="28"/>
      <c r="Y32525" s="30"/>
      <c r="Z32525" s="30"/>
      <c r="AB32525" s="6"/>
    </row>
    <row r="32526" spans="1:28">
      <c r="A32526" s="2"/>
      <c r="B32526" s="2"/>
      <c r="C32526" s="2"/>
      <c r="G32526" s="94"/>
      <c r="H32526" s="94"/>
      <c r="I32526" s="94"/>
      <c r="J32526" s="2"/>
      <c r="P32526" s="30"/>
      <c r="T32526" s="2"/>
      <c r="V32526" s="2"/>
      <c r="W32526" s="28"/>
      <c r="Y32526" s="30"/>
      <c r="Z32526" s="30"/>
      <c r="AB32526" s="6"/>
    </row>
    <row r="32527" spans="1:28">
      <c r="A32527" s="2"/>
      <c r="B32527" s="2"/>
      <c r="C32527" s="2"/>
      <c r="G32527" s="94"/>
      <c r="H32527" s="94"/>
      <c r="I32527" s="94"/>
      <c r="J32527" s="2"/>
      <c r="P32527" s="30"/>
      <c r="T32527" s="2"/>
      <c r="V32527" s="2"/>
      <c r="W32527" s="28"/>
      <c r="Y32527" s="30"/>
      <c r="Z32527" s="30"/>
      <c r="AB32527" s="6"/>
    </row>
    <row r="32528" spans="1:28">
      <c r="A32528" s="2"/>
      <c r="B32528" s="2"/>
      <c r="C32528" s="2"/>
      <c r="G32528" s="94"/>
      <c r="H32528" s="94"/>
      <c r="I32528" s="94"/>
      <c r="J32528" s="2"/>
      <c r="P32528" s="30"/>
      <c r="T32528" s="2"/>
      <c r="V32528" s="2"/>
      <c r="W32528" s="28"/>
      <c r="Y32528" s="30"/>
      <c r="Z32528" s="30"/>
      <c r="AB32528" s="6"/>
    </row>
    <row r="32529" spans="1:28">
      <c r="A32529" s="2"/>
      <c r="B32529" s="2"/>
      <c r="C32529" s="2"/>
      <c r="G32529" s="94"/>
      <c r="H32529" s="94"/>
      <c r="I32529" s="94"/>
      <c r="J32529" s="2"/>
      <c r="P32529" s="30"/>
      <c r="T32529" s="2"/>
      <c r="V32529" s="2"/>
      <c r="W32529" s="28"/>
      <c r="Y32529" s="30"/>
      <c r="Z32529" s="30"/>
      <c r="AB32529" s="6"/>
    </row>
    <row r="32530" spans="1:28">
      <c r="A32530" s="2"/>
      <c r="B32530" s="2"/>
      <c r="C32530" s="2"/>
      <c r="G32530" s="94"/>
      <c r="H32530" s="94"/>
      <c r="I32530" s="94"/>
      <c r="J32530" s="2"/>
      <c r="P32530" s="30"/>
      <c r="T32530" s="2"/>
      <c r="V32530" s="2"/>
      <c r="W32530" s="28"/>
      <c r="Y32530" s="30"/>
      <c r="Z32530" s="30"/>
      <c r="AB32530" s="6"/>
    </row>
    <row r="32531" spans="1:28">
      <c r="A32531" s="2"/>
      <c r="B32531" s="2"/>
      <c r="C32531" s="2"/>
      <c r="G32531" s="94"/>
      <c r="H32531" s="94"/>
      <c r="I32531" s="94"/>
      <c r="J32531" s="2"/>
      <c r="P32531" s="30"/>
      <c r="T32531" s="2"/>
      <c r="V32531" s="2"/>
      <c r="W32531" s="28"/>
      <c r="Y32531" s="30"/>
      <c r="Z32531" s="30"/>
      <c r="AB32531" s="6"/>
    </row>
    <row r="32532" spans="1:28">
      <c r="A32532" s="2"/>
      <c r="B32532" s="2"/>
      <c r="C32532" s="2"/>
      <c r="G32532" s="94"/>
      <c r="H32532" s="94"/>
      <c r="I32532" s="94"/>
      <c r="J32532" s="2"/>
      <c r="P32532" s="30"/>
      <c r="T32532" s="2"/>
      <c r="V32532" s="2"/>
      <c r="W32532" s="28"/>
      <c r="Y32532" s="30"/>
      <c r="Z32532" s="30"/>
      <c r="AB32532" s="6"/>
    </row>
    <row r="32533" spans="1:28">
      <c r="A32533" s="2"/>
      <c r="B32533" s="2"/>
      <c r="C32533" s="2"/>
      <c r="G32533" s="94"/>
      <c r="H32533" s="94"/>
      <c r="I32533" s="94"/>
      <c r="J32533" s="2"/>
      <c r="P32533" s="30"/>
      <c r="T32533" s="2"/>
      <c r="V32533" s="2"/>
      <c r="W32533" s="28"/>
      <c r="Y32533" s="30"/>
      <c r="Z32533" s="30"/>
      <c r="AB32533" s="6"/>
    </row>
    <row r="32534" spans="1:28">
      <c r="A32534" s="2"/>
      <c r="B32534" s="2"/>
      <c r="C32534" s="2"/>
      <c r="G32534" s="94"/>
      <c r="H32534" s="94"/>
      <c r="I32534" s="94"/>
      <c r="J32534" s="2"/>
      <c r="P32534" s="30"/>
      <c r="T32534" s="2"/>
      <c r="V32534" s="2"/>
      <c r="W32534" s="28"/>
      <c r="Y32534" s="30"/>
      <c r="Z32534" s="30"/>
      <c r="AB32534" s="6"/>
    </row>
    <row r="32535" spans="1:28">
      <c r="A32535" s="2"/>
      <c r="B32535" s="2"/>
      <c r="C32535" s="2"/>
      <c r="G32535" s="94"/>
      <c r="H32535" s="94"/>
      <c r="I32535" s="94"/>
      <c r="J32535" s="2"/>
      <c r="P32535" s="30"/>
      <c r="T32535" s="2"/>
      <c r="V32535" s="2"/>
      <c r="W32535" s="28"/>
      <c r="Y32535" s="30"/>
      <c r="Z32535" s="30"/>
      <c r="AB32535" s="6"/>
    </row>
    <row r="32536" spans="1:28">
      <c r="A32536" s="2"/>
      <c r="B32536" s="2"/>
      <c r="C32536" s="2"/>
      <c r="G32536" s="94"/>
      <c r="H32536" s="94"/>
      <c r="I32536" s="94"/>
      <c r="J32536" s="2"/>
      <c r="P32536" s="30"/>
      <c r="T32536" s="2"/>
      <c r="V32536" s="2"/>
      <c r="W32536" s="28"/>
      <c r="Y32536" s="30"/>
      <c r="Z32536" s="30"/>
      <c r="AB32536" s="6"/>
    </row>
    <row r="32537" spans="1:28">
      <c r="A32537" s="2"/>
      <c r="B32537" s="2"/>
      <c r="C32537" s="2"/>
      <c r="G32537" s="94"/>
      <c r="H32537" s="94"/>
      <c r="I32537" s="94"/>
      <c r="J32537" s="2"/>
      <c r="P32537" s="30"/>
      <c r="T32537" s="2"/>
      <c r="V32537" s="2"/>
      <c r="W32537" s="28"/>
      <c r="Y32537" s="30"/>
      <c r="Z32537" s="30"/>
      <c r="AB32537" s="6"/>
    </row>
    <row r="32538" spans="1:28">
      <c r="A32538" s="2"/>
      <c r="B32538" s="2"/>
      <c r="C32538" s="2"/>
      <c r="G32538" s="94"/>
      <c r="H32538" s="94"/>
      <c r="I32538" s="94"/>
      <c r="J32538" s="2"/>
      <c r="P32538" s="30"/>
      <c r="T32538" s="2"/>
      <c r="V32538" s="2"/>
      <c r="W32538" s="28"/>
      <c r="Y32538" s="30"/>
      <c r="Z32538" s="30"/>
      <c r="AB32538" s="6"/>
    </row>
    <row r="32539" spans="1:28">
      <c r="A32539" s="2"/>
      <c r="B32539" s="2"/>
      <c r="C32539" s="2"/>
      <c r="G32539" s="94"/>
      <c r="H32539" s="94"/>
      <c r="I32539" s="94"/>
      <c r="J32539" s="2"/>
      <c r="P32539" s="30"/>
      <c r="T32539" s="2"/>
      <c r="V32539" s="2"/>
      <c r="W32539" s="28"/>
      <c r="Y32539" s="30"/>
      <c r="Z32539" s="30"/>
      <c r="AB32539" s="6"/>
    </row>
    <row r="32540" spans="1:28">
      <c r="A32540" s="2"/>
      <c r="B32540" s="2"/>
      <c r="C32540" s="2"/>
      <c r="G32540" s="94"/>
      <c r="H32540" s="94"/>
      <c r="I32540" s="94"/>
      <c r="J32540" s="2"/>
      <c r="P32540" s="30"/>
      <c r="T32540" s="2"/>
      <c r="V32540" s="2"/>
      <c r="W32540" s="28"/>
      <c r="Y32540" s="30"/>
      <c r="Z32540" s="30"/>
      <c r="AB32540" s="6"/>
    </row>
    <row r="32541" spans="1:28">
      <c r="A32541" s="2"/>
      <c r="B32541" s="2"/>
      <c r="C32541" s="2"/>
      <c r="G32541" s="94"/>
      <c r="H32541" s="94"/>
      <c r="I32541" s="94"/>
      <c r="J32541" s="2"/>
      <c r="P32541" s="30"/>
      <c r="T32541" s="2"/>
      <c r="V32541" s="2"/>
      <c r="W32541" s="28"/>
      <c r="Y32541" s="30"/>
      <c r="Z32541" s="30"/>
      <c r="AB32541" s="6"/>
    </row>
    <row r="32542" spans="1:28">
      <c r="A32542" s="2"/>
      <c r="B32542" s="2"/>
      <c r="C32542" s="2"/>
      <c r="G32542" s="94"/>
      <c r="H32542" s="94"/>
      <c r="I32542" s="94"/>
      <c r="J32542" s="2"/>
      <c r="P32542" s="30"/>
      <c r="T32542" s="2"/>
      <c r="V32542" s="2"/>
      <c r="W32542" s="28"/>
      <c r="Y32542" s="30"/>
      <c r="Z32542" s="30"/>
      <c r="AB32542" s="6"/>
    </row>
    <row r="32543" spans="1:28">
      <c r="A32543" s="2"/>
      <c r="B32543" s="2"/>
      <c r="C32543" s="2"/>
      <c r="G32543" s="94"/>
      <c r="H32543" s="94"/>
      <c r="I32543" s="94"/>
      <c r="J32543" s="2"/>
      <c r="P32543" s="30"/>
      <c r="T32543" s="2"/>
      <c r="V32543" s="2"/>
      <c r="W32543" s="28"/>
      <c r="Y32543" s="30"/>
      <c r="Z32543" s="30"/>
      <c r="AB32543" s="6"/>
    </row>
    <row r="32544" spans="1:28">
      <c r="A32544" s="2"/>
      <c r="B32544" s="2"/>
      <c r="C32544" s="2"/>
      <c r="G32544" s="94"/>
      <c r="H32544" s="94"/>
      <c r="I32544" s="94"/>
      <c r="J32544" s="2"/>
      <c r="P32544" s="30"/>
      <c r="T32544" s="2"/>
      <c r="V32544" s="2"/>
      <c r="W32544" s="28"/>
      <c r="Y32544" s="30"/>
      <c r="Z32544" s="30"/>
      <c r="AB32544" s="6"/>
    </row>
    <row r="32545" spans="1:28">
      <c r="A32545" s="2"/>
      <c r="B32545" s="2"/>
      <c r="C32545" s="2"/>
      <c r="G32545" s="94"/>
      <c r="H32545" s="94"/>
      <c r="I32545" s="94"/>
      <c r="J32545" s="2"/>
      <c r="P32545" s="30"/>
      <c r="T32545" s="2"/>
      <c r="V32545" s="2"/>
      <c r="W32545" s="28"/>
      <c r="Y32545" s="30"/>
      <c r="Z32545" s="30"/>
      <c r="AB32545" s="6"/>
    </row>
    <row r="32546" spans="1:28">
      <c r="A32546" s="2"/>
      <c r="B32546" s="2"/>
      <c r="C32546" s="2"/>
      <c r="G32546" s="94"/>
      <c r="H32546" s="94"/>
      <c r="I32546" s="94"/>
      <c r="J32546" s="2"/>
      <c r="P32546" s="30"/>
      <c r="T32546" s="2"/>
      <c r="V32546" s="2"/>
      <c r="W32546" s="28"/>
      <c r="Y32546" s="30"/>
      <c r="Z32546" s="30"/>
      <c r="AB32546" s="6"/>
    </row>
    <row r="32547" spans="1:28">
      <c r="A32547" s="2"/>
      <c r="B32547" s="2"/>
      <c r="C32547" s="2"/>
      <c r="G32547" s="94"/>
      <c r="H32547" s="94"/>
      <c r="I32547" s="94"/>
      <c r="J32547" s="2"/>
      <c r="P32547" s="30"/>
      <c r="T32547" s="2"/>
      <c r="V32547" s="2"/>
      <c r="W32547" s="28"/>
      <c r="Y32547" s="30"/>
      <c r="Z32547" s="30"/>
      <c r="AB32547" s="6"/>
    </row>
    <row r="32548" spans="1:28">
      <c r="A32548" s="2"/>
      <c r="B32548" s="2"/>
      <c r="C32548" s="2"/>
      <c r="G32548" s="94"/>
      <c r="H32548" s="94"/>
      <c r="I32548" s="94"/>
      <c r="J32548" s="2"/>
      <c r="P32548" s="30"/>
      <c r="T32548" s="2"/>
      <c r="V32548" s="2"/>
      <c r="W32548" s="28"/>
      <c r="Y32548" s="30"/>
      <c r="Z32548" s="30"/>
      <c r="AB32548" s="6"/>
    </row>
    <row r="32549" spans="1:28">
      <c r="A32549" s="2"/>
      <c r="B32549" s="2"/>
      <c r="C32549" s="2"/>
      <c r="G32549" s="94"/>
      <c r="H32549" s="94"/>
      <c r="I32549" s="94"/>
      <c r="J32549" s="2"/>
      <c r="P32549" s="30"/>
      <c r="T32549" s="2"/>
      <c r="V32549" s="2"/>
      <c r="W32549" s="28"/>
      <c r="Y32549" s="30"/>
      <c r="Z32549" s="30"/>
      <c r="AB32549" s="6"/>
    </row>
    <row r="32550" spans="1:28">
      <c r="A32550" s="2"/>
      <c r="B32550" s="2"/>
      <c r="C32550" s="2"/>
      <c r="G32550" s="94"/>
      <c r="H32550" s="94"/>
      <c r="I32550" s="94"/>
      <c r="J32550" s="2"/>
      <c r="P32550" s="30"/>
      <c r="T32550" s="2"/>
      <c r="V32550" s="2"/>
      <c r="W32550" s="28"/>
      <c r="Y32550" s="30"/>
      <c r="Z32550" s="30"/>
      <c r="AB32550" s="6"/>
    </row>
    <row r="32551" spans="1:28">
      <c r="A32551" s="2"/>
      <c r="B32551" s="2"/>
      <c r="C32551" s="2"/>
      <c r="G32551" s="94"/>
      <c r="H32551" s="94"/>
      <c r="I32551" s="94"/>
      <c r="J32551" s="2"/>
      <c r="P32551" s="30"/>
      <c r="T32551" s="2"/>
      <c r="V32551" s="2"/>
      <c r="W32551" s="28"/>
      <c r="Y32551" s="30"/>
      <c r="Z32551" s="30"/>
      <c r="AB32551" s="6"/>
    </row>
    <row r="32552" spans="1:28">
      <c r="A32552" s="2"/>
      <c r="B32552" s="2"/>
      <c r="C32552" s="2"/>
      <c r="G32552" s="94"/>
      <c r="H32552" s="94"/>
      <c r="I32552" s="94"/>
      <c r="J32552" s="2"/>
      <c r="P32552" s="30"/>
      <c r="T32552" s="2"/>
      <c r="V32552" s="2"/>
      <c r="W32552" s="28"/>
      <c r="Y32552" s="30"/>
      <c r="Z32552" s="30"/>
      <c r="AB32552" s="6"/>
    </row>
    <row r="32553" spans="1:28">
      <c r="A32553" s="2"/>
      <c r="B32553" s="2"/>
      <c r="C32553" s="2"/>
      <c r="G32553" s="94"/>
      <c r="H32553" s="94"/>
      <c r="I32553" s="94"/>
      <c r="J32553" s="2"/>
      <c r="P32553" s="30"/>
      <c r="T32553" s="2"/>
      <c r="V32553" s="2"/>
      <c r="W32553" s="28"/>
      <c r="Y32553" s="30"/>
      <c r="Z32553" s="30"/>
      <c r="AB32553" s="6"/>
    </row>
    <row r="32554" spans="1:28">
      <c r="A32554" s="2"/>
      <c r="B32554" s="2"/>
      <c r="C32554" s="2"/>
      <c r="G32554" s="94"/>
      <c r="H32554" s="94"/>
      <c r="I32554" s="94"/>
      <c r="J32554" s="2"/>
      <c r="P32554" s="30"/>
      <c r="T32554" s="2"/>
      <c r="V32554" s="2"/>
      <c r="W32554" s="28"/>
      <c r="Y32554" s="30"/>
      <c r="Z32554" s="30"/>
      <c r="AB32554" s="6"/>
    </row>
    <row r="32555" spans="1:28">
      <c r="A32555" s="2"/>
      <c r="B32555" s="2"/>
      <c r="C32555" s="2"/>
      <c r="G32555" s="94"/>
      <c r="H32555" s="94"/>
      <c r="I32555" s="94"/>
      <c r="J32555" s="2"/>
      <c r="P32555" s="30"/>
      <c r="T32555" s="2"/>
      <c r="V32555" s="2"/>
      <c r="W32555" s="28"/>
      <c r="Y32555" s="30"/>
      <c r="Z32555" s="30"/>
      <c r="AB32555" s="6"/>
    </row>
    <row r="32556" spans="1:28">
      <c r="A32556" s="2"/>
      <c r="B32556" s="2"/>
      <c r="C32556" s="2"/>
      <c r="G32556" s="94"/>
      <c r="H32556" s="94"/>
      <c r="I32556" s="94"/>
      <c r="J32556" s="2"/>
      <c r="P32556" s="30"/>
      <c r="T32556" s="2"/>
      <c r="V32556" s="2"/>
      <c r="W32556" s="28"/>
      <c r="Y32556" s="30"/>
      <c r="Z32556" s="30"/>
      <c r="AB32556" s="6"/>
    </row>
    <row r="32557" spans="1:28">
      <c r="A32557" s="2"/>
      <c r="B32557" s="2"/>
      <c r="C32557" s="2"/>
      <c r="G32557" s="94"/>
      <c r="H32557" s="94"/>
      <c r="I32557" s="94"/>
      <c r="J32557" s="2"/>
      <c r="P32557" s="30"/>
      <c r="T32557" s="2"/>
      <c r="V32557" s="2"/>
      <c r="W32557" s="28"/>
      <c r="Y32557" s="30"/>
      <c r="Z32557" s="30"/>
      <c r="AB32557" s="6"/>
    </row>
    <row r="32558" spans="1:28">
      <c r="A32558" s="2"/>
      <c r="B32558" s="2"/>
      <c r="C32558" s="2"/>
      <c r="G32558" s="94"/>
      <c r="H32558" s="94"/>
      <c r="I32558" s="94"/>
      <c r="J32558" s="2"/>
      <c r="P32558" s="30"/>
      <c r="T32558" s="2"/>
      <c r="V32558" s="2"/>
      <c r="W32558" s="28"/>
      <c r="Y32558" s="30"/>
      <c r="Z32558" s="30"/>
      <c r="AB32558" s="6"/>
    </row>
    <row r="32559" spans="1:28">
      <c r="A32559" s="2"/>
      <c r="B32559" s="2"/>
      <c r="C32559" s="2"/>
      <c r="G32559" s="94"/>
      <c r="H32559" s="94"/>
      <c r="I32559" s="94"/>
      <c r="J32559" s="2"/>
      <c r="P32559" s="30"/>
      <c r="T32559" s="2"/>
      <c r="V32559" s="2"/>
      <c r="W32559" s="28"/>
      <c r="Y32559" s="30"/>
      <c r="Z32559" s="30"/>
      <c r="AB32559" s="6"/>
    </row>
    <row r="32560" spans="1:28">
      <c r="A32560" s="2"/>
      <c r="B32560" s="2"/>
      <c r="C32560" s="2"/>
      <c r="G32560" s="94"/>
      <c r="H32560" s="94"/>
      <c r="I32560" s="94"/>
      <c r="J32560" s="2"/>
      <c r="P32560" s="30"/>
      <c r="T32560" s="2"/>
      <c r="V32560" s="2"/>
      <c r="W32560" s="28"/>
      <c r="Y32560" s="30"/>
      <c r="Z32560" s="30"/>
      <c r="AB32560" s="6"/>
    </row>
    <row r="32561" spans="1:28">
      <c r="A32561" s="2"/>
      <c r="B32561" s="2"/>
      <c r="C32561" s="2"/>
      <c r="G32561" s="94"/>
      <c r="H32561" s="94"/>
      <c r="I32561" s="94"/>
      <c r="J32561" s="2"/>
      <c r="P32561" s="30"/>
      <c r="T32561" s="2"/>
      <c r="V32561" s="2"/>
      <c r="W32561" s="28"/>
      <c r="Y32561" s="30"/>
      <c r="Z32561" s="30"/>
      <c r="AB32561" s="6"/>
    </row>
    <row r="32562" spans="1:28">
      <c r="A32562" s="2"/>
      <c r="B32562" s="2"/>
      <c r="C32562" s="2"/>
      <c r="G32562" s="94"/>
      <c r="H32562" s="94"/>
      <c r="I32562" s="94"/>
      <c r="J32562" s="2"/>
      <c r="P32562" s="30"/>
      <c r="T32562" s="2"/>
      <c r="V32562" s="2"/>
      <c r="W32562" s="28"/>
      <c r="Y32562" s="30"/>
      <c r="Z32562" s="30"/>
      <c r="AB32562" s="6"/>
    </row>
    <row r="32563" spans="1:28">
      <c r="A32563" s="2"/>
      <c r="B32563" s="2"/>
      <c r="C32563" s="2"/>
      <c r="G32563" s="94"/>
      <c r="H32563" s="94"/>
      <c r="I32563" s="94"/>
      <c r="J32563" s="2"/>
      <c r="P32563" s="30"/>
      <c r="T32563" s="2"/>
      <c r="V32563" s="2"/>
      <c r="W32563" s="28"/>
      <c r="Y32563" s="30"/>
      <c r="Z32563" s="30"/>
      <c r="AB32563" s="6"/>
    </row>
    <row r="32564" spans="1:28">
      <c r="A32564" s="2"/>
      <c r="B32564" s="2"/>
      <c r="C32564" s="2"/>
      <c r="G32564" s="94"/>
      <c r="H32564" s="94"/>
      <c r="I32564" s="94"/>
      <c r="J32564" s="2"/>
      <c r="P32564" s="30"/>
      <c r="T32564" s="2"/>
      <c r="V32564" s="2"/>
      <c r="W32564" s="28"/>
      <c r="Y32564" s="30"/>
      <c r="Z32564" s="30"/>
      <c r="AB32564" s="6"/>
    </row>
    <row r="32565" spans="1:28">
      <c r="A32565" s="2"/>
      <c r="B32565" s="2"/>
      <c r="C32565" s="2"/>
      <c r="G32565" s="94"/>
      <c r="H32565" s="94"/>
      <c r="I32565" s="94"/>
      <c r="J32565" s="2"/>
      <c r="P32565" s="30"/>
      <c r="T32565" s="2"/>
      <c r="V32565" s="2"/>
      <c r="W32565" s="28"/>
      <c r="Y32565" s="30"/>
      <c r="Z32565" s="30"/>
      <c r="AB32565" s="6"/>
    </row>
    <row r="32566" spans="1:28">
      <c r="A32566" s="2"/>
      <c r="B32566" s="2"/>
      <c r="C32566" s="2"/>
      <c r="G32566" s="94"/>
      <c r="H32566" s="94"/>
      <c r="I32566" s="94"/>
      <c r="J32566" s="2"/>
      <c r="P32566" s="30"/>
      <c r="T32566" s="2"/>
      <c r="V32566" s="2"/>
      <c r="W32566" s="28"/>
      <c r="Y32566" s="30"/>
      <c r="Z32566" s="30"/>
      <c r="AB32566" s="6"/>
    </row>
    <row r="32567" spans="1:28">
      <c r="A32567" s="2"/>
      <c r="B32567" s="2"/>
      <c r="C32567" s="2"/>
      <c r="G32567" s="94"/>
      <c r="H32567" s="94"/>
      <c r="I32567" s="94"/>
      <c r="J32567" s="2"/>
      <c r="P32567" s="30"/>
      <c r="T32567" s="2"/>
      <c r="V32567" s="2"/>
      <c r="W32567" s="28"/>
      <c r="Y32567" s="30"/>
      <c r="Z32567" s="30"/>
      <c r="AB32567" s="6"/>
    </row>
    <row r="32568" spans="1:28">
      <c r="A32568" s="2"/>
      <c r="B32568" s="2"/>
      <c r="C32568" s="2"/>
      <c r="G32568" s="94"/>
      <c r="H32568" s="94"/>
      <c r="I32568" s="94"/>
      <c r="J32568" s="2"/>
      <c r="P32568" s="30"/>
      <c r="T32568" s="2"/>
      <c r="V32568" s="2"/>
      <c r="W32568" s="28"/>
      <c r="Y32568" s="30"/>
      <c r="Z32568" s="30"/>
      <c r="AB32568" s="6"/>
    </row>
    <row r="32569" spans="1:28">
      <c r="A32569" s="2"/>
      <c r="B32569" s="2"/>
      <c r="C32569" s="2"/>
      <c r="G32569" s="94"/>
      <c r="H32569" s="94"/>
      <c r="I32569" s="94"/>
      <c r="J32569" s="2"/>
      <c r="P32569" s="30"/>
      <c r="T32569" s="2"/>
      <c r="V32569" s="2"/>
      <c r="W32569" s="28"/>
      <c r="Y32569" s="30"/>
      <c r="Z32569" s="30"/>
      <c r="AB32569" s="6"/>
    </row>
    <row r="32570" spans="1:28">
      <c r="A32570" s="2"/>
      <c r="B32570" s="2"/>
      <c r="C32570" s="2"/>
      <c r="G32570" s="94"/>
      <c r="H32570" s="94"/>
      <c r="I32570" s="94"/>
      <c r="J32570" s="2"/>
      <c r="P32570" s="30"/>
      <c r="T32570" s="2"/>
      <c r="V32570" s="2"/>
      <c r="W32570" s="28"/>
      <c r="Y32570" s="30"/>
      <c r="Z32570" s="30"/>
      <c r="AB32570" s="6"/>
    </row>
    <row r="32571" spans="1:28">
      <c r="A32571" s="2"/>
      <c r="B32571" s="2"/>
      <c r="C32571" s="2"/>
      <c r="G32571" s="94"/>
      <c r="H32571" s="94"/>
      <c r="I32571" s="94"/>
      <c r="J32571" s="2"/>
      <c r="P32571" s="30"/>
      <c r="T32571" s="2"/>
      <c r="V32571" s="2"/>
      <c r="W32571" s="28"/>
      <c r="Y32571" s="30"/>
      <c r="Z32571" s="30"/>
      <c r="AB32571" s="6"/>
    </row>
    <row r="32572" spans="1:28">
      <c r="A32572" s="2"/>
      <c r="B32572" s="2"/>
      <c r="C32572" s="2"/>
      <c r="G32572" s="94"/>
      <c r="H32572" s="94"/>
      <c r="I32572" s="94"/>
      <c r="J32572" s="2"/>
      <c r="P32572" s="30"/>
      <c r="T32572" s="2"/>
      <c r="V32572" s="2"/>
      <c r="W32572" s="28"/>
      <c r="Y32572" s="30"/>
      <c r="Z32572" s="30"/>
      <c r="AB32572" s="6"/>
    </row>
    <row r="32573" spans="1:28">
      <c r="A32573" s="2"/>
      <c r="B32573" s="2"/>
      <c r="C32573" s="2"/>
      <c r="G32573" s="94"/>
      <c r="H32573" s="94"/>
      <c r="I32573" s="94"/>
      <c r="J32573" s="2"/>
      <c r="P32573" s="30"/>
      <c r="T32573" s="2"/>
      <c r="V32573" s="2"/>
      <c r="W32573" s="28"/>
      <c r="Y32573" s="30"/>
      <c r="Z32573" s="30"/>
      <c r="AB32573" s="6"/>
    </row>
    <row r="32574" spans="1:28">
      <c r="A32574" s="2"/>
      <c r="B32574" s="2"/>
      <c r="C32574" s="2"/>
      <c r="G32574" s="94"/>
      <c r="H32574" s="94"/>
      <c r="I32574" s="94"/>
      <c r="J32574" s="2"/>
      <c r="P32574" s="30"/>
      <c r="T32574" s="2"/>
      <c r="V32574" s="2"/>
      <c r="W32574" s="28"/>
      <c r="Y32574" s="30"/>
      <c r="Z32574" s="30"/>
      <c r="AB32574" s="6"/>
    </row>
    <row r="32575" spans="1:28">
      <c r="A32575" s="2"/>
      <c r="B32575" s="2"/>
      <c r="C32575" s="2"/>
      <c r="G32575" s="94"/>
      <c r="H32575" s="94"/>
      <c r="I32575" s="94"/>
      <c r="J32575" s="2"/>
      <c r="P32575" s="30"/>
      <c r="T32575" s="2"/>
      <c r="V32575" s="2"/>
      <c r="W32575" s="28"/>
      <c r="Y32575" s="30"/>
      <c r="Z32575" s="30"/>
      <c r="AB32575" s="6"/>
    </row>
    <row r="32576" spans="1:28">
      <c r="A32576" s="2"/>
      <c r="B32576" s="2"/>
      <c r="C32576" s="2"/>
      <c r="G32576" s="94"/>
      <c r="H32576" s="94"/>
      <c r="I32576" s="94"/>
      <c r="J32576" s="2"/>
      <c r="P32576" s="30"/>
      <c r="T32576" s="2"/>
      <c r="V32576" s="2"/>
      <c r="W32576" s="28"/>
      <c r="Y32576" s="30"/>
      <c r="Z32576" s="30"/>
      <c r="AB32576" s="6"/>
    </row>
    <row r="32577" spans="1:28">
      <c r="A32577" s="2"/>
      <c r="B32577" s="2"/>
      <c r="C32577" s="2"/>
      <c r="G32577" s="94"/>
      <c r="H32577" s="94"/>
      <c r="I32577" s="94"/>
      <c r="J32577" s="2"/>
      <c r="P32577" s="30"/>
      <c r="T32577" s="2"/>
      <c r="V32577" s="2"/>
      <c r="W32577" s="28"/>
      <c r="Y32577" s="30"/>
      <c r="Z32577" s="30"/>
      <c r="AB32577" s="6"/>
    </row>
    <row r="32578" spans="1:28">
      <c r="A32578" s="2"/>
      <c r="B32578" s="2"/>
      <c r="C32578" s="2"/>
      <c r="G32578" s="94"/>
      <c r="H32578" s="94"/>
      <c r="I32578" s="94"/>
      <c r="J32578" s="2"/>
      <c r="P32578" s="30"/>
      <c r="T32578" s="2"/>
      <c r="V32578" s="2"/>
      <c r="W32578" s="28"/>
      <c r="Y32578" s="30"/>
      <c r="Z32578" s="30"/>
      <c r="AB32578" s="6"/>
    </row>
    <row r="32579" spans="1:28">
      <c r="A32579" s="2"/>
      <c r="B32579" s="2"/>
      <c r="C32579" s="2"/>
      <c r="G32579" s="94"/>
      <c r="H32579" s="94"/>
      <c r="I32579" s="94"/>
      <c r="J32579" s="2"/>
      <c r="P32579" s="30"/>
      <c r="T32579" s="2"/>
      <c r="V32579" s="2"/>
      <c r="W32579" s="28"/>
      <c r="Y32579" s="30"/>
      <c r="Z32579" s="30"/>
      <c r="AB32579" s="6"/>
    </row>
    <row r="32580" spans="1:28">
      <c r="A32580" s="2"/>
      <c r="B32580" s="2"/>
      <c r="C32580" s="2"/>
      <c r="G32580" s="94"/>
      <c r="H32580" s="94"/>
      <c r="I32580" s="94"/>
      <c r="J32580" s="2"/>
      <c r="P32580" s="30"/>
      <c r="T32580" s="2"/>
      <c r="V32580" s="2"/>
      <c r="W32580" s="28"/>
      <c r="Y32580" s="30"/>
      <c r="Z32580" s="30"/>
      <c r="AB32580" s="6"/>
    </row>
    <row r="32581" spans="1:28">
      <c r="A32581" s="2"/>
      <c r="B32581" s="2"/>
      <c r="C32581" s="2"/>
      <c r="G32581" s="94"/>
      <c r="H32581" s="94"/>
      <c r="I32581" s="94"/>
      <c r="J32581" s="2"/>
      <c r="P32581" s="30"/>
      <c r="T32581" s="2"/>
      <c r="V32581" s="2"/>
      <c r="W32581" s="28"/>
      <c r="Y32581" s="30"/>
      <c r="Z32581" s="30"/>
      <c r="AB32581" s="6"/>
    </row>
    <row r="32582" spans="1:28">
      <c r="A32582" s="2"/>
      <c r="B32582" s="2"/>
      <c r="C32582" s="2"/>
      <c r="G32582" s="94"/>
      <c r="H32582" s="94"/>
      <c r="I32582" s="94"/>
      <c r="J32582" s="2"/>
      <c r="P32582" s="30"/>
      <c r="T32582" s="2"/>
      <c r="V32582" s="2"/>
      <c r="W32582" s="28"/>
      <c r="Y32582" s="30"/>
      <c r="Z32582" s="30"/>
      <c r="AB32582" s="6"/>
    </row>
    <row r="32583" spans="1:28">
      <c r="A32583" s="2"/>
      <c r="B32583" s="2"/>
      <c r="C32583" s="2"/>
      <c r="G32583" s="94"/>
      <c r="H32583" s="94"/>
      <c r="I32583" s="94"/>
      <c r="J32583" s="2"/>
      <c r="P32583" s="30"/>
      <c r="T32583" s="2"/>
      <c r="V32583" s="2"/>
      <c r="W32583" s="28"/>
      <c r="Y32583" s="30"/>
      <c r="Z32583" s="30"/>
      <c r="AB32583" s="6"/>
    </row>
    <row r="32584" spans="1:28">
      <c r="A32584" s="2"/>
      <c r="B32584" s="2"/>
      <c r="C32584" s="2"/>
      <c r="G32584" s="94"/>
      <c r="H32584" s="94"/>
      <c r="I32584" s="94"/>
      <c r="J32584" s="2"/>
      <c r="P32584" s="30"/>
      <c r="T32584" s="2"/>
      <c r="V32584" s="2"/>
      <c r="W32584" s="28"/>
      <c r="Y32584" s="30"/>
      <c r="Z32584" s="30"/>
      <c r="AB32584" s="6"/>
    </row>
    <row r="32585" spans="1:28">
      <c r="A32585" s="2"/>
      <c r="B32585" s="2"/>
      <c r="C32585" s="2"/>
      <c r="G32585" s="94"/>
      <c r="H32585" s="94"/>
      <c r="I32585" s="94"/>
      <c r="J32585" s="2"/>
      <c r="P32585" s="30"/>
      <c r="T32585" s="2"/>
      <c r="V32585" s="2"/>
      <c r="W32585" s="28"/>
      <c r="Y32585" s="30"/>
      <c r="Z32585" s="30"/>
      <c r="AB32585" s="6"/>
    </row>
    <row r="32586" spans="1:28">
      <c r="A32586" s="2"/>
      <c r="B32586" s="2"/>
      <c r="C32586" s="2"/>
      <c r="G32586" s="94"/>
      <c r="H32586" s="94"/>
      <c r="I32586" s="94"/>
      <c r="J32586" s="2"/>
      <c r="P32586" s="30"/>
      <c r="T32586" s="2"/>
      <c r="V32586" s="2"/>
      <c r="W32586" s="28"/>
      <c r="Y32586" s="30"/>
      <c r="Z32586" s="30"/>
      <c r="AB32586" s="6"/>
    </row>
    <row r="32587" spans="1:28">
      <c r="A32587" s="2"/>
      <c r="B32587" s="2"/>
      <c r="C32587" s="2"/>
      <c r="G32587" s="94"/>
      <c r="H32587" s="94"/>
      <c r="I32587" s="94"/>
      <c r="J32587" s="2"/>
      <c r="P32587" s="30"/>
      <c r="T32587" s="2"/>
      <c r="V32587" s="2"/>
      <c r="W32587" s="28"/>
      <c r="Y32587" s="30"/>
      <c r="Z32587" s="30"/>
      <c r="AB32587" s="6"/>
    </row>
    <row r="32588" spans="1:28">
      <c r="A32588" s="2"/>
      <c r="B32588" s="2"/>
      <c r="C32588" s="2"/>
      <c r="G32588" s="94"/>
      <c r="H32588" s="94"/>
      <c r="I32588" s="94"/>
      <c r="J32588" s="2"/>
      <c r="P32588" s="30"/>
      <c r="T32588" s="2"/>
      <c r="V32588" s="2"/>
      <c r="W32588" s="28"/>
      <c r="Y32588" s="30"/>
      <c r="Z32588" s="30"/>
      <c r="AB32588" s="6"/>
    </row>
    <row r="32589" spans="1:28">
      <c r="A32589" s="2"/>
      <c r="B32589" s="2"/>
      <c r="C32589" s="2"/>
      <c r="G32589" s="94"/>
      <c r="H32589" s="94"/>
      <c r="I32589" s="94"/>
      <c r="J32589" s="2"/>
      <c r="P32589" s="30"/>
      <c r="T32589" s="2"/>
      <c r="V32589" s="2"/>
      <c r="W32589" s="28"/>
      <c r="Y32589" s="30"/>
      <c r="Z32589" s="30"/>
      <c r="AB32589" s="6"/>
    </row>
    <row r="32590" spans="1:28">
      <c r="A32590" s="2"/>
      <c r="B32590" s="2"/>
      <c r="C32590" s="2"/>
      <c r="G32590" s="94"/>
      <c r="H32590" s="94"/>
      <c r="I32590" s="94"/>
      <c r="J32590" s="2"/>
      <c r="P32590" s="30"/>
      <c r="T32590" s="2"/>
      <c r="V32590" s="2"/>
      <c r="W32590" s="28"/>
      <c r="Y32590" s="30"/>
      <c r="Z32590" s="30"/>
      <c r="AB32590" s="6"/>
    </row>
    <row r="32591" spans="1:28">
      <c r="A32591" s="2"/>
      <c r="B32591" s="2"/>
      <c r="C32591" s="2"/>
      <c r="G32591" s="94"/>
      <c r="H32591" s="94"/>
      <c r="I32591" s="94"/>
      <c r="J32591" s="2"/>
      <c r="P32591" s="30"/>
      <c r="T32591" s="2"/>
      <c r="V32591" s="2"/>
      <c r="W32591" s="28"/>
      <c r="Y32591" s="30"/>
      <c r="Z32591" s="30"/>
      <c r="AB32591" s="6"/>
    </row>
    <row r="32592" spans="1:28">
      <c r="A32592" s="2"/>
      <c r="B32592" s="2"/>
      <c r="C32592" s="2"/>
      <c r="G32592" s="94"/>
      <c r="H32592" s="94"/>
      <c r="I32592" s="94"/>
      <c r="J32592" s="2"/>
      <c r="P32592" s="30"/>
      <c r="T32592" s="2"/>
      <c r="V32592" s="2"/>
      <c r="W32592" s="28"/>
      <c r="Y32592" s="30"/>
      <c r="Z32592" s="30"/>
      <c r="AB32592" s="6"/>
    </row>
    <row r="32593" spans="1:28">
      <c r="A32593" s="2"/>
      <c r="B32593" s="2"/>
      <c r="C32593" s="2"/>
      <c r="G32593" s="94"/>
      <c r="H32593" s="94"/>
      <c r="I32593" s="94"/>
      <c r="J32593" s="2"/>
      <c r="P32593" s="30"/>
      <c r="T32593" s="2"/>
      <c r="V32593" s="2"/>
      <c r="W32593" s="28"/>
      <c r="Y32593" s="30"/>
      <c r="Z32593" s="30"/>
      <c r="AB32593" s="6"/>
    </row>
    <row r="32594" spans="1:28">
      <c r="A32594" s="2"/>
      <c r="B32594" s="2"/>
      <c r="C32594" s="2"/>
      <c r="G32594" s="94"/>
      <c r="H32594" s="94"/>
      <c r="I32594" s="94"/>
      <c r="J32594" s="2"/>
      <c r="P32594" s="30"/>
      <c r="T32594" s="2"/>
      <c r="V32594" s="2"/>
      <c r="W32594" s="28"/>
      <c r="Y32594" s="30"/>
      <c r="Z32594" s="30"/>
      <c r="AB32594" s="6"/>
    </row>
    <row r="32595" spans="1:28">
      <c r="A32595" s="2"/>
      <c r="B32595" s="2"/>
      <c r="C32595" s="2"/>
      <c r="G32595" s="94"/>
      <c r="H32595" s="94"/>
      <c r="I32595" s="94"/>
      <c r="J32595" s="2"/>
      <c r="P32595" s="30"/>
      <c r="T32595" s="2"/>
      <c r="V32595" s="2"/>
      <c r="W32595" s="28"/>
      <c r="Y32595" s="30"/>
      <c r="Z32595" s="30"/>
      <c r="AB32595" s="6"/>
    </row>
    <row r="32596" spans="1:28">
      <c r="A32596" s="2"/>
      <c r="B32596" s="2"/>
      <c r="C32596" s="2"/>
      <c r="G32596" s="94"/>
      <c r="H32596" s="94"/>
      <c r="I32596" s="94"/>
      <c r="J32596" s="2"/>
      <c r="P32596" s="30"/>
      <c r="T32596" s="2"/>
      <c r="V32596" s="2"/>
      <c r="W32596" s="28"/>
      <c r="Y32596" s="30"/>
      <c r="Z32596" s="30"/>
      <c r="AB32596" s="6"/>
    </row>
    <row r="32597" spans="1:28">
      <c r="A32597" s="2"/>
      <c r="B32597" s="2"/>
      <c r="C32597" s="2"/>
      <c r="G32597" s="94"/>
      <c r="H32597" s="94"/>
      <c r="I32597" s="94"/>
      <c r="J32597" s="2"/>
      <c r="P32597" s="30"/>
      <c r="T32597" s="2"/>
      <c r="V32597" s="2"/>
      <c r="W32597" s="28"/>
      <c r="Y32597" s="30"/>
      <c r="Z32597" s="30"/>
      <c r="AB32597" s="6"/>
    </row>
    <row r="32598" spans="1:28">
      <c r="A32598" s="2"/>
      <c r="B32598" s="2"/>
      <c r="C32598" s="2"/>
      <c r="G32598" s="94"/>
      <c r="H32598" s="94"/>
      <c r="I32598" s="94"/>
      <c r="J32598" s="2"/>
      <c r="P32598" s="30"/>
      <c r="T32598" s="2"/>
      <c r="V32598" s="2"/>
      <c r="W32598" s="28"/>
      <c r="Y32598" s="30"/>
      <c r="Z32598" s="30"/>
      <c r="AB32598" s="6"/>
    </row>
    <row r="32599" spans="1:28">
      <c r="A32599" s="2"/>
      <c r="B32599" s="2"/>
      <c r="C32599" s="2"/>
      <c r="G32599" s="94"/>
      <c r="H32599" s="94"/>
      <c r="I32599" s="94"/>
      <c r="J32599" s="2"/>
      <c r="P32599" s="30"/>
      <c r="T32599" s="2"/>
      <c r="V32599" s="2"/>
      <c r="W32599" s="28"/>
      <c r="Y32599" s="30"/>
      <c r="Z32599" s="30"/>
      <c r="AB32599" s="6"/>
    </row>
    <row r="32600" spans="1:28">
      <c r="A32600" s="2"/>
      <c r="B32600" s="2"/>
      <c r="C32600" s="2"/>
      <c r="G32600" s="94"/>
      <c r="H32600" s="94"/>
      <c r="I32600" s="94"/>
      <c r="J32600" s="2"/>
      <c r="P32600" s="30"/>
      <c r="T32600" s="2"/>
      <c r="V32600" s="2"/>
      <c r="W32600" s="28"/>
      <c r="Y32600" s="30"/>
      <c r="Z32600" s="30"/>
      <c r="AB32600" s="6"/>
    </row>
    <row r="32601" spans="1:28">
      <c r="A32601" s="2"/>
      <c r="B32601" s="2"/>
      <c r="C32601" s="2"/>
      <c r="G32601" s="94"/>
      <c r="H32601" s="94"/>
      <c r="I32601" s="94"/>
      <c r="J32601" s="2"/>
      <c r="P32601" s="30"/>
      <c r="T32601" s="2"/>
      <c r="V32601" s="2"/>
      <c r="W32601" s="28"/>
      <c r="Y32601" s="30"/>
      <c r="Z32601" s="30"/>
      <c r="AB32601" s="6"/>
    </row>
    <row r="32602" spans="1:28">
      <c r="A32602" s="2"/>
      <c r="B32602" s="2"/>
      <c r="C32602" s="2"/>
      <c r="G32602" s="94"/>
      <c r="H32602" s="94"/>
      <c r="I32602" s="94"/>
      <c r="J32602" s="2"/>
      <c r="P32602" s="30"/>
      <c r="T32602" s="2"/>
      <c r="V32602" s="2"/>
      <c r="W32602" s="28"/>
      <c r="Y32602" s="30"/>
      <c r="Z32602" s="30"/>
      <c r="AB32602" s="6"/>
    </row>
    <row r="32603" spans="1:28">
      <c r="A32603" s="2"/>
      <c r="B32603" s="2"/>
      <c r="C32603" s="2"/>
      <c r="G32603" s="94"/>
      <c r="H32603" s="94"/>
      <c r="I32603" s="94"/>
      <c r="J32603" s="2"/>
      <c r="P32603" s="30"/>
      <c r="T32603" s="2"/>
      <c r="V32603" s="2"/>
      <c r="W32603" s="28"/>
      <c r="Y32603" s="30"/>
      <c r="Z32603" s="30"/>
      <c r="AB32603" s="6"/>
    </row>
    <row r="32604" spans="1:28">
      <c r="A32604" s="2"/>
      <c r="B32604" s="2"/>
      <c r="C32604" s="2"/>
      <c r="G32604" s="94"/>
      <c r="H32604" s="94"/>
      <c r="I32604" s="94"/>
      <c r="J32604" s="2"/>
      <c r="P32604" s="30"/>
      <c r="T32604" s="2"/>
      <c r="V32604" s="2"/>
      <c r="W32604" s="28"/>
      <c r="Y32604" s="30"/>
      <c r="Z32604" s="30"/>
      <c r="AB32604" s="6"/>
    </row>
    <row r="32605" spans="1:28">
      <c r="A32605" s="2"/>
      <c r="B32605" s="2"/>
      <c r="C32605" s="2"/>
      <c r="G32605" s="94"/>
      <c r="H32605" s="94"/>
      <c r="I32605" s="94"/>
      <c r="J32605" s="2"/>
      <c r="P32605" s="30"/>
      <c r="T32605" s="2"/>
      <c r="V32605" s="2"/>
      <c r="W32605" s="28"/>
      <c r="Y32605" s="30"/>
      <c r="Z32605" s="30"/>
      <c r="AB32605" s="6"/>
    </row>
    <row r="32606" spans="1:28">
      <c r="A32606" s="2"/>
      <c r="B32606" s="2"/>
      <c r="C32606" s="2"/>
      <c r="G32606" s="94"/>
      <c r="H32606" s="94"/>
      <c r="I32606" s="94"/>
      <c r="J32606" s="2"/>
      <c r="P32606" s="30"/>
      <c r="T32606" s="2"/>
      <c r="V32606" s="2"/>
      <c r="W32606" s="28"/>
      <c r="Y32606" s="30"/>
      <c r="Z32606" s="30"/>
      <c r="AB32606" s="6"/>
    </row>
    <row r="32607" spans="1:28">
      <c r="A32607" s="2"/>
      <c r="B32607" s="2"/>
      <c r="C32607" s="2"/>
      <c r="G32607" s="94"/>
      <c r="H32607" s="94"/>
      <c r="I32607" s="94"/>
      <c r="J32607" s="2"/>
      <c r="P32607" s="30"/>
      <c r="T32607" s="2"/>
      <c r="V32607" s="2"/>
      <c r="W32607" s="28"/>
      <c r="Y32607" s="30"/>
      <c r="Z32607" s="30"/>
      <c r="AB32607" s="6"/>
    </row>
    <row r="32608" spans="1:28">
      <c r="A32608" s="2"/>
      <c r="B32608" s="2"/>
      <c r="C32608" s="2"/>
      <c r="G32608" s="94"/>
      <c r="H32608" s="94"/>
      <c r="I32608" s="94"/>
      <c r="J32608" s="2"/>
      <c r="P32608" s="30"/>
      <c r="T32608" s="2"/>
      <c r="V32608" s="2"/>
      <c r="W32608" s="28"/>
      <c r="Y32608" s="30"/>
      <c r="Z32608" s="30"/>
      <c r="AB32608" s="6"/>
    </row>
    <row r="32609" spans="1:28">
      <c r="A32609" s="2"/>
      <c r="B32609" s="2"/>
      <c r="C32609" s="2"/>
      <c r="G32609" s="94"/>
      <c r="H32609" s="94"/>
      <c r="I32609" s="94"/>
      <c r="J32609" s="2"/>
      <c r="P32609" s="30"/>
      <c r="T32609" s="2"/>
      <c r="V32609" s="2"/>
      <c r="W32609" s="28"/>
      <c r="Y32609" s="30"/>
      <c r="Z32609" s="30"/>
      <c r="AB32609" s="6"/>
    </row>
    <row r="32610" spans="1:28">
      <c r="A32610" s="2"/>
      <c r="B32610" s="2"/>
      <c r="C32610" s="2"/>
      <c r="G32610" s="94"/>
      <c r="H32610" s="94"/>
      <c r="I32610" s="94"/>
      <c r="J32610" s="2"/>
      <c r="P32610" s="30"/>
      <c r="T32610" s="2"/>
      <c r="V32610" s="2"/>
      <c r="W32610" s="28"/>
      <c r="Y32610" s="30"/>
      <c r="Z32610" s="30"/>
      <c r="AB32610" s="6"/>
    </row>
    <row r="32611" spans="1:28">
      <c r="A32611" s="2"/>
      <c r="B32611" s="2"/>
      <c r="C32611" s="2"/>
      <c r="G32611" s="94"/>
      <c r="H32611" s="94"/>
      <c r="I32611" s="94"/>
      <c r="J32611" s="2"/>
      <c r="P32611" s="30"/>
      <c r="T32611" s="2"/>
      <c r="V32611" s="2"/>
      <c r="W32611" s="28"/>
      <c r="Y32611" s="30"/>
      <c r="Z32611" s="30"/>
      <c r="AB32611" s="6"/>
    </row>
    <row r="32612" spans="1:28">
      <c r="A32612" s="2"/>
      <c r="B32612" s="2"/>
      <c r="C32612" s="2"/>
      <c r="G32612" s="94"/>
      <c r="H32612" s="94"/>
      <c r="I32612" s="94"/>
      <c r="J32612" s="2"/>
      <c r="P32612" s="30"/>
      <c r="T32612" s="2"/>
      <c r="V32612" s="2"/>
      <c r="W32612" s="28"/>
      <c r="Y32612" s="30"/>
      <c r="Z32612" s="30"/>
      <c r="AB32612" s="6"/>
    </row>
    <row r="32613" spans="1:28">
      <c r="A32613" s="2"/>
      <c r="B32613" s="2"/>
      <c r="C32613" s="2"/>
      <c r="G32613" s="94"/>
      <c r="H32613" s="94"/>
      <c r="I32613" s="94"/>
      <c r="J32613" s="2"/>
      <c r="P32613" s="30"/>
      <c r="T32613" s="2"/>
      <c r="V32613" s="2"/>
      <c r="W32613" s="28"/>
      <c r="Y32613" s="30"/>
      <c r="Z32613" s="30"/>
      <c r="AB32613" s="6"/>
    </row>
    <row r="32614" spans="1:28">
      <c r="A32614" s="2"/>
      <c r="B32614" s="2"/>
      <c r="C32614" s="2"/>
      <c r="G32614" s="94"/>
      <c r="H32614" s="94"/>
      <c r="I32614" s="94"/>
      <c r="J32614" s="2"/>
      <c r="P32614" s="30"/>
      <c r="T32614" s="2"/>
      <c r="V32614" s="2"/>
      <c r="W32614" s="28"/>
      <c r="Y32614" s="30"/>
      <c r="Z32614" s="30"/>
      <c r="AB32614" s="6"/>
    </row>
    <row r="32615" spans="1:28">
      <c r="A32615" s="2"/>
      <c r="B32615" s="2"/>
      <c r="C32615" s="2"/>
      <c r="G32615" s="94"/>
      <c r="H32615" s="94"/>
      <c r="I32615" s="94"/>
      <c r="J32615" s="2"/>
      <c r="P32615" s="30"/>
      <c r="T32615" s="2"/>
      <c r="V32615" s="2"/>
      <c r="W32615" s="28"/>
      <c r="Y32615" s="30"/>
      <c r="Z32615" s="30"/>
      <c r="AB32615" s="6"/>
    </row>
    <row r="32616" spans="1:28">
      <c r="A32616" s="2"/>
      <c r="B32616" s="2"/>
      <c r="C32616" s="2"/>
      <c r="G32616" s="94"/>
      <c r="H32616" s="94"/>
      <c r="I32616" s="94"/>
      <c r="J32616" s="2"/>
      <c r="P32616" s="30"/>
      <c r="T32616" s="2"/>
      <c r="V32616" s="2"/>
      <c r="W32616" s="28"/>
      <c r="Y32616" s="30"/>
      <c r="Z32616" s="30"/>
      <c r="AB32616" s="6"/>
    </row>
    <row r="32617" spans="1:28">
      <c r="A32617" s="2"/>
      <c r="B32617" s="2"/>
      <c r="C32617" s="2"/>
      <c r="G32617" s="94"/>
      <c r="H32617" s="94"/>
      <c r="I32617" s="94"/>
      <c r="J32617" s="2"/>
      <c r="P32617" s="30"/>
      <c r="T32617" s="2"/>
      <c r="V32617" s="2"/>
      <c r="W32617" s="28"/>
      <c r="Y32617" s="30"/>
      <c r="Z32617" s="30"/>
      <c r="AB32617" s="6"/>
    </row>
    <row r="32618" spans="1:28">
      <c r="A32618" s="2"/>
      <c r="B32618" s="2"/>
      <c r="C32618" s="2"/>
      <c r="G32618" s="94"/>
      <c r="H32618" s="94"/>
      <c r="I32618" s="94"/>
      <c r="J32618" s="2"/>
      <c r="P32618" s="30"/>
      <c r="T32618" s="2"/>
      <c r="V32618" s="2"/>
      <c r="W32618" s="28"/>
      <c r="Y32618" s="30"/>
      <c r="Z32618" s="30"/>
      <c r="AB32618" s="6"/>
    </row>
    <row r="32619" spans="1:28">
      <c r="A32619" s="2"/>
      <c r="B32619" s="2"/>
      <c r="C32619" s="2"/>
      <c r="G32619" s="94"/>
      <c r="H32619" s="94"/>
      <c r="I32619" s="94"/>
      <c r="J32619" s="2"/>
      <c r="P32619" s="30"/>
      <c r="T32619" s="2"/>
      <c r="V32619" s="2"/>
      <c r="W32619" s="28"/>
      <c r="Y32619" s="30"/>
      <c r="Z32619" s="30"/>
      <c r="AB32619" s="6"/>
    </row>
    <row r="32620" spans="1:28">
      <c r="A32620" s="2"/>
      <c r="B32620" s="2"/>
      <c r="C32620" s="2"/>
      <c r="G32620" s="94"/>
      <c r="H32620" s="94"/>
      <c r="I32620" s="94"/>
      <c r="J32620" s="2"/>
      <c r="P32620" s="30"/>
      <c r="T32620" s="2"/>
      <c r="V32620" s="2"/>
      <c r="W32620" s="28"/>
      <c r="Y32620" s="30"/>
      <c r="Z32620" s="30"/>
      <c r="AB32620" s="6"/>
    </row>
    <row r="32621" spans="1:28">
      <c r="A32621" s="2"/>
      <c r="B32621" s="2"/>
      <c r="C32621" s="2"/>
      <c r="G32621" s="94"/>
      <c r="H32621" s="94"/>
      <c r="I32621" s="94"/>
      <c r="J32621" s="2"/>
      <c r="P32621" s="30"/>
      <c r="T32621" s="2"/>
      <c r="V32621" s="2"/>
      <c r="W32621" s="28"/>
      <c r="Y32621" s="30"/>
      <c r="Z32621" s="30"/>
      <c r="AB32621" s="6"/>
    </row>
    <row r="32622" spans="1:28">
      <c r="A32622" s="2"/>
      <c r="B32622" s="2"/>
      <c r="C32622" s="2"/>
      <c r="G32622" s="94"/>
      <c r="H32622" s="94"/>
      <c r="I32622" s="94"/>
      <c r="J32622" s="2"/>
      <c r="P32622" s="30"/>
      <c r="T32622" s="2"/>
      <c r="V32622" s="2"/>
      <c r="W32622" s="28"/>
      <c r="Y32622" s="30"/>
      <c r="Z32622" s="30"/>
      <c r="AB32622" s="6"/>
    </row>
    <row r="32623" spans="1:28">
      <c r="A32623" s="2"/>
      <c r="B32623" s="2"/>
      <c r="C32623" s="2"/>
      <c r="G32623" s="94"/>
      <c r="H32623" s="94"/>
      <c r="I32623" s="94"/>
      <c r="J32623" s="2"/>
      <c r="P32623" s="30"/>
      <c r="T32623" s="2"/>
      <c r="V32623" s="2"/>
      <c r="W32623" s="28"/>
      <c r="Y32623" s="30"/>
      <c r="Z32623" s="30"/>
      <c r="AB32623" s="6"/>
    </row>
    <row r="32624" spans="1:28">
      <c r="A32624" s="2"/>
      <c r="B32624" s="2"/>
      <c r="C32624" s="2"/>
      <c r="G32624" s="94"/>
      <c r="H32624" s="94"/>
      <c r="I32624" s="94"/>
      <c r="J32624" s="2"/>
      <c r="P32624" s="30"/>
      <c r="T32624" s="2"/>
      <c r="V32624" s="2"/>
      <c r="W32624" s="28"/>
      <c r="Y32624" s="30"/>
      <c r="Z32624" s="30"/>
      <c r="AB32624" s="6"/>
    </row>
    <row r="32625" spans="1:28">
      <c r="A32625" s="2"/>
      <c r="B32625" s="2"/>
      <c r="C32625" s="2"/>
      <c r="G32625" s="94"/>
      <c r="H32625" s="94"/>
      <c r="I32625" s="94"/>
      <c r="J32625" s="2"/>
      <c r="P32625" s="30"/>
      <c r="T32625" s="2"/>
      <c r="V32625" s="2"/>
      <c r="W32625" s="28"/>
      <c r="Y32625" s="30"/>
      <c r="Z32625" s="30"/>
      <c r="AB32625" s="6"/>
    </row>
    <row r="32626" spans="1:28">
      <c r="A32626" s="2"/>
      <c r="B32626" s="2"/>
      <c r="C32626" s="2"/>
      <c r="G32626" s="94"/>
      <c r="H32626" s="94"/>
      <c r="I32626" s="94"/>
      <c r="J32626" s="2"/>
      <c r="P32626" s="30"/>
      <c r="T32626" s="2"/>
      <c r="V32626" s="2"/>
      <c r="W32626" s="28"/>
      <c r="Y32626" s="30"/>
      <c r="Z32626" s="30"/>
      <c r="AB32626" s="6"/>
    </row>
    <row r="32627" spans="1:28">
      <c r="A32627" s="2"/>
      <c r="B32627" s="2"/>
      <c r="C32627" s="2"/>
      <c r="G32627" s="94"/>
      <c r="H32627" s="94"/>
      <c r="I32627" s="94"/>
      <c r="J32627" s="2"/>
      <c r="P32627" s="30"/>
      <c r="T32627" s="2"/>
      <c r="V32627" s="2"/>
      <c r="W32627" s="28"/>
      <c r="Y32627" s="30"/>
      <c r="Z32627" s="30"/>
      <c r="AB32627" s="6"/>
    </row>
    <row r="32628" spans="1:28">
      <c r="A32628" s="2"/>
      <c r="B32628" s="2"/>
      <c r="C32628" s="2"/>
      <c r="G32628" s="94"/>
      <c r="H32628" s="94"/>
      <c r="I32628" s="94"/>
      <c r="J32628" s="2"/>
      <c r="P32628" s="30"/>
      <c r="T32628" s="2"/>
      <c r="V32628" s="2"/>
      <c r="W32628" s="28"/>
      <c r="Y32628" s="30"/>
      <c r="Z32628" s="30"/>
      <c r="AB32628" s="6"/>
    </row>
    <row r="32629" spans="1:28">
      <c r="A32629" s="2"/>
      <c r="B32629" s="2"/>
      <c r="C32629" s="2"/>
      <c r="G32629" s="94"/>
      <c r="H32629" s="94"/>
      <c r="I32629" s="94"/>
      <c r="J32629" s="2"/>
      <c r="P32629" s="30"/>
      <c r="T32629" s="2"/>
      <c r="V32629" s="2"/>
      <c r="W32629" s="28"/>
      <c r="Y32629" s="30"/>
      <c r="Z32629" s="30"/>
      <c r="AB32629" s="6"/>
    </row>
    <row r="32630" spans="1:28">
      <c r="A32630" s="2"/>
      <c r="B32630" s="2"/>
      <c r="C32630" s="2"/>
      <c r="G32630" s="94"/>
      <c r="H32630" s="94"/>
      <c r="I32630" s="94"/>
      <c r="J32630" s="2"/>
      <c r="P32630" s="30"/>
      <c r="T32630" s="2"/>
      <c r="V32630" s="2"/>
      <c r="W32630" s="28"/>
      <c r="Y32630" s="30"/>
      <c r="Z32630" s="30"/>
      <c r="AB32630" s="6"/>
    </row>
    <row r="32631" spans="1:28">
      <c r="A32631" s="2"/>
      <c r="B32631" s="2"/>
      <c r="C32631" s="2"/>
      <c r="G32631" s="94"/>
      <c r="H32631" s="94"/>
      <c r="I32631" s="94"/>
      <c r="J32631" s="2"/>
      <c r="P32631" s="30"/>
      <c r="T32631" s="2"/>
      <c r="V32631" s="2"/>
      <c r="W32631" s="28"/>
      <c r="Y32631" s="30"/>
      <c r="Z32631" s="30"/>
      <c r="AB32631" s="6"/>
    </row>
    <row r="32632" spans="1:28">
      <c r="A32632" s="2"/>
      <c r="B32632" s="2"/>
      <c r="C32632" s="2"/>
      <c r="G32632" s="94"/>
      <c r="H32632" s="94"/>
      <c r="I32632" s="94"/>
      <c r="J32632" s="2"/>
      <c r="P32632" s="30"/>
      <c r="T32632" s="2"/>
      <c r="V32632" s="2"/>
      <c r="W32632" s="28"/>
      <c r="Y32632" s="30"/>
      <c r="Z32632" s="30"/>
      <c r="AB32632" s="6"/>
    </row>
    <row r="32633" spans="1:28">
      <c r="A32633" s="2"/>
      <c r="B32633" s="2"/>
      <c r="C32633" s="2"/>
      <c r="G32633" s="94"/>
      <c r="H32633" s="94"/>
      <c r="I32633" s="94"/>
      <c r="J32633" s="2"/>
      <c r="P32633" s="30"/>
      <c r="T32633" s="2"/>
      <c r="V32633" s="2"/>
      <c r="W32633" s="28"/>
      <c r="Y32633" s="30"/>
      <c r="Z32633" s="30"/>
      <c r="AB32633" s="6"/>
    </row>
    <row r="32634" spans="1:28">
      <c r="A32634" s="2"/>
      <c r="B32634" s="2"/>
      <c r="C32634" s="2"/>
      <c r="G32634" s="94"/>
      <c r="H32634" s="94"/>
      <c r="I32634" s="94"/>
      <c r="J32634" s="2"/>
      <c r="P32634" s="30"/>
      <c r="T32634" s="2"/>
      <c r="V32634" s="2"/>
      <c r="W32634" s="28"/>
      <c r="Y32634" s="30"/>
      <c r="Z32634" s="30"/>
      <c r="AB32634" s="6"/>
    </row>
    <row r="32635" spans="1:28">
      <c r="A32635" s="2"/>
      <c r="B32635" s="2"/>
      <c r="C32635" s="2"/>
      <c r="G32635" s="94"/>
      <c r="H32635" s="94"/>
      <c r="I32635" s="94"/>
      <c r="J32635" s="2"/>
      <c r="P32635" s="30"/>
      <c r="T32635" s="2"/>
      <c r="V32635" s="2"/>
      <c r="W32635" s="28"/>
      <c r="Y32635" s="30"/>
      <c r="Z32635" s="30"/>
      <c r="AB32635" s="6"/>
    </row>
    <row r="32636" spans="1:28">
      <c r="A32636" s="2"/>
      <c r="B32636" s="2"/>
      <c r="C32636" s="2"/>
      <c r="G32636" s="94"/>
      <c r="H32636" s="94"/>
      <c r="I32636" s="94"/>
      <c r="J32636" s="2"/>
      <c r="P32636" s="30"/>
      <c r="T32636" s="2"/>
      <c r="V32636" s="2"/>
      <c r="W32636" s="28"/>
      <c r="Y32636" s="30"/>
      <c r="Z32636" s="30"/>
      <c r="AB32636" s="6"/>
    </row>
    <row r="32637" spans="1:28">
      <c r="A32637" s="2"/>
      <c r="B32637" s="2"/>
      <c r="C32637" s="2"/>
      <c r="G32637" s="94"/>
      <c r="H32637" s="94"/>
      <c r="I32637" s="94"/>
      <c r="J32637" s="2"/>
      <c r="P32637" s="30"/>
      <c r="T32637" s="2"/>
      <c r="V32637" s="2"/>
      <c r="W32637" s="28"/>
      <c r="Y32637" s="30"/>
      <c r="Z32637" s="30"/>
      <c r="AB32637" s="6"/>
    </row>
    <row r="32638" spans="1:28">
      <c r="A32638" s="2"/>
      <c r="B32638" s="2"/>
      <c r="C32638" s="2"/>
      <c r="G32638" s="94"/>
      <c r="H32638" s="94"/>
      <c r="I32638" s="94"/>
      <c r="J32638" s="2"/>
      <c r="P32638" s="30"/>
      <c r="T32638" s="2"/>
      <c r="V32638" s="2"/>
      <c r="W32638" s="28"/>
      <c r="Y32638" s="30"/>
      <c r="Z32638" s="30"/>
      <c r="AB32638" s="6"/>
    </row>
    <row r="32639" spans="1:28">
      <c r="A32639" s="2"/>
      <c r="B32639" s="2"/>
      <c r="C32639" s="2"/>
      <c r="G32639" s="94"/>
      <c r="H32639" s="94"/>
      <c r="I32639" s="94"/>
      <c r="J32639" s="2"/>
      <c r="P32639" s="30"/>
      <c r="T32639" s="2"/>
      <c r="V32639" s="2"/>
      <c r="W32639" s="28"/>
      <c r="Y32639" s="30"/>
      <c r="Z32639" s="30"/>
      <c r="AB32639" s="6"/>
    </row>
    <row r="32640" spans="1:28">
      <c r="A32640" s="2"/>
      <c r="B32640" s="2"/>
      <c r="C32640" s="2"/>
      <c r="G32640" s="94"/>
      <c r="H32640" s="94"/>
      <c r="I32640" s="94"/>
      <c r="J32640" s="2"/>
      <c r="P32640" s="30"/>
      <c r="T32640" s="2"/>
      <c r="V32640" s="2"/>
      <c r="W32640" s="28"/>
      <c r="Y32640" s="30"/>
      <c r="Z32640" s="30"/>
      <c r="AB32640" s="6"/>
    </row>
    <row r="32641" spans="1:28">
      <c r="A32641" s="2"/>
      <c r="B32641" s="2"/>
      <c r="C32641" s="2"/>
      <c r="G32641" s="94"/>
      <c r="H32641" s="94"/>
      <c r="I32641" s="94"/>
      <c r="J32641" s="2"/>
      <c r="P32641" s="30"/>
      <c r="T32641" s="2"/>
      <c r="V32641" s="2"/>
      <c r="W32641" s="28"/>
      <c r="Y32641" s="30"/>
      <c r="Z32641" s="30"/>
      <c r="AB32641" s="6"/>
    </row>
    <row r="32642" spans="1:28">
      <c r="A32642" s="2"/>
      <c r="B32642" s="2"/>
      <c r="C32642" s="2"/>
      <c r="G32642" s="94"/>
      <c r="H32642" s="94"/>
      <c r="I32642" s="94"/>
      <c r="J32642" s="2"/>
      <c r="P32642" s="30"/>
      <c r="T32642" s="2"/>
      <c r="V32642" s="2"/>
      <c r="W32642" s="28"/>
      <c r="Y32642" s="30"/>
      <c r="Z32642" s="30"/>
      <c r="AB32642" s="6"/>
    </row>
    <row r="32643" spans="1:28">
      <c r="A32643" s="2"/>
      <c r="B32643" s="2"/>
      <c r="C32643" s="2"/>
      <c r="G32643" s="94"/>
      <c r="H32643" s="94"/>
      <c r="I32643" s="94"/>
      <c r="J32643" s="2"/>
      <c r="P32643" s="30"/>
      <c r="T32643" s="2"/>
      <c r="V32643" s="2"/>
      <c r="W32643" s="28"/>
      <c r="Y32643" s="30"/>
      <c r="Z32643" s="30"/>
      <c r="AB32643" s="6"/>
    </row>
    <row r="32644" spans="1:28">
      <c r="A32644" s="2"/>
      <c r="B32644" s="2"/>
      <c r="C32644" s="2"/>
      <c r="G32644" s="94"/>
      <c r="H32644" s="94"/>
      <c r="I32644" s="94"/>
      <c r="J32644" s="2"/>
      <c r="P32644" s="30"/>
      <c r="T32644" s="2"/>
      <c r="V32644" s="2"/>
      <c r="W32644" s="28"/>
      <c r="Y32644" s="30"/>
      <c r="Z32644" s="30"/>
      <c r="AB32644" s="6"/>
    </row>
    <row r="32645" spans="1:28">
      <c r="A32645" s="2"/>
      <c r="B32645" s="2"/>
      <c r="C32645" s="2"/>
      <c r="G32645" s="94"/>
      <c r="H32645" s="94"/>
      <c r="I32645" s="94"/>
      <c r="J32645" s="2"/>
      <c r="P32645" s="30"/>
      <c r="T32645" s="2"/>
      <c r="V32645" s="2"/>
      <c r="W32645" s="28"/>
      <c r="Y32645" s="30"/>
      <c r="Z32645" s="30"/>
      <c r="AB32645" s="6"/>
    </row>
    <row r="32646" spans="1:28">
      <c r="A32646" s="2"/>
      <c r="B32646" s="2"/>
      <c r="C32646" s="2"/>
      <c r="G32646" s="94"/>
      <c r="H32646" s="94"/>
      <c r="I32646" s="94"/>
      <c r="J32646" s="2"/>
      <c r="P32646" s="30"/>
      <c r="T32646" s="2"/>
      <c r="V32646" s="2"/>
      <c r="W32646" s="28"/>
      <c r="Y32646" s="30"/>
      <c r="Z32646" s="30"/>
      <c r="AB32646" s="6"/>
    </row>
    <row r="32647" spans="1:28">
      <c r="A32647" s="2"/>
      <c r="B32647" s="2"/>
      <c r="C32647" s="2"/>
      <c r="G32647" s="94"/>
      <c r="H32647" s="94"/>
      <c r="I32647" s="94"/>
      <c r="J32647" s="2"/>
      <c r="P32647" s="30"/>
      <c r="T32647" s="2"/>
      <c r="V32647" s="2"/>
      <c r="W32647" s="28"/>
      <c r="Y32647" s="30"/>
      <c r="Z32647" s="30"/>
      <c r="AB32647" s="6"/>
    </row>
    <row r="32648" spans="1:28">
      <c r="A32648" s="2"/>
      <c r="B32648" s="2"/>
      <c r="C32648" s="2"/>
      <c r="G32648" s="94"/>
      <c r="H32648" s="94"/>
      <c r="I32648" s="94"/>
      <c r="J32648" s="2"/>
      <c r="P32648" s="30"/>
      <c r="T32648" s="2"/>
      <c r="V32648" s="2"/>
      <c r="W32648" s="28"/>
      <c r="Y32648" s="30"/>
      <c r="Z32648" s="30"/>
      <c r="AB32648" s="6"/>
    </row>
    <row r="32649" spans="1:28">
      <c r="A32649" s="2"/>
      <c r="B32649" s="2"/>
      <c r="C32649" s="2"/>
      <c r="G32649" s="94"/>
      <c r="H32649" s="94"/>
      <c r="I32649" s="94"/>
      <c r="J32649" s="2"/>
      <c r="P32649" s="30"/>
      <c r="T32649" s="2"/>
      <c r="V32649" s="2"/>
      <c r="W32649" s="28"/>
      <c r="Y32649" s="30"/>
      <c r="Z32649" s="30"/>
      <c r="AB32649" s="6"/>
    </row>
    <row r="32650" spans="1:28">
      <c r="A32650" s="2"/>
      <c r="B32650" s="2"/>
      <c r="C32650" s="2"/>
      <c r="G32650" s="94"/>
      <c r="H32650" s="94"/>
      <c r="I32650" s="94"/>
      <c r="J32650" s="2"/>
      <c r="P32650" s="30"/>
      <c r="T32650" s="2"/>
      <c r="V32650" s="2"/>
      <c r="W32650" s="28"/>
      <c r="Y32650" s="30"/>
      <c r="Z32650" s="30"/>
      <c r="AB32650" s="6"/>
    </row>
    <row r="32651" spans="1:28">
      <c r="A32651" s="2"/>
      <c r="B32651" s="2"/>
      <c r="C32651" s="2"/>
      <c r="G32651" s="94"/>
      <c r="H32651" s="94"/>
      <c r="I32651" s="94"/>
      <c r="J32651" s="2"/>
      <c r="P32651" s="30"/>
      <c r="T32651" s="2"/>
      <c r="V32651" s="2"/>
      <c r="W32651" s="28"/>
      <c r="Y32651" s="30"/>
      <c r="Z32651" s="30"/>
      <c r="AB32651" s="6"/>
    </row>
    <row r="32652" spans="1:28">
      <c r="A32652" s="2"/>
      <c r="B32652" s="2"/>
      <c r="C32652" s="2"/>
      <c r="G32652" s="94"/>
      <c r="H32652" s="94"/>
      <c r="I32652" s="94"/>
      <c r="J32652" s="2"/>
      <c r="P32652" s="30"/>
      <c r="T32652" s="2"/>
      <c r="V32652" s="2"/>
      <c r="W32652" s="28"/>
      <c r="Y32652" s="30"/>
      <c r="Z32652" s="30"/>
      <c r="AB32652" s="6"/>
    </row>
    <row r="32653" spans="1:28">
      <c r="A32653" s="2"/>
      <c r="B32653" s="2"/>
      <c r="C32653" s="2"/>
      <c r="G32653" s="94"/>
      <c r="H32653" s="94"/>
      <c r="I32653" s="94"/>
      <c r="J32653" s="2"/>
      <c r="P32653" s="30"/>
      <c r="T32653" s="2"/>
      <c r="V32653" s="2"/>
      <c r="W32653" s="28"/>
      <c r="Y32653" s="30"/>
      <c r="Z32653" s="30"/>
      <c r="AB32653" s="6"/>
    </row>
    <row r="32654" spans="1:28">
      <c r="A32654" s="2"/>
      <c r="B32654" s="2"/>
      <c r="C32654" s="2"/>
      <c r="G32654" s="94"/>
      <c r="H32654" s="94"/>
      <c r="I32654" s="94"/>
      <c r="J32654" s="2"/>
      <c r="P32654" s="30"/>
      <c r="T32654" s="2"/>
      <c r="V32654" s="2"/>
      <c r="W32654" s="28"/>
      <c r="Y32654" s="30"/>
      <c r="Z32654" s="30"/>
      <c r="AB32654" s="6"/>
    </row>
    <row r="32655" spans="1:28">
      <c r="A32655" s="2"/>
      <c r="B32655" s="2"/>
      <c r="C32655" s="2"/>
      <c r="G32655" s="94"/>
      <c r="H32655" s="94"/>
      <c r="I32655" s="94"/>
      <c r="J32655" s="2"/>
      <c r="P32655" s="30"/>
      <c r="T32655" s="2"/>
      <c r="V32655" s="2"/>
      <c r="W32655" s="28"/>
      <c r="Y32655" s="30"/>
      <c r="Z32655" s="30"/>
      <c r="AB32655" s="6"/>
    </row>
    <row r="32656" spans="1:28">
      <c r="A32656" s="2"/>
      <c r="B32656" s="2"/>
      <c r="C32656" s="2"/>
      <c r="G32656" s="94"/>
      <c r="H32656" s="94"/>
      <c r="I32656" s="94"/>
      <c r="J32656" s="2"/>
      <c r="P32656" s="30"/>
      <c r="T32656" s="2"/>
      <c r="V32656" s="2"/>
      <c r="W32656" s="28"/>
      <c r="Y32656" s="30"/>
      <c r="Z32656" s="30"/>
      <c r="AB32656" s="6"/>
    </row>
    <row r="32657" spans="1:28">
      <c r="A32657" s="2"/>
      <c r="B32657" s="2"/>
      <c r="C32657" s="2"/>
      <c r="G32657" s="94"/>
      <c r="H32657" s="94"/>
      <c r="I32657" s="94"/>
      <c r="J32657" s="2"/>
      <c r="P32657" s="30"/>
      <c r="T32657" s="2"/>
      <c r="V32657" s="2"/>
      <c r="W32657" s="28"/>
      <c r="Y32657" s="30"/>
      <c r="Z32657" s="30"/>
      <c r="AB32657" s="6"/>
    </row>
    <row r="32658" spans="1:28">
      <c r="A32658" s="2"/>
      <c r="B32658" s="2"/>
      <c r="C32658" s="2"/>
      <c r="G32658" s="94"/>
      <c r="H32658" s="94"/>
      <c r="I32658" s="94"/>
      <c r="J32658" s="2"/>
      <c r="P32658" s="30"/>
      <c r="T32658" s="2"/>
      <c r="V32658" s="2"/>
      <c r="W32658" s="28"/>
      <c r="Y32658" s="30"/>
      <c r="Z32658" s="30"/>
      <c r="AB32658" s="6"/>
    </row>
    <row r="32659" spans="1:28">
      <c r="A32659" s="2"/>
      <c r="B32659" s="2"/>
      <c r="C32659" s="2"/>
      <c r="G32659" s="94"/>
      <c r="H32659" s="94"/>
      <c r="I32659" s="94"/>
      <c r="J32659" s="2"/>
      <c r="P32659" s="30"/>
      <c r="T32659" s="2"/>
      <c r="V32659" s="2"/>
      <c r="W32659" s="28"/>
      <c r="Y32659" s="30"/>
      <c r="Z32659" s="30"/>
      <c r="AB32659" s="6"/>
    </row>
    <row r="32660" spans="1:28">
      <c r="A32660" s="2"/>
      <c r="B32660" s="2"/>
      <c r="C32660" s="2"/>
      <c r="G32660" s="94"/>
      <c r="H32660" s="94"/>
      <c r="I32660" s="94"/>
      <c r="J32660" s="2"/>
      <c r="P32660" s="30"/>
      <c r="T32660" s="2"/>
      <c r="V32660" s="2"/>
      <c r="W32660" s="28"/>
      <c r="Y32660" s="30"/>
      <c r="Z32660" s="30"/>
      <c r="AB32660" s="6"/>
    </row>
    <row r="32661" spans="1:28">
      <c r="A32661" s="2"/>
      <c r="B32661" s="2"/>
      <c r="C32661" s="2"/>
      <c r="G32661" s="94"/>
      <c r="H32661" s="94"/>
      <c r="I32661" s="94"/>
      <c r="J32661" s="2"/>
      <c r="P32661" s="30"/>
      <c r="T32661" s="2"/>
      <c r="V32661" s="2"/>
      <c r="W32661" s="28"/>
      <c r="Y32661" s="30"/>
      <c r="Z32661" s="30"/>
      <c r="AB32661" s="6"/>
    </row>
    <row r="32662" spans="1:28">
      <c r="A32662" s="2"/>
      <c r="B32662" s="2"/>
      <c r="C32662" s="2"/>
      <c r="G32662" s="94"/>
      <c r="H32662" s="94"/>
      <c r="I32662" s="94"/>
      <c r="J32662" s="2"/>
      <c r="P32662" s="30"/>
      <c r="T32662" s="2"/>
      <c r="V32662" s="2"/>
      <c r="W32662" s="28"/>
      <c r="Y32662" s="30"/>
      <c r="Z32662" s="30"/>
      <c r="AB32662" s="6"/>
    </row>
    <row r="32663" spans="1:28">
      <c r="A32663" s="2"/>
      <c r="B32663" s="2"/>
      <c r="C32663" s="2"/>
      <c r="G32663" s="94"/>
      <c r="H32663" s="94"/>
      <c r="I32663" s="94"/>
      <c r="J32663" s="2"/>
      <c r="P32663" s="30"/>
      <c r="T32663" s="2"/>
      <c r="V32663" s="2"/>
      <c r="W32663" s="28"/>
      <c r="Y32663" s="30"/>
      <c r="Z32663" s="30"/>
      <c r="AB32663" s="6"/>
    </row>
    <row r="32664" spans="1:28">
      <c r="A32664" s="2"/>
      <c r="B32664" s="2"/>
      <c r="C32664" s="2"/>
      <c r="G32664" s="94"/>
      <c r="H32664" s="94"/>
      <c r="I32664" s="94"/>
      <c r="J32664" s="2"/>
      <c r="P32664" s="30"/>
      <c r="T32664" s="2"/>
      <c r="V32664" s="2"/>
      <c r="W32664" s="28"/>
      <c r="Y32664" s="30"/>
      <c r="Z32664" s="30"/>
      <c r="AB32664" s="6"/>
    </row>
    <row r="32665" spans="1:28">
      <c r="A32665" s="2"/>
      <c r="B32665" s="2"/>
      <c r="C32665" s="2"/>
      <c r="G32665" s="94"/>
      <c r="H32665" s="94"/>
      <c r="I32665" s="94"/>
      <c r="J32665" s="2"/>
      <c r="P32665" s="30"/>
      <c r="T32665" s="2"/>
      <c r="V32665" s="2"/>
      <c r="W32665" s="28"/>
      <c r="Y32665" s="30"/>
      <c r="Z32665" s="30"/>
      <c r="AB32665" s="6"/>
    </row>
    <row r="32666" spans="1:28">
      <c r="A32666" s="2"/>
      <c r="B32666" s="2"/>
      <c r="C32666" s="2"/>
      <c r="G32666" s="94"/>
      <c r="H32666" s="94"/>
      <c r="I32666" s="94"/>
      <c r="J32666" s="2"/>
      <c r="P32666" s="30"/>
      <c r="T32666" s="2"/>
      <c r="V32666" s="2"/>
      <c r="W32666" s="28"/>
      <c r="Y32666" s="30"/>
      <c r="Z32666" s="30"/>
      <c r="AB32666" s="6"/>
    </row>
    <row r="32667" spans="1:28">
      <c r="A32667" s="2"/>
      <c r="B32667" s="2"/>
      <c r="C32667" s="2"/>
      <c r="G32667" s="94"/>
      <c r="H32667" s="94"/>
      <c r="I32667" s="94"/>
      <c r="J32667" s="2"/>
      <c r="P32667" s="30"/>
      <c r="T32667" s="2"/>
      <c r="V32667" s="2"/>
      <c r="W32667" s="28"/>
      <c r="Y32667" s="30"/>
      <c r="Z32667" s="30"/>
      <c r="AB32667" s="6"/>
    </row>
    <row r="32668" spans="1:28">
      <c r="A32668" s="2"/>
      <c r="B32668" s="2"/>
      <c r="C32668" s="2"/>
      <c r="G32668" s="94"/>
      <c r="H32668" s="94"/>
      <c r="I32668" s="94"/>
      <c r="J32668" s="2"/>
      <c r="P32668" s="30"/>
      <c r="T32668" s="2"/>
      <c r="V32668" s="2"/>
      <c r="W32668" s="28"/>
      <c r="Y32668" s="30"/>
      <c r="Z32668" s="30"/>
      <c r="AB32668" s="6"/>
    </row>
    <row r="32669" spans="1:28">
      <c r="A32669" s="2"/>
      <c r="B32669" s="2"/>
      <c r="C32669" s="2"/>
      <c r="G32669" s="94"/>
      <c r="H32669" s="94"/>
      <c r="I32669" s="94"/>
      <c r="J32669" s="2"/>
      <c r="P32669" s="30"/>
      <c r="T32669" s="2"/>
      <c r="V32669" s="2"/>
      <c r="W32669" s="28"/>
      <c r="Y32669" s="30"/>
      <c r="Z32669" s="30"/>
      <c r="AB32669" s="6"/>
    </row>
    <row r="32670" spans="1:28">
      <c r="A32670" s="2"/>
      <c r="B32670" s="2"/>
      <c r="C32670" s="2"/>
      <c r="G32670" s="94"/>
      <c r="H32670" s="94"/>
      <c r="I32670" s="94"/>
      <c r="J32670" s="2"/>
      <c r="P32670" s="30"/>
      <c r="T32670" s="2"/>
      <c r="V32670" s="2"/>
      <c r="W32670" s="28"/>
      <c r="Y32670" s="30"/>
      <c r="Z32670" s="30"/>
      <c r="AB32670" s="6"/>
    </row>
    <row r="32671" spans="1:28">
      <c r="A32671" s="2"/>
      <c r="B32671" s="2"/>
      <c r="C32671" s="2"/>
      <c r="G32671" s="94"/>
      <c r="H32671" s="94"/>
      <c r="I32671" s="94"/>
      <c r="J32671" s="2"/>
      <c r="P32671" s="30"/>
      <c r="T32671" s="2"/>
      <c r="V32671" s="2"/>
      <c r="W32671" s="28"/>
      <c r="Y32671" s="30"/>
      <c r="Z32671" s="30"/>
      <c r="AB32671" s="6"/>
    </row>
    <row r="32672" spans="1:28">
      <c r="A32672" s="2"/>
      <c r="B32672" s="2"/>
      <c r="C32672" s="2"/>
      <c r="G32672" s="94"/>
      <c r="H32672" s="94"/>
      <c r="I32672" s="94"/>
      <c r="J32672" s="2"/>
      <c r="P32672" s="30"/>
      <c r="T32672" s="2"/>
      <c r="V32672" s="2"/>
      <c r="W32672" s="28"/>
      <c r="Y32672" s="30"/>
      <c r="Z32672" s="30"/>
      <c r="AB32672" s="6"/>
    </row>
    <row r="32673" spans="1:28">
      <c r="A32673" s="2"/>
      <c r="B32673" s="2"/>
      <c r="C32673" s="2"/>
      <c r="G32673" s="94"/>
      <c r="H32673" s="94"/>
      <c r="I32673" s="94"/>
      <c r="J32673" s="2"/>
      <c r="P32673" s="30"/>
      <c r="T32673" s="2"/>
      <c r="V32673" s="2"/>
      <c r="W32673" s="28"/>
      <c r="Y32673" s="30"/>
      <c r="Z32673" s="30"/>
      <c r="AB32673" s="6"/>
    </row>
    <row r="32674" spans="1:28">
      <c r="A32674" s="2"/>
      <c r="B32674" s="2"/>
      <c r="C32674" s="2"/>
      <c r="G32674" s="94"/>
      <c r="H32674" s="94"/>
      <c r="I32674" s="94"/>
      <c r="J32674" s="2"/>
      <c r="P32674" s="30"/>
      <c r="T32674" s="2"/>
      <c r="V32674" s="2"/>
      <c r="W32674" s="28"/>
      <c r="Y32674" s="30"/>
      <c r="Z32674" s="30"/>
      <c r="AB32674" s="6"/>
    </row>
    <row r="32675" spans="1:28">
      <c r="A32675" s="2"/>
      <c r="B32675" s="2"/>
      <c r="C32675" s="2"/>
      <c r="G32675" s="94"/>
      <c r="H32675" s="94"/>
      <c r="I32675" s="94"/>
      <c r="J32675" s="2"/>
      <c r="P32675" s="30"/>
      <c r="T32675" s="2"/>
      <c r="V32675" s="2"/>
      <c r="W32675" s="28"/>
      <c r="Y32675" s="30"/>
      <c r="Z32675" s="30"/>
      <c r="AB32675" s="6"/>
    </row>
    <row r="32676" spans="1:28">
      <c r="A32676" s="2"/>
      <c r="B32676" s="2"/>
      <c r="C32676" s="2"/>
      <c r="G32676" s="94"/>
      <c r="H32676" s="94"/>
      <c r="I32676" s="94"/>
      <c r="J32676" s="2"/>
      <c r="P32676" s="30"/>
      <c r="T32676" s="2"/>
      <c r="V32676" s="2"/>
      <c r="W32676" s="28"/>
      <c r="Y32676" s="30"/>
      <c r="Z32676" s="30"/>
      <c r="AB32676" s="6"/>
    </row>
    <row r="32677" spans="1:28">
      <c r="A32677" s="2"/>
      <c r="B32677" s="2"/>
      <c r="C32677" s="2"/>
      <c r="G32677" s="94"/>
      <c r="H32677" s="94"/>
      <c r="I32677" s="94"/>
      <c r="J32677" s="2"/>
      <c r="P32677" s="30"/>
      <c r="T32677" s="2"/>
      <c r="V32677" s="2"/>
      <c r="W32677" s="28"/>
      <c r="Y32677" s="30"/>
      <c r="Z32677" s="30"/>
      <c r="AB32677" s="6"/>
    </row>
    <row r="32678" spans="1:28">
      <c r="A32678" s="2"/>
      <c r="B32678" s="2"/>
      <c r="C32678" s="2"/>
      <c r="G32678" s="94"/>
      <c r="H32678" s="94"/>
      <c r="I32678" s="94"/>
      <c r="J32678" s="2"/>
      <c r="P32678" s="30"/>
      <c r="T32678" s="2"/>
      <c r="V32678" s="2"/>
      <c r="W32678" s="28"/>
      <c r="Y32678" s="30"/>
      <c r="Z32678" s="30"/>
      <c r="AB32678" s="6"/>
    </row>
    <row r="32679" spans="1:28">
      <c r="A32679" s="2"/>
      <c r="B32679" s="2"/>
      <c r="C32679" s="2"/>
      <c r="G32679" s="94"/>
      <c r="H32679" s="94"/>
      <c r="I32679" s="94"/>
      <c r="J32679" s="2"/>
      <c r="P32679" s="30"/>
      <c r="T32679" s="2"/>
      <c r="V32679" s="2"/>
      <c r="W32679" s="28"/>
      <c r="Y32679" s="30"/>
      <c r="Z32679" s="30"/>
      <c r="AB32679" s="6"/>
    </row>
    <row r="32680" spans="1:28">
      <c r="A32680" s="2"/>
      <c r="B32680" s="2"/>
      <c r="C32680" s="2"/>
      <c r="G32680" s="94"/>
      <c r="H32680" s="94"/>
      <c r="I32680" s="94"/>
      <c r="J32680" s="2"/>
      <c r="P32680" s="30"/>
      <c r="T32680" s="2"/>
      <c r="V32680" s="2"/>
      <c r="W32680" s="28"/>
      <c r="Y32680" s="30"/>
      <c r="Z32680" s="30"/>
      <c r="AB32680" s="6"/>
    </row>
    <row r="32681" spans="1:28">
      <c r="A32681" s="2"/>
      <c r="B32681" s="2"/>
      <c r="C32681" s="2"/>
      <c r="G32681" s="94"/>
      <c r="H32681" s="94"/>
      <c r="I32681" s="94"/>
      <c r="J32681" s="2"/>
      <c r="P32681" s="30"/>
      <c r="T32681" s="2"/>
      <c r="V32681" s="2"/>
      <c r="W32681" s="28"/>
      <c r="Y32681" s="30"/>
      <c r="Z32681" s="30"/>
      <c r="AB32681" s="6"/>
    </row>
    <row r="32682" spans="1:28">
      <c r="A32682" s="2"/>
      <c r="B32682" s="2"/>
      <c r="C32682" s="2"/>
      <c r="G32682" s="94"/>
      <c r="H32682" s="94"/>
      <c r="I32682" s="94"/>
      <c r="J32682" s="2"/>
      <c r="P32682" s="30"/>
      <c r="T32682" s="2"/>
      <c r="V32682" s="2"/>
      <c r="W32682" s="28"/>
      <c r="Y32682" s="30"/>
      <c r="Z32682" s="30"/>
      <c r="AB32682" s="6"/>
    </row>
    <row r="32683" spans="1:28">
      <c r="A32683" s="2"/>
      <c r="B32683" s="2"/>
      <c r="C32683" s="2"/>
      <c r="G32683" s="94"/>
      <c r="H32683" s="94"/>
      <c r="I32683" s="94"/>
      <c r="J32683" s="2"/>
      <c r="P32683" s="30"/>
      <c r="T32683" s="2"/>
      <c r="V32683" s="2"/>
      <c r="W32683" s="28"/>
      <c r="Y32683" s="30"/>
      <c r="Z32683" s="30"/>
      <c r="AB32683" s="6"/>
    </row>
    <row r="32684" spans="1:28">
      <c r="A32684" s="2"/>
      <c r="B32684" s="2"/>
      <c r="C32684" s="2"/>
      <c r="G32684" s="94"/>
      <c r="H32684" s="94"/>
      <c r="I32684" s="94"/>
      <c r="J32684" s="2"/>
      <c r="P32684" s="30"/>
      <c r="T32684" s="2"/>
      <c r="V32684" s="2"/>
      <c r="W32684" s="28"/>
      <c r="Y32684" s="30"/>
      <c r="Z32684" s="30"/>
      <c r="AB32684" s="6"/>
    </row>
    <row r="32685" spans="1:28">
      <c r="A32685" s="2"/>
      <c r="B32685" s="2"/>
      <c r="C32685" s="2"/>
      <c r="G32685" s="94"/>
      <c r="H32685" s="94"/>
      <c r="I32685" s="94"/>
      <c r="J32685" s="2"/>
      <c r="P32685" s="30"/>
      <c r="T32685" s="2"/>
      <c r="V32685" s="2"/>
      <c r="W32685" s="28"/>
      <c r="Y32685" s="30"/>
      <c r="Z32685" s="30"/>
      <c r="AB32685" s="6"/>
    </row>
    <row r="32686" spans="1:28">
      <c r="A32686" s="2"/>
      <c r="B32686" s="2"/>
      <c r="C32686" s="2"/>
      <c r="G32686" s="94"/>
      <c r="H32686" s="94"/>
      <c r="I32686" s="94"/>
      <c r="J32686" s="2"/>
      <c r="P32686" s="30"/>
      <c r="T32686" s="2"/>
      <c r="V32686" s="2"/>
      <c r="W32686" s="28"/>
      <c r="Y32686" s="30"/>
      <c r="Z32686" s="30"/>
      <c r="AB32686" s="6"/>
    </row>
    <row r="32687" spans="1:28">
      <c r="A32687" s="2"/>
      <c r="B32687" s="2"/>
      <c r="C32687" s="2"/>
      <c r="G32687" s="94"/>
      <c r="H32687" s="94"/>
      <c r="I32687" s="94"/>
      <c r="J32687" s="2"/>
      <c r="P32687" s="30"/>
      <c r="T32687" s="2"/>
      <c r="V32687" s="2"/>
      <c r="W32687" s="28"/>
      <c r="Y32687" s="30"/>
      <c r="Z32687" s="30"/>
      <c r="AB32687" s="6"/>
    </row>
    <row r="32688" spans="1:28">
      <c r="A32688" s="2"/>
      <c r="B32688" s="2"/>
      <c r="C32688" s="2"/>
      <c r="G32688" s="94"/>
      <c r="H32688" s="94"/>
      <c r="I32688" s="94"/>
      <c r="J32688" s="2"/>
      <c r="P32688" s="30"/>
      <c r="T32688" s="2"/>
      <c r="V32688" s="2"/>
      <c r="W32688" s="28"/>
      <c r="Y32688" s="30"/>
      <c r="Z32688" s="30"/>
      <c r="AB32688" s="6"/>
    </row>
    <row r="32689" spans="1:28">
      <c r="A32689" s="2"/>
      <c r="B32689" s="2"/>
      <c r="C32689" s="2"/>
      <c r="G32689" s="94"/>
      <c r="H32689" s="94"/>
      <c r="I32689" s="94"/>
      <c r="J32689" s="2"/>
      <c r="P32689" s="30"/>
      <c r="T32689" s="2"/>
      <c r="V32689" s="2"/>
      <c r="W32689" s="28"/>
      <c r="Y32689" s="30"/>
      <c r="Z32689" s="30"/>
      <c r="AB32689" s="6"/>
    </row>
    <row r="32690" spans="1:28">
      <c r="A32690" s="2"/>
      <c r="B32690" s="2"/>
      <c r="C32690" s="2"/>
      <c r="G32690" s="94"/>
      <c r="H32690" s="94"/>
      <c r="I32690" s="94"/>
      <c r="J32690" s="2"/>
      <c r="P32690" s="30"/>
      <c r="T32690" s="2"/>
      <c r="V32690" s="2"/>
      <c r="W32690" s="28"/>
      <c r="Y32690" s="30"/>
      <c r="Z32690" s="30"/>
      <c r="AB32690" s="6"/>
    </row>
    <row r="32691" spans="1:28">
      <c r="A32691" s="2"/>
      <c r="B32691" s="2"/>
      <c r="C32691" s="2"/>
      <c r="G32691" s="94"/>
      <c r="H32691" s="94"/>
      <c r="I32691" s="94"/>
      <c r="J32691" s="2"/>
      <c r="P32691" s="30"/>
      <c r="T32691" s="2"/>
      <c r="V32691" s="2"/>
      <c r="W32691" s="28"/>
      <c r="Y32691" s="30"/>
      <c r="Z32691" s="30"/>
      <c r="AB32691" s="6"/>
    </row>
    <row r="32692" spans="1:28">
      <c r="A32692" s="2"/>
      <c r="B32692" s="2"/>
      <c r="C32692" s="2"/>
      <c r="G32692" s="94"/>
      <c r="H32692" s="94"/>
      <c r="I32692" s="94"/>
      <c r="J32692" s="2"/>
      <c r="P32692" s="30"/>
      <c r="T32692" s="2"/>
      <c r="V32692" s="2"/>
      <c r="W32692" s="28"/>
      <c r="Y32692" s="30"/>
      <c r="Z32692" s="30"/>
      <c r="AB32692" s="6"/>
    </row>
    <row r="32693" spans="1:28">
      <c r="A32693" s="2"/>
      <c r="B32693" s="2"/>
      <c r="C32693" s="2"/>
      <c r="G32693" s="94"/>
      <c r="H32693" s="94"/>
      <c r="I32693" s="94"/>
      <c r="J32693" s="2"/>
      <c r="P32693" s="30"/>
      <c r="T32693" s="2"/>
      <c r="V32693" s="2"/>
      <c r="W32693" s="28"/>
      <c r="Y32693" s="30"/>
      <c r="Z32693" s="30"/>
      <c r="AB32693" s="6"/>
    </row>
    <row r="32694" spans="1:28">
      <c r="A32694" s="2"/>
      <c r="B32694" s="2"/>
      <c r="C32694" s="2"/>
      <c r="G32694" s="94"/>
      <c r="H32694" s="94"/>
      <c r="I32694" s="94"/>
      <c r="J32694" s="2"/>
      <c r="P32694" s="30"/>
      <c r="T32694" s="2"/>
      <c r="V32694" s="2"/>
      <c r="W32694" s="28"/>
      <c r="Y32694" s="30"/>
      <c r="Z32694" s="30"/>
      <c r="AB32694" s="6"/>
    </row>
    <row r="32695" spans="1:28">
      <c r="A32695" s="2"/>
      <c r="B32695" s="2"/>
      <c r="C32695" s="2"/>
      <c r="G32695" s="94"/>
      <c r="H32695" s="94"/>
      <c r="I32695" s="94"/>
      <c r="J32695" s="2"/>
      <c r="P32695" s="30"/>
      <c r="T32695" s="2"/>
      <c r="V32695" s="2"/>
      <c r="W32695" s="28"/>
      <c r="Y32695" s="30"/>
      <c r="Z32695" s="30"/>
      <c r="AB32695" s="6"/>
    </row>
    <row r="32696" spans="1:28">
      <c r="A32696" s="2"/>
      <c r="B32696" s="2"/>
      <c r="C32696" s="2"/>
      <c r="G32696" s="94"/>
      <c r="H32696" s="94"/>
      <c r="I32696" s="94"/>
      <c r="J32696" s="2"/>
      <c r="P32696" s="30"/>
      <c r="T32696" s="2"/>
      <c r="V32696" s="2"/>
      <c r="W32696" s="28"/>
      <c r="Y32696" s="30"/>
      <c r="Z32696" s="30"/>
      <c r="AB32696" s="6"/>
    </row>
    <row r="32697" spans="1:28">
      <c r="A32697" s="2"/>
      <c r="B32697" s="2"/>
      <c r="C32697" s="2"/>
      <c r="G32697" s="94"/>
      <c r="H32697" s="94"/>
      <c r="I32697" s="94"/>
      <c r="J32697" s="2"/>
      <c r="P32697" s="30"/>
      <c r="T32697" s="2"/>
      <c r="V32697" s="2"/>
      <c r="W32697" s="28"/>
      <c r="Y32697" s="30"/>
      <c r="Z32697" s="30"/>
      <c r="AB32697" s="6"/>
    </row>
    <row r="32698" spans="1:28">
      <c r="A32698" s="2"/>
      <c r="B32698" s="2"/>
      <c r="C32698" s="2"/>
      <c r="G32698" s="94"/>
      <c r="H32698" s="94"/>
      <c r="I32698" s="94"/>
      <c r="J32698" s="2"/>
      <c r="P32698" s="30"/>
      <c r="T32698" s="2"/>
      <c r="V32698" s="2"/>
      <c r="W32698" s="28"/>
      <c r="Y32698" s="30"/>
      <c r="Z32698" s="30"/>
      <c r="AB32698" s="6"/>
    </row>
    <row r="32699" spans="1:28">
      <c r="A32699" s="2"/>
      <c r="B32699" s="2"/>
      <c r="C32699" s="2"/>
      <c r="G32699" s="94"/>
      <c r="H32699" s="94"/>
      <c r="I32699" s="94"/>
      <c r="J32699" s="2"/>
      <c r="P32699" s="30"/>
      <c r="T32699" s="2"/>
      <c r="V32699" s="2"/>
      <c r="W32699" s="28"/>
      <c r="Y32699" s="30"/>
      <c r="Z32699" s="30"/>
      <c r="AB32699" s="6"/>
    </row>
    <row r="32700" spans="1:28">
      <c r="A32700" s="2"/>
      <c r="B32700" s="2"/>
      <c r="C32700" s="2"/>
      <c r="G32700" s="94"/>
      <c r="H32700" s="94"/>
      <c r="I32700" s="94"/>
      <c r="J32700" s="2"/>
      <c r="P32700" s="30"/>
      <c r="T32700" s="2"/>
      <c r="V32700" s="2"/>
      <c r="W32700" s="28"/>
      <c r="Y32700" s="30"/>
      <c r="Z32700" s="30"/>
      <c r="AB32700" s="6"/>
    </row>
    <row r="32701" spans="1:28">
      <c r="A32701" s="2"/>
      <c r="B32701" s="2"/>
      <c r="C32701" s="2"/>
      <c r="G32701" s="94"/>
      <c r="H32701" s="94"/>
      <c r="I32701" s="94"/>
      <c r="J32701" s="2"/>
      <c r="P32701" s="30"/>
      <c r="T32701" s="2"/>
      <c r="V32701" s="2"/>
      <c r="W32701" s="28"/>
      <c r="Y32701" s="30"/>
      <c r="Z32701" s="30"/>
      <c r="AB32701" s="6"/>
    </row>
    <row r="32702" spans="1:28">
      <c r="A32702" s="2"/>
      <c r="B32702" s="2"/>
      <c r="C32702" s="2"/>
      <c r="G32702" s="94"/>
      <c r="H32702" s="94"/>
      <c r="I32702" s="94"/>
      <c r="J32702" s="2"/>
      <c r="P32702" s="30"/>
      <c r="T32702" s="2"/>
      <c r="V32702" s="2"/>
      <c r="W32702" s="28"/>
      <c r="Y32702" s="30"/>
      <c r="Z32702" s="30"/>
      <c r="AB32702" s="6"/>
    </row>
    <row r="32703" spans="1:28">
      <c r="A32703" s="2"/>
      <c r="B32703" s="2"/>
      <c r="C32703" s="2"/>
      <c r="G32703" s="94"/>
      <c r="H32703" s="94"/>
      <c r="I32703" s="94"/>
      <c r="J32703" s="2"/>
      <c r="P32703" s="30"/>
      <c r="T32703" s="2"/>
      <c r="V32703" s="2"/>
      <c r="W32703" s="28"/>
      <c r="Y32703" s="30"/>
      <c r="Z32703" s="30"/>
      <c r="AB32703" s="6"/>
    </row>
    <row r="32704" spans="1:28">
      <c r="A32704" s="2"/>
      <c r="B32704" s="2"/>
      <c r="C32704" s="2"/>
      <c r="G32704" s="94"/>
      <c r="H32704" s="94"/>
      <c r="I32704" s="94"/>
      <c r="J32704" s="2"/>
      <c r="P32704" s="30"/>
      <c r="T32704" s="2"/>
      <c r="V32704" s="2"/>
      <c r="W32704" s="28"/>
      <c r="Y32704" s="30"/>
      <c r="Z32704" s="30"/>
      <c r="AB32704" s="6"/>
    </row>
    <row r="32705" spans="1:28">
      <c r="A32705" s="2"/>
      <c r="B32705" s="2"/>
      <c r="C32705" s="2"/>
      <c r="G32705" s="94"/>
      <c r="H32705" s="94"/>
      <c r="I32705" s="94"/>
      <c r="J32705" s="2"/>
      <c r="P32705" s="30"/>
      <c r="T32705" s="2"/>
      <c r="V32705" s="2"/>
      <c r="W32705" s="28"/>
      <c r="Y32705" s="30"/>
      <c r="Z32705" s="30"/>
      <c r="AB32705" s="6"/>
    </row>
    <row r="32706" spans="1:28">
      <c r="A32706" s="2"/>
      <c r="B32706" s="2"/>
      <c r="C32706" s="2"/>
      <c r="G32706" s="94"/>
      <c r="H32706" s="94"/>
      <c r="I32706" s="94"/>
      <c r="J32706" s="2"/>
      <c r="P32706" s="30"/>
      <c r="T32706" s="2"/>
      <c r="V32706" s="2"/>
      <c r="W32706" s="28"/>
      <c r="Y32706" s="30"/>
      <c r="Z32706" s="30"/>
      <c r="AB32706" s="6"/>
    </row>
    <row r="32707" spans="1:28">
      <c r="A32707" s="2"/>
      <c r="B32707" s="2"/>
      <c r="C32707" s="2"/>
      <c r="G32707" s="94"/>
      <c r="H32707" s="94"/>
      <c r="I32707" s="94"/>
      <c r="J32707" s="2"/>
      <c r="P32707" s="30"/>
      <c r="T32707" s="2"/>
      <c r="V32707" s="2"/>
      <c r="W32707" s="28"/>
      <c r="Y32707" s="30"/>
      <c r="Z32707" s="30"/>
      <c r="AB32707" s="6"/>
    </row>
    <row r="32708" spans="1:28">
      <c r="A32708" s="2"/>
      <c r="B32708" s="2"/>
      <c r="C32708" s="2"/>
      <c r="G32708" s="94"/>
      <c r="H32708" s="94"/>
      <c r="I32708" s="94"/>
      <c r="J32708" s="2"/>
      <c r="P32708" s="30"/>
      <c r="T32708" s="2"/>
      <c r="V32708" s="2"/>
      <c r="W32708" s="28"/>
      <c r="Y32708" s="30"/>
      <c r="Z32708" s="30"/>
      <c r="AB32708" s="6"/>
    </row>
    <row r="32709" spans="1:28">
      <c r="A32709" s="2"/>
      <c r="B32709" s="2"/>
      <c r="C32709" s="2"/>
      <c r="G32709" s="94"/>
      <c r="H32709" s="94"/>
      <c r="I32709" s="94"/>
      <c r="J32709" s="2"/>
      <c r="P32709" s="30"/>
      <c r="T32709" s="2"/>
      <c r="V32709" s="2"/>
      <c r="W32709" s="28"/>
      <c r="Y32709" s="30"/>
      <c r="Z32709" s="30"/>
      <c r="AB32709" s="6"/>
    </row>
    <row r="32710" spans="1:28">
      <c r="A32710" s="2"/>
      <c r="B32710" s="2"/>
      <c r="C32710" s="2"/>
      <c r="G32710" s="94"/>
      <c r="H32710" s="94"/>
      <c r="I32710" s="94"/>
      <c r="J32710" s="2"/>
      <c r="P32710" s="30"/>
      <c r="T32710" s="2"/>
      <c r="V32710" s="2"/>
      <c r="W32710" s="28"/>
      <c r="Y32710" s="30"/>
      <c r="Z32710" s="30"/>
      <c r="AB32710" s="6"/>
    </row>
    <row r="32711" spans="1:28">
      <c r="A32711" s="2"/>
      <c r="B32711" s="2"/>
      <c r="C32711" s="2"/>
      <c r="G32711" s="94"/>
      <c r="H32711" s="94"/>
      <c r="I32711" s="94"/>
      <c r="J32711" s="2"/>
      <c r="P32711" s="30"/>
      <c r="T32711" s="2"/>
      <c r="V32711" s="2"/>
      <c r="W32711" s="28"/>
      <c r="Y32711" s="30"/>
      <c r="Z32711" s="30"/>
      <c r="AB32711" s="6"/>
    </row>
    <row r="32712" spans="1:28">
      <c r="A32712" s="2"/>
      <c r="B32712" s="2"/>
      <c r="C32712" s="2"/>
      <c r="G32712" s="94"/>
      <c r="H32712" s="94"/>
      <c r="I32712" s="94"/>
      <c r="J32712" s="2"/>
      <c r="P32712" s="30"/>
      <c r="T32712" s="2"/>
      <c r="V32712" s="2"/>
      <c r="W32712" s="28"/>
      <c r="Y32712" s="30"/>
      <c r="Z32712" s="30"/>
      <c r="AB32712" s="6"/>
    </row>
    <row r="32713" spans="1:28">
      <c r="A32713" s="2"/>
      <c r="B32713" s="2"/>
      <c r="C32713" s="2"/>
      <c r="G32713" s="94"/>
      <c r="H32713" s="94"/>
      <c r="I32713" s="94"/>
      <c r="J32713" s="2"/>
      <c r="P32713" s="30"/>
      <c r="T32713" s="2"/>
      <c r="V32713" s="2"/>
      <c r="W32713" s="28"/>
      <c r="Y32713" s="30"/>
      <c r="Z32713" s="30"/>
      <c r="AB32713" s="6"/>
    </row>
    <row r="32714" spans="1:28">
      <c r="A32714" s="2"/>
      <c r="B32714" s="2"/>
      <c r="C32714" s="2"/>
      <c r="G32714" s="94"/>
      <c r="H32714" s="94"/>
      <c r="I32714" s="94"/>
      <c r="J32714" s="2"/>
      <c r="P32714" s="30"/>
      <c r="T32714" s="2"/>
      <c r="V32714" s="2"/>
      <c r="W32714" s="28"/>
      <c r="Y32714" s="30"/>
      <c r="Z32714" s="30"/>
      <c r="AB32714" s="6"/>
    </row>
    <row r="32715" spans="1:28">
      <c r="A32715" s="2"/>
      <c r="B32715" s="2"/>
      <c r="C32715" s="2"/>
      <c r="G32715" s="94"/>
      <c r="H32715" s="94"/>
      <c r="I32715" s="94"/>
      <c r="J32715" s="2"/>
      <c r="P32715" s="30"/>
      <c r="T32715" s="2"/>
      <c r="V32715" s="2"/>
      <c r="W32715" s="28"/>
      <c r="Y32715" s="30"/>
      <c r="Z32715" s="30"/>
      <c r="AB32715" s="6"/>
    </row>
    <row r="32716" spans="1:28">
      <c r="A32716" s="2"/>
      <c r="B32716" s="2"/>
      <c r="C32716" s="2"/>
      <c r="G32716" s="94"/>
      <c r="H32716" s="94"/>
      <c r="I32716" s="94"/>
      <c r="J32716" s="2"/>
      <c r="P32716" s="30"/>
      <c r="T32716" s="2"/>
      <c r="V32716" s="2"/>
      <c r="W32716" s="28"/>
      <c r="Y32716" s="30"/>
      <c r="Z32716" s="30"/>
      <c r="AB32716" s="6"/>
    </row>
    <row r="32717" spans="1:28">
      <c r="A32717" s="2"/>
      <c r="B32717" s="2"/>
      <c r="C32717" s="2"/>
      <c r="G32717" s="94"/>
      <c r="H32717" s="94"/>
      <c r="I32717" s="94"/>
      <c r="J32717" s="2"/>
      <c r="P32717" s="30"/>
      <c r="T32717" s="2"/>
      <c r="V32717" s="2"/>
      <c r="W32717" s="28"/>
      <c r="Y32717" s="30"/>
      <c r="Z32717" s="30"/>
      <c r="AB32717" s="6"/>
    </row>
    <row r="32718" spans="1:28">
      <c r="A32718" s="2"/>
      <c r="B32718" s="2"/>
      <c r="C32718" s="2"/>
      <c r="G32718" s="94"/>
      <c r="H32718" s="94"/>
      <c r="I32718" s="94"/>
      <c r="J32718" s="2"/>
      <c r="P32718" s="30"/>
      <c r="T32718" s="2"/>
      <c r="V32718" s="2"/>
      <c r="W32718" s="28"/>
      <c r="Y32718" s="30"/>
      <c r="Z32718" s="30"/>
      <c r="AB32718" s="6"/>
    </row>
    <row r="32719" spans="1:28">
      <c r="A32719" s="2"/>
      <c r="B32719" s="2"/>
      <c r="C32719" s="2"/>
      <c r="G32719" s="94"/>
      <c r="H32719" s="94"/>
      <c r="I32719" s="94"/>
      <c r="J32719" s="2"/>
      <c r="P32719" s="30"/>
      <c r="T32719" s="2"/>
      <c r="V32719" s="2"/>
      <c r="W32719" s="28"/>
      <c r="Y32719" s="30"/>
      <c r="Z32719" s="30"/>
      <c r="AB32719" s="6"/>
    </row>
    <row r="32720" spans="1:28">
      <c r="A32720" s="2"/>
      <c r="B32720" s="2"/>
      <c r="C32720" s="2"/>
      <c r="G32720" s="94"/>
      <c r="H32720" s="94"/>
      <c r="I32720" s="94"/>
      <c r="J32720" s="2"/>
      <c r="P32720" s="30"/>
      <c r="T32720" s="2"/>
      <c r="V32720" s="2"/>
      <c r="W32720" s="28"/>
      <c r="Y32720" s="30"/>
      <c r="Z32720" s="30"/>
      <c r="AB32720" s="6"/>
    </row>
    <row r="32721" spans="1:28">
      <c r="A32721" s="2"/>
      <c r="B32721" s="2"/>
      <c r="C32721" s="2"/>
      <c r="G32721" s="94"/>
      <c r="H32721" s="94"/>
      <c r="I32721" s="94"/>
      <c r="J32721" s="2"/>
      <c r="P32721" s="30"/>
      <c r="T32721" s="2"/>
      <c r="V32721" s="2"/>
      <c r="W32721" s="28"/>
      <c r="Y32721" s="30"/>
      <c r="Z32721" s="30"/>
      <c r="AB32721" s="6"/>
    </row>
    <row r="32722" spans="1:28">
      <c r="A32722" s="2"/>
      <c r="B32722" s="2"/>
      <c r="C32722" s="2"/>
      <c r="G32722" s="94"/>
      <c r="H32722" s="94"/>
      <c r="I32722" s="94"/>
      <c r="J32722" s="2"/>
      <c r="P32722" s="30"/>
      <c r="T32722" s="2"/>
      <c r="V32722" s="2"/>
      <c r="W32722" s="28"/>
      <c r="Y32722" s="30"/>
      <c r="Z32722" s="30"/>
      <c r="AB32722" s="6"/>
    </row>
    <row r="32723" spans="1:28">
      <c r="A32723" s="2"/>
      <c r="B32723" s="2"/>
      <c r="C32723" s="2"/>
      <c r="G32723" s="94"/>
      <c r="H32723" s="94"/>
      <c r="I32723" s="94"/>
      <c r="J32723" s="2"/>
      <c r="P32723" s="30"/>
      <c r="T32723" s="2"/>
      <c r="V32723" s="2"/>
      <c r="W32723" s="28"/>
      <c r="Y32723" s="30"/>
      <c r="Z32723" s="30"/>
      <c r="AB32723" s="6"/>
    </row>
    <row r="32724" spans="1:28">
      <c r="A32724" s="2"/>
      <c r="B32724" s="2"/>
      <c r="C32724" s="2"/>
      <c r="G32724" s="94"/>
      <c r="H32724" s="94"/>
      <c r="I32724" s="94"/>
      <c r="J32724" s="2"/>
      <c r="P32724" s="30"/>
      <c r="T32724" s="2"/>
      <c r="V32724" s="2"/>
      <c r="W32724" s="28"/>
      <c r="Y32724" s="30"/>
      <c r="Z32724" s="30"/>
      <c r="AB32724" s="6"/>
    </row>
    <row r="32725" spans="1:28">
      <c r="A32725" s="2"/>
      <c r="B32725" s="2"/>
      <c r="C32725" s="2"/>
      <c r="G32725" s="94"/>
      <c r="H32725" s="94"/>
      <c r="I32725" s="94"/>
      <c r="J32725" s="2"/>
      <c r="P32725" s="30"/>
      <c r="T32725" s="2"/>
      <c r="V32725" s="2"/>
      <c r="W32725" s="28"/>
      <c r="Y32725" s="30"/>
      <c r="Z32725" s="30"/>
      <c r="AB32725" s="6"/>
    </row>
    <row r="32726" spans="1:28">
      <c r="A32726" s="2"/>
      <c r="B32726" s="2"/>
      <c r="C32726" s="2"/>
      <c r="G32726" s="94"/>
      <c r="H32726" s="94"/>
      <c r="I32726" s="94"/>
      <c r="J32726" s="2"/>
      <c r="P32726" s="30"/>
      <c r="T32726" s="2"/>
      <c r="V32726" s="2"/>
      <c r="W32726" s="28"/>
      <c r="Y32726" s="30"/>
      <c r="Z32726" s="30"/>
      <c r="AB32726" s="6"/>
    </row>
    <row r="32727" spans="1:28">
      <c r="A32727" s="2"/>
      <c r="B32727" s="2"/>
      <c r="C32727" s="2"/>
      <c r="G32727" s="94"/>
      <c r="H32727" s="94"/>
      <c r="I32727" s="94"/>
      <c r="J32727" s="2"/>
      <c r="P32727" s="30"/>
      <c r="T32727" s="2"/>
      <c r="V32727" s="2"/>
      <c r="W32727" s="28"/>
      <c r="Y32727" s="30"/>
      <c r="Z32727" s="30"/>
      <c r="AB32727" s="6"/>
    </row>
    <row r="32728" spans="1:28">
      <c r="A32728" s="2"/>
      <c r="B32728" s="2"/>
      <c r="C32728" s="2"/>
      <c r="G32728" s="94"/>
      <c r="H32728" s="94"/>
      <c r="I32728" s="94"/>
      <c r="J32728" s="2"/>
      <c r="P32728" s="30"/>
      <c r="T32728" s="2"/>
      <c r="V32728" s="2"/>
      <c r="W32728" s="28"/>
      <c r="Y32728" s="30"/>
      <c r="Z32728" s="30"/>
      <c r="AB32728" s="6"/>
    </row>
    <row r="32729" spans="1:28">
      <c r="A32729" s="2"/>
      <c r="B32729" s="2"/>
      <c r="C32729" s="2"/>
      <c r="G32729" s="94"/>
      <c r="H32729" s="94"/>
      <c r="I32729" s="94"/>
      <c r="J32729" s="2"/>
      <c r="P32729" s="30"/>
      <c r="T32729" s="2"/>
      <c r="V32729" s="2"/>
      <c r="W32729" s="28"/>
      <c r="Y32729" s="30"/>
      <c r="Z32729" s="30"/>
      <c r="AB32729" s="6"/>
    </row>
    <row r="32730" spans="1:28">
      <c r="A32730" s="2"/>
      <c r="B32730" s="2"/>
      <c r="C32730" s="2"/>
      <c r="G32730" s="94"/>
      <c r="H32730" s="94"/>
      <c r="I32730" s="94"/>
      <c r="J32730" s="2"/>
      <c r="P32730" s="30"/>
      <c r="T32730" s="2"/>
      <c r="V32730" s="2"/>
      <c r="W32730" s="28"/>
      <c r="Y32730" s="30"/>
      <c r="Z32730" s="30"/>
      <c r="AB32730" s="6"/>
    </row>
    <row r="32731" spans="1:28">
      <c r="A32731" s="2"/>
      <c r="B32731" s="2"/>
      <c r="C32731" s="2"/>
      <c r="G32731" s="94"/>
      <c r="H32731" s="94"/>
      <c r="I32731" s="94"/>
      <c r="J32731" s="2"/>
      <c r="P32731" s="30"/>
      <c r="T32731" s="2"/>
      <c r="V32731" s="2"/>
      <c r="W32731" s="28"/>
      <c r="Y32731" s="30"/>
      <c r="Z32731" s="30"/>
      <c r="AB32731" s="6"/>
    </row>
    <row r="32732" spans="1:28">
      <c r="A32732" s="2"/>
      <c r="B32732" s="2"/>
      <c r="C32732" s="2"/>
      <c r="G32732" s="94"/>
      <c r="H32732" s="94"/>
      <c r="I32732" s="94"/>
      <c r="J32732" s="2"/>
      <c r="P32732" s="30"/>
      <c r="T32732" s="2"/>
      <c r="V32732" s="2"/>
      <c r="W32732" s="28"/>
      <c r="Y32732" s="30"/>
      <c r="Z32732" s="30"/>
      <c r="AB32732" s="6"/>
    </row>
    <row r="32733" spans="1:28">
      <c r="A32733" s="2"/>
      <c r="B32733" s="2"/>
      <c r="C32733" s="2"/>
      <c r="G32733" s="94"/>
      <c r="H32733" s="94"/>
      <c r="I32733" s="94"/>
      <c r="J32733" s="2"/>
      <c r="P32733" s="30"/>
      <c r="T32733" s="2"/>
      <c r="V32733" s="2"/>
      <c r="W32733" s="28"/>
      <c r="Y32733" s="30"/>
      <c r="Z32733" s="30"/>
      <c r="AB32733" s="6"/>
    </row>
    <row r="32734" spans="1:28">
      <c r="A32734" s="2"/>
      <c r="B32734" s="2"/>
      <c r="C32734" s="2"/>
      <c r="G32734" s="94"/>
      <c r="H32734" s="94"/>
      <c r="I32734" s="94"/>
      <c r="J32734" s="2"/>
      <c r="P32734" s="30"/>
      <c r="T32734" s="2"/>
      <c r="V32734" s="2"/>
      <c r="W32734" s="28"/>
      <c r="Y32734" s="30"/>
      <c r="Z32734" s="30"/>
      <c r="AB32734" s="6"/>
    </row>
    <row r="32735" spans="1:28">
      <c r="A32735" s="2"/>
      <c r="B32735" s="2"/>
      <c r="C32735" s="2"/>
      <c r="G32735" s="94"/>
      <c r="H32735" s="94"/>
      <c r="I32735" s="94"/>
      <c r="J32735" s="2"/>
      <c r="P32735" s="30"/>
      <c r="T32735" s="2"/>
      <c r="V32735" s="2"/>
      <c r="W32735" s="28"/>
      <c r="Y32735" s="30"/>
      <c r="Z32735" s="30"/>
      <c r="AB32735" s="6"/>
    </row>
    <row r="32736" spans="1:28">
      <c r="A32736" s="2"/>
      <c r="B32736" s="2"/>
      <c r="C32736" s="2"/>
      <c r="G32736" s="94"/>
      <c r="H32736" s="94"/>
      <c r="I32736" s="94"/>
      <c r="J32736" s="2"/>
      <c r="P32736" s="30"/>
      <c r="T32736" s="2"/>
      <c r="V32736" s="2"/>
      <c r="W32736" s="28"/>
      <c r="Y32736" s="30"/>
      <c r="Z32736" s="30"/>
      <c r="AB32736" s="6"/>
    </row>
    <row r="32737" spans="1:28">
      <c r="A32737" s="2"/>
      <c r="B32737" s="2"/>
      <c r="C32737" s="2"/>
      <c r="G32737" s="94"/>
      <c r="H32737" s="94"/>
      <c r="I32737" s="94"/>
      <c r="J32737" s="2"/>
      <c r="P32737" s="30"/>
      <c r="T32737" s="2"/>
      <c r="V32737" s="2"/>
      <c r="W32737" s="28"/>
      <c r="Y32737" s="30"/>
      <c r="Z32737" s="30"/>
      <c r="AB32737" s="6"/>
    </row>
    <row r="32738" spans="1:28">
      <c r="A32738" s="2"/>
      <c r="B32738" s="2"/>
      <c r="C32738" s="2"/>
      <c r="G32738" s="94"/>
      <c r="H32738" s="94"/>
      <c r="I32738" s="94"/>
      <c r="J32738" s="2"/>
      <c r="P32738" s="30"/>
      <c r="T32738" s="2"/>
      <c r="V32738" s="2"/>
      <c r="W32738" s="28"/>
      <c r="Y32738" s="30"/>
      <c r="Z32738" s="30"/>
      <c r="AB32738" s="6"/>
    </row>
    <row r="32739" spans="1:28">
      <c r="A32739" s="2"/>
      <c r="B32739" s="2"/>
      <c r="C32739" s="2"/>
      <c r="G32739" s="94"/>
      <c r="H32739" s="94"/>
      <c r="I32739" s="94"/>
      <c r="J32739" s="2"/>
      <c r="P32739" s="30"/>
      <c r="T32739" s="2"/>
      <c r="V32739" s="2"/>
      <c r="W32739" s="28"/>
      <c r="Y32739" s="30"/>
      <c r="Z32739" s="30"/>
      <c r="AB32739" s="6"/>
    </row>
    <row r="32740" spans="1:28">
      <c r="A32740" s="2"/>
      <c r="B32740" s="2"/>
      <c r="C32740" s="2"/>
      <c r="G32740" s="94"/>
      <c r="H32740" s="94"/>
      <c r="I32740" s="94"/>
      <c r="J32740" s="2"/>
      <c r="P32740" s="30"/>
      <c r="T32740" s="2"/>
      <c r="V32740" s="2"/>
      <c r="W32740" s="28"/>
      <c r="Y32740" s="30"/>
      <c r="Z32740" s="30"/>
      <c r="AB32740" s="6"/>
    </row>
    <row r="32741" spans="1:28">
      <c r="A32741" s="2"/>
      <c r="B32741" s="2"/>
      <c r="C32741" s="2"/>
      <c r="G32741" s="94"/>
      <c r="H32741" s="94"/>
      <c r="I32741" s="94"/>
      <c r="J32741" s="2"/>
      <c r="P32741" s="30"/>
      <c r="T32741" s="2"/>
      <c r="V32741" s="2"/>
      <c r="W32741" s="28"/>
      <c r="Y32741" s="30"/>
      <c r="Z32741" s="30"/>
      <c r="AB32741" s="6"/>
    </row>
    <row r="32742" spans="1:28">
      <c r="A32742" s="2"/>
      <c r="B32742" s="2"/>
      <c r="C32742" s="2"/>
      <c r="G32742" s="94"/>
      <c r="H32742" s="94"/>
      <c r="I32742" s="94"/>
      <c r="J32742" s="2"/>
      <c r="P32742" s="30"/>
      <c r="T32742" s="2"/>
      <c r="V32742" s="2"/>
      <c r="W32742" s="28"/>
      <c r="Y32742" s="30"/>
      <c r="Z32742" s="30"/>
      <c r="AB32742" s="6"/>
    </row>
    <row r="32743" spans="1:28">
      <c r="A32743" s="2"/>
      <c r="B32743" s="2"/>
      <c r="C32743" s="2"/>
      <c r="G32743" s="94"/>
      <c r="H32743" s="94"/>
      <c r="I32743" s="94"/>
      <c r="J32743" s="2"/>
      <c r="P32743" s="30"/>
      <c r="T32743" s="2"/>
      <c r="V32743" s="2"/>
      <c r="W32743" s="28"/>
      <c r="Y32743" s="30"/>
      <c r="Z32743" s="30"/>
      <c r="AB32743" s="6"/>
    </row>
    <row r="32744" spans="1:28">
      <c r="A32744" s="2"/>
      <c r="B32744" s="2"/>
      <c r="C32744" s="2"/>
      <c r="G32744" s="94"/>
      <c r="H32744" s="94"/>
      <c r="I32744" s="94"/>
      <c r="J32744" s="2"/>
      <c r="P32744" s="30"/>
      <c r="T32744" s="2"/>
      <c r="V32744" s="2"/>
      <c r="W32744" s="28"/>
      <c r="Y32744" s="30"/>
      <c r="Z32744" s="30"/>
      <c r="AB32744" s="6"/>
    </row>
    <row r="32745" spans="1:28">
      <c r="A32745" s="2"/>
      <c r="B32745" s="2"/>
      <c r="C32745" s="2"/>
      <c r="G32745" s="94"/>
      <c r="H32745" s="94"/>
      <c r="I32745" s="94"/>
      <c r="J32745" s="2"/>
      <c r="P32745" s="30"/>
      <c r="T32745" s="2"/>
      <c r="V32745" s="2"/>
      <c r="W32745" s="28"/>
      <c r="Y32745" s="30"/>
      <c r="Z32745" s="30"/>
      <c r="AB32745" s="6"/>
    </row>
    <row r="32746" spans="1:28">
      <c r="A32746" s="2"/>
      <c r="B32746" s="2"/>
      <c r="C32746" s="2"/>
      <c r="G32746" s="94"/>
      <c r="H32746" s="94"/>
      <c r="I32746" s="94"/>
      <c r="J32746" s="2"/>
      <c r="P32746" s="30"/>
      <c r="T32746" s="2"/>
      <c r="V32746" s="2"/>
      <c r="W32746" s="28"/>
      <c r="Y32746" s="30"/>
      <c r="Z32746" s="30"/>
      <c r="AB32746" s="6"/>
    </row>
    <row r="32747" spans="1:28">
      <c r="A32747" s="2"/>
      <c r="B32747" s="2"/>
      <c r="C32747" s="2"/>
      <c r="G32747" s="94"/>
      <c r="H32747" s="94"/>
      <c r="I32747" s="94"/>
      <c r="J32747" s="2"/>
      <c r="P32747" s="30"/>
      <c r="T32747" s="2"/>
      <c r="V32747" s="2"/>
      <c r="W32747" s="28"/>
      <c r="Y32747" s="30"/>
      <c r="Z32747" s="30"/>
      <c r="AB32747" s="6"/>
    </row>
    <row r="32748" spans="1:28">
      <c r="A32748" s="2"/>
      <c r="B32748" s="2"/>
      <c r="C32748" s="2"/>
      <c r="G32748" s="94"/>
      <c r="H32748" s="94"/>
      <c r="I32748" s="94"/>
      <c r="J32748" s="2"/>
      <c r="P32748" s="30"/>
      <c r="T32748" s="2"/>
      <c r="V32748" s="2"/>
      <c r="W32748" s="28"/>
      <c r="Y32748" s="30"/>
      <c r="Z32748" s="30"/>
      <c r="AB32748" s="6"/>
    </row>
    <row r="32749" spans="1:28">
      <c r="A32749" s="2"/>
      <c r="B32749" s="2"/>
      <c r="C32749" s="2"/>
      <c r="G32749" s="94"/>
      <c r="H32749" s="94"/>
      <c r="I32749" s="94"/>
      <c r="J32749" s="2"/>
      <c r="P32749" s="30"/>
      <c r="T32749" s="2"/>
      <c r="V32749" s="2"/>
      <c r="W32749" s="28"/>
      <c r="Y32749" s="30"/>
      <c r="Z32749" s="30"/>
      <c r="AB32749" s="6"/>
    </row>
    <row r="32750" spans="1:28">
      <c r="A32750" s="2"/>
      <c r="B32750" s="2"/>
      <c r="C32750" s="2"/>
      <c r="G32750" s="94"/>
      <c r="H32750" s="94"/>
      <c r="I32750" s="94"/>
      <c r="J32750" s="2"/>
      <c r="P32750" s="30"/>
      <c r="T32750" s="2"/>
      <c r="V32750" s="2"/>
      <c r="W32750" s="28"/>
      <c r="Y32750" s="30"/>
      <c r="Z32750" s="30"/>
      <c r="AB32750" s="6"/>
    </row>
    <row r="32751" spans="1:28">
      <c r="A32751" s="2"/>
      <c r="B32751" s="2"/>
      <c r="C32751" s="2"/>
      <c r="G32751" s="94"/>
      <c r="H32751" s="94"/>
      <c r="I32751" s="94"/>
      <c r="J32751" s="2"/>
      <c r="P32751" s="30"/>
      <c r="T32751" s="2"/>
      <c r="V32751" s="2"/>
      <c r="W32751" s="28"/>
      <c r="Y32751" s="30"/>
      <c r="Z32751" s="30"/>
      <c r="AB32751" s="6"/>
    </row>
    <row r="32752" spans="1:28">
      <c r="A32752" s="2"/>
      <c r="B32752" s="2"/>
      <c r="C32752" s="2"/>
      <c r="G32752" s="94"/>
      <c r="H32752" s="94"/>
      <c r="I32752" s="94"/>
      <c r="J32752" s="2"/>
      <c r="P32752" s="30"/>
      <c r="T32752" s="2"/>
      <c r="V32752" s="2"/>
      <c r="W32752" s="28"/>
      <c r="Y32752" s="30"/>
      <c r="Z32752" s="30"/>
      <c r="AB32752" s="6"/>
    </row>
    <row r="32753" spans="1:28">
      <c r="A32753" s="2"/>
      <c r="B32753" s="2"/>
      <c r="C32753" s="2"/>
      <c r="G32753" s="94"/>
      <c r="H32753" s="94"/>
      <c r="I32753" s="94"/>
      <c r="J32753" s="2"/>
      <c r="P32753" s="30"/>
      <c r="T32753" s="2"/>
      <c r="V32753" s="2"/>
      <c r="W32753" s="28"/>
      <c r="Y32753" s="30"/>
      <c r="Z32753" s="30"/>
      <c r="AB32753" s="6"/>
    </row>
    <row r="32754" spans="1:28">
      <c r="A32754" s="2"/>
      <c r="B32754" s="2"/>
      <c r="C32754" s="2"/>
      <c r="G32754" s="94"/>
      <c r="H32754" s="94"/>
      <c r="I32754" s="94"/>
      <c r="J32754" s="2"/>
      <c r="P32754" s="30"/>
      <c r="T32754" s="2"/>
      <c r="V32754" s="2"/>
      <c r="W32754" s="28"/>
      <c r="Y32754" s="30"/>
      <c r="Z32754" s="30"/>
      <c r="AB32754" s="6"/>
    </row>
    <row r="32755" spans="1:28">
      <c r="A32755" s="2"/>
      <c r="B32755" s="2"/>
      <c r="C32755" s="2"/>
      <c r="G32755" s="94"/>
      <c r="H32755" s="94"/>
      <c r="I32755" s="94"/>
      <c r="J32755" s="2"/>
      <c r="P32755" s="30"/>
      <c r="T32755" s="2"/>
      <c r="V32755" s="2"/>
      <c r="W32755" s="28"/>
      <c r="Y32755" s="30"/>
      <c r="Z32755" s="30"/>
      <c r="AB32755" s="6"/>
    </row>
    <row r="32756" spans="1:28">
      <c r="A32756" s="2"/>
      <c r="B32756" s="2"/>
      <c r="C32756" s="2"/>
      <c r="G32756" s="94"/>
      <c r="H32756" s="94"/>
      <c r="I32756" s="94"/>
      <c r="J32756" s="2"/>
      <c r="P32756" s="30"/>
      <c r="T32756" s="2"/>
      <c r="V32756" s="2"/>
      <c r="W32756" s="28"/>
      <c r="Y32756" s="30"/>
      <c r="Z32756" s="30"/>
      <c r="AB32756" s="6"/>
    </row>
    <row r="32757" spans="1:28">
      <c r="A32757" s="2"/>
      <c r="B32757" s="2"/>
      <c r="C32757" s="2"/>
      <c r="G32757" s="94"/>
      <c r="H32757" s="94"/>
      <c r="I32757" s="94"/>
      <c r="J32757" s="2"/>
      <c r="P32757" s="30"/>
      <c r="T32757" s="2"/>
      <c r="V32757" s="2"/>
      <c r="W32757" s="28"/>
      <c r="Y32757" s="30"/>
      <c r="Z32757" s="30"/>
      <c r="AB32757" s="6"/>
    </row>
    <row r="32758" spans="1:28">
      <c r="A32758" s="2"/>
      <c r="B32758" s="2"/>
      <c r="C32758" s="2"/>
      <c r="G32758" s="94"/>
      <c r="H32758" s="94"/>
      <c r="I32758" s="94"/>
      <c r="J32758" s="2"/>
      <c r="P32758" s="30"/>
      <c r="T32758" s="2"/>
      <c r="V32758" s="2"/>
      <c r="W32758" s="28"/>
      <c r="Y32758" s="30"/>
      <c r="Z32758" s="30"/>
      <c r="AB32758" s="6"/>
    </row>
    <row r="32759" spans="1:28">
      <c r="A32759" s="2"/>
      <c r="B32759" s="2"/>
      <c r="C32759" s="2"/>
      <c r="G32759" s="94"/>
      <c r="H32759" s="94"/>
      <c r="I32759" s="94"/>
      <c r="J32759" s="2"/>
      <c r="P32759" s="30"/>
      <c r="T32759" s="2"/>
      <c r="V32759" s="2"/>
      <c r="W32759" s="28"/>
      <c r="Y32759" s="30"/>
      <c r="Z32759" s="30"/>
      <c r="AB32759" s="6"/>
    </row>
    <row r="32760" spans="1:28">
      <c r="A32760" s="2"/>
      <c r="B32760" s="2"/>
      <c r="C32760" s="2"/>
      <c r="G32760" s="94"/>
      <c r="H32760" s="94"/>
      <c r="I32760" s="94"/>
      <c r="J32760" s="2"/>
      <c r="P32760" s="30"/>
      <c r="T32760" s="2"/>
      <c r="V32760" s="2"/>
      <c r="W32760" s="28"/>
      <c r="Y32760" s="30"/>
      <c r="Z32760" s="30"/>
      <c r="AB32760" s="6"/>
    </row>
    <row r="32761" spans="1:28">
      <c r="A32761" s="2"/>
      <c r="B32761" s="2"/>
      <c r="C32761" s="2"/>
      <c r="G32761" s="94"/>
      <c r="H32761" s="94"/>
      <c r="I32761" s="94"/>
      <c r="J32761" s="2"/>
      <c r="P32761" s="30"/>
      <c r="T32761" s="2"/>
      <c r="V32761" s="2"/>
      <c r="W32761" s="28"/>
      <c r="Y32761" s="30"/>
      <c r="Z32761" s="30"/>
      <c r="AB32761" s="6"/>
    </row>
    <row r="32762" spans="1:28">
      <c r="A32762" s="2"/>
      <c r="B32762" s="2"/>
      <c r="C32762" s="2"/>
      <c r="G32762" s="94"/>
      <c r="H32762" s="94"/>
      <c r="I32762" s="94"/>
      <c r="J32762" s="2"/>
      <c r="P32762" s="30"/>
      <c r="T32762" s="2"/>
      <c r="V32762" s="2"/>
      <c r="W32762" s="28"/>
      <c r="Y32762" s="30"/>
      <c r="Z32762" s="30"/>
      <c r="AB32762" s="6"/>
    </row>
    <row r="32763" spans="1:28">
      <c r="A32763" s="2"/>
      <c r="B32763" s="2"/>
      <c r="C32763" s="2"/>
      <c r="G32763" s="94"/>
      <c r="H32763" s="94"/>
      <c r="I32763" s="94"/>
      <c r="J32763" s="2"/>
      <c r="P32763" s="30"/>
      <c r="T32763" s="2"/>
      <c r="V32763" s="2"/>
      <c r="W32763" s="28"/>
      <c r="Y32763" s="30"/>
      <c r="Z32763" s="30"/>
      <c r="AB32763" s="6"/>
    </row>
    <row r="32764" spans="1:28">
      <c r="A32764" s="2"/>
      <c r="B32764" s="2"/>
      <c r="C32764" s="2"/>
      <c r="G32764" s="94"/>
      <c r="H32764" s="94"/>
      <c r="I32764" s="94"/>
      <c r="J32764" s="2"/>
      <c r="P32764" s="30"/>
      <c r="T32764" s="2"/>
      <c r="V32764" s="2"/>
      <c r="W32764" s="28"/>
      <c r="Y32764" s="30"/>
      <c r="Z32764" s="30"/>
      <c r="AB32764" s="6"/>
    </row>
    <row r="32765" spans="1:28">
      <c r="A32765" s="2"/>
      <c r="B32765" s="2"/>
      <c r="C32765" s="2"/>
      <c r="G32765" s="94"/>
      <c r="H32765" s="94"/>
      <c r="I32765" s="94"/>
      <c r="J32765" s="2"/>
      <c r="P32765" s="30"/>
      <c r="T32765" s="2"/>
      <c r="V32765" s="2"/>
      <c r="W32765" s="28"/>
      <c r="Y32765" s="30"/>
      <c r="Z32765" s="30"/>
      <c r="AB32765" s="6"/>
    </row>
    <row r="32766" spans="1:28">
      <c r="A32766" s="2"/>
      <c r="B32766" s="2"/>
      <c r="C32766" s="2"/>
      <c r="G32766" s="94"/>
      <c r="H32766" s="94"/>
      <c r="I32766" s="94"/>
      <c r="J32766" s="2"/>
      <c r="P32766" s="30"/>
      <c r="T32766" s="2"/>
      <c r="V32766" s="2"/>
      <c r="W32766" s="28"/>
      <c r="Y32766" s="30"/>
      <c r="Z32766" s="30"/>
      <c r="AB32766" s="6"/>
    </row>
    <row r="32767" spans="1:28">
      <c r="A32767" s="2"/>
      <c r="B32767" s="2"/>
      <c r="C32767" s="2"/>
      <c r="G32767" s="94"/>
      <c r="H32767" s="94"/>
      <c r="I32767" s="94"/>
      <c r="J32767" s="2"/>
      <c r="P32767" s="30"/>
      <c r="T32767" s="2"/>
      <c r="V32767" s="2"/>
      <c r="W32767" s="28"/>
      <c r="Y32767" s="30"/>
      <c r="Z32767" s="30"/>
      <c r="AB32767" s="6"/>
    </row>
    <row r="32768" spans="1:28">
      <c r="A32768" s="2"/>
      <c r="B32768" s="2"/>
      <c r="C32768" s="2"/>
      <c r="G32768" s="94"/>
      <c r="H32768" s="94"/>
      <c r="I32768" s="94"/>
      <c r="J32768" s="2"/>
      <c r="P32768" s="30"/>
      <c r="T32768" s="2"/>
      <c r="V32768" s="2"/>
      <c r="W32768" s="28"/>
      <c r="Y32768" s="30"/>
      <c r="Z32768" s="30"/>
      <c r="AB32768" s="6"/>
    </row>
    <row r="32769" spans="1:28">
      <c r="A32769" s="2"/>
      <c r="B32769" s="2"/>
      <c r="C32769" s="2"/>
      <c r="G32769" s="94"/>
      <c r="H32769" s="94"/>
      <c r="I32769" s="94"/>
      <c r="J32769" s="2"/>
      <c r="P32769" s="30"/>
      <c r="T32769" s="2"/>
      <c r="V32769" s="2"/>
      <c r="W32769" s="28"/>
      <c r="Y32769" s="30"/>
      <c r="Z32769" s="30"/>
      <c r="AB32769" s="6"/>
    </row>
    <row r="32770" spans="1:28">
      <c r="A32770" s="2"/>
      <c r="B32770" s="2"/>
      <c r="C32770" s="2"/>
      <c r="G32770" s="94"/>
      <c r="H32770" s="94"/>
      <c r="I32770" s="94"/>
      <c r="J32770" s="2"/>
      <c r="P32770" s="30"/>
      <c r="T32770" s="2"/>
      <c r="V32770" s="2"/>
      <c r="W32770" s="28"/>
      <c r="Y32770" s="30"/>
      <c r="Z32770" s="30"/>
      <c r="AB32770" s="6"/>
    </row>
    <row r="32771" spans="1:28">
      <c r="A32771" s="2"/>
      <c r="B32771" s="2"/>
      <c r="C32771" s="2"/>
      <c r="G32771" s="94"/>
      <c r="H32771" s="94"/>
      <c r="I32771" s="94"/>
      <c r="J32771" s="2"/>
      <c r="P32771" s="30"/>
      <c r="T32771" s="2"/>
      <c r="V32771" s="2"/>
      <c r="W32771" s="28"/>
      <c r="Y32771" s="30"/>
      <c r="Z32771" s="30"/>
      <c r="AB32771" s="6"/>
    </row>
    <row r="32772" spans="1:28">
      <c r="A32772" s="2"/>
      <c r="B32772" s="2"/>
      <c r="C32772" s="2"/>
      <c r="G32772" s="94"/>
      <c r="H32772" s="94"/>
      <c r="I32772" s="94"/>
      <c r="J32772" s="2"/>
      <c r="P32772" s="30"/>
      <c r="T32772" s="2"/>
      <c r="V32772" s="2"/>
      <c r="W32772" s="28"/>
      <c r="Y32772" s="30"/>
      <c r="Z32772" s="30"/>
      <c r="AB32772" s="6"/>
    </row>
    <row r="32773" spans="1:28">
      <c r="A32773" s="2"/>
      <c r="B32773" s="2"/>
      <c r="C32773" s="2"/>
      <c r="G32773" s="94"/>
      <c r="H32773" s="94"/>
      <c r="I32773" s="94"/>
      <c r="J32773" s="2"/>
      <c r="P32773" s="30"/>
      <c r="T32773" s="2"/>
      <c r="V32773" s="2"/>
      <c r="W32773" s="28"/>
      <c r="Y32773" s="30"/>
      <c r="Z32773" s="30"/>
      <c r="AB32773" s="6"/>
    </row>
    <row r="32774" spans="1:28">
      <c r="A32774" s="2"/>
      <c r="B32774" s="2"/>
      <c r="C32774" s="2"/>
      <c r="G32774" s="94"/>
      <c r="H32774" s="94"/>
      <c r="I32774" s="94"/>
      <c r="J32774" s="2"/>
      <c r="P32774" s="30"/>
      <c r="T32774" s="2"/>
      <c r="V32774" s="2"/>
      <c r="W32774" s="28"/>
      <c r="Y32774" s="30"/>
      <c r="Z32774" s="30"/>
      <c r="AB32774" s="6"/>
    </row>
    <row r="32775" spans="1:28">
      <c r="A32775" s="2"/>
      <c r="B32775" s="2"/>
      <c r="C32775" s="2"/>
      <c r="G32775" s="94"/>
      <c r="H32775" s="94"/>
      <c r="I32775" s="94"/>
      <c r="J32775" s="2"/>
      <c r="P32775" s="30"/>
      <c r="T32775" s="2"/>
      <c r="V32775" s="2"/>
      <c r="W32775" s="28"/>
      <c r="Y32775" s="30"/>
      <c r="Z32775" s="30"/>
      <c r="AB32775" s="6"/>
    </row>
    <row r="32776" spans="1:28">
      <c r="A32776" s="2"/>
      <c r="B32776" s="2"/>
      <c r="C32776" s="2"/>
      <c r="G32776" s="94"/>
      <c r="H32776" s="94"/>
      <c r="I32776" s="94"/>
      <c r="J32776" s="2"/>
      <c r="P32776" s="30"/>
      <c r="T32776" s="2"/>
      <c r="V32776" s="2"/>
      <c r="W32776" s="28"/>
      <c r="Y32776" s="30"/>
      <c r="Z32776" s="30"/>
      <c r="AB32776" s="6"/>
    </row>
    <row r="32777" spans="1:28">
      <c r="A32777" s="2"/>
      <c r="B32777" s="2"/>
      <c r="C32777" s="2"/>
      <c r="G32777" s="94"/>
      <c r="H32777" s="94"/>
      <c r="I32777" s="94"/>
      <c r="J32777" s="2"/>
      <c r="P32777" s="30"/>
      <c r="T32777" s="2"/>
      <c r="V32777" s="2"/>
      <c r="W32777" s="28"/>
      <c r="Y32777" s="30"/>
      <c r="Z32777" s="30"/>
      <c r="AB32777" s="6"/>
    </row>
    <row r="32778" spans="1:28">
      <c r="A32778" s="2"/>
      <c r="B32778" s="2"/>
      <c r="C32778" s="2"/>
      <c r="G32778" s="94"/>
      <c r="H32778" s="94"/>
      <c r="I32778" s="94"/>
      <c r="J32778" s="2"/>
      <c r="P32778" s="30"/>
      <c r="T32778" s="2"/>
      <c r="V32778" s="2"/>
      <c r="W32778" s="28"/>
      <c r="Y32778" s="30"/>
      <c r="Z32778" s="30"/>
      <c r="AB32778" s="6"/>
    </row>
    <row r="32779" spans="1:28">
      <c r="A32779" s="2"/>
      <c r="B32779" s="2"/>
      <c r="C32779" s="2"/>
      <c r="G32779" s="94"/>
      <c r="H32779" s="94"/>
      <c r="I32779" s="94"/>
      <c r="J32779" s="2"/>
      <c r="P32779" s="30"/>
      <c r="T32779" s="2"/>
      <c r="V32779" s="2"/>
      <c r="W32779" s="28"/>
      <c r="Y32779" s="30"/>
      <c r="Z32779" s="30"/>
      <c r="AB32779" s="6"/>
    </row>
    <row r="32780" spans="1:28">
      <c r="A32780" s="2"/>
      <c r="B32780" s="2"/>
      <c r="C32780" s="2"/>
      <c r="G32780" s="94"/>
      <c r="H32780" s="94"/>
      <c r="I32780" s="94"/>
      <c r="J32780" s="2"/>
      <c r="P32780" s="30"/>
      <c r="T32780" s="2"/>
      <c r="V32780" s="2"/>
      <c r="W32780" s="28"/>
      <c r="Y32780" s="30"/>
      <c r="Z32780" s="30"/>
      <c r="AB32780" s="6"/>
    </row>
    <row r="32781" spans="1:28">
      <c r="A32781" s="2"/>
      <c r="B32781" s="2"/>
      <c r="C32781" s="2"/>
      <c r="G32781" s="94"/>
      <c r="H32781" s="94"/>
      <c r="I32781" s="94"/>
      <c r="J32781" s="2"/>
      <c r="P32781" s="30"/>
      <c r="T32781" s="2"/>
      <c r="V32781" s="2"/>
      <c r="W32781" s="28"/>
      <c r="Y32781" s="30"/>
      <c r="Z32781" s="30"/>
      <c r="AB32781" s="6"/>
    </row>
    <row r="32782" spans="1:28">
      <c r="A32782" s="2"/>
      <c r="B32782" s="2"/>
      <c r="C32782" s="2"/>
      <c r="G32782" s="94"/>
      <c r="H32782" s="94"/>
      <c r="I32782" s="94"/>
      <c r="J32782" s="2"/>
      <c r="P32782" s="30"/>
      <c r="T32782" s="2"/>
      <c r="V32782" s="2"/>
      <c r="W32782" s="28"/>
      <c r="Y32782" s="30"/>
      <c r="Z32782" s="30"/>
      <c r="AB32782" s="6"/>
    </row>
    <row r="32783" spans="1:28">
      <c r="A32783" s="2"/>
      <c r="B32783" s="2"/>
      <c r="C32783" s="2"/>
      <c r="G32783" s="94"/>
      <c r="H32783" s="94"/>
      <c r="I32783" s="94"/>
      <c r="J32783" s="2"/>
      <c r="P32783" s="30"/>
      <c r="T32783" s="2"/>
      <c r="V32783" s="2"/>
      <c r="W32783" s="28"/>
      <c r="Y32783" s="30"/>
      <c r="Z32783" s="30"/>
      <c r="AB32783" s="6"/>
    </row>
    <row r="32784" spans="1:28">
      <c r="A32784" s="2"/>
      <c r="B32784" s="2"/>
      <c r="C32784" s="2"/>
      <c r="G32784" s="94"/>
      <c r="H32784" s="94"/>
      <c r="I32784" s="94"/>
      <c r="J32784" s="2"/>
      <c r="P32784" s="30"/>
      <c r="T32784" s="2"/>
      <c r="V32784" s="2"/>
      <c r="W32784" s="28"/>
      <c r="Y32784" s="30"/>
      <c r="Z32784" s="30"/>
      <c r="AB32784" s="6"/>
    </row>
    <row r="32785" spans="1:28">
      <c r="A32785" s="2"/>
      <c r="B32785" s="2"/>
      <c r="C32785" s="2"/>
      <c r="G32785" s="94"/>
      <c r="H32785" s="94"/>
      <c r="I32785" s="94"/>
      <c r="J32785" s="2"/>
      <c r="P32785" s="30"/>
      <c r="T32785" s="2"/>
      <c r="V32785" s="2"/>
      <c r="W32785" s="28"/>
      <c r="Y32785" s="30"/>
      <c r="Z32785" s="30"/>
      <c r="AB32785" s="6"/>
    </row>
    <row r="32786" spans="1:28">
      <c r="A32786" s="2"/>
      <c r="B32786" s="2"/>
      <c r="C32786" s="2"/>
      <c r="G32786" s="94"/>
      <c r="H32786" s="94"/>
      <c r="I32786" s="94"/>
      <c r="J32786" s="2"/>
      <c r="P32786" s="30"/>
      <c r="T32786" s="2"/>
      <c r="V32786" s="2"/>
      <c r="W32786" s="28"/>
      <c r="Y32786" s="30"/>
      <c r="Z32786" s="30"/>
      <c r="AB32786" s="6"/>
    </row>
    <row r="32787" spans="1:28">
      <c r="A32787" s="2"/>
      <c r="B32787" s="2"/>
      <c r="C32787" s="2"/>
      <c r="G32787" s="94"/>
      <c r="H32787" s="94"/>
      <c r="I32787" s="94"/>
      <c r="J32787" s="2"/>
      <c r="P32787" s="30"/>
      <c r="T32787" s="2"/>
      <c r="V32787" s="2"/>
      <c r="W32787" s="28"/>
      <c r="Y32787" s="30"/>
      <c r="Z32787" s="30"/>
      <c r="AB32787" s="6"/>
    </row>
    <row r="32788" spans="1:28">
      <c r="A32788" s="2"/>
      <c r="B32788" s="2"/>
      <c r="C32788" s="2"/>
      <c r="G32788" s="94"/>
      <c r="H32788" s="94"/>
      <c r="I32788" s="94"/>
      <c r="J32788" s="2"/>
      <c r="P32788" s="30"/>
      <c r="T32788" s="2"/>
      <c r="V32788" s="2"/>
      <c r="W32788" s="28"/>
      <c r="Y32788" s="30"/>
      <c r="Z32788" s="30"/>
      <c r="AB32788" s="6"/>
    </row>
    <row r="32789" spans="1:28">
      <c r="A32789" s="2"/>
      <c r="B32789" s="2"/>
      <c r="C32789" s="2"/>
      <c r="G32789" s="94"/>
      <c r="H32789" s="94"/>
      <c r="I32789" s="94"/>
      <c r="J32789" s="2"/>
      <c r="P32789" s="30"/>
      <c r="T32789" s="2"/>
      <c r="V32789" s="2"/>
      <c r="W32789" s="28"/>
      <c r="Y32789" s="30"/>
      <c r="Z32789" s="30"/>
      <c r="AB32789" s="6"/>
    </row>
    <row r="32790" spans="1:28">
      <c r="A32790" s="2"/>
      <c r="B32790" s="2"/>
      <c r="C32790" s="2"/>
      <c r="G32790" s="94"/>
      <c r="H32790" s="94"/>
      <c r="I32790" s="94"/>
      <c r="J32790" s="2"/>
      <c r="P32790" s="30"/>
      <c r="T32790" s="2"/>
      <c r="V32790" s="2"/>
      <c r="W32790" s="28"/>
      <c r="Y32790" s="30"/>
      <c r="Z32790" s="30"/>
      <c r="AB32790" s="6"/>
    </row>
    <row r="32791" spans="1:28">
      <c r="A32791" s="2"/>
      <c r="B32791" s="2"/>
      <c r="C32791" s="2"/>
      <c r="G32791" s="94"/>
      <c r="H32791" s="94"/>
      <c r="I32791" s="94"/>
      <c r="J32791" s="2"/>
      <c r="P32791" s="30"/>
      <c r="T32791" s="2"/>
      <c r="V32791" s="2"/>
      <c r="W32791" s="28"/>
      <c r="Y32791" s="30"/>
      <c r="Z32791" s="30"/>
      <c r="AB32791" s="6"/>
    </row>
    <row r="32792" spans="1:28">
      <c r="A32792" s="2"/>
      <c r="B32792" s="2"/>
      <c r="C32792" s="2"/>
      <c r="G32792" s="94"/>
      <c r="H32792" s="94"/>
      <c r="I32792" s="94"/>
      <c r="J32792" s="2"/>
      <c r="P32792" s="30"/>
      <c r="T32792" s="2"/>
      <c r="V32792" s="2"/>
      <c r="W32792" s="28"/>
      <c r="Y32792" s="30"/>
      <c r="Z32792" s="30"/>
      <c r="AB32792" s="6"/>
    </row>
    <row r="32793" spans="1:28">
      <c r="A32793" s="2"/>
      <c r="B32793" s="2"/>
      <c r="C32793" s="2"/>
      <c r="G32793" s="94"/>
      <c r="H32793" s="94"/>
      <c r="I32793" s="94"/>
      <c r="J32793" s="2"/>
      <c r="P32793" s="30"/>
      <c r="T32793" s="2"/>
      <c r="V32793" s="2"/>
      <c r="W32793" s="28"/>
      <c r="Y32793" s="30"/>
      <c r="Z32793" s="30"/>
      <c r="AB32793" s="6"/>
    </row>
    <row r="32794" spans="1:28">
      <c r="A32794" s="2"/>
      <c r="B32794" s="2"/>
      <c r="C32794" s="2"/>
      <c r="G32794" s="94"/>
      <c r="H32794" s="94"/>
      <c r="I32794" s="94"/>
      <c r="J32794" s="2"/>
      <c r="P32794" s="30"/>
      <c r="T32794" s="2"/>
      <c r="V32794" s="2"/>
      <c r="W32794" s="28"/>
      <c r="Y32794" s="30"/>
      <c r="Z32794" s="30"/>
      <c r="AB32794" s="6"/>
    </row>
    <row r="32795" spans="1:28">
      <c r="A32795" s="2"/>
      <c r="B32795" s="2"/>
      <c r="C32795" s="2"/>
      <c r="G32795" s="94"/>
      <c r="H32795" s="94"/>
      <c r="I32795" s="94"/>
      <c r="J32795" s="2"/>
      <c r="P32795" s="30"/>
      <c r="T32795" s="2"/>
      <c r="V32795" s="2"/>
      <c r="W32795" s="28"/>
      <c r="Y32795" s="30"/>
      <c r="Z32795" s="30"/>
      <c r="AB32795" s="6"/>
    </row>
    <row r="32796" spans="1:28">
      <c r="A32796" s="2"/>
      <c r="B32796" s="2"/>
      <c r="C32796" s="2"/>
      <c r="G32796" s="94"/>
      <c r="H32796" s="94"/>
      <c r="I32796" s="94"/>
      <c r="J32796" s="2"/>
      <c r="P32796" s="30"/>
      <c r="T32796" s="2"/>
      <c r="V32796" s="2"/>
      <c r="W32796" s="28"/>
      <c r="Y32796" s="30"/>
      <c r="Z32796" s="30"/>
      <c r="AB32796" s="6"/>
    </row>
    <row r="32797" spans="1:28">
      <c r="A32797" s="2"/>
      <c r="B32797" s="2"/>
      <c r="C32797" s="2"/>
      <c r="G32797" s="94"/>
      <c r="H32797" s="94"/>
      <c r="I32797" s="94"/>
      <c r="J32797" s="2"/>
      <c r="P32797" s="30"/>
      <c r="T32797" s="2"/>
      <c r="V32797" s="2"/>
      <c r="W32797" s="28"/>
      <c r="Y32797" s="30"/>
      <c r="Z32797" s="30"/>
      <c r="AB32797" s="6"/>
    </row>
    <row r="32798" spans="1:28">
      <c r="A32798" s="2"/>
      <c r="B32798" s="2"/>
      <c r="C32798" s="2"/>
      <c r="G32798" s="94"/>
      <c r="H32798" s="94"/>
      <c r="I32798" s="94"/>
      <c r="J32798" s="2"/>
      <c r="P32798" s="30"/>
      <c r="T32798" s="2"/>
      <c r="V32798" s="2"/>
      <c r="W32798" s="28"/>
      <c r="Y32798" s="30"/>
      <c r="Z32798" s="30"/>
      <c r="AB32798" s="6"/>
    </row>
    <row r="32799" spans="1:28">
      <c r="A32799" s="2"/>
      <c r="B32799" s="2"/>
      <c r="C32799" s="2"/>
      <c r="G32799" s="94"/>
      <c r="H32799" s="94"/>
      <c r="I32799" s="94"/>
      <c r="J32799" s="2"/>
      <c r="P32799" s="30"/>
      <c r="T32799" s="2"/>
      <c r="V32799" s="2"/>
      <c r="W32799" s="28"/>
      <c r="Y32799" s="30"/>
      <c r="Z32799" s="30"/>
      <c r="AB32799" s="6"/>
    </row>
    <row r="32800" spans="1:28">
      <c r="A32800" s="2"/>
      <c r="B32800" s="2"/>
      <c r="C32800" s="2"/>
      <c r="G32800" s="94"/>
      <c r="H32800" s="94"/>
      <c r="I32800" s="94"/>
      <c r="J32800" s="2"/>
      <c r="P32800" s="30"/>
      <c r="T32800" s="2"/>
      <c r="V32800" s="2"/>
      <c r="W32800" s="28"/>
      <c r="Y32800" s="30"/>
      <c r="Z32800" s="30"/>
      <c r="AB32800" s="6"/>
    </row>
    <row r="32801" spans="1:28">
      <c r="A32801" s="2"/>
      <c r="B32801" s="2"/>
      <c r="C32801" s="2"/>
      <c r="G32801" s="94"/>
      <c r="H32801" s="94"/>
      <c r="I32801" s="94"/>
      <c r="J32801" s="2"/>
      <c r="P32801" s="30"/>
      <c r="T32801" s="2"/>
      <c r="V32801" s="2"/>
      <c r="W32801" s="28"/>
      <c r="Y32801" s="30"/>
      <c r="Z32801" s="30"/>
      <c r="AB32801" s="6"/>
    </row>
    <row r="32802" spans="1:28">
      <c r="A32802" s="2"/>
      <c r="B32802" s="2"/>
      <c r="C32802" s="2"/>
      <c r="G32802" s="94"/>
      <c r="H32802" s="94"/>
      <c r="I32802" s="94"/>
      <c r="J32802" s="2"/>
      <c r="P32802" s="30"/>
      <c r="T32802" s="2"/>
      <c r="V32802" s="2"/>
      <c r="W32802" s="28"/>
      <c r="Y32802" s="30"/>
      <c r="Z32802" s="30"/>
      <c r="AB32802" s="6"/>
    </row>
    <row r="32803" spans="1:28">
      <c r="A32803" s="2"/>
      <c r="B32803" s="2"/>
      <c r="C32803" s="2"/>
      <c r="G32803" s="94"/>
      <c r="H32803" s="94"/>
      <c r="I32803" s="94"/>
      <c r="J32803" s="2"/>
      <c r="P32803" s="30"/>
      <c r="T32803" s="2"/>
      <c r="V32803" s="2"/>
      <c r="W32803" s="28"/>
      <c r="Y32803" s="30"/>
      <c r="Z32803" s="30"/>
      <c r="AB32803" s="6"/>
    </row>
    <row r="32804" spans="1:28">
      <c r="A32804" s="2"/>
      <c r="B32804" s="2"/>
      <c r="C32804" s="2"/>
      <c r="G32804" s="94"/>
      <c r="H32804" s="94"/>
      <c r="I32804" s="94"/>
      <c r="J32804" s="2"/>
      <c r="P32804" s="30"/>
      <c r="T32804" s="2"/>
      <c r="V32804" s="2"/>
      <c r="W32804" s="28"/>
      <c r="Y32804" s="30"/>
      <c r="Z32804" s="30"/>
      <c r="AB32804" s="6"/>
    </row>
    <row r="32805" spans="1:28">
      <c r="A32805" s="2"/>
      <c r="B32805" s="2"/>
      <c r="C32805" s="2"/>
      <c r="G32805" s="94"/>
      <c r="H32805" s="94"/>
      <c r="I32805" s="94"/>
      <c r="J32805" s="2"/>
      <c r="P32805" s="30"/>
      <c r="T32805" s="2"/>
      <c r="V32805" s="2"/>
      <c r="W32805" s="28"/>
      <c r="Y32805" s="30"/>
      <c r="Z32805" s="30"/>
      <c r="AB32805" s="6"/>
    </row>
    <row r="32806" spans="1:28">
      <c r="A32806" s="2"/>
      <c r="B32806" s="2"/>
      <c r="C32806" s="2"/>
      <c r="G32806" s="94"/>
      <c r="H32806" s="94"/>
      <c r="I32806" s="94"/>
      <c r="J32806" s="2"/>
      <c r="P32806" s="30"/>
      <c r="T32806" s="2"/>
      <c r="V32806" s="2"/>
      <c r="W32806" s="28"/>
      <c r="Y32806" s="30"/>
      <c r="Z32806" s="30"/>
      <c r="AB32806" s="6"/>
    </row>
    <row r="32807" spans="1:28">
      <c r="A32807" s="2"/>
      <c r="B32807" s="2"/>
      <c r="C32807" s="2"/>
      <c r="G32807" s="94"/>
      <c r="H32807" s="94"/>
      <c r="I32807" s="94"/>
      <c r="J32807" s="2"/>
      <c r="P32807" s="30"/>
      <c r="T32807" s="2"/>
      <c r="V32807" s="2"/>
      <c r="W32807" s="28"/>
      <c r="Y32807" s="30"/>
      <c r="Z32807" s="30"/>
      <c r="AB32807" s="6"/>
    </row>
    <row r="32808" spans="1:28">
      <c r="A32808" s="2"/>
      <c r="B32808" s="2"/>
      <c r="C32808" s="2"/>
      <c r="G32808" s="94"/>
      <c r="H32808" s="94"/>
      <c r="I32808" s="94"/>
      <c r="J32808" s="2"/>
      <c r="P32808" s="30"/>
      <c r="T32808" s="2"/>
      <c r="V32808" s="2"/>
      <c r="W32808" s="28"/>
      <c r="Y32808" s="30"/>
      <c r="Z32808" s="30"/>
      <c r="AB32808" s="6"/>
    </row>
    <row r="32809" spans="1:28">
      <c r="A32809" s="2"/>
      <c r="B32809" s="2"/>
      <c r="C32809" s="2"/>
      <c r="G32809" s="94"/>
      <c r="H32809" s="94"/>
      <c r="I32809" s="94"/>
      <c r="J32809" s="2"/>
      <c r="P32809" s="30"/>
      <c r="T32809" s="2"/>
      <c r="V32809" s="2"/>
      <c r="W32809" s="28"/>
      <c r="Y32809" s="30"/>
      <c r="Z32809" s="30"/>
      <c r="AB32809" s="6"/>
    </row>
    <row r="32810" spans="1:28">
      <c r="A32810" s="2"/>
      <c r="B32810" s="2"/>
      <c r="C32810" s="2"/>
      <c r="G32810" s="94"/>
      <c r="H32810" s="94"/>
      <c r="I32810" s="94"/>
      <c r="J32810" s="2"/>
      <c r="P32810" s="30"/>
      <c r="T32810" s="2"/>
      <c r="V32810" s="2"/>
      <c r="W32810" s="28"/>
      <c r="Y32810" s="30"/>
      <c r="Z32810" s="30"/>
      <c r="AB32810" s="6"/>
    </row>
    <row r="32811" spans="1:28">
      <c r="A32811" s="2"/>
      <c r="B32811" s="2"/>
      <c r="C32811" s="2"/>
      <c r="G32811" s="94"/>
      <c r="H32811" s="94"/>
      <c r="I32811" s="94"/>
      <c r="J32811" s="2"/>
      <c r="P32811" s="30"/>
      <c r="T32811" s="2"/>
      <c r="V32811" s="2"/>
      <c r="W32811" s="28"/>
      <c r="Y32811" s="30"/>
      <c r="Z32811" s="30"/>
      <c r="AB32811" s="6"/>
    </row>
    <row r="32812" spans="1:28">
      <c r="A32812" s="2"/>
      <c r="B32812" s="2"/>
      <c r="C32812" s="2"/>
      <c r="G32812" s="94"/>
      <c r="H32812" s="94"/>
      <c r="I32812" s="94"/>
      <c r="J32812" s="2"/>
      <c r="P32812" s="30"/>
      <c r="T32812" s="2"/>
      <c r="V32812" s="2"/>
      <c r="W32812" s="28"/>
      <c r="Y32812" s="30"/>
      <c r="Z32812" s="30"/>
      <c r="AB32812" s="6"/>
    </row>
    <row r="32813" spans="1:28">
      <c r="A32813" s="2"/>
      <c r="B32813" s="2"/>
      <c r="C32813" s="2"/>
      <c r="G32813" s="94"/>
      <c r="H32813" s="94"/>
      <c r="I32813" s="94"/>
      <c r="J32813" s="2"/>
      <c r="P32813" s="30"/>
      <c r="T32813" s="2"/>
      <c r="V32813" s="2"/>
      <c r="W32813" s="28"/>
      <c r="Y32813" s="30"/>
      <c r="Z32813" s="30"/>
      <c r="AB32813" s="6"/>
    </row>
    <row r="32814" spans="1:28">
      <c r="A32814" s="2"/>
      <c r="B32814" s="2"/>
      <c r="C32814" s="2"/>
      <c r="G32814" s="94"/>
      <c r="H32814" s="94"/>
      <c r="I32814" s="94"/>
      <c r="J32814" s="2"/>
      <c r="P32814" s="30"/>
      <c r="T32814" s="2"/>
      <c r="V32814" s="2"/>
      <c r="W32814" s="28"/>
      <c r="Y32814" s="30"/>
      <c r="Z32814" s="30"/>
      <c r="AB32814" s="6"/>
    </row>
    <row r="32815" spans="1:28">
      <c r="A32815" s="2"/>
      <c r="B32815" s="2"/>
      <c r="C32815" s="2"/>
      <c r="G32815" s="94"/>
      <c r="H32815" s="94"/>
      <c r="I32815" s="94"/>
      <c r="J32815" s="2"/>
      <c r="P32815" s="30"/>
      <c r="T32815" s="2"/>
      <c r="V32815" s="2"/>
      <c r="W32815" s="28"/>
      <c r="Y32815" s="30"/>
      <c r="Z32815" s="30"/>
      <c r="AB32815" s="6"/>
    </row>
    <row r="32816" spans="1:28">
      <c r="A32816" s="2"/>
      <c r="B32816" s="2"/>
      <c r="C32816" s="2"/>
      <c r="G32816" s="94"/>
      <c r="H32816" s="94"/>
      <c r="I32816" s="94"/>
      <c r="J32816" s="2"/>
      <c r="P32816" s="30"/>
      <c r="T32816" s="2"/>
      <c r="V32816" s="2"/>
      <c r="W32816" s="28"/>
      <c r="Y32816" s="30"/>
      <c r="Z32816" s="30"/>
      <c r="AB32816" s="6"/>
    </row>
    <row r="32817" spans="1:28">
      <c r="A32817" s="2"/>
      <c r="B32817" s="2"/>
      <c r="C32817" s="2"/>
      <c r="G32817" s="94"/>
      <c r="H32817" s="94"/>
      <c r="I32817" s="94"/>
      <c r="J32817" s="2"/>
      <c r="P32817" s="30"/>
      <c r="T32817" s="2"/>
      <c r="V32817" s="2"/>
      <c r="W32817" s="28"/>
      <c r="Y32817" s="30"/>
      <c r="Z32817" s="30"/>
      <c r="AB32817" s="6"/>
    </row>
    <row r="32818" spans="1:28">
      <c r="A32818" s="2"/>
      <c r="B32818" s="2"/>
      <c r="C32818" s="2"/>
      <c r="G32818" s="94"/>
      <c r="H32818" s="94"/>
      <c r="I32818" s="94"/>
      <c r="J32818" s="2"/>
      <c r="P32818" s="30"/>
      <c r="T32818" s="2"/>
      <c r="V32818" s="2"/>
      <c r="W32818" s="28"/>
      <c r="Y32818" s="30"/>
      <c r="Z32818" s="30"/>
      <c r="AB32818" s="6"/>
    </row>
    <row r="32819" spans="1:28">
      <c r="A32819" s="2"/>
      <c r="B32819" s="2"/>
      <c r="C32819" s="2"/>
      <c r="G32819" s="94"/>
      <c r="H32819" s="94"/>
      <c r="I32819" s="94"/>
      <c r="J32819" s="2"/>
      <c r="P32819" s="30"/>
      <c r="T32819" s="2"/>
      <c r="V32819" s="2"/>
      <c r="W32819" s="28"/>
      <c r="Y32819" s="30"/>
      <c r="Z32819" s="30"/>
      <c r="AB32819" s="6"/>
    </row>
    <row r="32820" spans="1:28">
      <c r="A32820" s="2"/>
      <c r="B32820" s="2"/>
      <c r="C32820" s="2"/>
      <c r="G32820" s="94"/>
      <c r="H32820" s="94"/>
      <c r="I32820" s="94"/>
      <c r="J32820" s="2"/>
      <c r="P32820" s="30"/>
      <c r="T32820" s="2"/>
      <c r="V32820" s="2"/>
      <c r="W32820" s="28"/>
      <c r="Y32820" s="30"/>
      <c r="Z32820" s="30"/>
      <c r="AB32820" s="6"/>
    </row>
    <row r="32821" spans="1:28">
      <c r="A32821" s="2"/>
      <c r="B32821" s="2"/>
      <c r="C32821" s="2"/>
      <c r="G32821" s="94"/>
      <c r="H32821" s="94"/>
      <c r="I32821" s="94"/>
      <c r="J32821" s="2"/>
      <c r="P32821" s="30"/>
      <c r="T32821" s="2"/>
      <c r="V32821" s="2"/>
      <c r="W32821" s="28"/>
      <c r="Y32821" s="30"/>
      <c r="Z32821" s="30"/>
      <c r="AB32821" s="6"/>
    </row>
    <row r="32822" spans="1:28">
      <c r="A32822" s="2"/>
      <c r="B32822" s="2"/>
      <c r="C32822" s="2"/>
      <c r="G32822" s="94"/>
      <c r="H32822" s="94"/>
      <c r="I32822" s="94"/>
      <c r="J32822" s="2"/>
      <c r="P32822" s="30"/>
      <c r="T32822" s="2"/>
      <c r="V32822" s="2"/>
      <c r="W32822" s="28"/>
      <c r="Y32822" s="30"/>
      <c r="Z32822" s="30"/>
      <c r="AB32822" s="6"/>
    </row>
    <row r="32823" spans="1:28">
      <c r="A32823" s="2"/>
      <c r="B32823" s="2"/>
      <c r="C32823" s="2"/>
      <c r="G32823" s="94"/>
      <c r="H32823" s="94"/>
      <c r="I32823" s="94"/>
      <c r="J32823" s="2"/>
      <c r="P32823" s="30"/>
      <c r="T32823" s="2"/>
      <c r="V32823" s="2"/>
      <c r="W32823" s="28"/>
      <c r="Y32823" s="30"/>
      <c r="Z32823" s="30"/>
      <c r="AB32823" s="6"/>
    </row>
    <row r="32824" spans="1:28">
      <c r="A32824" s="2"/>
      <c r="B32824" s="2"/>
      <c r="C32824" s="2"/>
      <c r="G32824" s="94"/>
      <c r="H32824" s="94"/>
      <c r="I32824" s="94"/>
      <c r="J32824" s="2"/>
      <c r="P32824" s="30"/>
      <c r="T32824" s="2"/>
      <c r="V32824" s="2"/>
      <c r="W32824" s="28"/>
      <c r="Y32824" s="30"/>
      <c r="Z32824" s="30"/>
      <c r="AB32824" s="6"/>
    </row>
    <row r="32825" spans="1:28">
      <c r="A32825" s="2"/>
      <c r="B32825" s="2"/>
      <c r="C32825" s="2"/>
      <c r="G32825" s="94"/>
      <c r="H32825" s="94"/>
      <c r="I32825" s="94"/>
      <c r="J32825" s="2"/>
      <c r="P32825" s="30"/>
      <c r="T32825" s="2"/>
      <c r="V32825" s="2"/>
      <c r="W32825" s="28"/>
      <c r="Y32825" s="30"/>
      <c r="Z32825" s="30"/>
      <c r="AB32825" s="6"/>
    </row>
    <row r="32826" spans="1:28">
      <c r="A32826" s="2"/>
      <c r="B32826" s="2"/>
      <c r="C32826" s="2"/>
      <c r="G32826" s="94"/>
      <c r="H32826" s="94"/>
      <c r="I32826" s="94"/>
      <c r="J32826" s="2"/>
      <c r="P32826" s="30"/>
      <c r="T32826" s="2"/>
      <c r="V32826" s="2"/>
      <c r="W32826" s="28"/>
      <c r="Y32826" s="30"/>
      <c r="Z32826" s="30"/>
      <c r="AB32826" s="6"/>
    </row>
    <row r="32827" spans="1:28">
      <c r="A32827" s="2"/>
      <c r="B32827" s="2"/>
      <c r="C32827" s="2"/>
      <c r="G32827" s="94"/>
      <c r="H32827" s="94"/>
      <c r="I32827" s="94"/>
      <c r="J32827" s="2"/>
      <c r="P32827" s="30"/>
      <c r="T32827" s="2"/>
      <c r="V32827" s="2"/>
      <c r="W32827" s="28"/>
      <c r="Y32827" s="30"/>
      <c r="Z32827" s="30"/>
      <c r="AB32827" s="6"/>
    </row>
    <row r="32828" spans="1:28">
      <c r="A32828" s="2"/>
      <c r="B32828" s="2"/>
      <c r="C32828" s="2"/>
      <c r="G32828" s="94"/>
      <c r="H32828" s="94"/>
      <c r="I32828" s="94"/>
      <c r="J32828" s="2"/>
      <c r="P32828" s="30"/>
      <c r="T32828" s="2"/>
      <c r="V32828" s="2"/>
      <c r="W32828" s="28"/>
      <c r="Y32828" s="30"/>
      <c r="Z32828" s="30"/>
      <c r="AB32828" s="6"/>
    </row>
    <row r="32829" spans="1:28">
      <c r="A32829" s="2"/>
      <c r="B32829" s="2"/>
      <c r="C32829" s="2"/>
      <c r="G32829" s="94"/>
      <c r="H32829" s="94"/>
      <c r="I32829" s="94"/>
      <c r="J32829" s="2"/>
      <c r="P32829" s="30"/>
      <c r="T32829" s="2"/>
      <c r="V32829" s="2"/>
      <c r="W32829" s="28"/>
      <c r="Y32829" s="30"/>
      <c r="Z32829" s="30"/>
      <c r="AB32829" s="6"/>
    </row>
    <row r="32830" spans="1:28">
      <c r="A32830" s="2"/>
      <c r="B32830" s="2"/>
      <c r="C32830" s="2"/>
      <c r="G32830" s="94"/>
      <c r="H32830" s="94"/>
      <c r="I32830" s="94"/>
      <c r="J32830" s="2"/>
      <c r="P32830" s="30"/>
      <c r="T32830" s="2"/>
      <c r="V32830" s="2"/>
      <c r="W32830" s="28"/>
      <c r="Y32830" s="30"/>
      <c r="Z32830" s="30"/>
      <c r="AB32830" s="6"/>
    </row>
    <row r="32831" spans="1:28">
      <c r="A32831" s="2"/>
      <c r="B32831" s="2"/>
      <c r="C32831" s="2"/>
      <c r="G32831" s="94"/>
      <c r="H32831" s="94"/>
      <c r="I32831" s="94"/>
      <c r="J32831" s="2"/>
      <c r="P32831" s="30"/>
      <c r="T32831" s="2"/>
      <c r="V32831" s="2"/>
      <c r="W32831" s="28"/>
      <c r="Y32831" s="30"/>
      <c r="Z32831" s="30"/>
      <c r="AB32831" s="6"/>
    </row>
    <row r="32832" spans="1:28">
      <c r="A32832" s="2"/>
      <c r="B32832" s="2"/>
      <c r="C32832" s="2"/>
      <c r="G32832" s="94"/>
      <c r="H32832" s="94"/>
      <c r="I32832" s="94"/>
      <c r="J32832" s="2"/>
      <c r="P32832" s="30"/>
      <c r="T32832" s="2"/>
      <c r="V32832" s="2"/>
      <c r="W32832" s="28"/>
      <c r="Y32832" s="30"/>
      <c r="Z32832" s="30"/>
      <c r="AB32832" s="6"/>
    </row>
    <row r="32833" spans="1:28">
      <c r="A32833" s="2"/>
      <c r="B32833" s="2"/>
      <c r="C32833" s="2"/>
      <c r="G32833" s="94"/>
      <c r="H32833" s="94"/>
      <c r="I32833" s="94"/>
      <c r="J32833" s="2"/>
      <c r="P32833" s="30"/>
      <c r="T32833" s="2"/>
      <c r="V32833" s="2"/>
      <c r="W32833" s="28"/>
      <c r="Y32833" s="30"/>
      <c r="Z32833" s="30"/>
      <c r="AB32833" s="6"/>
    </row>
    <row r="32834" spans="1:28">
      <c r="A32834" s="2"/>
      <c r="B32834" s="2"/>
      <c r="C32834" s="2"/>
      <c r="G32834" s="94"/>
      <c r="H32834" s="94"/>
      <c r="I32834" s="94"/>
      <c r="J32834" s="2"/>
      <c r="P32834" s="30"/>
      <c r="T32834" s="2"/>
      <c r="V32834" s="2"/>
      <c r="W32834" s="28"/>
      <c r="Y32834" s="30"/>
      <c r="Z32834" s="30"/>
      <c r="AB32834" s="6"/>
    </row>
    <row r="32835" spans="1:28">
      <c r="A32835" s="2"/>
      <c r="B32835" s="2"/>
      <c r="C32835" s="2"/>
      <c r="G32835" s="94"/>
      <c r="H32835" s="94"/>
      <c r="I32835" s="94"/>
      <c r="J32835" s="2"/>
      <c r="P32835" s="30"/>
      <c r="T32835" s="2"/>
      <c r="V32835" s="2"/>
      <c r="W32835" s="28"/>
      <c r="Y32835" s="30"/>
      <c r="Z32835" s="30"/>
      <c r="AB32835" s="6"/>
    </row>
    <row r="32836" spans="1:28">
      <c r="A32836" s="2"/>
      <c r="B32836" s="2"/>
      <c r="C32836" s="2"/>
      <c r="G32836" s="94"/>
      <c r="H32836" s="94"/>
      <c r="I32836" s="94"/>
      <c r="J32836" s="2"/>
      <c r="P32836" s="30"/>
      <c r="T32836" s="2"/>
      <c r="V32836" s="2"/>
      <c r="W32836" s="28"/>
      <c r="Y32836" s="30"/>
      <c r="Z32836" s="30"/>
      <c r="AB32836" s="6"/>
    </row>
    <row r="32837" spans="1:28">
      <c r="A32837" s="2"/>
      <c r="B32837" s="2"/>
      <c r="C32837" s="2"/>
      <c r="G32837" s="94"/>
      <c r="H32837" s="94"/>
      <c r="I32837" s="94"/>
      <c r="J32837" s="2"/>
      <c r="P32837" s="30"/>
      <c r="T32837" s="2"/>
      <c r="V32837" s="2"/>
      <c r="W32837" s="28"/>
      <c r="Y32837" s="30"/>
      <c r="Z32837" s="30"/>
      <c r="AB32837" s="6"/>
    </row>
    <row r="32838" spans="1:28">
      <c r="A32838" s="2"/>
      <c r="B32838" s="2"/>
      <c r="C32838" s="2"/>
      <c r="G32838" s="94"/>
      <c r="H32838" s="94"/>
      <c r="I32838" s="94"/>
      <c r="J32838" s="2"/>
      <c r="P32838" s="30"/>
      <c r="T32838" s="2"/>
      <c r="V32838" s="2"/>
      <c r="W32838" s="28"/>
      <c r="Y32838" s="30"/>
      <c r="Z32838" s="30"/>
      <c r="AB32838" s="6"/>
    </row>
    <row r="32839" spans="1:28">
      <c r="A32839" s="2"/>
      <c r="B32839" s="2"/>
      <c r="C32839" s="2"/>
      <c r="G32839" s="94"/>
      <c r="H32839" s="94"/>
      <c r="I32839" s="94"/>
      <c r="J32839" s="2"/>
      <c r="P32839" s="30"/>
      <c r="T32839" s="2"/>
      <c r="V32839" s="2"/>
      <c r="W32839" s="28"/>
      <c r="Y32839" s="30"/>
      <c r="Z32839" s="30"/>
      <c r="AB32839" s="6"/>
    </row>
    <row r="32840" spans="1:28">
      <c r="A32840" s="2"/>
      <c r="B32840" s="2"/>
      <c r="C32840" s="2"/>
      <c r="G32840" s="94"/>
      <c r="H32840" s="94"/>
      <c r="I32840" s="94"/>
      <c r="J32840" s="2"/>
      <c r="P32840" s="30"/>
      <c r="T32840" s="2"/>
      <c r="V32840" s="2"/>
      <c r="W32840" s="28"/>
      <c r="Y32840" s="30"/>
      <c r="Z32840" s="30"/>
      <c r="AB32840" s="6"/>
    </row>
    <row r="32841" spans="1:28">
      <c r="A32841" s="2"/>
      <c r="B32841" s="2"/>
      <c r="C32841" s="2"/>
      <c r="G32841" s="94"/>
      <c r="H32841" s="94"/>
      <c r="I32841" s="94"/>
      <c r="J32841" s="2"/>
      <c r="P32841" s="30"/>
      <c r="T32841" s="2"/>
      <c r="V32841" s="2"/>
      <c r="W32841" s="28"/>
      <c r="Y32841" s="30"/>
      <c r="Z32841" s="30"/>
      <c r="AB32841" s="6"/>
    </row>
    <row r="32842" spans="1:28">
      <c r="A32842" s="2"/>
      <c r="B32842" s="2"/>
      <c r="C32842" s="2"/>
      <c r="G32842" s="94"/>
      <c r="H32842" s="94"/>
      <c r="I32842" s="94"/>
      <c r="J32842" s="2"/>
      <c r="P32842" s="30"/>
      <c r="T32842" s="2"/>
      <c r="V32842" s="2"/>
      <c r="W32842" s="28"/>
      <c r="Y32842" s="30"/>
      <c r="Z32842" s="30"/>
      <c r="AB32842" s="6"/>
    </row>
    <row r="32843" spans="1:28">
      <c r="A32843" s="2"/>
      <c r="B32843" s="2"/>
      <c r="C32843" s="2"/>
      <c r="G32843" s="94"/>
      <c r="H32843" s="94"/>
      <c r="I32843" s="94"/>
      <c r="J32843" s="2"/>
      <c r="P32843" s="30"/>
      <c r="T32843" s="2"/>
      <c r="V32843" s="2"/>
      <c r="W32843" s="28"/>
      <c r="Y32843" s="30"/>
      <c r="Z32843" s="30"/>
      <c r="AB32843" s="6"/>
    </row>
    <row r="32844" spans="1:28">
      <c r="A32844" s="2"/>
      <c r="B32844" s="2"/>
      <c r="C32844" s="2"/>
      <c r="G32844" s="94"/>
      <c r="H32844" s="94"/>
      <c r="I32844" s="94"/>
      <c r="J32844" s="2"/>
      <c r="P32844" s="30"/>
      <c r="T32844" s="2"/>
      <c r="V32844" s="2"/>
      <c r="W32844" s="28"/>
      <c r="Y32844" s="30"/>
      <c r="Z32844" s="30"/>
      <c r="AB32844" s="6"/>
    </row>
    <row r="32845" spans="1:28">
      <c r="A32845" s="2"/>
      <c r="B32845" s="2"/>
      <c r="C32845" s="2"/>
      <c r="G32845" s="94"/>
      <c r="H32845" s="94"/>
      <c r="I32845" s="94"/>
      <c r="J32845" s="2"/>
      <c r="P32845" s="30"/>
      <c r="T32845" s="2"/>
      <c r="V32845" s="2"/>
      <c r="W32845" s="28"/>
      <c r="Y32845" s="30"/>
      <c r="Z32845" s="30"/>
      <c r="AB32845" s="6"/>
    </row>
    <row r="32846" spans="1:28">
      <c r="A32846" s="2"/>
      <c r="B32846" s="2"/>
      <c r="C32846" s="2"/>
      <c r="G32846" s="94"/>
      <c r="H32846" s="94"/>
      <c r="I32846" s="94"/>
      <c r="J32846" s="2"/>
      <c r="P32846" s="30"/>
      <c r="T32846" s="2"/>
      <c r="V32846" s="2"/>
      <c r="W32846" s="28"/>
      <c r="Y32846" s="30"/>
      <c r="Z32846" s="30"/>
      <c r="AB32846" s="6"/>
    </row>
    <row r="32847" spans="1:28">
      <c r="A32847" s="2"/>
      <c r="B32847" s="2"/>
      <c r="C32847" s="2"/>
      <c r="G32847" s="94"/>
      <c r="H32847" s="94"/>
      <c r="I32847" s="94"/>
      <c r="J32847" s="2"/>
      <c r="P32847" s="30"/>
      <c r="T32847" s="2"/>
      <c r="V32847" s="2"/>
      <c r="W32847" s="28"/>
      <c r="Y32847" s="30"/>
      <c r="Z32847" s="30"/>
      <c r="AB32847" s="6"/>
    </row>
    <row r="32848" spans="1:28">
      <c r="A32848" s="2"/>
      <c r="B32848" s="2"/>
      <c r="C32848" s="2"/>
      <c r="G32848" s="94"/>
      <c r="H32848" s="94"/>
      <c r="I32848" s="94"/>
      <c r="J32848" s="2"/>
      <c r="P32848" s="30"/>
      <c r="T32848" s="2"/>
      <c r="V32848" s="2"/>
      <c r="W32848" s="28"/>
      <c r="Y32848" s="30"/>
      <c r="Z32848" s="30"/>
      <c r="AB32848" s="6"/>
    </row>
    <row r="32849" spans="1:28">
      <c r="A32849" s="2"/>
      <c r="B32849" s="2"/>
      <c r="C32849" s="2"/>
      <c r="G32849" s="94"/>
      <c r="H32849" s="94"/>
      <c r="I32849" s="94"/>
      <c r="J32849" s="2"/>
      <c r="P32849" s="30"/>
      <c r="T32849" s="2"/>
      <c r="V32849" s="2"/>
      <c r="W32849" s="28"/>
      <c r="Y32849" s="30"/>
      <c r="Z32849" s="30"/>
      <c r="AB32849" s="6"/>
    </row>
    <row r="32850" spans="1:28">
      <c r="A32850" s="2"/>
      <c r="B32850" s="2"/>
      <c r="C32850" s="2"/>
      <c r="G32850" s="94"/>
      <c r="H32850" s="94"/>
      <c r="I32850" s="94"/>
      <c r="J32850" s="2"/>
      <c r="P32850" s="30"/>
      <c r="T32850" s="2"/>
      <c r="V32850" s="2"/>
      <c r="W32850" s="28"/>
      <c r="Y32850" s="30"/>
      <c r="Z32850" s="30"/>
      <c r="AB32850" s="6"/>
    </row>
    <row r="32851" spans="1:28">
      <c r="A32851" s="2"/>
      <c r="B32851" s="2"/>
      <c r="C32851" s="2"/>
      <c r="G32851" s="94"/>
      <c r="H32851" s="94"/>
      <c r="I32851" s="94"/>
      <c r="J32851" s="2"/>
      <c r="P32851" s="30"/>
      <c r="T32851" s="2"/>
      <c r="V32851" s="2"/>
      <c r="W32851" s="28"/>
      <c r="Y32851" s="30"/>
      <c r="Z32851" s="30"/>
      <c r="AB32851" s="6"/>
    </row>
    <row r="32852" spans="1:28">
      <c r="A32852" s="2"/>
      <c r="B32852" s="2"/>
      <c r="C32852" s="2"/>
      <c r="G32852" s="94"/>
      <c r="H32852" s="94"/>
      <c r="I32852" s="94"/>
      <c r="J32852" s="2"/>
      <c r="P32852" s="30"/>
      <c r="T32852" s="2"/>
      <c r="V32852" s="2"/>
      <c r="W32852" s="28"/>
      <c r="Y32852" s="30"/>
      <c r="Z32852" s="30"/>
      <c r="AB32852" s="6"/>
    </row>
    <row r="32853" spans="1:28">
      <c r="A32853" s="2"/>
      <c r="B32853" s="2"/>
      <c r="C32853" s="2"/>
      <c r="G32853" s="94"/>
      <c r="H32853" s="94"/>
      <c r="I32853" s="94"/>
      <c r="J32853" s="2"/>
      <c r="P32853" s="30"/>
      <c r="T32853" s="2"/>
      <c r="V32853" s="2"/>
      <c r="W32853" s="28"/>
      <c r="Y32853" s="30"/>
      <c r="Z32853" s="30"/>
      <c r="AB32853" s="6"/>
    </row>
    <row r="32854" spans="1:28">
      <c r="A32854" s="2"/>
      <c r="B32854" s="2"/>
      <c r="C32854" s="2"/>
      <c r="G32854" s="94"/>
      <c r="H32854" s="94"/>
      <c r="I32854" s="94"/>
      <c r="J32854" s="2"/>
      <c r="P32854" s="30"/>
      <c r="T32854" s="2"/>
      <c r="V32854" s="2"/>
      <c r="W32854" s="28"/>
      <c r="Y32854" s="30"/>
      <c r="Z32854" s="30"/>
      <c r="AB32854" s="6"/>
    </row>
    <row r="32855" spans="1:28">
      <c r="A32855" s="2"/>
      <c r="B32855" s="2"/>
      <c r="C32855" s="2"/>
      <c r="G32855" s="94"/>
      <c r="H32855" s="94"/>
      <c r="I32855" s="94"/>
      <c r="J32855" s="2"/>
      <c r="P32855" s="30"/>
      <c r="T32855" s="2"/>
      <c r="V32855" s="2"/>
      <c r="W32855" s="28"/>
      <c r="Y32855" s="30"/>
      <c r="Z32855" s="30"/>
      <c r="AB32855" s="6"/>
    </row>
    <row r="32856" spans="1:28">
      <c r="A32856" s="2"/>
      <c r="B32856" s="2"/>
      <c r="C32856" s="2"/>
      <c r="G32856" s="94"/>
      <c r="H32856" s="94"/>
      <c r="I32856" s="94"/>
      <c r="J32856" s="2"/>
      <c r="P32856" s="30"/>
      <c r="T32856" s="2"/>
      <c r="V32856" s="2"/>
      <c r="W32856" s="28"/>
      <c r="Y32856" s="30"/>
      <c r="Z32856" s="30"/>
      <c r="AB32856" s="6"/>
    </row>
    <row r="32857" spans="1:28">
      <c r="A32857" s="2"/>
      <c r="B32857" s="2"/>
      <c r="C32857" s="2"/>
      <c r="G32857" s="94"/>
      <c r="H32857" s="94"/>
      <c r="I32857" s="94"/>
      <c r="J32857" s="2"/>
      <c r="P32857" s="30"/>
      <c r="T32857" s="2"/>
      <c r="V32857" s="2"/>
      <c r="W32857" s="28"/>
      <c r="Y32857" s="30"/>
      <c r="Z32857" s="30"/>
      <c r="AB32857" s="6"/>
    </row>
    <row r="32858" spans="1:28">
      <c r="A32858" s="2"/>
      <c r="B32858" s="2"/>
      <c r="C32858" s="2"/>
      <c r="G32858" s="94"/>
      <c r="H32858" s="94"/>
      <c r="I32858" s="94"/>
      <c r="J32858" s="2"/>
      <c r="P32858" s="30"/>
      <c r="T32858" s="2"/>
      <c r="V32858" s="2"/>
      <c r="W32858" s="28"/>
      <c r="Y32858" s="30"/>
      <c r="Z32858" s="30"/>
      <c r="AB32858" s="6"/>
    </row>
    <row r="32859" spans="1:28">
      <c r="A32859" s="2"/>
      <c r="B32859" s="2"/>
      <c r="C32859" s="2"/>
      <c r="G32859" s="94"/>
      <c r="H32859" s="94"/>
      <c r="I32859" s="94"/>
      <c r="J32859" s="2"/>
      <c r="P32859" s="30"/>
      <c r="T32859" s="2"/>
      <c r="V32859" s="2"/>
      <c r="W32859" s="28"/>
      <c r="Y32859" s="30"/>
      <c r="Z32859" s="30"/>
      <c r="AB32859" s="6"/>
    </row>
    <row r="32860" spans="1:28">
      <c r="A32860" s="2"/>
      <c r="B32860" s="2"/>
      <c r="C32860" s="2"/>
      <c r="G32860" s="94"/>
      <c r="H32860" s="94"/>
      <c r="I32860" s="94"/>
      <c r="J32860" s="2"/>
      <c r="P32860" s="30"/>
      <c r="T32860" s="2"/>
      <c r="V32860" s="2"/>
      <c r="W32860" s="28"/>
      <c r="Y32860" s="30"/>
      <c r="Z32860" s="30"/>
      <c r="AB32860" s="6"/>
    </row>
    <row r="32861" spans="1:28">
      <c r="A32861" s="2"/>
      <c r="B32861" s="2"/>
      <c r="C32861" s="2"/>
      <c r="G32861" s="94"/>
      <c r="H32861" s="94"/>
      <c r="I32861" s="94"/>
      <c r="J32861" s="2"/>
      <c r="P32861" s="30"/>
      <c r="T32861" s="2"/>
      <c r="V32861" s="2"/>
      <c r="W32861" s="28"/>
      <c r="Y32861" s="30"/>
      <c r="Z32861" s="30"/>
      <c r="AB32861" s="6"/>
    </row>
    <row r="32862" spans="1:28">
      <c r="A32862" s="2"/>
      <c r="B32862" s="2"/>
      <c r="C32862" s="2"/>
      <c r="G32862" s="94"/>
      <c r="H32862" s="94"/>
      <c r="I32862" s="94"/>
      <c r="J32862" s="2"/>
      <c r="P32862" s="30"/>
      <c r="T32862" s="2"/>
      <c r="V32862" s="2"/>
      <c r="W32862" s="28"/>
      <c r="Y32862" s="30"/>
      <c r="Z32862" s="30"/>
      <c r="AB32862" s="6"/>
    </row>
    <row r="32863" spans="1:28">
      <c r="A32863" s="2"/>
      <c r="B32863" s="2"/>
      <c r="C32863" s="2"/>
      <c r="G32863" s="94"/>
      <c r="H32863" s="94"/>
      <c r="I32863" s="94"/>
      <c r="J32863" s="2"/>
      <c r="P32863" s="30"/>
      <c r="T32863" s="2"/>
      <c r="V32863" s="2"/>
      <c r="W32863" s="28"/>
      <c r="Y32863" s="30"/>
      <c r="Z32863" s="30"/>
      <c r="AB32863" s="6"/>
    </row>
    <row r="32864" spans="1:28">
      <c r="A32864" s="2"/>
      <c r="B32864" s="2"/>
      <c r="C32864" s="2"/>
      <c r="G32864" s="94"/>
      <c r="H32864" s="94"/>
      <c r="I32864" s="94"/>
      <c r="J32864" s="2"/>
      <c r="P32864" s="30"/>
      <c r="T32864" s="2"/>
      <c r="V32864" s="2"/>
      <c r="W32864" s="28"/>
      <c r="Y32864" s="30"/>
      <c r="Z32864" s="30"/>
      <c r="AB32864" s="6"/>
    </row>
    <row r="32865" spans="1:28">
      <c r="A32865" s="2"/>
      <c r="B32865" s="2"/>
      <c r="C32865" s="2"/>
      <c r="G32865" s="94"/>
      <c r="H32865" s="94"/>
      <c r="I32865" s="94"/>
      <c r="J32865" s="2"/>
      <c r="P32865" s="30"/>
      <c r="T32865" s="2"/>
      <c r="V32865" s="2"/>
      <c r="W32865" s="28"/>
      <c r="Y32865" s="30"/>
      <c r="Z32865" s="30"/>
      <c r="AB32865" s="6"/>
    </row>
    <row r="32866" spans="1:28">
      <c r="A32866" s="2"/>
      <c r="B32866" s="2"/>
      <c r="C32866" s="2"/>
      <c r="G32866" s="94"/>
      <c r="H32866" s="94"/>
      <c r="I32866" s="94"/>
      <c r="J32866" s="2"/>
      <c r="P32866" s="30"/>
      <c r="T32866" s="2"/>
      <c r="V32866" s="2"/>
      <c r="W32866" s="28"/>
      <c r="Y32866" s="30"/>
      <c r="Z32866" s="30"/>
      <c r="AB32866" s="6"/>
    </row>
    <row r="32867" spans="1:28">
      <c r="A32867" s="2"/>
      <c r="B32867" s="2"/>
      <c r="C32867" s="2"/>
      <c r="G32867" s="94"/>
      <c r="H32867" s="94"/>
      <c r="I32867" s="94"/>
      <c r="J32867" s="2"/>
      <c r="P32867" s="30"/>
      <c r="T32867" s="2"/>
      <c r="V32867" s="2"/>
      <c r="W32867" s="28"/>
      <c r="Y32867" s="30"/>
      <c r="Z32867" s="30"/>
      <c r="AB32867" s="6"/>
    </row>
    <row r="32868" spans="1:28">
      <c r="A32868" s="2"/>
      <c r="B32868" s="2"/>
      <c r="C32868" s="2"/>
      <c r="G32868" s="94"/>
      <c r="H32868" s="94"/>
      <c r="I32868" s="94"/>
      <c r="J32868" s="2"/>
      <c r="P32868" s="30"/>
      <c r="T32868" s="2"/>
      <c r="V32868" s="2"/>
      <c r="W32868" s="28"/>
      <c r="Y32868" s="30"/>
      <c r="Z32868" s="30"/>
      <c r="AB32868" s="6"/>
    </row>
    <row r="32869" spans="1:28">
      <c r="A32869" s="2"/>
      <c r="B32869" s="2"/>
      <c r="C32869" s="2"/>
      <c r="G32869" s="94"/>
      <c r="H32869" s="94"/>
      <c r="I32869" s="94"/>
      <c r="J32869" s="2"/>
      <c r="P32869" s="30"/>
      <c r="T32869" s="2"/>
      <c r="V32869" s="2"/>
      <c r="W32869" s="28"/>
      <c r="Y32869" s="30"/>
      <c r="Z32869" s="30"/>
      <c r="AB32869" s="6"/>
    </row>
    <row r="32870" spans="1:28">
      <c r="A32870" s="2"/>
      <c r="B32870" s="2"/>
      <c r="C32870" s="2"/>
      <c r="G32870" s="94"/>
      <c r="H32870" s="94"/>
      <c r="I32870" s="94"/>
      <c r="J32870" s="2"/>
      <c r="P32870" s="30"/>
      <c r="T32870" s="2"/>
      <c r="V32870" s="2"/>
      <c r="W32870" s="28"/>
      <c r="Y32870" s="30"/>
      <c r="Z32870" s="30"/>
      <c r="AB32870" s="6"/>
    </row>
    <row r="32871" spans="1:28">
      <c r="A32871" s="2"/>
      <c r="B32871" s="2"/>
      <c r="C32871" s="2"/>
      <c r="G32871" s="94"/>
      <c r="H32871" s="94"/>
      <c r="I32871" s="94"/>
      <c r="J32871" s="2"/>
      <c r="P32871" s="30"/>
      <c r="T32871" s="2"/>
      <c r="V32871" s="2"/>
      <c r="W32871" s="28"/>
      <c r="Y32871" s="30"/>
      <c r="Z32871" s="30"/>
      <c r="AB32871" s="6"/>
    </row>
    <row r="32872" spans="1:28">
      <c r="A32872" s="2"/>
      <c r="B32872" s="2"/>
      <c r="C32872" s="2"/>
      <c r="G32872" s="94"/>
      <c r="H32872" s="94"/>
      <c r="I32872" s="94"/>
      <c r="J32872" s="2"/>
      <c r="P32872" s="30"/>
      <c r="T32872" s="2"/>
      <c r="V32872" s="2"/>
      <c r="W32872" s="28"/>
      <c r="Y32872" s="30"/>
      <c r="Z32872" s="30"/>
      <c r="AB32872" s="6"/>
    </row>
    <row r="32873" spans="1:28">
      <c r="A32873" s="2"/>
      <c r="B32873" s="2"/>
      <c r="C32873" s="2"/>
      <c r="G32873" s="94"/>
      <c r="H32873" s="94"/>
      <c r="I32873" s="94"/>
      <c r="J32873" s="2"/>
      <c r="P32873" s="30"/>
      <c r="T32873" s="2"/>
      <c r="V32873" s="2"/>
      <c r="W32873" s="28"/>
      <c r="Y32873" s="30"/>
      <c r="Z32873" s="30"/>
      <c r="AB32873" s="6"/>
    </row>
    <row r="32874" spans="1:28">
      <c r="A32874" s="2"/>
      <c r="B32874" s="2"/>
      <c r="C32874" s="2"/>
      <c r="G32874" s="94"/>
      <c r="H32874" s="94"/>
      <c r="I32874" s="94"/>
      <c r="J32874" s="2"/>
      <c r="P32874" s="30"/>
      <c r="T32874" s="2"/>
      <c r="V32874" s="2"/>
      <c r="W32874" s="28"/>
      <c r="Y32874" s="30"/>
      <c r="Z32874" s="30"/>
      <c r="AB32874" s="6"/>
    </row>
    <row r="32875" spans="1:28">
      <c r="A32875" s="2"/>
      <c r="B32875" s="2"/>
      <c r="C32875" s="2"/>
      <c r="G32875" s="94"/>
      <c r="H32875" s="94"/>
      <c r="I32875" s="94"/>
      <c r="J32875" s="2"/>
      <c r="P32875" s="30"/>
      <c r="T32875" s="2"/>
      <c r="V32875" s="2"/>
      <c r="W32875" s="28"/>
      <c r="Y32875" s="30"/>
      <c r="Z32875" s="30"/>
      <c r="AB32875" s="6"/>
    </row>
    <row r="32876" spans="1:28">
      <c r="A32876" s="2"/>
      <c r="B32876" s="2"/>
      <c r="C32876" s="2"/>
      <c r="G32876" s="94"/>
      <c r="H32876" s="94"/>
      <c r="I32876" s="94"/>
      <c r="J32876" s="2"/>
      <c r="P32876" s="30"/>
      <c r="T32876" s="2"/>
      <c r="V32876" s="2"/>
      <c r="W32876" s="28"/>
      <c r="Y32876" s="30"/>
      <c r="Z32876" s="30"/>
      <c r="AB32876" s="6"/>
    </row>
    <row r="32877" spans="1:28">
      <c r="A32877" s="2"/>
      <c r="B32877" s="2"/>
      <c r="C32877" s="2"/>
      <c r="G32877" s="94"/>
      <c r="H32877" s="94"/>
      <c r="I32877" s="94"/>
      <c r="J32877" s="2"/>
      <c r="P32877" s="30"/>
      <c r="T32877" s="2"/>
      <c r="V32877" s="2"/>
      <c r="W32877" s="28"/>
      <c r="Y32877" s="30"/>
      <c r="Z32877" s="30"/>
      <c r="AB32877" s="6"/>
    </row>
    <row r="32878" spans="1:28">
      <c r="A32878" s="2"/>
      <c r="B32878" s="2"/>
      <c r="C32878" s="2"/>
      <c r="G32878" s="94"/>
      <c r="H32878" s="94"/>
      <c r="I32878" s="94"/>
      <c r="J32878" s="2"/>
      <c r="P32878" s="30"/>
      <c r="T32878" s="2"/>
      <c r="V32878" s="2"/>
      <c r="W32878" s="28"/>
      <c r="Y32878" s="30"/>
      <c r="Z32878" s="30"/>
      <c r="AB32878" s="6"/>
    </row>
    <row r="32879" spans="1:28">
      <c r="A32879" s="2"/>
      <c r="B32879" s="2"/>
      <c r="C32879" s="2"/>
      <c r="G32879" s="94"/>
      <c r="H32879" s="94"/>
      <c r="I32879" s="94"/>
      <c r="J32879" s="2"/>
      <c r="P32879" s="30"/>
      <c r="T32879" s="2"/>
      <c r="V32879" s="2"/>
      <c r="W32879" s="28"/>
      <c r="Y32879" s="30"/>
      <c r="Z32879" s="30"/>
      <c r="AB32879" s="6"/>
    </row>
    <row r="32880" spans="1:28">
      <c r="A32880" s="2"/>
      <c r="B32880" s="2"/>
      <c r="C32880" s="2"/>
      <c r="G32880" s="94"/>
      <c r="H32880" s="94"/>
      <c r="I32880" s="94"/>
      <c r="J32880" s="2"/>
      <c r="P32880" s="30"/>
      <c r="T32880" s="2"/>
      <c r="V32880" s="2"/>
      <c r="W32880" s="28"/>
      <c r="Y32880" s="30"/>
      <c r="Z32880" s="30"/>
      <c r="AB32880" s="6"/>
    </row>
    <row r="32881" spans="1:28">
      <c r="A32881" s="2"/>
      <c r="B32881" s="2"/>
      <c r="C32881" s="2"/>
      <c r="G32881" s="94"/>
      <c r="H32881" s="94"/>
      <c r="I32881" s="94"/>
      <c r="J32881" s="2"/>
      <c r="P32881" s="30"/>
      <c r="T32881" s="2"/>
      <c r="V32881" s="2"/>
      <c r="W32881" s="28"/>
      <c r="Y32881" s="30"/>
      <c r="Z32881" s="30"/>
      <c r="AB32881" s="6"/>
    </row>
    <row r="32882" spans="1:28">
      <c r="A32882" s="2"/>
      <c r="B32882" s="2"/>
      <c r="C32882" s="2"/>
      <c r="G32882" s="94"/>
      <c r="H32882" s="94"/>
      <c r="I32882" s="94"/>
      <c r="J32882" s="2"/>
      <c r="P32882" s="30"/>
      <c r="T32882" s="2"/>
      <c r="V32882" s="2"/>
      <c r="W32882" s="28"/>
      <c r="Y32882" s="30"/>
      <c r="Z32882" s="30"/>
      <c r="AB32882" s="6"/>
    </row>
    <row r="32883" spans="1:28">
      <c r="A32883" s="2"/>
      <c r="B32883" s="2"/>
      <c r="C32883" s="2"/>
      <c r="G32883" s="94"/>
      <c r="H32883" s="94"/>
      <c r="I32883" s="94"/>
      <c r="J32883" s="2"/>
      <c r="P32883" s="30"/>
      <c r="T32883" s="2"/>
      <c r="V32883" s="2"/>
      <c r="W32883" s="28"/>
      <c r="Y32883" s="30"/>
      <c r="Z32883" s="30"/>
      <c r="AB32883" s="6"/>
    </row>
    <row r="32884" spans="1:28">
      <c r="A32884" s="2"/>
      <c r="B32884" s="2"/>
      <c r="C32884" s="2"/>
      <c r="G32884" s="94"/>
      <c r="H32884" s="94"/>
      <c r="I32884" s="94"/>
      <c r="J32884" s="2"/>
      <c r="P32884" s="30"/>
      <c r="T32884" s="2"/>
      <c r="V32884" s="2"/>
      <c r="W32884" s="28"/>
      <c r="Y32884" s="30"/>
      <c r="Z32884" s="30"/>
      <c r="AB32884" s="6"/>
    </row>
    <row r="32885" spans="1:28">
      <c r="A32885" s="2"/>
      <c r="B32885" s="2"/>
      <c r="C32885" s="2"/>
      <c r="G32885" s="94"/>
      <c r="H32885" s="94"/>
      <c r="I32885" s="94"/>
      <c r="J32885" s="2"/>
      <c r="P32885" s="30"/>
      <c r="T32885" s="2"/>
      <c r="V32885" s="2"/>
      <c r="W32885" s="28"/>
      <c r="Y32885" s="30"/>
      <c r="Z32885" s="30"/>
      <c r="AB32885" s="6"/>
    </row>
    <row r="32886" spans="1:28">
      <c r="A32886" s="2"/>
      <c r="B32886" s="2"/>
      <c r="C32886" s="2"/>
      <c r="G32886" s="94"/>
      <c r="H32886" s="94"/>
      <c r="I32886" s="94"/>
      <c r="J32886" s="2"/>
      <c r="P32886" s="30"/>
      <c r="T32886" s="2"/>
      <c r="V32886" s="2"/>
      <c r="W32886" s="28"/>
      <c r="Y32886" s="30"/>
      <c r="Z32886" s="30"/>
      <c r="AB32886" s="6"/>
    </row>
    <row r="32887" spans="1:28">
      <c r="A32887" s="2"/>
      <c r="B32887" s="2"/>
      <c r="C32887" s="2"/>
      <c r="G32887" s="94"/>
      <c r="H32887" s="94"/>
      <c r="I32887" s="94"/>
      <c r="J32887" s="2"/>
      <c r="P32887" s="30"/>
      <c r="T32887" s="2"/>
      <c r="V32887" s="2"/>
      <c r="W32887" s="28"/>
      <c r="Y32887" s="30"/>
      <c r="Z32887" s="30"/>
      <c r="AB32887" s="6"/>
    </row>
    <row r="32888" spans="1:28">
      <c r="A32888" s="2"/>
      <c r="B32888" s="2"/>
      <c r="C32888" s="2"/>
      <c r="G32888" s="94"/>
      <c r="H32888" s="94"/>
      <c r="I32888" s="94"/>
      <c r="J32888" s="2"/>
      <c r="P32888" s="30"/>
      <c r="T32888" s="2"/>
      <c r="V32888" s="2"/>
      <c r="W32888" s="28"/>
      <c r="Y32888" s="30"/>
      <c r="Z32888" s="30"/>
      <c r="AB32888" s="6"/>
    </row>
    <row r="32889" spans="1:28">
      <c r="A32889" s="2"/>
      <c r="B32889" s="2"/>
      <c r="C32889" s="2"/>
      <c r="G32889" s="94"/>
      <c r="H32889" s="94"/>
      <c r="I32889" s="94"/>
      <c r="J32889" s="2"/>
      <c r="P32889" s="30"/>
      <c r="T32889" s="2"/>
      <c r="V32889" s="2"/>
      <c r="W32889" s="28"/>
      <c r="Y32889" s="30"/>
      <c r="Z32889" s="30"/>
      <c r="AB32889" s="6"/>
    </row>
    <row r="32890" spans="1:28">
      <c r="A32890" s="2"/>
      <c r="B32890" s="2"/>
      <c r="C32890" s="2"/>
      <c r="G32890" s="94"/>
      <c r="H32890" s="94"/>
      <c r="I32890" s="94"/>
      <c r="J32890" s="2"/>
      <c r="P32890" s="30"/>
      <c r="T32890" s="2"/>
      <c r="V32890" s="2"/>
      <c r="W32890" s="28"/>
      <c r="Y32890" s="30"/>
      <c r="Z32890" s="30"/>
      <c r="AB32890" s="6"/>
    </row>
    <row r="32891" spans="1:28">
      <c r="A32891" s="2"/>
      <c r="B32891" s="2"/>
      <c r="C32891" s="2"/>
      <c r="G32891" s="94"/>
      <c r="H32891" s="94"/>
      <c r="I32891" s="94"/>
      <c r="J32891" s="2"/>
      <c r="P32891" s="30"/>
      <c r="T32891" s="2"/>
      <c r="V32891" s="2"/>
      <c r="W32891" s="28"/>
      <c r="Y32891" s="30"/>
      <c r="Z32891" s="30"/>
      <c r="AB32891" s="6"/>
    </row>
    <row r="32892" spans="1:28">
      <c r="A32892" s="2"/>
      <c r="B32892" s="2"/>
      <c r="C32892" s="2"/>
      <c r="G32892" s="94"/>
      <c r="H32892" s="94"/>
      <c r="I32892" s="94"/>
      <c r="J32892" s="2"/>
      <c r="P32892" s="30"/>
      <c r="T32892" s="2"/>
      <c r="V32892" s="2"/>
      <c r="W32892" s="28"/>
      <c r="Y32892" s="30"/>
      <c r="Z32892" s="30"/>
      <c r="AB32892" s="6"/>
    </row>
    <row r="32893" spans="1:28">
      <c r="A32893" s="2"/>
      <c r="B32893" s="2"/>
      <c r="C32893" s="2"/>
      <c r="G32893" s="94"/>
      <c r="H32893" s="94"/>
      <c r="I32893" s="94"/>
      <c r="J32893" s="2"/>
      <c r="P32893" s="30"/>
      <c r="T32893" s="2"/>
      <c r="V32893" s="2"/>
      <c r="W32893" s="28"/>
      <c r="Y32893" s="30"/>
      <c r="Z32893" s="30"/>
      <c r="AB32893" s="6"/>
    </row>
    <row r="32894" spans="1:28">
      <c r="A32894" s="2"/>
      <c r="B32894" s="2"/>
      <c r="C32894" s="2"/>
      <c r="G32894" s="94"/>
      <c r="H32894" s="94"/>
      <c r="I32894" s="94"/>
      <c r="J32894" s="2"/>
      <c r="P32894" s="30"/>
      <c r="T32894" s="2"/>
      <c r="V32894" s="2"/>
      <c r="W32894" s="28"/>
      <c r="Y32894" s="30"/>
      <c r="Z32894" s="30"/>
      <c r="AB32894" s="6"/>
    </row>
    <row r="32895" spans="1:28">
      <c r="A32895" s="2"/>
      <c r="B32895" s="2"/>
      <c r="C32895" s="2"/>
      <c r="G32895" s="94"/>
      <c r="H32895" s="94"/>
      <c r="I32895" s="94"/>
      <c r="J32895" s="2"/>
      <c r="P32895" s="30"/>
      <c r="T32895" s="2"/>
      <c r="V32895" s="2"/>
      <c r="W32895" s="28"/>
      <c r="Y32895" s="30"/>
      <c r="Z32895" s="30"/>
      <c r="AB32895" s="6"/>
    </row>
    <row r="32896" spans="1:28">
      <c r="A32896" s="2"/>
      <c r="B32896" s="2"/>
      <c r="C32896" s="2"/>
      <c r="G32896" s="94"/>
      <c r="H32896" s="94"/>
      <c r="I32896" s="94"/>
      <c r="J32896" s="2"/>
      <c r="P32896" s="30"/>
      <c r="T32896" s="2"/>
      <c r="V32896" s="2"/>
      <c r="W32896" s="28"/>
      <c r="Y32896" s="30"/>
      <c r="Z32896" s="30"/>
      <c r="AB32896" s="6"/>
    </row>
    <row r="32897" spans="1:28">
      <c r="A32897" s="2"/>
      <c r="B32897" s="2"/>
      <c r="C32897" s="2"/>
      <c r="G32897" s="94"/>
      <c r="H32897" s="94"/>
      <c r="I32897" s="94"/>
      <c r="J32897" s="2"/>
      <c r="P32897" s="30"/>
      <c r="T32897" s="2"/>
      <c r="V32897" s="2"/>
      <c r="W32897" s="28"/>
      <c r="Y32897" s="30"/>
      <c r="Z32897" s="30"/>
      <c r="AB32897" s="6"/>
    </row>
    <row r="32898" spans="1:28">
      <c r="A32898" s="2"/>
      <c r="B32898" s="2"/>
      <c r="C32898" s="2"/>
      <c r="G32898" s="94"/>
      <c r="H32898" s="94"/>
      <c r="I32898" s="94"/>
      <c r="J32898" s="2"/>
      <c r="P32898" s="30"/>
      <c r="T32898" s="2"/>
      <c r="V32898" s="2"/>
      <c r="W32898" s="28"/>
      <c r="Y32898" s="30"/>
      <c r="Z32898" s="30"/>
      <c r="AB32898" s="6"/>
    </row>
    <row r="32899" spans="1:28">
      <c r="A32899" s="2"/>
      <c r="B32899" s="2"/>
      <c r="C32899" s="2"/>
      <c r="G32899" s="94"/>
      <c r="H32899" s="94"/>
      <c r="I32899" s="94"/>
      <c r="J32899" s="2"/>
      <c r="P32899" s="30"/>
      <c r="T32899" s="2"/>
      <c r="V32899" s="2"/>
      <c r="W32899" s="28"/>
      <c r="Y32899" s="30"/>
      <c r="Z32899" s="30"/>
      <c r="AB32899" s="6"/>
    </row>
    <row r="32900" spans="1:28">
      <c r="A32900" s="2"/>
      <c r="B32900" s="2"/>
      <c r="C32900" s="2"/>
      <c r="G32900" s="94"/>
      <c r="H32900" s="94"/>
      <c r="I32900" s="94"/>
      <c r="J32900" s="2"/>
      <c r="P32900" s="30"/>
      <c r="T32900" s="2"/>
      <c r="V32900" s="2"/>
      <c r="W32900" s="28"/>
      <c r="Y32900" s="30"/>
      <c r="Z32900" s="30"/>
      <c r="AB32900" s="6"/>
    </row>
    <row r="32901" spans="1:28">
      <c r="A32901" s="2"/>
      <c r="B32901" s="2"/>
      <c r="C32901" s="2"/>
      <c r="G32901" s="94"/>
      <c r="H32901" s="94"/>
      <c r="I32901" s="94"/>
      <c r="J32901" s="2"/>
      <c r="P32901" s="30"/>
      <c r="T32901" s="2"/>
      <c r="V32901" s="2"/>
      <c r="W32901" s="28"/>
      <c r="Y32901" s="30"/>
      <c r="Z32901" s="30"/>
      <c r="AB32901" s="6"/>
    </row>
    <row r="32902" spans="1:28">
      <c r="A32902" s="2"/>
      <c r="B32902" s="2"/>
      <c r="C32902" s="2"/>
      <c r="G32902" s="94"/>
      <c r="H32902" s="94"/>
      <c r="I32902" s="94"/>
      <c r="J32902" s="2"/>
      <c r="P32902" s="30"/>
      <c r="T32902" s="2"/>
      <c r="V32902" s="2"/>
      <c r="W32902" s="28"/>
      <c r="Y32902" s="30"/>
      <c r="Z32902" s="30"/>
      <c r="AB32902" s="6"/>
    </row>
    <row r="32903" spans="1:28">
      <c r="A32903" s="2"/>
      <c r="B32903" s="2"/>
      <c r="C32903" s="2"/>
      <c r="G32903" s="94"/>
      <c r="H32903" s="94"/>
      <c r="I32903" s="94"/>
      <c r="J32903" s="2"/>
      <c r="P32903" s="30"/>
      <c r="T32903" s="2"/>
      <c r="V32903" s="2"/>
      <c r="W32903" s="28"/>
      <c r="Y32903" s="30"/>
      <c r="Z32903" s="30"/>
      <c r="AB32903" s="6"/>
    </row>
    <row r="32904" spans="1:28">
      <c r="A32904" s="2"/>
      <c r="B32904" s="2"/>
      <c r="C32904" s="2"/>
      <c r="G32904" s="94"/>
      <c r="H32904" s="94"/>
      <c r="I32904" s="94"/>
      <c r="J32904" s="2"/>
      <c r="P32904" s="30"/>
      <c r="T32904" s="2"/>
      <c r="V32904" s="2"/>
      <c r="W32904" s="28"/>
      <c r="Y32904" s="30"/>
      <c r="Z32904" s="30"/>
      <c r="AB32904" s="6"/>
    </row>
    <row r="32905" spans="1:28">
      <c r="A32905" s="2"/>
      <c r="B32905" s="2"/>
      <c r="C32905" s="2"/>
      <c r="G32905" s="94"/>
      <c r="H32905" s="94"/>
      <c r="I32905" s="94"/>
      <c r="J32905" s="2"/>
      <c r="P32905" s="30"/>
      <c r="T32905" s="2"/>
      <c r="V32905" s="2"/>
      <c r="W32905" s="28"/>
      <c r="Y32905" s="30"/>
      <c r="Z32905" s="30"/>
      <c r="AB32905" s="6"/>
    </row>
    <row r="32906" spans="1:28">
      <c r="A32906" s="2"/>
      <c r="B32906" s="2"/>
      <c r="C32906" s="2"/>
      <c r="G32906" s="94"/>
      <c r="H32906" s="94"/>
      <c r="I32906" s="94"/>
      <c r="J32906" s="2"/>
      <c r="P32906" s="30"/>
      <c r="T32906" s="2"/>
      <c r="V32906" s="2"/>
      <c r="W32906" s="28"/>
      <c r="Y32906" s="30"/>
      <c r="Z32906" s="30"/>
      <c r="AB32906" s="6"/>
    </row>
    <row r="32907" spans="1:28">
      <c r="A32907" s="2"/>
      <c r="B32907" s="2"/>
      <c r="C32907" s="2"/>
      <c r="G32907" s="94"/>
      <c r="H32907" s="94"/>
      <c r="I32907" s="94"/>
      <c r="J32907" s="2"/>
      <c r="P32907" s="30"/>
      <c r="T32907" s="2"/>
      <c r="V32907" s="2"/>
      <c r="W32907" s="28"/>
      <c r="Y32907" s="30"/>
      <c r="Z32907" s="30"/>
      <c r="AB32907" s="6"/>
    </row>
    <row r="32908" spans="1:28">
      <c r="A32908" s="2"/>
      <c r="B32908" s="2"/>
      <c r="C32908" s="2"/>
      <c r="G32908" s="94"/>
      <c r="H32908" s="94"/>
      <c r="I32908" s="94"/>
      <c r="J32908" s="2"/>
      <c r="P32908" s="30"/>
      <c r="T32908" s="2"/>
      <c r="V32908" s="2"/>
      <c r="W32908" s="28"/>
      <c r="Y32908" s="30"/>
      <c r="Z32908" s="30"/>
      <c r="AB32908" s="6"/>
    </row>
    <row r="32909" spans="1:28">
      <c r="A32909" s="2"/>
      <c r="B32909" s="2"/>
      <c r="C32909" s="2"/>
      <c r="G32909" s="94"/>
      <c r="H32909" s="94"/>
      <c r="I32909" s="94"/>
      <c r="J32909" s="2"/>
      <c r="P32909" s="30"/>
      <c r="T32909" s="2"/>
      <c r="V32909" s="2"/>
      <c r="W32909" s="28"/>
      <c r="Y32909" s="30"/>
      <c r="Z32909" s="30"/>
      <c r="AB32909" s="6"/>
    </row>
    <row r="32910" spans="1:28">
      <c r="A32910" s="2"/>
      <c r="B32910" s="2"/>
      <c r="C32910" s="2"/>
      <c r="G32910" s="94"/>
      <c r="H32910" s="94"/>
      <c r="I32910" s="94"/>
      <c r="J32910" s="2"/>
      <c r="P32910" s="30"/>
      <c r="T32910" s="2"/>
      <c r="V32910" s="2"/>
      <c r="W32910" s="28"/>
      <c r="Y32910" s="30"/>
      <c r="Z32910" s="30"/>
      <c r="AB32910" s="6"/>
    </row>
    <row r="32911" spans="1:28">
      <c r="A32911" s="2"/>
      <c r="B32911" s="2"/>
      <c r="C32911" s="2"/>
      <c r="G32911" s="94"/>
      <c r="H32911" s="94"/>
      <c r="I32911" s="94"/>
      <c r="J32911" s="2"/>
      <c r="P32911" s="30"/>
      <c r="T32911" s="2"/>
      <c r="V32911" s="2"/>
      <c r="W32911" s="28"/>
      <c r="Y32911" s="30"/>
      <c r="Z32911" s="30"/>
      <c r="AB32911" s="6"/>
    </row>
    <row r="32912" spans="1:28">
      <c r="A32912" s="2"/>
      <c r="B32912" s="2"/>
      <c r="C32912" s="2"/>
      <c r="G32912" s="94"/>
      <c r="H32912" s="94"/>
      <c r="I32912" s="94"/>
      <c r="J32912" s="2"/>
      <c r="P32912" s="30"/>
      <c r="T32912" s="2"/>
      <c r="V32912" s="2"/>
      <c r="W32912" s="28"/>
      <c r="Y32912" s="30"/>
      <c r="Z32912" s="30"/>
      <c r="AB32912" s="6"/>
    </row>
    <row r="32913" spans="1:28">
      <c r="A32913" s="2"/>
      <c r="B32913" s="2"/>
      <c r="C32913" s="2"/>
      <c r="G32913" s="94"/>
      <c r="H32913" s="94"/>
      <c r="I32913" s="94"/>
      <c r="J32913" s="2"/>
      <c r="P32913" s="30"/>
      <c r="T32913" s="2"/>
      <c r="V32913" s="2"/>
      <c r="W32913" s="28"/>
      <c r="Y32913" s="30"/>
      <c r="Z32913" s="30"/>
      <c r="AB32913" s="6"/>
    </row>
    <row r="32914" spans="1:28">
      <c r="A32914" s="2"/>
      <c r="B32914" s="2"/>
      <c r="C32914" s="2"/>
      <c r="G32914" s="94"/>
      <c r="H32914" s="94"/>
      <c r="I32914" s="94"/>
      <c r="J32914" s="2"/>
      <c r="P32914" s="30"/>
      <c r="T32914" s="2"/>
      <c r="V32914" s="2"/>
      <c r="W32914" s="28"/>
      <c r="Y32914" s="30"/>
      <c r="Z32914" s="30"/>
      <c r="AB32914" s="6"/>
    </row>
    <row r="32915" spans="1:28">
      <c r="A32915" s="2"/>
      <c r="B32915" s="2"/>
      <c r="C32915" s="2"/>
      <c r="G32915" s="94"/>
      <c r="H32915" s="94"/>
      <c r="I32915" s="94"/>
      <c r="J32915" s="2"/>
      <c r="P32915" s="30"/>
      <c r="T32915" s="2"/>
      <c r="V32915" s="2"/>
      <c r="W32915" s="28"/>
      <c r="Y32915" s="30"/>
      <c r="Z32915" s="30"/>
      <c r="AB32915" s="6"/>
    </row>
    <row r="32916" spans="1:28">
      <c r="A32916" s="2"/>
      <c r="B32916" s="2"/>
      <c r="C32916" s="2"/>
      <c r="G32916" s="94"/>
      <c r="H32916" s="94"/>
      <c r="I32916" s="94"/>
      <c r="J32916" s="2"/>
      <c r="P32916" s="30"/>
      <c r="T32916" s="2"/>
      <c r="V32916" s="2"/>
      <c r="W32916" s="28"/>
      <c r="Y32916" s="30"/>
      <c r="Z32916" s="30"/>
      <c r="AB32916" s="6"/>
    </row>
    <row r="32917" spans="1:28">
      <c r="A32917" s="2"/>
      <c r="B32917" s="2"/>
      <c r="C32917" s="2"/>
      <c r="G32917" s="94"/>
      <c r="H32917" s="94"/>
      <c r="I32917" s="94"/>
      <c r="J32917" s="2"/>
      <c r="P32917" s="30"/>
      <c r="T32917" s="2"/>
      <c r="V32917" s="2"/>
      <c r="W32917" s="28"/>
      <c r="Y32917" s="30"/>
      <c r="Z32917" s="30"/>
      <c r="AB32917" s="6"/>
    </row>
    <row r="32918" spans="1:28">
      <c r="A32918" s="2"/>
      <c r="B32918" s="2"/>
      <c r="C32918" s="2"/>
      <c r="G32918" s="94"/>
      <c r="H32918" s="94"/>
      <c r="I32918" s="94"/>
      <c r="J32918" s="2"/>
      <c r="P32918" s="30"/>
      <c r="T32918" s="2"/>
      <c r="V32918" s="2"/>
      <c r="W32918" s="28"/>
      <c r="Y32918" s="30"/>
      <c r="Z32918" s="30"/>
      <c r="AB32918" s="6"/>
    </row>
    <row r="32919" spans="1:28">
      <c r="A32919" s="2"/>
      <c r="B32919" s="2"/>
      <c r="C32919" s="2"/>
      <c r="G32919" s="94"/>
      <c r="H32919" s="94"/>
      <c r="I32919" s="94"/>
      <c r="J32919" s="2"/>
      <c r="P32919" s="30"/>
      <c r="T32919" s="2"/>
      <c r="V32919" s="2"/>
      <c r="W32919" s="28"/>
      <c r="Y32919" s="30"/>
      <c r="Z32919" s="30"/>
      <c r="AB32919" s="6"/>
    </row>
    <row r="32920" spans="1:28">
      <c r="A32920" s="2"/>
      <c r="B32920" s="2"/>
      <c r="C32920" s="2"/>
      <c r="G32920" s="94"/>
      <c r="H32920" s="94"/>
      <c r="I32920" s="94"/>
      <c r="J32920" s="2"/>
      <c r="P32920" s="30"/>
      <c r="T32920" s="2"/>
      <c r="V32920" s="2"/>
      <c r="W32920" s="28"/>
      <c r="Y32920" s="30"/>
      <c r="Z32920" s="30"/>
      <c r="AB32920" s="6"/>
    </row>
    <row r="32921" spans="1:28">
      <c r="A32921" s="2"/>
      <c r="B32921" s="2"/>
      <c r="C32921" s="2"/>
      <c r="G32921" s="94"/>
      <c r="H32921" s="94"/>
      <c r="I32921" s="94"/>
      <c r="J32921" s="2"/>
      <c r="P32921" s="30"/>
      <c r="T32921" s="2"/>
      <c r="V32921" s="2"/>
      <c r="W32921" s="28"/>
      <c r="Y32921" s="30"/>
      <c r="Z32921" s="30"/>
      <c r="AB32921" s="6"/>
    </row>
    <row r="32922" spans="1:28">
      <c r="A32922" s="2"/>
      <c r="B32922" s="2"/>
      <c r="C32922" s="2"/>
      <c r="G32922" s="94"/>
      <c r="H32922" s="94"/>
      <c r="I32922" s="94"/>
      <c r="J32922" s="2"/>
      <c r="P32922" s="30"/>
      <c r="T32922" s="2"/>
      <c r="V32922" s="2"/>
      <c r="W32922" s="28"/>
      <c r="Y32922" s="30"/>
      <c r="Z32922" s="30"/>
      <c r="AB32922" s="6"/>
    </row>
    <row r="32923" spans="1:28">
      <c r="A32923" s="2"/>
      <c r="B32923" s="2"/>
      <c r="C32923" s="2"/>
      <c r="G32923" s="94"/>
      <c r="H32923" s="94"/>
      <c r="I32923" s="94"/>
      <c r="J32923" s="2"/>
      <c r="P32923" s="30"/>
      <c r="T32923" s="2"/>
      <c r="V32923" s="2"/>
      <c r="W32923" s="28"/>
      <c r="Y32923" s="30"/>
      <c r="Z32923" s="30"/>
      <c r="AB32923" s="6"/>
    </row>
    <row r="32924" spans="1:28">
      <c r="A32924" s="2"/>
      <c r="B32924" s="2"/>
      <c r="C32924" s="2"/>
      <c r="G32924" s="94"/>
      <c r="H32924" s="94"/>
      <c r="I32924" s="94"/>
      <c r="J32924" s="2"/>
      <c r="P32924" s="30"/>
      <c r="T32924" s="2"/>
      <c r="V32924" s="2"/>
      <c r="W32924" s="28"/>
      <c r="Y32924" s="30"/>
      <c r="Z32924" s="30"/>
      <c r="AB32924" s="6"/>
    </row>
    <row r="32925" spans="1:28">
      <c r="A32925" s="2"/>
      <c r="B32925" s="2"/>
      <c r="C32925" s="2"/>
      <c r="G32925" s="94"/>
      <c r="H32925" s="94"/>
      <c r="I32925" s="94"/>
      <c r="J32925" s="2"/>
      <c r="P32925" s="30"/>
      <c r="T32925" s="2"/>
      <c r="V32925" s="2"/>
      <c r="W32925" s="28"/>
      <c r="Y32925" s="30"/>
      <c r="Z32925" s="30"/>
      <c r="AB32925" s="6"/>
    </row>
    <row r="32926" spans="1:28">
      <c r="A32926" s="2"/>
      <c r="B32926" s="2"/>
      <c r="C32926" s="2"/>
      <c r="G32926" s="94"/>
      <c r="H32926" s="94"/>
      <c r="I32926" s="94"/>
      <c r="J32926" s="2"/>
      <c r="P32926" s="30"/>
      <c r="T32926" s="2"/>
      <c r="V32926" s="2"/>
      <c r="W32926" s="28"/>
      <c r="Y32926" s="30"/>
      <c r="Z32926" s="30"/>
      <c r="AB32926" s="6"/>
    </row>
    <row r="32927" spans="1:28">
      <c r="A32927" s="2"/>
      <c r="B32927" s="2"/>
      <c r="C32927" s="2"/>
      <c r="G32927" s="94"/>
      <c r="H32927" s="94"/>
      <c r="I32927" s="94"/>
      <c r="J32927" s="2"/>
      <c r="P32927" s="30"/>
      <c r="T32927" s="2"/>
      <c r="V32927" s="2"/>
      <c r="W32927" s="28"/>
      <c r="Y32927" s="30"/>
      <c r="Z32927" s="30"/>
      <c r="AB32927" s="6"/>
    </row>
    <row r="32928" spans="1:28">
      <c r="A32928" s="2"/>
      <c r="B32928" s="2"/>
      <c r="C32928" s="2"/>
      <c r="G32928" s="94"/>
      <c r="H32928" s="94"/>
      <c r="I32928" s="94"/>
      <c r="J32928" s="2"/>
      <c r="P32928" s="30"/>
      <c r="T32928" s="2"/>
      <c r="V32928" s="2"/>
      <c r="W32928" s="28"/>
      <c r="Y32928" s="30"/>
      <c r="Z32928" s="30"/>
      <c r="AB32928" s="6"/>
    </row>
    <row r="32929" spans="1:28">
      <c r="A32929" s="2"/>
      <c r="B32929" s="2"/>
      <c r="C32929" s="2"/>
      <c r="G32929" s="94"/>
      <c r="H32929" s="94"/>
      <c r="I32929" s="94"/>
      <c r="J32929" s="2"/>
      <c r="P32929" s="30"/>
      <c r="T32929" s="2"/>
      <c r="V32929" s="2"/>
      <c r="W32929" s="28"/>
      <c r="Y32929" s="30"/>
      <c r="Z32929" s="30"/>
      <c r="AB32929" s="6"/>
    </row>
    <row r="32930" spans="1:28">
      <c r="A32930" s="2"/>
      <c r="B32930" s="2"/>
      <c r="C32930" s="2"/>
      <c r="G32930" s="94"/>
      <c r="H32930" s="94"/>
      <c r="I32930" s="94"/>
      <c r="J32930" s="2"/>
      <c r="P32930" s="30"/>
      <c r="T32930" s="2"/>
      <c r="V32930" s="2"/>
      <c r="W32930" s="28"/>
      <c r="Y32930" s="30"/>
      <c r="Z32930" s="30"/>
      <c r="AB32930" s="6"/>
    </row>
    <row r="32931" spans="1:28">
      <c r="A32931" s="2"/>
      <c r="B32931" s="2"/>
      <c r="C32931" s="2"/>
      <c r="G32931" s="94"/>
      <c r="H32931" s="94"/>
      <c r="I32931" s="94"/>
      <c r="J32931" s="2"/>
      <c r="P32931" s="30"/>
      <c r="T32931" s="2"/>
      <c r="V32931" s="2"/>
      <c r="W32931" s="28"/>
      <c r="Y32931" s="30"/>
      <c r="Z32931" s="30"/>
      <c r="AB32931" s="6"/>
    </row>
    <row r="32932" spans="1:28">
      <c r="A32932" s="2"/>
      <c r="B32932" s="2"/>
      <c r="C32932" s="2"/>
      <c r="G32932" s="94"/>
      <c r="H32932" s="94"/>
      <c r="I32932" s="94"/>
      <c r="J32932" s="2"/>
      <c r="P32932" s="30"/>
      <c r="T32932" s="2"/>
      <c r="V32932" s="2"/>
      <c r="W32932" s="28"/>
      <c r="Y32932" s="30"/>
      <c r="Z32932" s="30"/>
      <c r="AB32932" s="6"/>
    </row>
    <row r="32933" spans="1:28">
      <c r="A32933" s="2"/>
      <c r="B32933" s="2"/>
      <c r="C32933" s="2"/>
      <c r="G32933" s="94"/>
      <c r="H32933" s="94"/>
      <c r="I32933" s="94"/>
      <c r="J32933" s="2"/>
      <c r="P32933" s="30"/>
      <c r="T32933" s="2"/>
      <c r="V32933" s="2"/>
      <c r="W32933" s="28"/>
      <c r="Y32933" s="30"/>
      <c r="Z32933" s="30"/>
      <c r="AB32933" s="6"/>
    </row>
    <row r="32934" spans="1:28">
      <c r="A32934" s="2"/>
      <c r="B32934" s="2"/>
      <c r="C32934" s="2"/>
      <c r="G32934" s="94"/>
      <c r="H32934" s="94"/>
      <c r="I32934" s="94"/>
      <c r="J32934" s="2"/>
      <c r="P32934" s="30"/>
      <c r="T32934" s="2"/>
      <c r="V32934" s="2"/>
      <c r="W32934" s="28"/>
      <c r="Y32934" s="30"/>
      <c r="Z32934" s="30"/>
      <c r="AB32934" s="6"/>
    </row>
    <row r="32935" spans="1:28">
      <c r="A32935" s="2"/>
      <c r="B32935" s="2"/>
      <c r="C32935" s="2"/>
      <c r="G32935" s="94"/>
      <c r="H32935" s="94"/>
      <c r="I32935" s="94"/>
      <c r="J32935" s="2"/>
      <c r="P32935" s="30"/>
      <c r="T32935" s="2"/>
      <c r="V32935" s="2"/>
      <c r="W32935" s="28"/>
      <c r="Y32935" s="30"/>
      <c r="Z32935" s="30"/>
      <c r="AB32935" s="6"/>
    </row>
    <row r="32936" spans="1:28">
      <c r="A32936" s="2"/>
      <c r="B32936" s="2"/>
      <c r="C32936" s="2"/>
      <c r="G32936" s="94"/>
      <c r="H32936" s="94"/>
      <c r="I32936" s="94"/>
      <c r="J32936" s="2"/>
      <c r="P32936" s="30"/>
      <c r="T32936" s="2"/>
      <c r="V32936" s="2"/>
      <c r="W32936" s="28"/>
      <c r="Y32936" s="30"/>
      <c r="Z32936" s="30"/>
      <c r="AB32936" s="6"/>
    </row>
    <row r="32937" spans="1:28">
      <c r="A32937" s="2"/>
      <c r="B32937" s="2"/>
      <c r="C32937" s="2"/>
      <c r="G32937" s="94"/>
      <c r="H32937" s="94"/>
      <c r="I32937" s="94"/>
      <c r="J32937" s="2"/>
      <c r="P32937" s="30"/>
      <c r="T32937" s="2"/>
      <c r="V32937" s="2"/>
      <c r="W32937" s="28"/>
      <c r="Y32937" s="30"/>
      <c r="Z32937" s="30"/>
      <c r="AB32937" s="6"/>
    </row>
    <row r="32938" spans="1:28">
      <c r="A32938" s="2"/>
      <c r="B32938" s="2"/>
      <c r="C32938" s="2"/>
      <c r="G32938" s="94"/>
      <c r="H32938" s="94"/>
      <c r="I32938" s="94"/>
      <c r="J32938" s="2"/>
      <c r="P32938" s="30"/>
      <c r="T32938" s="2"/>
      <c r="V32938" s="2"/>
      <c r="W32938" s="28"/>
      <c r="Y32938" s="30"/>
      <c r="Z32938" s="30"/>
      <c r="AB32938" s="6"/>
    </row>
    <row r="32939" spans="1:28">
      <c r="A32939" s="2"/>
      <c r="B32939" s="2"/>
      <c r="C32939" s="2"/>
      <c r="G32939" s="94"/>
      <c r="H32939" s="94"/>
      <c r="I32939" s="94"/>
      <c r="J32939" s="2"/>
      <c r="P32939" s="30"/>
      <c r="T32939" s="2"/>
      <c r="V32939" s="2"/>
      <c r="W32939" s="28"/>
      <c r="Y32939" s="30"/>
      <c r="Z32939" s="30"/>
      <c r="AB32939" s="6"/>
    </row>
    <row r="32940" spans="1:28">
      <c r="A32940" s="2"/>
      <c r="B32940" s="2"/>
      <c r="C32940" s="2"/>
      <c r="G32940" s="94"/>
      <c r="H32940" s="94"/>
      <c r="I32940" s="94"/>
      <c r="J32940" s="2"/>
      <c r="P32940" s="30"/>
      <c r="T32940" s="2"/>
      <c r="V32940" s="2"/>
      <c r="W32940" s="28"/>
      <c r="Y32940" s="30"/>
      <c r="Z32940" s="30"/>
      <c r="AB32940" s="6"/>
    </row>
    <row r="32941" spans="1:28">
      <c r="A32941" s="2"/>
      <c r="B32941" s="2"/>
      <c r="C32941" s="2"/>
      <c r="G32941" s="94"/>
      <c r="H32941" s="94"/>
      <c r="I32941" s="94"/>
      <c r="J32941" s="2"/>
      <c r="P32941" s="30"/>
      <c r="T32941" s="2"/>
      <c r="V32941" s="2"/>
      <c r="W32941" s="28"/>
      <c r="Y32941" s="30"/>
      <c r="Z32941" s="30"/>
      <c r="AB32941" s="6"/>
    </row>
    <row r="32942" spans="1:28">
      <c r="A32942" s="2"/>
      <c r="B32942" s="2"/>
      <c r="C32942" s="2"/>
      <c r="G32942" s="94"/>
      <c r="H32942" s="94"/>
      <c r="I32942" s="94"/>
      <c r="J32942" s="2"/>
      <c r="P32942" s="30"/>
      <c r="T32942" s="2"/>
      <c r="V32942" s="2"/>
      <c r="W32942" s="28"/>
      <c r="Y32942" s="30"/>
      <c r="Z32942" s="30"/>
      <c r="AB32942" s="6"/>
    </row>
    <row r="32943" spans="1:28">
      <c r="A32943" s="2"/>
      <c r="B32943" s="2"/>
      <c r="C32943" s="2"/>
      <c r="G32943" s="94"/>
      <c r="H32943" s="94"/>
      <c r="I32943" s="94"/>
      <c r="J32943" s="2"/>
      <c r="P32943" s="30"/>
      <c r="T32943" s="2"/>
      <c r="V32943" s="2"/>
      <c r="W32943" s="28"/>
      <c r="Y32943" s="30"/>
      <c r="Z32943" s="30"/>
      <c r="AB32943" s="6"/>
    </row>
    <row r="32944" spans="1:28">
      <c r="A32944" s="2"/>
      <c r="B32944" s="2"/>
      <c r="C32944" s="2"/>
      <c r="G32944" s="94"/>
      <c r="H32944" s="94"/>
      <c r="I32944" s="94"/>
      <c r="J32944" s="2"/>
      <c r="P32944" s="30"/>
      <c r="T32944" s="2"/>
      <c r="V32944" s="2"/>
      <c r="W32944" s="28"/>
      <c r="Y32944" s="30"/>
      <c r="Z32944" s="30"/>
      <c r="AB32944" s="6"/>
    </row>
    <row r="32945" spans="1:28">
      <c r="A32945" s="2"/>
      <c r="B32945" s="2"/>
      <c r="C32945" s="2"/>
      <c r="G32945" s="94"/>
      <c r="H32945" s="94"/>
      <c r="I32945" s="94"/>
      <c r="J32945" s="2"/>
      <c r="P32945" s="30"/>
      <c r="T32945" s="2"/>
      <c r="V32945" s="2"/>
      <c r="W32945" s="28"/>
      <c r="Y32945" s="30"/>
      <c r="Z32945" s="30"/>
      <c r="AB32945" s="6"/>
    </row>
    <row r="32946" spans="1:28">
      <c r="A32946" s="2"/>
      <c r="B32946" s="2"/>
      <c r="C32946" s="2"/>
      <c r="G32946" s="94"/>
      <c r="H32946" s="94"/>
      <c r="I32946" s="94"/>
      <c r="J32946" s="2"/>
      <c r="P32946" s="30"/>
      <c r="T32946" s="2"/>
      <c r="V32946" s="2"/>
      <c r="W32946" s="28"/>
      <c r="Y32946" s="30"/>
      <c r="Z32946" s="30"/>
      <c r="AB32946" s="6"/>
    </row>
    <row r="32947" spans="1:28">
      <c r="A32947" s="2"/>
      <c r="B32947" s="2"/>
      <c r="C32947" s="2"/>
      <c r="G32947" s="94"/>
      <c r="H32947" s="94"/>
      <c r="I32947" s="94"/>
      <c r="J32947" s="2"/>
      <c r="P32947" s="30"/>
      <c r="T32947" s="2"/>
      <c r="V32947" s="2"/>
      <c r="W32947" s="28"/>
      <c r="Y32947" s="30"/>
      <c r="Z32947" s="30"/>
      <c r="AB32947" s="6"/>
    </row>
    <row r="32948" spans="1:28">
      <c r="A32948" s="2"/>
      <c r="B32948" s="2"/>
      <c r="C32948" s="2"/>
      <c r="G32948" s="94"/>
      <c r="H32948" s="94"/>
      <c r="I32948" s="94"/>
      <c r="J32948" s="2"/>
      <c r="P32948" s="30"/>
      <c r="T32948" s="2"/>
      <c r="V32948" s="2"/>
      <c r="W32948" s="28"/>
      <c r="Y32948" s="30"/>
      <c r="Z32948" s="30"/>
      <c r="AB32948" s="6"/>
    </row>
    <row r="32949" spans="1:28">
      <c r="A32949" s="2"/>
      <c r="B32949" s="2"/>
      <c r="C32949" s="2"/>
      <c r="G32949" s="94"/>
      <c r="H32949" s="94"/>
      <c r="I32949" s="94"/>
      <c r="J32949" s="2"/>
      <c r="P32949" s="30"/>
      <c r="T32949" s="2"/>
      <c r="V32949" s="2"/>
      <c r="W32949" s="28"/>
      <c r="Y32949" s="30"/>
      <c r="Z32949" s="30"/>
      <c r="AB32949" s="6"/>
    </row>
    <row r="32950" spans="1:28">
      <c r="A32950" s="2"/>
      <c r="B32950" s="2"/>
      <c r="C32950" s="2"/>
      <c r="G32950" s="94"/>
      <c r="H32950" s="94"/>
      <c r="I32950" s="94"/>
      <c r="J32950" s="2"/>
      <c r="P32950" s="30"/>
      <c r="T32950" s="2"/>
      <c r="V32950" s="2"/>
      <c r="W32950" s="28"/>
      <c r="Y32950" s="30"/>
      <c r="Z32950" s="30"/>
      <c r="AB32950" s="6"/>
    </row>
    <row r="32951" spans="1:28">
      <c r="A32951" s="2"/>
      <c r="B32951" s="2"/>
      <c r="C32951" s="2"/>
      <c r="G32951" s="94"/>
      <c r="H32951" s="94"/>
      <c r="I32951" s="94"/>
      <c r="J32951" s="2"/>
      <c r="P32951" s="30"/>
      <c r="T32951" s="2"/>
      <c r="V32951" s="2"/>
      <c r="W32951" s="28"/>
      <c r="Y32951" s="30"/>
      <c r="Z32951" s="30"/>
      <c r="AB32951" s="6"/>
    </row>
    <row r="32952" spans="1:28">
      <c r="A32952" s="2"/>
      <c r="B32952" s="2"/>
      <c r="C32952" s="2"/>
      <c r="G32952" s="94"/>
      <c r="H32952" s="94"/>
      <c r="I32952" s="94"/>
      <c r="J32952" s="2"/>
      <c r="P32952" s="30"/>
      <c r="T32952" s="2"/>
      <c r="V32952" s="2"/>
      <c r="W32952" s="28"/>
      <c r="Y32952" s="30"/>
      <c r="Z32952" s="30"/>
      <c r="AB32952" s="6"/>
    </row>
    <row r="32953" spans="1:28">
      <c r="A32953" s="2"/>
      <c r="B32953" s="2"/>
      <c r="C32953" s="2"/>
      <c r="G32953" s="94"/>
      <c r="H32953" s="94"/>
      <c r="I32953" s="94"/>
      <c r="J32953" s="2"/>
      <c r="P32953" s="30"/>
      <c r="T32953" s="2"/>
      <c r="V32953" s="2"/>
      <c r="W32953" s="28"/>
      <c r="Y32953" s="30"/>
      <c r="Z32953" s="30"/>
      <c r="AB32953" s="6"/>
    </row>
    <row r="32954" spans="1:28">
      <c r="A32954" s="2"/>
      <c r="B32954" s="2"/>
      <c r="C32954" s="2"/>
      <c r="G32954" s="94"/>
      <c r="H32954" s="94"/>
      <c r="I32954" s="94"/>
      <c r="J32954" s="2"/>
      <c r="P32954" s="30"/>
      <c r="T32954" s="2"/>
      <c r="V32954" s="2"/>
      <c r="W32954" s="28"/>
      <c r="Y32954" s="30"/>
      <c r="Z32954" s="30"/>
      <c r="AB32954" s="6"/>
    </row>
    <row r="32955" spans="1:28">
      <c r="A32955" s="2"/>
      <c r="B32955" s="2"/>
      <c r="C32955" s="2"/>
      <c r="G32955" s="94"/>
      <c r="H32955" s="94"/>
      <c r="I32955" s="94"/>
      <c r="J32955" s="2"/>
      <c r="P32955" s="30"/>
      <c r="T32955" s="2"/>
      <c r="V32955" s="2"/>
      <c r="W32955" s="28"/>
      <c r="Y32955" s="30"/>
      <c r="Z32955" s="30"/>
      <c r="AB32955" s="6"/>
    </row>
    <row r="32956" spans="1:28">
      <c r="A32956" s="2"/>
      <c r="B32956" s="2"/>
      <c r="C32956" s="2"/>
      <c r="G32956" s="94"/>
      <c r="H32956" s="94"/>
      <c r="I32956" s="94"/>
      <c r="J32956" s="2"/>
      <c r="P32956" s="30"/>
      <c r="T32956" s="2"/>
      <c r="V32956" s="2"/>
      <c r="W32956" s="28"/>
      <c r="Y32956" s="30"/>
      <c r="Z32956" s="30"/>
      <c r="AB32956" s="6"/>
    </row>
    <row r="32957" spans="1:28">
      <c r="A32957" s="2"/>
      <c r="B32957" s="2"/>
      <c r="C32957" s="2"/>
      <c r="G32957" s="94"/>
      <c r="H32957" s="94"/>
      <c r="I32957" s="94"/>
      <c r="J32957" s="2"/>
      <c r="P32957" s="30"/>
      <c r="T32957" s="2"/>
      <c r="V32957" s="2"/>
      <c r="W32957" s="28"/>
      <c r="Y32957" s="30"/>
      <c r="Z32957" s="30"/>
      <c r="AB32957" s="6"/>
    </row>
    <row r="32958" spans="1:28">
      <c r="A32958" s="2"/>
      <c r="B32958" s="2"/>
      <c r="C32958" s="2"/>
      <c r="G32958" s="94"/>
      <c r="H32958" s="94"/>
      <c r="I32958" s="94"/>
      <c r="J32958" s="2"/>
      <c r="P32958" s="30"/>
      <c r="T32958" s="2"/>
      <c r="V32958" s="2"/>
      <c r="W32958" s="28"/>
      <c r="Y32958" s="30"/>
      <c r="Z32958" s="30"/>
      <c r="AB32958" s="6"/>
    </row>
    <row r="32959" spans="1:28">
      <c r="A32959" s="2"/>
      <c r="B32959" s="2"/>
      <c r="C32959" s="2"/>
      <c r="G32959" s="94"/>
      <c r="H32959" s="94"/>
      <c r="I32959" s="94"/>
      <c r="J32959" s="2"/>
      <c r="P32959" s="30"/>
      <c r="T32959" s="2"/>
      <c r="V32959" s="2"/>
      <c r="W32959" s="28"/>
      <c r="Y32959" s="30"/>
      <c r="Z32959" s="30"/>
      <c r="AB32959" s="6"/>
    </row>
    <row r="32960" spans="1:28">
      <c r="A32960" s="2"/>
      <c r="B32960" s="2"/>
      <c r="C32960" s="2"/>
      <c r="G32960" s="94"/>
      <c r="H32960" s="94"/>
      <c r="I32960" s="94"/>
      <c r="J32960" s="2"/>
      <c r="P32960" s="30"/>
      <c r="T32960" s="2"/>
      <c r="V32960" s="2"/>
      <c r="W32960" s="28"/>
      <c r="Y32960" s="30"/>
      <c r="Z32960" s="30"/>
      <c r="AB32960" s="6"/>
    </row>
    <row r="32961" spans="1:28">
      <c r="A32961" s="2"/>
      <c r="B32961" s="2"/>
      <c r="C32961" s="2"/>
      <c r="G32961" s="94"/>
      <c r="H32961" s="94"/>
      <c r="I32961" s="94"/>
      <c r="J32961" s="2"/>
      <c r="P32961" s="30"/>
      <c r="T32961" s="2"/>
      <c r="V32961" s="2"/>
      <c r="W32961" s="28"/>
      <c r="Y32961" s="30"/>
      <c r="Z32961" s="30"/>
      <c r="AB32961" s="6"/>
    </row>
    <row r="32962" spans="1:28">
      <c r="A32962" s="2"/>
      <c r="B32962" s="2"/>
      <c r="C32962" s="2"/>
      <c r="G32962" s="94"/>
      <c r="H32962" s="94"/>
      <c r="I32962" s="94"/>
      <c r="J32962" s="2"/>
      <c r="P32962" s="30"/>
      <c r="T32962" s="2"/>
      <c r="V32962" s="2"/>
      <c r="W32962" s="28"/>
      <c r="Y32962" s="30"/>
      <c r="Z32962" s="30"/>
      <c r="AB32962" s="6"/>
    </row>
    <row r="32963" spans="1:28">
      <c r="A32963" s="2"/>
      <c r="B32963" s="2"/>
      <c r="C32963" s="2"/>
      <c r="G32963" s="94"/>
      <c r="H32963" s="94"/>
      <c r="I32963" s="94"/>
      <c r="J32963" s="2"/>
      <c r="P32963" s="30"/>
      <c r="T32963" s="2"/>
      <c r="V32963" s="2"/>
      <c r="W32963" s="28"/>
      <c r="Y32963" s="30"/>
      <c r="Z32963" s="30"/>
      <c r="AB32963" s="6"/>
    </row>
    <row r="32964" spans="1:28">
      <c r="A32964" s="2"/>
      <c r="B32964" s="2"/>
      <c r="C32964" s="2"/>
      <c r="G32964" s="94"/>
      <c r="H32964" s="94"/>
      <c r="I32964" s="94"/>
      <c r="J32964" s="2"/>
      <c r="P32964" s="30"/>
      <c r="T32964" s="2"/>
      <c r="V32964" s="2"/>
      <c r="W32964" s="28"/>
      <c r="Y32964" s="30"/>
      <c r="Z32964" s="30"/>
      <c r="AB32964" s="6"/>
    </row>
    <row r="32965" spans="1:28">
      <c r="A32965" s="2"/>
      <c r="B32965" s="2"/>
      <c r="C32965" s="2"/>
      <c r="G32965" s="94"/>
      <c r="H32965" s="94"/>
      <c r="I32965" s="94"/>
      <c r="J32965" s="2"/>
      <c r="P32965" s="30"/>
      <c r="T32965" s="2"/>
      <c r="V32965" s="2"/>
      <c r="W32965" s="28"/>
      <c r="Y32965" s="30"/>
      <c r="Z32965" s="30"/>
      <c r="AB32965" s="6"/>
    </row>
    <row r="32966" spans="1:28">
      <c r="A32966" s="2"/>
      <c r="B32966" s="2"/>
      <c r="C32966" s="2"/>
      <c r="G32966" s="94"/>
      <c r="H32966" s="94"/>
      <c r="I32966" s="94"/>
      <c r="J32966" s="2"/>
      <c r="P32966" s="30"/>
      <c r="T32966" s="2"/>
      <c r="V32966" s="2"/>
      <c r="W32966" s="28"/>
      <c r="Y32966" s="30"/>
      <c r="Z32966" s="30"/>
      <c r="AB32966" s="6"/>
    </row>
    <row r="32967" spans="1:28">
      <c r="A32967" s="2"/>
      <c r="B32967" s="2"/>
      <c r="C32967" s="2"/>
      <c r="G32967" s="94"/>
      <c r="H32967" s="94"/>
      <c r="I32967" s="94"/>
      <c r="J32967" s="2"/>
      <c r="P32967" s="30"/>
      <c r="T32967" s="2"/>
      <c r="V32967" s="2"/>
      <c r="W32967" s="28"/>
      <c r="Y32967" s="30"/>
      <c r="Z32967" s="30"/>
      <c r="AB32967" s="6"/>
    </row>
    <row r="32968" spans="1:28">
      <c r="A32968" s="2"/>
      <c r="B32968" s="2"/>
      <c r="C32968" s="2"/>
      <c r="G32968" s="94"/>
      <c r="H32968" s="94"/>
      <c r="I32968" s="94"/>
      <c r="J32968" s="2"/>
      <c r="P32968" s="30"/>
      <c r="T32968" s="2"/>
      <c r="V32968" s="2"/>
      <c r="W32968" s="28"/>
      <c r="Y32968" s="30"/>
      <c r="Z32968" s="30"/>
      <c r="AB32968" s="6"/>
    </row>
    <row r="32969" spans="1:28">
      <c r="A32969" s="2"/>
      <c r="B32969" s="2"/>
      <c r="C32969" s="2"/>
      <c r="G32969" s="94"/>
      <c r="H32969" s="94"/>
      <c r="I32969" s="94"/>
      <c r="J32969" s="2"/>
      <c r="P32969" s="30"/>
      <c r="T32969" s="2"/>
      <c r="V32969" s="2"/>
      <c r="W32969" s="28"/>
      <c r="Y32969" s="30"/>
      <c r="Z32969" s="30"/>
      <c r="AB32969" s="6"/>
    </row>
    <row r="32970" spans="1:28">
      <c r="A32970" s="2"/>
      <c r="B32970" s="2"/>
      <c r="C32970" s="2"/>
      <c r="G32970" s="94"/>
      <c r="H32970" s="94"/>
      <c r="I32970" s="94"/>
      <c r="J32970" s="2"/>
      <c r="P32970" s="30"/>
      <c r="T32970" s="2"/>
      <c r="V32970" s="2"/>
      <c r="W32970" s="28"/>
      <c r="Y32970" s="30"/>
      <c r="Z32970" s="30"/>
      <c r="AB32970" s="6"/>
    </row>
    <row r="32971" spans="1:28">
      <c r="A32971" s="2"/>
      <c r="B32971" s="2"/>
      <c r="C32971" s="2"/>
      <c r="G32971" s="94"/>
      <c r="H32971" s="94"/>
      <c r="I32971" s="94"/>
      <c r="J32971" s="2"/>
      <c r="P32971" s="30"/>
      <c r="T32971" s="2"/>
      <c r="V32971" s="2"/>
      <c r="W32971" s="28"/>
      <c r="Y32971" s="30"/>
      <c r="Z32971" s="30"/>
      <c r="AB32971" s="6"/>
    </row>
    <row r="32972" spans="1:28">
      <c r="A32972" s="2"/>
      <c r="B32972" s="2"/>
      <c r="C32972" s="2"/>
      <c r="G32972" s="94"/>
      <c r="H32972" s="94"/>
      <c r="I32972" s="94"/>
      <c r="J32972" s="2"/>
      <c r="P32972" s="30"/>
      <c r="T32972" s="2"/>
      <c r="V32972" s="2"/>
      <c r="W32972" s="28"/>
      <c r="Y32972" s="30"/>
      <c r="Z32972" s="30"/>
      <c r="AB32972" s="6"/>
    </row>
    <row r="32973" spans="1:28">
      <c r="A32973" s="2"/>
      <c r="B32973" s="2"/>
      <c r="C32973" s="2"/>
      <c r="G32973" s="94"/>
      <c r="H32973" s="94"/>
      <c r="I32973" s="94"/>
      <c r="J32973" s="2"/>
      <c r="P32973" s="30"/>
      <c r="T32973" s="2"/>
      <c r="V32973" s="2"/>
      <c r="W32973" s="28"/>
      <c r="Y32973" s="30"/>
      <c r="Z32973" s="30"/>
      <c r="AB32973" s="6"/>
    </row>
    <row r="32974" spans="1:28">
      <c r="A32974" s="2"/>
      <c r="B32974" s="2"/>
      <c r="C32974" s="2"/>
      <c r="G32974" s="94"/>
      <c r="H32974" s="94"/>
      <c r="I32974" s="94"/>
      <c r="J32974" s="2"/>
      <c r="P32974" s="30"/>
      <c r="T32974" s="2"/>
      <c r="V32974" s="2"/>
      <c r="W32974" s="28"/>
      <c r="Y32974" s="30"/>
      <c r="Z32974" s="30"/>
      <c r="AB32974" s="6"/>
    </row>
    <row r="32975" spans="1:28">
      <c r="A32975" s="2"/>
      <c r="B32975" s="2"/>
      <c r="C32975" s="2"/>
      <c r="G32975" s="94"/>
      <c r="H32975" s="94"/>
      <c r="I32975" s="94"/>
      <c r="J32975" s="2"/>
      <c r="P32975" s="30"/>
      <c r="T32975" s="2"/>
      <c r="V32975" s="2"/>
      <c r="W32975" s="28"/>
      <c r="Y32975" s="30"/>
      <c r="Z32975" s="30"/>
      <c r="AB32975" s="6"/>
    </row>
    <row r="32976" spans="1:28">
      <c r="A32976" s="2"/>
      <c r="B32976" s="2"/>
      <c r="C32976" s="2"/>
      <c r="G32976" s="94"/>
      <c r="H32976" s="94"/>
      <c r="I32976" s="94"/>
      <c r="J32976" s="2"/>
      <c r="P32976" s="30"/>
      <c r="T32976" s="2"/>
      <c r="V32976" s="2"/>
      <c r="W32976" s="28"/>
      <c r="Y32976" s="30"/>
      <c r="Z32976" s="30"/>
      <c r="AB32976" s="6"/>
    </row>
    <row r="32977" spans="1:28">
      <c r="A32977" s="2"/>
      <c r="B32977" s="2"/>
      <c r="C32977" s="2"/>
      <c r="G32977" s="94"/>
      <c r="H32977" s="94"/>
      <c r="I32977" s="94"/>
      <c r="J32977" s="2"/>
      <c r="P32977" s="30"/>
      <c r="T32977" s="2"/>
      <c r="V32977" s="2"/>
      <c r="W32977" s="28"/>
      <c r="Y32977" s="30"/>
      <c r="Z32977" s="30"/>
      <c r="AB32977" s="6"/>
    </row>
    <row r="32978" spans="1:28">
      <c r="A32978" s="2"/>
      <c r="B32978" s="2"/>
      <c r="C32978" s="2"/>
      <c r="G32978" s="94"/>
      <c r="H32978" s="94"/>
      <c r="I32978" s="94"/>
      <c r="J32978" s="2"/>
      <c r="P32978" s="30"/>
      <c r="T32978" s="2"/>
      <c r="V32978" s="2"/>
      <c r="W32978" s="28"/>
      <c r="Y32978" s="30"/>
      <c r="Z32978" s="30"/>
      <c r="AB32978" s="6"/>
    </row>
    <row r="32979" spans="1:28">
      <c r="A32979" s="2"/>
      <c r="B32979" s="2"/>
      <c r="C32979" s="2"/>
      <c r="G32979" s="94"/>
      <c r="H32979" s="94"/>
      <c r="I32979" s="94"/>
      <c r="J32979" s="2"/>
      <c r="P32979" s="30"/>
      <c r="T32979" s="2"/>
      <c r="V32979" s="2"/>
      <c r="W32979" s="28"/>
      <c r="Y32979" s="30"/>
      <c r="Z32979" s="30"/>
      <c r="AB32979" s="6"/>
    </row>
    <row r="32980" spans="1:28">
      <c r="A32980" s="2"/>
      <c r="B32980" s="2"/>
      <c r="C32980" s="2"/>
      <c r="G32980" s="94"/>
      <c r="H32980" s="94"/>
      <c r="I32980" s="94"/>
      <c r="J32980" s="2"/>
      <c r="P32980" s="30"/>
      <c r="T32980" s="2"/>
      <c r="V32980" s="2"/>
      <c r="W32980" s="28"/>
      <c r="Y32980" s="30"/>
      <c r="Z32980" s="30"/>
      <c r="AB32980" s="6"/>
    </row>
    <row r="32981" spans="1:28">
      <c r="A32981" s="2"/>
      <c r="B32981" s="2"/>
      <c r="C32981" s="2"/>
      <c r="G32981" s="94"/>
      <c r="H32981" s="94"/>
      <c r="I32981" s="94"/>
      <c r="J32981" s="2"/>
      <c r="P32981" s="30"/>
      <c r="T32981" s="2"/>
      <c r="V32981" s="2"/>
      <c r="W32981" s="28"/>
      <c r="Y32981" s="30"/>
      <c r="Z32981" s="30"/>
      <c r="AB32981" s="6"/>
    </row>
    <row r="32982" spans="1:28">
      <c r="A32982" s="2"/>
      <c r="B32982" s="2"/>
      <c r="C32982" s="2"/>
      <c r="G32982" s="94"/>
      <c r="H32982" s="94"/>
      <c r="I32982" s="94"/>
      <c r="J32982" s="2"/>
      <c r="P32982" s="30"/>
      <c r="T32982" s="2"/>
      <c r="V32982" s="2"/>
      <c r="W32982" s="28"/>
      <c r="Y32982" s="30"/>
      <c r="Z32982" s="30"/>
      <c r="AB32982" s="6"/>
    </row>
    <row r="32983" spans="1:28">
      <c r="A32983" s="2"/>
      <c r="B32983" s="2"/>
      <c r="C32983" s="2"/>
      <c r="G32983" s="94"/>
      <c r="H32983" s="94"/>
      <c r="I32983" s="94"/>
      <c r="J32983" s="2"/>
      <c r="P32983" s="30"/>
      <c r="T32983" s="2"/>
      <c r="V32983" s="2"/>
      <c r="W32983" s="28"/>
      <c r="Y32983" s="30"/>
      <c r="Z32983" s="30"/>
      <c r="AB32983" s="6"/>
    </row>
    <row r="32984" spans="1:28">
      <c r="A32984" s="2"/>
      <c r="B32984" s="2"/>
      <c r="C32984" s="2"/>
      <c r="G32984" s="94"/>
      <c r="H32984" s="94"/>
      <c r="I32984" s="94"/>
      <c r="J32984" s="2"/>
      <c r="P32984" s="30"/>
      <c r="T32984" s="2"/>
      <c r="V32984" s="2"/>
      <c r="W32984" s="28"/>
      <c r="Y32984" s="30"/>
      <c r="Z32984" s="30"/>
      <c r="AB32984" s="6"/>
    </row>
    <row r="32985" spans="1:28">
      <c r="A32985" s="2"/>
      <c r="B32985" s="2"/>
      <c r="C32985" s="2"/>
      <c r="G32985" s="94"/>
      <c r="H32985" s="94"/>
      <c r="I32985" s="94"/>
      <c r="J32985" s="2"/>
      <c r="P32985" s="30"/>
      <c r="T32985" s="2"/>
      <c r="V32985" s="2"/>
      <c r="W32985" s="28"/>
      <c r="Y32985" s="30"/>
      <c r="Z32985" s="30"/>
      <c r="AB32985" s="6"/>
    </row>
    <row r="32986" spans="1:28">
      <c r="A32986" s="2"/>
      <c r="B32986" s="2"/>
      <c r="C32986" s="2"/>
      <c r="G32986" s="94"/>
      <c r="H32986" s="94"/>
      <c r="I32986" s="94"/>
      <c r="J32986" s="2"/>
      <c r="P32986" s="30"/>
      <c r="T32986" s="2"/>
      <c r="V32986" s="2"/>
      <c r="W32986" s="28"/>
      <c r="Y32986" s="30"/>
      <c r="Z32986" s="30"/>
      <c r="AB32986" s="6"/>
    </row>
    <row r="32987" spans="1:28">
      <c r="A32987" s="2"/>
      <c r="B32987" s="2"/>
      <c r="C32987" s="2"/>
      <c r="G32987" s="94"/>
      <c r="H32987" s="94"/>
      <c r="I32987" s="94"/>
      <c r="J32987" s="2"/>
      <c r="P32987" s="30"/>
      <c r="T32987" s="2"/>
      <c r="V32987" s="2"/>
      <c r="W32987" s="28"/>
      <c r="Y32987" s="30"/>
      <c r="Z32987" s="30"/>
      <c r="AB32987" s="6"/>
    </row>
    <row r="32988" spans="1:28">
      <c r="A32988" s="2"/>
      <c r="B32988" s="2"/>
      <c r="C32988" s="2"/>
      <c r="G32988" s="94"/>
      <c r="H32988" s="94"/>
      <c r="I32988" s="94"/>
      <c r="J32988" s="2"/>
      <c r="P32988" s="30"/>
      <c r="T32988" s="2"/>
      <c r="V32988" s="2"/>
      <c r="W32988" s="28"/>
      <c r="Y32988" s="30"/>
      <c r="Z32988" s="30"/>
      <c r="AB32988" s="6"/>
    </row>
    <row r="32989" spans="1:28">
      <c r="A32989" s="2"/>
      <c r="B32989" s="2"/>
      <c r="C32989" s="2"/>
      <c r="G32989" s="94"/>
      <c r="H32989" s="94"/>
      <c r="I32989" s="94"/>
      <c r="J32989" s="2"/>
      <c r="P32989" s="30"/>
      <c r="T32989" s="2"/>
      <c r="V32989" s="2"/>
      <c r="W32989" s="28"/>
      <c r="Y32989" s="30"/>
      <c r="Z32989" s="30"/>
      <c r="AB32989" s="6"/>
    </row>
    <row r="32990" spans="1:28">
      <c r="A32990" s="2"/>
      <c r="B32990" s="2"/>
      <c r="C32990" s="2"/>
      <c r="G32990" s="94"/>
      <c r="H32990" s="94"/>
      <c r="I32990" s="94"/>
      <c r="J32990" s="2"/>
      <c r="P32990" s="30"/>
      <c r="T32990" s="2"/>
      <c r="V32990" s="2"/>
      <c r="W32990" s="28"/>
      <c r="Y32990" s="30"/>
      <c r="Z32990" s="30"/>
      <c r="AB32990" s="6"/>
    </row>
    <row r="32991" spans="1:28">
      <c r="A32991" s="2"/>
      <c r="B32991" s="2"/>
      <c r="C32991" s="2"/>
      <c r="G32991" s="94"/>
      <c r="H32991" s="94"/>
      <c r="I32991" s="94"/>
      <c r="J32991" s="2"/>
      <c r="P32991" s="30"/>
      <c r="T32991" s="2"/>
      <c r="V32991" s="2"/>
      <c r="W32991" s="28"/>
      <c r="Y32991" s="30"/>
      <c r="Z32991" s="30"/>
      <c r="AB32991" s="6"/>
    </row>
    <row r="32992" spans="1:28">
      <c r="A32992" s="2"/>
      <c r="B32992" s="2"/>
      <c r="C32992" s="2"/>
      <c r="G32992" s="94"/>
      <c r="H32992" s="94"/>
      <c r="I32992" s="94"/>
      <c r="J32992" s="2"/>
      <c r="P32992" s="30"/>
      <c r="T32992" s="2"/>
      <c r="V32992" s="2"/>
      <c r="W32992" s="28"/>
      <c r="Y32992" s="30"/>
      <c r="Z32992" s="30"/>
      <c r="AB32992" s="6"/>
    </row>
    <row r="32993" spans="1:28">
      <c r="A32993" s="2"/>
      <c r="B32993" s="2"/>
      <c r="C32993" s="2"/>
      <c r="G32993" s="94"/>
      <c r="H32993" s="94"/>
      <c r="I32993" s="94"/>
      <c r="J32993" s="2"/>
      <c r="P32993" s="30"/>
      <c r="T32993" s="2"/>
      <c r="V32993" s="2"/>
      <c r="W32993" s="28"/>
      <c r="Y32993" s="30"/>
      <c r="Z32993" s="30"/>
      <c r="AB32993" s="6"/>
    </row>
    <row r="32994" spans="1:28">
      <c r="A32994" s="2"/>
      <c r="B32994" s="2"/>
      <c r="C32994" s="2"/>
      <c r="G32994" s="94"/>
      <c r="H32994" s="94"/>
      <c r="I32994" s="94"/>
      <c r="J32994" s="2"/>
      <c r="P32994" s="30"/>
      <c r="T32994" s="2"/>
      <c r="V32994" s="2"/>
      <c r="W32994" s="28"/>
      <c r="Y32994" s="30"/>
      <c r="Z32994" s="30"/>
      <c r="AB32994" s="6"/>
    </row>
    <row r="32995" spans="1:28">
      <c r="A32995" s="2"/>
      <c r="B32995" s="2"/>
      <c r="C32995" s="2"/>
      <c r="G32995" s="94"/>
      <c r="H32995" s="94"/>
      <c r="I32995" s="94"/>
      <c r="J32995" s="2"/>
      <c r="P32995" s="30"/>
      <c r="T32995" s="2"/>
      <c r="V32995" s="2"/>
      <c r="W32995" s="28"/>
      <c r="Y32995" s="30"/>
      <c r="Z32995" s="30"/>
      <c r="AB32995" s="6"/>
    </row>
    <row r="32996" spans="1:28">
      <c r="A32996" s="2"/>
      <c r="B32996" s="2"/>
      <c r="C32996" s="2"/>
      <c r="G32996" s="94"/>
      <c r="H32996" s="94"/>
      <c r="I32996" s="94"/>
      <c r="J32996" s="2"/>
      <c r="P32996" s="30"/>
      <c r="T32996" s="2"/>
      <c r="V32996" s="2"/>
      <c r="W32996" s="28"/>
      <c r="Y32996" s="30"/>
      <c r="Z32996" s="30"/>
      <c r="AB32996" s="6"/>
    </row>
    <row r="32997" spans="1:28">
      <c r="A32997" s="2"/>
      <c r="B32997" s="2"/>
      <c r="C32997" s="2"/>
      <c r="G32997" s="94"/>
      <c r="H32997" s="94"/>
      <c r="I32997" s="94"/>
      <c r="J32997" s="2"/>
      <c r="P32997" s="30"/>
      <c r="T32997" s="2"/>
      <c r="V32997" s="2"/>
      <c r="W32997" s="28"/>
      <c r="Y32997" s="30"/>
      <c r="Z32997" s="30"/>
      <c r="AB32997" s="6"/>
    </row>
    <row r="32998" spans="1:28">
      <c r="A32998" s="2"/>
      <c r="B32998" s="2"/>
      <c r="C32998" s="2"/>
      <c r="G32998" s="94"/>
      <c r="H32998" s="94"/>
      <c r="I32998" s="94"/>
      <c r="J32998" s="2"/>
      <c r="P32998" s="30"/>
      <c r="T32998" s="2"/>
      <c r="V32998" s="2"/>
      <c r="W32998" s="28"/>
      <c r="Y32998" s="30"/>
      <c r="Z32998" s="30"/>
      <c r="AB32998" s="6"/>
    </row>
    <row r="32999" spans="1:28">
      <c r="A32999" s="2"/>
      <c r="B32999" s="2"/>
      <c r="C32999" s="2"/>
      <c r="G32999" s="94"/>
      <c r="H32999" s="94"/>
      <c r="I32999" s="94"/>
      <c r="J32999" s="2"/>
      <c r="P32999" s="30"/>
      <c r="T32999" s="2"/>
      <c r="V32999" s="2"/>
      <c r="W32999" s="28"/>
      <c r="Y32999" s="30"/>
      <c r="Z32999" s="30"/>
      <c r="AB32999" s="6"/>
    </row>
    <row r="33000" spans="1:28">
      <c r="A33000" s="2"/>
      <c r="B33000" s="2"/>
      <c r="C33000" s="2"/>
      <c r="G33000" s="94"/>
      <c r="H33000" s="94"/>
      <c r="I33000" s="94"/>
      <c r="J33000" s="2"/>
      <c r="P33000" s="30"/>
      <c r="T33000" s="2"/>
      <c r="V33000" s="2"/>
      <c r="W33000" s="28"/>
      <c r="Y33000" s="30"/>
      <c r="Z33000" s="30"/>
      <c r="AB33000" s="6"/>
    </row>
    <row r="33001" spans="1:28">
      <c r="A33001" s="2"/>
      <c r="B33001" s="2"/>
      <c r="C33001" s="2"/>
      <c r="G33001" s="94"/>
      <c r="H33001" s="94"/>
      <c r="I33001" s="94"/>
      <c r="J33001" s="2"/>
      <c r="P33001" s="30"/>
      <c r="T33001" s="2"/>
      <c r="V33001" s="2"/>
      <c r="W33001" s="28"/>
      <c r="Y33001" s="30"/>
      <c r="Z33001" s="30"/>
      <c r="AB33001" s="6"/>
    </row>
    <row r="33002" spans="1:28">
      <c r="A33002" s="2"/>
      <c r="B33002" s="2"/>
      <c r="C33002" s="2"/>
      <c r="G33002" s="94"/>
      <c r="H33002" s="94"/>
      <c r="I33002" s="94"/>
      <c r="J33002" s="2"/>
      <c r="P33002" s="30"/>
      <c r="T33002" s="2"/>
      <c r="V33002" s="2"/>
      <c r="W33002" s="28"/>
      <c r="Y33002" s="30"/>
      <c r="Z33002" s="30"/>
      <c r="AB33002" s="6"/>
    </row>
    <row r="33003" spans="1:28">
      <c r="A33003" s="2"/>
      <c r="B33003" s="2"/>
      <c r="C33003" s="2"/>
      <c r="G33003" s="94"/>
      <c r="H33003" s="94"/>
      <c r="I33003" s="94"/>
      <c r="J33003" s="2"/>
      <c r="P33003" s="30"/>
      <c r="T33003" s="2"/>
      <c r="V33003" s="2"/>
      <c r="W33003" s="28"/>
      <c r="Y33003" s="30"/>
      <c r="Z33003" s="30"/>
      <c r="AB33003" s="6"/>
    </row>
    <row r="33004" spans="1:28">
      <c r="A33004" s="2"/>
      <c r="B33004" s="2"/>
      <c r="C33004" s="2"/>
      <c r="G33004" s="94"/>
      <c r="H33004" s="94"/>
      <c r="I33004" s="94"/>
      <c r="J33004" s="2"/>
      <c r="P33004" s="30"/>
      <c r="T33004" s="2"/>
      <c r="V33004" s="2"/>
      <c r="W33004" s="28"/>
      <c r="Y33004" s="30"/>
      <c r="Z33004" s="30"/>
      <c r="AB33004" s="6"/>
    </row>
    <row r="33005" spans="1:28">
      <c r="A33005" s="2"/>
      <c r="B33005" s="2"/>
      <c r="C33005" s="2"/>
      <c r="G33005" s="94"/>
      <c r="H33005" s="94"/>
      <c r="I33005" s="94"/>
      <c r="J33005" s="2"/>
      <c r="P33005" s="30"/>
      <c r="T33005" s="2"/>
      <c r="V33005" s="2"/>
      <c r="W33005" s="28"/>
      <c r="Y33005" s="30"/>
      <c r="Z33005" s="30"/>
      <c r="AB33005" s="6"/>
    </row>
    <row r="33006" spans="1:28">
      <c r="A33006" s="2"/>
      <c r="B33006" s="2"/>
      <c r="C33006" s="2"/>
      <c r="G33006" s="94"/>
      <c r="H33006" s="94"/>
      <c r="I33006" s="94"/>
      <c r="J33006" s="2"/>
      <c r="P33006" s="30"/>
      <c r="T33006" s="2"/>
      <c r="V33006" s="2"/>
      <c r="W33006" s="28"/>
      <c r="Y33006" s="30"/>
      <c r="Z33006" s="30"/>
      <c r="AB33006" s="6"/>
    </row>
    <row r="33007" spans="1:28">
      <c r="A33007" s="2"/>
      <c r="B33007" s="2"/>
      <c r="C33007" s="2"/>
      <c r="G33007" s="94"/>
      <c r="H33007" s="94"/>
      <c r="I33007" s="94"/>
      <c r="J33007" s="2"/>
      <c r="P33007" s="30"/>
      <c r="T33007" s="2"/>
      <c r="V33007" s="2"/>
      <c r="W33007" s="28"/>
      <c r="Y33007" s="30"/>
      <c r="Z33007" s="30"/>
      <c r="AB33007" s="6"/>
    </row>
    <row r="33008" spans="1:28">
      <c r="A33008" s="2"/>
      <c r="B33008" s="2"/>
      <c r="C33008" s="2"/>
      <c r="G33008" s="94"/>
      <c r="H33008" s="94"/>
      <c r="I33008" s="94"/>
      <c r="J33008" s="2"/>
      <c r="P33008" s="30"/>
      <c r="T33008" s="2"/>
      <c r="V33008" s="2"/>
      <c r="W33008" s="28"/>
      <c r="Y33008" s="30"/>
      <c r="Z33008" s="30"/>
      <c r="AB33008" s="6"/>
    </row>
    <row r="33009" spans="1:28">
      <c r="A33009" s="2"/>
      <c r="B33009" s="2"/>
      <c r="C33009" s="2"/>
      <c r="G33009" s="94"/>
      <c r="H33009" s="94"/>
      <c r="I33009" s="94"/>
      <c r="J33009" s="2"/>
      <c r="P33009" s="30"/>
      <c r="T33009" s="2"/>
      <c r="V33009" s="2"/>
      <c r="W33009" s="28"/>
      <c r="Y33009" s="30"/>
      <c r="Z33009" s="30"/>
      <c r="AB33009" s="6"/>
    </row>
    <row r="33010" spans="1:28">
      <c r="A33010" s="2"/>
      <c r="B33010" s="2"/>
      <c r="C33010" s="2"/>
      <c r="G33010" s="94"/>
      <c r="H33010" s="94"/>
      <c r="I33010" s="94"/>
      <c r="J33010" s="2"/>
      <c r="P33010" s="30"/>
      <c r="T33010" s="2"/>
      <c r="V33010" s="2"/>
      <c r="W33010" s="28"/>
      <c r="Y33010" s="30"/>
      <c r="Z33010" s="30"/>
      <c r="AB33010" s="6"/>
    </row>
    <row r="33011" spans="1:28">
      <c r="A33011" s="2"/>
      <c r="B33011" s="2"/>
      <c r="C33011" s="2"/>
      <c r="G33011" s="94"/>
      <c r="H33011" s="94"/>
      <c r="I33011" s="94"/>
      <c r="J33011" s="2"/>
      <c r="P33011" s="30"/>
      <c r="T33011" s="2"/>
      <c r="V33011" s="2"/>
      <c r="W33011" s="28"/>
      <c r="Y33011" s="30"/>
      <c r="Z33011" s="30"/>
      <c r="AB33011" s="6"/>
    </row>
    <row r="33012" spans="1:28">
      <c r="A33012" s="2"/>
      <c r="B33012" s="2"/>
      <c r="C33012" s="2"/>
      <c r="G33012" s="94"/>
      <c r="H33012" s="94"/>
      <c r="I33012" s="94"/>
      <c r="J33012" s="2"/>
      <c r="P33012" s="30"/>
      <c r="T33012" s="2"/>
      <c r="V33012" s="2"/>
      <c r="W33012" s="28"/>
      <c r="Y33012" s="30"/>
      <c r="Z33012" s="30"/>
      <c r="AB33012" s="6"/>
    </row>
    <row r="33013" spans="1:28">
      <c r="A33013" s="2"/>
      <c r="B33013" s="2"/>
      <c r="C33013" s="2"/>
      <c r="G33013" s="94"/>
      <c r="H33013" s="94"/>
      <c r="I33013" s="94"/>
      <c r="J33013" s="2"/>
      <c r="P33013" s="30"/>
      <c r="T33013" s="2"/>
      <c r="V33013" s="2"/>
      <c r="W33013" s="28"/>
      <c r="Y33013" s="30"/>
      <c r="Z33013" s="30"/>
      <c r="AB33013" s="6"/>
    </row>
    <row r="33014" spans="1:28">
      <c r="A33014" s="2"/>
      <c r="B33014" s="2"/>
      <c r="C33014" s="2"/>
      <c r="G33014" s="94"/>
      <c r="H33014" s="94"/>
      <c r="I33014" s="94"/>
      <c r="J33014" s="2"/>
      <c r="P33014" s="30"/>
      <c r="T33014" s="2"/>
      <c r="V33014" s="2"/>
      <c r="W33014" s="28"/>
      <c r="Y33014" s="30"/>
      <c r="Z33014" s="30"/>
      <c r="AB33014" s="6"/>
    </row>
    <row r="33015" spans="1:28">
      <c r="A33015" s="2"/>
      <c r="B33015" s="2"/>
      <c r="C33015" s="2"/>
      <c r="G33015" s="94"/>
      <c r="H33015" s="94"/>
      <c r="I33015" s="94"/>
      <c r="J33015" s="2"/>
      <c r="P33015" s="30"/>
      <c r="T33015" s="2"/>
      <c r="V33015" s="2"/>
      <c r="W33015" s="28"/>
      <c r="Y33015" s="30"/>
      <c r="Z33015" s="30"/>
      <c r="AB33015" s="6"/>
    </row>
    <row r="33016" spans="1:28">
      <c r="A33016" s="2"/>
      <c r="B33016" s="2"/>
      <c r="C33016" s="2"/>
      <c r="G33016" s="94"/>
      <c r="H33016" s="94"/>
      <c r="I33016" s="94"/>
      <c r="J33016" s="2"/>
      <c r="P33016" s="30"/>
      <c r="T33016" s="2"/>
      <c r="V33016" s="2"/>
      <c r="W33016" s="28"/>
      <c r="Y33016" s="30"/>
      <c r="Z33016" s="30"/>
      <c r="AB33016" s="6"/>
    </row>
    <row r="33017" spans="1:28">
      <c r="A33017" s="2"/>
      <c r="B33017" s="2"/>
      <c r="C33017" s="2"/>
      <c r="G33017" s="94"/>
      <c r="H33017" s="94"/>
      <c r="I33017" s="94"/>
      <c r="J33017" s="2"/>
      <c r="P33017" s="30"/>
      <c r="T33017" s="2"/>
      <c r="V33017" s="2"/>
      <c r="W33017" s="28"/>
      <c r="Y33017" s="30"/>
      <c r="Z33017" s="30"/>
      <c r="AB33017" s="6"/>
    </row>
    <row r="33018" spans="1:28">
      <c r="A33018" s="2"/>
      <c r="B33018" s="2"/>
      <c r="C33018" s="2"/>
      <c r="G33018" s="94"/>
      <c r="H33018" s="94"/>
      <c r="I33018" s="94"/>
      <c r="J33018" s="2"/>
      <c r="P33018" s="30"/>
      <c r="T33018" s="2"/>
      <c r="V33018" s="2"/>
      <c r="W33018" s="28"/>
      <c r="Y33018" s="30"/>
      <c r="Z33018" s="30"/>
      <c r="AB33018" s="6"/>
    </row>
    <row r="33019" spans="1:28">
      <c r="A33019" s="2"/>
      <c r="B33019" s="2"/>
      <c r="C33019" s="2"/>
      <c r="G33019" s="94"/>
      <c r="H33019" s="94"/>
      <c r="I33019" s="94"/>
      <c r="J33019" s="2"/>
      <c r="P33019" s="30"/>
      <c r="T33019" s="2"/>
      <c r="V33019" s="2"/>
      <c r="W33019" s="28"/>
      <c r="Y33019" s="30"/>
      <c r="Z33019" s="30"/>
      <c r="AB33019" s="6"/>
    </row>
    <row r="33020" spans="1:28">
      <c r="A33020" s="2"/>
      <c r="B33020" s="2"/>
      <c r="C33020" s="2"/>
      <c r="G33020" s="94"/>
      <c r="H33020" s="94"/>
      <c r="I33020" s="94"/>
      <c r="J33020" s="2"/>
      <c r="P33020" s="30"/>
      <c r="T33020" s="2"/>
      <c r="V33020" s="2"/>
      <c r="W33020" s="28"/>
      <c r="Y33020" s="30"/>
      <c r="Z33020" s="30"/>
      <c r="AB33020" s="6"/>
    </row>
    <row r="33021" spans="1:28">
      <c r="A33021" s="2"/>
      <c r="B33021" s="2"/>
      <c r="C33021" s="2"/>
      <c r="G33021" s="94"/>
      <c r="H33021" s="94"/>
      <c r="I33021" s="94"/>
      <c r="J33021" s="2"/>
      <c r="P33021" s="30"/>
      <c r="T33021" s="2"/>
      <c r="V33021" s="2"/>
      <c r="W33021" s="28"/>
      <c r="Y33021" s="30"/>
      <c r="Z33021" s="30"/>
      <c r="AB33021" s="6"/>
    </row>
    <row r="33022" spans="1:28">
      <c r="A33022" s="2"/>
      <c r="B33022" s="2"/>
      <c r="C33022" s="2"/>
      <c r="G33022" s="94"/>
      <c r="H33022" s="94"/>
      <c r="I33022" s="94"/>
      <c r="J33022" s="2"/>
      <c r="P33022" s="30"/>
      <c r="T33022" s="2"/>
      <c r="V33022" s="2"/>
      <c r="W33022" s="28"/>
      <c r="Y33022" s="30"/>
      <c r="Z33022" s="30"/>
      <c r="AB33022" s="6"/>
    </row>
    <row r="33023" spans="1:28">
      <c r="A33023" s="2"/>
      <c r="B33023" s="2"/>
      <c r="C33023" s="2"/>
      <c r="G33023" s="94"/>
      <c r="H33023" s="94"/>
      <c r="I33023" s="94"/>
      <c r="J33023" s="2"/>
      <c r="P33023" s="30"/>
      <c r="T33023" s="2"/>
      <c r="V33023" s="2"/>
      <c r="W33023" s="28"/>
      <c r="Y33023" s="30"/>
      <c r="Z33023" s="30"/>
      <c r="AB33023" s="6"/>
    </row>
    <row r="33024" spans="1:28">
      <c r="A33024" s="2"/>
      <c r="B33024" s="2"/>
      <c r="C33024" s="2"/>
      <c r="G33024" s="94"/>
      <c r="H33024" s="94"/>
      <c r="I33024" s="94"/>
      <c r="J33024" s="2"/>
      <c r="P33024" s="30"/>
      <c r="T33024" s="2"/>
      <c r="V33024" s="2"/>
      <c r="W33024" s="28"/>
      <c r="Y33024" s="30"/>
      <c r="Z33024" s="30"/>
      <c r="AB33024" s="6"/>
    </row>
    <row r="33025" spans="1:28">
      <c r="A33025" s="2"/>
      <c r="B33025" s="2"/>
      <c r="C33025" s="2"/>
      <c r="G33025" s="94"/>
      <c r="H33025" s="94"/>
      <c r="I33025" s="94"/>
      <c r="J33025" s="2"/>
      <c r="P33025" s="30"/>
      <c r="T33025" s="2"/>
      <c r="V33025" s="2"/>
      <c r="W33025" s="28"/>
      <c r="Y33025" s="30"/>
      <c r="Z33025" s="30"/>
      <c r="AB33025" s="6"/>
    </row>
    <row r="33026" spans="1:28">
      <c r="A33026" s="2"/>
      <c r="B33026" s="2"/>
      <c r="C33026" s="2"/>
      <c r="G33026" s="94"/>
      <c r="H33026" s="94"/>
      <c r="I33026" s="94"/>
      <c r="J33026" s="2"/>
      <c r="P33026" s="30"/>
      <c r="T33026" s="2"/>
      <c r="V33026" s="2"/>
      <c r="W33026" s="28"/>
      <c r="Y33026" s="30"/>
      <c r="Z33026" s="30"/>
      <c r="AB33026" s="6"/>
    </row>
    <row r="33027" spans="1:28">
      <c r="A33027" s="2"/>
      <c r="B33027" s="2"/>
      <c r="C33027" s="2"/>
      <c r="G33027" s="94"/>
      <c r="H33027" s="94"/>
      <c r="I33027" s="94"/>
      <c r="J33027" s="2"/>
      <c r="P33027" s="30"/>
      <c r="T33027" s="2"/>
      <c r="V33027" s="2"/>
      <c r="W33027" s="28"/>
      <c r="Y33027" s="30"/>
      <c r="Z33027" s="30"/>
      <c r="AB33027" s="6"/>
    </row>
    <row r="33028" spans="1:28">
      <c r="A33028" s="2"/>
      <c r="B33028" s="2"/>
      <c r="C33028" s="2"/>
      <c r="G33028" s="94"/>
      <c r="H33028" s="94"/>
      <c r="I33028" s="94"/>
      <c r="J33028" s="2"/>
      <c r="P33028" s="30"/>
      <c r="T33028" s="2"/>
      <c r="V33028" s="2"/>
      <c r="W33028" s="28"/>
      <c r="Y33028" s="30"/>
      <c r="Z33028" s="30"/>
      <c r="AB33028" s="6"/>
    </row>
    <row r="33029" spans="1:28">
      <c r="A33029" s="2"/>
      <c r="B33029" s="2"/>
      <c r="C33029" s="2"/>
      <c r="G33029" s="94"/>
      <c r="H33029" s="94"/>
      <c r="I33029" s="94"/>
      <c r="J33029" s="2"/>
      <c r="P33029" s="30"/>
      <c r="T33029" s="2"/>
      <c r="V33029" s="2"/>
      <c r="W33029" s="28"/>
      <c r="Y33029" s="30"/>
      <c r="Z33029" s="30"/>
      <c r="AB33029" s="6"/>
    </row>
    <row r="33030" spans="1:28">
      <c r="A33030" s="2"/>
      <c r="B33030" s="2"/>
      <c r="C33030" s="2"/>
      <c r="G33030" s="94"/>
      <c r="H33030" s="94"/>
      <c r="I33030" s="94"/>
      <c r="J33030" s="2"/>
      <c r="P33030" s="30"/>
      <c r="T33030" s="2"/>
      <c r="V33030" s="2"/>
      <c r="W33030" s="28"/>
      <c r="Y33030" s="30"/>
      <c r="Z33030" s="30"/>
      <c r="AB33030" s="6"/>
    </row>
    <row r="33031" spans="1:28">
      <c r="A33031" s="2"/>
      <c r="B33031" s="2"/>
      <c r="C33031" s="2"/>
      <c r="G33031" s="94"/>
      <c r="H33031" s="94"/>
      <c r="I33031" s="94"/>
      <c r="J33031" s="2"/>
      <c r="P33031" s="30"/>
      <c r="T33031" s="2"/>
      <c r="V33031" s="2"/>
      <c r="W33031" s="28"/>
      <c r="Y33031" s="30"/>
      <c r="Z33031" s="30"/>
      <c r="AB33031" s="6"/>
    </row>
    <row r="33032" spans="1:28">
      <c r="A33032" s="2"/>
      <c r="B33032" s="2"/>
      <c r="C33032" s="2"/>
      <c r="G33032" s="94"/>
      <c r="H33032" s="94"/>
      <c r="I33032" s="94"/>
      <c r="J33032" s="2"/>
      <c r="P33032" s="30"/>
      <c r="T33032" s="2"/>
      <c r="V33032" s="2"/>
      <c r="W33032" s="28"/>
      <c r="Y33032" s="30"/>
      <c r="Z33032" s="30"/>
      <c r="AB33032" s="6"/>
    </row>
    <row r="33033" spans="1:28">
      <c r="A33033" s="2"/>
      <c r="B33033" s="2"/>
      <c r="C33033" s="2"/>
      <c r="G33033" s="94"/>
      <c r="H33033" s="94"/>
      <c r="I33033" s="94"/>
      <c r="J33033" s="2"/>
      <c r="P33033" s="30"/>
      <c r="T33033" s="2"/>
      <c r="V33033" s="2"/>
      <c r="W33033" s="28"/>
      <c r="Y33033" s="30"/>
      <c r="Z33033" s="30"/>
      <c r="AB33033" s="6"/>
    </row>
    <row r="33034" spans="1:28">
      <c r="A33034" s="2"/>
      <c r="B33034" s="2"/>
      <c r="C33034" s="2"/>
      <c r="G33034" s="94"/>
      <c r="H33034" s="94"/>
      <c r="I33034" s="94"/>
      <c r="J33034" s="2"/>
      <c r="P33034" s="30"/>
      <c r="T33034" s="2"/>
      <c r="V33034" s="2"/>
      <c r="W33034" s="28"/>
      <c r="Y33034" s="30"/>
      <c r="Z33034" s="30"/>
      <c r="AB33034" s="6"/>
    </row>
    <row r="33035" spans="1:28">
      <c r="A33035" s="2"/>
      <c r="B33035" s="2"/>
      <c r="C33035" s="2"/>
      <c r="G33035" s="94"/>
      <c r="H33035" s="94"/>
      <c r="I33035" s="94"/>
      <c r="J33035" s="2"/>
      <c r="P33035" s="30"/>
      <c r="T33035" s="2"/>
      <c r="V33035" s="2"/>
      <c r="W33035" s="28"/>
      <c r="Y33035" s="30"/>
      <c r="Z33035" s="30"/>
      <c r="AB33035" s="6"/>
    </row>
    <row r="33036" spans="1:28">
      <c r="A33036" s="2"/>
      <c r="B33036" s="2"/>
      <c r="C33036" s="2"/>
      <c r="G33036" s="94"/>
      <c r="H33036" s="94"/>
      <c r="I33036" s="94"/>
      <c r="J33036" s="2"/>
      <c r="P33036" s="30"/>
      <c r="T33036" s="2"/>
      <c r="V33036" s="2"/>
      <c r="W33036" s="28"/>
      <c r="Y33036" s="30"/>
      <c r="Z33036" s="30"/>
      <c r="AB33036" s="6"/>
    </row>
    <row r="33037" spans="1:28">
      <c r="A33037" s="2"/>
      <c r="B33037" s="2"/>
      <c r="C33037" s="2"/>
      <c r="G33037" s="94"/>
      <c r="H33037" s="94"/>
      <c r="I33037" s="94"/>
      <c r="J33037" s="2"/>
      <c r="P33037" s="30"/>
      <c r="T33037" s="2"/>
      <c r="V33037" s="2"/>
      <c r="W33037" s="28"/>
      <c r="Y33037" s="30"/>
      <c r="Z33037" s="30"/>
      <c r="AB33037" s="6"/>
    </row>
    <row r="33038" spans="1:28">
      <c r="A33038" s="2"/>
      <c r="B33038" s="2"/>
      <c r="C33038" s="2"/>
      <c r="G33038" s="94"/>
      <c r="H33038" s="94"/>
      <c r="I33038" s="94"/>
      <c r="J33038" s="2"/>
      <c r="P33038" s="30"/>
      <c r="T33038" s="2"/>
      <c r="V33038" s="2"/>
      <c r="W33038" s="28"/>
      <c r="Y33038" s="30"/>
      <c r="Z33038" s="30"/>
      <c r="AB33038" s="6"/>
    </row>
    <row r="33039" spans="1:28">
      <c r="A33039" s="2"/>
      <c r="B33039" s="2"/>
      <c r="C33039" s="2"/>
      <c r="G33039" s="94"/>
      <c r="H33039" s="94"/>
      <c r="I33039" s="94"/>
      <c r="J33039" s="2"/>
      <c r="P33039" s="30"/>
      <c r="T33039" s="2"/>
      <c r="V33039" s="2"/>
      <c r="W33039" s="28"/>
      <c r="Y33039" s="30"/>
      <c r="Z33039" s="30"/>
      <c r="AB33039" s="6"/>
    </row>
    <row r="33040" spans="1:28">
      <c r="A33040" s="2"/>
      <c r="B33040" s="2"/>
      <c r="C33040" s="2"/>
      <c r="G33040" s="94"/>
      <c r="H33040" s="94"/>
      <c r="I33040" s="94"/>
      <c r="J33040" s="2"/>
      <c r="P33040" s="30"/>
      <c r="T33040" s="2"/>
      <c r="V33040" s="2"/>
      <c r="W33040" s="28"/>
      <c r="Y33040" s="30"/>
      <c r="Z33040" s="30"/>
      <c r="AB33040" s="6"/>
    </row>
    <row r="33041" spans="1:28">
      <c r="A33041" s="2"/>
      <c r="B33041" s="2"/>
      <c r="C33041" s="2"/>
      <c r="G33041" s="94"/>
      <c r="H33041" s="94"/>
      <c r="I33041" s="94"/>
      <c r="J33041" s="2"/>
      <c r="P33041" s="30"/>
      <c r="T33041" s="2"/>
      <c r="V33041" s="2"/>
      <c r="W33041" s="28"/>
      <c r="Y33041" s="30"/>
      <c r="Z33041" s="30"/>
      <c r="AB33041" s="6"/>
    </row>
    <row r="33042" spans="1:28">
      <c r="A33042" s="2"/>
      <c r="B33042" s="2"/>
      <c r="C33042" s="2"/>
      <c r="G33042" s="94"/>
      <c r="H33042" s="94"/>
      <c r="I33042" s="94"/>
      <c r="J33042" s="2"/>
      <c r="P33042" s="30"/>
      <c r="T33042" s="2"/>
      <c r="V33042" s="2"/>
      <c r="W33042" s="28"/>
      <c r="Y33042" s="30"/>
      <c r="Z33042" s="30"/>
      <c r="AB33042" s="6"/>
    </row>
    <row r="33043" spans="1:28">
      <c r="A33043" s="2"/>
      <c r="B33043" s="2"/>
      <c r="C33043" s="2"/>
      <c r="G33043" s="94"/>
      <c r="H33043" s="94"/>
      <c r="I33043" s="94"/>
      <c r="J33043" s="2"/>
      <c r="P33043" s="30"/>
      <c r="T33043" s="2"/>
      <c r="V33043" s="2"/>
      <c r="W33043" s="28"/>
      <c r="Y33043" s="30"/>
      <c r="Z33043" s="30"/>
      <c r="AB33043" s="6"/>
    </row>
    <row r="33044" spans="1:28">
      <c r="A33044" s="2"/>
      <c r="B33044" s="2"/>
      <c r="C33044" s="2"/>
      <c r="G33044" s="94"/>
      <c r="H33044" s="94"/>
      <c r="I33044" s="94"/>
      <c r="J33044" s="2"/>
      <c r="P33044" s="30"/>
      <c r="T33044" s="2"/>
      <c r="V33044" s="2"/>
      <c r="W33044" s="28"/>
      <c r="Y33044" s="30"/>
      <c r="Z33044" s="30"/>
      <c r="AB33044" s="6"/>
    </row>
    <row r="33045" spans="1:28">
      <c r="A33045" s="2"/>
      <c r="B33045" s="2"/>
      <c r="C33045" s="2"/>
      <c r="G33045" s="94"/>
      <c r="H33045" s="94"/>
      <c r="I33045" s="94"/>
      <c r="J33045" s="2"/>
      <c r="P33045" s="30"/>
      <c r="T33045" s="2"/>
      <c r="V33045" s="2"/>
      <c r="W33045" s="28"/>
      <c r="Y33045" s="30"/>
      <c r="Z33045" s="30"/>
      <c r="AB33045" s="6"/>
    </row>
    <row r="33046" spans="1:28">
      <c r="A33046" s="2"/>
      <c r="B33046" s="2"/>
      <c r="C33046" s="2"/>
      <c r="G33046" s="94"/>
      <c r="H33046" s="94"/>
      <c r="I33046" s="94"/>
      <c r="J33046" s="2"/>
      <c r="P33046" s="30"/>
      <c r="T33046" s="2"/>
      <c r="V33046" s="2"/>
      <c r="W33046" s="28"/>
      <c r="Y33046" s="30"/>
      <c r="Z33046" s="30"/>
      <c r="AB33046" s="6"/>
    </row>
    <row r="33047" spans="1:28">
      <c r="A33047" s="2"/>
      <c r="B33047" s="2"/>
      <c r="C33047" s="2"/>
      <c r="G33047" s="94"/>
      <c r="H33047" s="94"/>
      <c r="I33047" s="94"/>
      <c r="J33047" s="2"/>
      <c r="P33047" s="30"/>
      <c r="T33047" s="2"/>
      <c r="V33047" s="2"/>
      <c r="W33047" s="28"/>
      <c r="Y33047" s="30"/>
      <c r="Z33047" s="30"/>
      <c r="AB33047" s="6"/>
    </row>
    <row r="33048" spans="1:28">
      <c r="A33048" s="2"/>
      <c r="B33048" s="2"/>
      <c r="C33048" s="2"/>
      <c r="G33048" s="94"/>
      <c r="H33048" s="94"/>
      <c r="I33048" s="94"/>
      <c r="J33048" s="2"/>
      <c r="P33048" s="30"/>
      <c r="T33048" s="2"/>
      <c r="V33048" s="2"/>
      <c r="W33048" s="28"/>
      <c r="Y33048" s="30"/>
      <c r="Z33048" s="30"/>
      <c r="AB33048" s="6"/>
    </row>
    <row r="33049" spans="1:28">
      <c r="A33049" s="2"/>
      <c r="B33049" s="2"/>
      <c r="C33049" s="2"/>
      <c r="G33049" s="94"/>
      <c r="H33049" s="94"/>
      <c r="I33049" s="94"/>
      <c r="J33049" s="2"/>
      <c r="P33049" s="30"/>
      <c r="T33049" s="2"/>
      <c r="V33049" s="2"/>
      <c r="W33049" s="28"/>
      <c r="Y33049" s="30"/>
      <c r="Z33049" s="30"/>
      <c r="AB33049" s="6"/>
    </row>
    <row r="33050" spans="1:28">
      <c r="A33050" s="2"/>
      <c r="B33050" s="2"/>
      <c r="C33050" s="2"/>
      <c r="G33050" s="94"/>
      <c r="H33050" s="94"/>
      <c r="I33050" s="94"/>
      <c r="J33050" s="2"/>
      <c r="P33050" s="30"/>
      <c r="T33050" s="2"/>
      <c r="V33050" s="2"/>
      <c r="W33050" s="28"/>
      <c r="Y33050" s="30"/>
      <c r="Z33050" s="30"/>
      <c r="AB33050" s="6"/>
    </row>
    <row r="33051" spans="1:28">
      <c r="A33051" s="2"/>
      <c r="B33051" s="2"/>
      <c r="C33051" s="2"/>
      <c r="G33051" s="94"/>
      <c r="H33051" s="94"/>
      <c r="I33051" s="94"/>
      <c r="J33051" s="2"/>
      <c r="P33051" s="30"/>
      <c r="T33051" s="2"/>
      <c r="V33051" s="2"/>
      <c r="W33051" s="28"/>
      <c r="Y33051" s="30"/>
      <c r="Z33051" s="30"/>
      <c r="AB33051" s="6"/>
    </row>
    <row r="33052" spans="1:28">
      <c r="A33052" s="2"/>
      <c r="B33052" s="2"/>
      <c r="C33052" s="2"/>
      <c r="G33052" s="94"/>
      <c r="H33052" s="94"/>
      <c r="I33052" s="94"/>
      <c r="J33052" s="2"/>
      <c r="P33052" s="30"/>
      <c r="T33052" s="2"/>
      <c r="V33052" s="2"/>
      <c r="W33052" s="28"/>
      <c r="Y33052" s="30"/>
      <c r="Z33052" s="30"/>
      <c r="AB33052" s="6"/>
    </row>
    <row r="33053" spans="1:28">
      <c r="A33053" s="2"/>
      <c r="B33053" s="2"/>
      <c r="C33053" s="2"/>
      <c r="G33053" s="94"/>
      <c r="H33053" s="94"/>
      <c r="I33053" s="94"/>
      <c r="J33053" s="2"/>
      <c r="P33053" s="30"/>
      <c r="T33053" s="2"/>
      <c r="V33053" s="2"/>
      <c r="W33053" s="28"/>
      <c r="Y33053" s="30"/>
      <c r="Z33053" s="30"/>
      <c r="AB33053" s="6"/>
    </row>
    <row r="33054" spans="1:28">
      <c r="A33054" s="2"/>
      <c r="B33054" s="2"/>
      <c r="C33054" s="2"/>
      <c r="G33054" s="94"/>
      <c r="H33054" s="94"/>
      <c r="I33054" s="94"/>
      <c r="J33054" s="2"/>
      <c r="P33054" s="30"/>
      <c r="T33054" s="2"/>
      <c r="V33054" s="2"/>
      <c r="W33054" s="28"/>
      <c r="Y33054" s="30"/>
      <c r="Z33054" s="30"/>
      <c r="AB33054" s="6"/>
    </row>
    <row r="33055" spans="1:28">
      <c r="A33055" s="2"/>
      <c r="B33055" s="2"/>
      <c r="C33055" s="2"/>
      <c r="G33055" s="94"/>
      <c r="H33055" s="94"/>
      <c r="I33055" s="94"/>
      <c r="J33055" s="2"/>
      <c r="P33055" s="30"/>
      <c r="T33055" s="2"/>
      <c r="V33055" s="2"/>
      <c r="W33055" s="28"/>
      <c r="Y33055" s="30"/>
      <c r="Z33055" s="30"/>
      <c r="AB33055" s="6"/>
    </row>
    <row r="33056" spans="1:28">
      <c r="A33056" s="2"/>
      <c r="B33056" s="2"/>
      <c r="C33056" s="2"/>
      <c r="G33056" s="94"/>
      <c r="H33056" s="94"/>
      <c r="I33056" s="94"/>
      <c r="J33056" s="2"/>
      <c r="P33056" s="30"/>
      <c r="T33056" s="2"/>
      <c r="V33056" s="2"/>
      <c r="W33056" s="28"/>
      <c r="Y33056" s="30"/>
      <c r="Z33056" s="30"/>
      <c r="AB33056" s="6"/>
    </row>
    <row r="33057" spans="1:28">
      <c r="A33057" s="2"/>
      <c r="B33057" s="2"/>
      <c r="C33057" s="2"/>
      <c r="G33057" s="94"/>
      <c r="H33057" s="94"/>
      <c r="I33057" s="94"/>
      <c r="J33057" s="2"/>
      <c r="P33057" s="30"/>
      <c r="T33057" s="2"/>
      <c r="V33057" s="2"/>
      <c r="W33057" s="28"/>
      <c r="Y33057" s="30"/>
      <c r="Z33057" s="30"/>
      <c r="AB33057" s="6"/>
    </row>
    <row r="33058" spans="1:28">
      <c r="A33058" s="2"/>
      <c r="B33058" s="2"/>
      <c r="C33058" s="2"/>
      <c r="G33058" s="94"/>
      <c r="H33058" s="94"/>
      <c r="I33058" s="94"/>
      <c r="J33058" s="2"/>
      <c r="P33058" s="30"/>
      <c r="T33058" s="2"/>
      <c r="V33058" s="2"/>
      <c r="W33058" s="28"/>
      <c r="Y33058" s="30"/>
      <c r="Z33058" s="30"/>
      <c r="AB33058" s="6"/>
    </row>
    <row r="33059" spans="1:28">
      <c r="A33059" s="2"/>
      <c r="B33059" s="2"/>
      <c r="C33059" s="2"/>
      <c r="G33059" s="94"/>
      <c r="H33059" s="94"/>
      <c r="I33059" s="94"/>
      <c r="J33059" s="2"/>
      <c r="P33059" s="30"/>
      <c r="T33059" s="2"/>
      <c r="V33059" s="2"/>
      <c r="W33059" s="28"/>
      <c r="Y33059" s="30"/>
      <c r="Z33059" s="30"/>
      <c r="AB33059" s="6"/>
    </row>
    <row r="33060" spans="1:28">
      <c r="A33060" s="2"/>
      <c r="B33060" s="2"/>
      <c r="C33060" s="2"/>
      <c r="G33060" s="94"/>
      <c r="H33060" s="94"/>
      <c r="I33060" s="94"/>
      <c r="J33060" s="2"/>
      <c r="P33060" s="30"/>
      <c r="T33060" s="2"/>
      <c r="V33060" s="2"/>
      <c r="W33060" s="28"/>
      <c r="Y33060" s="30"/>
      <c r="Z33060" s="30"/>
      <c r="AB33060" s="6"/>
    </row>
    <row r="33061" spans="1:28">
      <c r="A33061" s="2"/>
      <c r="B33061" s="2"/>
      <c r="C33061" s="2"/>
      <c r="G33061" s="94"/>
      <c r="H33061" s="94"/>
      <c r="I33061" s="94"/>
      <c r="J33061" s="2"/>
      <c r="P33061" s="30"/>
      <c r="T33061" s="2"/>
      <c r="V33061" s="2"/>
      <c r="W33061" s="28"/>
      <c r="Y33061" s="30"/>
      <c r="Z33061" s="30"/>
      <c r="AB33061" s="6"/>
    </row>
    <row r="33062" spans="1:28">
      <c r="A33062" s="2"/>
      <c r="B33062" s="2"/>
      <c r="C33062" s="2"/>
      <c r="G33062" s="94"/>
      <c r="H33062" s="94"/>
      <c r="I33062" s="94"/>
      <c r="J33062" s="2"/>
      <c r="P33062" s="30"/>
      <c r="T33062" s="2"/>
      <c r="V33062" s="2"/>
      <c r="W33062" s="28"/>
      <c r="Y33062" s="30"/>
      <c r="Z33062" s="30"/>
      <c r="AB33062" s="6"/>
    </row>
    <row r="33063" spans="1:28">
      <c r="A33063" s="2"/>
      <c r="B33063" s="2"/>
      <c r="C33063" s="2"/>
      <c r="G33063" s="94"/>
      <c r="H33063" s="94"/>
      <c r="I33063" s="94"/>
      <c r="J33063" s="2"/>
      <c r="P33063" s="30"/>
      <c r="T33063" s="2"/>
      <c r="V33063" s="2"/>
      <c r="W33063" s="28"/>
      <c r="Y33063" s="30"/>
      <c r="Z33063" s="30"/>
      <c r="AB33063" s="6"/>
    </row>
    <row r="33064" spans="1:28">
      <c r="A33064" s="2"/>
      <c r="B33064" s="2"/>
      <c r="C33064" s="2"/>
      <c r="G33064" s="94"/>
      <c r="H33064" s="94"/>
      <c r="I33064" s="94"/>
      <c r="J33064" s="2"/>
      <c r="P33064" s="30"/>
      <c r="T33064" s="2"/>
      <c r="V33064" s="2"/>
      <c r="W33064" s="28"/>
      <c r="Y33064" s="30"/>
      <c r="Z33064" s="30"/>
      <c r="AB33064" s="6"/>
    </row>
    <row r="33065" spans="1:28">
      <c r="A33065" s="2"/>
      <c r="B33065" s="2"/>
      <c r="C33065" s="2"/>
      <c r="G33065" s="94"/>
      <c r="H33065" s="94"/>
      <c r="I33065" s="94"/>
      <c r="J33065" s="2"/>
      <c r="P33065" s="30"/>
      <c r="T33065" s="2"/>
      <c r="V33065" s="2"/>
      <c r="W33065" s="28"/>
      <c r="Y33065" s="30"/>
      <c r="Z33065" s="30"/>
      <c r="AB33065" s="6"/>
    </row>
    <row r="33066" spans="1:28">
      <c r="A33066" s="2"/>
      <c r="B33066" s="2"/>
      <c r="C33066" s="2"/>
      <c r="G33066" s="94"/>
      <c r="H33066" s="94"/>
      <c r="I33066" s="94"/>
      <c r="J33066" s="2"/>
      <c r="P33066" s="30"/>
      <c r="T33066" s="2"/>
      <c r="V33066" s="2"/>
      <c r="W33066" s="28"/>
      <c r="Y33066" s="30"/>
      <c r="Z33066" s="30"/>
      <c r="AB33066" s="6"/>
    </row>
    <row r="33067" spans="1:28">
      <c r="A33067" s="2"/>
      <c r="B33067" s="2"/>
      <c r="C33067" s="2"/>
      <c r="G33067" s="94"/>
      <c r="H33067" s="94"/>
      <c r="I33067" s="94"/>
      <c r="J33067" s="2"/>
      <c r="P33067" s="30"/>
      <c r="T33067" s="2"/>
      <c r="V33067" s="2"/>
      <c r="W33067" s="28"/>
      <c r="Y33067" s="30"/>
      <c r="Z33067" s="30"/>
      <c r="AB33067" s="6"/>
    </row>
    <row r="33068" spans="1:28">
      <c r="A33068" s="2"/>
      <c r="B33068" s="2"/>
      <c r="C33068" s="2"/>
      <c r="G33068" s="94"/>
      <c r="H33068" s="94"/>
      <c r="I33068" s="94"/>
      <c r="J33068" s="2"/>
      <c r="P33068" s="30"/>
      <c r="T33068" s="2"/>
      <c r="V33068" s="2"/>
      <c r="W33068" s="28"/>
      <c r="Y33068" s="30"/>
      <c r="Z33068" s="30"/>
      <c r="AB33068" s="6"/>
    </row>
    <row r="33069" spans="1:28">
      <c r="A33069" s="2"/>
      <c r="B33069" s="2"/>
      <c r="C33069" s="2"/>
      <c r="G33069" s="94"/>
      <c r="H33069" s="94"/>
      <c r="I33069" s="94"/>
      <c r="J33069" s="2"/>
      <c r="P33069" s="30"/>
      <c r="T33069" s="2"/>
      <c r="V33069" s="2"/>
      <c r="W33069" s="28"/>
      <c r="Y33069" s="30"/>
      <c r="Z33069" s="30"/>
      <c r="AB33069" s="6"/>
    </row>
    <row r="33070" spans="1:28">
      <c r="A33070" s="2"/>
      <c r="B33070" s="2"/>
      <c r="C33070" s="2"/>
      <c r="G33070" s="94"/>
      <c r="H33070" s="94"/>
      <c r="I33070" s="94"/>
      <c r="J33070" s="2"/>
      <c r="P33070" s="30"/>
      <c r="T33070" s="2"/>
      <c r="V33070" s="2"/>
      <c r="W33070" s="28"/>
      <c r="Y33070" s="30"/>
      <c r="Z33070" s="30"/>
      <c r="AB33070" s="6"/>
    </row>
    <row r="33071" spans="1:28">
      <c r="A33071" s="2"/>
      <c r="B33071" s="2"/>
      <c r="C33071" s="2"/>
      <c r="G33071" s="94"/>
      <c r="H33071" s="94"/>
      <c r="I33071" s="94"/>
      <c r="J33071" s="2"/>
      <c r="P33071" s="30"/>
      <c r="T33071" s="2"/>
      <c r="V33071" s="2"/>
      <c r="W33071" s="28"/>
      <c r="Y33071" s="30"/>
      <c r="Z33071" s="30"/>
      <c r="AB33071" s="6"/>
    </row>
    <row r="33072" spans="1:28">
      <c r="A33072" s="2"/>
      <c r="B33072" s="2"/>
      <c r="C33072" s="2"/>
      <c r="G33072" s="94"/>
      <c r="H33072" s="94"/>
      <c r="I33072" s="94"/>
      <c r="J33072" s="2"/>
      <c r="P33072" s="30"/>
      <c r="T33072" s="2"/>
      <c r="V33072" s="2"/>
      <c r="W33072" s="28"/>
      <c r="Y33072" s="30"/>
      <c r="Z33072" s="30"/>
      <c r="AB33072" s="6"/>
    </row>
    <row r="33073" spans="1:28">
      <c r="A33073" s="2"/>
      <c r="B33073" s="2"/>
      <c r="C33073" s="2"/>
      <c r="G33073" s="94"/>
      <c r="H33073" s="94"/>
      <c r="I33073" s="94"/>
      <c r="J33073" s="2"/>
      <c r="P33073" s="30"/>
      <c r="T33073" s="2"/>
      <c r="V33073" s="2"/>
      <c r="W33073" s="28"/>
      <c r="Y33073" s="30"/>
      <c r="Z33073" s="30"/>
      <c r="AB33073" s="6"/>
    </row>
    <row r="33074" spans="1:28">
      <c r="A33074" s="2"/>
      <c r="B33074" s="2"/>
      <c r="C33074" s="2"/>
      <c r="G33074" s="94"/>
      <c r="H33074" s="94"/>
      <c r="I33074" s="94"/>
      <c r="J33074" s="2"/>
      <c r="P33074" s="30"/>
      <c r="T33074" s="2"/>
      <c r="V33074" s="2"/>
      <c r="W33074" s="28"/>
      <c r="Y33074" s="30"/>
      <c r="Z33074" s="30"/>
      <c r="AB33074" s="6"/>
    </row>
    <row r="33075" spans="1:28">
      <c r="A33075" s="2"/>
      <c r="B33075" s="2"/>
      <c r="C33075" s="2"/>
      <c r="G33075" s="94"/>
      <c r="H33075" s="94"/>
      <c r="I33075" s="94"/>
      <c r="J33075" s="2"/>
      <c r="P33075" s="30"/>
      <c r="T33075" s="2"/>
      <c r="V33075" s="2"/>
      <c r="W33075" s="28"/>
      <c r="Y33075" s="30"/>
      <c r="Z33075" s="30"/>
      <c r="AB33075" s="6"/>
    </row>
    <row r="33076" spans="1:28">
      <c r="A33076" s="2"/>
      <c r="B33076" s="2"/>
      <c r="C33076" s="2"/>
      <c r="G33076" s="94"/>
      <c r="H33076" s="94"/>
      <c r="I33076" s="94"/>
      <c r="J33076" s="2"/>
      <c r="P33076" s="30"/>
      <c r="T33076" s="2"/>
      <c r="V33076" s="2"/>
      <c r="W33076" s="28"/>
      <c r="Y33076" s="30"/>
      <c r="Z33076" s="30"/>
      <c r="AB33076" s="6"/>
    </row>
    <row r="33077" spans="1:28">
      <c r="A33077" s="2"/>
      <c r="B33077" s="2"/>
      <c r="C33077" s="2"/>
      <c r="G33077" s="94"/>
      <c r="H33077" s="94"/>
      <c r="I33077" s="94"/>
      <c r="J33077" s="2"/>
      <c r="P33077" s="30"/>
      <c r="T33077" s="2"/>
      <c r="V33077" s="2"/>
      <c r="W33077" s="28"/>
      <c r="Y33077" s="30"/>
      <c r="Z33077" s="30"/>
      <c r="AB33077" s="6"/>
    </row>
    <row r="33078" spans="1:28">
      <c r="A33078" s="2"/>
      <c r="B33078" s="2"/>
      <c r="C33078" s="2"/>
      <c r="G33078" s="94"/>
      <c r="H33078" s="94"/>
      <c r="I33078" s="94"/>
      <c r="J33078" s="2"/>
      <c r="P33078" s="30"/>
      <c r="T33078" s="2"/>
      <c r="V33078" s="2"/>
      <c r="W33078" s="28"/>
      <c r="Y33078" s="30"/>
      <c r="Z33078" s="30"/>
      <c r="AB33078" s="6"/>
    </row>
    <row r="33079" spans="1:28">
      <c r="A33079" s="2"/>
      <c r="B33079" s="2"/>
      <c r="C33079" s="2"/>
      <c r="G33079" s="94"/>
      <c r="H33079" s="94"/>
      <c r="I33079" s="94"/>
      <c r="J33079" s="2"/>
      <c r="P33079" s="30"/>
      <c r="T33079" s="2"/>
      <c r="V33079" s="2"/>
      <c r="W33079" s="28"/>
      <c r="Y33079" s="30"/>
      <c r="Z33079" s="30"/>
      <c r="AB33079" s="6"/>
    </row>
    <row r="33080" spans="1:28">
      <c r="A33080" s="2"/>
      <c r="B33080" s="2"/>
      <c r="C33080" s="2"/>
      <c r="G33080" s="94"/>
      <c r="H33080" s="94"/>
      <c r="I33080" s="94"/>
      <c r="J33080" s="2"/>
      <c r="P33080" s="30"/>
      <c r="T33080" s="2"/>
      <c r="V33080" s="2"/>
      <c r="W33080" s="28"/>
      <c r="Y33080" s="30"/>
      <c r="Z33080" s="30"/>
      <c r="AB33080" s="6"/>
    </row>
    <row r="33081" spans="1:28">
      <c r="A33081" s="2"/>
      <c r="B33081" s="2"/>
      <c r="C33081" s="2"/>
      <c r="G33081" s="94"/>
      <c r="H33081" s="94"/>
      <c r="I33081" s="94"/>
      <c r="J33081" s="2"/>
      <c r="P33081" s="30"/>
      <c r="T33081" s="2"/>
      <c r="V33081" s="2"/>
      <c r="W33081" s="28"/>
      <c r="Y33081" s="30"/>
      <c r="Z33081" s="30"/>
      <c r="AB33081" s="6"/>
    </row>
    <row r="33082" spans="1:28">
      <c r="A33082" s="2"/>
      <c r="B33082" s="2"/>
      <c r="C33082" s="2"/>
      <c r="G33082" s="94"/>
      <c r="H33082" s="94"/>
      <c r="I33082" s="94"/>
      <c r="J33082" s="2"/>
      <c r="P33082" s="30"/>
      <c r="T33082" s="2"/>
      <c r="V33082" s="2"/>
      <c r="W33082" s="28"/>
      <c r="Y33082" s="30"/>
      <c r="Z33082" s="30"/>
      <c r="AB33082" s="6"/>
    </row>
    <row r="33083" spans="1:28">
      <c r="A33083" s="2"/>
      <c r="B33083" s="2"/>
      <c r="C33083" s="2"/>
      <c r="G33083" s="94"/>
      <c r="H33083" s="94"/>
      <c r="I33083" s="94"/>
      <c r="J33083" s="2"/>
      <c r="P33083" s="30"/>
      <c r="T33083" s="2"/>
      <c r="V33083" s="2"/>
      <c r="W33083" s="28"/>
      <c r="Y33083" s="30"/>
      <c r="Z33083" s="30"/>
      <c r="AB33083" s="6"/>
    </row>
    <row r="33084" spans="1:28">
      <c r="A33084" s="2"/>
      <c r="B33084" s="2"/>
      <c r="C33084" s="2"/>
      <c r="G33084" s="94"/>
      <c r="H33084" s="94"/>
      <c r="I33084" s="94"/>
      <c r="J33084" s="2"/>
      <c r="P33084" s="30"/>
      <c r="T33084" s="2"/>
      <c r="V33084" s="2"/>
      <c r="W33084" s="28"/>
      <c r="Y33084" s="30"/>
      <c r="Z33084" s="30"/>
      <c r="AB33084" s="6"/>
    </row>
    <row r="33085" spans="1:28">
      <c r="A33085" s="2"/>
      <c r="B33085" s="2"/>
      <c r="C33085" s="2"/>
      <c r="G33085" s="94"/>
      <c r="H33085" s="94"/>
      <c r="I33085" s="94"/>
      <c r="J33085" s="2"/>
      <c r="P33085" s="30"/>
      <c r="T33085" s="2"/>
      <c r="V33085" s="2"/>
      <c r="W33085" s="28"/>
      <c r="Y33085" s="30"/>
      <c r="Z33085" s="30"/>
      <c r="AB33085" s="6"/>
    </row>
    <row r="33086" spans="1:28">
      <c r="A33086" s="2"/>
      <c r="B33086" s="2"/>
      <c r="C33086" s="2"/>
      <c r="G33086" s="94"/>
      <c r="H33086" s="94"/>
      <c r="I33086" s="94"/>
      <c r="J33086" s="2"/>
      <c r="P33086" s="30"/>
      <c r="T33086" s="2"/>
      <c r="V33086" s="2"/>
      <c r="W33086" s="28"/>
      <c r="Y33086" s="30"/>
      <c r="Z33086" s="30"/>
      <c r="AB33086" s="6"/>
    </row>
    <row r="33087" spans="1:28">
      <c r="A33087" s="2"/>
      <c r="B33087" s="2"/>
      <c r="C33087" s="2"/>
      <c r="G33087" s="94"/>
      <c r="H33087" s="94"/>
      <c r="I33087" s="94"/>
      <c r="J33087" s="2"/>
      <c r="P33087" s="30"/>
      <c r="T33087" s="2"/>
      <c r="V33087" s="2"/>
      <c r="W33087" s="28"/>
      <c r="Y33087" s="30"/>
      <c r="Z33087" s="30"/>
      <c r="AB33087" s="6"/>
    </row>
    <row r="33088" spans="1:28">
      <c r="A33088" s="2"/>
      <c r="B33088" s="2"/>
      <c r="C33088" s="2"/>
      <c r="G33088" s="94"/>
      <c r="H33088" s="94"/>
      <c r="I33088" s="94"/>
      <c r="J33088" s="2"/>
      <c r="P33088" s="30"/>
      <c r="T33088" s="2"/>
      <c r="V33088" s="2"/>
      <c r="W33088" s="28"/>
      <c r="Y33088" s="30"/>
      <c r="Z33088" s="30"/>
      <c r="AB33088" s="6"/>
    </row>
    <row r="33089" spans="1:28">
      <c r="A33089" s="2"/>
      <c r="B33089" s="2"/>
      <c r="C33089" s="2"/>
      <c r="G33089" s="94"/>
      <c r="H33089" s="94"/>
      <c r="I33089" s="94"/>
      <c r="J33089" s="2"/>
      <c r="P33089" s="30"/>
      <c r="T33089" s="2"/>
      <c r="V33089" s="2"/>
      <c r="W33089" s="28"/>
      <c r="Y33089" s="30"/>
      <c r="Z33089" s="30"/>
      <c r="AB33089" s="6"/>
    </row>
    <row r="33090" spans="1:28">
      <c r="A33090" s="2"/>
      <c r="B33090" s="2"/>
      <c r="C33090" s="2"/>
      <c r="G33090" s="94"/>
      <c r="H33090" s="94"/>
      <c r="I33090" s="94"/>
      <c r="J33090" s="2"/>
      <c r="P33090" s="30"/>
      <c r="T33090" s="2"/>
      <c r="V33090" s="2"/>
      <c r="W33090" s="28"/>
      <c r="Y33090" s="30"/>
      <c r="Z33090" s="30"/>
      <c r="AB33090" s="6"/>
    </row>
    <row r="33091" spans="1:28">
      <c r="A33091" s="2"/>
      <c r="B33091" s="2"/>
      <c r="C33091" s="2"/>
      <c r="G33091" s="94"/>
      <c r="H33091" s="94"/>
      <c r="I33091" s="94"/>
      <c r="J33091" s="2"/>
      <c r="P33091" s="30"/>
      <c r="T33091" s="2"/>
      <c r="V33091" s="2"/>
      <c r="W33091" s="28"/>
      <c r="Y33091" s="30"/>
      <c r="Z33091" s="30"/>
      <c r="AB33091" s="6"/>
    </row>
    <row r="33092" spans="1:28">
      <c r="A33092" s="2"/>
      <c r="B33092" s="2"/>
      <c r="C33092" s="2"/>
      <c r="G33092" s="94"/>
      <c r="H33092" s="94"/>
      <c r="I33092" s="94"/>
      <c r="J33092" s="2"/>
      <c r="P33092" s="30"/>
      <c r="T33092" s="2"/>
      <c r="V33092" s="2"/>
      <c r="W33092" s="28"/>
      <c r="Y33092" s="30"/>
      <c r="Z33092" s="30"/>
      <c r="AB33092" s="6"/>
    </row>
    <row r="33093" spans="1:28">
      <c r="A33093" s="2"/>
      <c r="B33093" s="2"/>
      <c r="C33093" s="2"/>
      <c r="G33093" s="94"/>
      <c r="H33093" s="94"/>
      <c r="I33093" s="94"/>
      <c r="J33093" s="2"/>
      <c r="P33093" s="30"/>
      <c r="T33093" s="2"/>
      <c r="V33093" s="2"/>
      <c r="W33093" s="28"/>
      <c r="Y33093" s="30"/>
      <c r="Z33093" s="30"/>
      <c r="AB33093" s="6"/>
    </row>
    <row r="33094" spans="1:28">
      <c r="A33094" s="2"/>
      <c r="B33094" s="2"/>
      <c r="C33094" s="2"/>
      <c r="G33094" s="94"/>
      <c r="H33094" s="94"/>
      <c r="I33094" s="94"/>
      <c r="J33094" s="2"/>
      <c r="P33094" s="30"/>
      <c r="T33094" s="2"/>
      <c r="V33094" s="2"/>
      <c r="W33094" s="28"/>
      <c r="Y33094" s="30"/>
      <c r="Z33094" s="30"/>
      <c r="AB33094" s="6"/>
    </row>
    <row r="33095" spans="1:28">
      <c r="A33095" s="2"/>
      <c r="B33095" s="2"/>
      <c r="C33095" s="2"/>
      <c r="G33095" s="94"/>
      <c r="H33095" s="94"/>
      <c r="I33095" s="94"/>
      <c r="J33095" s="2"/>
      <c r="P33095" s="30"/>
      <c r="T33095" s="2"/>
      <c r="V33095" s="2"/>
      <c r="W33095" s="28"/>
      <c r="Y33095" s="30"/>
      <c r="Z33095" s="30"/>
      <c r="AB33095" s="6"/>
    </row>
    <row r="33096" spans="1:28">
      <c r="A33096" s="2"/>
      <c r="B33096" s="2"/>
      <c r="C33096" s="2"/>
      <c r="G33096" s="94"/>
      <c r="H33096" s="94"/>
      <c r="I33096" s="94"/>
      <c r="J33096" s="2"/>
      <c r="P33096" s="30"/>
      <c r="T33096" s="2"/>
      <c r="V33096" s="2"/>
      <c r="W33096" s="28"/>
      <c r="Y33096" s="30"/>
      <c r="Z33096" s="30"/>
      <c r="AB33096" s="6"/>
    </row>
    <row r="33097" spans="1:28">
      <c r="A33097" s="2"/>
      <c r="B33097" s="2"/>
      <c r="C33097" s="2"/>
      <c r="G33097" s="94"/>
      <c r="H33097" s="94"/>
      <c r="I33097" s="94"/>
      <c r="J33097" s="2"/>
      <c r="P33097" s="30"/>
      <c r="T33097" s="2"/>
      <c r="V33097" s="2"/>
      <c r="W33097" s="28"/>
      <c r="Y33097" s="30"/>
      <c r="Z33097" s="30"/>
      <c r="AB33097" s="6"/>
    </row>
    <row r="33098" spans="1:28">
      <c r="A33098" s="2"/>
      <c r="B33098" s="2"/>
      <c r="C33098" s="2"/>
      <c r="G33098" s="94"/>
      <c r="H33098" s="94"/>
      <c r="I33098" s="94"/>
      <c r="J33098" s="2"/>
      <c r="P33098" s="30"/>
      <c r="T33098" s="2"/>
      <c r="V33098" s="2"/>
      <c r="W33098" s="28"/>
      <c r="Y33098" s="30"/>
      <c r="Z33098" s="30"/>
      <c r="AB33098" s="6"/>
    </row>
    <row r="33099" spans="1:28">
      <c r="A33099" s="2"/>
      <c r="B33099" s="2"/>
      <c r="C33099" s="2"/>
      <c r="G33099" s="94"/>
      <c r="H33099" s="94"/>
      <c r="I33099" s="94"/>
      <c r="J33099" s="2"/>
      <c r="P33099" s="30"/>
      <c r="T33099" s="2"/>
      <c r="V33099" s="2"/>
      <c r="W33099" s="28"/>
      <c r="Y33099" s="30"/>
      <c r="Z33099" s="30"/>
      <c r="AB33099" s="6"/>
    </row>
    <row r="33100" spans="1:28">
      <c r="A33100" s="2"/>
      <c r="B33100" s="2"/>
      <c r="C33100" s="2"/>
      <c r="G33100" s="94"/>
      <c r="H33100" s="94"/>
      <c r="I33100" s="94"/>
      <c r="J33100" s="2"/>
      <c r="P33100" s="30"/>
      <c r="T33100" s="2"/>
      <c r="V33100" s="2"/>
      <c r="W33100" s="28"/>
      <c r="Y33100" s="30"/>
      <c r="Z33100" s="30"/>
      <c r="AB33100" s="6"/>
    </row>
    <row r="33101" spans="1:28">
      <c r="A33101" s="2"/>
      <c r="B33101" s="2"/>
      <c r="C33101" s="2"/>
      <c r="G33101" s="94"/>
      <c r="H33101" s="94"/>
      <c r="I33101" s="94"/>
      <c r="J33101" s="2"/>
      <c r="P33101" s="30"/>
      <c r="T33101" s="2"/>
      <c r="V33101" s="2"/>
      <c r="W33101" s="28"/>
      <c r="Y33101" s="30"/>
      <c r="Z33101" s="30"/>
      <c r="AB33101" s="6"/>
    </row>
    <row r="33102" spans="1:28">
      <c r="A33102" s="2"/>
      <c r="B33102" s="2"/>
      <c r="C33102" s="2"/>
      <c r="G33102" s="94"/>
      <c r="H33102" s="94"/>
      <c r="I33102" s="94"/>
      <c r="J33102" s="2"/>
      <c r="P33102" s="30"/>
      <c r="T33102" s="2"/>
      <c r="V33102" s="2"/>
      <c r="W33102" s="28"/>
      <c r="Y33102" s="30"/>
      <c r="Z33102" s="30"/>
      <c r="AB33102" s="6"/>
    </row>
    <row r="33103" spans="1:28">
      <c r="A33103" s="2"/>
      <c r="B33103" s="2"/>
      <c r="C33103" s="2"/>
      <c r="G33103" s="94"/>
      <c r="H33103" s="94"/>
      <c r="I33103" s="94"/>
      <c r="J33103" s="2"/>
      <c r="P33103" s="30"/>
      <c r="T33103" s="2"/>
      <c r="V33103" s="2"/>
      <c r="W33103" s="28"/>
      <c r="Y33103" s="30"/>
      <c r="Z33103" s="30"/>
      <c r="AB33103" s="6"/>
    </row>
    <row r="33104" spans="1:28">
      <c r="A33104" s="2"/>
      <c r="B33104" s="2"/>
      <c r="C33104" s="2"/>
      <c r="G33104" s="94"/>
      <c r="H33104" s="94"/>
      <c r="I33104" s="94"/>
      <c r="J33104" s="2"/>
      <c r="P33104" s="30"/>
      <c r="T33104" s="2"/>
      <c r="V33104" s="2"/>
      <c r="W33104" s="28"/>
      <c r="Y33104" s="30"/>
      <c r="Z33104" s="30"/>
      <c r="AB33104" s="6"/>
    </row>
    <row r="33105" spans="1:28">
      <c r="A33105" s="2"/>
      <c r="B33105" s="2"/>
      <c r="C33105" s="2"/>
      <c r="G33105" s="94"/>
      <c r="H33105" s="94"/>
      <c r="I33105" s="94"/>
      <c r="J33105" s="2"/>
      <c r="P33105" s="30"/>
      <c r="T33105" s="2"/>
      <c r="V33105" s="2"/>
      <c r="W33105" s="28"/>
      <c r="Y33105" s="30"/>
      <c r="Z33105" s="30"/>
      <c r="AB33105" s="6"/>
    </row>
    <row r="33106" spans="1:28">
      <c r="A33106" s="2"/>
      <c r="B33106" s="2"/>
      <c r="C33106" s="2"/>
      <c r="G33106" s="94"/>
      <c r="H33106" s="94"/>
      <c r="I33106" s="94"/>
      <c r="J33106" s="2"/>
      <c r="P33106" s="30"/>
      <c r="T33106" s="2"/>
      <c r="V33106" s="2"/>
      <c r="W33106" s="28"/>
      <c r="Y33106" s="30"/>
      <c r="Z33106" s="30"/>
      <c r="AB33106" s="6"/>
    </row>
    <row r="33107" spans="1:28">
      <c r="A33107" s="2"/>
      <c r="B33107" s="2"/>
      <c r="C33107" s="2"/>
      <c r="G33107" s="94"/>
      <c r="H33107" s="94"/>
      <c r="I33107" s="94"/>
      <c r="J33107" s="2"/>
      <c r="P33107" s="30"/>
      <c r="T33107" s="2"/>
      <c r="V33107" s="2"/>
      <c r="W33107" s="28"/>
      <c r="Y33107" s="30"/>
      <c r="Z33107" s="30"/>
      <c r="AB33107" s="6"/>
    </row>
    <row r="33108" spans="1:28">
      <c r="A33108" s="2"/>
      <c r="B33108" s="2"/>
      <c r="C33108" s="2"/>
      <c r="G33108" s="94"/>
      <c r="H33108" s="94"/>
      <c r="I33108" s="94"/>
      <c r="J33108" s="2"/>
      <c r="P33108" s="30"/>
      <c r="T33108" s="2"/>
      <c r="V33108" s="2"/>
      <c r="W33108" s="28"/>
      <c r="Y33108" s="30"/>
      <c r="Z33108" s="30"/>
      <c r="AB33108" s="6"/>
    </row>
    <row r="33109" spans="1:28">
      <c r="A33109" s="2"/>
      <c r="B33109" s="2"/>
      <c r="C33109" s="2"/>
      <c r="G33109" s="94"/>
      <c r="H33109" s="94"/>
      <c r="I33109" s="94"/>
      <c r="J33109" s="2"/>
      <c r="P33109" s="30"/>
      <c r="T33109" s="2"/>
      <c r="V33109" s="2"/>
      <c r="W33109" s="28"/>
      <c r="Y33109" s="30"/>
      <c r="Z33109" s="30"/>
      <c r="AB33109" s="6"/>
    </row>
    <row r="33110" spans="1:28">
      <c r="A33110" s="2"/>
      <c r="B33110" s="2"/>
      <c r="C33110" s="2"/>
      <c r="G33110" s="94"/>
      <c r="H33110" s="94"/>
      <c r="I33110" s="94"/>
      <c r="J33110" s="2"/>
      <c r="P33110" s="30"/>
      <c r="T33110" s="2"/>
      <c r="V33110" s="2"/>
      <c r="W33110" s="28"/>
      <c r="Y33110" s="30"/>
      <c r="Z33110" s="30"/>
      <c r="AB33110" s="6"/>
    </row>
    <row r="33111" spans="1:28">
      <c r="A33111" s="2"/>
      <c r="B33111" s="2"/>
      <c r="C33111" s="2"/>
      <c r="G33111" s="94"/>
      <c r="H33111" s="94"/>
      <c r="I33111" s="94"/>
      <c r="J33111" s="2"/>
      <c r="P33111" s="30"/>
      <c r="T33111" s="2"/>
      <c r="V33111" s="2"/>
      <c r="W33111" s="28"/>
      <c r="Y33111" s="30"/>
      <c r="Z33111" s="30"/>
      <c r="AB33111" s="6"/>
    </row>
    <row r="33112" spans="1:28">
      <c r="A33112" s="2"/>
      <c r="B33112" s="2"/>
      <c r="C33112" s="2"/>
      <c r="G33112" s="94"/>
      <c r="H33112" s="94"/>
      <c r="I33112" s="94"/>
      <c r="J33112" s="2"/>
      <c r="P33112" s="30"/>
      <c r="T33112" s="2"/>
      <c r="V33112" s="2"/>
      <c r="W33112" s="28"/>
      <c r="Y33112" s="30"/>
      <c r="Z33112" s="30"/>
      <c r="AB33112" s="6"/>
    </row>
    <row r="33113" spans="1:28">
      <c r="A33113" s="2"/>
      <c r="B33113" s="2"/>
      <c r="C33113" s="2"/>
      <c r="G33113" s="94"/>
      <c r="H33113" s="94"/>
      <c r="I33113" s="94"/>
      <c r="J33113" s="2"/>
      <c r="P33113" s="30"/>
      <c r="T33113" s="2"/>
      <c r="V33113" s="2"/>
      <c r="W33113" s="28"/>
      <c r="Y33113" s="30"/>
      <c r="Z33113" s="30"/>
      <c r="AB33113" s="6"/>
    </row>
    <row r="33114" spans="1:28">
      <c r="A33114" s="2"/>
      <c r="B33114" s="2"/>
      <c r="C33114" s="2"/>
      <c r="G33114" s="94"/>
      <c r="H33114" s="94"/>
      <c r="I33114" s="94"/>
      <c r="J33114" s="2"/>
      <c r="P33114" s="30"/>
      <c r="T33114" s="2"/>
      <c r="V33114" s="2"/>
      <c r="W33114" s="28"/>
      <c r="Y33114" s="30"/>
      <c r="Z33114" s="30"/>
      <c r="AB33114" s="6"/>
    </row>
    <row r="33115" spans="1:28">
      <c r="A33115" s="2"/>
      <c r="B33115" s="2"/>
      <c r="C33115" s="2"/>
      <c r="G33115" s="94"/>
      <c r="H33115" s="94"/>
      <c r="I33115" s="94"/>
      <c r="J33115" s="2"/>
      <c r="P33115" s="30"/>
      <c r="T33115" s="2"/>
      <c r="V33115" s="2"/>
      <c r="W33115" s="28"/>
      <c r="Y33115" s="30"/>
      <c r="Z33115" s="30"/>
      <c r="AB33115" s="6"/>
    </row>
    <row r="33116" spans="1:28">
      <c r="A33116" s="2"/>
      <c r="B33116" s="2"/>
      <c r="C33116" s="2"/>
      <c r="G33116" s="94"/>
      <c r="H33116" s="94"/>
      <c r="I33116" s="94"/>
      <c r="J33116" s="2"/>
      <c r="P33116" s="30"/>
      <c r="T33116" s="2"/>
      <c r="V33116" s="2"/>
      <c r="W33116" s="28"/>
      <c r="Y33116" s="30"/>
      <c r="Z33116" s="30"/>
      <c r="AB33116" s="6"/>
    </row>
    <row r="33117" spans="1:28">
      <c r="A33117" s="2"/>
      <c r="B33117" s="2"/>
      <c r="C33117" s="2"/>
      <c r="G33117" s="94"/>
      <c r="H33117" s="94"/>
      <c r="I33117" s="94"/>
      <c r="J33117" s="2"/>
      <c r="P33117" s="30"/>
      <c r="T33117" s="2"/>
      <c r="V33117" s="2"/>
      <c r="W33117" s="28"/>
      <c r="Y33117" s="30"/>
      <c r="Z33117" s="30"/>
      <c r="AB33117" s="6"/>
    </row>
    <row r="33118" spans="1:28">
      <c r="A33118" s="2"/>
      <c r="B33118" s="2"/>
      <c r="C33118" s="2"/>
      <c r="G33118" s="94"/>
      <c r="H33118" s="94"/>
      <c r="I33118" s="94"/>
      <c r="J33118" s="2"/>
      <c r="P33118" s="30"/>
      <c r="T33118" s="2"/>
      <c r="V33118" s="2"/>
      <c r="W33118" s="28"/>
      <c r="Y33118" s="30"/>
      <c r="Z33118" s="30"/>
      <c r="AB33118" s="6"/>
    </row>
    <row r="33119" spans="1:28">
      <c r="A33119" s="2"/>
      <c r="B33119" s="2"/>
      <c r="C33119" s="2"/>
      <c r="G33119" s="94"/>
      <c r="H33119" s="94"/>
      <c r="I33119" s="94"/>
      <c r="J33119" s="2"/>
      <c r="P33119" s="30"/>
      <c r="T33119" s="2"/>
      <c r="V33119" s="2"/>
      <c r="W33119" s="28"/>
      <c r="Y33119" s="30"/>
      <c r="Z33119" s="30"/>
      <c r="AB33119" s="6"/>
    </row>
    <row r="33120" spans="1:28">
      <c r="A33120" s="2"/>
      <c r="B33120" s="2"/>
      <c r="C33120" s="2"/>
      <c r="G33120" s="94"/>
      <c r="H33120" s="94"/>
      <c r="I33120" s="94"/>
      <c r="J33120" s="2"/>
      <c r="P33120" s="30"/>
      <c r="T33120" s="2"/>
      <c r="V33120" s="2"/>
      <c r="W33120" s="28"/>
      <c r="Y33120" s="30"/>
      <c r="Z33120" s="30"/>
      <c r="AB33120" s="6"/>
    </row>
    <row r="33121" spans="1:28">
      <c r="A33121" s="2"/>
      <c r="B33121" s="2"/>
      <c r="C33121" s="2"/>
      <c r="G33121" s="94"/>
      <c r="H33121" s="94"/>
      <c r="I33121" s="94"/>
      <c r="J33121" s="2"/>
      <c r="P33121" s="30"/>
      <c r="T33121" s="2"/>
      <c r="V33121" s="2"/>
      <c r="W33121" s="28"/>
      <c r="Y33121" s="30"/>
      <c r="Z33121" s="30"/>
      <c r="AB33121" s="6"/>
    </row>
    <row r="33122" spans="1:28">
      <c r="A33122" s="2"/>
      <c r="B33122" s="2"/>
      <c r="C33122" s="2"/>
      <c r="G33122" s="94"/>
      <c r="H33122" s="94"/>
      <c r="I33122" s="94"/>
      <c r="J33122" s="2"/>
      <c r="P33122" s="30"/>
      <c r="T33122" s="2"/>
      <c r="V33122" s="2"/>
      <c r="W33122" s="28"/>
      <c r="Y33122" s="30"/>
      <c r="Z33122" s="30"/>
      <c r="AB33122" s="6"/>
    </row>
    <row r="33123" spans="1:28">
      <c r="A33123" s="2"/>
      <c r="B33123" s="2"/>
      <c r="C33123" s="2"/>
      <c r="G33123" s="94"/>
      <c r="H33123" s="94"/>
      <c r="I33123" s="94"/>
      <c r="J33123" s="2"/>
      <c r="P33123" s="30"/>
      <c r="T33123" s="2"/>
      <c r="V33123" s="2"/>
      <c r="W33123" s="28"/>
      <c r="Y33123" s="30"/>
      <c r="Z33123" s="30"/>
      <c r="AB33123" s="6"/>
    </row>
    <row r="33124" spans="1:28">
      <c r="A33124" s="2"/>
      <c r="B33124" s="2"/>
      <c r="C33124" s="2"/>
      <c r="G33124" s="94"/>
      <c r="H33124" s="94"/>
      <c r="I33124" s="94"/>
      <c r="J33124" s="2"/>
      <c r="P33124" s="30"/>
      <c r="T33124" s="2"/>
      <c r="V33124" s="2"/>
      <c r="W33124" s="28"/>
      <c r="Y33124" s="30"/>
      <c r="Z33124" s="30"/>
      <c r="AB33124" s="6"/>
    </row>
    <row r="33125" spans="1:28">
      <c r="A33125" s="2"/>
      <c r="B33125" s="2"/>
      <c r="C33125" s="2"/>
      <c r="G33125" s="94"/>
      <c r="H33125" s="94"/>
      <c r="I33125" s="94"/>
      <c r="J33125" s="2"/>
      <c r="P33125" s="30"/>
      <c r="T33125" s="2"/>
      <c r="V33125" s="2"/>
      <c r="W33125" s="28"/>
      <c r="Y33125" s="30"/>
      <c r="Z33125" s="30"/>
      <c r="AB33125" s="6"/>
    </row>
    <row r="33126" spans="1:28">
      <c r="A33126" s="2"/>
      <c r="B33126" s="2"/>
      <c r="C33126" s="2"/>
      <c r="G33126" s="94"/>
      <c r="H33126" s="94"/>
      <c r="I33126" s="94"/>
      <c r="J33126" s="2"/>
      <c r="P33126" s="30"/>
      <c r="T33126" s="2"/>
      <c r="V33126" s="2"/>
      <c r="W33126" s="28"/>
      <c r="Y33126" s="30"/>
      <c r="Z33126" s="30"/>
      <c r="AB33126" s="6"/>
    </row>
    <row r="33127" spans="1:28">
      <c r="A33127" s="2"/>
      <c r="B33127" s="2"/>
      <c r="C33127" s="2"/>
      <c r="G33127" s="94"/>
      <c r="H33127" s="94"/>
      <c r="I33127" s="94"/>
      <c r="J33127" s="2"/>
      <c r="P33127" s="30"/>
      <c r="T33127" s="2"/>
      <c r="V33127" s="2"/>
      <c r="W33127" s="28"/>
      <c r="Y33127" s="30"/>
      <c r="Z33127" s="30"/>
      <c r="AB33127" s="6"/>
    </row>
    <row r="33128" spans="1:28">
      <c r="A33128" s="2"/>
      <c r="B33128" s="2"/>
      <c r="C33128" s="2"/>
      <c r="G33128" s="94"/>
      <c r="H33128" s="94"/>
      <c r="I33128" s="94"/>
      <c r="J33128" s="2"/>
      <c r="P33128" s="30"/>
      <c r="T33128" s="2"/>
      <c r="V33128" s="2"/>
      <c r="W33128" s="28"/>
      <c r="Y33128" s="30"/>
      <c r="Z33128" s="30"/>
      <c r="AB33128" s="6"/>
    </row>
    <row r="33129" spans="1:28">
      <c r="A33129" s="2"/>
      <c r="B33129" s="2"/>
      <c r="C33129" s="2"/>
      <c r="G33129" s="94"/>
      <c r="H33129" s="94"/>
      <c r="I33129" s="94"/>
      <c r="J33129" s="2"/>
      <c r="P33129" s="30"/>
      <c r="T33129" s="2"/>
      <c r="V33129" s="2"/>
      <c r="W33129" s="28"/>
      <c r="Y33129" s="30"/>
      <c r="Z33129" s="30"/>
      <c r="AB33129" s="6"/>
    </row>
    <row r="33130" spans="1:28">
      <c r="A33130" s="2"/>
      <c r="B33130" s="2"/>
      <c r="C33130" s="2"/>
      <c r="G33130" s="94"/>
      <c r="H33130" s="94"/>
      <c r="I33130" s="94"/>
      <c r="J33130" s="2"/>
      <c r="P33130" s="30"/>
      <c r="T33130" s="2"/>
      <c r="V33130" s="2"/>
      <c r="W33130" s="28"/>
      <c r="Y33130" s="30"/>
      <c r="Z33130" s="30"/>
      <c r="AB33130" s="6"/>
    </row>
    <row r="33131" spans="1:28">
      <c r="A33131" s="2"/>
      <c r="B33131" s="2"/>
      <c r="C33131" s="2"/>
      <c r="G33131" s="94"/>
      <c r="H33131" s="94"/>
      <c r="I33131" s="94"/>
      <c r="J33131" s="2"/>
      <c r="P33131" s="30"/>
      <c r="T33131" s="2"/>
      <c r="V33131" s="2"/>
      <c r="W33131" s="28"/>
      <c r="Y33131" s="30"/>
      <c r="Z33131" s="30"/>
      <c r="AB33131" s="6"/>
    </row>
    <row r="33132" spans="1:28">
      <c r="A33132" s="2"/>
      <c r="B33132" s="2"/>
      <c r="C33132" s="2"/>
      <c r="G33132" s="94"/>
      <c r="H33132" s="94"/>
      <c r="I33132" s="94"/>
      <c r="J33132" s="2"/>
      <c r="P33132" s="30"/>
      <c r="T33132" s="2"/>
      <c r="V33132" s="2"/>
      <c r="W33132" s="28"/>
      <c r="Y33132" s="30"/>
      <c r="Z33132" s="30"/>
      <c r="AB33132" s="6"/>
    </row>
    <row r="33133" spans="1:28">
      <c r="A33133" s="2"/>
      <c r="B33133" s="2"/>
      <c r="C33133" s="2"/>
      <c r="G33133" s="94"/>
      <c r="H33133" s="94"/>
      <c r="I33133" s="94"/>
      <c r="J33133" s="2"/>
      <c r="P33133" s="30"/>
      <c r="T33133" s="2"/>
      <c r="V33133" s="2"/>
      <c r="W33133" s="28"/>
      <c r="Y33133" s="30"/>
      <c r="Z33133" s="30"/>
      <c r="AB33133" s="6"/>
    </row>
    <row r="33134" spans="1:28">
      <c r="A33134" s="2"/>
      <c r="B33134" s="2"/>
      <c r="C33134" s="2"/>
      <c r="G33134" s="94"/>
      <c r="H33134" s="94"/>
      <c r="I33134" s="94"/>
      <c r="J33134" s="2"/>
      <c r="P33134" s="30"/>
      <c r="T33134" s="2"/>
      <c r="V33134" s="2"/>
      <c r="W33134" s="28"/>
      <c r="Y33134" s="30"/>
      <c r="Z33134" s="30"/>
      <c r="AB33134" s="6"/>
    </row>
    <row r="33135" spans="1:28">
      <c r="A33135" s="2"/>
      <c r="B33135" s="2"/>
      <c r="C33135" s="2"/>
      <c r="G33135" s="94"/>
      <c r="H33135" s="94"/>
      <c r="I33135" s="94"/>
      <c r="J33135" s="2"/>
      <c r="P33135" s="30"/>
      <c r="T33135" s="2"/>
      <c r="V33135" s="2"/>
      <c r="W33135" s="28"/>
      <c r="Y33135" s="30"/>
      <c r="Z33135" s="30"/>
      <c r="AB33135" s="6"/>
    </row>
    <row r="33136" spans="1:28">
      <c r="A33136" s="2"/>
      <c r="B33136" s="2"/>
      <c r="C33136" s="2"/>
      <c r="G33136" s="94"/>
      <c r="H33136" s="94"/>
      <c r="I33136" s="94"/>
      <c r="J33136" s="2"/>
      <c r="P33136" s="30"/>
      <c r="T33136" s="2"/>
      <c r="V33136" s="2"/>
      <c r="W33136" s="28"/>
      <c r="Y33136" s="30"/>
      <c r="Z33136" s="30"/>
      <c r="AB33136" s="6"/>
    </row>
    <row r="33137" spans="1:28">
      <c r="A33137" s="2"/>
      <c r="B33137" s="2"/>
      <c r="C33137" s="2"/>
      <c r="G33137" s="94"/>
      <c r="H33137" s="94"/>
      <c r="I33137" s="94"/>
      <c r="J33137" s="2"/>
      <c r="P33137" s="30"/>
      <c r="T33137" s="2"/>
      <c r="V33137" s="2"/>
      <c r="W33137" s="28"/>
      <c r="Y33137" s="30"/>
      <c r="Z33137" s="30"/>
      <c r="AB33137" s="6"/>
    </row>
    <row r="33138" spans="1:28">
      <c r="A33138" s="2"/>
      <c r="B33138" s="2"/>
      <c r="C33138" s="2"/>
      <c r="G33138" s="94"/>
      <c r="H33138" s="94"/>
      <c r="I33138" s="94"/>
      <c r="J33138" s="2"/>
      <c r="P33138" s="30"/>
      <c r="T33138" s="2"/>
      <c r="V33138" s="2"/>
      <c r="W33138" s="28"/>
      <c r="Y33138" s="30"/>
      <c r="Z33138" s="30"/>
      <c r="AB33138" s="6"/>
    </row>
    <row r="33139" spans="1:28">
      <c r="A33139" s="2"/>
      <c r="B33139" s="2"/>
      <c r="C33139" s="2"/>
      <c r="G33139" s="94"/>
      <c r="H33139" s="94"/>
      <c r="I33139" s="94"/>
      <c r="J33139" s="2"/>
      <c r="P33139" s="30"/>
      <c r="T33139" s="2"/>
      <c r="V33139" s="2"/>
      <c r="W33139" s="28"/>
      <c r="Y33139" s="30"/>
      <c r="Z33139" s="30"/>
      <c r="AB33139" s="6"/>
    </row>
    <row r="33140" spans="1:28">
      <c r="A33140" s="2"/>
      <c r="B33140" s="2"/>
      <c r="C33140" s="2"/>
      <c r="G33140" s="94"/>
      <c r="H33140" s="94"/>
      <c r="I33140" s="94"/>
      <c r="J33140" s="2"/>
      <c r="P33140" s="30"/>
      <c r="T33140" s="2"/>
      <c r="V33140" s="2"/>
      <c r="W33140" s="28"/>
      <c r="Y33140" s="30"/>
      <c r="Z33140" s="30"/>
      <c r="AB33140" s="6"/>
    </row>
    <row r="33141" spans="1:28">
      <c r="A33141" s="2"/>
      <c r="B33141" s="2"/>
      <c r="C33141" s="2"/>
      <c r="G33141" s="94"/>
      <c r="H33141" s="94"/>
      <c r="I33141" s="94"/>
      <c r="J33141" s="2"/>
      <c r="P33141" s="30"/>
      <c r="T33141" s="2"/>
      <c r="V33141" s="2"/>
      <c r="W33141" s="28"/>
      <c r="Y33141" s="30"/>
      <c r="Z33141" s="30"/>
      <c r="AB33141" s="6"/>
    </row>
    <row r="33142" spans="1:28">
      <c r="A33142" s="2"/>
      <c r="B33142" s="2"/>
      <c r="C33142" s="2"/>
      <c r="G33142" s="94"/>
      <c r="H33142" s="94"/>
      <c r="I33142" s="94"/>
      <c r="J33142" s="2"/>
      <c r="P33142" s="30"/>
      <c r="T33142" s="2"/>
      <c r="V33142" s="2"/>
      <c r="W33142" s="28"/>
      <c r="Y33142" s="30"/>
      <c r="Z33142" s="30"/>
      <c r="AB33142" s="6"/>
    </row>
    <row r="33143" spans="1:28">
      <c r="A33143" s="2"/>
      <c r="B33143" s="2"/>
      <c r="C33143" s="2"/>
      <c r="G33143" s="94"/>
      <c r="H33143" s="94"/>
      <c r="I33143" s="94"/>
      <c r="J33143" s="2"/>
      <c r="P33143" s="30"/>
      <c r="T33143" s="2"/>
      <c r="V33143" s="2"/>
      <c r="W33143" s="28"/>
      <c r="Y33143" s="30"/>
      <c r="Z33143" s="30"/>
      <c r="AB33143" s="6"/>
    </row>
    <row r="33144" spans="1:28">
      <c r="A33144" s="2"/>
      <c r="B33144" s="2"/>
      <c r="C33144" s="2"/>
      <c r="G33144" s="94"/>
      <c r="H33144" s="94"/>
      <c r="I33144" s="94"/>
      <c r="J33144" s="2"/>
      <c r="P33144" s="30"/>
      <c r="T33144" s="2"/>
      <c r="V33144" s="2"/>
      <c r="W33144" s="28"/>
      <c r="Y33144" s="30"/>
      <c r="Z33144" s="30"/>
      <c r="AB33144" s="6"/>
    </row>
    <row r="33145" spans="1:28">
      <c r="A33145" s="2"/>
      <c r="B33145" s="2"/>
      <c r="C33145" s="2"/>
      <c r="G33145" s="94"/>
      <c r="H33145" s="94"/>
      <c r="I33145" s="94"/>
      <c r="J33145" s="2"/>
      <c r="P33145" s="30"/>
      <c r="T33145" s="2"/>
      <c r="V33145" s="2"/>
      <c r="W33145" s="28"/>
      <c r="Y33145" s="30"/>
      <c r="Z33145" s="30"/>
      <c r="AB33145" s="6"/>
    </row>
    <row r="33146" spans="1:28">
      <c r="A33146" s="2"/>
      <c r="B33146" s="2"/>
      <c r="C33146" s="2"/>
      <c r="G33146" s="94"/>
      <c r="H33146" s="94"/>
      <c r="I33146" s="94"/>
      <c r="J33146" s="2"/>
      <c r="P33146" s="30"/>
      <c r="T33146" s="2"/>
      <c r="V33146" s="2"/>
      <c r="W33146" s="28"/>
      <c r="Y33146" s="30"/>
      <c r="Z33146" s="30"/>
      <c r="AB33146" s="6"/>
    </row>
    <row r="33147" spans="1:28">
      <c r="A33147" s="2"/>
      <c r="B33147" s="2"/>
      <c r="C33147" s="2"/>
      <c r="G33147" s="94"/>
      <c r="H33147" s="94"/>
      <c r="I33147" s="94"/>
      <c r="J33147" s="2"/>
      <c r="P33147" s="30"/>
      <c r="T33147" s="2"/>
      <c r="V33147" s="2"/>
      <c r="W33147" s="28"/>
      <c r="Y33147" s="30"/>
      <c r="Z33147" s="30"/>
      <c r="AB33147" s="6"/>
    </row>
    <row r="33148" spans="1:28">
      <c r="A33148" s="2"/>
      <c r="B33148" s="2"/>
      <c r="C33148" s="2"/>
      <c r="G33148" s="94"/>
      <c r="H33148" s="94"/>
      <c r="I33148" s="94"/>
      <c r="J33148" s="2"/>
      <c r="P33148" s="30"/>
      <c r="T33148" s="2"/>
      <c r="V33148" s="2"/>
      <c r="W33148" s="28"/>
      <c r="Y33148" s="30"/>
      <c r="Z33148" s="30"/>
      <c r="AB33148" s="6"/>
    </row>
    <row r="33149" spans="1:28">
      <c r="A33149" s="2"/>
      <c r="B33149" s="2"/>
      <c r="C33149" s="2"/>
      <c r="G33149" s="94"/>
      <c r="H33149" s="94"/>
      <c r="I33149" s="94"/>
      <c r="J33149" s="2"/>
      <c r="P33149" s="30"/>
      <c r="T33149" s="2"/>
      <c r="V33149" s="2"/>
      <c r="W33149" s="28"/>
      <c r="Y33149" s="30"/>
      <c r="Z33149" s="30"/>
      <c r="AB33149" s="6"/>
    </row>
    <row r="33150" spans="1:28">
      <c r="A33150" s="2"/>
      <c r="B33150" s="2"/>
      <c r="C33150" s="2"/>
      <c r="G33150" s="94"/>
      <c r="H33150" s="94"/>
      <c r="I33150" s="94"/>
      <c r="J33150" s="2"/>
      <c r="P33150" s="30"/>
      <c r="T33150" s="2"/>
      <c r="V33150" s="2"/>
      <c r="W33150" s="28"/>
      <c r="Y33150" s="30"/>
      <c r="Z33150" s="30"/>
      <c r="AB33150" s="6"/>
    </row>
    <row r="33151" spans="1:28">
      <c r="A33151" s="2"/>
      <c r="B33151" s="2"/>
      <c r="C33151" s="2"/>
      <c r="G33151" s="94"/>
      <c r="H33151" s="94"/>
      <c r="I33151" s="94"/>
      <c r="J33151" s="2"/>
      <c r="P33151" s="30"/>
      <c r="T33151" s="2"/>
      <c r="V33151" s="2"/>
      <c r="W33151" s="28"/>
      <c r="Y33151" s="30"/>
      <c r="Z33151" s="30"/>
      <c r="AB33151" s="6"/>
    </row>
    <row r="33152" spans="1:28">
      <c r="A33152" s="2"/>
      <c r="B33152" s="2"/>
      <c r="C33152" s="2"/>
      <c r="G33152" s="94"/>
      <c r="H33152" s="94"/>
      <c r="I33152" s="94"/>
      <c r="J33152" s="2"/>
      <c r="P33152" s="30"/>
      <c r="T33152" s="2"/>
      <c r="V33152" s="2"/>
      <c r="W33152" s="28"/>
      <c r="Y33152" s="30"/>
      <c r="Z33152" s="30"/>
      <c r="AB33152" s="6"/>
    </row>
    <row r="33153" spans="1:28">
      <c r="A33153" s="2"/>
      <c r="B33153" s="2"/>
      <c r="C33153" s="2"/>
      <c r="G33153" s="94"/>
      <c r="H33153" s="94"/>
      <c r="I33153" s="94"/>
      <c r="J33153" s="2"/>
      <c r="P33153" s="30"/>
      <c r="T33153" s="2"/>
      <c r="V33153" s="2"/>
      <c r="W33153" s="28"/>
      <c r="Y33153" s="30"/>
      <c r="Z33153" s="30"/>
      <c r="AB33153" s="6"/>
    </row>
    <row r="33154" spans="1:28">
      <c r="A33154" s="2"/>
      <c r="B33154" s="2"/>
      <c r="C33154" s="2"/>
      <c r="G33154" s="94"/>
      <c r="H33154" s="94"/>
      <c r="I33154" s="94"/>
      <c r="J33154" s="2"/>
      <c r="P33154" s="30"/>
      <c r="T33154" s="2"/>
      <c r="V33154" s="2"/>
      <c r="W33154" s="28"/>
      <c r="Y33154" s="30"/>
      <c r="Z33154" s="30"/>
      <c r="AB33154" s="6"/>
    </row>
    <row r="33155" spans="1:28">
      <c r="A33155" s="2"/>
      <c r="B33155" s="2"/>
      <c r="C33155" s="2"/>
      <c r="G33155" s="94"/>
      <c r="H33155" s="94"/>
      <c r="I33155" s="94"/>
      <c r="J33155" s="2"/>
      <c r="P33155" s="30"/>
      <c r="T33155" s="2"/>
      <c r="V33155" s="2"/>
      <c r="W33155" s="28"/>
      <c r="Y33155" s="30"/>
      <c r="Z33155" s="30"/>
      <c r="AB33155" s="6"/>
    </row>
    <row r="33156" spans="1:28">
      <c r="A33156" s="2"/>
      <c r="B33156" s="2"/>
      <c r="C33156" s="2"/>
      <c r="G33156" s="94"/>
      <c r="H33156" s="94"/>
      <c r="I33156" s="94"/>
      <c r="J33156" s="2"/>
      <c r="P33156" s="30"/>
      <c r="T33156" s="2"/>
      <c r="V33156" s="2"/>
      <c r="W33156" s="28"/>
      <c r="Y33156" s="30"/>
      <c r="Z33156" s="30"/>
      <c r="AB33156" s="6"/>
    </row>
    <row r="33157" spans="1:28">
      <c r="A33157" s="2"/>
      <c r="B33157" s="2"/>
      <c r="C33157" s="2"/>
      <c r="G33157" s="94"/>
      <c r="H33157" s="94"/>
      <c r="I33157" s="94"/>
      <c r="J33157" s="2"/>
      <c r="P33157" s="30"/>
      <c r="T33157" s="2"/>
      <c r="V33157" s="2"/>
      <c r="W33157" s="28"/>
      <c r="Y33157" s="30"/>
      <c r="Z33157" s="30"/>
      <c r="AB33157" s="6"/>
    </row>
    <row r="33158" spans="1:28">
      <c r="A33158" s="2"/>
      <c r="B33158" s="2"/>
      <c r="C33158" s="2"/>
      <c r="G33158" s="94"/>
      <c r="H33158" s="94"/>
      <c r="I33158" s="94"/>
      <c r="J33158" s="2"/>
      <c r="P33158" s="30"/>
      <c r="T33158" s="2"/>
      <c r="V33158" s="2"/>
      <c r="W33158" s="28"/>
      <c r="Y33158" s="30"/>
      <c r="Z33158" s="30"/>
      <c r="AB33158" s="6"/>
    </row>
    <row r="33159" spans="1:28">
      <c r="A33159" s="2"/>
      <c r="B33159" s="2"/>
      <c r="C33159" s="2"/>
      <c r="G33159" s="94"/>
      <c r="H33159" s="94"/>
      <c r="I33159" s="94"/>
      <c r="J33159" s="2"/>
      <c r="P33159" s="30"/>
      <c r="T33159" s="2"/>
      <c r="V33159" s="2"/>
      <c r="W33159" s="28"/>
      <c r="Y33159" s="30"/>
      <c r="Z33159" s="30"/>
      <c r="AB33159" s="6"/>
    </row>
    <row r="33160" spans="1:28">
      <c r="A33160" s="2"/>
      <c r="B33160" s="2"/>
      <c r="C33160" s="2"/>
      <c r="G33160" s="94"/>
      <c r="H33160" s="94"/>
      <c r="I33160" s="94"/>
      <c r="J33160" s="2"/>
      <c r="P33160" s="30"/>
      <c r="T33160" s="2"/>
      <c r="V33160" s="2"/>
      <c r="W33160" s="28"/>
      <c r="Y33160" s="30"/>
      <c r="Z33160" s="30"/>
      <c r="AB33160" s="6"/>
    </row>
    <row r="33161" spans="1:28">
      <c r="A33161" s="2"/>
      <c r="B33161" s="2"/>
      <c r="C33161" s="2"/>
      <c r="G33161" s="94"/>
      <c r="H33161" s="94"/>
      <c r="I33161" s="94"/>
      <c r="J33161" s="2"/>
      <c r="P33161" s="30"/>
      <c r="T33161" s="2"/>
      <c r="V33161" s="2"/>
      <c r="W33161" s="28"/>
      <c r="Y33161" s="30"/>
      <c r="Z33161" s="30"/>
      <c r="AB33161" s="6"/>
    </row>
    <row r="33162" spans="1:28">
      <c r="A33162" s="2"/>
      <c r="B33162" s="2"/>
      <c r="C33162" s="2"/>
      <c r="G33162" s="94"/>
      <c r="H33162" s="94"/>
      <c r="I33162" s="94"/>
      <c r="J33162" s="2"/>
      <c r="P33162" s="30"/>
      <c r="T33162" s="2"/>
      <c r="V33162" s="2"/>
      <c r="W33162" s="28"/>
      <c r="Y33162" s="30"/>
      <c r="Z33162" s="30"/>
      <c r="AB33162" s="6"/>
    </row>
    <row r="33163" spans="1:28">
      <c r="A33163" s="2"/>
      <c r="B33163" s="2"/>
      <c r="C33163" s="2"/>
      <c r="G33163" s="94"/>
      <c r="H33163" s="94"/>
      <c r="I33163" s="94"/>
      <c r="J33163" s="2"/>
      <c r="P33163" s="30"/>
      <c r="T33163" s="2"/>
      <c r="V33163" s="2"/>
      <c r="W33163" s="28"/>
      <c r="Y33163" s="30"/>
      <c r="Z33163" s="30"/>
      <c r="AB33163" s="6"/>
    </row>
    <row r="33164" spans="1:28">
      <c r="A33164" s="2"/>
      <c r="B33164" s="2"/>
      <c r="C33164" s="2"/>
      <c r="G33164" s="94"/>
      <c r="H33164" s="94"/>
      <c r="I33164" s="94"/>
      <c r="J33164" s="2"/>
      <c r="P33164" s="30"/>
      <c r="T33164" s="2"/>
      <c r="V33164" s="2"/>
      <c r="W33164" s="28"/>
      <c r="Y33164" s="30"/>
      <c r="Z33164" s="30"/>
      <c r="AB33164" s="6"/>
    </row>
    <row r="33165" spans="1:28">
      <c r="A33165" s="2"/>
      <c r="B33165" s="2"/>
      <c r="C33165" s="2"/>
      <c r="G33165" s="94"/>
      <c r="H33165" s="94"/>
      <c r="I33165" s="94"/>
      <c r="J33165" s="2"/>
      <c r="P33165" s="30"/>
      <c r="T33165" s="2"/>
      <c r="V33165" s="2"/>
      <c r="W33165" s="28"/>
      <c r="Y33165" s="30"/>
      <c r="Z33165" s="30"/>
      <c r="AB33165" s="6"/>
    </row>
    <row r="33166" spans="1:28">
      <c r="A33166" s="2"/>
      <c r="B33166" s="2"/>
      <c r="C33166" s="2"/>
      <c r="G33166" s="94"/>
      <c r="H33166" s="94"/>
      <c r="I33166" s="94"/>
      <c r="J33166" s="2"/>
      <c r="P33166" s="30"/>
      <c r="T33166" s="2"/>
      <c r="V33166" s="2"/>
      <c r="W33166" s="28"/>
      <c r="Y33166" s="30"/>
      <c r="Z33166" s="30"/>
      <c r="AB33166" s="6"/>
    </row>
    <row r="33167" spans="1:28">
      <c r="A33167" s="2"/>
      <c r="B33167" s="2"/>
      <c r="C33167" s="2"/>
      <c r="G33167" s="94"/>
      <c r="H33167" s="94"/>
      <c r="I33167" s="94"/>
      <c r="J33167" s="2"/>
      <c r="P33167" s="30"/>
      <c r="T33167" s="2"/>
      <c r="V33167" s="2"/>
      <c r="W33167" s="28"/>
      <c r="Y33167" s="30"/>
      <c r="Z33167" s="30"/>
      <c r="AB33167" s="6"/>
    </row>
    <row r="33168" spans="1:28">
      <c r="A33168" s="2"/>
      <c r="B33168" s="2"/>
      <c r="C33168" s="2"/>
      <c r="G33168" s="94"/>
      <c r="H33168" s="94"/>
      <c r="I33168" s="94"/>
      <c r="J33168" s="2"/>
      <c r="P33168" s="30"/>
      <c r="T33168" s="2"/>
      <c r="V33168" s="2"/>
      <c r="W33168" s="28"/>
      <c r="Y33168" s="30"/>
      <c r="Z33168" s="30"/>
      <c r="AB33168" s="6"/>
    </row>
    <row r="33169" spans="1:28">
      <c r="A33169" s="2"/>
      <c r="B33169" s="2"/>
      <c r="C33169" s="2"/>
      <c r="G33169" s="94"/>
      <c r="H33169" s="94"/>
      <c r="I33169" s="94"/>
      <c r="J33169" s="2"/>
      <c r="P33169" s="30"/>
      <c r="T33169" s="2"/>
      <c r="V33169" s="2"/>
      <c r="W33169" s="28"/>
      <c r="Y33169" s="30"/>
      <c r="Z33169" s="30"/>
      <c r="AB33169" s="6"/>
    </row>
    <row r="33170" spans="1:28">
      <c r="A33170" s="2"/>
      <c r="B33170" s="2"/>
      <c r="C33170" s="2"/>
      <c r="G33170" s="94"/>
      <c r="H33170" s="94"/>
      <c r="I33170" s="94"/>
      <c r="J33170" s="2"/>
      <c r="P33170" s="30"/>
      <c r="T33170" s="2"/>
      <c r="V33170" s="2"/>
      <c r="W33170" s="28"/>
      <c r="Y33170" s="30"/>
      <c r="Z33170" s="30"/>
      <c r="AB33170" s="6"/>
    </row>
    <row r="33171" spans="1:28">
      <c r="A33171" s="2"/>
      <c r="B33171" s="2"/>
      <c r="C33171" s="2"/>
      <c r="G33171" s="94"/>
      <c r="H33171" s="94"/>
      <c r="I33171" s="94"/>
      <c r="J33171" s="2"/>
      <c r="P33171" s="30"/>
      <c r="T33171" s="2"/>
      <c r="V33171" s="2"/>
      <c r="W33171" s="28"/>
      <c r="Y33171" s="30"/>
      <c r="Z33171" s="30"/>
      <c r="AB33171" s="6"/>
    </row>
    <row r="33172" spans="1:28">
      <c r="A33172" s="2"/>
      <c r="B33172" s="2"/>
      <c r="C33172" s="2"/>
      <c r="G33172" s="94"/>
      <c r="H33172" s="94"/>
      <c r="I33172" s="94"/>
      <c r="J33172" s="2"/>
      <c r="P33172" s="30"/>
      <c r="T33172" s="2"/>
      <c r="V33172" s="2"/>
      <c r="W33172" s="28"/>
      <c r="Y33172" s="30"/>
      <c r="Z33172" s="30"/>
      <c r="AB33172" s="6"/>
    </row>
    <row r="33173" spans="1:28">
      <c r="A33173" s="2"/>
      <c r="B33173" s="2"/>
      <c r="C33173" s="2"/>
      <c r="G33173" s="94"/>
      <c r="H33173" s="94"/>
      <c r="I33173" s="94"/>
      <c r="J33173" s="2"/>
      <c r="P33173" s="30"/>
      <c r="T33173" s="2"/>
      <c r="V33173" s="2"/>
      <c r="W33173" s="28"/>
      <c r="Y33173" s="30"/>
      <c r="Z33173" s="30"/>
      <c r="AB33173" s="6"/>
    </row>
    <row r="33174" spans="1:28">
      <c r="A33174" s="2"/>
      <c r="B33174" s="2"/>
      <c r="C33174" s="2"/>
      <c r="G33174" s="94"/>
      <c r="H33174" s="94"/>
      <c r="I33174" s="94"/>
      <c r="J33174" s="2"/>
      <c r="P33174" s="30"/>
      <c r="T33174" s="2"/>
      <c r="V33174" s="2"/>
      <c r="W33174" s="28"/>
      <c r="Y33174" s="30"/>
      <c r="Z33174" s="30"/>
      <c r="AB33174" s="6"/>
    </row>
    <row r="33175" spans="1:28">
      <c r="A33175" s="2"/>
      <c r="B33175" s="2"/>
      <c r="C33175" s="2"/>
      <c r="G33175" s="94"/>
      <c r="H33175" s="94"/>
      <c r="I33175" s="94"/>
      <c r="J33175" s="2"/>
      <c r="P33175" s="30"/>
      <c r="T33175" s="2"/>
      <c r="V33175" s="2"/>
      <c r="W33175" s="28"/>
      <c r="Y33175" s="30"/>
      <c r="Z33175" s="30"/>
      <c r="AB33175" s="6"/>
    </row>
    <row r="33176" spans="1:28">
      <c r="A33176" s="2"/>
      <c r="B33176" s="2"/>
      <c r="C33176" s="2"/>
      <c r="G33176" s="94"/>
      <c r="H33176" s="94"/>
      <c r="I33176" s="94"/>
      <c r="J33176" s="2"/>
      <c r="P33176" s="30"/>
      <c r="T33176" s="2"/>
      <c r="V33176" s="2"/>
      <c r="W33176" s="28"/>
      <c r="Y33176" s="30"/>
      <c r="Z33176" s="30"/>
      <c r="AB33176" s="6"/>
    </row>
    <row r="33177" spans="1:28">
      <c r="A33177" s="2"/>
      <c r="B33177" s="2"/>
      <c r="C33177" s="2"/>
      <c r="G33177" s="94"/>
      <c r="H33177" s="94"/>
      <c r="I33177" s="94"/>
      <c r="J33177" s="2"/>
      <c r="P33177" s="30"/>
      <c r="T33177" s="2"/>
      <c r="V33177" s="2"/>
      <c r="W33177" s="28"/>
      <c r="Y33177" s="30"/>
      <c r="Z33177" s="30"/>
      <c r="AB33177" s="6"/>
    </row>
    <row r="33178" spans="1:28">
      <c r="A33178" s="2"/>
      <c r="B33178" s="2"/>
      <c r="C33178" s="2"/>
      <c r="G33178" s="94"/>
      <c r="H33178" s="94"/>
      <c r="I33178" s="94"/>
      <c r="J33178" s="2"/>
      <c r="P33178" s="30"/>
      <c r="T33178" s="2"/>
      <c r="V33178" s="2"/>
      <c r="W33178" s="28"/>
      <c r="Y33178" s="30"/>
      <c r="Z33178" s="30"/>
      <c r="AB33178" s="6"/>
    </row>
    <row r="33179" spans="1:28">
      <c r="A33179" s="2"/>
      <c r="B33179" s="2"/>
      <c r="C33179" s="2"/>
      <c r="G33179" s="94"/>
      <c r="H33179" s="94"/>
      <c r="I33179" s="94"/>
      <c r="J33179" s="2"/>
      <c r="P33179" s="30"/>
      <c r="T33179" s="2"/>
      <c r="V33179" s="2"/>
      <c r="W33179" s="28"/>
      <c r="Y33179" s="30"/>
      <c r="Z33179" s="30"/>
      <c r="AB33179" s="6"/>
    </row>
    <row r="33180" spans="1:28">
      <c r="A33180" s="2"/>
      <c r="B33180" s="2"/>
      <c r="C33180" s="2"/>
      <c r="G33180" s="94"/>
      <c r="H33180" s="94"/>
      <c r="I33180" s="94"/>
      <c r="J33180" s="2"/>
      <c r="P33180" s="30"/>
      <c r="T33180" s="2"/>
      <c r="V33180" s="2"/>
      <c r="W33180" s="28"/>
      <c r="Y33180" s="30"/>
      <c r="Z33180" s="30"/>
      <c r="AB33180" s="6"/>
    </row>
    <row r="33181" spans="1:28">
      <c r="A33181" s="2"/>
      <c r="B33181" s="2"/>
      <c r="C33181" s="2"/>
      <c r="G33181" s="94"/>
      <c r="H33181" s="94"/>
      <c r="I33181" s="94"/>
      <c r="J33181" s="2"/>
      <c r="P33181" s="30"/>
      <c r="T33181" s="2"/>
      <c r="V33181" s="2"/>
      <c r="W33181" s="28"/>
      <c r="Y33181" s="30"/>
      <c r="Z33181" s="30"/>
      <c r="AB33181" s="6"/>
    </row>
    <row r="33182" spans="1:28">
      <c r="A33182" s="2"/>
      <c r="B33182" s="2"/>
      <c r="C33182" s="2"/>
      <c r="G33182" s="94"/>
      <c r="H33182" s="94"/>
      <c r="I33182" s="94"/>
      <c r="J33182" s="2"/>
      <c r="P33182" s="30"/>
      <c r="T33182" s="2"/>
      <c r="V33182" s="2"/>
      <c r="W33182" s="28"/>
      <c r="Y33182" s="30"/>
      <c r="Z33182" s="30"/>
      <c r="AB33182" s="6"/>
    </row>
    <row r="33183" spans="1:28">
      <c r="A33183" s="2"/>
      <c r="B33183" s="2"/>
      <c r="C33183" s="2"/>
      <c r="G33183" s="94"/>
      <c r="H33183" s="94"/>
      <c r="I33183" s="94"/>
      <c r="J33183" s="2"/>
      <c r="P33183" s="30"/>
      <c r="T33183" s="2"/>
      <c r="V33183" s="2"/>
      <c r="W33183" s="28"/>
      <c r="Y33183" s="30"/>
      <c r="Z33183" s="30"/>
      <c r="AB33183" s="6"/>
    </row>
    <row r="33184" spans="1:28">
      <c r="A33184" s="2"/>
      <c r="B33184" s="2"/>
      <c r="C33184" s="2"/>
      <c r="G33184" s="94"/>
      <c r="H33184" s="94"/>
      <c r="I33184" s="94"/>
      <c r="J33184" s="2"/>
      <c r="P33184" s="30"/>
      <c r="T33184" s="2"/>
      <c r="V33184" s="2"/>
      <c r="W33184" s="28"/>
      <c r="Y33184" s="30"/>
      <c r="Z33184" s="30"/>
      <c r="AB33184" s="6"/>
    </row>
    <row r="33185" spans="1:28">
      <c r="A33185" s="2"/>
      <c r="B33185" s="2"/>
      <c r="C33185" s="2"/>
      <c r="G33185" s="94"/>
      <c r="H33185" s="94"/>
      <c r="I33185" s="94"/>
      <c r="J33185" s="2"/>
      <c r="P33185" s="30"/>
      <c r="T33185" s="2"/>
      <c r="V33185" s="2"/>
      <c r="W33185" s="28"/>
      <c r="Y33185" s="30"/>
      <c r="Z33185" s="30"/>
      <c r="AB33185" s="6"/>
    </row>
    <row r="33186" spans="1:28">
      <c r="A33186" s="2"/>
      <c r="B33186" s="2"/>
      <c r="C33186" s="2"/>
      <c r="G33186" s="94"/>
      <c r="H33186" s="94"/>
      <c r="I33186" s="94"/>
      <c r="J33186" s="2"/>
      <c r="P33186" s="30"/>
      <c r="T33186" s="2"/>
      <c r="V33186" s="2"/>
      <c r="W33186" s="28"/>
      <c r="Y33186" s="30"/>
      <c r="Z33186" s="30"/>
      <c r="AB33186" s="6"/>
    </row>
    <row r="33187" spans="1:28">
      <c r="A33187" s="2"/>
      <c r="B33187" s="2"/>
      <c r="C33187" s="2"/>
      <c r="G33187" s="94"/>
      <c r="H33187" s="94"/>
      <c r="I33187" s="94"/>
      <c r="J33187" s="2"/>
      <c r="P33187" s="30"/>
      <c r="T33187" s="2"/>
      <c r="V33187" s="2"/>
      <c r="W33187" s="28"/>
      <c r="Y33187" s="30"/>
      <c r="Z33187" s="30"/>
      <c r="AB33187" s="6"/>
    </row>
    <row r="33188" spans="1:28">
      <c r="A33188" s="2"/>
      <c r="B33188" s="2"/>
      <c r="C33188" s="2"/>
      <c r="G33188" s="94"/>
      <c r="H33188" s="94"/>
      <c r="I33188" s="94"/>
      <c r="J33188" s="2"/>
      <c r="P33188" s="30"/>
      <c r="T33188" s="2"/>
      <c r="V33188" s="2"/>
      <c r="W33188" s="28"/>
      <c r="Y33188" s="30"/>
      <c r="Z33188" s="30"/>
      <c r="AB33188" s="6"/>
    </row>
    <row r="33189" spans="1:28">
      <c r="A33189" s="2"/>
      <c r="B33189" s="2"/>
      <c r="C33189" s="2"/>
      <c r="G33189" s="94"/>
      <c r="H33189" s="94"/>
      <c r="I33189" s="94"/>
      <c r="J33189" s="2"/>
      <c r="P33189" s="30"/>
      <c r="T33189" s="2"/>
      <c r="V33189" s="2"/>
      <c r="W33189" s="28"/>
      <c r="Y33189" s="30"/>
      <c r="Z33189" s="30"/>
      <c r="AB33189" s="6"/>
    </row>
    <row r="33190" spans="1:28">
      <c r="A33190" s="2"/>
      <c r="B33190" s="2"/>
      <c r="C33190" s="2"/>
      <c r="G33190" s="94"/>
      <c r="H33190" s="94"/>
      <c r="I33190" s="94"/>
      <c r="J33190" s="2"/>
      <c r="P33190" s="30"/>
      <c r="T33190" s="2"/>
      <c r="V33190" s="2"/>
      <c r="W33190" s="28"/>
      <c r="Y33190" s="30"/>
      <c r="Z33190" s="30"/>
      <c r="AB33190" s="6"/>
    </row>
    <row r="33191" spans="1:28">
      <c r="A33191" s="2"/>
      <c r="B33191" s="2"/>
      <c r="C33191" s="2"/>
      <c r="G33191" s="94"/>
      <c r="H33191" s="94"/>
      <c r="I33191" s="94"/>
      <c r="J33191" s="2"/>
      <c r="P33191" s="30"/>
      <c r="T33191" s="2"/>
      <c r="V33191" s="2"/>
      <c r="W33191" s="28"/>
      <c r="Y33191" s="30"/>
      <c r="Z33191" s="30"/>
      <c r="AB33191" s="6"/>
    </row>
    <row r="33192" spans="1:28">
      <c r="A33192" s="2"/>
      <c r="B33192" s="2"/>
      <c r="C33192" s="2"/>
      <c r="G33192" s="94"/>
      <c r="H33192" s="94"/>
      <c r="I33192" s="94"/>
      <c r="J33192" s="2"/>
      <c r="P33192" s="30"/>
      <c r="T33192" s="2"/>
      <c r="V33192" s="2"/>
      <c r="W33192" s="28"/>
      <c r="Y33192" s="30"/>
      <c r="Z33192" s="30"/>
      <c r="AB33192" s="6"/>
    </row>
    <row r="33193" spans="1:28">
      <c r="A33193" s="2"/>
      <c r="B33193" s="2"/>
      <c r="C33193" s="2"/>
      <c r="G33193" s="94"/>
      <c r="H33193" s="94"/>
      <c r="I33193" s="94"/>
      <c r="J33193" s="2"/>
      <c r="P33193" s="30"/>
      <c r="T33193" s="2"/>
      <c r="V33193" s="2"/>
      <c r="W33193" s="28"/>
      <c r="Y33193" s="30"/>
      <c r="Z33193" s="30"/>
      <c r="AB33193" s="6"/>
    </row>
    <row r="33194" spans="1:28">
      <c r="A33194" s="2"/>
      <c r="B33194" s="2"/>
      <c r="C33194" s="2"/>
      <c r="G33194" s="94"/>
      <c r="H33194" s="94"/>
      <c r="I33194" s="94"/>
      <c r="J33194" s="2"/>
      <c r="P33194" s="30"/>
      <c r="T33194" s="2"/>
      <c r="V33194" s="2"/>
      <c r="W33194" s="28"/>
      <c r="Y33194" s="30"/>
      <c r="Z33194" s="30"/>
      <c r="AB33194" s="6"/>
    </row>
    <row r="33195" spans="1:28">
      <c r="A33195" s="2"/>
      <c r="B33195" s="2"/>
      <c r="C33195" s="2"/>
      <c r="G33195" s="94"/>
      <c r="H33195" s="94"/>
      <c r="I33195" s="94"/>
      <c r="J33195" s="2"/>
      <c r="P33195" s="30"/>
      <c r="T33195" s="2"/>
      <c r="V33195" s="2"/>
      <c r="W33195" s="28"/>
      <c r="Y33195" s="30"/>
      <c r="Z33195" s="30"/>
      <c r="AB33195" s="6"/>
    </row>
    <row r="33196" spans="1:28">
      <c r="A33196" s="2"/>
      <c r="B33196" s="2"/>
      <c r="C33196" s="2"/>
      <c r="G33196" s="94"/>
      <c r="H33196" s="94"/>
      <c r="I33196" s="94"/>
      <c r="J33196" s="2"/>
      <c r="P33196" s="30"/>
      <c r="T33196" s="2"/>
      <c r="V33196" s="2"/>
      <c r="W33196" s="28"/>
      <c r="Y33196" s="30"/>
      <c r="Z33196" s="30"/>
      <c r="AB33196" s="6"/>
    </row>
    <row r="33197" spans="1:28">
      <c r="A33197" s="2"/>
      <c r="B33197" s="2"/>
      <c r="C33197" s="2"/>
      <c r="G33197" s="94"/>
      <c r="H33197" s="94"/>
      <c r="I33197" s="94"/>
      <c r="J33197" s="2"/>
      <c r="P33197" s="30"/>
      <c r="T33197" s="2"/>
      <c r="V33197" s="2"/>
      <c r="W33197" s="28"/>
      <c r="Y33197" s="30"/>
      <c r="Z33197" s="30"/>
      <c r="AB33197" s="6"/>
    </row>
    <row r="33198" spans="1:28">
      <c r="A33198" s="2"/>
      <c r="B33198" s="2"/>
      <c r="C33198" s="2"/>
      <c r="G33198" s="94"/>
      <c r="H33198" s="94"/>
      <c r="I33198" s="94"/>
      <c r="J33198" s="2"/>
      <c r="P33198" s="30"/>
      <c r="T33198" s="2"/>
      <c r="V33198" s="2"/>
      <c r="W33198" s="28"/>
      <c r="Y33198" s="30"/>
      <c r="Z33198" s="30"/>
      <c r="AB33198" s="6"/>
    </row>
    <row r="33199" spans="1:28">
      <c r="A33199" s="2"/>
      <c r="B33199" s="2"/>
      <c r="C33199" s="2"/>
      <c r="G33199" s="94"/>
      <c r="H33199" s="94"/>
      <c r="I33199" s="94"/>
      <c r="J33199" s="2"/>
      <c r="P33199" s="30"/>
      <c r="T33199" s="2"/>
      <c r="V33199" s="2"/>
      <c r="W33199" s="28"/>
      <c r="Y33199" s="30"/>
      <c r="Z33199" s="30"/>
      <c r="AB33199" s="6"/>
    </row>
    <row r="33200" spans="1:28">
      <c r="A33200" s="2"/>
      <c r="B33200" s="2"/>
      <c r="C33200" s="2"/>
      <c r="G33200" s="94"/>
      <c r="H33200" s="94"/>
      <c r="I33200" s="94"/>
      <c r="J33200" s="2"/>
      <c r="P33200" s="30"/>
      <c r="T33200" s="2"/>
      <c r="V33200" s="2"/>
      <c r="W33200" s="28"/>
      <c r="Y33200" s="30"/>
      <c r="Z33200" s="30"/>
      <c r="AB33200" s="6"/>
    </row>
    <row r="33201" spans="1:28">
      <c r="A33201" s="2"/>
      <c r="B33201" s="2"/>
      <c r="C33201" s="2"/>
      <c r="G33201" s="94"/>
      <c r="H33201" s="94"/>
      <c r="I33201" s="94"/>
      <c r="J33201" s="2"/>
      <c r="P33201" s="30"/>
      <c r="T33201" s="2"/>
      <c r="V33201" s="2"/>
      <c r="W33201" s="28"/>
      <c r="Y33201" s="30"/>
      <c r="Z33201" s="30"/>
      <c r="AB33201" s="6"/>
    </row>
    <row r="33202" spans="1:28">
      <c r="A33202" s="2"/>
      <c r="B33202" s="2"/>
      <c r="C33202" s="2"/>
      <c r="G33202" s="94"/>
      <c r="H33202" s="94"/>
      <c r="I33202" s="94"/>
      <c r="J33202" s="2"/>
      <c r="P33202" s="30"/>
      <c r="T33202" s="2"/>
      <c r="V33202" s="2"/>
      <c r="W33202" s="28"/>
      <c r="Y33202" s="30"/>
      <c r="Z33202" s="30"/>
      <c r="AB33202" s="6"/>
    </row>
    <row r="33203" spans="1:28">
      <c r="A33203" s="2"/>
      <c r="B33203" s="2"/>
      <c r="C33203" s="2"/>
      <c r="G33203" s="94"/>
      <c r="H33203" s="94"/>
      <c r="I33203" s="94"/>
      <c r="J33203" s="2"/>
      <c r="P33203" s="30"/>
      <c r="T33203" s="2"/>
      <c r="V33203" s="2"/>
      <c r="W33203" s="28"/>
      <c r="Y33203" s="30"/>
      <c r="Z33203" s="30"/>
      <c r="AB33203" s="6"/>
    </row>
    <row r="33204" spans="1:28">
      <c r="A33204" s="2"/>
      <c r="B33204" s="2"/>
      <c r="C33204" s="2"/>
      <c r="G33204" s="94"/>
      <c r="H33204" s="94"/>
      <c r="I33204" s="94"/>
      <c r="J33204" s="2"/>
      <c r="P33204" s="30"/>
      <c r="T33204" s="2"/>
      <c r="V33204" s="2"/>
      <c r="W33204" s="28"/>
      <c r="Y33204" s="30"/>
      <c r="Z33204" s="30"/>
      <c r="AB33204" s="6"/>
    </row>
    <row r="33205" spans="1:28">
      <c r="A33205" s="2"/>
      <c r="B33205" s="2"/>
      <c r="C33205" s="2"/>
      <c r="G33205" s="94"/>
      <c r="H33205" s="94"/>
      <c r="I33205" s="94"/>
      <c r="J33205" s="2"/>
      <c r="P33205" s="30"/>
      <c r="T33205" s="2"/>
      <c r="V33205" s="2"/>
      <c r="W33205" s="28"/>
      <c r="Y33205" s="30"/>
      <c r="Z33205" s="30"/>
      <c r="AB33205" s="6"/>
    </row>
    <row r="33206" spans="1:28">
      <c r="A33206" s="2"/>
      <c r="B33206" s="2"/>
      <c r="C33206" s="2"/>
      <c r="G33206" s="94"/>
      <c r="H33206" s="94"/>
      <c r="I33206" s="94"/>
      <c r="J33206" s="2"/>
      <c r="P33206" s="30"/>
      <c r="T33206" s="2"/>
      <c r="V33206" s="2"/>
      <c r="W33206" s="28"/>
      <c r="Y33206" s="30"/>
      <c r="Z33206" s="30"/>
      <c r="AB33206" s="6"/>
    </row>
    <row r="33207" spans="1:28">
      <c r="A33207" s="2"/>
      <c r="B33207" s="2"/>
      <c r="C33207" s="2"/>
      <c r="G33207" s="94"/>
      <c r="H33207" s="94"/>
      <c r="I33207" s="94"/>
      <c r="J33207" s="2"/>
      <c r="P33207" s="30"/>
      <c r="T33207" s="2"/>
      <c r="V33207" s="2"/>
      <c r="W33207" s="28"/>
      <c r="Y33207" s="30"/>
      <c r="Z33207" s="30"/>
      <c r="AB33207" s="6"/>
    </row>
    <row r="33208" spans="1:28">
      <c r="A33208" s="2"/>
      <c r="B33208" s="2"/>
      <c r="C33208" s="2"/>
      <c r="G33208" s="94"/>
      <c r="H33208" s="94"/>
      <c r="I33208" s="94"/>
      <c r="J33208" s="2"/>
      <c r="P33208" s="30"/>
      <c r="T33208" s="2"/>
      <c r="V33208" s="2"/>
      <c r="W33208" s="28"/>
      <c r="Y33208" s="30"/>
      <c r="Z33208" s="30"/>
      <c r="AB33208" s="6"/>
    </row>
    <row r="33209" spans="1:28">
      <c r="A33209" s="2"/>
      <c r="B33209" s="2"/>
      <c r="C33209" s="2"/>
      <c r="G33209" s="94"/>
      <c r="H33209" s="94"/>
      <c r="I33209" s="94"/>
      <c r="J33209" s="2"/>
      <c r="P33209" s="30"/>
      <c r="T33209" s="2"/>
      <c r="V33209" s="2"/>
      <c r="W33209" s="28"/>
      <c r="Y33209" s="30"/>
      <c r="Z33209" s="30"/>
      <c r="AB33209" s="6"/>
    </row>
    <row r="33210" spans="1:28">
      <c r="A33210" s="2"/>
      <c r="B33210" s="2"/>
      <c r="C33210" s="2"/>
      <c r="G33210" s="94"/>
      <c r="H33210" s="94"/>
      <c r="I33210" s="94"/>
      <c r="J33210" s="2"/>
      <c r="P33210" s="30"/>
      <c r="T33210" s="2"/>
      <c r="V33210" s="2"/>
      <c r="W33210" s="28"/>
      <c r="Y33210" s="30"/>
      <c r="Z33210" s="30"/>
      <c r="AB33210" s="6"/>
    </row>
    <row r="33211" spans="1:28">
      <c r="A33211" s="2"/>
      <c r="B33211" s="2"/>
      <c r="C33211" s="2"/>
      <c r="G33211" s="94"/>
      <c r="H33211" s="94"/>
      <c r="I33211" s="94"/>
      <c r="J33211" s="2"/>
      <c r="P33211" s="30"/>
      <c r="T33211" s="2"/>
      <c r="V33211" s="2"/>
      <c r="W33211" s="28"/>
      <c r="Y33211" s="30"/>
      <c r="Z33211" s="30"/>
      <c r="AB33211" s="6"/>
    </row>
    <row r="33212" spans="1:28">
      <c r="A33212" s="2"/>
      <c r="B33212" s="2"/>
      <c r="C33212" s="2"/>
      <c r="G33212" s="94"/>
      <c r="H33212" s="94"/>
      <c r="I33212" s="94"/>
      <c r="J33212" s="2"/>
      <c r="P33212" s="30"/>
      <c r="T33212" s="2"/>
      <c r="V33212" s="2"/>
      <c r="W33212" s="28"/>
      <c r="Y33212" s="30"/>
      <c r="Z33212" s="30"/>
      <c r="AB33212" s="6"/>
    </row>
    <row r="33213" spans="1:28">
      <c r="A33213" s="2"/>
      <c r="B33213" s="2"/>
      <c r="C33213" s="2"/>
      <c r="G33213" s="94"/>
      <c r="H33213" s="94"/>
      <c r="I33213" s="94"/>
      <c r="J33213" s="2"/>
      <c r="P33213" s="30"/>
      <c r="T33213" s="2"/>
      <c r="V33213" s="2"/>
      <c r="W33213" s="28"/>
      <c r="Y33213" s="30"/>
      <c r="Z33213" s="30"/>
      <c r="AB33213" s="6"/>
    </row>
    <row r="33214" spans="1:28">
      <c r="A33214" s="2"/>
      <c r="B33214" s="2"/>
      <c r="C33214" s="2"/>
      <c r="G33214" s="94"/>
      <c r="H33214" s="94"/>
      <c r="I33214" s="94"/>
      <c r="J33214" s="2"/>
      <c r="P33214" s="30"/>
      <c r="T33214" s="2"/>
      <c r="V33214" s="2"/>
      <c r="W33214" s="28"/>
      <c r="Y33214" s="30"/>
      <c r="Z33214" s="30"/>
      <c r="AB33214" s="6"/>
    </row>
    <row r="33215" spans="1:28">
      <c r="A33215" s="2"/>
      <c r="B33215" s="2"/>
      <c r="C33215" s="2"/>
      <c r="G33215" s="94"/>
      <c r="H33215" s="94"/>
      <c r="I33215" s="94"/>
      <c r="J33215" s="2"/>
      <c r="P33215" s="30"/>
      <c r="T33215" s="2"/>
      <c r="V33215" s="2"/>
      <c r="W33215" s="28"/>
      <c r="Y33215" s="30"/>
      <c r="Z33215" s="30"/>
      <c r="AB33215" s="6"/>
    </row>
    <row r="33216" spans="1:28">
      <c r="A33216" s="2"/>
      <c r="B33216" s="2"/>
      <c r="C33216" s="2"/>
      <c r="G33216" s="94"/>
      <c r="H33216" s="94"/>
      <c r="I33216" s="94"/>
      <c r="J33216" s="2"/>
      <c r="P33216" s="30"/>
      <c r="T33216" s="2"/>
      <c r="V33216" s="2"/>
      <c r="W33216" s="28"/>
      <c r="Y33216" s="30"/>
      <c r="Z33216" s="30"/>
      <c r="AB33216" s="6"/>
    </row>
    <row r="33217" spans="1:28">
      <c r="A33217" s="2"/>
      <c r="B33217" s="2"/>
      <c r="C33217" s="2"/>
      <c r="G33217" s="94"/>
      <c r="H33217" s="94"/>
      <c r="I33217" s="94"/>
      <c r="J33217" s="2"/>
      <c r="P33217" s="30"/>
      <c r="T33217" s="2"/>
      <c r="V33217" s="2"/>
      <c r="W33217" s="28"/>
      <c r="Y33217" s="30"/>
      <c r="Z33217" s="30"/>
      <c r="AB33217" s="6"/>
    </row>
    <row r="33218" spans="1:28">
      <c r="A33218" s="2"/>
      <c r="B33218" s="2"/>
      <c r="C33218" s="2"/>
      <c r="G33218" s="94"/>
      <c r="H33218" s="94"/>
      <c r="I33218" s="94"/>
      <c r="J33218" s="2"/>
      <c r="P33218" s="30"/>
      <c r="T33218" s="2"/>
      <c r="V33218" s="2"/>
      <c r="W33218" s="28"/>
      <c r="Y33218" s="30"/>
      <c r="Z33218" s="30"/>
      <c r="AB33218" s="6"/>
    </row>
    <row r="33219" spans="1:28">
      <c r="A33219" s="2"/>
      <c r="B33219" s="2"/>
      <c r="C33219" s="2"/>
      <c r="G33219" s="94"/>
      <c r="H33219" s="94"/>
      <c r="I33219" s="94"/>
      <c r="J33219" s="2"/>
      <c r="P33219" s="30"/>
      <c r="T33219" s="2"/>
      <c r="V33219" s="2"/>
      <c r="W33219" s="28"/>
      <c r="Y33219" s="30"/>
      <c r="Z33219" s="30"/>
      <c r="AB33219" s="6"/>
    </row>
    <row r="33220" spans="1:28">
      <c r="A33220" s="2"/>
      <c r="B33220" s="2"/>
      <c r="C33220" s="2"/>
      <c r="G33220" s="94"/>
      <c r="H33220" s="94"/>
      <c r="I33220" s="94"/>
      <c r="J33220" s="2"/>
      <c r="P33220" s="30"/>
      <c r="T33220" s="2"/>
      <c r="V33220" s="2"/>
      <c r="W33220" s="28"/>
      <c r="Y33220" s="30"/>
      <c r="Z33220" s="30"/>
      <c r="AB33220" s="6"/>
    </row>
    <row r="33221" spans="1:28">
      <c r="A33221" s="2"/>
      <c r="B33221" s="2"/>
      <c r="C33221" s="2"/>
      <c r="G33221" s="94"/>
      <c r="H33221" s="94"/>
      <c r="I33221" s="94"/>
      <c r="J33221" s="2"/>
      <c r="P33221" s="30"/>
      <c r="T33221" s="2"/>
      <c r="V33221" s="2"/>
      <c r="W33221" s="28"/>
      <c r="Y33221" s="30"/>
      <c r="Z33221" s="30"/>
      <c r="AB33221" s="6"/>
    </row>
    <row r="33222" spans="1:28">
      <c r="A33222" s="2"/>
      <c r="B33222" s="2"/>
      <c r="C33222" s="2"/>
      <c r="G33222" s="94"/>
      <c r="H33222" s="94"/>
      <c r="I33222" s="94"/>
      <c r="J33222" s="2"/>
      <c r="P33222" s="30"/>
      <c r="T33222" s="2"/>
      <c r="V33222" s="2"/>
      <c r="W33222" s="28"/>
      <c r="Y33222" s="30"/>
      <c r="Z33222" s="30"/>
      <c r="AB33222" s="6"/>
    </row>
    <row r="33223" spans="1:28">
      <c r="A33223" s="2"/>
      <c r="B33223" s="2"/>
      <c r="C33223" s="2"/>
      <c r="G33223" s="94"/>
      <c r="H33223" s="94"/>
      <c r="I33223" s="94"/>
      <c r="J33223" s="2"/>
      <c r="P33223" s="30"/>
      <c r="T33223" s="2"/>
      <c r="V33223" s="2"/>
      <c r="W33223" s="28"/>
      <c r="Y33223" s="30"/>
      <c r="Z33223" s="30"/>
      <c r="AB33223" s="6"/>
    </row>
    <row r="33224" spans="1:28">
      <c r="A33224" s="2"/>
      <c r="B33224" s="2"/>
      <c r="C33224" s="2"/>
      <c r="G33224" s="94"/>
      <c r="H33224" s="94"/>
      <c r="I33224" s="94"/>
      <c r="J33224" s="2"/>
      <c r="P33224" s="30"/>
      <c r="T33224" s="2"/>
      <c r="V33224" s="2"/>
      <c r="W33224" s="28"/>
      <c r="Y33224" s="30"/>
      <c r="Z33224" s="30"/>
      <c r="AB33224" s="6"/>
    </row>
    <row r="33225" spans="1:28">
      <c r="A33225" s="2"/>
      <c r="B33225" s="2"/>
      <c r="C33225" s="2"/>
      <c r="G33225" s="94"/>
      <c r="H33225" s="94"/>
      <c r="I33225" s="94"/>
      <c r="J33225" s="2"/>
      <c r="P33225" s="30"/>
      <c r="T33225" s="2"/>
      <c r="V33225" s="2"/>
      <c r="W33225" s="28"/>
      <c r="Y33225" s="30"/>
      <c r="Z33225" s="30"/>
      <c r="AB33225" s="6"/>
    </row>
    <row r="33226" spans="1:28">
      <c r="A33226" s="2"/>
      <c r="B33226" s="2"/>
      <c r="C33226" s="2"/>
      <c r="G33226" s="94"/>
      <c r="H33226" s="94"/>
      <c r="I33226" s="94"/>
      <c r="J33226" s="2"/>
      <c r="P33226" s="30"/>
      <c r="T33226" s="2"/>
      <c r="V33226" s="2"/>
      <c r="W33226" s="28"/>
      <c r="Y33226" s="30"/>
      <c r="Z33226" s="30"/>
      <c r="AB33226" s="6"/>
    </row>
    <row r="33227" spans="1:28">
      <c r="A33227" s="2"/>
      <c r="B33227" s="2"/>
      <c r="C33227" s="2"/>
      <c r="G33227" s="94"/>
      <c r="H33227" s="94"/>
      <c r="I33227" s="94"/>
      <c r="J33227" s="2"/>
      <c r="P33227" s="30"/>
      <c r="T33227" s="2"/>
      <c r="V33227" s="2"/>
      <c r="W33227" s="28"/>
      <c r="Y33227" s="30"/>
      <c r="Z33227" s="30"/>
      <c r="AB33227" s="6"/>
    </row>
    <row r="33228" spans="1:28">
      <c r="A33228" s="2"/>
      <c r="B33228" s="2"/>
      <c r="C33228" s="2"/>
      <c r="G33228" s="94"/>
      <c r="H33228" s="94"/>
      <c r="I33228" s="94"/>
      <c r="J33228" s="2"/>
      <c r="P33228" s="30"/>
      <c r="T33228" s="2"/>
      <c r="V33228" s="2"/>
      <c r="W33228" s="28"/>
      <c r="Y33228" s="30"/>
      <c r="Z33228" s="30"/>
      <c r="AB33228" s="6"/>
    </row>
    <row r="33229" spans="1:28">
      <c r="A33229" s="2"/>
      <c r="B33229" s="2"/>
      <c r="C33229" s="2"/>
      <c r="G33229" s="94"/>
      <c r="H33229" s="94"/>
      <c r="I33229" s="94"/>
      <c r="J33229" s="2"/>
      <c r="P33229" s="30"/>
      <c r="T33229" s="2"/>
      <c r="V33229" s="2"/>
      <c r="W33229" s="28"/>
      <c r="Y33229" s="30"/>
      <c r="Z33229" s="30"/>
      <c r="AB33229" s="6"/>
    </row>
    <row r="33230" spans="1:28">
      <c r="A33230" s="2"/>
      <c r="B33230" s="2"/>
      <c r="C33230" s="2"/>
      <c r="G33230" s="94"/>
      <c r="H33230" s="94"/>
      <c r="I33230" s="94"/>
      <c r="J33230" s="2"/>
      <c r="P33230" s="30"/>
      <c r="T33230" s="2"/>
      <c r="V33230" s="2"/>
      <c r="W33230" s="28"/>
      <c r="Y33230" s="30"/>
      <c r="Z33230" s="30"/>
      <c r="AB33230" s="6"/>
    </row>
    <row r="33231" spans="1:28">
      <c r="A33231" s="2"/>
      <c r="B33231" s="2"/>
      <c r="C33231" s="2"/>
      <c r="G33231" s="94"/>
      <c r="H33231" s="94"/>
      <c r="I33231" s="94"/>
      <c r="J33231" s="2"/>
      <c r="P33231" s="30"/>
      <c r="T33231" s="2"/>
      <c r="V33231" s="2"/>
      <c r="W33231" s="28"/>
      <c r="Y33231" s="30"/>
      <c r="Z33231" s="30"/>
      <c r="AB33231" s="6"/>
    </row>
    <row r="33232" spans="1:28">
      <c r="A33232" s="2"/>
      <c r="B33232" s="2"/>
      <c r="C33232" s="2"/>
      <c r="G33232" s="94"/>
      <c r="H33232" s="94"/>
      <c r="I33232" s="94"/>
      <c r="J33232" s="2"/>
      <c r="P33232" s="30"/>
      <c r="T33232" s="2"/>
      <c r="V33232" s="2"/>
      <c r="W33232" s="28"/>
      <c r="Y33232" s="30"/>
      <c r="Z33232" s="30"/>
      <c r="AB33232" s="6"/>
    </row>
    <row r="33233" spans="1:28">
      <c r="A33233" s="2"/>
      <c r="B33233" s="2"/>
      <c r="C33233" s="2"/>
      <c r="G33233" s="94"/>
      <c r="H33233" s="94"/>
      <c r="I33233" s="94"/>
      <c r="J33233" s="2"/>
      <c r="P33233" s="30"/>
      <c r="T33233" s="2"/>
      <c r="V33233" s="2"/>
      <c r="W33233" s="28"/>
      <c r="Y33233" s="30"/>
      <c r="Z33233" s="30"/>
      <c r="AB33233" s="6"/>
    </row>
    <row r="33234" spans="1:28">
      <c r="A33234" s="2"/>
      <c r="B33234" s="2"/>
      <c r="C33234" s="2"/>
      <c r="G33234" s="94"/>
      <c r="H33234" s="94"/>
      <c r="I33234" s="94"/>
      <c r="J33234" s="2"/>
      <c r="P33234" s="30"/>
      <c r="T33234" s="2"/>
      <c r="V33234" s="2"/>
      <c r="W33234" s="28"/>
      <c r="Y33234" s="30"/>
      <c r="Z33234" s="30"/>
      <c r="AB33234" s="6"/>
    </row>
    <row r="33235" spans="1:28">
      <c r="A33235" s="2"/>
      <c r="B33235" s="2"/>
      <c r="C33235" s="2"/>
      <c r="G33235" s="94"/>
      <c r="H33235" s="94"/>
      <c r="I33235" s="94"/>
      <c r="J33235" s="2"/>
      <c r="P33235" s="30"/>
      <c r="T33235" s="2"/>
      <c r="V33235" s="2"/>
      <c r="W33235" s="28"/>
      <c r="Y33235" s="30"/>
      <c r="Z33235" s="30"/>
      <c r="AB33235" s="6"/>
    </row>
    <row r="33236" spans="1:28">
      <c r="A33236" s="2"/>
      <c r="B33236" s="2"/>
      <c r="C33236" s="2"/>
      <c r="G33236" s="94"/>
      <c r="H33236" s="94"/>
      <c r="I33236" s="94"/>
      <c r="J33236" s="2"/>
      <c r="P33236" s="30"/>
      <c r="T33236" s="2"/>
      <c r="V33236" s="2"/>
      <c r="W33236" s="28"/>
      <c r="Y33236" s="30"/>
      <c r="Z33236" s="30"/>
      <c r="AB33236" s="6"/>
    </row>
    <row r="33237" spans="1:28">
      <c r="A33237" s="2"/>
      <c r="B33237" s="2"/>
      <c r="C33237" s="2"/>
      <c r="G33237" s="94"/>
      <c r="H33237" s="94"/>
      <c r="I33237" s="94"/>
      <c r="J33237" s="2"/>
      <c r="P33237" s="30"/>
      <c r="T33237" s="2"/>
      <c r="V33237" s="2"/>
      <c r="W33237" s="28"/>
      <c r="Y33237" s="30"/>
      <c r="Z33237" s="30"/>
      <c r="AB33237" s="6"/>
    </row>
    <row r="33238" spans="1:28">
      <c r="A33238" s="2"/>
      <c r="B33238" s="2"/>
      <c r="C33238" s="2"/>
      <c r="G33238" s="94"/>
      <c r="H33238" s="94"/>
      <c r="I33238" s="94"/>
      <c r="J33238" s="2"/>
      <c r="P33238" s="30"/>
      <c r="T33238" s="2"/>
      <c r="V33238" s="2"/>
      <c r="W33238" s="28"/>
      <c r="Y33238" s="30"/>
      <c r="Z33238" s="30"/>
      <c r="AB33238" s="6"/>
    </row>
    <row r="33239" spans="1:28">
      <c r="A33239" s="2"/>
      <c r="B33239" s="2"/>
      <c r="C33239" s="2"/>
      <c r="G33239" s="94"/>
      <c r="H33239" s="94"/>
      <c r="I33239" s="94"/>
      <c r="J33239" s="2"/>
      <c r="P33239" s="30"/>
      <c r="T33239" s="2"/>
      <c r="V33239" s="2"/>
      <c r="W33239" s="28"/>
      <c r="Y33239" s="30"/>
      <c r="Z33239" s="30"/>
      <c r="AB33239" s="6"/>
    </row>
    <row r="33240" spans="1:28">
      <c r="A33240" s="2"/>
      <c r="B33240" s="2"/>
      <c r="C33240" s="2"/>
      <c r="G33240" s="94"/>
      <c r="H33240" s="94"/>
      <c r="I33240" s="94"/>
      <c r="J33240" s="2"/>
      <c r="P33240" s="30"/>
      <c r="T33240" s="2"/>
      <c r="V33240" s="2"/>
      <c r="W33240" s="28"/>
      <c r="Y33240" s="30"/>
      <c r="Z33240" s="30"/>
      <c r="AB33240" s="6"/>
    </row>
    <row r="33241" spans="1:28">
      <c r="A33241" s="2"/>
      <c r="B33241" s="2"/>
      <c r="C33241" s="2"/>
      <c r="G33241" s="94"/>
      <c r="H33241" s="94"/>
      <c r="I33241" s="94"/>
      <c r="J33241" s="2"/>
      <c r="P33241" s="30"/>
      <c r="T33241" s="2"/>
      <c r="V33241" s="2"/>
      <c r="W33241" s="28"/>
      <c r="Y33241" s="30"/>
      <c r="Z33241" s="30"/>
      <c r="AB33241" s="6"/>
    </row>
    <row r="33242" spans="1:28">
      <c r="A33242" s="2"/>
      <c r="B33242" s="2"/>
      <c r="C33242" s="2"/>
      <c r="G33242" s="94"/>
      <c r="H33242" s="94"/>
      <c r="I33242" s="94"/>
      <c r="J33242" s="2"/>
      <c r="P33242" s="30"/>
      <c r="T33242" s="2"/>
      <c r="V33242" s="2"/>
      <c r="W33242" s="28"/>
      <c r="Y33242" s="30"/>
      <c r="Z33242" s="30"/>
      <c r="AB33242" s="6"/>
    </row>
    <row r="33243" spans="1:28">
      <c r="A33243" s="2"/>
      <c r="B33243" s="2"/>
      <c r="C33243" s="2"/>
      <c r="G33243" s="94"/>
      <c r="H33243" s="94"/>
      <c r="I33243" s="94"/>
      <c r="J33243" s="2"/>
      <c r="P33243" s="30"/>
      <c r="T33243" s="2"/>
      <c r="V33243" s="2"/>
      <c r="W33243" s="28"/>
      <c r="Y33243" s="30"/>
      <c r="Z33243" s="30"/>
      <c r="AB33243" s="6"/>
    </row>
    <row r="33244" spans="1:28">
      <c r="A33244" s="2"/>
      <c r="B33244" s="2"/>
      <c r="C33244" s="2"/>
      <c r="G33244" s="94"/>
      <c r="H33244" s="94"/>
      <c r="I33244" s="94"/>
      <c r="J33244" s="2"/>
      <c r="P33244" s="30"/>
      <c r="T33244" s="2"/>
      <c r="V33244" s="2"/>
      <c r="W33244" s="28"/>
      <c r="Y33244" s="30"/>
      <c r="Z33244" s="30"/>
      <c r="AB33244" s="6"/>
    </row>
    <row r="33245" spans="1:28">
      <c r="A33245" s="2"/>
      <c r="B33245" s="2"/>
      <c r="C33245" s="2"/>
      <c r="G33245" s="94"/>
      <c r="H33245" s="94"/>
      <c r="I33245" s="94"/>
      <c r="J33245" s="2"/>
      <c r="P33245" s="30"/>
      <c r="T33245" s="2"/>
      <c r="V33245" s="2"/>
      <c r="W33245" s="28"/>
      <c r="Y33245" s="30"/>
      <c r="Z33245" s="30"/>
      <c r="AB33245" s="6"/>
    </row>
    <row r="33246" spans="1:28">
      <c r="A33246" s="2"/>
      <c r="B33246" s="2"/>
      <c r="C33246" s="2"/>
      <c r="G33246" s="94"/>
      <c r="H33246" s="94"/>
      <c r="I33246" s="94"/>
      <c r="J33246" s="2"/>
      <c r="P33246" s="30"/>
      <c r="T33246" s="2"/>
      <c r="V33246" s="2"/>
      <c r="W33246" s="28"/>
      <c r="Y33246" s="30"/>
      <c r="Z33246" s="30"/>
      <c r="AB33246" s="6"/>
    </row>
    <row r="33247" spans="1:28">
      <c r="A33247" s="2"/>
      <c r="B33247" s="2"/>
      <c r="C33247" s="2"/>
      <c r="G33247" s="94"/>
      <c r="H33247" s="94"/>
      <c r="I33247" s="94"/>
      <c r="J33247" s="2"/>
      <c r="P33247" s="30"/>
      <c r="T33247" s="2"/>
      <c r="V33247" s="2"/>
      <c r="W33247" s="28"/>
      <c r="Y33247" s="30"/>
      <c r="Z33247" s="30"/>
      <c r="AB33247" s="6"/>
    </row>
    <row r="33248" spans="1:28">
      <c r="A33248" s="2"/>
      <c r="B33248" s="2"/>
      <c r="C33248" s="2"/>
      <c r="G33248" s="94"/>
      <c r="H33248" s="94"/>
      <c r="I33248" s="94"/>
      <c r="J33248" s="2"/>
      <c r="P33248" s="30"/>
      <c r="T33248" s="2"/>
      <c r="V33248" s="2"/>
      <c r="W33248" s="28"/>
      <c r="Y33248" s="30"/>
      <c r="Z33248" s="30"/>
      <c r="AB33248" s="6"/>
    </row>
    <row r="33249" spans="1:28">
      <c r="A33249" s="2"/>
      <c r="B33249" s="2"/>
      <c r="C33249" s="2"/>
      <c r="G33249" s="94"/>
      <c r="H33249" s="94"/>
      <c r="I33249" s="94"/>
      <c r="J33249" s="2"/>
      <c r="P33249" s="30"/>
      <c r="T33249" s="2"/>
      <c r="V33249" s="2"/>
      <c r="W33249" s="28"/>
      <c r="Y33249" s="30"/>
      <c r="Z33249" s="30"/>
      <c r="AB33249" s="6"/>
    </row>
    <row r="33250" spans="1:28">
      <c r="A33250" s="2"/>
      <c r="B33250" s="2"/>
      <c r="C33250" s="2"/>
      <c r="G33250" s="94"/>
      <c r="H33250" s="94"/>
      <c r="I33250" s="94"/>
      <c r="J33250" s="2"/>
      <c r="P33250" s="30"/>
      <c r="T33250" s="2"/>
      <c r="V33250" s="2"/>
      <c r="W33250" s="28"/>
      <c r="Y33250" s="30"/>
      <c r="Z33250" s="30"/>
      <c r="AB33250" s="6"/>
    </row>
    <row r="33251" spans="1:28">
      <c r="A33251" s="2"/>
      <c r="B33251" s="2"/>
      <c r="C33251" s="2"/>
      <c r="G33251" s="94"/>
      <c r="H33251" s="94"/>
      <c r="I33251" s="94"/>
      <c r="J33251" s="2"/>
      <c r="P33251" s="30"/>
      <c r="T33251" s="2"/>
      <c r="V33251" s="2"/>
      <c r="W33251" s="28"/>
      <c r="Y33251" s="30"/>
      <c r="Z33251" s="30"/>
      <c r="AB33251" s="6"/>
    </row>
    <row r="33252" spans="1:28">
      <c r="A33252" s="2"/>
      <c r="B33252" s="2"/>
      <c r="C33252" s="2"/>
      <c r="G33252" s="94"/>
      <c r="H33252" s="94"/>
      <c r="I33252" s="94"/>
      <c r="J33252" s="2"/>
      <c r="P33252" s="30"/>
      <c r="T33252" s="2"/>
      <c r="V33252" s="2"/>
      <c r="W33252" s="28"/>
      <c r="Y33252" s="30"/>
      <c r="Z33252" s="30"/>
      <c r="AB33252" s="6"/>
    </row>
    <row r="33253" spans="1:28">
      <c r="A33253" s="2"/>
      <c r="B33253" s="2"/>
      <c r="C33253" s="2"/>
      <c r="G33253" s="94"/>
      <c r="H33253" s="94"/>
      <c r="I33253" s="94"/>
      <c r="J33253" s="2"/>
      <c r="P33253" s="30"/>
      <c r="T33253" s="2"/>
      <c r="V33253" s="2"/>
      <c r="W33253" s="28"/>
      <c r="Y33253" s="30"/>
      <c r="Z33253" s="30"/>
      <c r="AB33253" s="6"/>
    </row>
    <row r="33254" spans="1:28">
      <c r="A33254" s="2"/>
      <c r="B33254" s="2"/>
      <c r="C33254" s="2"/>
      <c r="G33254" s="94"/>
      <c r="H33254" s="94"/>
      <c r="I33254" s="94"/>
      <c r="J33254" s="2"/>
      <c r="P33254" s="30"/>
      <c r="T33254" s="2"/>
      <c r="V33254" s="2"/>
      <c r="W33254" s="28"/>
      <c r="Y33254" s="30"/>
      <c r="Z33254" s="30"/>
      <c r="AB33254" s="6"/>
    </row>
    <row r="33255" spans="1:28">
      <c r="A33255" s="2"/>
      <c r="B33255" s="2"/>
      <c r="C33255" s="2"/>
      <c r="G33255" s="94"/>
      <c r="H33255" s="94"/>
      <c r="I33255" s="94"/>
      <c r="J33255" s="2"/>
      <c r="P33255" s="30"/>
      <c r="T33255" s="2"/>
      <c r="V33255" s="2"/>
      <c r="W33255" s="28"/>
      <c r="Y33255" s="30"/>
      <c r="Z33255" s="30"/>
      <c r="AB33255" s="6"/>
    </row>
    <row r="33256" spans="1:28">
      <c r="A33256" s="2"/>
      <c r="B33256" s="2"/>
      <c r="C33256" s="2"/>
      <c r="G33256" s="94"/>
      <c r="H33256" s="94"/>
      <c r="I33256" s="94"/>
      <c r="J33256" s="2"/>
      <c r="P33256" s="30"/>
      <c r="T33256" s="2"/>
      <c r="V33256" s="2"/>
      <c r="W33256" s="28"/>
      <c r="Y33256" s="30"/>
      <c r="Z33256" s="30"/>
      <c r="AB33256" s="6"/>
    </row>
    <row r="33257" spans="1:28">
      <c r="A33257" s="2"/>
      <c r="B33257" s="2"/>
      <c r="C33257" s="2"/>
      <c r="G33257" s="94"/>
      <c r="H33257" s="94"/>
      <c r="I33257" s="94"/>
      <c r="J33257" s="2"/>
      <c r="P33257" s="30"/>
      <c r="T33257" s="2"/>
      <c r="V33257" s="2"/>
      <c r="W33257" s="28"/>
      <c r="Y33257" s="30"/>
      <c r="Z33257" s="30"/>
      <c r="AB33257" s="6"/>
    </row>
    <row r="33258" spans="1:28">
      <c r="A33258" s="2"/>
      <c r="B33258" s="2"/>
      <c r="C33258" s="2"/>
      <c r="G33258" s="94"/>
      <c r="H33258" s="94"/>
      <c r="I33258" s="94"/>
      <c r="J33258" s="2"/>
      <c r="P33258" s="30"/>
      <c r="T33258" s="2"/>
      <c r="V33258" s="2"/>
      <c r="W33258" s="28"/>
      <c r="Y33258" s="30"/>
      <c r="Z33258" s="30"/>
      <c r="AB33258" s="6"/>
    </row>
    <row r="33259" spans="1:28">
      <c r="A33259" s="2"/>
      <c r="B33259" s="2"/>
      <c r="C33259" s="2"/>
      <c r="G33259" s="94"/>
      <c r="H33259" s="94"/>
      <c r="I33259" s="94"/>
      <c r="J33259" s="2"/>
      <c r="P33259" s="30"/>
      <c r="T33259" s="2"/>
      <c r="V33259" s="2"/>
      <c r="W33259" s="28"/>
      <c r="Y33259" s="30"/>
      <c r="Z33259" s="30"/>
      <c r="AB33259" s="6"/>
    </row>
    <row r="33260" spans="1:28">
      <c r="A33260" s="2"/>
      <c r="B33260" s="2"/>
      <c r="C33260" s="2"/>
      <c r="G33260" s="94"/>
      <c r="H33260" s="94"/>
      <c r="I33260" s="94"/>
      <c r="J33260" s="2"/>
      <c r="P33260" s="30"/>
      <c r="T33260" s="2"/>
      <c r="V33260" s="2"/>
      <c r="W33260" s="28"/>
      <c r="Y33260" s="30"/>
      <c r="Z33260" s="30"/>
      <c r="AB33260" s="6"/>
    </row>
    <row r="33261" spans="1:28">
      <c r="A33261" s="2"/>
      <c r="B33261" s="2"/>
      <c r="C33261" s="2"/>
      <c r="G33261" s="94"/>
      <c r="H33261" s="94"/>
      <c r="I33261" s="94"/>
      <c r="J33261" s="2"/>
      <c r="P33261" s="30"/>
      <c r="T33261" s="2"/>
      <c r="V33261" s="2"/>
      <c r="W33261" s="28"/>
      <c r="Y33261" s="30"/>
      <c r="Z33261" s="30"/>
      <c r="AB33261" s="6"/>
    </row>
    <row r="33262" spans="1:28">
      <c r="A33262" s="2"/>
      <c r="B33262" s="2"/>
      <c r="C33262" s="2"/>
      <c r="G33262" s="94"/>
      <c r="H33262" s="94"/>
      <c r="I33262" s="94"/>
      <c r="J33262" s="2"/>
      <c r="P33262" s="30"/>
      <c r="T33262" s="2"/>
      <c r="V33262" s="2"/>
      <c r="W33262" s="28"/>
      <c r="Y33262" s="30"/>
      <c r="Z33262" s="30"/>
      <c r="AB33262" s="6"/>
    </row>
    <row r="33263" spans="1:28">
      <c r="A33263" s="2"/>
      <c r="B33263" s="2"/>
      <c r="C33263" s="2"/>
      <c r="G33263" s="94"/>
      <c r="H33263" s="94"/>
      <c r="I33263" s="94"/>
      <c r="J33263" s="2"/>
      <c r="P33263" s="30"/>
      <c r="T33263" s="2"/>
      <c r="V33263" s="2"/>
      <c r="W33263" s="28"/>
      <c r="Y33263" s="30"/>
      <c r="Z33263" s="30"/>
      <c r="AB33263" s="6"/>
    </row>
    <row r="33264" spans="1:28">
      <c r="A33264" s="2"/>
      <c r="B33264" s="2"/>
      <c r="C33264" s="2"/>
      <c r="G33264" s="94"/>
      <c r="H33264" s="94"/>
      <c r="I33264" s="94"/>
      <c r="J33264" s="2"/>
      <c r="P33264" s="30"/>
      <c r="T33264" s="2"/>
      <c r="V33264" s="2"/>
      <c r="W33264" s="28"/>
      <c r="Y33264" s="30"/>
      <c r="Z33264" s="30"/>
      <c r="AB33264" s="6"/>
    </row>
    <row r="33265" spans="1:28">
      <c r="A33265" s="2"/>
      <c r="B33265" s="2"/>
      <c r="C33265" s="2"/>
      <c r="G33265" s="94"/>
      <c r="H33265" s="94"/>
      <c r="I33265" s="94"/>
      <c r="J33265" s="2"/>
      <c r="P33265" s="30"/>
      <c r="T33265" s="2"/>
      <c r="V33265" s="2"/>
      <c r="W33265" s="28"/>
      <c r="Y33265" s="30"/>
      <c r="Z33265" s="30"/>
      <c r="AB33265" s="6"/>
    </row>
    <row r="33266" spans="1:28">
      <c r="A33266" s="2"/>
      <c r="B33266" s="2"/>
      <c r="C33266" s="2"/>
      <c r="G33266" s="94"/>
      <c r="H33266" s="94"/>
      <c r="I33266" s="94"/>
      <c r="J33266" s="2"/>
      <c r="P33266" s="30"/>
      <c r="T33266" s="2"/>
      <c r="V33266" s="2"/>
      <c r="W33266" s="28"/>
      <c r="Y33266" s="30"/>
      <c r="Z33266" s="30"/>
      <c r="AB33266" s="6"/>
    </row>
    <row r="33267" spans="1:28">
      <c r="A33267" s="2"/>
      <c r="B33267" s="2"/>
      <c r="C33267" s="2"/>
      <c r="G33267" s="94"/>
      <c r="H33267" s="94"/>
      <c r="I33267" s="94"/>
      <c r="J33267" s="2"/>
      <c r="P33267" s="30"/>
      <c r="T33267" s="2"/>
      <c r="V33267" s="2"/>
      <c r="W33267" s="28"/>
      <c r="Y33267" s="30"/>
      <c r="Z33267" s="30"/>
      <c r="AB33267" s="6"/>
    </row>
    <row r="33268" spans="1:28">
      <c r="A33268" s="2"/>
      <c r="B33268" s="2"/>
      <c r="C33268" s="2"/>
      <c r="G33268" s="94"/>
      <c r="H33268" s="94"/>
      <c r="I33268" s="94"/>
      <c r="J33268" s="2"/>
      <c r="P33268" s="30"/>
      <c r="T33268" s="2"/>
      <c r="V33268" s="2"/>
      <c r="W33268" s="28"/>
      <c r="Y33268" s="30"/>
      <c r="Z33268" s="30"/>
      <c r="AB33268" s="6"/>
    </row>
    <row r="33269" spans="1:28">
      <c r="A33269" s="2"/>
      <c r="B33269" s="2"/>
      <c r="C33269" s="2"/>
      <c r="G33269" s="94"/>
      <c r="H33269" s="94"/>
      <c r="I33269" s="94"/>
      <c r="J33269" s="2"/>
      <c r="P33269" s="30"/>
      <c r="T33269" s="2"/>
      <c r="V33269" s="2"/>
      <c r="W33269" s="28"/>
      <c r="Y33269" s="30"/>
      <c r="Z33269" s="30"/>
      <c r="AB33269" s="6"/>
    </row>
    <row r="33270" spans="1:28">
      <c r="A33270" s="2"/>
      <c r="B33270" s="2"/>
      <c r="C33270" s="2"/>
      <c r="G33270" s="94"/>
      <c r="H33270" s="94"/>
      <c r="I33270" s="94"/>
      <c r="J33270" s="2"/>
      <c r="P33270" s="30"/>
      <c r="T33270" s="2"/>
      <c r="V33270" s="2"/>
      <c r="W33270" s="28"/>
      <c r="Y33270" s="30"/>
      <c r="Z33270" s="30"/>
      <c r="AB33270" s="6"/>
    </row>
    <row r="33271" spans="1:28">
      <c r="A33271" s="2"/>
      <c r="B33271" s="2"/>
      <c r="C33271" s="2"/>
      <c r="G33271" s="94"/>
      <c r="H33271" s="94"/>
      <c r="I33271" s="94"/>
      <c r="J33271" s="2"/>
      <c r="P33271" s="30"/>
      <c r="T33271" s="2"/>
      <c r="V33271" s="2"/>
      <c r="W33271" s="28"/>
      <c r="Y33271" s="30"/>
      <c r="Z33271" s="30"/>
      <c r="AB33271" s="6"/>
    </row>
    <row r="33272" spans="1:28">
      <c r="A33272" s="2"/>
      <c r="B33272" s="2"/>
      <c r="C33272" s="2"/>
      <c r="G33272" s="94"/>
      <c r="H33272" s="94"/>
      <c r="I33272" s="94"/>
      <c r="J33272" s="2"/>
      <c r="P33272" s="30"/>
      <c r="T33272" s="2"/>
      <c r="V33272" s="2"/>
      <c r="W33272" s="28"/>
      <c r="Y33272" s="30"/>
      <c r="Z33272" s="30"/>
      <c r="AB33272" s="6"/>
    </row>
    <row r="33273" spans="1:28">
      <c r="A33273" s="2"/>
      <c r="B33273" s="2"/>
      <c r="C33273" s="2"/>
      <c r="G33273" s="94"/>
      <c r="H33273" s="94"/>
      <c r="I33273" s="94"/>
      <c r="J33273" s="2"/>
      <c r="P33273" s="30"/>
      <c r="T33273" s="2"/>
      <c r="V33273" s="2"/>
      <c r="W33273" s="28"/>
      <c r="Y33273" s="30"/>
      <c r="Z33273" s="30"/>
      <c r="AB33273" s="6"/>
    </row>
    <row r="33274" spans="1:28">
      <c r="A33274" s="2"/>
      <c r="B33274" s="2"/>
      <c r="C33274" s="2"/>
      <c r="G33274" s="94"/>
      <c r="H33274" s="94"/>
      <c r="I33274" s="94"/>
      <c r="J33274" s="2"/>
      <c r="P33274" s="30"/>
      <c r="T33274" s="2"/>
      <c r="V33274" s="2"/>
      <c r="W33274" s="28"/>
      <c r="Y33274" s="30"/>
      <c r="Z33274" s="30"/>
      <c r="AB33274" s="6"/>
    </row>
    <row r="33275" spans="1:28">
      <c r="A33275" s="2"/>
      <c r="B33275" s="2"/>
      <c r="C33275" s="2"/>
      <c r="G33275" s="94"/>
      <c r="H33275" s="94"/>
      <c r="I33275" s="94"/>
      <c r="J33275" s="2"/>
      <c r="P33275" s="30"/>
      <c r="T33275" s="2"/>
      <c r="V33275" s="2"/>
      <c r="W33275" s="28"/>
      <c r="Y33275" s="30"/>
      <c r="Z33275" s="30"/>
      <c r="AB33275" s="6"/>
    </row>
    <row r="33276" spans="1:28">
      <c r="A33276" s="2"/>
      <c r="B33276" s="2"/>
      <c r="C33276" s="2"/>
      <c r="G33276" s="94"/>
      <c r="H33276" s="94"/>
      <c r="I33276" s="94"/>
      <c r="J33276" s="2"/>
      <c r="P33276" s="30"/>
      <c r="T33276" s="2"/>
      <c r="V33276" s="2"/>
      <c r="W33276" s="28"/>
      <c r="Y33276" s="30"/>
      <c r="Z33276" s="30"/>
      <c r="AB33276" s="6"/>
    </row>
    <row r="33277" spans="1:28">
      <c r="A33277" s="2"/>
      <c r="B33277" s="2"/>
      <c r="C33277" s="2"/>
      <c r="G33277" s="94"/>
      <c r="H33277" s="94"/>
      <c r="I33277" s="94"/>
      <c r="J33277" s="2"/>
      <c r="P33277" s="30"/>
      <c r="T33277" s="2"/>
      <c r="V33277" s="2"/>
      <c r="W33277" s="28"/>
      <c r="Y33277" s="30"/>
      <c r="Z33277" s="30"/>
      <c r="AB33277" s="6"/>
    </row>
    <row r="33278" spans="1:28">
      <c r="A33278" s="2"/>
      <c r="B33278" s="2"/>
      <c r="C33278" s="2"/>
      <c r="G33278" s="94"/>
      <c r="H33278" s="94"/>
      <c r="I33278" s="94"/>
      <c r="J33278" s="2"/>
      <c r="P33278" s="30"/>
      <c r="T33278" s="2"/>
      <c r="V33278" s="2"/>
      <c r="W33278" s="28"/>
      <c r="Y33278" s="30"/>
      <c r="Z33278" s="30"/>
      <c r="AB33278" s="6"/>
    </row>
    <row r="33279" spans="1:28">
      <c r="A33279" s="2"/>
      <c r="B33279" s="2"/>
      <c r="C33279" s="2"/>
      <c r="G33279" s="94"/>
      <c r="H33279" s="94"/>
      <c r="I33279" s="94"/>
      <c r="J33279" s="2"/>
      <c r="P33279" s="30"/>
      <c r="T33279" s="2"/>
      <c r="V33279" s="2"/>
      <c r="W33279" s="28"/>
      <c r="Y33279" s="30"/>
      <c r="Z33279" s="30"/>
      <c r="AB33279" s="6"/>
    </row>
    <row r="33280" spans="1:28">
      <c r="A33280" s="2"/>
      <c r="B33280" s="2"/>
      <c r="C33280" s="2"/>
      <c r="G33280" s="94"/>
      <c r="H33280" s="94"/>
      <c r="I33280" s="94"/>
      <c r="J33280" s="2"/>
      <c r="P33280" s="30"/>
      <c r="T33280" s="2"/>
      <c r="V33280" s="2"/>
      <c r="W33280" s="28"/>
      <c r="Y33280" s="30"/>
      <c r="Z33280" s="30"/>
      <c r="AB33280" s="6"/>
    </row>
    <row r="33281" spans="1:28">
      <c r="A33281" s="2"/>
      <c r="B33281" s="2"/>
      <c r="C33281" s="2"/>
      <c r="G33281" s="94"/>
      <c r="H33281" s="94"/>
      <c r="I33281" s="94"/>
      <c r="J33281" s="2"/>
      <c r="P33281" s="30"/>
      <c r="T33281" s="2"/>
      <c r="V33281" s="2"/>
      <c r="W33281" s="28"/>
      <c r="Y33281" s="30"/>
      <c r="Z33281" s="30"/>
      <c r="AB33281" s="6"/>
    </row>
    <row r="33282" spans="1:28">
      <c r="A33282" s="2"/>
      <c r="B33282" s="2"/>
      <c r="C33282" s="2"/>
      <c r="G33282" s="94"/>
      <c r="H33282" s="94"/>
      <c r="I33282" s="94"/>
      <c r="J33282" s="2"/>
      <c r="P33282" s="30"/>
      <c r="T33282" s="2"/>
      <c r="V33282" s="2"/>
      <c r="W33282" s="28"/>
      <c r="Y33282" s="30"/>
      <c r="Z33282" s="30"/>
      <c r="AB33282" s="6"/>
    </row>
    <row r="33283" spans="1:28">
      <c r="A33283" s="2"/>
      <c r="B33283" s="2"/>
      <c r="C33283" s="2"/>
      <c r="G33283" s="94"/>
      <c r="H33283" s="94"/>
      <c r="I33283" s="94"/>
      <c r="J33283" s="2"/>
      <c r="P33283" s="30"/>
      <c r="T33283" s="2"/>
      <c r="V33283" s="2"/>
      <c r="W33283" s="28"/>
      <c r="Y33283" s="30"/>
      <c r="Z33283" s="30"/>
      <c r="AB33283" s="6"/>
    </row>
    <row r="33284" spans="1:28">
      <c r="A33284" s="2"/>
      <c r="B33284" s="2"/>
      <c r="C33284" s="2"/>
      <c r="G33284" s="94"/>
      <c r="H33284" s="94"/>
      <c r="I33284" s="94"/>
      <c r="J33284" s="2"/>
      <c r="P33284" s="30"/>
      <c r="T33284" s="2"/>
      <c r="V33284" s="2"/>
      <c r="W33284" s="28"/>
      <c r="Y33284" s="30"/>
      <c r="Z33284" s="30"/>
      <c r="AB33284" s="6"/>
    </row>
    <row r="33285" spans="1:28">
      <c r="A33285" s="2"/>
      <c r="B33285" s="2"/>
      <c r="C33285" s="2"/>
      <c r="G33285" s="94"/>
      <c r="H33285" s="94"/>
      <c r="I33285" s="94"/>
      <c r="J33285" s="2"/>
      <c r="P33285" s="30"/>
      <c r="T33285" s="2"/>
      <c r="V33285" s="2"/>
      <c r="W33285" s="28"/>
      <c r="Y33285" s="30"/>
      <c r="Z33285" s="30"/>
      <c r="AB33285" s="6"/>
    </row>
    <row r="33286" spans="1:28">
      <c r="A33286" s="2"/>
      <c r="B33286" s="2"/>
      <c r="C33286" s="2"/>
      <c r="G33286" s="94"/>
      <c r="H33286" s="94"/>
      <c r="I33286" s="94"/>
      <c r="J33286" s="2"/>
      <c r="P33286" s="30"/>
      <c r="T33286" s="2"/>
      <c r="V33286" s="2"/>
      <c r="W33286" s="28"/>
      <c r="Y33286" s="30"/>
      <c r="Z33286" s="30"/>
      <c r="AB33286" s="6"/>
    </row>
    <row r="33287" spans="1:28">
      <c r="A33287" s="2"/>
      <c r="B33287" s="2"/>
      <c r="C33287" s="2"/>
      <c r="G33287" s="94"/>
      <c r="H33287" s="94"/>
      <c r="I33287" s="94"/>
      <c r="J33287" s="2"/>
      <c r="P33287" s="30"/>
      <c r="T33287" s="2"/>
      <c r="V33287" s="2"/>
      <c r="W33287" s="28"/>
      <c r="Y33287" s="30"/>
      <c r="Z33287" s="30"/>
      <c r="AB33287" s="6"/>
    </row>
    <row r="33288" spans="1:28">
      <c r="A33288" s="2"/>
      <c r="B33288" s="2"/>
      <c r="C33288" s="2"/>
      <c r="G33288" s="94"/>
      <c r="H33288" s="94"/>
      <c r="I33288" s="94"/>
      <c r="J33288" s="2"/>
      <c r="P33288" s="30"/>
      <c r="T33288" s="2"/>
      <c r="V33288" s="2"/>
      <c r="W33288" s="28"/>
      <c r="Y33288" s="30"/>
      <c r="Z33288" s="30"/>
      <c r="AB33288" s="6"/>
    </row>
    <row r="33289" spans="1:28">
      <c r="A33289" s="2"/>
      <c r="B33289" s="2"/>
      <c r="C33289" s="2"/>
      <c r="G33289" s="94"/>
      <c r="H33289" s="94"/>
      <c r="I33289" s="94"/>
      <c r="J33289" s="2"/>
      <c r="P33289" s="30"/>
      <c r="T33289" s="2"/>
      <c r="V33289" s="2"/>
      <c r="W33289" s="28"/>
      <c r="Y33289" s="30"/>
      <c r="Z33289" s="30"/>
      <c r="AB33289" s="6"/>
    </row>
    <row r="33290" spans="1:28">
      <c r="A33290" s="2"/>
      <c r="B33290" s="2"/>
      <c r="C33290" s="2"/>
      <c r="G33290" s="94"/>
      <c r="H33290" s="94"/>
      <c r="I33290" s="94"/>
      <c r="J33290" s="2"/>
      <c r="P33290" s="30"/>
      <c r="T33290" s="2"/>
      <c r="V33290" s="2"/>
      <c r="W33290" s="28"/>
      <c r="Y33290" s="30"/>
      <c r="Z33290" s="30"/>
      <c r="AB33290" s="6"/>
    </row>
    <row r="33291" spans="1:28">
      <c r="A33291" s="2"/>
      <c r="B33291" s="2"/>
      <c r="C33291" s="2"/>
      <c r="G33291" s="94"/>
      <c r="H33291" s="94"/>
      <c r="I33291" s="94"/>
      <c r="J33291" s="2"/>
      <c r="P33291" s="30"/>
      <c r="T33291" s="2"/>
      <c r="V33291" s="2"/>
      <c r="W33291" s="28"/>
      <c r="Y33291" s="30"/>
      <c r="Z33291" s="30"/>
      <c r="AB33291" s="6"/>
    </row>
    <row r="33292" spans="1:28">
      <c r="A33292" s="2"/>
      <c r="B33292" s="2"/>
      <c r="C33292" s="2"/>
      <c r="G33292" s="94"/>
      <c r="H33292" s="94"/>
      <c r="I33292" s="94"/>
      <c r="J33292" s="2"/>
      <c r="P33292" s="30"/>
      <c r="T33292" s="2"/>
      <c r="V33292" s="2"/>
      <c r="W33292" s="28"/>
      <c r="Y33292" s="30"/>
      <c r="Z33292" s="30"/>
      <c r="AB33292" s="6"/>
    </row>
    <row r="33293" spans="1:28">
      <c r="A33293" s="2"/>
      <c r="B33293" s="2"/>
      <c r="C33293" s="2"/>
      <c r="G33293" s="94"/>
      <c r="H33293" s="94"/>
      <c r="I33293" s="94"/>
      <c r="J33293" s="2"/>
      <c r="P33293" s="30"/>
      <c r="T33293" s="2"/>
      <c r="V33293" s="2"/>
      <c r="W33293" s="28"/>
      <c r="Y33293" s="30"/>
      <c r="Z33293" s="30"/>
      <c r="AB33293" s="6"/>
    </row>
    <row r="33294" spans="1:28">
      <c r="A33294" s="2"/>
      <c r="B33294" s="2"/>
      <c r="C33294" s="2"/>
      <c r="G33294" s="94"/>
      <c r="H33294" s="94"/>
      <c r="I33294" s="94"/>
      <c r="J33294" s="2"/>
      <c r="P33294" s="30"/>
      <c r="T33294" s="2"/>
      <c r="V33294" s="2"/>
      <c r="W33294" s="28"/>
      <c r="Y33294" s="30"/>
      <c r="Z33294" s="30"/>
      <c r="AB33294" s="6"/>
    </row>
    <row r="33295" spans="1:28">
      <c r="A33295" s="2"/>
      <c r="B33295" s="2"/>
      <c r="C33295" s="2"/>
      <c r="G33295" s="94"/>
      <c r="H33295" s="94"/>
      <c r="I33295" s="94"/>
      <c r="J33295" s="2"/>
      <c r="P33295" s="30"/>
      <c r="T33295" s="2"/>
      <c r="V33295" s="2"/>
      <c r="W33295" s="28"/>
      <c r="Y33295" s="30"/>
      <c r="Z33295" s="30"/>
      <c r="AB33295" s="6"/>
    </row>
    <row r="33296" spans="1:28">
      <c r="A33296" s="2"/>
      <c r="B33296" s="2"/>
      <c r="C33296" s="2"/>
      <c r="G33296" s="94"/>
      <c r="H33296" s="94"/>
      <c r="I33296" s="94"/>
      <c r="J33296" s="2"/>
      <c r="P33296" s="30"/>
      <c r="T33296" s="2"/>
      <c r="V33296" s="2"/>
      <c r="W33296" s="28"/>
      <c r="Y33296" s="30"/>
      <c r="Z33296" s="30"/>
      <c r="AB33296" s="6"/>
    </row>
    <row r="33297" spans="1:28">
      <c r="A33297" s="2"/>
      <c r="B33297" s="2"/>
      <c r="C33297" s="2"/>
      <c r="G33297" s="94"/>
      <c r="H33297" s="94"/>
      <c r="I33297" s="94"/>
      <c r="J33297" s="2"/>
      <c r="P33297" s="30"/>
      <c r="T33297" s="2"/>
      <c r="V33297" s="2"/>
      <c r="W33297" s="28"/>
      <c r="Y33297" s="30"/>
      <c r="Z33297" s="30"/>
      <c r="AB33297" s="6"/>
    </row>
    <row r="33298" spans="1:28">
      <c r="A33298" s="2"/>
      <c r="B33298" s="2"/>
      <c r="C33298" s="2"/>
      <c r="G33298" s="94"/>
      <c r="H33298" s="94"/>
      <c r="I33298" s="94"/>
      <c r="J33298" s="2"/>
      <c r="P33298" s="30"/>
      <c r="T33298" s="2"/>
      <c r="V33298" s="2"/>
      <c r="W33298" s="28"/>
      <c r="Y33298" s="30"/>
      <c r="Z33298" s="30"/>
      <c r="AB33298" s="6"/>
    </row>
    <row r="33299" spans="1:28">
      <c r="A33299" s="2"/>
      <c r="B33299" s="2"/>
      <c r="C33299" s="2"/>
      <c r="G33299" s="94"/>
      <c r="H33299" s="94"/>
      <c r="I33299" s="94"/>
      <c r="J33299" s="2"/>
      <c r="P33299" s="30"/>
      <c r="T33299" s="2"/>
      <c r="V33299" s="2"/>
      <c r="W33299" s="28"/>
      <c r="Y33299" s="30"/>
      <c r="Z33299" s="30"/>
      <c r="AB33299" s="6"/>
    </row>
    <row r="33300" spans="1:28">
      <c r="A33300" s="2"/>
      <c r="B33300" s="2"/>
      <c r="C33300" s="2"/>
      <c r="G33300" s="94"/>
      <c r="H33300" s="94"/>
      <c r="I33300" s="94"/>
      <c r="J33300" s="2"/>
      <c r="P33300" s="30"/>
      <c r="T33300" s="2"/>
      <c r="V33300" s="2"/>
      <c r="W33300" s="28"/>
      <c r="Y33300" s="30"/>
      <c r="Z33300" s="30"/>
      <c r="AB33300" s="6"/>
    </row>
    <row r="33301" spans="1:28">
      <c r="A33301" s="2"/>
      <c r="B33301" s="2"/>
      <c r="C33301" s="2"/>
      <c r="G33301" s="94"/>
      <c r="H33301" s="94"/>
      <c r="I33301" s="94"/>
      <c r="J33301" s="2"/>
      <c r="P33301" s="30"/>
      <c r="T33301" s="2"/>
      <c r="V33301" s="2"/>
      <c r="W33301" s="28"/>
      <c r="Y33301" s="30"/>
      <c r="Z33301" s="30"/>
      <c r="AB33301" s="6"/>
    </row>
    <row r="33302" spans="1:28">
      <c r="A33302" s="2"/>
      <c r="B33302" s="2"/>
      <c r="C33302" s="2"/>
      <c r="G33302" s="94"/>
      <c r="H33302" s="94"/>
      <c r="I33302" s="94"/>
      <c r="J33302" s="2"/>
      <c r="P33302" s="30"/>
      <c r="T33302" s="2"/>
      <c r="V33302" s="2"/>
      <c r="W33302" s="28"/>
      <c r="Y33302" s="30"/>
      <c r="Z33302" s="30"/>
      <c r="AB33302" s="6"/>
    </row>
    <row r="33303" spans="1:28">
      <c r="A33303" s="2"/>
      <c r="B33303" s="2"/>
      <c r="C33303" s="2"/>
      <c r="G33303" s="94"/>
      <c r="H33303" s="94"/>
      <c r="I33303" s="94"/>
      <c r="J33303" s="2"/>
      <c r="P33303" s="30"/>
      <c r="T33303" s="2"/>
      <c r="V33303" s="2"/>
      <c r="W33303" s="28"/>
      <c r="Y33303" s="30"/>
      <c r="Z33303" s="30"/>
      <c r="AB33303" s="6"/>
    </row>
    <row r="33304" spans="1:28">
      <c r="A33304" s="2"/>
      <c r="B33304" s="2"/>
      <c r="C33304" s="2"/>
      <c r="G33304" s="94"/>
      <c r="H33304" s="94"/>
      <c r="I33304" s="94"/>
      <c r="J33304" s="2"/>
      <c r="P33304" s="30"/>
      <c r="T33304" s="2"/>
      <c r="V33304" s="2"/>
      <c r="W33304" s="28"/>
      <c r="Y33304" s="30"/>
      <c r="Z33304" s="30"/>
      <c r="AB33304" s="6"/>
    </row>
    <row r="33305" spans="1:28">
      <c r="A33305" s="2"/>
      <c r="B33305" s="2"/>
      <c r="C33305" s="2"/>
      <c r="G33305" s="94"/>
      <c r="H33305" s="94"/>
      <c r="I33305" s="94"/>
      <c r="J33305" s="2"/>
      <c r="P33305" s="30"/>
      <c r="T33305" s="2"/>
      <c r="V33305" s="2"/>
      <c r="W33305" s="28"/>
      <c r="Y33305" s="30"/>
      <c r="Z33305" s="30"/>
      <c r="AB33305" s="6"/>
    </row>
    <row r="33306" spans="1:28">
      <c r="A33306" s="2"/>
      <c r="B33306" s="2"/>
      <c r="C33306" s="2"/>
      <c r="G33306" s="94"/>
      <c r="H33306" s="94"/>
      <c r="I33306" s="94"/>
      <c r="J33306" s="2"/>
      <c r="P33306" s="30"/>
      <c r="T33306" s="2"/>
      <c r="V33306" s="2"/>
      <c r="W33306" s="28"/>
      <c r="Y33306" s="30"/>
      <c r="Z33306" s="30"/>
      <c r="AB33306" s="6"/>
    </row>
    <row r="33307" spans="1:28">
      <c r="A33307" s="2"/>
      <c r="B33307" s="2"/>
      <c r="C33307" s="2"/>
      <c r="G33307" s="94"/>
      <c r="H33307" s="94"/>
      <c r="I33307" s="94"/>
      <c r="J33307" s="2"/>
      <c r="P33307" s="30"/>
      <c r="T33307" s="2"/>
      <c r="V33307" s="2"/>
      <c r="W33307" s="28"/>
      <c r="Y33307" s="30"/>
      <c r="Z33307" s="30"/>
      <c r="AB33307" s="6"/>
    </row>
    <row r="33308" spans="1:28">
      <c r="A33308" s="2"/>
      <c r="B33308" s="2"/>
      <c r="C33308" s="2"/>
      <c r="G33308" s="94"/>
      <c r="H33308" s="94"/>
      <c r="I33308" s="94"/>
      <c r="J33308" s="2"/>
      <c r="P33308" s="30"/>
      <c r="T33308" s="2"/>
      <c r="V33308" s="2"/>
      <c r="W33308" s="28"/>
      <c r="Y33308" s="30"/>
      <c r="Z33308" s="30"/>
      <c r="AB33308" s="6"/>
    </row>
    <row r="33309" spans="1:28">
      <c r="A33309" s="2"/>
      <c r="B33309" s="2"/>
      <c r="C33309" s="2"/>
      <c r="G33309" s="94"/>
      <c r="H33309" s="94"/>
      <c r="I33309" s="94"/>
      <c r="J33309" s="2"/>
      <c r="P33309" s="30"/>
      <c r="T33309" s="2"/>
      <c r="V33309" s="2"/>
      <c r="W33309" s="28"/>
      <c r="Y33309" s="30"/>
      <c r="Z33309" s="30"/>
      <c r="AB33309" s="6"/>
    </row>
    <row r="33310" spans="1:28">
      <c r="A33310" s="2"/>
      <c r="B33310" s="2"/>
      <c r="C33310" s="2"/>
      <c r="G33310" s="94"/>
      <c r="H33310" s="94"/>
      <c r="I33310" s="94"/>
      <c r="J33310" s="2"/>
      <c r="P33310" s="30"/>
      <c r="T33310" s="2"/>
      <c r="V33310" s="2"/>
      <c r="W33310" s="28"/>
      <c r="Y33310" s="30"/>
      <c r="Z33310" s="30"/>
      <c r="AB33310" s="6"/>
    </row>
    <row r="33311" spans="1:28">
      <c r="A33311" s="2"/>
      <c r="B33311" s="2"/>
      <c r="C33311" s="2"/>
      <c r="G33311" s="94"/>
      <c r="H33311" s="94"/>
      <c r="I33311" s="94"/>
      <c r="J33311" s="2"/>
      <c r="P33311" s="30"/>
      <c r="T33311" s="2"/>
      <c r="V33311" s="2"/>
      <c r="W33311" s="28"/>
      <c r="Y33311" s="30"/>
      <c r="Z33311" s="30"/>
      <c r="AB33311" s="6"/>
    </row>
    <row r="33312" spans="1:28">
      <c r="A33312" s="2"/>
      <c r="B33312" s="2"/>
      <c r="C33312" s="2"/>
      <c r="G33312" s="94"/>
      <c r="H33312" s="94"/>
      <c r="I33312" s="94"/>
      <c r="J33312" s="2"/>
      <c r="P33312" s="30"/>
      <c r="T33312" s="2"/>
      <c r="V33312" s="2"/>
      <c r="W33312" s="28"/>
      <c r="Y33312" s="30"/>
      <c r="Z33312" s="30"/>
      <c r="AB33312" s="6"/>
    </row>
    <row r="33313" spans="1:28">
      <c r="A33313" s="2"/>
      <c r="B33313" s="2"/>
      <c r="C33313" s="2"/>
      <c r="G33313" s="94"/>
      <c r="H33313" s="94"/>
      <c r="I33313" s="94"/>
      <c r="J33313" s="2"/>
      <c r="P33313" s="30"/>
      <c r="T33313" s="2"/>
      <c r="V33313" s="2"/>
      <c r="W33313" s="28"/>
      <c r="Y33313" s="30"/>
      <c r="Z33313" s="30"/>
      <c r="AB33313" s="6"/>
    </row>
    <row r="33314" spans="1:28">
      <c r="A33314" s="2"/>
      <c r="B33314" s="2"/>
      <c r="C33314" s="2"/>
      <c r="G33314" s="94"/>
      <c r="H33314" s="94"/>
      <c r="I33314" s="94"/>
      <c r="J33314" s="2"/>
      <c r="P33314" s="30"/>
      <c r="T33314" s="2"/>
      <c r="V33314" s="2"/>
      <c r="W33314" s="28"/>
      <c r="Y33314" s="30"/>
      <c r="Z33314" s="30"/>
      <c r="AB33314" s="6"/>
    </row>
    <row r="33315" spans="1:28">
      <c r="A33315" s="2"/>
      <c r="B33315" s="2"/>
      <c r="C33315" s="2"/>
      <c r="G33315" s="94"/>
      <c r="H33315" s="94"/>
      <c r="I33315" s="94"/>
      <c r="J33315" s="2"/>
      <c r="P33315" s="30"/>
      <c r="T33315" s="2"/>
      <c r="V33315" s="2"/>
      <c r="W33315" s="28"/>
      <c r="Y33315" s="30"/>
      <c r="Z33315" s="30"/>
      <c r="AB33315" s="6"/>
    </row>
    <row r="33316" spans="1:28">
      <c r="A33316" s="2"/>
      <c r="B33316" s="2"/>
      <c r="C33316" s="2"/>
      <c r="G33316" s="94"/>
      <c r="H33316" s="94"/>
      <c r="I33316" s="94"/>
      <c r="J33316" s="2"/>
      <c r="P33316" s="30"/>
      <c r="T33316" s="2"/>
      <c r="V33316" s="2"/>
      <c r="W33316" s="28"/>
      <c r="Y33316" s="30"/>
      <c r="Z33316" s="30"/>
      <c r="AB33316" s="6"/>
    </row>
    <row r="33317" spans="1:28">
      <c r="A33317" s="2"/>
      <c r="B33317" s="2"/>
      <c r="C33317" s="2"/>
      <c r="G33317" s="94"/>
      <c r="H33317" s="94"/>
      <c r="I33317" s="94"/>
      <c r="J33317" s="2"/>
      <c r="P33317" s="30"/>
      <c r="T33317" s="2"/>
      <c r="V33317" s="2"/>
      <c r="W33317" s="28"/>
      <c r="Y33317" s="30"/>
      <c r="Z33317" s="30"/>
      <c r="AB33317" s="6"/>
    </row>
    <row r="33318" spans="1:28">
      <c r="A33318" s="2"/>
      <c r="B33318" s="2"/>
      <c r="C33318" s="2"/>
      <c r="G33318" s="94"/>
      <c r="H33318" s="94"/>
      <c r="I33318" s="94"/>
      <c r="J33318" s="2"/>
      <c r="P33318" s="30"/>
      <c r="T33318" s="2"/>
      <c r="V33318" s="2"/>
      <c r="W33318" s="28"/>
      <c r="Y33318" s="30"/>
      <c r="Z33318" s="30"/>
      <c r="AB33318" s="6"/>
    </row>
    <row r="33319" spans="1:28">
      <c r="A33319" s="2"/>
      <c r="B33319" s="2"/>
      <c r="C33319" s="2"/>
      <c r="G33319" s="94"/>
      <c r="H33319" s="94"/>
      <c r="I33319" s="94"/>
      <c r="J33319" s="2"/>
      <c r="P33319" s="30"/>
      <c r="T33319" s="2"/>
      <c r="V33319" s="2"/>
      <c r="W33319" s="28"/>
      <c r="Y33319" s="30"/>
      <c r="Z33319" s="30"/>
      <c r="AB33319" s="6"/>
    </row>
    <row r="33320" spans="1:28">
      <c r="A33320" s="2"/>
      <c r="B33320" s="2"/>
      <c r="C33320" s="2"/>
      <c r="G33320" s="94"/>
      <c r="H33320" s="94"/>
      <c r="I33320" s="94"/>
      <c r="J33320" s="2"/>
      <c r="P33320" s="30"/>
      <c r="T33320" s="2"/>
      <c r="V33320" s="2"/>
      <c r="W33320" s="28"/>
      <c r="Y33320" s="30"/>
      <c r="Z33320" s="30"/>
      <c r="AB33320" s="6"/>
    </row>
    <row r="33321" spans="1:28">
      <c r="A33321" s="2"/>
      <c r="B33321" s="2"/>
      <c r="C33321" s="2"/>
      <c r="G33321" s="94"/>
      <c r="H33321" s="94"/>
      <c r="I33321" s="94"/>
      <c r="J33321" s="2"/>
      <c r="P33321" s="30"/>
      <c r="T33321" s="2"/>
      <c r="V33321" s="2"/>
      <c r="W33321" s="28"/>
      <c r="Y33321" s="30"/>
      <c r="Z33321" s="30"/>
      <c r="AB33321" s="6"/>
    </row>
    <row r="33322" spans="1:28">
      <c r="A33322" s="2"/>
      <c r="B33322" s="2"/>
      <c r="C33322" s="2"/>
      <c r="G33322" s="94"/>
      <c r="H33322" s="94"/>
      <c r="I33322" s="94"/>
      <c r="J33322" s="2"/>
      <c r="P33322" s="30"/>
      <c r="T33322" s="2"/>
      <c r="V33322" s="2"/>
      <c r="W33322" s="28"/>
      <c r="Y33322" s="30"/>
      <c r="Z33322" s="30"/>
      <c r="AB33322" s="6"/>
    </row>
    <row r="33323" spans="1:28">
      <c r="A33323" s="2"/>
      <c r="B33323" s="2"/>
      <c r="C33323" s="2"/>
      <c r="G33323" s="94"/>
      <c r="H33323" s="94"/>
      <c r="I33323" s="94"/>
      <c r="J33323" s="2"/>
      <c r="P33323" s="30"/>
      <c r="T33323" s="2"/>
      <c r="V33323" s="2"/>
      <c r="W33323" s="28"/>
      <c r="Y33323" s="30"/>
      <c r="Z33323" s="30"/>
      <c r="AB33323" s="6"/>
    </row>
    <row r="33324" spans="1:28">
      <c r="A33324" s="2"/>
      <c r="B33324" s="2"/>
      <c r="C33324" s="2"/>
      <c r="G33324" s="94"/>
      <c r="H33324" s="94"/>
      <c r="I33324" s="94"/>
      <c r="J33324" s="2"/>
      <c r="P33324" s="30"/>
      <c r="T33324" s="2"/>
      <c r="V33324" s="2"/>
      <c r="W33324" s="28"/>
      <c r="Y33324" s="30"/>
      <c r="Z33324" s="30"/>
      <c r="AB33324" s="6"/>
    </row>
    <row r="33325" spans="1:28">
      <c r="A33325" s="2"/>
      <c r="B33325" s="2"/>
      <c r="C33325" s="2"/>
      <c r="G33325" s="94"/>
      <c r="H33325" s="94"/>
      <c r="I33325" s="94"/>
      <c r="J33325" s="2"/>
      <c r="P33325" s="30"/>
      <c r="T33325" s="2"/>
      <c r="V33325" s="2"/>
      <c r="W33325" s="28"/>
      <c r="Y33325" s="30"/>
      <c r="Z33325" s="30"/>
      <c r="AB33325" s="6"/>
    </row>
    <row r="33326" spans="1:28">
      <c r="A33326" s="2"/>
      <c r="B33326" s="2"/>
      <c r="C33326" s="2"/>
      <c r="G33326" s="94"/>
      <c r="H33326" s="94"/>
      <c r="I33326" s="94"/>
      <c r="J33326" s="2"/>
      <c r="P33326" s="30"/>
      <c r="T33326" s="2"/>
      <c r="V33326" s="2"/>
      <c r="W33326" s="28"/>
      <c r="Y33326" s="30"/>
      <c r="Z33326" s="30"/>
      <c r="AB33326" s="6"/>
    </row>
    <row r="33327" spans="1:28">
      <c r="A33327" s="2"/>
      <c r="B33327" s="2"/>
      <c r="C33327" s="2"/>
      <c r="G33327" s="94"/>
      <c r="H33327" s="94"/>
      <c r="I33327" s="94"/>
      <c r="J33327" s="2"/>
      <c r="P33327" s="30"/>
      <c r="T33327" s="2"/>
      <c r="V33327" s="2"/>
      <c r="W33327" s="28"/>
      <c r="Y33327" s="30"/>
      <c r="Z33327" s="30"/>
      <c r="AB33327" s="6"/>
    </row>
    <row r="33328" spans="1:28">
      <c r="A33328" s="2"/>
      <c r="B33328" s="2"/>
      <c r="C33328" s="2"/>
      <c r="G33328" s="94"/>
      <c r="H33328" s="94"/>
      <c r="I33328" s="94"/>
      <c r="J33328" s="2"/>
      <c r="P33328" s="30"/>
      <c r="T33328" s="2"/>
      <c r="V33328" s="2"/>
      <c r="W33328" s="28"/>
      <c r="Y33328" s="30"/>
      <c r="Z33328" s="30"/>
      <c r="AB33328" s="6"/>
    </row>
    <row r="33329" spans="1:28">
      <c r="A33329" s="2"/>
      <c r="B33329" s="2"/>
      <c r="C33329" s="2"/>
      <c r="G33329" s="94"/>
      <c r="H33329" s="94"/>
      <c r="I33329" s="94"/>
      <c r="J33329" s="2"/>
      <c r="P33329" s="30"/>
      <c r="T33329" s="2"/>
      <c r="V33329" s="2"/>
      <c r="W33329" s="28"/>
      <c r="Y33329" s="30"/>
      <c r="Z33329" s="30"/>
      <c r="AB33329" s="6"/>
    </row>
    <row r="33330" spans="1:28">
      <c r="A33330" s="2"/>
      <c r="B33330" s="2"/>
      <c r="C33330" s="2"/>
      <c r="G33330" s="94"/>
      <c r="H33330" s="94"/>
      <c r="I33330" s="94"/>
      <c r="J33330" s="2"/>
      <c r="P33330" s="30"/>
      <c r="T33330" s="2"/>
      <c r="V33330" s="2"/>
      <c r="W33330" s="28"/>
      <c r="Y33330" s="30"/>
      <c r="Z33330" s="30"/>
      <c r="AB33330" s="6"/>
    </row>
    <row r="33331" spans="1:28">
      <c r="A33331" s="2"/>
      <c r="B33331" s="2"/>
      <c r="C33331" s="2"/>
      <c r="G33331" s="94"/>
      <c r="H33331" s="94"/>
      <c r="I33331" s="94"/>
      <c r="J33331" s="2"/>
      <c r="P33331" s="30"/>
      <c r="T33331" s="2"/>
      <c r="V33331" s="2"/>
      <c r="W33331" s="28"/>
      <c r="Y33331" s="30"/>
      <c r="Z33331" s="30"/>
      <c r="AB33331" s="6"/>
    </row>
    <row r="33332" spans="1:28">
      <c r="A33332" s="2"/>
      <c r="B33332" s="2"/>
      <c r="C33332" s="2"/>
      <c r="G33332" s="94"/>
      <c r="H33332" s="94"/>
      <c r="I33332" s="94"/>
      <c r="J33332" s="2"/>
      <c r="P33332" s="30"/>
      <c r="T33332" s="2"/>
      <c r="V33332" s="2"/>
      <c r="W33332" s="28"/>
      <c r="Y33332" s="30"/>
      <c r="Z33332" s="30"/>
      <c r="AB33332" s="6"/>
    </row>
    <row r="33333" spans="1:28">
      <c r="A33333" s="2"/>
      <c r="B33333" s="2"/>
      <c r="C33333" s="2"/>
      <c r="G33333" s="94"/>
      <c r="H33333" s="94"/>
      <c r="I33333" s="94"/>
      <c r="J33333" s="2"/>
      <c r="P33333" s="30"/>
      <c r="T33333" s="2"/>
      <c r="V33333" s="2"/>
      <c r="W33333" s="28"/>
      <c r="Y33333" s="30"/>
      <c r="Z33333" s="30"/>
      <c r="AB33333" s="6"/>
    </row>
    <row r="33334" spans="1:28">
      <c r="A33334" s="2"/>
      <c r="B33334" s="2"/>
      <c r="C33334" s="2"/>
      <c r="G33334" s="94"/>
      <c r="H33334" s="94"/>
      <c r="I33334" s="94"/>
      <c r="J33334" s="2"/>
      <c r="P33334" s="30"/>
      <c r="T33334" s="2"/>
      <c r="V33334" s="2"/>
      <c r="W33334" s="28"/>
      <c r="Y33334" s="30"/>
      <c r="Z33334" s="30"/>
      <c r="AB33334" s="6"/>
    </row>
    <row r="33335" spans="1:28">
      <c r="A33335" s="2"/>
      <c r="B33335" s="2"/>
      <c r="C33335" s="2"/>
      <c r="G33335" s="94"/>
      <c r="H33335" s="94"/>
      <c r="I33335" s="94"/>
      <c r="J33335" s="2"/>
      <c r="P33335" s="30"/>
      <c r="T33335" s="2"/>
      <c r="V33335" s="2"/>
      <c r="W33335" s="28"/>
      <c r="Y33335" s="30"/>
      <c r="Z33335" s="30"/>
      <c r="AB33335" s="6"/>
    </row>
    <row r="33336" spans="1:28">
      <c r="A33336" s="2"/>
      <c r="B33336" s="2"/>
      <c r="C33336" s="2"/>
      <c r="G33336" s="94"/>
      <c r="H33336" s="94"/>
      <c r="I33336" s="94"/>
      <c r="J33336" s="2"/>
      <c r="P33336" s="30"/>
      <c r="T33336" s="2"/>
      <c r="V33336" s="2"/>
      <c r="W33336" s="28"/>
      <c r="Y33336" s="30"/>
      <c r="Z33336" s="30"/>
      <c r="AB33336" s="6"/>
    </row>
    <row r="33337" spans="1:28">
      <c r="A33337" s="2"/>
      <c r="B33337" s="2"/>
      <c r="C33337" s="2"/>
      <c r="G33337" s="94"/>
      <c r="H33337" s="94"/>
      <c r="I33337" s="94"/>
      <c r="J33337" s="2"/>
      <c r="P33337" s="30"/>
      <c r="T33337" s="2"/>
      <c r="V33337" s="2"/>
      <c r="W33337" s="28"/>
      <c r="Y33337" s="30"/>
      <c r="Z33337" s="30"/>
      <c r="AB33337" s="6"/>
    </row>
    <row r="33338" spans="1:28">
      <c r="A33338" s="2"/>
      <c r="B33338" s="2"/>
      <c r="C33338" s="2"/>
      <c r="G33338" s="94"/>
      <c r="H33338" s="94"/>
      <c r="I33338" s="94"/>
      <c r="J33338" s="2"/>
      <c r="P33338" s="30"/>
      <c r="T33338" s="2"/>
      <c r="V33338" s="2"/>
      <c r="W33338" s="28"/>
      <c r="Y33338" s="30"/>
      <c r="Z33338" s="30"/>
      <c r="AB33338" s="6"/>
    </row>
    <row r="33339" spans="1:28">
      <c r="A33339" s="2"/>
      <c r="B33339" s="2"/>
      <c r="C33339" s="2"/>
      <c r="G33339" s="94"/>
      <c r="H33339" s="94"/>
      <c r="I33339" s="94"/>
      <c r="J33339" s="2"/>
      <c r="P33339" s="30"/>
      <c r="T33339" s="2"/>
      <c r="V33339" s="2"/>
      <c r="W33339" s="28"/>
      <c r="Y33339" s="30"/>
      <c r="Z33339" s="30"/>
      <c r="AB33339" s="6"/>
    </row>
    <row r="33340" spans="1:28">
      <c r="A33340" s="2"/>
      <c r="B33340" s="2"/>
      <c r="C33340" s="2"/>
      <c r="G33340" s="94"/>
      <c r="H33340" s="94"/>
      <c r="I33340" s="94"/>
      <c r="J33340" s="2"/>
      <c r="P33340" s="30"/>
      <c r="T33340" s="2"/>
      <c r="V33340" s="2"/>
      <c r="W33340" s="28"/>
      <c r="Y33340" s="30"/>
      <c r="Z33340" s="30"/>
      <c r="AB33340" s="6"/>
    </row>
    <row r="33341" spans="1:28">
      <c r="A33341" s="2"/>
      <c r="B33341" s="2"/>
      <c r="C33341" s="2"/>
      <c r="G33341" s="94"/>
      <c r="H33341" s="94"/>
      <c r="I33341" s="94"/>
      <c r="J33341" s="2"/>
      <c r="P33341" s="30"/>
      <c r="T33341" s="2"/>
      <c r="V33341" s="2"/>
      <c r="W33341" s="28"/>
      <c r="Y33341" s="30"/>
      <c r="Z33341" s="30"/>
      <c r="AB33341" s="6"/>
    </row>
    <row r="33342" spans="1:28">
      <c r="A33342" s="2"/>
      <c r="B33342" s="2"/>
      <c r="C33342" s="2"/>
      <c r="G33342" s="94"/>
      <c r="H33342" s="94"/>
      <c r="I33342" s="94"/>
      <c r="J33342" s="2"/>
      <c r="P33342" s="30"/>
      <c r="T33342" s="2"/>
      <c r="V33342" s="2"/>
      <c r="W33342" s="28"/>
      <c r="Y33342" s="30"/>
      <c r="Z33342" s="30"/>
      <c r="AB33342" s="6"/>
    </row>
    <row r="33343" spans="1:28">
      <c r="A33343" s="2"/>
      <c r="B33343" s="2"/>
      <c r="C33343" s="2"/>
      <c r="G33343" s="94"/>
      <c r="H33343" s="94"/>
      <c r="I33343" s="94"/>
      <c r="J33343" s="2"/>
      <c r="P33343" s="30"/>
      <c r="T33343" s="2"/>
      <c r="V33343" s="2"/>
      <c r="W33343" s="28"/>
      <c r="Y33343" s="30"/>
      <c r="Z33343" s="30"/>
      <c r="AB33343" s="6"/>
    </row>
    <row r="33344" spans="1:28">
      <c r="A33344" s="2"/>
      <c r="B33344" s="2"/>
      <c r="C33344" s="2"/>
      <c r="G33344" s="94"/>
      <c r="H33344" s="94"/>
      <c r="I33344" s="94"/>
      <c r="J33344" s="2"/>
      <c r="P33344" s="30"/>
      <c r="T33344" s="2"/>
      <c r="V33344" s="2"/>
      <c r="W33344" s="28"/>
      <c r="Y33344" s="30"/>
      <c r="Z33344" s="30"/>
      <c r="AB33344" s="6"/>
    </row>
    <row r="33345" spans="1:28">
      <c r="A33345" s="2"/>
      <c r="B33345" s="2"/>
      <c r="C33345" s="2"/>
      <c r="G33345" s="94"/>
      <c r="H33345" s="94"/>
      <c r="I33345" s="94"/>
      <c r="J33345" s="2"/>
      <c r="P33345" s="30"/>
      <c r="T33345" s="2"/>
      <c r="V33345" s="2"/>
      <c r="W33345" s="28"/>
      <c r="Y33345" s="30"/>
      <c r="Z33345" s="30"/>
      <c r="AB33345" s="6"/>
    </row>
    <row r="33346" spans="1:28">
      <c r="A33346" s="2"/>
      <c r="B33346" s="2"/>
      <c r="C33346" s="2"/>
      <c r="G33346" s="94"/>
      <c r="H33346" s="94"/>
      <c r="I33346" s="94"/>
      <c r="J33346" s="2"/>
      <c r="P33346" s="30"/>
      <c r="T33346" s="2"/>
      <c r="V33346" s="2"/>
      <c r="W33346" s="28"/>
      <c r="Y33346" s="30"/>
      <c r="Z33346" s="30"/>
      <c r="AB33346" s="6"/>
    </row>
    <row r="33347" spans="1:28">
      <c r="A33347" s="2"/>
      <c r="B33347" s="2"/>
      <c r="C33347" s="2"/>
      <c r="G33347" s="94"/>
      <c r="H33347" s="94"/>
      <c r="I33347" s="94"/>
      <c r="J33347" s="2"/>
      <c r="P33347" s="30"/>
      <c r="T33347" s="2"/>
      <c r="V33347" s="2"/>
      <c r="W33347" s="28"/>
      <c r="Y33347" s="30"/>
      <c r="Z33347" s="30"/>
      <c r="AB33347" s="6"/>
    </row>
    <row r="33348" spans="1:28">
      <c r="A33348" s="2"/>
      <c r="B33348" s="2"/>
      <c r="C33348" s="2"/>
      <c r="G33348" s="94"/>
      <c r="H33348" s="94"/>
      <c r="I33348" s="94"/>
      <c r="J33348" s="2"/>
      <c r="P33348" s="30"/>
      <c r="T33348" s="2"/>
      <c r="V33348" s="2"/>
      <c r="W33348" s="28"/>
      <c r="Y33348" s="30"/>
      <c r="Z33348" s="30"/>
      <c r="AB33348" s="6"/>
    </row>
    <row r="33349" spans="1:28">
      <c r="A33349" s="2"/>
      <c r="B33349" s="2"/>
      <c r="C33349" s="2"/>
      <c r="G33349" s="94"/>
      <c r="H33349" s="94"/>
      <c r="I33349" s="94"/>
      <c r="J33349" s="2"/>
      <c r="P33349" s="30"/>
      <c r="T33349" s="2"/>
      <c r="V33349" s="2"/>
      <c r="W33349" s="28"/>
      <c r="Y33349" s="30"/>
      <c r="Z33349" s="30"/>
      <c r="AB33349" s="6"/>
    </row>
    <row r="33350" spans="1:28">
      <c r="A33350" s="2"/>
      <c r="B33350" s="2"/>
      <c r="C33350" s="2"/>
      <c r="G33350" s="94"/>
      <c r="H33350" s="94"/>
      <c r="I33350" s="94"/>
      <c r="J33350" s="2"/>
      <c r="P33350" s="30"/>
      <c r="T33350" s="2"/>
      <c r="V33350" s="2"/>
      <c r="W33350" s="28"/>
      <c r="Y33350" s="30"/>
      <c r="Z33350" s="30"/>
      <c r="AB33350" s="6"/>
    </row>
    <row r="33351" spans="1:28">
      <c r="A33351" s="2"/>
      <c r="B33351" s="2"/>
      <c r="C33351" s="2"/>
      <c r="G33351" s="94"/>
      <c r="H33351" s="94"/>
      <c r="I33351" s="94"/>
      <c r="J33351" s="2"/>
      <c r="P33351" s="30"/>
      <c r="T33351" s="2"/>
      <c r="V33351" s="2"/>
      <c r="W33351" s="28"/>
      <c r="Y33351" s="30"/>
      <c r="Z33351" s="30"/>
      <c r="AB33351" s="6"/>
    </row>
    <row r="33352" spans="1:28">
      <c r="A33352" s="2"/>
      <c r="B33352" s="2"/>
      <c r="C33352" s="2"/>
      <c r="G33352" s="94"/>
      <c r="H33352" s="94"/>
      <c r="I33352" s="94"/>
      <c r="J33352" s="2"/>
      <c r="P33352" s="30"/>
      <c r="T33352" s="2"/>
      <c r="V33352" s="2"/>
      <c r="W33352" s="28"/>
      <c r="Y33352" s="30"/>
      <c r="Z33352" s="30"/>
      <c r="AB33352" s="6"/>
    </row>
    <row r="33353" spans="1:28">
      <c r="A33353" s="2"/>
      <c r="B33353" s="2"/>
      <c r="C33353" s="2"/>
      <c r="G33353" s="94"/>
      <c r="H33353" s="94"/>
      <c r="I33353" s="94"/>
      <c r="J33353" s="2"/>
      <c r="P33353" s="30"/>
      <c r="T33353" s="2"/>
      <c r="V33353" s="2"/>
      <c r="W33353" s="28"/>
      <c r="Y33353" s="30"/>
      <c r="Z33353" s="30"/>
      <c r="AB33353" s="6"/>
    </row>
    <row r="33354" spans="1:28">
      <c r="A33354" s="2"/>
      <c r="B33354" s="2"/>
      <c r="C33354" s="2"/>
      <c r="G33354" s="94"/>
      <c r="H33354" s="94"/>
      <c r="I33354" s="94"/>
      <c r="J33354" s="2"/>
      <c r="P33354" s="30"/>
      <c r="T33354" s="2"/>
      <c r="V33354" s="2"/>
      <c r="W33354" s="28"/>
      <c r="Y33354" s="30"/>
      <c r="Z33354" s="30"/>
      <c r="AB33354" s="6"/>
    </row>
    <row r="33355" spans="1:28">
      <c r="A33355" s="2"/>
      <c r="B33355" s="2"/>
      <c r="C33355" s="2"/>
      <c r="G33355" s="94"/>
      <c r="H33355" s="94"/>
      <c r="I33355" s="94"/>
      <c r="J33355" s="2"/>
      <c r="P33355" s="30"/>
      <c r="T33355" s="2"/>
      <c r="V33355" s="2"/>
      <c r="W33355" s="28"/>
      <c r="Y33355" s="30"/>
      <c r="Z33355" s="30"/>
      <c r="AB33355" s="6"/>
    </row>
    <row r="33356" spans="1:28">
      <c r="A33356" s="2"/>
      <c r="B33356" s="2"/>
      <c r="C33356" s="2"/>
      <c r="G33356" s="94"/>
      <c r="H33356" s="94"/>
      <c r="I33356" s="94"/>
      <c r="J33356" s="2"/>
      <c r="P33356" s="30"/>
      <c r="T33356" s="2"/>
      <c r="V33356" s="2"/>
      <c r="W33356" s="28"/>
      <c r="Y33356" s="30"/>
      <c r="Z33356" s="30"/>
      <c r="AB33356" s="6"/>
    </row>
    <row r="33357" spans="1:28">
      <c r="A33357" s="2"/>
      <c r="B33357" s="2"/>
      <c r="C33357" s="2"/>
      <c r="G33357" s="94"/>
      <c r="H33357" s="94"/>
      <c r="I33357" s="94"/>
      <c r="J33357" s="2"/>
      <c r="P33357" s="30"/>
      <c r="T33357" s="2"/>
      <c r="V33357" s="2"/>
      <c r="W33357" s="28"/>
      <c r="Y33357" s="30"/>
      <c r="Z33357" s="30"/>
      <c r="AB33357" s="6"/>
    </row>
    <row r="33358" spans="1:28">
      <c r="A33358" s="2"/>
      <c r="B33358" s="2"/>
      <c r="C33358" s="2"/>
      <c r="G33358" s="94"/>
      <c r="H33358" s="94"/>
      <c r="I33358" s="94"/>
      <c r="J33358" s="2"/>
      <c r="P33358" s="30"/>
      <c r="T33358" s="2"/>
      <c r="V33358" s="2"/>
      <c r="W33358" s="28"/>
      <c r="Y33358" s="30"/>
      <c r="Z33358" s="30"/>
      <c r="AB33358" s="6"/>
    </row>
    <row r="33359" spans="1:28">
      <c r="A33359" s="2"/>
      <c r="B33359" s="2"/>
      <c r="C33359" s="2"/>
      <c r="G33359" s="94"/>
      <c r="H33359" s="94"/>
      <c r="I33359" s="94"/>
      <c r="J33359" s="2"/>
      <c r="P33359" s="30"/>
      <c r="T33359" s="2"/>
      <c r="V33359" s="2"/>
      <c r="W33359" s="28"/>
      <c r="Y33359" s="30"/>
      <c r="Z33359" s="30"/>
      <c r="AB33359" s="6"/>
    </row>
    <row r="33360" spans="1:28">
      <c r="A33360" s="2"/>
      <c r="B33360" s="2"/>
      <c r="C33360" s="2"/>
      <c r="G33360" s="94"/>
      <c r="H33360" s="94"/>
      <c r="I33360" s="94"/>
      <c r="J33360" s="2"/>
      <c r="P33360" s="30"/>
      <c r="T33360" s="2"/>
      <c r="V33360" s="2"/>
      <c r="W33360" s="28"/>
      <c r="Y33360" s="30"/>
      <c r="Z33360" s="30"/>
      <c r="AB33360" s="6"/>
    </row>
    <row r="33361" spans="1:28">
      <c r="A33361" s="2"/>
      <c r="B33361" s="2"/>
      <c r="C33361" s="2"/>
      <c r="G33361" s="94"/>
      <c r="H33361" s="94"/>
      <c r="I33361" s="94"/>
      <c r="J33361" s="2"/>
      <c r="P33361" s="30"/>
      <c r="T33361" s="2"/>
      <c r="V33361" s="2"/>
      <c r="W33361" s="28"/>
      <c r="Y33361" s="30"/>
      <c r="Z33361" s="30"/>
      <c r="AB33361" s="6"/>
    </row>
    <row r="33362" spans="1:28">
      <c r="A33362" s="2"/>
      <c r="B33362" s="2"/>
      <c r="C33362" s="2"/>
      <c r="G33362" s="94"/>
      <c r="H33362" s="94"/>
      <c r="I33362" s="94"/>
      <c r="J33362" s="2"/>
      <c r="P33362" s="30"/>
      <c r="T33362" s="2"/>
      <c r="V33362" s="2"/>
      <c r="W33362" s="28"/>
      <c r="Y33362" s="30"/>
      <c r="Z33362" s="30"/>
      <c r="AB33362" s="6"/>
    </row>
    <row r="33363" spans="1:28">
      <c r="A33363" s="2"/>
      <c r="B33363" s="2"/>
      <c r="C33363" s="2"/>
      <c r="G33363" s="94"/>
      <c r="H33363" s="94"/>
      <c r="I33363" s="94"/>
      <c r="J33363" s="2"/>
      <c r="P33363" s="30"/>
      <c r="T33363" s="2"/>
      <c r="V33363" s="2"/>
      <c r="W33363" s="28"/>
      <c r="Y33363" s="30"/>
      <c r="Z33363" s="30"/>
      <c r="AB33363" s="6"/>
    </row>
    <row r="33364" spans="1:28">
      <c r="A33364" s="2"/>
      <c r="B33364" s="2"/>
      <c r="C33364" s="2"/>
      <c r="G33364" s="94"/>
      <c r="H33364" s="94"/>
      <c r="I33364" s="94"/>
      <c r="J33364" s="2"/>
      <c r="P33364" s="30"/>
      <c r="T33364" s="2"/>
      <c r="V33364" s="2"/>
      <c r="W33364" s="28"/>
      <c r="Y33364" s="30"/>
      <c r="Z33364" s="30"/>
      <c r="AB33364" s="6"/>
    </row>
    <row r="33365" spans="1:28">
      <c r="A33365" s="2"/>
      <c r="B33365" s="2"/>
      <c r="C33365" s="2"/>
      <c r="G33365" s="94"/>
      <c r="H33365" s="94"/>
      <c r="I33365" s="94"/>
      <c r="J33365" s="2"/>
      <c r="P33365" s="30"/>
      <c r="T33365" s="2"/>
      <c r="V33365" s="2"/>
      <c r="W33365" s="28"/>
      <c r="Y33365" s="30"/>
      <c r="Z33365" s="30"/>
      <c r="AB33365" s="6"/>
    </row>
    <row r="33366" spans="1:28">
      <c r="A33366" s="2"/>
      <c r="B33366" s="2"/>
      <c r="C33366" s="2"/>
      <c r="G33366" s="94"/>
      <c r="H33366" s="94"/>
      <c r="I33366" s="94"/>
      <c r="J33366" s="2"/>
      <c r="P33366" s="30"/>
      <c r="T33366" s="2"/>
      <c r="V33366" s="2"/>
      <c r="W33366" s="28"/>
      <c r="Y33366" s="30"/>
      <c r="Z33366" s="30"/>
      <c r="AB33366" s="6"/>
    </row>
    <row r="33367" spans="1:28">
      <c r="A33367" s="2"/>
      <c r="B33367" s="2"/>
      <c r="C33367" s="2"/>
      <c r="G33367" s="94"/>
      <c r="H33367" s="94"/>
      <c r="I33367" s="94"/>
      <c r="J33367" s="2"/>
      <c r="P33367" s="30"/>
      <c r="T33367" s="2"/>
      <c r="V33367" s="2"/>
      <c r="W33367" s="28"/>
      <c r="Y33367" s="30"/>
      <c r="Z33367" s="30"/>
      <c r="AB33367" s="6"/>
    </row>
    <row r="33368" spans="1:28">
      <c r="A33368" s="2"/>
      <c r="B33368" s="2"/>
      <c r="C33368" s="2"/>
      <c r="G33368" s="94"/>
      <c r="H33368" s="94"/>
      <c r="I33368" s="94"/>
      <c r="J33368" s="2"/>
      <c r="P33368" s="30"/>
      <c r="T33368" s="2"/>
      <c r="V33368" s="2"/>
      <c r="W33368" s="28"/>
      <c r="Y33368" s="30"/>
      <c r="Z33368" s="30"/>
      <c r="AB33368" s="6"/>
    </row>
    <row r="33369" spans="1:28">
      <c r="A33369" s="2"/>
      <c r="B33369" s="2"/>
      <c r="C33369" s="2"/>
      <c r="G33369" s="94"/>
      <c r="H33369" s="94"/>
      <c r="I33369" s="94"/>
      <c r="J33369" s="2"/>
      <c r="P33369" s="30"/>
      <c r="T33369" s="2"/>
      <c r="V33369" s="2"/>
      <c r="W33369" s="28"/>
      <c r="Y33369" s="30"/>
      <c r="Z33369" s="30"/>
      <c r="AB33369" s="6"/>
    </row>
    <row r="33370" spans="1:28">
      <c r="A33370" s="2"/>
      <c r="B33370" s="2"/>
      <c r="C33370" s="2"/>
      <c r="G33370" s="94"/>
      <c r="H33370" s="94"/>
      <c r="I33370" s="94"/>
      <c r="J33370" s="2"/>
      <c r="P33370" s="30"/>
      <c r="T33370" s="2"/>
      <c r="V33370" s="2"/>
      <c r="W33370" s="28"/>
      <c r="Y33370" s="30"/>
      <c r="Z33370" s="30"/>
      <c r="AB33370" s="6"/>
    </row>
    <row r="33371" spans="1:28">
      <c r="A33371" s="2"/>
      <c r="B33371" s="2"/>
      <c r="C33371" s="2"/>
      <c r="G33371" s="94"/>
      <c r="H33371" s="94"/>
      <c r="I33371" s="94"/>
      <c r="J33371" s="2"/>
      <c r="P33371" s="30"/>
      <c r="T33371" s="2"/>
      <c r="V33371" s="2"/>
      <c r="W33371" s="28"/>
      <c r="Y33371" s="30"/>
      <c r="Z33371" s="30"/>
      <c r="AB33371" s="6"/>
    </row>
    <row r="33372" spans="1:28">
      <c r="A33372" s="2"/>
      <c r="B33372" s="2"/>
      <c r="C33372" s="2"/>
      <c r="G33372" s="94"/>
      <c r="H33372" s="94"/>
      <c r="I33372" s="94"/>
      <c r="J33372" s="2"/>
      <c r="P33372" s="30"/>
      <c r="T33372" s="2"/>
      <c r="V33372" s="2"/>
      <c r="W33372" s="28"/>
      <c r="Y33372" s="30"/>
      <c r="Z33372" s="30"/>
      <c r="AB33372" s="6"/>
    </row>
    <row r="33373" spans="1:28">
      <c r="A33373" s="2"/>
      <c r="B33373" s="2"/>
      <c r="C33373" s="2"/>
      <c r="G33373" s="94"/>
      <c r="H33373" s="94"/>
      <c r="I33373" s="94"/>
      <c r="J33373" s="2"/>
      <c r="P33373" s="30"/>
      <c r="T33373" s="2"/>
      <c r="V33373" s="2"/>
      <c r="W33373" s="28"/>
      <c r="Y33373" s="30"/>
      <c r="Z33373" s="30"/>
      <c r="AB33373" s="6"/>
    </row>
    <row r="33374" spans="1:28">
      <c r="A33374" s="2"/>
      <c r="B33374" s="2"/>
      <c r="C33374" s="2"/>
      <c r="G33374" s="94"/>
      <c r="H33374" s="94"/>
      <c r="I33374" s="94"/>
      <c r="J33374" s="2"/>
      <c r="P33374" s="30"/>
      <c r="T33374" s="2"/>
      <c r="V33374" s="2"/>
      <c r="W33374" s="28"/>
      <c r="Y33374" s="30"/>
      <c r="Z33374" s="30"/>
      <c r="AB33374" s="6"/>
    </row>
    <row r="33375" spans="1:28">
      <c r="A33375" s="2"/>
      <c r="B33375" s="2"/>
      <c r="C33375" s="2"/>
      <c r="G33375" s="94"/>
      <c r="H33375" s="94"/>
      <c r="I33375" s="94"/>
      <c r="J33375" s="2"/>
      <c r="P33375" s="30"/>
      <c r="T33375" s="2"/>
      <c r="V33375" s="2"/>
      <c r="W33375" s="28"/>
      <c r="Y33375" s="30"/>
      <c r="Z33375" s="30"/>
      <c r="AB33375" s="6"/>
    </row>
    <row r="33376" spans="1:28">
      <c r="A33376" s="2"/>
      <c r="B33376" s="2"/>
      <c r="C33376" s="2"/>
      <c r="G33376" s="94"/>
      <c r="H33376" s="94"/>
      <c r="I33376" s="94"/>
      <c r="J33376" s="2"/>
      <c r="P33376" s="30"/>
      <c r="T33376" s="2"/>
      <c r="V33376" s="2"/>
      <c r="W33376" s="28"/>
      <c r="Y33376" s="30"/>
      <c r="Z33376" s="30"/>
      <c r="AB33376" s="6"/>
    </row>
    <row r="33377" spans="1:28">
      <c r="A33377" s="2"/>
      <c r="B33377" s="2"/>
      <c r="C33377" s="2"/>
      <c r="G33377" s="94"/>
      <c r="H33377" s="94"/>
      <c r="I33377" s="94"/>
      <c r="J33377" s="2"/>
      <c r="P33377" s="30"/>
      <c r="T33377" s="2"/>
      <c r="V33377" s="2"/>
      <c r="W33377" s="28"/>
      <c r="Y33377" s="30"/>
      <c r="Z33377" s="30"/>
      <c r="AB33377" s="6"/>
    </row>
    <row r="33378" spans="1:28">
      <c r="A33378" s="2"/>
      <c r="B33378" s="2"/>
      <c r="C33378" s="2"/>
      <c r="G33378" s="94"/>
      <c r="H33378" s="94"/>
      <c r="I33378" s="94"/>
      <c r="J33378" s="2"/>
      <c r="P33378" s="30"/>
      <c r="T33378" s="2"/>
      <c r="V33378" s="2"/>
      <c r="W33378" s="28"/>
      <c r="Y33378" s="30"/>
      <c r="Z33378" s="30"/>
      <c r="AB33378" s="6"/>
    </row>
    <row r="33379" spans="1:28">
      <c r="A33379" s="2"/>
      <c r="B33379" s="2"/>
      <c r="C33379" s="2"/>
      <c r="G33379" s="94"/>
      <c r="H33379" s="94"/>
      <c r="I33379" s="94"/>
      <c r="J33379" s="2"/>
      <c r="P33379" s="30"/>
      <c r="T33379" s="2"/>
      <c r="V33379" s="2"/>
      <c r="W33379" s="28"/>
      <c r="Y33379" s="30"/>
      <c r="Z33379" s="30"/>
      <c r="AB33379" s="6"/>
    </row>
    <row r="33380" spans="1:28">
      <c r="A33380" s="2"/>
      <c r="B33380" s="2"/>
      <c r="C33380" s="2"/>
      <c r="G33380" s="94"/>
      <c r="H33380" s="94"/>
      <c r="I33380" s="94"/>
      <c r="J33380" s="2"/>
      <c r="P33380" s="30"/>
      <c r="T33380" s="2"/>
      <c r="V33380" s="2"/>
      <c r="W33380" s="28"/>
      <c r="Y33380" s="30"/>
      <c r="Z33380" s="30"/>
      <c r="AB33380" s="6"/>
    </row>
    <row r="33381" spans="1:28">
      <c r="A33381" s="2"/>
      <c r="B33381" s="2"/>
      <c r="C33381" s="2"/>
      <c r="G33381" s="94"/>
      <c r="H33381" s="94"/>
      <c r="I33381" s="94"/>
      <c r="J33381" s="2"/>
      <c r="P33381" s="30"/>
      <c r="T33381" s="2"/>
      <c r="V33381" s="2"/>
      <c r="W33381" s="28"/>
      <c r="Y33381" s="30"/>
      <c r="Z33381" s="30"/>
      <c r="AB33381" s="6"/>
    </row>
    <row r="33382" spans="1:28">
      <c r="A33382" s="2"/>
      <c r="B33382" s="2"/>
      <c r="C33382" s="2"/>
      <c r="G33382" s="94"/>
      <c r="H33382" s="94"/>
      <c r="I33382" s="94"/>
      <c r="J33382" s="2"/>
      <c r="P33382" s="30"/>
      <c r="T33382" s="2"/>
      <c r="V33382" s="2"/>
      <c r="W33382" s="28"/>
      <c r="Y33382" s="30"/>
      <c r="Z33382" s="30"/>
      <c r="AB33382" s="6"/>
    </row>
    <row r="33383" spans="1:28">
      <c r="A33383" s="2"/>
      <c r="B33383" s="2"/>
      <c r="C33383" s="2"/>
      <c r="G33383" s="94"/>
      <c r="H33383" s="94"/>
      <c r="I33383" s="94"/>
      <c r="J33383" s="2"/>
      <c r="P33383" s="30"/>
      <c r="T33383" s="2"/>
      <c r="V33383" s="2"/>
      <c r="W33383" s="28"/>
      <c r="Y33383" s="30"/>
      <c r="Z33383" s="30"/>
      <c r="AB33383" s="6"/>
    </row>
    <row r="33384" spans="1:28">
      <c r="A33384" s="2"/>
      <c r="B33384" s="2"/>
      <c r="C33384" s="2"/>
      <c r="G33384" s="94"/>
      <c r="H33384" s="94"/>
      <c r="I33384" s="94"/>
      <c r="J33384" s="2"/>
      <c r="P33384" s="30"/>
      <c r="T33384" s="2"/>
      <c r="V33384" s="2"/>
      <c r="W33384" s="28"/>
      <c r="Y33384" s="30"/>
      <c r="Z33384" s="30"/>
      <c r="AB33384" s="6"/>
    </row>
    <row r="33385" spans="1:28">
      <c r="A33385" s="2"/>
      <c r="B33385" s="2"/>
      <c r="C33385" s="2"/>
      <c r="G33385" s="94"/>
      <c r="H33385" s="94"/>
      <c r="I33385" s="94"/>
      <c r="J33385" s="2"/>
      <c r="P33385" s="30"/>
      <c r="T33385" s="2"/>
      <c r="V33385" s="2"/>
      <c r="W33385" s="28"/>
      <c r="Y33385" s="30"/>
      <c r="Z33385" s="30"/>
      <c r="AB33385" s="6"/>
    </row>
    <row r="33386" spans="1:28">
      <c r="A33386" s="2"/>
      <c r="B33386" s="2"/>
      <c r="C33386" s="2"/>
      <c r="G33386" s="94"/>
      <c r="H33386" s="94"/>
      <c r="I33386" s="94"/>
      <c r="J33386" s="2"/>
      <c r="P33386" s="30"/>
      <c r="T33386" s="2"/>
      <c r="V33386" s="2"/>
      <c r="W33386" s="28"/>
      <c r="Y33386" s="30"/>
      <c r="Z33386" s="30"/>
      <c r="AB33386" s="6"/>
    </row>
    <row r="33387" spans="1:28">
      <c r="A33387" s="2"/>
      <c r="B33387" s="2"/>
      <c r="C33387" s="2"/>
      <c r="G33387" s="94"/>
      <c r="H33387" s="94"/>
      <c r="I33387" s="94"/>
      <c r="J33387" s="2"/>
      <c r="P33387" s="30"/>
      <c r="T33387" s="2"/>
      <c r="V33387" s="2"/>
      <c r="W33387" s="28"/>
      <c r="Y33387" s="30"/>
      <c r="Z33387" s="30"/>
      <c r="AB33387" s="6"/>
    </row>
    <row r="33388" spans="1:28">
      <c r="A33388" s="2"/>
      <c r="B33388" s="2"/>
      <c r="C33388" s="2"/>
      <c r="G33388" s="94"/>
      <c r="H33388" s="94"/>
      <c r="I33388" s="94"/>
      <c r="J33388" s="2"/>
      <c r="P33388" s="30"/>
      <c r="T33388" s="2"/>
      <c r="V33388" s="2"/>
      <c r="W33388" s="28"/>
      <c r="Y33388" s="30"/>
      <c r="Z33388" s="30"/>
      <c r="AB33388" s="6"/>
    </row>
    <row r="33389" spans="1:28">
      <c r="A33389" s="2"/>
      <c r="B33389" s="2"/>
      <c r="C33389" s="2"/>
      <c r="G33389" s="94"/>
      <c r="H33389" s="94"/>
      <c r="I33389" s="94"/>
      <c r="J33389" s="2"/>
      <c r="P33389" s="30"/>
      <c r="T33389" s="2"/>
      <c r="V33389" s="2"/>
      <c r="W33389" s="28"/>
      <c r="Y33389" s="30"/>
      <c r="Z33389" s="30"/>
      <c r="AB33389" s="6"/>
    </row>
    <row r="33390" spans="1:28">
      <c r="A33390" s="2"/>
      <c r="B33390" s="2"/>
      <c r="C33390" s="2"/>
      <c r="G33390" s="94"/>
      <c r="H33390" s="94"/>
      <c r="I33390" s="94"/>
      <c r="J33390" s="2"/>
      <c r="P33390" s="30"/>
      <c r="T33390" s="2"/>
      <c r="V33390" s="2"/>
      <c r="W33390" s="28"/>
      <c r="Y33390" s="30"/>
      <c r="Z33390" s="30"/>
      <c r="AB33390" s="6"/>
    </row>
    <row r="33391" spans="1:28">
      <c r="A33391" s="2"/>
      <c r="B33391" s="2"/>
      <c r="C33391" s="2"/>
      <c r="G33391" s="94"/>
      <c r="H33391" s="94"/>
      <c r="I33391" s="94"/>
      <c r="J33391" s="2"/>
      <c r="P33391" s="30"/>
      <c r="T33391" s="2"/>
      <c r="V33391" s="2"/>
      <c r="W33391" s="28"/>
      <c r="Y33391" s="30"/>
      <c r="Z33391" s="30"/>
      <c r="AB33391" s="6"/>
    </row>
    <row r="33392" spans="1:28">
      <c r="A33392" s="2"/>
      <c r="B33392" s="2"/>
      <c r="C33392" s="2"/>
      <c r="G33392" s="94"/>
      <c r="H33392" s="94"/>
      <c r="I33392" s="94"/>
      <c r="J33392" s="2"/>
      <c r="P33392" s="30"/>
      <c r="T33392" s="2"/>
      <c r="V33392" s="2"/>
      <c r="W33392" s="28"/>
      <c r="Y33392" s="30"/>
      <c r="Z33392" s="30"/>
      <c r="AB33392" s="6"/>
    </row>
    <row r="33393" spans="1:28">
      <c r="A33393" s="2"/>
      <c r="B33393" s="2"/>
      <c r="C33393" s="2"/>
      <c r="G33393" s="94"/>
      <c r="H33393" s="94"/>
      <c r="I33393" s="94"/>
      <c r="J33393" s="2"/>
      <c r="P33393" s="30"/>
      <c r="T33393" s="2"/>
      <c r="V33393" s="2"/>
      <c r="W33393" s="28"/>
      <c r="Y33393" s="30"/>
      <c r="Z33393" s="30"/>
      <c r="AB33393" s="6"/>
    </row>
    <row r="33394" spans="1:28">
      <c r="A33394" s="2"/>
      <c r="B33394" s="2"/>
      <c r="C33394" s="2"/>
      <c r="G33394" s="94"/>
      <c r="H33394" s="94"/>
      <c r="I33394" s="94"/>
      <c r="J33394" s="2"/>
      <c r="P33394" s="30"/>
      <c r="T33394" s="2"/>
      <c r="V33394" s="2"/>
      <c r="W33394" s="28"/>
      <c r="Y33394" s="30"/>
      <c r="Z33394" s="30"/>
      <c r="AB33394" s="6"/>
    </row>
    <row r="33395" spans="1:28">
      <c r="A33395" s="2"/>
      <c r="B33395" s="2"/>
      <c r="C33395" s="2"/>
      <c r="G33395" s="94"/>
      <c r="H33395" s="94"/>
      <c r="I33395" s="94"/>
      <c r="J33395" s="2"/>
      <c r="P33395" s="30"/>
      <c r="T33395" s="2"/>
      <c r="V33395" s="2"/>
      <c r="W33395" s="28"/>
      <c r="Y33395" s="30"/>
      <c r="Z33395" s="30"/>
      <c r="AB33395" s="6"/>
    </row>
    <row r="33396" spans="1:28">
      <c r="A33396" s="2"/>
      <c r="B33396" s="2"/>
      <c r="C33396" s="2"/>
      <c r="G33396" s="94"/>
      <c r="H33396" s="94"/>
      <c r="I33396" s="94"/>
      <c r="J33396" s="2"/>
      <c r="P33396" s="30"/>
      <c r="T33396" s="2"/>
      <c r="V33396" s="2"/>
      <c r="W33396" s="28"/>
      <c r="Y33396" s="30"/>
      <c r="Z33396" s="30"/>
      <c r="AB33396" s="6"/>
    </row>
    <row r="33397" spans="1:28">
      <c r="A33397" s="2"/>
      <c r="B33397" s="2"/>
      <c r="C33397" s="2"/>
      <c r="G33397" s="94"/>
      <c r="H33397" s="94"/>
      <c r="I33397" s="94"/>
      <c r="J33397" s="2"/>
      <c r="P33397" s="30"/>
      <c r="T33397" s="2"/>
      <c r="V33397" s="2"/>
      <c r="W33397" s="28"/>
      <c r="Y33397" s="30"/>
      <c r="Z33397" s="30"/>
      <c r="AB33397" s="6"/>
    </row>
    <row r="33398" spans="1:28">
      <c r="A33398" s="2"/>
      <c r="B33398" s="2"/>
      <c r="C33398" s="2"/>
      <c r="G33398" s="94"/>
      <c r="H33398" s="94"/>
      <c r="I33398" s="94"/>
      <c r="J33398" s="2"/>
      <c r="P33398" s="30"/>
      <c r="T33398" s="2"/>
      <c r="V33398" s="2"/>
      <c r="W33398" s="28"/>
      <c r="Y33398" s="30"/>
      <c r="Z33398" s="30"/>
      <c r="AB33398" s="6"/>
    </row>
    <row r="33399" spans="1:28">
      <c r="A33399" s="2"/>
      <c r="B33399" s="2"/>
      <c r="C33399" s="2"/>
      <c r="G33399" s="94"/>
      <c r="H33399" s="94"/>
      <c r="I33399" s="94"/>
      <c r="J33399" s="2"/>
      <c r="P33399" s="30"/>
      <c r="T33399" s="2"/>
      <c r="V33399" s="2"/>
      <c r="W33399" s="28"/>
      <c r="Y33399" s="30"/>
      <c r="Z33399" s="30"/>
      <c r="AB33399" s="6"/>
    </row>
    <row r="33400" spans="1:28">
      <c r="A33400" s="2"/>
      <c r="B33400" s="2"/>
      <c r="C33400" s="2"/>
      <c r="G33400" s="94"/>
      <c r="H33400" s="94"/>
      <c r="I33400" s="94"/>
      <c r="J33400" s="2"/>
      <c r="P33400" s="30"/>
      <c r="T33400" s="2"/>
      <c r="V33400" s="2"/>
      <c r="W33400" s="28"/>
      <c r="Y33400" s="30"/>
      <c r="Z33400" s="30"/>
      <c r="AB33400" s="6"/>
    </row>
    <row r="33401" spans="1:28">
      <c r="A33401" s="2"/>
      <c r="B33401" s="2"/>
      <c r="C33401" s="2"/>
      <c r="G33401" s="94"/>
      <c r="H33401" s="94"/>
      <c r="I33401" s="94"/>
      <c r="J33401" s="2"/>
      <c r="P33401" s="30"/>
      <c r="T33401" s="2"/>
      <c r="V33401" s="2"/>
      <c r="W33401" s="28"/>
      <c r="Y33401" s="30"/>
      <c r="Z33401" s="30"/>
      <c r="AB33401" s="6"/>
    </row>
    <row r="33402" spans="1:28">
      <c r="A33402" s="2"/>
      <c r="B33402" s="2"/>
      <c r="C33402" s="2"/>
      <c r="G33402" s="94"/>
      <c r="H33402" s="94"/>
      <c r="I33402" s="94"/>
      <c r="J33402" s="2"/>
      <c r="P33402" s="30"/>
      <c r="T33402" s="2"/>
      <c r="V33402" s="2"/>
      <c r="W33402" s="28"/>
      <c r="Y33402" s="30"/>
      <c r="Z33402" s="30"/>
      <c r="AB33402" s="6"/>
    </row>
    <row r="33403" spans="1:28">
      <c r="A33403" s="2"/>
      <c r="B33403" s="2"/>
      <c r="C33403" s="2"/>
      <c r="G33403" s="94"/>
      <c r="H33403" s="94"/>
      <c r="I33403" s="94"/>
      <c r="J33403" s="2"/>
      <c r="P33403" s="30"/>
      <c r="T33403" s="2"/>
      <c r="V33403" s="2"/>
      <c r="W33403" s="28"/>
      <c r="Y33403" s="30"/>
      <c r="Z33403" s="30"/>
      <c r="AB33403" s="6"/>
    </row>
    <row r="33404" spans="1:28">
      <c r="A33404" s="2"/>
      <c r="B33404" s="2"/>
      <c r="C33404" s="2"/>
      <c r="G33404" s="94"/>
      <c r="H33404" s="94"/>
      <c r="I33404" s="94"/>
      <c r="J33404" s="2"/>
      <c r="P33404" s="30"/>
      <c r="T33404" s="2"/>
      <c r="V33404" s="2"/>
      <c r="W33404" s="28"/>
      <c r="Y33404" s="30"/>
      <c r="Z33404" s="30"/>
      <c r="AB33404" s="6"/>
    </row>
    <row r="33405" spans="1:28">
      <c r="A33405" s="2"/>
      <c r="B33405" s="2"/>
      <c r="C33405" s="2"/>
      <c r="G33405" s="94"/>
      <c r="H33405" s="94"/>
      <c r="I33405" s="94"/>
      <c r="J33405" s="2"/>
      <c r="P33405" s="30"/>
      <c r="T33405" s="2"/>
      <c r="V33405" s="2"/>
      <c r="W33405" s="28"/>
      <c r="Y33405" s="30"/>
      <c r="Z33405" s="30"/>
      <c r="AB33405" s="6"/>
    </row>
    <row r="33406" spans="1:28">
      <c r="A33406" s="2"/>
      <c r="B33406" s="2"/>
      <c r="C33406" s="2"/>
      <c r="G33406" s="94"/>
      <c r="H33406" s="94"/>
      <c r="I33406" s="94"/>
      <c r="J33406" s="2"/>
      <c r="P33406" s="30"/>
      <c r="T33406" s="2"/>
      <c r="V33406" s="2"/>
      <c r="W33406" s="28"/>
      <c r="Y33406" s="30"/>
      <c r="Z33406" s="30"/>
      <c r="AB33406" s="6"/>
    </row>
    <row r="33407" spans="1:28">
      <c r="A33407" s="2"/>
      <c r="B33407" s="2"/>
      <c r="C33407" s="2"/>
      <c r="G33407" s="94"/>
      <c r="H33407" s="94"/>
      <c r="I33407" s="94"/>
      <c r="J33407" s="2"/>
      <c r="P33407" s="30"/>
      <c r="T33407" s="2"/>
      <c r="V33407" s="2"/>
      <c r="W33407" s="28"/>
      <c r="Y33407" s="30"/>
      <c r="Z33407" s="30"/>
      <c r="AB33407" s="6"/>
    </row>
    <row r="33408" spans="1:28">
      <c r="A33408" s="2"/>
      <c r="B33408" s="2"/>
      <c r="C33408" s="2"/>
      <c r="G33408" s="94"/>
      <c r="H33408" s="94"/>
      <c r="I33408" s="94"/>
      <c r="J33408" s="2"/>
      <c r="P33408" s="30"/>
      <c r="T33408" s="2"/>
      <c r="V33408" s="2"/>
      <c r="W33408" s="28"/>
      <c r="Y33408" s="30"/>
      <c r="Z33408" s="30"/>
      <c r="AB33408" s="6"/>
    </row>
    <row r="33409" spans="1:28">
      <c r="A33409" s="2"/>
      <c r="B33409" s="2"/>
      <c r="C33409" s="2"/>
      <c r="G33409" s="94"/>
      <c r="H33409" s="94"/>
      <c r="I33409" s="94"/>
      <c r="J33409" s="2"/>
      <c r="P33409" s="30"/>
      <c r="T33409" s="2"/>
      <c r="V33409" s="2"/>
      <c r="W33409" s="28"/>
      <c r="Y33409" s="30"/>
      <c r="Z33409" s="30"/>
      <c r="AB33409" s="6"/>
    </row>
    <row r="33410" spans="1:28">
      <c r="A33410" s="2"/>
      <c r="B33410" s="2"/>
      <c r="C33410" s="2"/>
      <c r="G33410" s="94"/>
      <c r="H33410" s="94"/>
      <c r="I33410" s="94"/>
      <c r="J33410" s="2"/>
      <c r="P33410" s="30"/>
      <c r="T33410" s="2"/>
      <c r="V33410" s="2"/>
      <c r="W33410" s="28"/>
      <c r="Y33410" s="30"/>
      <c r="Z33410" s="30"/>
      <c r="AB33410" s="6"/>
    </row>
    <row r="33411" spans="1:28">
      <c r="A33411" s="2"/>
      <c r="B33411" s="2"/>
      <c r="C33411" s="2"/>
      <c r="G33411" s="94"/>
      <c r="H33411" s="94"/>
      <c r="I33411" s="94"/>
      <c r="J33411" s="2"/>
      <c r="P33411" s="30"/>
      <c r="T33411" s="2"/>
      <c r="V33411" s="2"/>
      <c r="W33411" s="28"/>
      <c r="Y33411" s="30"/>
      <c r="Z33411" s="30"/>
      <c r="AB33411" s="6"/>
    </row>
    <row r="33412" spans="1:28">
      <c r="A33412" s="2"/>
      <c r="B33412" s="2"/>
      <c r="C33412" s="2"/>
      <c r="G33412" s="94"/>
      <c r="H33412" s="94"/>
      <c r="I33412" s="94"/>
      <c r="J33412" s="2"/>
      <c r="P33412" s="30"/>
      <c r="T33412" s="2"/>
      <c r="V33412" s="2"/>
      <c r="W33412" s="28"/>
      <c r="Y33412" s="30"/>
      <c r="Z33412" s="30"/>
      <c r="AB33412" s="6"/>
    </row>
    <row r="33413" spans="1:28">
      <c r="A33413" s="2"/>
      <c r="B33413" s="2"/>
      <c r="C33413" s="2"/>
      <c r="G33413" s="94"/>
      <c r="H33413" s="94"/>
      <c r="I33413" s="94"/>
      <c r="J33413" s="2"/>
      <c r="P33413" s="30"/>
      <c r="T33413" s="2"/>
      <c r="V33413" s="2"/>
      <c r="W33413" s="28"/>
      <c r="Y33413" s="30"/>
      <c r="Z33413" s="30"/>
      <c r="AB33413" s="6"/>
    </row>
    <row r="33414" spans="1:28">
      <c r="A33414" s="2"/>
      <c r="B33414" s="2"/>
      <c r="C33414" s="2"/>
      <c r="G33414" s="94"/>
      <c r="H33414" s="94"/>
      <c r="I33414" s="94"/>
      <c r="J33414" s="2"/>
      <c r="P33414" s="30"/>
      <c r="T33414" s="2"/>
      <c r="V33414" s="2"/>
      <c r="W33414" s="28"/>
      <c r="Y33414" s="30"/>
      <c r="Z33414" s="30"/>
      <c r="AB33414" s="6"/>
    </row>
    <row r="33415" spans="1:28">
      <c r="A33415" s="2"/>
      <c r="B33415" s="2"/>
      <c r="C33415" s="2"/>
      <c r="G33415" s="94"/>
      <c r="H33415" s="94"/>
      <c r="I33415" s="94"/>
      <c r="J33415" s="2"/>
      <c r="P33415" s="30"/>
      <c r="T33415" s="2"/>
      <c r="V33415" s="2"/>
      <c r="W33415" s="28"/>
      <c r="Y33415" s="30"/>
      <c r="Z33415" s="30"/>
      <c r="AB33415" s="6"/>
    </row>
    <row r="33416" spans="1:28">
      <c r="A33416" s="2"/>
      <c r="B33416" s="2"/>
      <c r="C33416" s="2"/>
      <c r="G33416" s="94"/>
      <c r="H33416" s="94"/>
      <c r="I33416" s="94"/>
      <c r="J33416" s="2"/>
      <c r="P33416" s="30"/>
      <c r="T33416" s="2"/>
      <c r="V33416" s="2"/>
      <c r="W33416" s="28"/>
      <c r="Y33416" s="30"/>
      <c r="Z33416" s="30"/>
      <c r="AB33416" s="6"/>
    </row>
    <row r="33417" spans="1:28">
      <c r="A33417" s="2"/>
      <c r="B33417" s="2"/>
      <c r="C33417" s="2"/>
      <c r="G33417" s="94"/>
      <c r="H33417" s="94"/>
      <c r="I33417" s="94"/>
      <c r="J33417" s="2"/>
      <c r="P33417" s="30"/>
      <c r="T33417" s="2"/>
      <c r="V33417" s="2"/>
      <c r="W33417" s="28"/>
      <c r="Y33417" s="30"/>
      <c r="Z33417" s="30"/>
      <c r="AB33417" s="6"/>
    </row>
    <row r="33418" spans="1:28">
      <c r="A33418" s="2"/>
      <c r="B33418" s="2"/>
      <c r="C33418" s="2"/>
      <c r="G33418" s="94"/>
      <c r="H33418" s="94"/>
      <c r="I33418" s="94"/>
      <c r="J33418" s="2"/>
      <c r="P33418" s="30"/>
      <c r="T33418" s="2"/>
      <c r="V33418" s="2"/>
      <c r="W33418" s="28"/>
      <c r="Y33418" s="30"/>
      <c r="Z33418" s="30"/>
      <c r="AB33418" s="6"/>
    </row>
    <row r="33419" spans="1:28">
      <c r="A33419" s="2"/>
      <c r="B33419" s="2"/>
      <c r="C33419" s="2"/>
      <c r="G33419" s="94"/>
      <c r="H33419" s="94"/>
      <c r="I33419" s="94"/>
      <c r="J33419" s="2"/>
      <c r="P33419" s="30"/>
      <c r="T33419" s="2"/>
      <c r="V33419" s="2"/>
      <c r="W33419" s="28"/>
      <c r="Y33419" s="30"/>
      <c r="Z33419" s="30"/>
      <c r="AB33419" s="6"/>
    </row>
    <row r="33420" spans="1:28">
      <c r="A33420" s="2"/>
      <c r="B33420" s="2"/>
      <c r="C33420" s="2"/>
      <c r="G33420" s="94"/>
      <c r="H33420" s="94"/>
      <c r="I33420" s="94"/>
      <c r="J33420" s="2"/>
      <c r="P33420" s="30"/>
      <c r="T33420" s="2"/>
      <c r="V33420" s="2"/>
      <c r="W33420" s="28"/>
      <c r="Y33420" s="30"/>
      <c r="Z33420" s="30"/>
      <c r="AB33420" s="6"/>
    </row>
    <row r="33421" spans="1:28">
      <c r="A33421" s="2"/>
      <c r="B33421" s="2"/>
      <c r="C33421" s="2"/>
      <c r="G33421" s="94"/>
      <c r="H33421" s="94"/>
      <c r="I33421" s="94"/>
      <c r="J33421" s="2"/>
      <c r="P33421" s="30"/>
      <c r="T33421" s="2"/>
      <c r="V33421" s="2"/>
      <c r="W33421" s="28"/>
      <c r="Y33421" s="30"/>
      <c r="Z33421" s="30"/>
      <c r="AB33421" s="6"/>
    </row>
    <row r="33422" spans="1:28">
      <c r="A33422" s="2"/>
      <c r="B33422" s="2"/>
      <c r="C33422" s="2"/>
      <c r="G33422" s="94"/>
      <c r="H33422" s="94"/>
      <c r="I33422" s="94"/>
      <c r="J33422" s="2"/>
      <c r="P33422" s="30"/>
      <c r="T33422" s="2"/>
      <c r="V33422" s="2"/>
      <c r="W33422" s="28"/>
      <c r="Y33422" s="30"/>
      <c r="Z33422" s="30"/>
      <c r="AB33422" s="6"/>
    </row>
    <row r="33423" spans="1:28">
      <c r="A33423" s="2"/>
      <c r="B33423" s="2"/>
      <c r="C33423" s="2"/>
      <c r="G33423" s="94"/>
      <c r="H33423" s="94"/>
      <c r="I33423" s="94"/>
      <c r="J33423" s="2"/>
      <c r="P33423" s="30"/>
      <c r="T33423" s="2"/>
      <c r="V33423" s="2"/>
      <c r="W33423" s="28"/>
      <c r="Y33423" s="30"/>
      <c r="Z33423" s="30"/>
      <c r="AB33423" s="6"/>
    </row>
    <row r="33424" spans="1:28">
      <c r="A33424" s="2"/>
      <c r="B33424" s="2"/>
      <c r="C33424" s="2"/>
      <c r="G33424" s="94"/>
      <c r="H33424" s="94"/>
      <c r="I33424" s="94"/>
      <c r="J33424" s="2"/>
      <c r="P33424" s="30"/>
      <c r="T33424" s="2"/>
      <c r="V33424" s="2"/>
      <c r="W33424" s="28"/>
      <c r="Y33424" s="30"/>
      <c r="Z33424" s="30"/>
      <c r="AB33424" s="6"/>
    </row>
    <row r="33425" spans="1:28">
      <c r="A33425" s="2"/>
      <c r="B33425" s="2"/>
      <c r="C33425" s="2"/>
      <c r="G33425" s="94"/>
      <c r="H33425" s="94"/>
      <c r="I33425" s="94"/>
      <c r="J33425" s="2"/>
      <c r="P33425" s="30"/>
      <c r="T33425" s="2"/>
      <c r="V33425" s="2"/>
      <c r="W33425" s="28"/>
      <c r="Y33425" s="30"/>
      <c r="Z33425" s="30"/>
      <c r="AB33425" s="6"/>
    </row>
    <row r="33426" spans="1:28">
      <c r="A33426" s="2"/>
      <c r="B33426" s="2"/>
      <c r="C33426" s="2"/>
      <c r="G33426" s="94"/>
      <c r="H33426" s="94"/>
      <c r="I33426" s="94"/>
      <c r="J33426" s="2"/>
      <c r="P33426" s="30"/>
      <c r="T33426" s="2"/>
      <c r="V33426" s="2"/>
      <c r="W33426" s="28"/>
      <c r="Y33426" s="30"/>
      <c r="Z33426" s="30"/>
      <c r="AB33426" s="6"/>
    </row>
    <row r="33427" spans="1:28">
      <c r="A33427" s="2"/>
      <c r="B33427" s="2"/>
      <c r="C33427" s="2"/>
      <c r="G33427" s="94"/>
      <c r="H33427" s="94"/>
      <c r="I33427" s="94"/>
      <c r="J33427" s="2"/>
      <c r="P33427" s="30"/>
      <c r="T33427" s="2"/>
      <c r="V33427" s="2"/>
      <c r="W33427" s="28"/>
      <c r="Y33427" s="30"/>
      <c r="Z33427" s="30"/>
      <c r="AB33427" s="6"/>
    </row>
    <row r="33428" spans="1:28">
      <c r="A33428" s="2"/>
      <c r="B33428" s="2"/>
      <c r="C33428" s="2"/>
      <c r="G33428" s="94"/>
      <c r="H33428" s="94"/>
      <c r="I33428" s="94"/>
      <c r="J33428" s="2"/>
      <c r="P33428" s="30"/>
      <c r="T33428" s="2"/>
      <c r="V33428" s="2"/>
      <c r="W33428" s="28"/>
      <c r="Y33428" s="30"/>
      <c r="Z33428" s="30"/>
      <c r="AB33428" s="6"/>
    </row>
    <row r="33429" spans="1:28">
      <c r="A33429" s="2"/>
      <c r="B33429" s="2"/>
      <c r="C33429" s="2"/>
      <c r="G33429" s="94"/>
      <c r="H33429" s="94"/>
      <c r="I33429" s="94"/>
      <c r="J33429" s="2"/>
      <c r="P33429" s="30"/>
      <c r="T33429" s="2"/>
      <c r="V33429" s="2"/>
      <c r="W33429" s="28"/>
      <c r="Y33429" s="30"/>
      <c r="Z33429" s="30"/>
      <c r="AB33429" s="6"/>
    </row>
    <row r="33430" spans="1:28">
      <c r="A33430" s="2"/>
      <c r="B33430" s="2"/>
      <c r="C33430" s="2"/>
      <c r="G33430" s="94"/>
      <c r="H33430" s="94"/>
      <c r="I33430" s="94"/>
      <c r="J33430" s="2"/>
      <c r="P33430" s="30"/>
      <c r="T33430" s="2"/>
      <c r="V33430" s="2"/>
      <c r="W33430" s="28"/>
      <c r="Y33430" s="30"/>
      <c r="Z33430" s="30"/>
      <c r="AB33430" s="6"/>
    </row>
    <row r="33431" spans="1:28">
      <c r="A33431" s="2"/>
      <c r="B33431" s="2"/>
      <c r="C33431" s="2"/>
      <c r="G33431" s="94"/>
      <c r="H33431" s="94"/>
      <c r="I33431" s="94"/>
      <c r="J33431" s="2"/>
      <c r="P33431" s="30"/>
      <c r="T33431" s="2"/>
      <c r="V33431" s="2"/>
      <c r="W33431" s="28"/>
      <c r="Y33431" s="30"/>
      <c r="Z33431" s="30"/>
      <c r="AB33431" s="6"/>
    </row>
    <row r="33432" spans="1:28">
      <c r="A33432" s="2"/>
      <c r="B33432" s="2"/>
      <c r="C33432" s="2"/>
      <c r="G33432" s="94"/>
      <c r="H33432" s="94"/>
      <c r="I33432" s="94"/>
      <c r="J33432" s="2"/>
      <c r="P33432" s="30"/>
      <c r="T33432" s="2"/>
      <c r="V33432" s="2"/>
      <c r="W33432" s="28"/>
      <c r="Y33432" s="30"/>
      <c r="Z33432" s="30"/>
      <c r="AB33432" s="6"/>
    </row>
    <row r="33433" spans="1:28">
      <c r="A33433" s="2"/>
      <c r="B33433" s="2"/>
      <c r="C33433" s="2"/>
      <c r="G33433" s="94"/>
      <c r="H33433" s="94"/>
      <c r="I33433" s="94"/>
      <c r="J33433" s="2"/>
      <c r="P33433" s="30"/>
      <c r="T33433" s="2"/>
      <c r="V33433" s="2"/>
      <c r="W33433" s="28"/>
      <c r="Y33433" s="30"/>
      <c r="Z33433" s="30"/>
      <c r="AB33433" s="6"/>
    </row>
    <row r="33434" spans="1:28">
      <c r="A33434" s="2"/>
      <c r="B33434" s="2"/>
      <c r="C33434" s="2"/>
      <c r="G33434" s="94"/>
      <c r="H33434" s="94"/>
      <c r="I33434" s="94"/>
      <c r="J33434" s="2"/>
      <c r="P33434" s="30"/>
      <c r="T33434" s="2"/>
      <c r="V33434" s="2"/>
      <c r="W33434" s="28"/>
      <c r="Y33434" s="30"/>
      <c r="Z33434" s="30"/>
      <c r="AB33434" s="6"/>
    </row>
    <row r="33435" spans="1:28">
      <c r="A33435" s="2"/>
      <c r="B33435" s="2"/>
      <c r="C33435" s="2"/>
      <c r="G33435" s="94"/>
      <c r="H33435" s="94"/>
      <c r="I33435" s="94"/>
      <c r="J33435" s="2"/>
      <c r="P33435" s="30"/>
      <c r="T33435" s="2"/>
      <c r="V33435" s="2"/>
      <c r="W33435" s="28"/>
      <c r="Y33435" s="30"/>
      <c r="Z33435" s="30"/>
      <c r="AB33435" s="6"/>
    </row>
    <row r="33436" spans="1:28">
      <c r="A33436" s="2"/>
      <c r="B33436" s="2"/>
      <c r="C33436" s="2"/>
      <c r="G33436" s="94"/>
      <c r="H33436" s="94"/>
      <c r="I33436" s="94"/>
      <c r="J33436" s="2"/>
      <c r="P33436" s="30"/>
      <c r="T33436" s="2"/>
      <c r="V33436" s="2"/>
      <c r="W33436" s="28"/>
      <c r="Y33436" s="30"/>
      <c r="Z33436" s="30"/>
      <c r="AB33436" s="6"/>
    </row>
    <row r="33437" spans="1:28">
      <c r="A33437" s="2"/>
      <c r="B33437" s="2"/>
      <c r="C33437" s="2"/>
      <c r="G33437" s="94"/>
      <c r="H33437" s="94"/>
      <c r="I33437" s="94"/>
      <c r="J33437" s="2"/>
      <c r="P33437" s="30"/>
      <c r="T33437" s="2"/>
      <c r="V33437" s="2"/>
      <c r="W33437" s="28"/>
      <c r="Y33437" s="30"/>
      <c r="Z33437" s="30"/>
      <c r="AB33437" s="6"/>
    </row>
    <row r="33438" spans="1:28">
      <c r="A33438" s="2"/>
      <c r="B33438" s="2"/>
      <c r="C33438" s="2"/>
      <c r="G33438" s="94"/>
      <c r="H33438" s="94"/>
      <c r="I33438" s="94"/>
      <c r="J33438" s="2"/>
      <c r="P33438" s="30"/>
      <c r="T33438" s="2"/>
      <c r="V33438" s="2"/>
      <c r="W33438" s="28"/>
      <c r="Y33438" s="30"/>
      <c r="Z33438" s="30"/>
      <c r="AB33438" s="6"/>
    </row>
    <row r="33439" spans="1:28">
      <c r="A33439" s="2"/>
      <c r="B33439" s="2"/>
      <c r="C33439" s="2"/>
      <c r="G33439" s="94"/>
      <c r="H33439" s="94"/>
      <c r="I33439" s="94"/>
      <c r="J33439" s="2"/>
      <c r="P33439" s="30"/>
      <c r="T33439" s="2"/>
      <c r="V33439" s="2"/>
      <c r="W33439" s="28"/>
      <c r="Y33439" s="30"/>
      <c r="Z33439" s="30"/>
      <c r="AB33439" s="6"/>
    </row>
    <row r="33440" spans="1:28">
      <c r="A33440" s="2"/>
      <c r="B33440" s="2"/>
      <c r="C33440" s="2"/>
      <c r="G33440" s="94"/>
      <c r="H33440" s="94"/>
      <c r="I33440" s="94"/>
      <c r="J33440" s="2"/>
      <c r="P33440" s="30"/>
      <c r="T33440" s="2"/>
      <c r="V33440" s="2"/>
      <c r="W33440" s="28"/>
      <c r="Y33440" s="30"/>
      <c r="Z33440" s="30"/>
      <c r="AB33440" s="6"/>
    </row>
    <row r="33441" spans="1:28">
      <c r="A33441" s="2"/>
      <c r="B33441" s="2"/>
      <c r="C33441" s="2"/>
      <c r="G33441" s="94"/>
      <c r="H33441" s="94"/>
      <c r="I33441" s="94"/>
      <c r="J33441" s="2"/>
      <c r="P33441" s="30"/>
      <c r="T33441" s="2"/>
      <c r="V33441" s="2"/>
      <c r="W33441" s="28"/>
      <c r="Y33441" s="30"/>
      <c r="Z33441" s="30"/>
      <c r="AB33441" s="6"/>
    </row>
    <row r="33442" spans="1:28">
      <c r="A33442" s="2"/>
      <c r="B33442" s="2"/>
      <c r="C33442" s="2"/>
      <c r="G33442" s="94"/>
      <c r="H33442" s="94"/>
      <c r="I33442" s="94"/>
      <c r="J33442" s="2"/>
      <c r="P33442" s="30"/>
      <c r="T33442" s="2"/>
      <c r="V33442" s="2"/>
      <c r="W33442" s="28"/>
      <c r="Y33442" s="30"/>
      <c r="Z33442" s="30"/>
      <c r="AB33442" s="6"/>
    </row>
    <row r="33443" spans="1:28">
      <c r="A33443" s="2"/>
      <c r="B33443" s="2"/>
      <c r="C33443" s="2"/>
      <c r="G33443" s="94"/>
      <c r="H33443" s="94"/>
      <c r="I33443" s="94"/>
      <c r="J33443" s="2"/>
      <c r="P33443" s="30"/>
      <c r="T33443" s="2"/>
      <c r="V33443" s="2"/>
      <c r="W33443" s="28"/>
      <c r="Y33443" s="30"/>
      <c r="Z33443" s="30"/>
      <c r="AB33443" s="6"/>
    </row>
    <row r="33444" spans="1:28">
      <c r="A33444" s="2"/>
      <c r="B33444" s="2"/>
      <c r="C33444" s="2"/>
      <c r="G33444" s="94"/>
      <c r="H33444" s="94"/>
      <c r="I33444" s="94"/>
      <c r="J33444" s="2"/>
      <c r="P33444" s="30"/>
      <c r="T33444" s="2"/>
      <c r="V33444" s="2"/>
      <c r="W33444" s="28"/>
      <c r="Y33444" s="30"/>
      <c r="Z33444" s="30"/>
      <c r="AB33444" s="6"/>
    </row>
    <row r="33445" spans="1:28">
      <c r="A33445" s="2"/>
      <c r="B33445" s="2"/>
      <c r="C33445" s="2"/>
      <c r="G33445" s="94"/>
      <c r="H33445" s="94"/>
      <c r="I33445" s="94"/>
      <c r="J33445" s="2"/>
      <c r="P33445" s="30"/>
      <c r="T33445" s="2"/>
      <c r="V33445" s="2"/>
      <c r="W33445" s="28"/>
      <c r="Y33445" s="30"/>
      <c r="Z33445" s="30"/>
      <c r="AB33445" s="6"/>
    </row>
    <row r="33446" spans="1:28">
      <c r="A33446" s="2"/>
      <c r="B33446" s="2"/>
      <c r="C33446" s="2"/>
      <c r="G33446" s="94"/>
      <c r="H33446" s="94"/>
      <c r="I33446" s="94"/>
      <c r="J33446" s="2"/>
      <c r="P33446" s="30"/>
      <c r="T33446" s="2"/>
      <c r="V33446" s="2"/>
      <c r="W33446" s="28"/>
      <c r="Y33446" s="30"/>
      <c r="Z33446" s="30"/>
      <c r="AB33446" s="6"/>
    </row>
    <row r="33447" spans="1:28">
      <c r="A33447" s="2"/>
      <c r="B33447" s="2"/>
      <c r="C33447" s="2"/>
      <c r="G33447" s="94"/>
      <c r="H33447" s="94"/>
      <c r="I33447" s="94"/>
      <c r="J33447" s="2"/>
      <c r="P33447" s="30"/>
      <c r="T33447" s="2"/>
      <c r="V33447" s="2"/>
      <c r="W33447" s="28"/>
      <c r="Y33447" s="30"/>
      <c r="Z33447" s="30"/>
      <c r="AB33447" s="6"/>
    </row>
    <row r="33448" spans="1:28">
      <c r="A33448" s="2"/>
      <c r="B33448" s="2"/>
      <c r="C33448" s="2"/>
      <c r="G33448" s="94"/>
      <c r="H33448" s="94"/>
      <c r="I33448" s="94"/>
      <c r="J33448" s="2"/>
      <c r="P33448" s="30"/>
      <c r="T33448" s="2"/>
      <c r="V33448" s="2"/>
      <c r="W33448" s="28"/>
      <c r="Y33448" s="30"/>
      <c r="Z33448" s="30"/>
      <c r="AB33448" s="6"/>
    </row>
    <row r="33449" spans="1:28">
      <c r="A33449" s="2"/>
      <c r="B33449" s="2"/>
      <c r="C33449" s="2"/>
      <c r="G33449" s="94"/>
      <c r="H33449" s="94"/>
      <c r="I33449" s="94"/>
      <c r="J33449" s="2"/>
      <c r="P33449" s="30"/>
      <c r="T33449" s="2"/>
      <c r="V33449" s="2"/>
      <c r="W33449" s="28"/>
      <c r="Y33449" s="30"/>
      <c r="Z33449" s="30"/>
      <c r="AB33449" s="6"/>
    </row>
    <row r="33450" spans="1:28">
      <c r="A33450" s="2"/>
      <c r="B33450" s="2"/>
      <c r="C33450" s="2"/>
      <c r="G33450" s="94"/>
      <c r="H33450" s="94"/>
      <c r="I33450" s="94"/>
      <c r="J33450" s="2"/>
      <c r="P33450" s="30"/>
      <c r="T33450" s="2"/>
      <c r="V33450" s="2"/>
      <c r="W33450" s="28"/>
      <c r="Y33450" s="30"/>
      <c r="Z33450" s="30"/>
      <c r="AB33450" s="6"/>
    </row>
    <row r="33451" spans="1:28">
      <c r="A33451" s="2"/>
      <c r="B33451" s="2"/>
      <c r="C33451" s="2"/>
      <c r="G33451" s="94"/>
      <c r="H33451" s="94"/>
      <c r="I33451" s="94"/>
      <c r="J33451" s="2"/>
      <c r="P33451" s="30"/>
      <c r="T33451" s="2"/>
      <c r="V33451" s="2"/>
      <c r="W33451" s="28"/>
      <c r="Y33451" s="30"/>
      <c r="Z33451" s="30"/>
      <c r="AB33451" s="6"/>
    </row>
    <row r="33452" spans="1:28">
      <c r="A33452" s="2"/>
      <c r="B33452" s="2"/>
      <c r="C33452" s="2"/>
      <c r="G33452" s="94"/>
      <c r="H33452" s="94"/>
      <c r="I33452" s="94"/>
      <c r="J33452" s="2"/>
      <c r="P33452" s="30"/>
      <c r="T33452" s="2"/>
      <c r="V33452" s="2"/>
      <c r="W33452" s="28"/>
      <c r="Y33452" s="30"/>
      <c r="Z33452" s="30"/>
      <c r="AB33452" s="6"/>
    </row>
    <row r="33453" spans="1:28">
      <c r="A33453" s="2"/>
      <c r="B33453" s="2"/>
      <c r="C33453" s="2"/>
      <c r="G33453" s="94"/>
      <c r="H33453" s="94"/>
      <c r="I33453" s="94"/>
      <c r="J33453" s="2"/>
      <c r="P33453" s="30"/>
      <c r="T33453" s="2"/>
      <c r="V33453" s="2"/>
      <c r="W33453" s="28"/>
      <c r="Y33453" s="30"/>
      <c r="Z33453" s="30"/>
      <c r="AB33453" s="6"/>
    </row>
    <row r="33454" spans="1:28">
      <c r="A33454" s="2"/>
      <c r="B33454" s="2"/>
      <c r="C33454" s="2"/>
      <c r="G33454" s="94"/>
      <c r="H33454" s="94"/>
      <c r="I33454" s="94"/>
      <c r="J33454" s="2"/>
      <c r="P33454" s="30"/>
      <c r="T33454" s="2"/>
      <c r="V33454" s="2"/>
      <c r="W33454" s="28"/>
      <c r="Y33454" s="30"/>
      <c r="Z33454" s="30"/>
      <c r="AB33454" s="6"/>
    </row>
    <row r="33455" spans="1:28">
      <c r="A33455" s="2"/>
      <c r="B33455" s="2"/>
      <c r="C33455" s="2"/>
      <c r="G33455" s="94"/>
      <c r="H33455" s="94"/>
      <c r="I33455" s="94"/>
      <c r="J33455" s="2"/>
      <c r="P33455" s="30"/>
      <c r="T33455" s="2"/>
      <c r="V33455" s="2"/>
      <c r="W33455" s="28"/>
      <c r="Y33455" s="30"/>
      <c r="Z33455" s="30"/>
      <c r="AB33455" s="6"/>
    </row>
    <row r="33456" spans="1:28">
      <c r="A33456" s="2"/>
      <c r="B33456" s="2"/>
      <c r="C33456" s="2"/>
      <c r="G33456" s="94"/>
      <c r="H33456" s="94"/>
      <c r="I33456" s="94"/>
      <c r="J33456" s="2"/>
      <c r="P33456" s="30"/>
      <c r="T33456" s="2"/>
      <c r="V33456" s="2"/>
      <c r="W33456" s="28"/>
      <c r="Y33456" s="30"/>
      <c r="Z33456" s="30"/>
      <c r="AB33456" s="6"/>
    </row>
    <row r="33457" spans="1:28">
      <c r="A33457" s="2"/>
      <c r="B33457" s="2"/>
      <c r="C33457" s="2"/>
      <c r="G33457" s="94"/>
      <c r="H33457" s="94"/>
      <c r="I33457" s="94"/>
      <c r="J33457" s="2"/>
      <c r="P33457" s="30"/>
      <c r="T33457" s="2"/>
      <c r="V33457" s="2"/>
      <c r="W33457" s="28"/>
      <c r="Y33457" s="30"/>
      <c r="Z33457" s="30"/>
      <c r="AB33457" s="6"/>
    </row>
    <row r="33458" spans="1:28">
      <c r="A33458" s="2"/>
      <c r="B33458" s="2"/>
      <c r="C33458" s="2"/>
      <c r="G33458" s="94"/>
      <c r="H33458" s="94"/>
      <c r="I33458" s="94"/>
      <c r="J33458" s="2"/>
      <c r="P33458" s="30"/>
      <c r="T33458" s="2"/>
      <c r="V33458" s="2"/>
      <c r="W33458" s="28"/>
      <c r="Y33458" s="30"/>
      <c r="Z33458" s="30"/>
      <c r="AB33458" s="6"/>
    </row>
    <row r="33459" spans="1:28">
      <c r="A33459" s="2"/>
      <c r="B33459" s="2"/>
      <c r="C33459" s="2"/>
      <c r="G33459" s="94"/>
      <c r="H33459" s="94"/>
      <c r="I33459" s="94"/>
      <c r="J33459" s="2"/>
      <c r="P33459" s="30"/>
      <c r="T33459" s="2"/>
      <c r="V33459" s="2"/>
      <c r="W33459" s="28"/>
      <c r="Y33459" s="30"/>
      <c r="Z33459" s="30"/>
      <c r="AB33459" s="6"/>
    </row>
    <row r="33460" spans="1:28">
      <c r="A33460" s="2"/>
      <c r="B33460" s="2"/>
      <c r="C33460" s="2"/>
      <c r="G33460" s="94"/>
      <c r="H33460" s="94"/>
      <c r="I33460" s="94"/>
      <c r="J33460" s="2"/>
      <c r="P33460" s="30"/>
      <c r="T33460" s="2"/>
      <c r="V33460" s="2"/>
      <c r="W33460" s="28"/>
      <c r="Y33460" s="30"/>
      <c r="Z33460" s="30"/>
      <c r="AB33460" s="6"/>
    </row>
    <row r="33461" spans="1:28">
      <c r="A33461" s="2"/>
      <c r="B33461" s="2"/>
      <c r="C33461" s="2"/>
      <c r="G33461" s="94"/>
      <c r="H33461" s="94"/>
      <c r="I33461" s="94"/>
      <c r="J33461" s="2"/>
      <c r="P33461" s="30"/>
      <c r="T33461" s="2"/>
      <c r="V33461" s="2"/>
      <c r="W33461" s="28"/>
      <c r="Y33461" s="30"/>
      <c r="Z33461" s="30"/>
      <c r="AB33461" s="6"/>
    </row>
    <row r="33462" spans="1:28">
      <c r="A33462" s="2"/>
      <c r="B33462" s="2"/>
      <c r="C33462" s="2"/>
      <c r="G33462" s="94"/>
      <c r="H33462" s="94"/>
      <c r="I33462" s="94"/>
      <c r="J33462" s="2"/>
      <c r="P33462" s="30"/>
      <c r="T33462" s="2"/>
      <c r="V33462" s="2"/>
      <c r="W33462" s="28"/>
      <c r="Y33462" s="30"/>
      <c r="Z33462" s="30"/>
      <c r="AB33462" s="6"/>
    </row>
    <row r="33463" spans="1:28">
      <c r="A33463" s="2"/>
      <c r="B33463" s="2"/>
      <c r="C33463" s="2"/>
      <c r="G33463" s="94"/>
      <c r="H33463" s="94"/>
      <c r="I33463" s="94"/>
      <c r="J33463" s="2"/>
      <c r="P33463" s="30"/>
      <c r="T33463" s="2"/>
      <c r="V33463" s="2"/>
      <c r="W33463" s="28"/>
      <c r="Y33463" s="30"/>
      <c r="Z33463" s="30"/>
      <c r="AB33463" s="6"/>
    </row>
    <row r="33464" spans="1:28">
      <c r="A33464" s="2"/>
      <c r="B33464" s="2"/>
      <c r="C33464" s="2"/>
      <c r="G33464" s="94"/>
      <c r="H33464" s="94"/>
      <c r="I33464" s="94"/>
      <c r="J33464" s="2"/>
      <c r="P33464" s="30"/>
      <c r="T33464" s="2"/>
      <c r="V33464" s="2"/>
      <c r="W33464" s="28"/>
      <c r="Y33464" s="30"/>
      <c r="Z33464" s="30"/>
      <c r="AB33464" s="6"/>
    </row>
    <row r="33465" spans="1:28">
      <c r="A33465" s="2"/>
      <c r="B33465" s="2"/>
      <c r="C33465" s="2"/>
      <c r="G33465" s="94"/>
      <c r="H33465" s="94"/>
      <c r="I33465" s="94"/>
      <c r="J33465" s="2"/>
      <c r="P33465" s="30"/>
      <c r="T33465" s="2"/>
      <c r="V33465" s="2"/>
      <c r="W33465" s="28"/>
      <c r="Y33465" s="30"/>
      <c r="Z33465" s="30"/>
      <c r="AB33465" s="6"/>
    </row>
    <row r="33466" spans="1:28">
      <c r="A33466" s="2"/>
      <c r="B33466" s="2"/>
      <c r="C33466" s="2"/>
      <c r="G33466" s="94"/>
      <c r="H33466" s="94"/>
      <c r="I33466" s="94"/>
      <c r="J33466" s="2"/>
      <c r="P33466" s="30"/>
      <c r="T33466" s="2"/>
      <c r="V33466" s="2"/>
      <c r="W33466" s="28"/>
      <c r="Y33466" s="30"/>
      <c r="Z33466" s="30"/>
      <c r="AB33466" s="6"/>
    </row>
    <row r="33467" spans="1:28">
      <c r="A33467" s="2"/>
      <c r="B33467" s="2"/>
      <c r="C33467" s="2"/>
      <c r="G33467" s="94"/>
      <c r="H33467" s="94"/>
      <c r="I33467" s="94"/>
      <c r="J33467" s="2"/>
      <c r="P33467" s="30"/>
      <c r="T33467" s="2"/>
      <c r="V33467" s="2"/>
      <c r="W33467" s="28"/>
      <c r="Y33467" s="30"/>
      <c r="Z33467" s="30"/>
      <c r="AB33467" s="6"/>
    </row>
    <row r="33468" spans="1:28">
      <c r="A33468" s="2"/>
      <c r="B33468" s="2"/>
      <c r="C33468" s="2"/>
      <c r="G33468" s="94"/>
      <c r="H33468" s="94"/>
      <c r="I33468" s="94"/>
      <c r="J33468" s="2"/>
      <c r="P33468" s="30"/>
      <c r="T33468" s="2"/>
      <c r="V33468" s="2"/>
      <c r="W33468" s="28"/>
      <c r="Y33468" s="30"/>
      <c r="Z33468" s="30"/>
      <c r="AB33468" s="6"/>
    </row>
    <row r="33469" spans="1:28">
      <c r="A33469" s="2"/>
      <c r="B33469" s="2"/>
      <c r="C33469" s="2"/>
      <c r="G33469" s="94"/>
      <c r="H33469" s="94"/>
      <c r="I33469" s="94"/>
      <c r="J33469" s="2"/>
      <c r="P33469" s="30"/>
      <c r="T33469" s="2"/>
      <c r="V33469" s="2"/>
      <c r="W33469" s="28"/>
      <c r="Y33469" s="30"/>
      <c r="Z33469" s="30"/>
      <c r="AB33469" s="6"/>
    </row>
    <row r="33470" spans="1:28">
      <c r="A33470" s="2"/>
      <c r="B33470" s="2"/>
      <c r="C33470" s="2"/>
      <c r="G33470" s="94"/>
      <c r="H33470" s="94"/>
      <c r="I33470" s="94"/>
      <c r="J33470" s="2"/>
      <c r="P33470" s="30"/>
      <c r="T33470" s="2"/>
      <c r="V33470" s="2"/>
      <c r="W33470" s="28"/>
      <c r="Y33470" s="30"/>
      <c r="Z33470" s="30"/>
      <c r="AB33470" s="6"/>
    </row>
    <row r="33471" spans="1:28">
      <c r="A33471" s="2"/>
      <c r="B33471" s="2"/>
      <c r="C33471" s="2"/>
      <c r="G33471" s="94"/>
      <c r="H33471" s="94"/>
      <c r="I33471" s="94"/>
      <c r="J33471" s="2"/>
      <c r="P33471" s="30"/>
      <c r="T33471" s="2"/>
      <c r="V33471" s="2"/>
      <c r="W33471" s="28"/>
      <c r="Y33471" s="30"/>
      <c r="Z33471" s="30"/>
      <c r="AB33471" s="6"/>
    </row>
    <row r="33472" spans="1:28">
      <c r="A33472" s="2"/>
      <c r="B33472" s="2"/>
      <c r="C33472" s="2"/>
      <c r="G33472" s="94"/>
      <c r="H33472" s="94"/>
      <c r="I33472" s="94"/>
      <c r="J33472" s="2"/>
      <c r="P33472" s="30"/>
      <c r="T33472" s="2"/>
      <c r="V33472" s="2"/>
      <c r="W33472" s="28"/>
      <c r="Y33472" s="30"/>
      <c r="Z33472" s="30"/>
      <c r="AB33472" s="6"/>
    </row>
    <row r="33473" spans="1:28">
      <c r="A33473" s="2"/>
      <c r="B33473" s="2"/>
      <c r="C33473" s="2"/>
      <c r="G33473" s="94"/>
      <c r="H33473" s="94"/>
      <c r="I33473" s="94"/>
      <c r="J33473" s="2"/>
      <c r="P33473" s="30"/>
      <c r="T33473" s="2"/>
      <c r="V33473" s="2"/>
      <c r="W33473" s="28"/>
      <c r="Y33473" s="30"/>
      <c r="Z33473" s="30"/>
      <c r="AB33473" s="6"/>
    </row>
    <row r="33474" spans="1:28">
      <c r="A33474" s="2"/>
      <c r="B33474" s="2"/>
      <c r="C33474" s="2"/>
      <c r="G33474" s="94"/>
      <c r="H33474" s="94"/>
      <c r="I33474" s="94"/>
      <c r="J33474" s="2"/>
      <c r="P33474" s="30"/>
      <c r="T33474" s="2"/>
      <c r="V33474" s="2"/>
      <c r="W33474" s="28"/>
      <c r="Y33474" s="30"/>
      <c r="Z33474" s="30"/>
      <c r="AB33474" s="6"/>
    </row>
    <row r="33475" spans="1:28">
      <c r="A33475" s="2"/>
      <c r="B33475" s="2"/>
      <c r="C33475" s="2"/>
      <c r="G33475" s="94"/>
      <c r="H33475" s="94"/>
      <c r="I33475" s="94"/>
      <c r="J33475" s="2"/>
      <c r="P33475" s="30"/>
      <c r="T33475" s="2"/>
      <c r="V33475" s="2"/>
      <c r="W33475" s="28"/>
      <c r="Y33475" s="30"/>
      <c r="Z33475" s="30"/>
      <c r="AB33475" s="6"/>
    </row>
    <row r="33476" spans="1:28">
      <c r="A33476" s="2"/>
      <c r="B33476" s="2"/>
      <c r="C33476" s="2"/>
      <c r="G33476" s="94"/>
      <c r="H33476" s="94"/>
      <c r="I33476" s="94"/>
      <c r="J33476" s="2"/>
      <c r="P33476" s="30"/>
      <c r="T33476" s="2"/>
      <c r="V33476" s="2"/>
      <c r="W33476" s="28"/>
      <c r="Y33476" s="30"/>
      <c r="Z33476" s="30"/>
      <c r="AB33476" s="6"/>
    </row>
    <row r="33477" spans="1:28">
      <c r="A33477" s="2"/>
      <c r="B33477" s="2"/>
      <c r="C33477" s="2"/>
      <c r="G33477" s="94"/>
      <c r="H33477" s="94"/>
      <c r="I33477" s="94"/>
      <c r="J33477" s="2"/>
      <c r="P33477" s="30"/>
      <c r="T33477" s="2"/>
      <c r="V33477" s="2"/>
      <c r="W33477" s="28"/>
      <c r="Y33477" s="30"/>
      <c r="Z33477" s="30"/>
      <c r="AB33477" s="6"/>
    </row>
    <row r="33478" spans="1:28">
      <c r="A33478" s="2"/>
      <c r="B33478" s="2"/>
      <c r="C33478" s="2"/>
      <c r="G33478" s="94"/>
      <c r="H33478" s="94"/>
      <c r="I33478" s="94"/>
      <c r="J33478" s="2"/>
      <c r="P33478" s="30"/>
      <c r="T33478" s="2"/>
      <c r="V33478" s="2"/>
      <c r="W33478" s="28"/>
      <c r="Y33478" s="30"/>
      <c r="Z33478" s="30"/>
      <c r="AB33478" s="6"/>
    </row>
    <row r="33479" spans="1:28">
      <c r="A33479" s="2"/>
      <c r="B33479" s="2"/>
      <c r="C33479" s="2"/>
      <c r="G33479" s="94"/>
      <c r="H33479" s="94"/>
      <c r="I33479" s="94"/>
      <c r="J33479" s="2"/>
      <c r="P33479" s="30"/>
      <c r="T33479" s="2"/>
      <c r="V33479" s="2"/>
      <c r="W33479" s="28"/>
      <c r="Y33479" s="30"/>
      <c r="Z33479" s="30"/>
      <c r="AB33479" s="6"/>
    </row>
    <row r="33480" spans="1:28">
      <c r="A33480" s="2"/>
      <c r="B33480" s="2"/>
      <c r="C33480" s="2"/>
      <c r="G33480" s="94"/>
      <c r="H33480" s="94"/>
      <c r="I33480" s="94"/>
      <c r="J33480" s="2"/>
      <c r="P33480" s="30"/>
      <c r="T33480" s="2"/>
      <c r="V33480" s="2"/>
      <c r="W33480" s="28"/>
      <c r="Y33480" s="30"/>
      <c r="Z33480" s="30"/>
      <c r="AB33480" s="6"/>
    </row>
    <row r="33481" spans="1:28">
      <c r="A33481" s="2"/>
      <c r="B33481" s="2"/>
      <c r="C33481" s="2"/>
      <c r="G33481" s="94"/>
      <c r="H33481" s="94"/>
      <c r="I33481" s="94"/>
      <c r="J33481" s="2"/>
      <c r="P33481" s="30"/>
      <c r="T33481" s="2"/>
      <c r="V33481" s="2"/>
      <c r="W33481" s="28"/>
      <c r="Y33481" s="30"/>
      <c r="Z33481" s="30"/>
      <c r="AB33481" s="6"/>
    </row>
    <row r="33482" spans="1:28">
      <c r="A33482" s="2"/>
      <c r="B33482" s="2"/>
      <c r="C33482" s="2"/>
      <c r="G33482" s="94"/>
      <c r="H33482" s="94"/>
      <c r="I33482" s="94"/>
      <c r="J33482" s="2"/>
      <c r="P33482" s="30"/>
      <c r="T33482" s="2"/>
      <c r="V33482" s="2"/>
      <c r="W33482" s="28"/>
      <c r="Y33482" s="30"/>
      <c r="Z33482" s="30"/>
      <c r="AB33482" s="6"/>
    </row>
    <row r="33483" spans="1:28">
      <c r="A33483" s="2"/>
      <c r="B33483" s="2"/>
      <c r="C33483" s="2"/>
      <c r="G33483" s="94"/>
      <c r="H33483" s="94"/>
      <c r="I33483" s="94"/>
      <c r="J33483" s="2"/>
      <c r="P33483" s="30"/>
      <c r="T33483" s="2"/>
      <c r="V33483" s="2"/>
      <c r="W33483" s="28"/>
      <c r="Y33483" s="30"/>
      <c r="Z33483" s="30"/>
      <c r="AB33483" s="6"/>
    </row>
    <row r="33484" spans="1:28">
      <c r="A33484" s="2"/>
      <c r="B33484" s="2"/>
      <c r="C33484" s="2"/>
      <c r="G33484" s="94"/>
      <c r="H33484" s="94"/>
      <c r="I33484" s="94"/>
      <c r="J33484" s="2"/>
      <c r="P33484" s="30"/>
      <c r="T33484" s="2"/>
      <c r="V33484" s="2"/>
      <c r="W33484" s="28"/>
      <c r="Y33484" s="30"/>
      <c r="Z33484" s="30"/>
      <c r="AB33484" s="6"/>
    </row>
    <row r="33485" spans="1:28">
      <c r="A33485" s="2"/>
      <c r="B33485" s="2"/>
      <c r="C33485" s="2"/>
      <c r="G33485" s="94"/>
      <c r="H33485" s="94"/>
      <c r="I33485" s="94"/>
      <c r="J33485" s="2"/>
      <c r="P33485" s="30"/>
      <c r="T33485" s="2"/>
      <c r="V33485" s="2"/>
      <c r="W33485" s="28"/>
      <c r="Y33485" s="30"/>
      <c r="Z33485" s="30"/>
      <c r="AB33485" s="6"/>
    </row>
    <row r="33486" spans="1:28">
      <c r="A33486" s="2"/>
      <c r="B33486" s="2"/>
      <c r="C33486" s="2"/>
      <c r="G33486" s="94"/>
      <c r="H33486" s="94"/>
      <c r="I33486" s="94"/>
      <c r="J33486" s="2"/>
      <c r="P33486" s="30"/>
      <c r="T33486" s="2"/>
      <c r="V33486" s="2"/>
      <c r="W33486" s="28"/>
      <c r="Y33486" s="30"/>
      <c r="Z33486" s="30"/>
      <c r="AB33486" s="6"/>
    </row>
    <row r="33487" spans="1:28">
      <c r="A33487" s="2"/>
      <c r="B33487" s="2"/>
      <c r="C33487" s="2"/>
      <c r="G33487" s="94"/>
      <c r="H33487" s="94"/>
      <c r="I33487" s="94"/>
      <c r="J33487" s="2"/>
      <c r="P33487" s="30"/>
      <c r="T33487" s="2"/>
      <c r="V33487" s="2"/>
      <c r="W33487" s="28"/>
      <c r="Y33487" s="30"/>
      <c r="Z33487" s="30"/>
      <c r="AB33487" s="6"/>
    </row>
    <row r="33488" spans="1:28">
      <c r="A33488" s="2"/>
      <c r="B33488" s="2"/>
      <c r="C33488" s="2"/>
      <c r="G33488" s="94"/>
      <c r="H33488" s="94"/>
      <c r="I33488" s="94"/>
      <c r="J33488" s="2"/>
      <c r="P33488" s="30"/>
      <c r="T33488" s="2"/>
      <c r="V33488" s="2"/>
      <c r="W33488" s="28"/>
      <c r="Y33488" s="30"/>
      <c r="Z33488" s="30"/>
      <c r="AB33488" s="6"/>
    </row>
    <row r="33489" spans="1:28">
      <c r="A33489" s="2"/>
      <c r="B33489" s="2"/>
      <c r="C33489" s="2"/>
      <c r="G33489" s="94"/>
      <c r="H33489" s="94"/>
      <c r="I33489" s="94"/>
      <c r="J33489" s="2"/>
      <c r="P33489" s="30"/>
      <c r="T33489" s="2"/>
      <c r="V33489" s="2"/>
      <c r="W33489" s="28"/>
      <c r="Y33489" s="30"/>
      <c r="Z33489" s="30"/>
      <c r="AB33489" s="6"/>
    </row>
    <row r="33490" spans="1:28">
      <c r="A33490" s="2"/>
      <c r="B33490" s="2"/>
      <c r="C33490" s="2"/>
      <c r="G33490" s="94"/>
      <c r="H33490" s="94"/>
      <c r="I33490" s="94"/>
      <c r="J33490" s="2"/>
      <c r="P33490" s="30"/>
      <c r="T33490" s="2"/>
      <c r="V33490" s="2"/>
      <c r="W33490" s="28"/>
      <c r="Y33490" s="30"/>
      <c r="Z33490" s="30"/>
      <c r="AB33490" s="6"/>
    </row>
    <row r="33491" spans="1:28">
      <c r="A33491" s="2"/>
      <c r="B33491" s="2"/>
      <c r="C33491" s="2"/>
      <c r="G33491" s="94"/>
      <c r="H33491" s="94"/>
      <c r="I33491" s="94"/>
      <c r="J33491" s="2"/>
      <c r="P33491" s="30"/>
      <c r="T33491" s="2"/>
      <c r="V33491" s="2"/>
      <c r="W33491" s="28"/>
      <c r="Y33491" s="30"/>
      <c r="Z33491" s="30"/>
      <c r="AB33491" s="6"/>
    </row>
    <row r="33492" spans="1:28">
      <c r="A33492" s="2"/>
      <c r="B33492" s="2"/>
      <c r="C33492" s="2"/>
      <c r="G33492" s="94"/>
      <c r="H33492" s="94"/>
      <c r="I33492" s="94"/>
      <c r="J33492" s="2"/>
      <c r="P33492" s="30"/>
      <c r="T33492" s="2"/>
      <c r="V33492" s="2"/>
      <c r="W33492" s="28"/>
      <c r="Y33492" s="30"/>
      <c r="Z33492" s="30"/>
      <c r="AB33492" s="6"/>
    </row>
    <row r="33493" spans="1:28">
      <c r="A33493" s="2"/>
      <c r="B33493" s="2"/>
      <c r="C33493" s="2"/>
      <c r="G33493" s="94"/>
      <c r="H33493" s="94"/>
      <c r="I33493" s="94"/>
      <c r="J33493" s="2"/>
      <c r="P33493" s="30"/>
      <c r="T33493" s="2"/>
      <c r="V33493" s="2"/>
      <c r="W33493" s="28"/>
      <c r="Y33493" s="30"/>
      <c r="Z33493" s="30"/>
      <c r="AB33493" s="6"/>
    </row>
    <row r="33494" spans="1:28">
      <c r="A33494" s="2"/>
      <c r="B33494" s="2"/>
      <c r="C33494" s="2"/>
      <c r="G33494" s="94"/>
      <c r="H33494" s="94"/>
      <c r="I33494" s="94"/>
      <c r="J33494" s="2"/>
      <c r="P33494" s="30"/>
      <c r="T33494" s="2"/>
      <c r="V33494" s="2"/>
      <c r="W33494" s="28"/>
      <c r="Y33494" s="30"/>
      <c r="Z33494" s="30"/>
      <c r="AB33494" s="6"/>
    </row>
    <row r="33495" spans="1:28">
      <c r="A33495" s="2"/>
      <c r="B33495" s="2"/>
      <c r="C33495" s="2"/>
      <c r="G33495" s="94"/>
      <c r="H33495" s="94"/>
      <c r="I33495" s="94"/>
      <c r="J33495" s="2"/>
      <c r="P33495" s="30"/>
      <c r="T33495" s="2"/>
      <c r="V33495" s="2"/>
      <c r="W33495" s="28"/>
      <c r="Y33495" s="30"/>
      <c r="Z33495" s="30"/>
      <c r="AB33495" s="6"/>
    </row>
    <row r="33496" spans="1:28">
      <c r="A33496" s="2"/>
      <c r="B33496" s="2"/>
      <c r="C33496" s="2"/>
      <c r="G33496" s="94"/>
      <c r="H33496" s="94"/>
      <c r="I33496" s="94"/>
      <c r="J33496" s="2"/>
      <c r="P33496" s="30"/>
      <c r="T33496" s="2"/>
      <c r="V33496" s="2"/>
      <c r="W33496" s="28"/>
      <c r="Y33496" s="30"/>
      <c r="Z33496" s="30"/>
      <c r="AB33496" s="6"/>
    </row>
    <row r="33497" spans="1:28">
      <c r="A33497" s="2"/>
      <c r="B33497" s="2"/>
      <c r="C33497" s="2"/>
      <c r="G33497" s="94"/>
      <c r="H33497" s="94"/>
      <c r="I33497" s="94"/>
      <c r="J33497" s="2"/>
      <c r="P33497" s="30"/>
      <c r="T33497" s="2"/>
      <c r="V33497" s="2"/>
      <c r="W33497" s="28"/>
      <c r="Y33497" s="30"/>
      <c r="Z33497" s="30"/>
      <c r="AB33497" s="6"/>
    </row>
    <row r="33498" spans="1:28">
      <c r="A33498" s="2"/>
      <c r="B33498" s="2"/>
      <c r="C33498" s="2"/>
      <c r="G33498" s="94"/>
      <c r="H33498" s="94"/>
      <c r="I33498" s="94"/>
      <c r="J33498" s="2"/>
      <c r="P33498" s="30"/>
      <c r="T33498" s="2"/>
      <c r="V33498" s="2"/>
      <c r="W33498" s="28"/>
      <c r="Y33498" s="30"/>
      <c r="Z33498" s="30"/>
      <c r="AB33498" s="6"/>
    </row>
    <row r="33499" spans="1:28">
      <c r="A33499" s="2"/>
      <c r="B33499" s="2"/>
      <c r="C33499" s="2"/>
      <c r="G33499" s="94"/>
      <c r="H33499" s="94"/>
      <c r="I33499" s="94"/>
      <c r="J33499" s="2"/>
      <c r="P33499" s="30"/>
      <c r="T33499" s="2"/>
      <c r="V33499" s="2"/>
      <c r="W33499" s="28"/>
      <c r="Y33499" s="30"/>
      <c r="Z33499" s="30"/>
      <c r="AB33499" s="6"/>
    </row>
    <row r="33500" spans="1:28">
      <c r="A33500" s="2"/>
      <c r="B33500" s="2"/>
      <c r="C33500" s="2"/>
      <c r="G33500" s="94"/>
      <c r="H33500" s="94"/>
      <c r="I33500" s="94"/>
      <c r="J33500" s="2"/>
      <c r="P33500" s="30"/>
      <c r="T33500" s="2"/>
      <c r="V33500" s="2"/>
      <c r="W33500" s="28"/>
      <c r="Y33500" s="30"/>
      <c r="Z33500" s="30"/>
      <c r="AB33500" s="6"/>
    </row>
    <row r="33501" spans="1:28">
      <c r="A33501" s="2"/>
      <c r="B33501" s="2"/>
      <c r="C33501" s="2"/>
      <c r="G33501" s="94"/>
      <c r="H33501" s="94"/>
      <c r="I33501" s="94"/>
      <c r="J33501" s="2"/>
      <c r="P33501" s="30"/>
      <c r="T33501" s="2"/>
      <c r="V33501" s="2"/>
      <c r="W33501" s="28"/>
      <c r="Y33501" s="30"/>
      <c r="Z33501" s="30"/>
      <c r="AB33501" s="6"/>
    </row>
    <row r="33502" spans="1:28">
      <c r="A33502" s="2"/>
      <c r="B33502" s="2"/>
      <c r="C33502" s="2"/>
      <c r="G33502" s="94"/>
      <c r="H33502" s="94"/>
      <c r="I33502" s="94"/>
      <c r="J33502" s="2"/>
      <c r="P33502" s="30"/>
      <c r="T33502" s="2"/>
      <c r="V33502" s="2"/>
      <c r="W33502" s="28"/>
      <c r="Y33502" s="30"/>
      <c r="Z33502" s="30"/>
      <c r="AB33502" s="6"/>
    </row>
    <row r="33503" spans="1:28">
      <c r="A33503" s="2"/>
      <c r="B33503" s="2"/>
      <c r="C33503" s="2"/>
      <c r="G33503" s="94"/>
      <c r="H33503" s="94"/>
      <c r="I33503" s="94"/>
      <c r="J33503" s="2"/>
      <c r="P33503" s="30"/>
      <c r="T33503" s="2"/>
      <c r="V33503" s="2"/>
      <c r="W33503" s="28"/>
      <c r="Y33503" s="30"/>
      <c r="Z33503" s="30"/>
      <c r="AB33503" s="6"/>
    </row>
    <row r="33504" spans="1:28">
      <c r="A33504" s="2"/>
      <c r="B33504" s="2"/>
      <c r="C33504" s="2"/>
      <c r="G33504" s="94"/>
      <c r="H33504" s="94"/>
      <c r="I33504" s="94"/>
      <c r="J33504" s="2"/>
      <c r="P33504" s="30"/>
      <c r="T33504" s="2"/>
      <c r="V33504" s="2"/>
      <c r="W33504" s="28"/>
      <c r="Y33504" s="30"/>
      <c r="Z33504" s="30"/>
      <c r="AB33504" s="6"/>
    </row>
    <row r="33505" spans="1:28">
      <c r="A33505" s="2"/>
      <c r="B33505" s="2"/>
      <c r="C33505" s="2"/>
      <c r="G33505" s="94"/>
      <c r="H33505" s="94"/>
      <c r="I33505" s="94"/>
      <c r="J33505" s="2"/>
      <c r="P33505" s="30"/>
      <c r="T33505" s="2"/>
      <c r="V33505" s="2"/>
      <c r="W33505" s="28"/>
      <c r="Y33505" s="30"/>
      <c r="Z33505" s="30"/>
      <c r="AB33505" s="6"/>
    </row>
    <row r="33506" spans="1:28">
      <c r="A33506" s="2"/>
      <c r="B33506" s="2"/>
      <c r="C33506" s="2"/>
      <c r="G33506" s="94"/>
      <c r="H33506" s="94"/>
      <c r="I33506" s="94"/>
      <c r="J33506" s="2"/>
      <c r="P33506" s="30"/>
      <c r="T33506" s="2"/>
      <c r="V33506" s="2"/>
      <c r="W33506" s="28"/>
      <c r="Y33506" s="30"/>
      <c r="Z33506" s="30"/>
      <c r="AB33506" s="6"/>
    </row>
    <row r="33507" spans="1:28">
      <c r="A33507" s="2"/>
      <c r="B33507" s="2"/>
      <c r="C33507" s="2"/>
      <c r="G33507" s="94"/>
      <c r="H33507" s="94"/>
      <c r="I33507" s="94"/>
      <c r="J33507" s="2"/>
      <c r="P33507" s="30"/>
      <c r="T33507" s="2"/>
      <c r="V33507" s="2"/>
      <c r="W33507" s="28"/>
      <c r="Y33507" s="30"/>
      <c r="Z33507" s="30"/>
      <c r="AB33507" s="6"/>
    </row>
    <row r="33508" spans="1:28">
      <c r="A33508" s="2"/>
      <c r="B33508" s="2"/>
      <c r="C33508" s="2"/>
      <c r="G33508" s="94"/>
      <c r="H33508" s="94"/>
      <c r="I33508" s="94"/>
      <c r="J33508" s="2"/>
      <c r="P33508" s="30"/>
      <c r="T33508" s="2"/>
      <c r="V33508" s="2"/>
      <c r="W33508" s="28"/>
      <c r="Y33508" s="30"/>
      <c r="Z33508" s="30"/>
      <c r="AB33508" s="6"/>
    </row>
    <row r="33509" spans="1:28">
      <c r="A33509" s="2"/>
      <c r="B33509" s="2"/>
      <c r="C33509" s="2"/>
      <c r="G33509" s="94"/>
      <c r="H33509" s="94"/>
      <c r="I33509" s="94"/>
      <c r="J33509" s="2"/>
      <c r="P33509" s="30"/>
      <c r="T33509" s="2"/>
      <c r="V33509" s="2"/>
      <c r="W33509" s="28"/>
      <c r="Y33509" s="30"/>
      <c r="Z33509" s="30"/>
      <c r="AB33509" s="6"/>
    </row>
    <row r="33510" spans="1:28">
      <c r="A33510" s="2"/>
      <c r="B33510" s="2"/>
      <c r="C33510" s="2"/>
      <c r="G33510" s="94"/>
      <c r="H33510" s="94"/>
      <c r="I33510" s="94"/>
      <c r="J33510" s="2"/>
      <c r="P33510" s="30"/>
      <c r="T33510" s="2"/>
      <c r="V33510" s="2"/>
      <c r="W33510" s="28"/>
      <c r="Y33510" s="30"/>
      <c r="Z33510" s="30"/>
      <c r="AB33510" s="6"/>
    </row>
    <row r="33511" spans="1:28">
      <c r="A33511" s="2"/>
      <c r="B33511" s="2"/>
      <c r="C33511" s="2"/>
      <c r="G33511" s="94"/>
      <c r="H33511" s="94"/>
      <c r="I33511" s="94"/>
      <c r="J33511" s="2"/>
      <c r="P33511" s="30"/>
      <c r="T33511" s="2"/>
      <c r="V33511" s="2"/>
      <c r="W33511" s="28"/>
      <c r="Y33511" s="30"/>
      <c r="Z33511" s="30"/>
      <c r="AB33511" s="6"/>
    </row>
    <row r="33512" spans="1:28">
      <c r="A33512" s="2"/>
      <c r="B33512" s="2"/>
      <c r="C33512" s="2"/>
      <c r="G33512" s="94"/>
      <c r="H33512" s="94"/>
      <c r="I33512" s="94"/>
      <c r="J33512" s="2"/>
      <c r="P33512" s="30"/>
      <c r="T33512" s="2"/>
      <c r="V33512" s="2"/>
      <c r="W33512" s="28"/>
      <c r="Y33512" s="30"/>
      <c r="Z33512" s="30"/>
      <c r="AB33512" s="6"/>
    </row>
    <row r="33513" spans="1:28">
      <c r="A33513" s="2"/>
      <c r="B33513" s="2"/>
      <c r="C33513" s="2"/>
      <c r="G33513" s="94"/>
      <c r="H33513" s="94"/>
      <c r="I33513" s="94"/>
      <c r="J33513" s="2"/>
      <c r="P33513" s="30"/>
      <c r="T33513" s="2"/>
      <c r="V33513" s="2"/>
      <c r="W33513" s="28"/>
      <c r="Y33513" s="30"/>
      <c r="Z33513" s="30"/>
      <c r="AB33513" s="6"/>
    </row>
    <row r="33514" spans="1:28">
      <c r="A33514" s="2"/>
      <c r="B33514" s="2"/>
      <c r="C33514" s="2"/>
      <c r="G33514" s="94"/>
      <c r="H33514" s="94"/>
      <c r="I33514" s="94"/>
      <c r="J33514" s="2"/>
      <c r="P33514" s="30"/>
      <c r="T33514" s="2"/>
      <c r="V33514" s="2"/>
      <c r="W33514" s="28"/>
      <c r="Y33514" s="30"/>
      <c r="Z33514" s="30"/>
      <c r="AB33514" s="6"/>
    </row>
    <row r="33515" spans="1:28">
      <c r="A33515" s="2"/>
      <c r="B33515" s="2"/>
      <c r="C33515" s="2"/>
      <c r="G33515" s="94"/>
      <c r="H33515" s="94"/>
      <c r="I33515" s="94"/>
      <c r="J33515" s="2"/>
      <c r="P33515" s="30"/>
      <c r="T33515" s="2"/>
      <c r="V33515" s="2"/>
      <c r="W33515" s="28"/>
      <c r="Y33515" s="30"/>
      <c r="Z33515" s="30"/>
      <c r="AB33515" s="6"/>
    </row>
    <row r="33516" spans="1:28">
      <c r="A33516" s="2"/>
      <c r="B33516" s="2"/>
      <c r="C33516" s="2"/>
      <c r="G33516" s="94"/>
      <c r="H33516" s="94"/>
      <c r="I33516" s="94"/>
      <c r="J33516" s="2"/>
      <c r="P33516" s="30"/>
      <c r="T33516" s="2"/>
      <c r="V33516" s="2"/>
      <c r="W33516" s="28"/>
      <c r="Y33516" s="30"/>
      <c r="Z33516" s="30"/>
      <c r="AB33516" s="6"/>
    </row>
    <row r="33517" spans="1:28">
      <c r="A33517" s="2"/>
      <c r="B33517" s="2"/>
      <c r="C33517" s="2"/>
      <c r="G33517" s="94"/>
      <c r="H33517" s="94"/>
      <c r="I33517" s="94"/>
      <c r="J33517" s="2"/>
      <c r="P33517" s="30"/>
      <c r="T33517" s="2"/>
      <c r="V33517" s="2"/>
      <c r="W33517" s="28"/>
      <c r="Y33517" s="30"/>
      <c r="Z33517" s="30"/>
      <c r="AB33517" s="6"/>
    </row>
    <row r="33518" spans="1:28">
      <c r="A33518" s="2"/>
      <c r="B33518" s="2"/>
      <c r="C33518" s="2"/>
      <c r="G33518" s="94"/>
      <c r="H33518" s="94"/>
      <c r="I33518" s="94"/>
      <c r="J33518" s="2"/>
      <c r="P33518" s="30"/>
      <c r="T33518" s="2"/>
      <c r="V33518" s="2"/>
      <c r="W33518" s="28"/>
      <c r="Y33518" s="30"/>
      <c r="Z33518" s="30"/>
      <c r="AB33518" s="6"/>
    </row>
    <row r="33519" spans="1:28">
      <c r="A33519" s="2"/>
      <c r="B33519" s="2"/>
      <c r="C33519" s="2"/>
      <c r="G33519" s="94"/>
      <c r="H33519" s="94"/>
      <c r="I33519" s="94"/>
      <c r="J33519" s="2"/>
      <c r="P33519" s="30"/>
      <c r="T33519" s="2"/>
      <c r="V33519" s="2"/>
      <c r="W33519" s="28"/>
      <c r="Y33519" s="30"/>
      <c r="Z33519" s="30"/>
      <c r="AB33519" s="6"/>
    </row>
    <row r="33520" spans="1:28">
      <c r="A33520" s="2"/>
      <c r="B33520" s="2"/>
      <c r="C33520" s="2"/>
      <c r="G33520" s="94"/>
      <c r="H33520" s="94"/>
      <c r="I33520" s="94"/>
      <c r="J33520" s="2"/>
      <c r="P33520" s="30"/>
      <c r="T33520" s="2"/>
      <c r="V33520" s="2"/>
      <c r="W33520" s="28"/>
      <c r="Y33520" s="30"/>
      <c r="Z33520" s="30"/>
      <c r="AB33520" s="6"/>
    </row>
    <row r="33521" spans="1:28">
      <c r="A33521" s="2"/>
      <c r="B33521" s="2"/>
      <c r="C33521" s="2"/>
      <c r="G33521" s="94"/>
      <c r="H33521" s="94"/>
      <c r="I33521" s="94"/>
      <c r="J33521" s="2"/>
      <c r="P33521" s="30"/>
      <c r="T33521" s="2"/>
      <c r="V33521" s="2"/>
      <c r="W33521" s="28"/>
      <c r="Y33521" s="30"/>
      <c r="Z33521" s="30"/>
      <c r="AB33521" s="6"/>
    </row>
    <row r="33522" spans="1:28">
      <c r="A33522" s="2"/>
      <c r="B33522" s="2"/>
      <c r="C33522" s="2"/>
      <c r="G33522" s="94"/>
      <c r="H33522" s="94"/>
      <c r="I33522" s="94"/>
      <c r="J33522" s="2"/>
      <c r="P33522" s="30"/>
      <c r="T33522" s="2"/>
      <c r="V33522" s="2"/>
      <c r="W33522" s="28"/>
      <c r="Y33522" s="30"/>
      <c r="Z33522" s="30"/>
      <c r="AB33522" s="6"/>
    </row>
    <row r="33523" spans="1:28">
      <c r="A33523" s="2"/>
      <c r="B33523" s="2"/>
      <c r="C33523" s="2"/>
      <c r="G33523" s="94"/>
      <c r="H33523" s="94"/>
      <c r="I33523" s="94"/>
      <c r="J33523" s="2"/>
      <c r="P33523" s="30"/>
      <c r="T33523" s="2"/>
      <c r="V33523" s="2"/>
      <c r="W33523" s="28"/>
      <c r="Y33523" s="30"/>
      <c r="Z33523" s="30"/>
      <c r="AB33523" s="6"/>
    </row>
    <row r="33524" spans="1:28">
      <c r="A33524" s="2"/>
      <c r="B33524" s="2"/>
      <c r="C33524" s="2"/>
      <c r="G33524" s="94"/>
      <c r="H33524" s="94"/>
      <c r="I33524" s="94"/>
      <c r="J33524" s="2"/>
      <c r="P33524" s="30"/>
      <c r="T33524" s="2"/>
      <c r="V33524" s="2"/>
      <c r="W33524" s="28"/>
      <c r="Y33524" s="30"/>
      <c r="Z33524" s="30"/>
      <c r="AB33524" s="6"/>
    </row>
    <row r="33525" spans="1:28">
      <c r="A33525" s="2"/>
      <c r="B33525" s="2"/>
      <c r="C33525" s="2"/>
      <c r="G33525" s="94"/>
      <c r="H33525" s="94"/>
      <c r="I33525" s="94"/>
      <c r="J33525" s="2"/>
      <c r="P33525" s="30"/>
      <c r="T33525" s="2"/>
      <c r="V33525" s="2"/>
      <c r="W33525" s="28"/>
      <c r="Y33525" s="30"/>
      <c r="Z33525" s="30"/>
      <c r="AB33525" s="6"/>
    </row>
    <row r="33526" spans="1:28">
      <c r="A33526" s="2"/>
      <c r="B33526" s="2"/>
      <c r="C33526" s="2"/>
      <c r="G33526" s="94"/>
      <c r="H33526" s="94"/>
      <c r="I33526" s="94"/>
      <c r="J33526" s="2"/>
      <c r="P33526" s="30"/>
      <c r="T33526" s="2"/>
      <c r="V33526" s="2"/>
      <c r="W33526" s="28"/>
      <c r="Y33526" s="30"/>
      <c r="Z33526" s="30"/>
      <c r="AB33526" s="6"/>
    </row>
    <row r="33527" spans="1:28">
      <c r="A33527" s="2"/>
      <c r="B33527" s="2"/>
      <c r="C33527" s="2"/>
      <c r="G33527" s="94"/>
      <c r="H33527" s="94"/>
      <c r="I33527" s="94"/>
      <c r="J33527" s="2"/>
      <c r="P33527" s="30"/>
      <c r="T33527" s="2"/>
      <c r="V33527" s="2"/>
      <c r="W33527" s="28"/>
      <c r="Y33527" s="30"/>
      <c r="Z33527" s="30"/>
      <c r="AB33527" s="6"/>
    </row>
    <row r="33528" spans="1:28">
      <c r="A33528" s="2"/>
      <c r="B33528" s="2"/>
      <c r="C33528" s="2"/>
      <c r="G33528" s="94"/>
      <c r="H33528" s="94"/>
      <c r="I33528" s="94"/>
      <c r="J33528" s="2"/>
      <c r="P33528" s="30"/>
      <c r="T33528" s="2"/>
      <c r="V33528" s="2"/>
      <c r="W33528" s="28"/>
      <c r="Y33528" s="30"/>
      <c r="Z33528" s="30"/>
      <c r="AB33528" s="6"/>
    </row>
    <row r="33529" spans="1:28">
      <c r="A33529" s="2"/>
      <c r="B33529" s="2"/>
      <c r="C33529" s="2"/>
      <c r="G33529" s="94"/>
      <c r="H33529" s="94"/>
      <c r="I33529" s="94"/>
      <c r="J33529" s="2"/>
      <c r="P33529" s="30"/>
      <c r="T33529" s="2"/>
      <c r="V33529" s="2"/>
      <c r="W33529" s="28"/>
      <c r="Y33529" s="30"/>
      <c r="Z33529" s="30"/>
      <c r="AB33529" s="6"/>
    </row>
    <row r="33530" spans="1:28">
      <c r="A33530" s="2"/>
      <c r="B33530" s="2"/>
      <c r="C33530" s="2"/>
      <c r="G33530" s="94"/>
      <c r="H33530" s="94"/>
      <c r="I33530" s="94"/>
      <c r="J33530" s="2"/>
      <c r="P33530" s="30"/>
      <c r="T33530" s="2"/>
      <c r="V33530" s="2"/>
      <c r="W33530" s="28"/>
      <c r="Y33530" s="30"/>
      <c r="Z33530" s="30"/>
      <c r="AB33530" s="6"/>
    </row>
    <row r="33531" spans="1:28">
      <c r="A33531" s="2"/>
      <c r="B33531" s="2"/>
      <c r="C33531" s="2"/>
      <c r="G33531" s="94"/>
      <c r="H33531" s="94"/>
      <c r="I33531" s="94"/>
      <c r="J33531" s="2"/>
      <c r="P33531" s="30"/>
      <c r="T33531" s="2"/>
      <c r="V33531" s="2"/>
      <c r="W33531" s="28"/>
      <c r="Y33531" s="30"/>
      <c r="Z33531" s="30"/>
      <c r="AB33531" s="6"/>
    </row>
    <row r="33532" spans="1:28">
      <c r="A33532" s="2"/>
      <c r="B33532" s="2"/>
      <c r="C33532" s="2"/>
      <c r="G33532" s="94"/>
      <c r="H33532" s="94"/>
      <c r="I33532" s="94"/>
      <c r="J33532" s="2"/>
      <c r="P33532" s="30"/>
      <c r="T33532" s="2"/>
      <c r="V33532" s="2"/>
      <c r="W33532" s="28"/>
      <c r="Y33532" s="30"/>
      <c r="Z33532" s="30"/>
      <c r="AB33532" s="6"/>
    </row>
    <row r="33533" spans="1:28">
      <c r="A33533" s="2"/>
      <c r="B33533" s="2"/>
      <c r="C33533" s="2"/>
      <c r="G33533" s="94"/>
      <c r="H33533" s="94"/>
      <c r="I33533" s="94"/>
      <c r="J33533" s="2"/>
      <c r="P33533" s="30"/>
      <c r="T33533" s="2"/>
      <c r="V33533" s="2"/>
      <c r="W33533" s="28"/>
      <c r="Y33533" s="30"/>
      <c r="Z33533" s="30"/>
      <c r="AB33533" s="6"/>
    </row>
    <row r="33534" spans="1:28">
      <c r="A33534" s="2"/>
      <c r="B33534" s="2"/>
      <c r="C33534" s="2"/>
      <c r="G33534" s="94"/>
      <c r="H33534" s="94"/>
      <c r="I33534" s="94"/>
      <c r="J33534" s="2"/>
      <c r="P33534" s="30"/>
      <c r="T33534" s="2"/>
      <c r="V33534" s="2"/>
      <c r="W33534" s="28"/>
      <c r="Y33534" s="30"/>
      <c r="Z33534" s="30"/>
      <c r="AB33534" s="6"/>
    </row>
    <row r="33535" spans="1:28">
      <c r="A33535" s="2"/>
      <c r="B33535" s="2"/>
      <c r="C33535" s="2"/>
      <c r="G33535" s="94"/>
      <c r="H33535" s="94"/>
      <c r="I33535" s="94"/>
      <c r="J33535" s="2"/>
      <c r="P33535" s="30"/>
      <c r="T33535" s="2"/>
      <c r="V33535" s="2"/>
      <c r="W33535" s="28"/>
      <c r="Y33535" s="30"/>
      <c r="Z33535" s="30"/>
      <c r="AB33535" s="6"/>
    </row>
    <row r="33536" spans="1:28">
      <c r="A33536" s="2"/>
      <c r="B33536" s="2"/>
      <c r="C33536" s="2"/>
      <c r="G33536" s="94"/>
      <c r="H33536" s="94"/>
      <c r="I33536" s="94"/>
      <c r="J33536" s="2"/>
      <c r="P33536" s="30"/>
      <c r="T33536" s="2"/>
      <c r="V33536" s="2"/>
      <c r="W33536" s="28"/>
      <c r="Y33536" s="30"/>
      <c r="Z33536" s="30"/>
      <c r="AB33536" s="6"/>
    </row>
    <row r="33537" spans="1:28">
      <c r="A33537" s="2"/>
      <c r="B33537" s="2"/>
      <c r="C33537" s="2"/>
      <c r="G33537" s="94"/>
      <c r="H33537" s="94"/>
      <c r="I33537" s="94"/>
      <c r="J33537" s="2"/>
      <c r="P33537" s="30"/>
      <c r="T33537" s="2"/>
      <c r="V33537" s="2"/>
      <c r="W33537" s="28"/>
      <c r="Y33537" s="30"/>
      <c r="Z33537" s="30"/>
      <c r="AB33537" s="6"/>
    </row>
    <row r="33538" spans="1:28">
      <c r="A33538" s="2"/>
      <c r="B33538" s="2"/>
      <c r="C33538" s="2"/>
      <c r="G33538" s="94"/>
      <c r="H33538" s="94"/>
      <c r="I33538" s="94"/>
      <c r="J33538" s="2"/>
      <c r="P33538" s="30"/>
      <c r="T33538" s="2"/>
      <c r="V33538" s="2"/>
      <c r="W33538" s="28"/>
      <c r="Y33538" s="30"/>
      <c r="Z33538" s="30"/>
      <c r="AB33538" s="6"/>
    </row>
    <row r="33539" spans="1:28">
      <c r="A33539" s="2"/>
      <c r="B33539" s="2"/>
      <c r="C33539" s="2"/>
      <c r="G33539" s="94"/>
      <c r="H33539" s="94"/>
      <c r="I33539" s="94"/>
      <c r="J33539" s="2"/>
      <c r="P33539" s="30"/>
      <c r="T33539" s="2"/>
      <c r="V33539" s="2"/>
      <c r="W33539" s="28"/>
      <c r="Y33539" s="30"/>
      <c r="Z33539" s="30"/>
      <c r="AB33539" s="6"/>
    </row>
    <row r="33540" spans="1:28">
      <c r="A33540" s="2"/>
      <c r="B33540" s="2"/>
      <c r="C33540" s="2"/>
      <c r="G33540" s="94"/>
      <c r="H33540" s="94"/>
      <c r="I33540" s="94"/>
      <c r="J33540" s="2"/>
      <c r="P33540" s="30"/>
      <c r="T33540" s="2"/>
      <c r="V33540" s="2"/>
      <c r="W33540" s="28"/>
      <c r="Y33540" s="30"/>
      <c r="Z33540" s="30"/>
      <c r="AB33540" s="6"/>
    </row>
    <row r="33541" spans="1:28">
      <c r="A33541" s="2"/>
      <c r="B33541" s="2"/>
      <c r="C33541" s="2"/>
      <c r="G33541" s="94"/>
      <c r="H33541" s="94"/>
      <c r="I33541" s="94"/>
      <c r="J33541" s="2"/>
      <c r="P33541" s="30"/>
      <c r="T33541" s="2"/>
      <c r="V33541" s="2"/>
      <c r="W33541" s="28"/>
      <c r="Y33541" s="30"/>
      <c r="Z33541" s="30"/>
      <c r="AB33541" s="6"/>
    </row>
    <row r="33542" spans="1:28">
      <c r="A33542" s="2"/>
      <c r="B33542" s="2"/>
      <c r="C33542" s="2"/>
      <c r="G33542" s="94"/>
      <c r="H33542" s="94"/>
      <c r="I33542" s="94"/>
      <c r="J33542" s="2"/>
      <c r="P33542" s="30"/>
      <c r="T33542" s="2"/>
      <c r="V33542" s="2"/>
      <c r="W33542" s="28"/>
      <c r="Y33542" s="30"/>
      <c r="Z33542" s="30"/>
      <c r="AB33542" s="6"/>
    </row>
    <row r="33543" spans="1:28">
      <c r="A33543" s="2"/>
      <c r="B33543" s="2"/>
      <c r="C33543" s="2"/>
      <c r="G33543" s="94"/>
      <c r="H33543" s="94"/>
      <c r="I33543" s="94"/>
      <c r="J33543" s="2"/>
      <c r="P33543" s="30"/>
      <c r="T33543" s="2"/>
      <c r="V33543" s="2"/>
      <c r="W33543" s="28"/>
      <c r="Y33543" s="30"/>
      <c r="Z33543" s="30"/>
      <c r="AB33543" s="6"/>
    </row>
    <row r="33544" spans="1:28">
      <c r="A33544" s="2"/>
      <c r="B33544" s="2"/>
      <c r="C33544" s="2"/>
      <c r="G33544" s="94"/>
      <c r="H33544" s="94"/>
      <c r="I33544" s="94"/>
      <c r="J33544" s="2"/>
      <c r="P33544" s="30"/>
      <c r="T33544" s="2"/>
      <c r="V33544" s="2"/>
      <c r="W33544" s="28"/>
      <c r="Y33544" s="30"/>
      <c r="Z33544" s="30"/>
      <c r="AB33544" s="6"/>
    </row>
    <row r="33545" spans="1:28">
      <c r="A33545" s="2"/>
      <c r="B33545" s="2"/>
      <c r="C33545" s="2"/>
      <c r="G33545" s="94"/>
      <c r="H33545" s="94"/>
      <c r="I33545" s="94"/>
      <c r="J33545" s="2"/>
      <c r="P33545" s="30"/>
      <c r="T33545" s="2"/>
      <c r="V33545" s="2"/>
      <c r="W33545" s="28"/>
      <c r="Y33545" s="30"/>
      <c r="Z33545" s="30"/>
      <c r="AB33545" s="6"/>
    </row>
    <row r="33546" spans="1:28">
      <c r="A33546" s="2"/>
      <c r="B33546" s="2"/>
      <c r="C33546" s="2"/>
      <c r="G33546" s="94"/>
      <c r="H33546" s="94"/>
      <c r="I33546" s="94"/>
      <c r="J33546" s="2"/>
      <c r="P33546" s="30"/>
      <c r="T33546" s="2"/>
      <c r="V33546" s="2"/>
      <c r="W33546" s="28"/>
      <c r="Y33546" s="30"/>
      <c r="Z33546" s="30"/>
      <c r="AB33546" s="6"/>
    </row>
    <row r="33547" spans="1:28">
      <c r="A33547" s="2"/>
      <c r="B33547" s="2"/>
      <c r="C33547" s="2"/>
      <c r="G33547" s="94"/>
      <c r="H33547" s="94"/>
      <c r="I33547" s="94"/>
      <c r="J33547" s="2"/>
      <c r="P33547" s="30"/>
      <c r="T33547" s="2"/>
      <c r="V33547" s="2"/>
      <c r="W33547" s="28"/>
      <c r="Y33547" s="30"/>
      <c r="Z33547" s="30"/>
      <c r="AB33547" s="6"/>
    </row>
    <row r="33548" spans="1:28">
      <c r="A33548" s="2"/>
      <c r="B33548" s="2"/>
      <c r="C33548" s="2"/>
      <c r="G33548" s="94"/>
      <c r="H33548" s="94"/>
      <c r="I33548" s="94"/>
      <c r="J33548" s="2"/>
      <c r="P33548" s="30"/>
      <c r="T33548" s="2"/>
      <c r="V33548" s="2"/>
      <c r="W33548" s="28"/>
      <c r="Y33548" s="30"/>
      <c r="Z33548" s="30"/>
      <c r="AB33548" s="6"/>
    </row>
    <row r="33549" spans="1:28">
      <c r="A33549" s="2"/>
      <c r="B33549" s="2"/>
      <c r="C33549" s="2"/>
      <c r="G33549" s="94"/>
      <c r="H33549" s="94"/>
      <c r="I33549" s="94"/>
      <c r="J33549" s="2"/>
      <c r="P33549" s="30"/>
      <c r="T33549" s="2"/>
      <c r="V33549" s="2"/>
      <c r="W33549" s="28"/>
      <c r="Y33549" s="30"/>
      <c r="Z33549" s="30"/>
      <c r="AB33549" s="6"/>
    </row>
    <row r="33550" spans="1:28">
      <c r="A33550" s="2"/>
      <c r="B33550" s="2"/>
      <c r="C33550" s="2"/>
      <c r="G33550" s="94"/>
      <c r="H33550" s="94"/>
      <c r="I33550" s="94"/>
      <c r="J33550" s="2"/>
      <c r="P33550" s="30"/>
      <c r="T33550" s="2"/>
      <c r="V33550" s="2"/>
      <c r="W33550" s="28"/>
      <c r="Y33550" s="30"/>
      <c r="Z33550" s="30"/>
      <c r="AB33550" s="6"/>
    </row>
    <row r="33551" spans="1:28">
      <c r="A33551" s="2"/>
      <c r="B33551" s="2"/>
      <c r="C33551" s="2"/>
      <c r="G33551" s="94"/>
      <c r="H33551" s="94"/>
      <c r="I33551" s="94"/>
      <c r="J33551" s="2"/>
      <c r="P33551" s="30"/>
      <c r="T33551" s="2"/>
      <c r="V33551" s="2"/>
      <c r="W33551" s="28"/>
      <c r="Y33551" s="30"/>
      <c r="Z33551" s="30"/>
      <c r="AB33551" s="6"/>
    </row>
    <row r="33552" spans="1:28">
      <c r="A33552" s="2"/>
      <c r="B33552" s="2"/>
      <c r="C33552" s="2"/>
      <c r="G33552" s="94"/>
      <c r="H33552" s="94"/>
      <c r="I33552" s="94"/>
      <c r="J33552" s="2"/>
      <c r="P33552" s="30"/>
      <c r="T33552" s="2"/>
      <c r="V33552" s="2"/>
      <c r="W33552" s="28"/>
      <c r="Y33552" s="30"/>
      <c r="Z33552" s="30"/>
      <c r="AB33552" s="6"/>
    </row>
    <row r="33553" spans="1:28">
      <c r="A33553" s="2"/>
      <c r="B33553" s="2"/>
      <c r="C33553" s="2"/>
      <c r="G33553" s="94"/>
      <c r="H33553" s="94"/>
      <c r="I33553" s="94"/>
      <c r="J33553" s="2"/>
      <c r="P33553" s="30"/>
      <c r="T33553" s="2"/>
      <c r="V33553" s="2"/>
      <c r="W33553" s="28"/>
      <c r="Y33553" s="30"/>
      <c r="Z33553" s="30"/>
      <c r="AB33553" s="6"/>
    </row>
    <row r="33554" spans="1:28">
      <c r="A33554" s="2"/>
      <c r="B33554" s="2"/>
      <c r="C33554" s="2"/>
      <c r="G33554" s="94"/>
      <c r="H33554" s="94"/>
      <c r="I33554" s="94"/>
      <c r="J33554" s="2"/>
      <c r="P33554" s="30"/>
      <c r="T33554" s="2"/>
      <c r="V33554" s="2"/>
      <c r="W33554" s="28"/>
      <c r="Y33554" s="30"/>
      <c r="Z33554" s="30"/>
      <c r="AB33554" s="6"/>
    </row>
    <row r="33555" spans="1:28">
      <c r="A33555" s="2"/>
      <c r="B33555" s="2"/>
      <c r="C33555" s="2"/>
      <c r="G33555" s="94"/>
      <c r="H33555" s="94"/>
      <c r="I33555" s="94"/>
      <c r="J33555" s="2"/>
      <c r="P33555" s="30"/>
      <c r="T33555" s="2"/>
      <c r="V33555" s="2"/>
      <c r="W33555" s="28"/>
      <c r="Y33555" s="30"/>
      <c r="Z33555" s="30"/>
      <c r="AB33555" s="6"/>
    </row>
    <row r="33556" spans="1:28">
      <c r="A33556" s="2"/>
      <c r="B33556" s="2"/>
      <c r="C33556" s="2"/>
      <c r="G33556" s="94"/>
      <c r="H33556" s="94"/>
      <c r="I33556" s="94"/>
      <c r="J33556" s="2"/>
      <c r="P33556" s="30"/>
      <c r="T33556" s="2"/>
      <c r="V33556" s="2"/>
      <c r="W33556" s="28"/>
      <c r="Y33556" s="30"/>
      <c r="Z33556" s="30"/>
      <c r="AB33556" s="6"/>
    </row>
    <row r="33557" spans="1:28">
      <c r="A33557" s="2"/>
      <c r="B33557" s="2"/>
      <c r="C33557" s="2"/>
      <c r="G33557" s="94"/>
      <c r="H33557" s="94"/>
      <c r="I33557" s="94"/>
      <c r="J33557" s="2"/>
      <c r="P33557" s="30"/>
      <c r="T33557" s="2"/>
      <c r="V33557" s="2"/>
      <c r="W33557" s="28"/>
      <c r="Y33557" s="30"/>
      <c r="Z33557" s="30"/>
      <c r="AB33557" s="6"/>
    </row>
    <row r="33558" spans="1:28">
      <c r="A33558" s="2"/>
      <c r="B33558" s="2"/>
      <c r="C33558" s="2"/>
      <c r="G33558" s="94"/>
      <c r="H33558" s="94"/>
      <c r="I33558" s="94"/>
      <c r="J33558" s="2"/>
      <c r="P33558" s="30"/>
      <c r="T33558" s="2"/>
      <c r="V33558" s="2"/>
      <c r="W33558" s="28"/>
      <c r="Y33558" s="30"/>
      <c r="Z33558" s="30"/>
      <c r="AB33558" s="6"/>
    </row>
    <row r="33559" spans="1:28">
      <c r="A33559" s="2"/>
      <c r="B33559" s="2"/>
      <c r="C33559" s="2"/>
      <c r="G33559" s="94"/>
      <c r="H33559" s="94"/>
      <c r="I33559" s="94"/>
      <c r="J33559" s="2"/>
      <c r="P33559" s="30"/>
      <c r="T33559" s="2"/>
      <c r="V33559" s="2"/>
      <c r="W33559" s="28"/>
      <c r="Y33559" s="30"/>
      <c r="Z33559" s="30"/>
      <c r="AB33559" s="6"/>
    </row>
    <row r="33560" spans="1:28">
      <c r="A33560" s="2"/>
      <c r="B33560" s="2"/>
      <c r="C33560" s="2"/>
      <c r="G33560" s="94"/>
      <c r="H33560" s="94"/>
      <c r="I33560" s="94"/>
      <c r="J33560" s="2"/>
      <c r="P33560" s="30"/>
      <c r="T33560" s="2"/>
      <c r="V33560" s="2"/>
      <c r="W33560" s="28"/>
      <c r="Y33560" s="30"/>
      <c r="Z33560" s="30"/>
      <c r="AB33560" s="6"/>
    </row>
    <row r="33561" spans="1:28">
      <c r="A33561" s="2"/>
      <c r="B33561" s="2"/>
      <c r="C33561" s="2"/>
      <c r="G33561" s="94"/>
      <c r="H33561" s="94"/>
      <c r="I33561" s="94"/>
      <c r="J33561" s="2"/>
      <c r="P33561" s="30"/>
      <c r="T33561" s="2"/>
      <c r="V33561" s="2"/>
      <c r="W33561" s="28"/>
      <c r="Y33561" s="30"/>
      <c r="Z33561" s="30"/>
      <c r="AB33561" s="6"/>
    </row>
    <row r="33562" spans="1:28">
      <c r="A33562" s="2"/>
      <c r="B33562" s="2"/>
      <c r="C33562" s="2"/>
      <c r="G33562" s="94"/>
      <c r="H33562" s="94"/>
      <c r="I33562" s="94"/>
      <c r="J33562" s="2"/>
      <c r="P33562" s="30"/>
      <c r="T33562" s="2"/>
      <c r="V33562" s="2"/>
      <c r="W33562" s="28"/>
      <c r="Y33562" s="30"/>
      <c r="Z33562" s="30"/>
      <c r="AB33562" s="6"/>
    </row>
    <row r="33563" spans="1:28">
      <c r="A33563" s="2"/>
      <c r="B33563" s="2"/>
      <c r="C33563" s="2"/>
      <c r="G33563" s="94"/>
      <c r="H33563" s="94"/>
      <c r="I33563" s="94"/>
      <c r="J33563" s="2"/>
      <c r="P33563" s="30"/>
      <c r="T33563" s="2"/>
      <c r="V33563" s="2"/>
      <c r="W33563" s="28"/>
      <c r="Y33563" s="30"/>
      <c r="Z33563" s="30"/>
      <c r="AB33563" s="6"/>
    </row>
    <row r="33564" spans="1:28">
      <c r="A33564" s="2"/>
      <c r="B33564" s="2"/>
      <c r="C33564" s="2"/>
      <c r="G33564" s="94"/>
      <c r="H33564" s="94"/>
      <c r="I33564" s="94"/>
      <c r="J33564" s="2"/>
      <c r="P33564" s="30"/>
      <c r="T33564" s="2"/>
      <c r="V33564" s="2"/>
      <c r="W33564" s="28"/>
      <c r="Y33564" s="30"/>
      <c r="Z33564" s="30"/>
      <c r="AB33564" s="6"/>
    </row>
    <row r="33565" spans="1:28">
      <c r="A33565" s="2"/>
      <c r="B33565" s="2"/>
      <c r="C33565" s="2"/>
      <c r="G33565" s="94"/>
      <c r="H33565" s="94"/>
      <c r="I33565" s="94"/>
      <c r="J33565" s="2"/>
      <c r="P33565" s="30"/>
      <c r="T33565" s="2"/>
      <c r="V33565" s="2"/>
      <c r="W33565" s="28"/>
      <c r="Y33565" s="30"/>
      <c r="Z33565" s="30"/>
      <c r="AB33565" s="6"/>
    </row>
    <row r="33566" spans="1:28">
      <c r="A33566" s="2"/>
      <c r="B33566" s="2"/>
      <c r="C33566" s="2"/>
      <c r="G33566" s="94"/>
      <c r="H33566" s="94"/>
      <c r="I33566" s="94"/>
      <c r="J33566" s="2"/>
      <c r="P33566" s="30"/>
      <c r="T33566" s="2"/>
      <c r="V33566" s="2"/>
      <c r="W33566" s="28"/>
      <c r="Y33566" s="30"/>
      <c r="Z33566" s="30"/>
      <c r="AB33566" s="6"/>
    </row>
    <row r="33567" spans="1:28">
      <c r="A33567" s="2"/>
      <c r="B33567" s="2"/>
      <c r="C33567" s="2"/>
      <c r="G33567" s="94"/>
      <c r="H33567" s="94"/>
      <c r="I33567" s="94"/>
      <c r="J33567" s="2"/>
      <c r="P33567" s="30"/>
      <c r="T33567" s="2"/>
      <c r="V33567" s="2"/>
      <c r="W33567" s="28"/>
      <c r="Y33567" s="30"/>
      <c r="Z33567" s="30"/>
      <c r="AB33567" s="6"/>
    </row>
    <row r="33568" spans="1:28">
      <c r="A33568" s="2"/>
      <c r="B33568" s="2"/>
      <c r="C33568" s="2"/>
      <c r="G33568" s="94"/>
      <c r="H33568" s="94"/>
      <c r="I33568" s="94"/>
      <c r="J33568" s="2"/>
      <c r="P33568" s="30"/>
      <c r="T33568" s="2"/>
      <c r="V33568" s="2"/>
      <c r="W33568" s="28"/>
      <c r="Y33568" s="30"/>
      <c r="Z33568" s="30"/>
      <c r="AB33568" s="6"/>
    </row>
    <row r="33569" spans="1:28">
      <c r="A33569" s="2"/>
      <c r="B33569" s="2"/>
      <c r="C33569" s="2"/>
      <c r="G33569" s="94"/>
      <c r="H33569" s="94"/>
      <c r="I33569" s="94"/>
      <c r="J33569" s="2"/>
      <c r="P33569" s="30"/>
      <c r="T33569" s="2"/>
      <c r="V33569" s="2"/>
      <c r="W33569" s="28"/>
      <c r="Y33569" s="30"/>
      <c r="Z33569" s="30"/>
      <c r="AB33569" s="6"/>
    </row>
    <row r="33570" spans="1:28">
      <c r="A33570" s="2"/>
      <c r="B33570" s="2"/>
      <c r="C33570" s="2"/>
      <c r="G33570" s="94"/>
      <c r="H33570" s="94"/>
      <c r="I33570" s="94"/>
      <c r="J33570" s="2"/>
      <c r="P33570" s="30"/>
      <c r="T33570" s="2"/>
      <c r="V33570" s="2"/>
      <c r="W33570" s="28"/>
      <c r="Y33570" s="30"/>
      <c r="Z33570" s="30"/>
      <c r="AB33570" s="6"/>
    </row>
    <row r="33571" spans="1:28">
      <c r="A33571" s="2"/>
      <c r="B33571" s="2"/>
      <c r="C33571" s="2"/>
      <c r="G33571" s="94"/>
      <c r="H33571" s="94"/>
      <c r="I33571" s="94"/>
      <c r="J33571" s="2"/>
      <c r="P33571" s="30"/>
      <c r="T33571" s="2"/>
      <c r="V33571" s="2"/>
      <c r="W33571" s="28"/>
      <c r="Y33571" s="30"/>
      <c r="Z33571" s="30"/>
      <c r="AB33571" s="6"/>
    </row>
    <row r="33572" spans="1:28">
      <c r="A33572" s="2"/>
      <c r="B33572" s="2"/>
      <c r="C33572" s="2"/>
      <c r="G33572" s="94"/>
      <c r="H33572" s="94"/>
      <c r="I33572" s="94"/>
      <c r="J33572" s="2"/>
      <c r="P33572" s="30"/>
      <c r="T33572" s="2"/>
      <c r="V33572" s="2"/>
      <c r="W33572" s="28"/>
      <c r="Y33572" s="30"/>
      <c r="Z33572" s="30"/>
      <c r="AB33572" s="6"/>
    </row>
    <row r="33573" spans="1:28">
      <c r="A33573" s="2"/>
      <c r="B33573" s="2"/>
      <c r="C33573" s="2"/>
      <c r="G33573" s="94"/>
      <c r="H33573" s="94"/>
      <c r="I33573" s="94"/>
      <c r="J33573" s="2"/>
      <c r="P33573" s="30"/>
      <c r="T33573" s="2"/>
      <c r="V33573" s="2"/>
      <c r="W33573" s="28"/>
      <c r="Y33573" s="30"/>
      <c r="Z33573" s="30"/>
      <c r="AB33573" s="6"/>
    </row>
    <row r="33574" spans="1:28">
      <c r="A33574" s="2"/>
      <c r="B33574" s="2"/>
      <c r="C33574" s="2"/>
      <c r="G33574" s="94"/>
      <c r="H33574" s="94"/>
      <c r="I33574" s="94"/>
      <c r="J33574" s="2"/>
      <c r="P33574" s="30"/>
      <c r="T33574" s="2"/>
      <c r="V33574" s="2"/>
      <c r="W33574" s="28"/>
      <c r="Y33574" s="30"/>
      <c r="Z33574" s="30"/>
      <c r="AB33574" s="6"/>
    </row>
    <row r="33575" spans="1:28">
      <c r="A33575" s="2"/>
      <c r="B33575" s="2"/>
      <c r="C33575" s="2"/>
      <c r="G33575" s="94"/>
      <c r="H33575" s="94"/>
      <c r="I33575" s="94"/>
      <c r="J33575" s="2"/>
      <c r="P33575" s="30"/>
      <c r="T33575" s="2"/>
      <c r="V33575" s="2"/>
      <c r="W33575" s="28"/>
      <c r="Y33575" s="30"/>
      <c r="Z33575" s="30"/>
      <c r="AB33575" s="6"/>
    </row>
    <row r="33576" spans="1:28">
      <c r="A33576" s="2"/>
      <c r="B33576" s="2"/>
      <c r="C33576" s="2"/>
      <c r="G33576" s="94"/>
      <c r="H33576" s="94"/>
      <c r="I33576" s="94"/>
      <c r="J33576" s="2"/>
      <c r="P33576" s="30"/>
      <c r="T33576" s="2"/>
      <c r="V33576" s="2"/>
      <c r="W33576" s="28"/>
      <c r="Y33576" s="30"/>
      <c r="Z33576" s="30"/>
      <c r="AB33576" s="6"/>
    </row>
    <row r="33577" spans="1:28">
      <c r="A33577" s="2"/>
      <c r="B33577" s="2"/>
      <c r="C33577" s="2"/>
      <c r="G33577" s="94"/>
      <c r="H33577" s="94"/>
      <c r="I33577" s="94"/>
      <c r="J33577" s="2"/>
      <c r="P33577" s="30"/>
      <c r="T33577" s="2"/>
      <c r="V33577" s="2"/>
      <c r="W33577" s="28"/>
      <c r="Y33577" s="30"/>
      <c r="Z33577" s="30"/>
      <c r="AB33577" s="6"/>
    </row>
    <row r="33578" spans="1:28">
      <c r="A33578" s="2"/>
      <c r="B33578" s="2"/>
      <c r="C33578" s="2"/>
      <c r="G33578" s="94"/>
      <c r="H33578" s="94"/>
      <c r="I33578" s="94"/>
      <c r="J33578" s="2"/>
      <c r="P33578" s="30"/>
      <c r="T33578" s="2"/>
      <c r="V33578" s="2"/>
      <c r="W33578" s="28"/>
      <c r="Y33578" s="30"/>
      <c r="Z33578" s="30"/>
      <c r="AB33578" s="6"/>
    </row>
    <row r="33579" spans="1:28">
      <c r="A33579" s="2"/>
      <c r="B33579" s="2"/>
      <c r="C33579" s="2"/>
      <c r="G33579" s="94"/>
      <c r="H33579" s="94"/>
      <c r="I33579" s="94"/>
      <c r="J33579" s="2"/>
      <c r="P33579" s="30"/>
      <c r="T33579" s="2"/>
      <c r="V33579" s="2"/>
      <c r="W33579" s="28"/>
      <c r="Y33579" s="30"/>
      <c r="Z33579" s="30"/>
      <c r="AB33579" s="6"/>
    </row>
    <row r="33580" spans="1:28">
      <c r="A33580" s="2"/>
      <c r="B33580" s="2"/>
      <c r="C33580" s="2"/>
      <c r="G33580" s="94"/>
      <c r="H33580" s="94"/>
      <c r="I33580" s="94"/>
      <c r="J33580" s="2"/>
      <c r="P33580" s="30"/>
      <c r="T33580" s="2"/>
      <c r="V33580" s="2"/>
      <c r="W33580" s="28"/>
      <c r="Y33580" s="30"/>
      <c r="Z33580" s="30"/>
      <c r="AB33580" s="6"/>
    </row>
    <row r="33581" spans="1:28">
      <c r="A33581" s="2"/>
      <c r="B33581" s="2"/>
      <c r="C33581" s="2"/>
      <c r="G33581" s="94"/>
      <c r="H33581" s="94"/>
      <c r="I33581" s="94"/>
      <c r="J33581" s="2"/>
      <c r="P33581" s="30"/>
      <c r="T33581" s="2"/>
      <c r="V33581" s="2"/>
      <c r="W33581" s="28"/>
      <c r="Y33581" s="30"/>
      <c r="Z33581" s="30"/>
      <c r="AB33581" s="6"/>
    </row>
    <row r="33582" spans="1:28">
      <c r="A33582" s="2"/>
      <c r="B33582" s="2"/>
      <c r="C33582" s="2"/>
      <c r="G33582" s="94"/>
      <c r="H33582" s="94"/>
      <c r="I33582" s="94"/>
      <c r="J33582" s="2"/>
      <c r="P33582" s="30"/>
      <c r="T33582" s="2"/>
      <c r="V33582" s="2"/>
      <c r="W33582" s="28"/>
      <c r="Y33582" s="30"/>
      <c r="Z33582" s="30"/>
      <c r="AB33582" s="6"/>
    </row>
    <row r="33583" spans="1:28">
      <c r="A33583" s="2"/>
      <c r="B33583" s="2"/>
      <c r="C33583" s="2"/>
      <c r="G33583" s="94"/>
      <c r="H33583" s="94"/>
      <c r="I33583" s="94"/>
      <c r="J33583" s="2"/>
      <c r="P33583" s="30"/>
      <c r="T33583" s="2"/>
      <c r="V33583" s="2"/>
      <c r="W33583" s="28"/>
      <c r="Y33583" s="30"/>
      <c r="Z33583" s="30"/>
      <c r="AB33583" s="6"/>
    </row>
    <row r="33584" spans="1:28">
      <c r="A33584" s="2"/>
      <c r="B33584" s="2"/>
      <c r="C33584" s="2"/>
      <c r="G33584" s="94"/>
      <c r="H33584" s="94"/>
      <c r="I33584" s="94"/>
      <c r="J33584" s="2"/>
      <c r="P33584" s="30"/>
      <c r="T33584" s="2"/>
      <c r="V33584" s="2"/>
      <c r="W33584" s="28"/>
      <c r="Y33584" s="30"/>
      <c r="Z33584" s="30"/>
      <c r="AB33584" s="6"/>
    </row>
    <row r="33585" spans="1:28">
      <c r="A33585" s="2"/>
      <c r="B33585" s="2"/>
      <c r="C33585" s="2"/>
      <c r="G33585" s="94"/>
      <c r="H33585" s="94"/>
      <c r="I33585" s="94"/>
      <c r="J33585" s="2"/>
      <c r="P33585" s="30"/>
      <c r="T33585" s="2"/>
      <c r="V33585" s="2"/>
      <c r="W33585" s="28"/>
      <c r="Y33585" s="30"/>
      <c r="Z33585" s="30"/>
      <c r="AB33585" s="6"/>
    </row>
    <row r="33586" spans="1:28">
      <c r="A33586" s="2"/>
      <c r="B33586" s="2"/>
      <c r="C33586" s="2"/>
      <c r="G33586" s="94"/>
      <c r="H33586" s="94"/>
      <c r="I33586" s="94"/>
      <c r="J33586" s="2"/>
      <c r="P33586" s="30"/>
      <c r="T33586" s="2"/>
      <c r="V33586" s="2"/>
      <c r="W33586" s="28"/>
      <c r="Y33586" s="30"/>
      <c r="Z33586" s="30"/>
      <c r="AB33586" s="6"/>
    </row>
    <row r="33587" spans="1:28">
      <c r="A33587" s="2"/>
      <c r="B33587" s="2"/>
      <c r="C33587" s="2"/>
      <c r="G33587" s="94"/>
      <c r="H33587" s="94"/>
      <c r="I33587" s="94"/>
      <c r="J33587" s="2"/>
      <c r="P33587" s="30"/>
      <c r="T33587" s="2"/>
      <c r="V33587" s="2"/>
      <c r="W33587" s="28"/>
      <c r="Y33587" s="30"/>
      <c r="Z33587" s="30"/>
      <c r="AB33587" s="6"/>
    </row>
    <row r="33588" spans="1:28">
      <c r="A33588" s="2"/>
      <c r="B33588" s="2"/>
      <c r="C33588" s="2"/>
      <c r="G33588" s="94"/>
      <c r="H33588" s="94"/>
      <c r="I33588" s="94"/>
      <c r="J33588" s="2"/>
      <c r="P33588" s="30"/>
      <c r="T33588" s="2"/>
      <c r="V33588" s="2"/>
      <c r="W33588" s="28"/>
      <c r="Y33588" s="30"/>
      <c r="Z33588" s="30"/>
      <c r="AB33588" s="6"/>
    </row>
    <row r="33589" spans="1:28">
      <c r="A33589" s="2"/>
      <c r="B33589" s="2"/>
      <c r="C33589" s="2"/>
      <c r="G33589" s="94"/>
      <c r="H33589" s="94"/>
      <c r="I33589" s="94"/>
      <c r="J33589" s="2"/>
      <c r="P33589" s="30"/>
      <c r="T33589" s="2"/>
      <c r="V33589" s="2"/>
      <c r="W33589" s="28"/>
      <c r="Y33589" s="30"/>
      <c r="Z33589" s="30"/>
      <c r="AB33589" s="6"/>
    </row>
    <row r="33590" spans="1:28">
      <c r="A33590" s="2"/>
      <c r="B33590" s="2"/>
      <c r="C33590" s="2"/>
      <c r="G33590" s="94"/>
      <c r="H33590" s="94"/>
      <c r="I33590" s="94"/>
      <c r="J33590" s="2"/>
      <c r="P33590" s="30"/>
      <c r="T33590" s="2"/>
      <c r="V33590" s="2"/>
      <c r="W33590" s="28"/>
      <c r="Y33590" s="30"/>
      <c r="Z33590" s="30"/>
      <c r="AB33590" s="6"/>
    </row>
    <row r="33591" spans="1:28">
      <c r="A33591" s="2"/>
      <c r="B33591" s="2"/>
      <c r="C33591" s="2"/>
      <c r="G33591" s="94"/>
      <c r="H33591" s="94"/>
      <c r="I33591" s="94"/>
      <c r="J33591" s="2"/>
      <c r="P33591" s="30"/>
      <c r="T33591" s="2"/>
      <c r="V33591" s="2"/>
      <c r="W33591" s="28"/>
      <c r="Y33591" s="30"/>
      <c r="Z33591" s="30"/>
      <c r="AB33591" s="6"/>
    </row>
    <row r="33592" spans="1:28">
      <c r="A33592" s="2"/>
      <c r="B33592" s="2"/>
      <c r="C33592" s="2"/>
      <c r="G33592" s="94"/>
      <c r="H33592" s="94"/>
      <c r="I33592" s="94"/>
      <c r="J33592" s="2"/>
      <c r="P33592" s="30"/>
      <c r="T33592" s="2"/>
      <c r="V33592" s="2"/>
      <c r="W33592" s="28"/>
      <c r="Y33592" s="30"/>
      <c r="Z33592" s="30"/>
      <c r="AB33592" s="6"/>
    </row>
    <row r="33593" spans="1:28">
      <c r="A33593" s="2"/>
      <c r="B33593" s="2"/>
      <c r="C33593" s="2"/>
      <c r="G33593" s="94"/>
      <c r="H33593" s="94"/>
      <c r="I33593" s="94"/>
      <c r="J33593" s="2"/>
      <c r="P33593" s="30"/>
      <c r="T33593" s="2"/>
      <c r="V33593" s="2"/>
      <c r="W33593" s="28"/>
      <c r="Y33593" s="30"/>
      <c r="Z33593" s="30"/>
      <c r="AB33593" s="6"/>
    </row>
    <row r="33594" spans="1:28">
      <c r="A33594" s="2"/>
      <c r="B33594" s="2"/>
      <c r="C33594" s="2"/>
      <c r="G33594" s="94"/>
      <c r="H33594" s="94"/>
      <c r="I33594" s="94"/>
      <c r="J33594" s="2"/>
      <c r="P33594" s="30"/>
      <c r="T33594" s="2"/>
      <c r="V33594" s="2"/>
      <c r="W33594" s="28"/>
      <c r="Y33594" s="30"/>
      <c r="Z33594" s="30"/>
      <c r="AB33594" s="6"/>
    </row>
    <row r="33595" spans="1:28">
      <c r="A33595" s="2"/>
      <c r="B33595" s="2"/>
      <c r="C33595" s="2"/>
      <c r="G33595" s="94"/>
      <c r="H33595" s="94"/>
      <c r="I33595" s="94"/>
      <c r="J33595" s="2"/>
      <c r="P33595" s="30"/>
      <c r="T33595" s="2"/>
      <c r="V33595" s="2"/>
      <c r="W33595" s="28"/>
      <c r="Y33595" s="30"/>
      <c r="Z33595" s="30"/>
      <c r="AB33595" s="6"/>
    </row>
    <row r="33596" spans="1:28">
      <c r="A33596" s="2"/>
      <c r="B33596" s="2"/>
      <c r="C33596" s="2"/>
      <c r="G33596" s="94"/>
      <c r="H33596" s="94"/>
      <c r="I33596" s="94"/>
      <c r="J33596" s="2"/>
      <c r="P33596" s="30"/>
      <c r="T33596" s="2"/>
      <c r="V33596" s="2"/>
      <c r="W33596" s="28"/>
      <c r="Y33596" s="30"/>
      <c r="Z33596" s="30"/>
      <c r="AB33596" s="6"/>
    </row>
    <row r="33597" spans="1:28">
      <c r="A33597" s="2"/>
      <c r="B33597" s="2"/>
      <c r="C33597" s="2"/>
      <c r="G33597" s="94"/>
      <c r="H33597" s="94"/>
      <c r="I33597" s="94"/>
      <c r="J33597" s="2"/>
      <c r="P33597" s="30"/>
      <c r="T33597" s="2"/>
      <c r="V33597" s="2"/>
      <c r="W33597" s="28"/>
      <c r="Y33597" s="30"/>
      <c r="Z33597" s="30"/>
      <c r="AB33597" s="6"/>
    </row>
    <row r="33598" spans="1:28">
      <c r="A33598" s="2"/>
      <c r="B33598" s="2"/>
      <c r="C33598" s="2"/>
      <c r="G33598" s="94"/>
      <c r="H33598" s="94"/>
      <c r="I33598" s="94"/>
      <c r="J33598" s="2"/>
      <c r="P33598" s="30"/>
      <c r="T33598" s="2"/>
      <c r="V33598" s="2"/>
      <c r="W33598" s="28"/>
      <c r="Y33598" s="30"/>
      <c r="Z33598" s="30"/>
      <c r="AB33598" s="6"/>
    </row>
    <row r="33599" spans="1:28">
      <c r="A33599" s="2"/>
      <c r="B33599" s="2"/>
      <c r="C33599" s="2"/>
      <c r="G33599" s="94"/>
      <c r="H33599" s="94"/>
      <c r="I33599" s="94"/>
      <c r="J33599" s="2"/>
      <c r="P33599" s="30"/>
      <c r="T33599" s="2"/>
      <c r="V33599" s="2"/>
      <c r="W33599" s="28"/>
      <c r="Y33599" s="30"/>
      <c r="Z33599" s="30"/>
      <c r="AB33599" s="6"/>
    </row>
    <row r="33600" spans="1:28">
      <c r="A33600" s="2"/>
      <c r="B33600" s="2"/>
      <c r="C33600" s="2"/>
      <c r="G33600" s="94"/>
      <c r="H33600" s="94"/>
      <c r="I33600" s="94"/>
      <c r="J33600" s="2"/>
      <c r="P33600" s="30"/>
      <c r="T33600" s="2"/>
      <c r="V33600" s="2"/>
      <c r="W33600" s="28"/>
      <c r="Y33600" s="30"/>
      <c r="Z33600" s="30"/>
      <c r="AB33600" s="6"/>
    </row>
    <row r="33601" spans="1:28">
      <c r="A33601" s="2"/>
      <c r="B33601" s="2"/>
      <c r="C33601" s="2"/>
      <c r="G33601" s="94"/>
      <c r="H33601" s="94"/>
      <c r="I33601" s="94"/>
      <c r="J33601" s="2"/>
      <c r="P33601" s="30"/>
      <c r="T33601" s="2"/>
      <c r="V33601" s="2"/>
      <c r="W33601" s="28"/>
      <c r="Y33601" s="30"/>
      <c r="Z33601" s="30"/>
      <c r="AB33601" s="6"/>
    </row>
    <row r="33602" spans="1:28">
      <c r="A33602" s="2"/>
      <c r="B33602" s="2"/>
      <c r="C33602" s="2"/>
      <c r="G33602" s="94"/>
      <c r="H33602" s="94"/>
      <c r="I33602" s="94"/>
      <c r="J33602" s="2"/>
      <c r="P33602" s="30"/>
      <c r="T33602" s="2"/>
      <c r="V33602" s="2"/>
      <c r="W33602" s="28"/>
      <c r="Y33602" s="30"/>
      <c r="Z33602" s="30"/>
      <c r="AB33602" s="6"/>
    </row>
    <row r="33603" spans="1:28">
      <c r="A33603" s="2"/>
      <c r="B33603" s="2"/>
      <c r="C33603" s="2"/>
      <c r="G33603" s="94"/>
      <c r="H33603" s="94"/>
      <c r="I33603" s="94"/>
      <c r="J33603" s="2"/>
      <c r="P33603" s="30"/>
      <c r="T33603" s="2"/>
      <c r="V33603" s="2"/>
      <c r="W33603" s="28"/>
      <c r="Y33603" s="30"/>
      <c r="Z33603" s="30"/>
      <c r="AB33603" s="6"/>
    </row>
    <row r="33604" spans="1:28">
      <c r="A33604" s="2"/>
      <c r="B33604" s="2"/>
      <c r="C33604" s="2"/>
      <c r="G33604" s="94"/>
      <c r="H33604" s="94"/>
      <c r="I33604" s="94"/>
      <c r="J33604" s="2"/>
      <c r="P33604" s="30"/>
      <c r="T33604" s="2"/>
      <c r="V33604" s="2"/>
      <c r="W33604" s="28"/>
      <c r="Y33604" s="30"/>
      <c r="Z33604" s="30"/>
      <c r="AB33604" s="6"/>
    </row>
    <row r="33605" spans="1:28">
      <c r="A33605" s="2"/>
      <c r="B33605" s="2"/>
      <c r="C33605" s="2"/>
      <c r="G33605" s="94"/>
      <c r="H33605" s="94"/>
      <c r="I33605" s="94"/>
      <c r="J33605" s="2"/>
      <c r="P33605" s="30"/>
      <c r="T33605" s="2"/>
      <c r="V33605" s="2"/>
      <c r="W33605" s="28"/>
      <c r="Y33605" s="30"/>
      <c r="Z33605" s="30"/>
      <c r="AB33605" s="6"/>
    </row>
    <row r="33606" spans="1:28">
      <c r="A33606" s="2"/>
      <c r="B33606" s="2"/>
      <c r="C33606" s="2"/>
      <c r="G33606" s="94"/>
      <c r="H33606" s="94"/>
      <c r="I33606" s="94"/>
      <c r="J33606" s="2"/>
      <c r="P33606" s="30"/>
      <c r="T33606" s="2"/>
      <c r="V33606" s="2"/>
      <c r="W33606" s="28"/>
      <c r="Y33606" s="30"/>
      <c r="Z33606" s="30"/>
      <c r="AB33606" s="6"/>
    </row>
    <row r="33607" spans="1:28">
      <c r="A33607" s="2"/>
      <c r="B33607" s="2"/>
      <c r="C33607" s="2"/>
      <c r="G33607" s="94"/>
      <c r="H33607" s="94"/>
      <c r="I33607" s="94"/>
      <c r="J33607" s="2"/>
      <c r="P33607" s="30"/>
      <c r="T33607" s="2"/>
      <c r="V33607" s="2"/>
      <c r="W33607" s="28"/>
      <c r="Y33607" s="30"/>
      <c r="Z33607" s="30"/>
      <c r="AB33607" s="6"/>
    </row>
    <row r="33608" spans="1:28">
      <c r="A33608" s="2"/>
      <c r="B33608" s="2"/>
      <c r="C33608" s="2"/>
      <c r="G33608" s="94"/>
      <c r="H33608" s="94"/>
      <c r="I33608" s="94"/>
      <c r="J33608" s="2"/>
      <c r="P33608" s="30"/>
      <c r="T33608" s="2"/>
      <c r="V33608" s="2"/>
      <c r="W33608" s="28"/>
      <c r="Y33608" s="30"/>
      <c r="Z33608" s="30"/>
      <c r="AB33608" s="6"/>
    </row>
    <row r="33609" spans="1:28">
      <c r="A33609" s="2"/>
      <c r="B33609" s="2"/>
      <c r="C33609" s="2"/>
      <c r="G33609" s="94"/>
      <c r="H33609" s="94"/>
      <c r="I33609" s="94"/>
      <c r="J33609" s="2"/>
      <c r="P33609" s="30"/>
      <c r="T33609" s="2"/>
      <c r="V33609" s="2"/>
      <c r="W33609" s="28"/>
      <c r="Y33609" s="30"/>
      <c r="Z33609" s="30"/>
      <c r="AB33609" s="6"/>
    </row>
    <row r="33610" spans="1:28">
      <c r="A33610" s="2"/>
      <c r="B33610" s="2"/>
      <c r="C33610" s="2"/>
      <c r="G33610" s="94"/>
      <c r="H33610" s="94"/>
      <c r="I33610" s="94"/>
      <c r="J33610" s="2"/>
      <c r="P33610" s="30"/>
      <c r="T33610" s="2"/>
      <c r="V33610" s="2"/>
      <c r="W33610" s="28"/>
      <c r="Y33610" s="30"/>
      <c r="Z33610" s="30"/>
      <c r="AB33610" s="6"/>
    </row>
    <row r="33611" spans="1:28">
      <c r="A33611" s="2"/>
      <c r="B33611" s="2"/>
      <c r="C33611" s="2"/>
      <c r="G33611" s="94"/>
      <c r="H33611" s="94"/>
      <c r="I33611" s="94"/>
      <c r="J33611" s="2"/>
      <c r="P33611" s="30"/>
      <c r="T33611" s="2"/>
      <c r="V33611" s="2"/>
      <c r="W33611" s="28"/>
      <c r="Y33611" s="30"/>
      <c r="Z33611" s="30"/>
      <c r="AB33611" s="6"/>
    </row>
    <row r="33612" spans="1:28">
      <c r="A33612" s="2"/>
      <c r="B33612" s="2"/>
      <c r="C33612" s="2"/>
      <c r="G33612" s="94"/>
      <c r="H33612" s="94"/>
      <c r="I33612" s="94"/>
      <c r="J33612" s="2"/>
      <c r="P33612" s="30"/>
      <c r="T33612" s="2"/>
      <c r="V33612" s="2"/>
      <c r="W33612" s="28"/>
      <c r="Y33612" s="30"/>
      <c r="Z33612" s="30"/>
      <c r="AB33612" s="6"/>
    </row>
    <row r="33613" spans="1:28">
      <c r="A33613" s="2"/>
      <c r="B33613" s="2"/>
      <c r="C33613" s="2"/>
      <c r="G33613" s="94"/>
      <c r="H33613" s="94"/>
      <c r="I33613" s="94"/>
      <c r="J33613" s="2"/>
      <c r="P33613" s="30"/>
      <c r="T33613" s="2"/>
      <c r="V33613" s="2"/>
      <c r="W33613" s="28"/>
      <c r="Y33613" s="30"/>
      <c r="Z33613" s="30"/>
      <c r="AB33613" s="6"/>
    </row>
    <row r="33614" spans="1:28">
      <c r="A33614" s="2"/>
      <c r="B33614" s="2"/>
      <c r="C33614" s="2"/>
      <c r="G33614" s="94"/>
      <c r="H33614" s="94"/>
      <c r="I33614" s="94"/>
      <c r="J33614" s="2"/>
      <c r="P33614" s="30"/>
      <c r="T33614" s="2"/>
      <c r="V33614" s="2"/>
      <c r="W33614" s="28"/>
      <c r="Y33614" s="30"/>
      <c r="Z33614" s="30"/>
      <c r="AB33614" s="6"/>
    </row>
    <row r="33615" spans="1:28">
      <c r="A33615" s="2"/>
      <c r="B33615" s="2"/>
      <c r="C33615" s="2"/>
      <c r="G33615" s="94"/>
      <c r="H33615" s="94"/>
      <c r="I33615" s="94"/>
      <c r="J33615" s="2"/>
      <c r="P33615" s="30"/>
      <c r="T33615" s="2"/>
      <c r="V33615" s="2"/>
      <c r="W33615" s="28"/>
      <c r="Y33615" s="30"/>
      <c r="Z33615" s="30"/>
      <c r="AB33615" s="6"/>
    </row>
    <row r="33616" spans="1:28">
      <c r="A33616" s="2"/>
      <c r="B33616" s="2"/>
      <c r="C33616" s="2"/>
      <c r="G33616" s="94"/>
      <c r="H33616" s="94"/>
      <c r="I33616" s="94"/>
      <c r="J33616" s="2"/>
      <c r="P33616" s="30"/>
      <c r="T33616" s="2"/>
      <c r="V33616" s="2"/>
      <c r="W33616" s="28"/>
      <c r="Y33616" s="30"/>
      <c r="Z33616" s="30"/>
      <c r="AB33616" s="6"/>
    </row>
    <row r="33617" spans="1:28">
      <c r="A33617" s="2"/>
      <c r="B33617" s="2"/>
      <c r="C33617" s="2"/>
      <c r="G33617" s="94"/>
      <c r="H33617" s="94"/>
      <c r="I33617" s="94"/>
      <c r="J33617" s="2"/>
      <c r="P33617" s="30"/>
      <c r="T33617" s="2"/>
      <c r="V33617" s="2"/>
      <c r="W33617" s="28"/>
      <c r="Y33617" s="30"/>
      <c r="Z33617" s="30"/>
      <c r="AB33617" s="6"/>
    </row>
    <row r="33618" spans="1:28">
      <c r="A33618" s="2"/>
      <c r="B33618" s="2"/>
      <c r="C33618" s="2"/>
      <c r="G33618" s="94"/>
      <c r="H33618" s="94"/>
      <c r="I33618" s="94"/>
      <c r="J33618" s="2"/>
      <c r="P33618" s="30"/>
      <c r="T33618" s="2"/>
      <c r="V33618" s="2"/>
      <c r="W33618" s="28"/>
      <c r="Y33618" s="30"/>
      <c r="Z33618" s="30"/>
      <c r="AB33618" s="6"/>
    </row>
    <row r="33619" spans="1:28">
      <c r="A33619" s="2"/>
      <c r="B33619" s="2"/>
      <c r="C33619" s="2"/>
      <c r="G33619" s="94"/>
      <c r="H33619" s="94"/>
      <c r="I33619" s="94"/>
      <c r="J33619" s="2"/>
      <c r="P33619" s="30"/>
      <c r="T33619" s="2"/>
      <c r="V33619" s="2"/>
      <c r="W33619" s="28"/>
      <c r="Y33619" s="30"/>
      <c r="Z33619" s="30"/>
      <c r="AB33619" s="6"/>
    </row>
    <row r="33620" spans="1:28">
      <c r="A33620" s="2"/>
      <c r="B33620" s="2"/>
      <c r="C33620" s="2"/>
      <c r="G33620" s="94"/>
      <c r="H33620" s="94"/>
      <c r="I33620" s="94"/>
      <c r="J33620" s="2"/>
      <c r="P33620" s="30"/>
      <c r="T33620" s="2"/>
      <c r="V33620" s="2"/>
      <c r="W33620" s="28"/>
      <c r="Y33620" s="30"/>
      <c r="Z33620" s="30"/>
      <c r="AB33620" s="6"/>
    </row>
    <row r="33621" spans="1:28">
      <c r="A33621" s="2"/>
      <c r="B33621" s="2"/>
      <c r="C33621" s="2"/>
      <c r="G33621" s="94"/>
      <c r="H33621" s="94"/>
      <c r="I33621" s="94"/>
      <c r="J33621" s="2"/>
      <c r="P33621" s="30"/>
      <c r="T33621" s="2"/>
      <c r="V33621" s="2"/>
      <c r="W33621" s="28"/>
      <c r="Y33621" s="30"/>
      <c r="Z33621" s="30"/>
      <c r="AB33621" s="6"/>
    </row>
    <row r="33622" spans="1:28">
      <c r="A33622" s="2"/>
      <c r="B33622" s="2"/>
      <c r="C33622" s="2"/>
      <c r="G33622" s="94"/>
      <c r="H33622" s="94"/>
      <c r="I33622" s="94"/>
      <c r="J33622" s="2"/>
      <c r="P33622" s="30"/>
      <c r="T33622" s="2"/>
      <c r="V33622" s="2"/>
      <c r="W33622" s="28"/>
      <c r="Y33622" s="30"/>
      <c r="Z33622" s="30"/>
      <c r="AB33622" s="6"/>
    </row>
    <row r="33623" spans="1:28">
      <c r="A33623" s="2"/>
      <c r="B33623" s="2"/>
      <c r="C33623" s="2"/>
      <c r="G33623" s="94"/>
      <c r="H33623" s="94"/>
      <c r="I33623" s="94"/>
      <c r="J33623" s="2"/>
      <c r="P33623" s="30"/>
      <c r="T33623" s="2"/>
      <c r="V33623" s="2"/>
      <c r="W33623" s="28"/>
      <c r="Y33623" s="30"/>
      <c r="Z33623" s="30"/>
      <c r="AB33623" s="6"/>
    </row>
    <row r="33624" spans="1:28">
      <c r="A33624" s="2"/>
      <c r="B33624" s="2"/>
      <c r="C33624" s="2"/>
      <c r="G33624" s="94"/>
      <c r="H33624" s="94"/>
      <c r="I33624" s="94"/>
      <c r="J33624" s="2"/>
      <c r="P33624" s="30"/>
      <c r="T33624" s="2"/>
      <c r="V33624" s="2"/>
      <c r="W33624" s="28"/>
      <c r="Y33624" s="30"/>
      <c r="Z33624" s="30"/>
      <c r="AB33624" s="6"/>
    </row>
    <row r="33625" spans="1:28">
      <c r="A33625" s="2"/>
      <c r="B33625" s="2"/>
      <c r="C33625" s="2"/>
      <c r="G33625" s="94"/>
      <c r="H33625" s="94"/>
      <c r="I33625" s="94"/>
      <c r="J33625" s="2"/>
      <c r="P33625" s="30"/>
      <c r="T33625" s="2"/>
      <c r="V33625" s="2"/>
      <c r="W33625" s="28"/>
      <c r="Y33625" s="30"/>
      <c r="Z33625" s="30"/>
      <c r="AB33625" s="6"/>
    </row>
    <row r="33626" spans="1:28">
      <c r="A33626" s="2"/>
      <c r="B33626" s="2"/>
      <c r="C33626" s="2"/>
      <c r="G33626" s="94"/>
      <c r="H33626" s="94"/>
      <c r="I33626" s="94"/>
      <c r="J33626" s="2"/>
      <c r="P33626" s="30"/>
      <c r="T33626" s="2"/>
      <c r="V33626" s="2"/>
      <c r="W33626" s="28"/>
      <c r="Y33626" s="30"/>
      <c r="Z33626" s="30"/>
      <c r="AB33626" s="6"/>
    </row>
    <row r="33627" spans="1:28">
      <c r="A33627" s="2"/>
      <c r="B33627" s="2"/>
      <c r="C33627" s="2"/>
      <c r="G33627" s="94"/>
      <c r="H33627" s="94"/>
      <c r="I33627" s="94"/>
      <c r="J33627" s="2"/>
      <c r="P33627" s="30"/>
      <c r="T33627" s="2"/>
      <c r="V33627" s="2"/>
      <c r="W33627" s="28"/>
      <c r="Y33627" s="30"/>
      <c r="Z33627" s="30"/>
      <c r="AB33627" s="6"/>
    </row>
    <row r="33628" spans="1:28">
      <c r="A33628" s="2"/>
      <c r="B33628" s="2"/>
      <c r="C33628" s="2"/>
      <c r="G33628" s="94"/>
      <c r="H33628" s="94"/>
      <c r="I33628" s="94"/>
      <c r="J33628" s="2"/>
      <c r="P33628" s="30"/>
      <c r="T33628" s="2"/>
      <c r="V33628" s="2"/>
      <c r="W33628" s="28"/>
      <c r="Y33628" s="30"/>
      <c r="Z33628" s="30"/>
      <c r="AB33628" s="6"/>
    </row>
    <row r="33629" spans="1:28">
      <c r="A33629" s="2"/>
      <c r="B33629" s="2"/>
      <c r="C33629" s="2"/>
      <c r="G33629" s="94"/>
      <c r="H33629" s="94"/>
      <c r="I33629" s="94"/>
      <c r="J33629" s="2"/>
      <c r="P33629" s="30"/>
      <c r="T33629" s="2"/>
      <c r="V33629" s="2"/>
      <c r="W33629" s="28"/>
      <c r="Y33629" s="30"/>
      <c r="Z33629" s="30"/>
      <c r="AB33629" s="6"/>
    </row>
    <row r="33630" spans="1:28">
      <c r="A33630" s="2"/>
      <c r="B33630" s="2"/>
      <c r="C33630" s="2"/>
      <c r="G33630" s="94"/>
      <c r="H33630" s="94"/>
      <c r="I33630" s="94"/>
      <c r="J33630" s="2"/>
      <c r="P33630" s="30"/>
      <c r="T33630" s="2"/>
      <c r="V33630" s="2"/>
      <c r="W33630" s="28"/>
      <c r="Y33630" s="30"/>
      <c r="Z33630" s="30"/>
      <c r="AB33630" s="6"/>
    </row>
    <row r="33631" spans="1:28">
      <c r="A33631" s="2"/>
      <c r="B33631" s="2"/>
      <c r="C33631" s="2"/>
      <c r="G33631" s="94"/>
      <c r="H33631" s="94"/>
      <c r="I33631" s="94"/>
      <c r="J33631" s="2"/>
      <c r="P33631" s="30"/>
      <c r="T33631" s="2"/>
      <c r="V33631" s="2"/>
      <c r="W33631" s="28"/>
      <c r="Y33631" s="30"/>
      <c r="Z33631" s="30"/>
      <c r="AB33631" s="6"/>
    </row>
    <row r="33632" spans="1:28">
      <c r="A33632" s="2"/>
      <c r="B33632" s="2"/>
      <c r="C33632" s="2"/>
      <c r="G33632" s="94"/>
      <c r="H33632" s="94"/>
      <c r="I33632" s="94"/>
      <c r="J33632" s="2"/>
      <c r="P33632" s="30"/>
      <c r="T33632" s="2"/>
      <c r="V33632" s="2"/>
      <c r="W33632" s="28"/>
      <c r="Y33632" s="30"/>
      <c r="Z33632" s="30"/>
      <c r="AB33632" s="6"/>
    </row>
    <row r="33633" spans="1:28">
      <c r="A33633" s="2"/>
      <c r="B33633" s="2"/>
      <c r="C33633" s="2"/>
      <c r="G33633" s="94"/>
      <c r="H33633" s="94"/>
      <c r="I33633" s="94"/>
      <c r="J33633" s="2"/>
      <c r="P33633" s="30"/>
      <c r="T33633" s="2"/>
      <c r="V33633" s="2"/>
      <c r="W33633" s="28"/>
      <c r="Y33633" s="30"/>
      <c r="Z33633" s="30"/>
      <c r="AB33633" s="6"/>
    </row>
    <row r="33634" spans="1:28">
      <c r="A33634" s="2"/>
      <c r="B33634" s="2"/>
      <c r="C33634" s="2"/>
      <c r="G33634" s="94"/>
      <c r="H33634" s="94"/>
      <c r="I33634" s="94"/>
      <c r="J33634" s="2"/>
      <c r="P33634" s="30"/>
      <c r="T33634" s="2"/>
      <c r="V33634" s="2"/>
      <c r="W33634" s="28"/>
      <c r="Y33634" s="30"/>
      <c r="Z33634" s="30"/>
      <c r="AB33634" s="6"/>
    </row>
    <row r="33635" spans="1:28">
      <c r="A33635" s="2"/>
      <c r="B33635" s="2"/>
      <c r="C33635" s="2"/>
      <c r="G33635" s="94"/>
      <c r="H33635" s="94"/>
      <c r="I33635" s="94"/>
      <c r="J33635" s="2"/>
      <c r="P33635" s="30"/>
      <c r="T33635" s="2"/>
      <c r="V33635" s="2"/>
      <c r="W33635" s="28"/>
      <c r="Y33635" s="30"/>
      <c r="Z33635" s="30"/>
      <c r="AB33635" s="6"/>
    </row>
    <row r="33636" spans="1:28">
      <c r="A33636" s="2"/>
      <c r="B33636" s="2"/>
      <c r="C33636" s="2"/>
      <c r="G33636" s="94"/>
      <c r="H33636" s="94"/>
      <c r="I33636" s="94"/>
      <c r="J33636" s="2"/>
      <c r="P33636" s="30"/>
      <c r="T33636" s="2"/>
      <c r="V33636" s="2"/>
      <c r="W33636" s="28"/>
      <c r="Y33636" s="30"/>
      <c r="Z33636" s="30"/>
      <c r="AB33636" s="6"/>
    </row>
    <row r="33637" spans="1:28">
      <c r="A33637" s="2"/>
      <c r="B33637" s="2"/>
      <c r="C33637" s="2"/>
      <c r="G33637" s="94"/>
      <c r="H33637" s="94"/>
      <c r="I33637" s="94"/>
      <c r="J33637" s="2"/>
      <c r="P33637" s="30"/>
      <c r="T33637" s="2"/>
      <c r="V33637" s="2"/>
      <c r="W33637" s="28"/>
      <c r="Y33637" s="30"/>
      <c r="Z33637" s="30"/>
      <c r="AB33637" s="6"/>
    </row>
    <row r="33638" spans="1:28">
      <c r="A33638" s="2"/>
      <c r="B33638" s="2"/>
      <c r="C33638" s="2"/>
      <c r="G33638" s="94"/>
      <c r="H33638" s="94"/>
      <c r="I33638" s="94"/>
      <c r="J33638" s="2"/>
      <c r="P33638" s="30"/>
      <c r="T33638" s="2"/>
      <c r="V33638" s="2"/>
      <c r="W33638" s="28"/>
      <c r="Y33638" s="30"/>
      <c r="Z33638" s="30"/>
      <c r="AB33638" s="6"/>
    </row>
    <row r="33639" spans="1:28">
      <c r="A33639" s="2"/>
      <c r="B33639" s="2"/>
      <c r="C33639" s="2"/>
      <c r="G33639" s="94"/>
      <c r="H33639" s="94"/>
      <c r="I33639" s="94"/>
      <c r="J33639" s="2"/>
      <c r="P33639" s="30"/>
      <c r="T33639" s="2"/>
      <c r="V33639" s="2"/>
      <c r="W33639" s="28"/>
      <c r="Y33639" s="30"/>
      <c r="Z33639" s="30"/>
      <c r="AB33639" s="6"/>
    </row>
    <row r="33640" spans="1:28">
      <c r="A33640" s="2"/>
      <c r="B33640" s="2"/>
      <c r="C33640" s="2"/>
      <c r="G33640" s="94"/>
      <c r="H33640" s="94"/>
      <c r="I33640" s="94"/>
      <c r="J33640" s="2"/>
      <c r="P33640" s="30"/>
      <c r="T33640" s="2"/>
      <c r="V33640" s="2"/>
      <c r="W33640" s="28"/>
      <c r="Y33640" s="30"/>
      <c r="Z33640" s="30"/>
      <c r="AB33640" s="6"/>
    </row>
    <row r="33641" spans="1:28">
      <c r="A33641" s="2"/>
      <c r="B33641" s="2"/>
      <c r="C33641" s="2"/>
      <c r="G33641" s="94"/>
      <c r="H33641" s="94"/>
      <c r="I33641" s="94"/>
      <c r="J33641" s="2"/>
      <c r="P33641" s="30"/>
      <c r="T33641" s="2"/>
      <c r="V33641" s="2"/>
      <c r="W33641" s="28"/>
      <c r="Y33641" s="30"/>
      <c r="Z33641" s="30"/>
      <c r="AB33641" s="6"/>
    </row>
    <row r="33642" spans="1:28">
      <c r="A33642" s="2"/>
      <c r="B33642" s="2"/>
      <c r="C33642" s="2"/>
      <c r="G33642" s="94"/>
      <c r="H33642" s="94"/>
      <c r="I33642" s="94"/>
      <c r="J33642" s="2"/>
      <c r="P33642" s="30"/>
      <c r="T33642" s="2"/>
      <c r="V33642" s="2"/>
      <c r="W33642" s="28"/>
      <c r="Y33642" s="30"/>
      <c r="Z33642" s="30"/>
      <c r="AB33642" s="6"/>
    </row>
    <row r="33643" spans="1:28">
      <c r="A33643" s="2"/>
      <c r="B33643" s="2"/>
      <c r="C33643" s="2"/>
      <c r="G33643" s="94"/>
      <c r="H33643" s="94"/>
      <c r="I33643" s="94"/>
      <c r="J33643" s="2"/>
      <c r="P33643" s="30"/>
      <c r="T33643" s="2"/>
      <c r="V33643" s="2"/>
      <c r="W33643" s="28"/>
      <c r="Y33643" s="30"/>
      <c r="Z33643" s="30"/>
      <c r="AB33643" s="6"/>
    </row>
    <row r="33644" spans="1:28">
      <c r="A33644" s="2"/>
      <c r="B33644" s="2"/>
      <c r="C33644" s="2"/>
      <c r="G33644" s="94"/>
      <c r="H33644" s="94"/>
      <c r="I33644" s="94"/>
      <c r="J33644" s="2"/>
      <c r="P33644" s="30"/>
      <c r="T33644" s="2"/>
      <c r="V33644" s="2"/>
      <c r="W33644" s="28"/>
      <c r="Y33644" s="30"/>
      <c r="Z33644" s="30"/>
      <c r="AB33644" s="6"/>
    </row>
    <row r="33645" spans="1:28">
      <c r="A33645" s="2"/>
      <c r="B33645" s="2"/>
      <c r="C33645" s="2"/>
      <c r="G33645" s="94"/>
      <c r="H33645" s="94"/>
      <c r="I33645" s="94"/>
      <c r="J33645" s="2"/>
      <c r="P33645" s="30"/>
      <c r="T33645" s="2"/>
      <c r="V33645" s="2"/>
      <c r="W33645" s="28"/>
      <c r="Y33645" s="30"/>
      <c r="Z33645" s="30"/>
      <c r="AB33645" s="6"/>
    </row>
    <row r="33646" spans="1:28">
      <c r="A33646" s="2"/>
      <c r="B33646" s="2"/>
      <c r="C33646" s="2"/>
      <c r="G33646" s="94"/>
      <c r="H33646" s="94"/>
      <c r="I33646" s="94"/>
      <c r="J33646" s="2"/>
      <c r="P33646" s="30"/>
      <c r="T33646" s="2"/>
      <c r="V33646" s="2"/>
      <c r="W33646" s="28"/>
      <c r="Y33646" s="30"/>
      <c r="Z33646" s="30"/>
      <c r="AB33646" s="6"/>
    </row>
    <row r="33647" spans="1:28">
      <c r="A33647" s="2"/>
      <c r="B33647" s="2"/>
      <c r="C33647" s="2"/>
      <c r="G33647" s="94"/>
      <c r="H33647" s="94"/>
      <c r="I33647" s="94"/>
      <c r="J33647" s="2"/>
      <c r="P33647" s="30"/>
      <c r="T33647" s="2"/>
      <c r="V33647" s="2"/>
      <c r="W33647" s="28"/>
      <c r="Y33647" s="30"/>
      <c r="Z33647" s="30"/>
      <c r="AB33647" s="6"/>
    </row>
    <row r="33648" spans="1:28">
      <c r="A33648" s="2"/>
      <c r="B33648" s="2"/>
      <c r="C33648" s="2"/>
      <c r="G33648" s="94"/>
      <c r="H33648" s="94"/>
      <c r="I33648" s="94"/>
      <c r="J33648" s="2"/>
      <c r="P33648" s="30"/>
      <c r="T33648" s="2"/>
      <c r="V33648" s="2"/>
      <c r="W33648" s="28"/>
      <c r="Y33648" s="30"/>
      <c r="Z33648" s="30"/>
      <c r="AB33648" s="6"/>
    </row>
    <row r="33649" spans="1:28">
      <c r="A33649" s="2"/>
      <c r="B33649" s="2"/>
      <c r="C33649" s="2"/>
      <c r="G33649" s="94"/>
      <c r="H33649" s="94"/>
      <c r="I33649" s="94"/>
      <c r="J33649" s="2"/>
      <c r="P33649" s="30"/>
      <c r="T33649" s="2"/>
      <c r="V33649" s="2"/>
      <c r="W33649" s="28"/>
      <c r="Y33649" s="30"/>
      <c r="Z33649" s="30"/>
      <c r="AB33649" s="6"/>
    </row>
    <row r="33650" spans="1:28">
      <c r="A33650" s="2"/>
      <c r="B33650" s="2"/>
      <c r="C33650" s="2"/>
      <c r="G33650" s="94"/>
      <c r="H33650" s="94"/>
      <c r="I33650" s="94"/>
      <c r="J33650" s="2"/>
      <c r="P33650" s="30"/>
      <c r="T33650" s="2"/>
      <c r="V33650" s="2"/>
      <c r="W33650" s="28"/>
      <c r="Y33650" s="30"/>
      <c r="Z33650" s="30"/>
      <c r="AB33650" s="6"/>
    </row>
    <row r="33651" spans="1:28">
      <c r="A33651" s="2"/>
      <c r="B33651" s="2"/>
      <c r="C33651" s="2"/>
      <c r="G33651" s="94"/>
      <c r="H33651" s="94"/>
      <c r="I33651" s="94"/>
      <c r="J33651" s="2"/>
      <c r="P33651" s="30"/>
      <c r="T33651" s="2"/>
      <c r="V33651" s="2"/>
      <c r="W33651" s="28"/>
      <c r="Y33651" s="30"/>
      <c r="Z33651" s="30"/>
      <c r="AB33651" s="6"/>
    </row>
    <row r="33652" spans="1:28">
      <c r="A33652" s="2"/>
      <c r="B33652" s="2"/>
      <c r="C33652" s="2"/>
      <c r="G33652" s="94"/>
      <c r="H33652" s="94"/>
      <c r="I33652" s="94"/>
      <c r="J33652" s="2"/>
      <c r="P33652" s="30"/>
      <c r="T33652" s="2"/>
      <c r="V33652" s="2"/>
      <c r="W33652" s="28"/>
      <c r="Y33652" s="30"/>
      <c r="Z33652" s="30"/>
      <c r="AB33652" s="6"/>
    </row>
    <row r="33653" spans="1:28">
      <c r="A33653" s="2"/>
      <c r="B33653" s="2"/>
      <c r="C33653" s="2"/>
      <c r="G33653" s="94"/>
      <c r="H33653" s="94"/>
      <c r="I33653" s="94"/>
      <c r="J33653" s="2"/>
      <c r="P33653" s="30"/>
      <c r="T33653" s="2"/>
      <c r="V33653" s="2"/>
      <c r="W33653" s="28"/>
      <c r="Y33653" s="30"/>
      <c r="Z33653" s="30"/>
      <c r="AB33653" s="6"/>
    </row>
    <row r="33654" spans="1:28">
      <c r="A33654" s="2"/>
      <c r="B33654" s="2"/>
      <c r="C33654" s="2"/>
      <c r="G33654" s="94"/>
      <c r="H33654" s="94"/>
      <c r="I33654" s="94"/>
      <c r="J33654" s="2"/>
      <c r="P33654" s="30"/>
      <c r="T33654" s="2"/>
      <c r="V33654" s="2"/>
      <c r="W33654" s="28"/>
      <c r="Y33654" s="30"/>
      <c r="Z33654" s="30"/>
      <c r="AB33654" s="6"/>
    </row>
    <row r="33655" spans="1:28">
      <c r="A33655" s="2"/>
      <c r="B33655" s="2"/>
      <c r="C33655" s="2"/>
      <c r="G33655" s="94"/>
      <c r="H33655" s="94"/>
      <c r="I33655" s="94"/>
      <c r="J33655" s="2"/>
      <c r="P33655" s="30"/>
      <c r="T33655" s="2"/>
      <c r="V33655" s="2"/>
      <c r="W33655" s="28"/>
      <c r="Y33655" s="30"/>
      <c r="Z33655" s="30"/>
      <c r="AB33655" s="6"/>
    </row>
    <row r="33656" spans="1:28">
      <c r="A33656" s="2"/>
      <c r="B33656" s="2"/>
      <c r="C33656" s="2"/>
      <c r="G33656" s="94"/>
      <c r="H33656" s="94"/>
      <c r="I33656" s="94"/>
      <c r="J33656" s="2"/>
      <c r="P33656" s="30"/>
      <c r="T33656" s="2"/>
      <c r="V33656" s="2"/>
      <c r="W33656" s="28"/>
      <c r="Y33656" s="30"/>
      <c r="Z33656" s="30"/>
      <c r="AB33656" s="6"/>
    </row>
    <row r="33657" spans="1:28">
      <c r="A33657" s="2"/>
      <c r="B33657" s="2"/>
      <c r="C33657" s="2"/>
      <c r="G33657" s="94"/>
      <c r="H33657" s="94"/>
      <c r="I33657" s="94"/>
      <c r="J33657" s="2"/>
      <c r="P33657" s="30"/>
      <c r="T33657" s="2"/>
      <c r="V33657" s="2"/>
      <c r="W33657" s="28"/>
      <c r="Y33657" s="30"/>
      <c r="Z33657" s="30"/>
      <c r="AB33657" s="6"/>
    </row>
    <row r="33658" spans="1:28">
      <c r="A33658" s="2"/>
      <c r="B33658" s="2"/>
      <c r="C33658" s="2"/>
      <c r="G33658" s="94"/>
      <c r="H33658" s="94"/>
      <c r="I33658" s="94"/>
      <c r="J33658" s="2"/>
      <c r="P33658" s="30"/>
      <c r="T33658" s="2"/>
      <c r="V33658" s="2"/>
      <c r="W33658" s="28"/>
      <c r="Y33658" s="30"/>
      <c r="Z33658" s="30"/>
      <c r="AB33658" s="6"/>
    </row>
    <row r="33659" spans="1:28">
      <c r="A33659" s="2"/>
      <c r="B33659" s="2"/>
      <c r="C33659" s="2"/>
      <c r="G33659" s="94"/>
      <c r="H33659" s="94"/>
      <c r="I33659" s="94"/>
      <c r="J33659" s="2"/>
      <c r="P33659" s="30"/>
      <c r="T33659" s="2"/>
      <c r="V33659" s="2"/>
      <c r="W33659" s="28"/>
      <c r="Y33659" s="30"/>
      <c r="Z33659" s="30"/>
      <c r="AB33659" s="6"/>
    </row>
    <row r="33660" spans="1:28">
      <c r="A33660" s="2"/>
      <c r="B33660" s="2"/>
      <c r="C33660" s="2"/>
      <c r="G33660" s="94"/>
      <c r="H33660" s="94"/>
      <c r="I33660" s="94"/>
      <c r="J33660" s="2"/>
      <c r="P33660" s="30"/>
      <c r="T33660" s="2"/>
      <c r="V33660" s="2"/>
      <c r="W33660" s="28"/>
      <c r="Y33660" s="30"/>
      <c r="Z33660" s="30"/>
      <c r="AB33660" s="6"/>
    </row>
    <row r="33661" spans="1:28">
      <c r="A33661" s="2"/>
      <c r="B33661" s="2"/>
      <c r="C33661" s="2"/>
      <c r="G33661" s="94"/>
      <c r="H33661" s="94"/>
      <c r="I33661" s="94"/>
      <c r="J33661" s="2"/>
      <c r="P33661" s="30"/>
      <c r="T33661" s="2"/>
      <c r="V33661" s="2"/>
      <c r="W33661" s="28"/>
      <c r="Y33661" s="30"/>
      <c r="Z33661" s="30"/>
      <c r="AB33661" s="6"/>
    </row>
    <row r="33662" spans="1:28">
      <c r="A33662" s="2"/>
      <c r="B33662" s="2"/>
      <c r="C33662" s="2"/>
      <c r="G33662" s="94"/>
      <c r="H33662" s="94"/>
      <c r="I33662" s="94"/>
      <c r="J33662" s="2"/>
      <c r="P33662" s="30"/>
      <c r="T33662" s="2"/>
      <c r="V33662" s="2"/>
      <c r="W33662" s="28"/>
      <c r="Y33662" s="30"/>
      <c r="Z33662" s="30"/>
      <c r="AB33662" s="6"/>
    </row>
    <row r="33663" spans="1:28">
      <c r="A33663" s="2"/>
      <c r="B33663" s="2"/>
      <c r="C33663" s="2"/>
      <c r="G33663" s="94"/>
      <c r="H33663" s="94"/>
      <c r="I33663" s="94"/>
      <c r="J33663" s="2"/>
      <c r="P33663" s="30"/>
      <c r="T33663" s="2"/>
      <c r="V33663" s="2"/>
      <c r="W33663" s="28"/>
      <c r="Y33663" s="30"/>
      <c r="Z33663" s="30"/>
      <c r="AB33663" s="6"/>
    </row>
    <row r="33664" spans="1:28">
      <c r="A33664" s="2"/>
      <c r="B33664" s="2"/>
      <c r="C33664" s="2"/>
      <c r="G33664" s="94"/>
      <c r="H33664" s="94"/>
      <c r="I33664" s="94"/>
      <c r="J33664" s="2"/>
      <c r="P33664" s="30"/>
      <c r="T33664" s="2"/>
      <c r="V33664" s="2"/>
      <c r="W33664" s="28"/>
      <c r="Y33664" s="30"/>
      <c r="Z33664" s="30"/>
      <c r="AB33664" s="6"/>
    </row>
    <row r="33665" spans="1:28">
      <c r="A33665" s="2"/>
      <c r="B33665" s="2"/>
      <c r="C33665" s="2"/>
      <c r="G33665" s="94"/>
      <c r="H33665" s="94"/>
      <c r="I33665" s="94"/>
      <c r="J33665" s="2"/>
      <c r="P33665" s="30"/>
      <c r="T33665" s="2"/>
      <c r="V33665" s="2"/>
      <c r="W33665" s="28"/>
      <c r="Y33665" s="30"/>
      <c r="Z33665" s="30"/>
      <c r="AB33665" s="6"/>
    </row>
    <row r="33666" spans="1:28">
      <c r="A33666" s="2"/>
      <c r="B33666" s="2"/>
      <c r="C33666" s="2"/>
      <c r="G33666" s="94"/>
      <c r="H33666" s="94"/>
      <c r="I33666" s="94"/>
      <c r="J33666" s="2"/>
      <c r="P33666" s="30"/>
      <c r="T33666" s="2"/>
      <c r="V33666" s="2"/>
      <c r="W33666" s="28"/>
      <c r="Y33666" s="30"/>
      <c r="Z33666" s="30"/>
      <c r="AB33666" s="6"/>
    </row>
    <row r="33667" spans="1:28">
      <c r="A33667" s="2"/>
      <c r="B33667" s="2"/>
      <c r="C33667" s="2"/>
      <c r="G33667" s="94"/>
      <c r="H33667" s="94"/>
      <c r="I33667" s="94"/>
      <c r="J33667" s="2"/>
      <c r="P33667" s="30"/>
      <c r="T33667" s="2"/>
      <c r="V33667" s="2"/>
      <c r="W33667" s="28"/>
      <c r="Y33667" s="30"/>
      <c r="Z33667" s="30"/>
      <c r="AB33667" s="6"/>
    </row>
    <row r="33668" spans="1:28">
      <c r="A33668" s="2"/>
      <c r="B33668" s="2"/>
      <c r="C33668" s="2"/>
      <c r="G33668" s="94"/>
      <c r="H33668" s="94"/>
      <c r="I33668" s="94"/>
      <c r="J33668" s="2"/>
      <c r="P33668" s="30"/>
      <c r="T33668" s="2"/>
      <c r="V33668" s="2"/>
      <c r="W33668" s="28"/>
      <c r="Y33668" s="30"/>
      <c r="Z33668" s="30"/>
      <c r="AB33668" s="6"/>
    </row>
    <row r="33669" spans="1:28">
      <c r="A33669" s="2"/>
      <c r="B33669" s="2"/>
      <c r="C33669" s="2"/>
      <c r="G33669" s="94"/>
      <c r="H33669" s="94"/>
      <c r="I33669" s="94"/>
      <c r="J33669" s="2"/>
      <c r="P33669" s="30"/>
      <c r="T33669" s="2"/>
      <c r="V33669" s="2"/>
      <c r="W33669" s="28"/>
      <c r="Y33669" s="30"/>
      <c r="Z33669" s="30"/>
      <c r="AB33669" s="6"/>
    </row>
    <row r="33670" spans="1:28">
      <c r="A33670" s="2"/>
      <c r="B33670" s="2"/>
      <c r="C33670" s="2"/>
      <c r="G33670" s="94"/>
      <c r="H33670" s="94"/>
      <c r="I33670" s="94"/>
      <c r="J33670" s="2"/>
      <c r="P33670" s="30"/>
      <c r="T33670" s="2"/>
      <c r="V33670" s="2"/>
      <c r="W33670" s="28"/>
      <c r="Y33670" s="30"/>
      <c r="Z33670" s="30"/>
      <c r="AB33670" s="6"/>
    </row>
    <row r="33671" spans="1:28">
      <c r="A33671" s="2"/>
      <c r="B33671" s="2"/>
      <c r="C33671" s="2"/>
      <c r="G33671" s="94"/>
      <c r="H33671" s="94"/>
      <c r="I33671" s="94"/>
      <c r="J33671" s="2"/>
      <c r="P33671" s="30"/>
      <c r="T33671" s="2"/>
      <c r="V33671" s="2"/>
      <c r="W33671" s="28"/>
      <c r="Y33671" s="30"/>
      <c r="Z33671" s="30"/>
      <c r="AB33671" s="6"/>
    </row>
    <row r="33672" spans="1:28">
      <c r="A33672" s="2"/>
      <c r="B33672" s="2"/>
      <c r="C33672" s="2"/>
      <c r="G33672" s="94"/>
      <c r="H33672" s="94"/>
      <c r="I33672" s="94"/>
      <c r="J33672" s="2"/>
      <c r="P33672" s="30"/>
      <c r="T33672" s="2"/>
      <c r="V33672" s="2"/>
      <c r="W33672" s="28"/>
      <c r="Y33672" s="30"/>
      <c r="Z33672" s="30"/>
      <c r="AB33672" s="6"/>
    </row>
    <row r="33673" spans="1:28">
      <c r="A33673" s="2"/>
      <c r="B33673" s="2"/>
      <c r="C33673" s="2"/>
      <c r="G33673" s="94"/>
      <c r="H33673" s="94"/>
      <c r="I33673" s="94"/>
      <c r="J33673" s="2"/>
      <c r="P33673" s="30"/>
      <c r="T33673" s="2"/>
      <c r="V33673" s="2"/>
      <c r="W33673" s="28"/>
      <c r="Y33673" s="30"/>
      <c r="Z33673" s="30"/>
      <c r="AB33673" s="6"/>
    </row>
    <row r="33674" spans="1:28">
      <c r="A33674" s="2"/>
      <c r="B33674" s="2"/>
      <c r="C33674" s="2"/>
      <c r="G33674" s="94"/>
      <c r="H33674" s="94"/>
      <c r="I33674" s="94"/>
      <c r="J33674" s="2"/>
      <c r="P33674" s="30"/>
      <c r="T33674" s="2"/>
      <c r="V33674" s="2"/>
      <c r="W33674" s="28"/>
      <c r="Y33674" s="30"/>
      <c r="Z33674" s="30"/>
      <c r="AB33674" s="6"/>
    </row>
    <row r="33675" spans="1:28">
      <c r="A33675" s="2"/>
      <c r="B33675" s="2"/>
      <c r="C33675" s="2"/>
      <c r="G33675" s="94"/>
      <c r="H33675" s="94"/>
      <c r="I33675" s="94"/>
      <c r="J33675" s="2"/>
      <c r="P33675" s="30"/>
      <c r="T33675" s="2"/>
      <c r="V33675" s="2"/>
      <c r="W33675" s="28"/>
      <c r="Y33675" s="30"/>
      <c r="Z33675" s="30"/>
      <c r="AB33675" s="6"/>
    </row>
    <row r="33676" spans="1:28">
      <c r="A33676" s="2"/>
      <c r="B33676" s="2"/>
      <c r="C33676" s="2"/>
      <c r="G33676" s="94"/>
      <c r="H33676" s="94"/>
      <c r="I33676" s="94"/>
      <c r="J33676" s="2"/>
      <c r="P33676" s="30"/>
      <c r="T33676" s="2"/>
      <c r="V33676" s="2"/>
      <c r="W33676" s="28"/>
      <c r="Y33676" s="30"/>
      <c r="Z33676" s="30"/>
      <c r="AB33676" s="6"/>
    </row>
    <row r="33677" spans="1:28">
      <c r="A33677" s="2"/>
      <c r="B33677" s="2"/>
      <c r="C33677" s="2"/>
      <c r="G33677" s="94"/>
      <c r="H33677" s="94"/>
      <c r="I33677" s="94"/>
      <c r="J33677" s="2"/>
      <c r="P33677" s="30"/>
      <c r="T33677" s="2"/>
      <c r="V33677" s="2"/>
      <c r="W33677" s="28"/>
      <c r="Y33677" s="30"/>
      <c r="Z33677" s="30"/>
      <c r="AB33677" s="6"/>
    </row>
    <row r="33678" spans="1:28">
      <c r="A33678" s="2"/>
      <c r="B33678" s="2"/>
      <c r="C33678" s="2"/>
      <c r="G33678" s="94"/>
      <c r="H33678" s="94"/>
      <c r="I33678" s="94"/>
      <c r="J33678" s="2"/>
      <c r="P33678" s="30"/>
      <c r="T33678" s="2"/>
      <c r="V33678" s="2"/>
      <c r="W33678" s="28"/>
      <c r="Y33678" s="30"/>
      <c r="Z33678" s="30"/>
      <c r="AB33678" s="6"/>
    </row>
    <row r="33679" spans="1:28">
      <c r="A33679" s="2"/>
      <c r="B33679" s="2"/>
      <c r="C33679" s="2"/>
      <c r="G33679" s="94"/>
      <c r="H33679" s="94"/>
      <c r="I33679" s="94"/>
      <c r="J33679" s="2"/>
      <c r="P33679" s="30"/>
      <c r="T33679" s="2"/>
      <c r="V33679" s="2"/>
      <c r="W33679" s="28"/>
      <c r="Y33679" s="30"/>
      <c r="Z33679" s="30"/>
      <c r="AB33679" s="6"/>
    </row>
    <row r="33680" spans="1:28">
      <c r="A33680" s="2"/>
      <c r="B33680" s="2"/>
      <c r="C33680" s="2"/>
      <c r="G33680" s="94"/>
      <c r="H33680" s="94"/>
      <c r="I33680" s="94"/>
      <c r="J33680" s="2"/>
      <c r="P33680" s="30"/>
      <c r="T33680" s="2"/>
      <c r="V33680" s="2"/>
      <c r="W33680" s="28"/>
      <c r="Y33680" s="30"/>
      <c r="Z33680" s="30"/>
      <c r="AB33680" s="6"/>
    </row>
    <row r="33681" spans="1:28">
      <c r="A33681" s="2"/>
      <c r="B33681" s="2"/>
      <c r="C33681" s="2"/>
      <c r="G33681" s="94"/>
      <c r="H33681" s="94"/>
      <c r="I33681" s="94"/>
      <c r="J33681" s="2"/>
      <c r="P33681" s="30"/>
      <c r="T33681" s="2"/>
      <c r="V33681" s="2"/>
      <c r="W33681" s="28"/>
      <c r="Y33681" s="30"/>
      <c r="Z33681" s="30"/>
      <c r="AB33681" s="6"/>
    </row>
    <row r="33682" spans="1:28">
      <c r="A33682" s="2"/>
      <c r="B33682" s="2"/>
      <c r="C33682" s="2"/>
      <c r="G33682" s="94"/>
      <c r="H33682" s="94"/>
      <c r="I33682" s="94"/>
      <c r="J33682" s="2"/>
      <c r="P33682" s="30"/>
      <c r="T33682" s="2"/>
      <c r="V33682" s="2"/>
      <c r="W33682" s="28"/>
      <c r="Y33682" s="30"/>
      <c r="Z33682" s="30"/>
      <c r="AB33682" s="6"/>
    </row>
    <row r="33683" spans="1:28">
      <c r="A33683" s="2"/>
      <c r="B33683" s="2"/>
      <c r="C33683" s="2"/>
      <c r="G33683" s="94"/>
      <c r="H33683" s="94"/>
      <c r="I33683" s="94"/>
      <c r="J33683" s="2"/>
      <c r="P33683" s="30"/>
      <c r="T33683" s="2"/>
      <c r="V33683" s="2"/>
      <c r="W33683" s="28"/>
      <c r="Y33683" s="30"/>
      <c r="Z33683" s="30"/>
      <c r="AB33683" s="6"/>
    </row>
    <row r="33684" spans="1:28">
      <c r="A33684" s="2"/>
      <c r="B33684" s="2"/>
      <c r="C33684" s="2"/>
      <c r="G33684" s="94"/>
      <c r="H33684" s="94"/>
      <c r="I33684" s="94"/>
      <c r="J33684" s="2"/>
      <c r="P33684" s="30"/>
      <c r="T33684" s="2"/>
      <c r="V33684" s="2"/>
      <c r="W33684" s="28"/>
      <c r="Y33684" s="30"/>
      <c r="Z33684" s="30"/>
      <c r="AB33684" s="6"/>
    </row>
    <row r="33685" spans="1:28">
      <c r="A33685" s="2"/>
      <c r="B33685" s="2"/>
      <c r="C33685" s="2"/>
      <c r="G33685" s="94"/>
      <c r="H33685" s="94"/>
      <c r="I33685" s="94"/>
      <c r="J33685" s="2"/>
      <c r="P33685" s="30"/>
      <c r="T33685" s="2"/>
      <c r="V33685" s="2"/>
      <c r="W33685" s="28"/>
      <c r="Y33685" s="30"/>
      <c r="Z33685" s="30"/>
      <c r="AB33685" s="6"/>
    </row>
    <row r="33686" spans="1:28">
      <c r="A33686" s="2"/>
      <c r="B33686" s="2"/>
      <c r="C33686" s="2"/>
      <c r="G33686" s="94"/>
      <c r="H33686" s="94"/>
      <c r="I33686" s="94"/>
      <c r="J33686" s="2"/>
      <c r="P33686" s="30"/>
      <c r="T33686" s="2"/>
      <c r="V33686" s="2"/>
      <c r="W33686" s="28"/>
      <c r="Y33686" s="30"/>
      <c r="Z33686" s="30"/>
      <c r="AB33686" s="6"/>
    </row>
    <row r="33687" spans="1:28">
      <c r="A33687" s="2"/>
      <c r="B33687" s="2"/>
      <c r="C33687" s="2"/>
      <c r="G33687" s="94"/>
      <c r="H33687" s="94"/>
      <c r="I33687" s="94"/>
      <c r="J33687" s="2"/>
      <c r="P33687" s="30"/>
      <c r="T33687" s="2"/>
      <c r="V33687" s="2"/>
      <c r="W33687" s="28"/>
      <c r="Y33687" s="30"/>
      <c r="Z33687" s="30"/>
      <c r="AB33687" s="6"/>
    </row>
    <row r="33688" spans="1:28">
      <c r="A33688" s="2"/>
      <c r="B33688" s="2"/>
      <c r="C33688" s="2"/>
      <c r="G33688" s="94"/>
      <c r="H33688" s="94"/>
      <c r="I33688" s="94"/>
      <c r="J33688" s="2"/>
      <c r="P33688" s="30"/>
      <c r="T33688" s="2"/>
      <c r="V33688" s="2"/>
      <c r="W33688" s="28"/>
      <c r="Y33688" s="30"/>
      <c r="Z33688" s="30"/>
      <c r="AB33688" s="6"/>
    </row>
    <row r="33689" spans="1:28">
      <c r="A33689" s="2"/>
      <c r="B33689" s="2"/>
      <c r="C33689" s="2"/>
      <c r="G33689" s="94"/>
      <c r="H33689" s="94"/>
      <c r="I33689" s="94"/>
      <c r="J33689" s="2"/>
      <c r="P33689" s="30"/>
      <c r="T33689" s="2"/>
      <c r="V33689" s="2"/>
      <c r="W33689" s="28"/>
      <c r="Y33689" s="30"/>
      <c r="Z33689" s="30"/>
      <c r="AB33689" s="6"/>
    </row>
    <row r="33690" spans="1:28">
      <c r="A33690" s="2"/>
      <c r="B33690" s="2"/>
      <c r="C33690" s="2"/>
      <c r="G33690" s="94"/>
      <c r="H33690" s="94"/>
      <c r="I33690" s="94"/>
      <c r="J33690" s="2"/>
      <c r="P33690" s="30"/>
      <c r="T33690" s="2"/>
      <c r="V33690" s="2"/>
      <c r="W33690" s="28"/>
      <c r="Y33690" s="30"/>
      <c r="Z33690" s="30"/>
      <c r="AB33690" s="6"/>
    </row>
    <row r="33691" spans="1:28">
      <c r="A33691" s="2"/>
      <c r="B33691" s="2"/>
      <c r="C33691" s="2"/>
      <c r="G33691" s="94"/>
      <c r="H33691" s="94"/>
      <c r="I33691" s="94"/>
      <c r="J33691" s="2"/>
      <c r="P33691" s="30"/>
      <c r="T33691" s="2"/>
      <c r="V33691" s="2"/>
      <c r="W33691" s="28"/>
      <c r="Y33691" s="30"/>
      <c r="Z33691" s="30"/>
      <c r="AB33691" s="6"/>
    </row>
    <row r="33692" spans="1:28">
      <c r="A33692" s="2"/>
      <c r="B33692" s="2"/>
      <c r="C33692" s="2"/>
      <c r="G33692" s="94"/>
      <c r="H33692" s="94"/>
      <c r="I33692" s="94"/>
      <c r="J33692" s="2"/>
      <c r="P33692" s="30"/>
      <c r="T33692" s="2"/>
      <c r="V33692" s="2"/>
      <c r="W33692" s="28"/>
      <c r="Y33692" s="30"/>
      <c r="Z33692" s="30"/>
      <c r="AB33692" s="6"/>
    </row>
    <row r="33693" spans="1:28">
      <c r="A33693" s="2"/>
      <c r="B33693" s="2"/>
      <c r="C33693" s="2"/>
      <c r="G33693" s="94"/>
      <c r="H33693" s="94"/>
      <c r="I33693" s="94"/>
      <c r="J33693" s="2"/>
      <c r="P33693" s="30"/>
      <c r="T33693" s="2"/>
      <c r="V33693" s="2"/>
      <c r="W33693" s="28"/>
      <c r="Y33693" s="30"/>
      <c r="Z33693" s="30"/>
      <c r="AB33693" s="6"/>
    </row>
    <row r="33694" spans="1:28">
      <c r="A33694" s="2"/>
      <c r="B33694" s="2"/>
      <c r="C33694" s="2"/>
      <c r="G33694" s="94"/>
      <c r="H33694" s="94"/>
      <c r="I33694" s="94"/>
      <c r="J33694" s="2"/>
      <c r="P33694" s="30"/>
      <c r="T33694" s="2"/>
      <c r="V33694" s="2"/>
      <c r="W33694" s="28"/>
      <c r="Y33694" s="30"/>
      <c r="Z33694" s="30"/>
      <c r="AB33694" s="6"/>
    </row>
    <row r="33695" spans="1:28">
      <c r="A33695" s="2"/>
      <c r="B33695" s="2"/>
      <c r="C33695" s="2"/>
      <c r="G33695" s="94"/>
      <c r="H33695" s="94"/>
      <c r="I33695" s="94"/>
      <c r="J33695" s="2"/>
      <c r="P33695" s="30"/>
      <c r="T33695" s="2"/>
      <c r="V33695" s="2"/>
      <c r="W33695" s="28"/>
      <c r="Y33695" s="30"/>
      <c r="Z33695" s="30"/>
      <c r="AB33695" s="6"/>
    </row>
    <row r="33696" spans="1:28">
      <c r="A33696" s="2"/>
      <c r="B33696" s="2"/>
      <c r="C33696" s="2"/>
      <c r="G33696" s="94"/>
      <c r="H33696" s="94"/>
      <c r="I33696" s="94"/>
      <c r="J33696" s="2"/>
      <c r="P33696" s="30"/>
      <c r="T33696" s="2"/>
      <c r="V33696" s="2"/>
      <c r="W33696" s="28"/>
      <c r="Y33696" s="30"/>
      <c r="Z33696" s="30"/>
      <c r="AB33696" s="6"/>
    </row>
    <row r="33697" spans="1:28">
      <c r="A33697" s="2"/>
      <c r="B33697" s="2"/>
      <c r="C33697" s="2"/>
      <c r="G33697" s="94"/>
      <c r="H33697" s="94"/>
      <c r="I33697" s="94"/>
      <c r="J33697" s="2"/>
      <c r="P33697" s="30"/>
      <c r="T33697" s="2"/>
      <c r="V33697" s="2"/>
      <c r="W33697" s="28"/>
      <c r="Y33697" s="30"/>
      <c r="Z33697" s="30"/>
      <c r="AB33697" s="6"/>
    </row>
    <row r="33698" spans="1:28">
      <c r="A33698" s="2"/>
      <c r="B33698" s="2"/>
      <c r="C33698" s="2"/>
      <c r="G33698" s="94"/>
      <c r="H33698" s="94"/>
      <c r="I33698" s="94"/>
      <c r="J33698" s="2"/>
      <c r="P33698" s="30"/>
      <c r="T33698" s="2"/>
      <c r="V33698" s="2"/>
      <c r="W33698" s="28"/>
      <c r="Y33698" s="30"/>
      <c r="Z33698" s="30"/>
      <c r="AB33698" s="6"/>
    </row>
    <row r="33699" spans="1:28">
      <c r="A33699" s="2"/>
      <c r="B33699" s="2"/>
      <c r="C33699" s="2"/>
      <c r="G33699" s="94"/>
      <c r="H33699" s="94"/>
      <c r="I33699" s="94"/>
      <c r="J33699" s="2"/>
      <c r="P33699" s="30"/>
      <c r="T33699" s="2"/>
      <c r="V33699" s="2"/>
      <c r="W33699" s="28"/>
      <c r="Y33699" s="30"/>
      <c r="Z33699" s="30"/>
      <c r="AB33699" s="6"/>
    </row>
    <row r="33700" spans="1:28">
      <c r="A33700" s="2"/>
      <c r="B33700" s="2"/>
      <c r="C33700" s="2"/>
      <c r="G33700" s="94"/>
      <c r="H33700" s="94"/>
      <c r="I33700" s="94"/>
      <c r="J33700" s="2"/>
      <c r="P33700" s="30"/>
      <c r="T33700" s="2"/>
      <c r="V33700" s="2"/>
      <c r="W33700" s="28"/>
      <c r="Y33700" s="30"/>
      <c r="Z33700" s="30"/>
      <c r="AB33700" s="6"/>
    </row>
    <row r="33701" spans="1:28">
      <c r="A33701" s="2"/>
      <c r="B33701" s="2"/>
      <c r="C33701" s="2"/>
      <c r="G33701" s="94"/>
      <c r="H33701" s="94"/>
      <c r="I33701" s="94"/>
      <c r="J33701" s="2"/>
      <c r="P33701" s="30"/>
      <c r="T33701" s="2"/>
      <c r="V33701" s="2"/>
      <c r="W33701" s="28"/>
      <c r="Y33701" s="30"/>
      <c r="Z33701" s="30"/>
      <c r="AB33701" s="6"/>
    </row>
    <row r="33702" spans="1:28">
      <c r="A33702" s="2"/>
      <c r="B33702" s="2"/>
      <c r="C33702" s="2"/>
      <c r="G33702" s="94"/>
      <c r="H33702" s="94"/>
      <c r="I33702" s="94"/>
      <c r="J33702" s="2"/>
      <c r="P33702" s="30"/>
      <c r="T33702" s="2"/>
      <c r="V33702" s="2"/>
      <c r="W33702" s="28"/>
      <c r="Y33702" s="30"/>
      <c r="Z33702" s="30"/>
      <c r="AB33702" s="6"/>
    </row>
    <row r="33703" spans="1:28">
      <c r="A33703" s="2"/>
      <c r="B33703" s="2"/>
      <c r="C33703" s="2"/>
      <c r="G33703" s="94"/>
      <c r="H33703" s="94"/>
      <c r="I33703" s="94"/>
      <c r="J33703" s="2"/>
      <c r="P33703" s="30"/>
      <c r="T33703" s="2"/>
      <c r="V33703" s="2"/>
      <c r="W33703" s="28"/>
      <c r="Y33703" s="30"/>
      <c r="Z33703" s="30"/>
      <c r="AB33703" s="6"/>
    </row>
    <row r="33704" spans="1:28">
      <c r="A33704" s="2"/>
      <c r="B33704" s="2"/>
      <c r="C33704" s="2"/>
      <c r="G33704" s="94"/>
      <c r="H33704" s="94"/>
      <c r="I33704" s="94"/>
      <c r="J33704" s="2"/>
      <c r="P33704" s="30"/>
      <c r="T33704" s="2"/>
      <c r="V33704" s="2"/>
      <c r="W33704" s="28"/>
      <c r="Y33704" s="30"/>
      <c r="Z33704" s="30"/>
      <c r="AB33704" s="6"/>
    </row>
    <row r="33705" spans="1:28">
      <c r="A33705" s="2"/>
      <c r="B33705" s="2"/>
      <c r="C33705" s="2"/>
      <c r="G33705" s="94"/>
      <c r="H33705" s="94"/>
      <c r="I33705" s="94"/>
      <c r="J33705" s="2"/>
      <c r="P33705" s="30"/>
      <c r="T33705" s="2"/>
      <c r="V33705" s="2"/>
      <c r="W33705" s="28"/>
      <c r="Y33705" s="30"/>
      <c r="Z33705" s="30"/>
      <c r="AB33705" s="6"/>
    </row>
    <row r="33706" spans="1:28">
      <c r="A33706" s="2"/>
      <c r="B33706" s="2"/>
      <c r="C33706" s="2"/>
      <c r="G33706" s="94"/>
      <c r="H33706" s="94"/>
      <c r="I33706" s="94"/>
      <c r="J33706" s="2"/>
      <c r="P33706" s="30"/>
      <c r="T33706" s="2"/>
      <c r="V33706" s="2"/>
      <c r="W33706" s="28"/>
      <c r="Y33706" s="30"/>
      <c r="Z33706" s="30"/>
      <c r="AB33706" s="6"/>
    </row>
    <row r="33707" spans="1:28">
      <c r="A33707" s="2"/>
      <c r="B33707" s="2"/>
      <c r="C33707" s="2"/>
      <c r="G33707" s="94"/>
      <c r="H33707" s="94"/>
      <c r="I33707" s="94"/>
      <c r="J33707" s="2"/>
      <c r="P33707" s="30"/>
      <c r="T33707" s="2"/>
      <c r="V33707" s="2"/>
      <c r="W33707" s="28"/>
      <c r="Y33707" s="30"/>
      <c r="Z33707" s="30"/>
      <c r="AB33707" s="6"/>
    </row>
    <row r="33708" spans="1:28">
      <c r="A33708" s="2"/>
      <c r="B33708" s="2"/>
      <c r="C33708" s="2"/>
      <c r="G33708" s="94"/>
      <c r="H33708" s="94"/>
      <c r="I33708" s="94"/>
      <c r="J33708" s="2"/>
      <c r="P33708" s="30"/>
      <c r="T33708" s="2"/>
      <c r="V33708" s="2"/>
      <c r="W33708" s="28"/>
      <c r="Y33708" s="30"/>
      <c r="Z33708" s="30"/>
      <c r="AB33708" s="6"/>
    </row>
    <row r="33709" spans="1:28">
      <c r="A33709" s="2"/>
      <c r="B33709" s="2"/>
      <c r="C33709" s="2"/>
      <c r="G33709" s="94"/>
      <c r="H33709" s="94"/>
      <c r="I33709" s="94"/>
      <c r="J33709" s="2"/>
      <c r="P33709" s="30"/>
      <c r="T33709" s="2"/>
      <c r="V33709" s="2"/>
      <c r="W33709" s="28"/>
      <c r="Y33709" s="30"/>
      <c r="Z33709" s="30"/>
      <c r="AB33709" s="6"/>
    </row>
    <row r="33710" spans="1:28">
      <c r="A33710" s="2"/>
      <c r="B33710" s="2"/>
      <c r="C33710" s="2"/>
      <c r="G33710" s="94"/>
      <c r="H33710" s="94"/>
      <c r="I33710" s="94"/>
      <c r="J33710" s="2"/>
      <c r="P33710" s="30"/>
      <c r="T33710" s="2"/>
      <c r="V33710" s="2"/>
      <c r="W33710" s="28"/>
      <c r="Y33710" s="30"/>
      <c r="Z33710" s="30"/>
      <c r="AB33710" s="6"/>
    </row>
    <row r="33711" spans="1:28">
      <c r="A33711" s="2"/>
      <c r="B33711" s="2"/>
      <c r="C33711" s="2"/>
      <c r="G33711" s="94"/>
      <c r="H33711" s="94"/>
      <c r="I33711" s="94"/>
      <c r="J33711" s="2"/>
      <c r="P33711" s="30"/>
      <c r="T33711" s="2"/>
      <c r="V33711" s="2"/>
      <c r="W33711" s="28"/>
      <c r="Y33711" s="30"/>
      <c r="Z33711" s="30"/>
      <c r="AB33711" s="6"/>
    </row>
    <row r="33712" spans="1:28">
      <c r="A33712" s="2"/>
      <c r="B33712" s="2"/>
      <c r="C33712" s="2"/>
      <c r="G33712" s="94"/>
      <c r="H33712" s="94"/>
      <c r="I33712" s="94"/>
      <c r="J33712" s="2"/>
      <c r="P33712" s="30"/>
      <c r="T33712" s="2"/>
      <c r="V33712" s="2"/>
      <c r="W33712" s="28"/>
      <c r="Y33712" s="30"/>
      <c r="Z33712" s="30"/>
      <c r="AB33712" s="6"/>
    </row>
    <row r="33713" spans="1:28">
      <c r="A33713" s="2"/>
      <c r="B33713" s="2"/>
      <c r="C33713" s="2"/>
      <c r="G33713" s="94"/>
      <c r="H33713" s="94"/>
      <c r="I33713" s="94"/>
      <c r="J33713" s="2"/>
      <c r="P33713" s="30"/>
      <c r="T33713" s="2"/>
      <c r="V33713" s="2"/>
      <c r="W33713" s="28"/>
      <c r="Y33713" s="30"/>
      <c r="Z33713" s="30"/>
      <c r="AB33713" s="6"/>
    </row>
    <row r="33714" spans="1:28">
      <c r="A33714" s="2"/>
      <c r="B33714" s="2"/>
      <c r="C33714" s="2"/>
      <c r="G33714" s="94"/>
      <c r="H33714" s="94"/>
      <c r="I33714" s="94"/>
      <c r="J33714" s="2"/>
      <c r="P33714" s="30"/>
      <c r="T33714" s="2"/>
      <c r="V33714" s="2"/>
      <c r="W33714" s="28"/>
      <c r="Y33714" s="30"/>
      <c r="Z33714" s="30"/>
      <c r="AB33714" s="6"/>
    </row>
    <row r="33715" spans="1:28">
      <c r="A33715" s="2"/>
      <c r="B33715" s="2"/>
      <c r="C33715" s="2"/>
      <c r="G33715" s="94"/>
      <c r="H33715" s="94"/>
      <c r="I33715" s="94"/>
      <c r="J33715" s="2"/>
      <c r="P33715" s="30"/>
      <c r="T33715" s="2"/>
      <c r="V33715" s="2"/>
      <c r="W33715" s="28"/>
      <c r="Y33715" s="30"/>
      <c r="Z33715" s="30"/>
      <c r="AB33715" s="6"/>
    </row>
    <row r="33716" spans="1:28">
      <c r="A33716" s="2"/>
      <c r="B33716" s="2"/>
      <c r="C33716" s="2"/>
      <c r="G33716" s="94"/>
      <c r="H33716" s="94"/>
      <c r="I33716" s="94"/>
      <c r="J33716" s="2"/>
      <c r="P33716" s="30"/>
      <c r="T33716" s="2"/>
      <c r="V33716" s="2"/>
      <c r="W33716" s="28"/>
      <c r="Y33716" s="30"/>
      <c r="Z33716" s="30"/>
      <c r="AB33716" s="6"/>
    </row>
    <row r="33717" spans="1:28">
      <c r="A33717" s="2"/>
      <c r="B33717" s="2"/>
      <c r="C33717" s="2"/>
      <c r="G33717" s="94"/>
      <c r="H33717" s="94"/>
      <c r="I33717" s="94"/>
      <c r="J33717" s="2"/>
      <c r="P33717" s="30"/>
      <c r="T33717" s="2"/>
      <c r="V33717" s="2"/>
      <c r="W33717" s="28"/>
      <c r="Y33717" s="30"/>
      <c r="Z33717" s="30"/>
      <c r="AB33717" s="6"/>
    </row>
    <row r="33718" spans="1:28">
      <c r="A33718" s="2"/>
      <c r="B33718" s="2"/>
      <c r="C33718" s="2"/>
      <c r="G33718" s="94"/>
      <c r="H33718" s="94"/>
      <c r="I33718" s="94"/>
      <c r="J33718" s="2"/>
      <c r="P33718" s="30"/>
      <c r="T33718" s="2"/>
      <c r="V33718" s="2"/>
      <c r="W33718" s="28"/>
      <c r="Y33718" s="30"/>
      <c r="Z33718" s="30"/>
      <c r="AB33718" s="6"/>
    </row>
    <row r="33719" spans="1:28">
      <c r="A33719" s="2"/>
      <c r="B33719" s="2"/>
      <c r="C33719" s="2"/>
      <c r="G33719" s="94"/>
      <c r="H33719" s="94"/>
      <c r="I33719" s="94"/>
      <c r="J33719" s="2"/>
      <c r="P33719" s="30"/>
      <c r="T33719" s="2"/>
      <c r="V33719" s="2"/>
      <c r="W33719" s="28"/>
      <c r="Y33719" s="30"/>
      <c r="Z33719" s="30"/>
      <c r="AB33719" s="6"/>
    </row>
    <row r="33720" spans="1:28">
      <c r="A33720" s="2"/>
      <c r="B33720" s="2"/>
      <c r="C33720" s="2"/>
      <c r="G33720" s="94"/>
      <c r="H33720" s="94"/>
      <c r="I33720" s="94"/>
      <c r="J33720" s="2"/>
      <c r="P33720" s="30"/>
      <c r="T33720" s="2"/>
      <c r="V33720" s="2"/>
      <c r="W33720" s="28"/>
      <c r="Y33720" s="30"/>
      <c r="Z33720" s="30"/>
      <c r="AB33720" s="6"/>
    </row>
    <row r="33721" spans="1:28">
      <c r="A33721" s="2"/>
      <c r="B33721" s="2"/>
      <c r="C33721" s="2"/>
      <c r="G33721" s="94"/>
      <c r="H33721" s="94"/>
      <c r="I33721" s="94"/>
      <c r="J33721" s="2"/>
      <c r="P33721" s="30"/>
      <c r="T33721" s="2"/>
      <c r="V33721" s="2"/>
      <c r="W33721" s="28"/>
      <c r="Y33721" s="30"/>
      <c r="Z33721" s="30"/>
      <c r="AB33721" s="6"/>
    </row>
    <row r="33722" spans="1:28">
      <c r="A33722" s="2"/>
      <c r="B33722" s="2"/>
      <c r="C33722" s="2"/>
      <c r="G33722" s="94"/>
      <c r="H33722" s="94"/>
      <c r="I33722" s="94"/>
      <c r="J33722" s="2"/>
      <c r="P33722" s="30"/>
      <c r="T33722" s="2"/>
      <c r="V33722" s="2"/>
      <c r="W33722" s="28"/>
      <c r="Y33722" s="30"/>
      <c r="Z33722" s="30"/>
      <c r="AB33722" s="6"/>
    </row>
    <row r="33723" spans="1:28">
      <c r="A33723" s="2"/>
      <c r="B33723" s="2"/>
      <c r="C33723" s="2"/>
      <c r="G33723" s="94"/>
      <c r="H33723" s="94"/>
      <c r="I33723" s="94"/>
      <c r="J33723" s="2"/>
      <c r="P33723" s="30"/>
      <c r="T33723" s="2"/>
      <c r="V33723" s="2"/>
      <c r="W33723" s="28"/>
      <c r="Y33723" s="30"/>
      <c r="Z33723" s="30"/>
      <c r="AB33723" s="6"/>
    </row>
    <row r="33724" spans="1:28">
      <c r="A33724" s="2"/>
      <c r="B33724" s="2"/>
      <c r="C33724" s="2"/>
      <c r="G33724" s="94"/>
      <c r="H33724" s="94"/>
      <c r="I33724" s="94"/>
      <c r="J33724" s="2"/>
      <c r="P33724" s="30"/>
      <c r="T33724" s="2"/>
      <c r="V33724" s="2"/>
      <c r="W33724" s="28"/>
      <c r="Y33724" s="30"/>
      <c r="Z33724" s="30"/>
      <c r="AB33724" s="6"/>
    </row>
    <row r="33725" spans="1:28">
      <c r="A33725" s="2"/>
      <c r="B33725" s="2"/>
      <c r="C33725" s="2"/>
      <c r="G33725" s="94"/>
      <c r="H33725" s="94"/>
      <c r="I33725" s="94"/>
      <c r="J33725" s="2"/>
      <c r="P33725" s="30"/>
      <c r="T33725" s="2"/>
      <c r="V33725" s="2"/>
      <c r="W33725" s="28"/>
      <c r="Y33725" s="30"/>
      <c r="Z33725" s="30"/>
      <c r="AB33725" s="6"/>
    </row>
    <row r="33726" spans="1:28">
      <c r="A33726" s="2"/>
      <c r="B33726" s="2"/>
      <c r="C33726" s="2"/>
      <c r="G33726" s="94"/>
      <c r="H33726" s="94"/>
      <c r="I33726" s="94"/>
      <c r="J33726" s="2"/>
      <c r="P33726" s="30"/>
      <c r="T33726" s="2"/>
      <c r="V33726" s="2"/>
      <c r="W33726" s="28"/>
      <c r="Y33726" s="30"/>
      <c r="Z33726" s="30"/>
      <c r="AB33726" s="6"/>
    </row>
    <row r="33727" spans="1:28">
      <c r="A33727" s="2"/>
      <c r="B33727" s="2"/>
      <c r="C33727" s="2"/>
      <c r="G33727" s="94"/>
      <c r="H33727" s="94"/>
      <c r="I33727" s="94"/>
      <c r="J33727" s="2"/>
      <c r="P33727" s="30"/>
      <c r="T33727" s="2"/>
      <c r="V33727" s="2"/>
      <c r="W33727" s="28"/>
      <c r="Y33727" s="30"/>
      <c r="Z33727" s="30"/>
      <c r="AB33727" s="6"/>
    </row>
    <row r="33728" spans="1:28">
      <c r="A33728" s="2"/>
      <c r="B33728" s="2"/>
      <c r="C33728" s="2"/>
      <c r="G33728" s="94"/>
      <c r="H33728" s="94"/>
      <c r="I33728" s="94"/>
      <c r="J33728" s="2"/>
      <c r="P33728" s="30"/>
      <c r="T33728" s="2"/>
      <c r="V33728" s="2"/>
      <c r="W33728" s="28"/>
      <c r="Y33728" s="30"/>
      <c r="Z33728" s="30"/>
      <c r="AB33728" s="6"/>
    </row>
    <row r="33729" spans="1:28">
      <c r="A33729" s="2"/>
      <c r="B33729" s="2"/>
      <c r="C33729" s="2"/>
      <c r="G33729" s="94"/>
      <c r="H33729" s="94"/>
      <c r="I33729" s="94"/>
      <c r="J33729" s="2"/>
      <c r="P33729" s="30"/>
      <c r="T33729" s="2"/>
      <c r="V33729" s="2"/>
      <c r="W33729" s="28"/>
      <c r="Y33729" s="30"/>
      <c r="Z33729" s="30"/>
      <c r="AB33729" s="6"/>
    </row>
    <row r="33730" spans="1:28">
      <c r="A33730" s="2"/>
      <c r="B33730" s="2"/>
      <c r="C33730" s="2"/>
      <c r="G33730" s="94"/>
      <c r="H33730" s="94"/>
      <c r="I33730" s="94"/>
      <c r="J33730" s="2"/>
      <c r="P33730" s="30"/>
      <c r="T33730" s="2"/>
      <c r="V33730" s="2"/>
      <c r="W33730" s="28"/>
      <c r="Y33730" s="30"/>
      <c r="Z33730" s="30"/>
      <c r="AB33730" s="6"/>
    </row>
    <row r="33731" spans="1:28">
      <c r="A33731" s="2"/>
      <c r="B33731" s="2"/>
      <c r="C33731" s="2"/>
      <c r="G33731" s="94"/>
      <c r="H33731" s="94"/>
      <c r="I33731" s="94"/>
      <c r="J33731" s="2"/>
      <c r="P33731" s="30"/>
      <c r="T33731" s="2"/>
      <c r="V33731" s="2"/>
      <c r="W33731" s="28"/>
      <c r="Y33731" s="30"/>
      <c r="Z33731" s="30"/>
      <c r="AB33731" s="6"/>
    </row>
    <row r="33732" spans="1:28">
      <c r="A33732" s="2"/>
      <c r="B33732" s="2"/>
      <c r="C33732" s="2"/>
      <c r="G33732" s="94"/>
      <c r="H33732" s="94"/>
      <c r="I33732" s="94"/>
      <c r="J33732" s="2"/>
      <c r="P33732" s="30"/>
      <c r="T33732" s="2"/>
      <c r="V33732" s="2"/>
      <c r="W33732" s="28"/>
      <c r="Y33732" s="30"/>
      <c r="Z33732" s="30"/>
      <c r="AB33732" s="6"/>
    </row>
    <row r="33733" spans="1:28">
      <c r="A33733" s="2"/>
      <c r="B33733" s="2"/>
      <c r="C33733" s="2"/>
      <c r="G33733" s="94"/>
      <c r="H33733" s="94"/>
      <c r="I33733" s="94"/>
      <c r="J33733" s="2"/>
      <c r="P33733" s="30"/>
      <c r="T33733" s="2"/>
      <c r="V33733" s="2"/>
      <c r="W33733" s="28"/>
      <c r="Y33733" s="30"/>
      <c r="Z33733" s="30"/>
      <c r="AB33733" s="6"/>
    </row>
    <row r="33734" spans="1:28">
      <c r="A33734" s="2"/>
      <c r="B33734" s="2"/>
      <c r="C33734" s="2"/>
      <c r="G33734" s="94"/>
      <c r="H33734" s="94"/>
      <c r="I33734" s="94"/>
      <c r="J33734" s="2"/>
      <c r="P33734" s="30"/>
      <c r="T33734" s="2"/>
      <c r="V33734" s="2"/>
      <c r="W33734" s="28"/>
      <c r="Y33734" s="30"/>
      <c r="Z33734" s="30"/>
      <c r="AB33734" s="6"/>
    </row>
    <row r="33735" spans="1:28">
      <c r="A33735" s="2"/>
      <c r="B33735" s="2"/>
      <c r="C33735" s="2"/>
      <c r="G33735" s="94"/>
      <c r="H33735" s="94"/>
      <c r="I33735" s="94"/>
      <c r="J33735" s="2"/>
      <c r="P33735" s="30"/>
      <c r="T33735" s="2"/>
      <c r="V33735" s="2"/>
      <c r="W33735" s="28"/>
      <c r="Y33735" s="30"/>
      <c r="Z33735" s="30"/>
      <c r="AB33735" s="6"/>
    </row>
    <row r="33736" spans="1:28">
      <c r="A33736" s="2"/>
      <c r="B33736" s="2"/>
      <c r="C33736" s="2"/>
      <c r="G33736" s="94"/>
      <c r="H33736" s="94"/>
      <c r="I33736" s="94"/>
      <c r="J33736" s="2"/>
      <c r="P33736" s="30"/>
      <c r="T33736" s="2"/>
      <c r="V33736" s="2"/>
      <c r="W33736" s="28"/>
      <c r="Y33736" s="30"/>
      <c r="Z33736" s="30"/>
      <c r="AB33736" s="6"/>
    </row>
    <row r="33737" spans="1:28">
      <c r="A33737" s="2"/>
      <c r="B33737" s="2"/>
      <c r="C33737" s="2"/>
      <c r="G33737" s="94"/>
      <c r="H33737" s="94"/>
      <c r="I33737" s="94"/>
      <c r="J33737" s="2"/>
      <c r="P33737" s="30"/>
      <c r="T33737" s="2"/>
      <c r="V33737" s="2"/>
      <c r="W33737" s="28"/>
      <c r="Y33737" s="30"/>
      <c r="Z33737" s="30"/>
      <c r="AB33737" s="6"/>
    </row>
    <row r="33738" spans="1:28">
      <c r="A33738" s="2"/>
      <c r="B33738" s="2"/>
      <c r="C33738" s="2"/>
      <c r="G33738" s="94"/>
      <c r="H33738" s="94"/>
      <c r="I33738" s="94"/>
      <c r="J33738" s="2"/>
      <c r="P33738" s="30"/>
      <c r="T33738" s="2"/>
      <c r="V33738" s="2"/>
      <c r="W33738" s="28"/>
      <c r="Y33738" s="30"/>
      <c r="Z33738" s="30"/>
      <c r="AB33738" s="6"/>
    </row>
    <row r="33739" spans="1:28">
      <c r="A33739" s="2"/>
      <c r="B33739" s="2"/>
      <c r="C33739" s="2"/>
      <c r="G33739" s="94"/>
      <c r="H33739" s="94"/>
      <c r="I33739" s="94"/>
      <c r="J33739" s="2"/>
      <c r="P33739" s="30"/>
      <c r="T33739" s="2"/>
      <c r="V33739" s="2"/>
      <c r="W33739" s="28"/>
      <c r="Y33739" s="30"/>
      <c r="Z33739" s="30"/>
      <c r="AB33739" s="6"/>
    </row>
    <row r="33740" spans="1:28">
      <c r="A33740" s="2"/>
      <c r="B33740" s="2"/>
      <c r="C33740" s="2"/>
      <c r="G33740" s="94"/>
      <c r="H33740" s="94"/>
      <c r="I33740" s="94"/>
      <c r="J33740" s="2"/>
      <c r="P33740" s="30"/>
      <c r="T33740" s="2"/>
      <c r="V33740" s="2"/>
      <c r="W33740" s="28"/>
      <c r="Y33740" s="30"/>
      <c r="Z33740" s="30"/>
      <c r="AB33740" s="6"/>
    </row>
    <row r="33741" spans="1:28">
      <c r="A33741" s="2"/>
      <c r="B33741" s="2"/>
      <c r="C33741" s="2"/>
      <c r="G33741" s="94"/>
      <c r="H33741" s="94"/>
      <c r="I33741" s="94"/>
      <c r="J33741" s="2"/>
      <c r="P33741" s="30"/>
      <c r="T33741" s="2"/>
      <c r="V33741" s="2"/>
      <c r="W33741" s="28"/>
      <c r="Y33741" s="30"/>
      <c r="Z33741" s="30"/>
      <c r="AB33741" s="6"/>
    </row>
    <row r="33742" spans="1:28">
      <c r="A33742" s="2"/>
      <c r="B33742" s="2"/>
      <c r="C33742" s="2"/>
      <c r="G33742" s="94"/>
      <c r="H33742" s="94"/>
      <c r="I33742" s="94"/>
      <c r="J33742" s="2"/>
      <c r="P33742" s="30"/>
      <c r="T33742" s="2"/>
      <c r="V33742" s="2"/>
      <c r="W33742" s="28"/>
      <c r="Y33742" s="30"/>
      <c r="Z33742" s="30"/>
      <c r="AB33742" s="6"/>
    </row>
    <row r="33743" spans="1:28">
      <c r="A33743" s="2"/>
      <c r="B33743" s="2"/>
      <c r="C33743" s="2"/>
      <c r="G33743" s="94"/>
      <c r="H33743" s="94"/>
      <c r="I33743" s="94"/>
      <c r="J33743" s="2"/>
      <c r="P33743" s="30"/>
      <c r="T33743" s="2"/>
      <c r="V33743" s="2"/>
      <c r="W33743" s="28"/>
      <c r="Y33743" s="30"/>
      <c r="Z33743" s="30"/>
      <c r="AB33743" s="6"/>
    </row>
    <row r="33744" spans="1:28">
      <c r="A33744" s="2"/>
      <c r="B33744" s="2"/>
      <c r="C33744" s="2"/>
      <c r="G33744" s="94"/>
      <c r="H33744" s="94"/>
      <c r="I33744" s="94"/>
      <c r="J33744" s="2"/>
      <c r="P33744" s="30"/>
      <c r="T33744" s="2"/>
      <c r="V33744" s="2"/>
      <c r="W33744" s="28"/>
      <c r="Y33744" s="30"/>
      <c r="Z33744" s="30"/>
      <c r="AB33744" s="6"/>
    </row>
    <row r="33745" spans="1:28">
      <c r="A33745" s="2"/>
      <c r="B33745" s="2"/>
      <c r="C33745" s="2"/>
      <c r="G33745" s="94"/>
      <c r="H33745" s="94"/>
      <c r="I33745" s="94"/>
      <c r="J33745" s="2"/>
      <c r="P33745" s="30"/>
      <c r="T33745" s="2"/>
      <c r="V33745" s="2"/>
      <c r="W33745" s="28"/>
      <c r="Y33745" s="30"/>
      <c r="Z33745" s="30"/>
      <c r="AB33745" s="6"/>
    </row>
    <row r="33746" spans="1:28">
      <c r="A33746" s="2"/>
      <c r="B33746" s="2"/>
      <c r="C33746" s="2"/>
      <c r="G33746" s="94"/>
      <c r="H33746" s="94"/>
      <c r="I33746" s="94"/>
      <c r="J33746" s="2"/>
      <c r="P33746" s="30"/>
      <c r="T33746" s="2"/>
      <c r="V33746" s="2"/>
      <c r="W33746" s="28"/>
      <c r="Y33746" s="30"/>
      <c r="Z33746" s="30"/>
      <c r="AB33746" s="6"/>
    </row>
    <row r="33747" spans="1:28">
      <c r="A33747" s="2"/>
      <c r="B33747" s="2"/>
      <c r="C33747" s="2"/>
      <c r="G33747" s="94"/>
      <c r="H33747" s="94"/>
      <c r="I33747" s="94"/>
      <c r="J33747" s="2"/>
      <c r="P33747" s="30"/>
      <c r="T33747" s="2"/>
      <c r="V33747" s="2"/>
      <c r="W33747" s="28"/>
      <c r="Y33747" s="30"/>
      <c r="Z33747" s="30"/>
      <c r="AB33747" s="6"/>
    </row>
    <row r="33748" spans="1:28">
      <c r="A33748" s="2"/>
      <c r="B33748" s="2"/>
      <c r="C33748" s="2"/>
      <c r="G33748" s="94"/>
      <c r="H33748" s="94"/>
      <c r="I33748" s="94"/>
      <c r="J33748" s="2"/>
      <c r="P33748" s="30"/>
      <c r="T33748" s="2"/>
      <c r="V33748" s="2"/>
      <c r="W33748" s="28"/>
      <c r="Y33748" s="30"/>
      <c r="Z33748" s="30"/>
      <c r="AB33748" s="6"/>
    </row>
    <row r="33749" spans="1:28">
      <c r="A33749" s="2"/>
      <c r="B33749" s="2"/>
      <c r="C33749" s="2"/>
      <c r="G33749" s="94"/>
      <c r="H33749" s="94"/>
      <c r="I33749" s="94"/>
      <c r="J33749" s="2"/>
      <c r="P33749" s="30"/>
      <c r="T33749" s="2"/>
      <c r="V33749" s="2"/>
      <c r="W33749" s="28"/>
      <c r="Y33749" s="30"/>
      <c r="Z33749" s="30"/>
      <c r="AB33749" s="6"/>
    </row>
    <row r="33750" spans="1:28">
      <c r="A33750" s="2"/>
      <c r="B33750" s="2"/>
      <c r="C33750" s="2"/>
      <c r="G33750" s="94"/>
      <c r="H33750" s="94"/>
      <c r="I33750" s="94"/>
      <c r="J33750" s="2"/>
      <c r="P33750" s="30"/>
      <c r="T33750" s="2"/>
      <c r="V33750" s="2"/>
      <c r="W33750" s="28"/>
      <c r="Y33750" s="30"/>
      <c r="Z33750" s="30"/>
      <c r="AB33750" s="6"/>
    </row>
    <row r="33751" spans="1:28">
      <c r="A33751" s="2"/>
      <c r="B33751" s="2"/>
      <c r="C33751" s="2"/>
      <c r="G33751" s="94"/>
      <c r="H33751" s="94"/>
      <c r="I33751" s="94"/>
      <c r="J33751" s="2"/>
      <c r="P33751" s="30"/>
      <c r="T33751" s="2"/>
      <c r="V33751" s="2"/>
      <c r="W33751" s="28"/>
      <c r="Y33751" s="30"/>
      <c r="Z33751" s="30"/>
      <c r="AB33751" s="6"/>
    </row>
    <row r="33752" spans="1:28">
      <c r="A33752" s="2"/>
      <c r="B33752" s="2"/>
      <c r="C33752" s="2"/>
      <c r="G33752" s="94"/>
      <c r="H33752" s="94"/>
      <c r="I33752" s="94"/>
      <c r="J33752" s="2"/>
      <c r="P33752" s="30"/>
      <c r="T33752" s="2"/>
      <c r="V33752" s="2"/>
      <c r="W33752" s="28"/>
      <c r="Y33752" s="30"/>
      <c r="Z33752" s="30"/>
      <c r="AB33752" s="6"/>
    </row>
    <row r="33753" spans="1:28">
      <c r="A33753" s="2"/>
      <c r="B33753" s="2"/>
      <c r="C33753" s="2"/>
      <c r="G33753" s="94"/>
      <c r="H33753" s="94"/>
      <c r="I33753" s="94"/>
      <c r="J33753" s="2"/>
      <c r="P33753" s="30"/>
      <c r="T33753" s="2"/>
      <c r="V33753" s="2"/>
      <c r="W33753" s="28"/>
      <c r="Y33753" s="30"/>
      <c r="Z33753" s="30"/>
      <c r="AB33753" s="6"/>
    </row>
    <row r="33754" spans="1:28">
      <c r="A33754" s="2"/>
      <c r="B33754" s="2"/>
      <c r="C33754" s="2"/>
      <c r="G33754" s="94"/>
      <c r="H33754" s="94"/>
      <c r="I33754" s="94"/>
      <c r="J33754" s="2"/>
      <c r="P33754" s="30"/>
      <c r="T33754" s="2"/>
      <c r="V33754" s="2"/>
      <c r="W33754" s="28"/>
      <c r="Y33754" s="30"/>
      <c r="Z33754" s="30"/>
      <c r="AB33754" s="6"/>
    </row>
    <row r="33755" spans="1:28">
      <c r="A33755" s="2"/>
      <c r="B33755" s="2"/>
      <c r="C33755" s="2"/>
      <c r="G33755" s="94"/>
      <c r="H33755" s="94"/>
      <c r="I33755" s="94"/>
      <c r="J33755" s="2"/>
      <c r="P33755" s="30"/>
      <c r="T33755" s="2"/>
      <c r="V33755" s="2"/>
      <c r="W33755" s="28"/>
      <c r="Y33755" s="30"/>
      <c r="Z33755" s="30"/>
      <c r="AB33755" s="6"/>
    </row>
    <row r="33756" spans="1:28">
      <c r="A33756" s="2"/>
      <c r="B33756" s="2"/>
      <c r="C33756" s="2"/>
      <c r="G33756" s="94"/>
      <c r="H33756" s="94"/>
      <c r="I33756" s="94"/>
      <c r="J33756" s="2"/>
      <c r="P33756" s="30"/>
      <c r="T33756" s="2"/>
      <c r="V33756" s="2"/>
      <c r="W33756" s="28"/>
      <c r="Y33756" s="30"/>
      <c r="Z33756" s="30"/>
      <c r="AB33756" s="6"/>
    </row>
    <row r="33757" spans="1:28">
      <c r="A33757" s="2"/>
      <c r="B33757" s="2"/>
      <c r="C33757" s="2"/>
      <c r="G33757" s="94"/>
      <c r="H33757" s="94"/>
      <c r="I33757" s="94"/>
      <c r="J33757" s="2"/>
      <c r="P33757" s="30"/>
      <c r="T33757" s="2"/>
      <c r="V33757" s="2"/>
      <c r="W33757" s="28"/>
      <c r="Y33757" s="30"/>
      <c r="Z33757" s="30"/>
      <c r="AB33757" s="6"/>
    </row>
    <row r="33758" spans="1:28">
      <c r="A33758" s="2"/>
      <c r="B33758" s="2"/>
      <c r="C33758" s="2"/>
      <c r="G33758" s="94"/>
      <c r="H33758" s="94"/>
      <c r="I33758" s="94"/>
      <c r="J33758" s="2"/>
      <c r="P33758" s="30"/>
      <c r="T33758" s="2"/>
      <c r="V33758" s="2"/>
      <c r="W33758" s="28"/>
      <c r="Y33758" s="30"/>
      <c r="Z33758" s="30"/>
      <c r="AB33758" s="6"/>
    </row>
    <row r="33759" spans="1:28">
      <c r="A33759" s="2"/>
      <c r="B33759" s="2"/>
      <c r="C33759" s="2"/>
      <c r="G33759" s="94"/>
      <c r="H33759" s="94"/>
      <c r="I33759" s="94"/>
      <c r="J33759" s="2"/>
      <c r="P33759" s="30"/>
      <c r="T33759" s="2"/>
      <c r="V33759" s="2"/>
      <c r="W33759" s="28"/>
      <c r="Y33759" s="30"/>
      <c r="Z33759" s="30"/>
      <c r="AB33759" s="6"/>
    </row>
    <row r="33760" spans="1:28">
      <c r="A33760" s="2"/>
      <c r="B33760" s="2"/>
      <c r="C33760" s="2"/>
      <c r="G33760" s="94"/>
      <c r="H33760" s="94"/>
      <c r="I33760" s="94"/>
      <c r="J33760" s="2"/>
      <c r="P33760" s="30"/>
      <c r="T33760" s="2"/>
      <c r="V33760" s="2"/>
      <c r="W33760" s="28"/>
      <c r="Y33760" s="30"/>
      <c r="Z33760" s="30"/>
      <c r="AB33760" s="6"/>
    </row>
    <row r="33761" spans="1:28">
      <c r="A33761" s="2"/>
      <c r="B33761" s="2"/>
      <c r="C33761" s="2"/>
      <c r="G33761" s="94"/>
      <c r="H33761" s="94"/>
      <c r="I33761" s="94"/>
      <c r="J33761" s="2"/>
      <c r="P33761" s="30"/>
      <c r="T33761" s="2"/>
      <c r="V33761" s="2"/>
      <c r="W33761" s="28"/>
      <c r="Y33761" s="30"/>
      <c r="Z33761" s="30"/>
      <c r="AB33761" s="6"/>
    </row>
    <row r="33762" spans="1:28">
      <c r="A33762" s="2"/>
      <c r="B33762" s="2"/>
      <c r="C33762" s="2"/>
      <c r="G33762" s="94"/>
      <c r="H33762" s="94"/>
      <c r="I33762" s="94"/>
      <c r="J33762" s="2"/>
      <c r="P33762" s="30"/>
      <c r="T33762" s="2"/>
      <c r="V33762" s="2"/>
      <c r="W33762" s="28"/>
      <c r="Y33762" s="30"/>
      <c r="Z33762" s="30"/>
      <c r="AB33762" s="6"/>
    </row>
    <row r="33763" spans="1:28">
      <c r="A33763" s="2"/>
      <c r="B33763" s="2"/>
      <c r="C33763" s="2"/>
      <c r="G33763" s="94"/>
      <c r="H33763" s="94"/>
      <c r="I33763" s="94"/>
      <c r="J33763" s="2"/>
      <c r="P33763" s="30"/>
      <c r="T33763" s="2"/>
      <c r="V33763" s="2"/>
      <c r="W33763" s="28"/>
      <c r="Y33763" s="30"/>
      <c r="Z33763" s="30"/>
      <c r="AB33763" s="6"/>
    </row>
    <row r="33764" spans="1:28">
      <c r="A33764" s="2"/>
      <c r="B33764" s="2"/>
      <c r="C33764" s="2"/>
      <c r="G33764" s="94"/>
      <c r="H33764" s="94"/>
      <c r="I33764" s="94"/>
      <c r="J33764" s="2"/>
      <c r="P33764" s="30"/>
      <c r="T33764" s="2"/>
      <c r="V33764" s="2"/>
      <c r="W33764" s="28"/>
      <c r="Y33764" s="30"/>
      <c r="Z33764" s="30"/>
      <c r="AB33764" s="6"/>
    </row>
    <row r="33765" spans="1:28">
      <c r="A33765" s="2"/>
      <c r="B33765" s="2"/>
      <c r="C33765" s="2"/>
      <c r="G33765" s="94"/>
      <c r="H33765" s="94"/>
      <c r="I33765" s="94"/>
      <c r="J33765" s="2"/>
      <c r="P33765" s="30"/>
      <c r="T33765" s="2"/>
      <c r="V33765" s="2"/>
      <c r="W33765" s="28"/>
      <c r="Y33765" s="30"/>
      <c r="Z33765" s="30"/>
      <c r="AB33765" s="6"/>
    </row>
    <row r="33766" spans="1:28">
      <c r="A33766" s="2"/>
      <c r="B33766" s="2"/>
      <c r="C33766" s="2"/>
      <c r="G33766" s="94"/>
      <c r="H33766" s="94"/>
      <c r="I33766" s="94"/>
      <c r="J33766" s="2"/>
      <c r="P33766" s="30"/>
      <c r="T33766" s="2"/>
      <c r="V33766" s="2"/>
      <c r="W33766" s="28"/>
      <c r="Y33766" s="30"/>
      <c r="Z33766" s="30"/>
      <c r="AB33766" s="6"/>
    </row>
    <row r="33767" spans="1:28">
      <c r="A33767" s="2"/>
      <c r="B33767" s="2"/>
      <c r="C33767" s="2"/>
      <c r="G33767" s="94"/>
      <c r="H33767" s="94"/>
      <c r="I33767" s="94"/>
      <c r="J33767" s="2"/>
      <c r="P33767" s="30"/>
      <c r="T33767" s="2"/>
      <c r="V33767" s="2"/>
      <c r="W33767" s="28"/>
      <c r="Y33767" s="30"/>
      <c r="Z33767" s="30"/>
      <c r="AB33767" s="6"/>
    </row>
    <row r="33768" spans="1:28">
      <c r="A33768" s="2"/>
      <c r="B33768" s="2"/>
      <c r="C33768" s="2"/>
      <c r="G33768" s="94"/>
      <c r="H33768" s="94"/>
      <c r="I33768" s="94"/>
      <c r="J33768" s="2"/>
      <c r="P33768" s="30"/>
      <c r="T33768" s="2"/>
      <c r="V33768" s="2"/>
      <c r="W33768" s="28"/>
      <c r="Y33768" s="30"/>
      <c r="Z33768" s="30"/>
      <c r="AB33768" s="6"/>
    </row>
    <row r="33769" spans="1:28">
      <c r="A33769" s="2"/>
      <c r="B33769" s="2"/>
      <c r="C33769" s="2"/>
      <c r="G33769" s="94"/>
      <c r="H33769" s="94"/>
      <c r="I33769" s="94"/>
      <c r="J33769" s="2"/>
      <c r="P33769" s="30"/>
      <c r="T33769" s="2"/>
      <c r="V33769" s="2"/>
      <c r="W33769" s="28"/>
      <c r="Y33769" s="30"/>
      <c r="Z33769" s="30"/>
      <c r="AB33769" s="6"/>
    </row>
    <row r="33770" spans="1:28">
      <c r="A33770" s="2"/>
      <c r="B33770" s="2"/>
      <c r="C33770" s="2"/>
      <c r="G33770" s="94"/>
      <c r="H33770" s="94"/>
      <c r="I33770" s="94"/>
      <c r="J33770" s="2"/>
      <c r="P33770" s="30"/>
      <c r="T33770" s="2"/>
      <c r="V33770" s="2"/>
      <c r="W33770" s="28"/>
      <c r="Y33770" s="30"/>
      <c r="Z33770" s="30"/>
      <c r="AB33770" s="6"/>
    </row>
    <row r="33771" spans="1:28">
      <c r="A33771" s="2"/>
      <c r="B33771" s="2"/>
      <c r="C33771" s="2"/>
      <c r="G33771" s="94"/>
      <c r="H33771" s="94"/>
      <c r="I33771" s="94"/>
      <c r="J33771" s="2"/>
      <c r="P33771" s="30"/>
      <c r="T33771" s="2"/>
      <c r="V33771" s="2"/>
      <c r="W33771" s="28"/>
      <c r="Y33771" s="30"/>
      <c r="Z33771" s="30"/>
      <c r="AB33771" s="6"/>
    </row>
    <row r="33772" spans="1:28">
      <c r="A33772" s="2"/>
      <c r="B33772" s="2"/>
      <c r="C33772" s="2"/>
      <c r="G33772" s="94"/>
      <c r="H33772" s="94"/>
      <c r="I33772" s="94"/>
      <c r="J33772" s="2"/>
      <c r="P33772" s="30"/>
      <c r="T33772" s="2"/>
      <c r="V33772" s="2"/>
      <c r="W33772" s="28"/>
      <c r="Y33772" s="30"/>
      <c r="Z33772" s="30"/>
      <c r="AB33772" s="6"/>
    </row>
    <row r="33773" spans="1:28">
      <c r="A33773" s="2"/>
      <c r="B33773" s="2"/>
      <c r="C33773" s="2"/>
      <c r="G33773" s="94"/>
      <c r="H33773" s="94"/>
      <c r="I33773" s="94"/>
      <c r="J33773" s="2"/>
      <c r="P33773" s="30"/>
      <c r="T33773" s="2"/>
      <c r="V33773" s="2"/>
      <c r="W33773" s="28"/>
      <c r="Y33773" s="30"/>
      <c r="Z33773" s="30"/>
      <c r="AB33773" s="6"/>
    </row>
    <row r="33774" spans="1:28">
      <c r="A33774" s="2"/>
      <c r="B33774" s="2"/>
      <c r="C33774" s="2"/>
      <c r="G33774" s="94"/>
      <c r="H33774" s="94"/>
      <c r="I33774" s="94"/>
      <c r="J33774" s="2"/>
      <c r="P33774" s="30"/>
      <c r="T33774" s="2"/>
      <c r="V33774" s="2"/>
      <c r="W33774" s="28"/>
      <c r="Y33774" s="30"/>
      <c r="Z33774" s="30"/>
      <c r="AB33774" s="6"/>
    </row>
    <row r="33775" spans="1:28">
      <c r="A33775" s="2"/>
      <c r="B33775" s="2"/>
      <c r="C33775" s="2"/>
      <c r="G33775" s="94"/>
      <c r="H33775" s="94"/>
      <c r="I33775" s="94"/>
      <c r="J33775" s="2"/>
      <c r="P33775" s="30"/>
      <c r="T33775" s="2"/>
      <c r="V33775" s="2"/>
      <c r="W33775" s="28"/>
      <c r="Y33775" s="30"/>
      <c r="Z33775" s="30"/>
      <c r="AB33775" s="6"/>
    </row>
    <row r="33776" spans="1:28">
      <c r="A33776" s="2"/>
      <c r="B33776" s="2"/>
      <c r="C33776" s="2"/>
      <c r="G33776" s="94"/>
      <c r="H33776" s="94"/>
      <c r="I33776" s="94"/>
      <c r="J33776" s="2"/>
      <c r="P33776" s="30"/>
      <c r="T33776" s="2"/>
      <c r="V33776" s="2"/>
      <c r="W33776" s="28"/>
      <c r="Y33776" s="30"/>
      <c r="Z33776" s="30"/>
      <c r="AB33776" s="6"/>
    </row>
    <row r="33777" spans="1:28">
      <c r="A33777" s="2"/>
      <c r="B33777" s="2"/>
      <c r="C33777" s="2"/>
      <c r="G33777" s="94"/>
      <c r="H33777" s="94"/>
      <c r="I33777" s="94"/>
      <c r="J33777" s="2"/>
      <c r="P33777" s="30"/>
      <c r="T33777" s="2"/>
      <c r="V33777" s="2"/>
      <c r="W33777" s="28"/>
      <c r="Y33777" s="30"/>
      <c r="Z33777" s="30"/>
      <c r="AB33777" s="6"/>
    </row>
    <row r="33778" spans="1:28">
      <c r="A33778" s="2"/>
      <c r="B33778" s="2"/>
      <c r="C33778" s="2"/>
      <c r="G33778" s="94"/>
      <c r="H33778" s="94"/>
      <c r="I33778" s="94"/>
      <c r="J33778" s="2"/>
      <c r="P33778" s="30"/>
      <c r="T33778" s="2"/>
      <c r="V33778" s="2"/>
      <c r="W33778" s="28"/>
      <c r="Y33778" s="30"/>
      <c r="Z33778" s="30"/>
      <c r="AB33778" s="6"/>
    </row>
    <row r="33779" spans="1:28">
      <c r="A33779" s="2"/>
      <c r="B33779" s="2"/>
      <c r="C33779" s="2"/>
      <c r="G33779" s="94"/>
      <c r="H33779" s="94"/>
      <c r="I33779" s="94"/>
      <c r="J33779" s="2"/>
      <c r="P33779" s="30"/>
      <c r="T33779" s="2"/>
      <c r="V33779" s="2"/>
      <c r="W33779" s="28"/>
      <c r="Y33779" s="30"/>
      <c r="Z33779" s="30"/>
      <c r="AB33779" s="6"/>
    </row>
    <row r="33780" spans="1:28">
      <c r="A33780" s="2"/>
      <c r="B33780" s="2"/>
      <c r="C33780" s="2"/>
      <c r="G33780" s="94"/>
      <c r="H33780" s="94"/>
      <c r="I33780" s="94"/>
      <c r="J33780" s="2"/>
      <c r="P33780" s="30"/>
      <c r="T33780" s="2"/>
      <c r="V33780" s="2"/>
      <c r="W33780" s="28"/>
      <c r="Y33780" s="30"/>
      <c r="Z33780" s="30"/>
      <c r="AB33780" s="6"/>
    </row>
    <row r="33781" spans="1:28">
      <c r="A33781" s="2"/>
      <c r="B33781" s="2"/>
      <c r="C33781" s="2"/>
      <c r="G33781" s="94"/>
      <c r="H33781" s="94"/>
      <c r="I33781" s="94"/>
      <c r="J33781" s="2"/>
      <c r="P33781" s="30"/>
      <c r="T33781" s="2"/>
      <c r="V33781" s="2"/>
      <c r="W33781" s="28"/>
      <c r="Y33781" s="30"/>
      <c r="Z33781" s="30"/>
      <c r="AB33781" s="6"/>
    </row>
    <row r="33782" spans="1:28">
      <c r="A33782" s="2"/>
      <c r="B33782" s="2"/>
      <c r="C33782" s="2"/>
      <c r="G33782" s="94"/>
      <c r="H33782" s="94"/>
      <c r="I33782" s="94"/>
      <c r="J33782" s="2"/>
      <c r="P33782" s="30"/>
      <c r="T33782" s="2"/>
      <c r="V33782" s="2"/>
      <c r="W33782" s="28"/>
      <c r="Y33782" s="30"/>
      <c r="Z33782" s="30"/>
      <c r="AB33782" s="6"/>
    </row>
    <row r="33783" spans="1:28">
      <c r="A33783" s="2"/>
      <c r="B33783" s="2"/>
      <c r="C33783" s="2"/>
      <c r="G33783" s="94"/>
      <c r="H33783" s="94"/>
      <c r="I33783" s="94"/>
      <c r="J33783" s="2"/>
      <c r="P33783" s="30"/>
      <c r="T33783" s="2"/>
      <c r="V33783" s="2"/>
      <c r="W33783" s="28"/>
      <c r="Y33783" s="30"/>
      <c r="Z33783" s="30"/>
      <c r="AB33783" s="6"/>
    </row>
    <row r="33784" spans="1:28">
      <c r="A33784" s="2"/>
      <c r="B33784" s="2"/>
      <c r="C33784" s="2"/>
      <c r="G33784" s="94"/>
      <c r="H33784" s="94"/>
      <c r="I33784" s="94"/>
      <c r="J33784" s="2"/>
      <c r="P33784" s="30"/>
      <c r="T33784" s="2"/>
      <c r="V33784" s="2"/>
      <c r="W33784" s="28"/>
      <c r="Y33784" s="30"/>
      <c r="Z33784" s="30"/>
      <c r="AB33784" s="6"/>
    </row>
    <row r="33785" spans="1:28">
      <c r="A33785" s="2"/>
      <c r="B33785" s="2"/>
      <c r="C33785" s="2"/>
      <c r="G33785" s="94"/>
      <c r="H33785" s="94"/>
      <c r="I33785" s="94"/>
      <c r="J33785" s="2"/>
      <c r="P33785" s="30"/>
      <c r="T33785" s="2"/>
      <c r="V33785" s="2"/>
      <c r="W33785" s="28"/>
      <c r="Y33785" s="30"/>
      <c r="Z33785" s="30"/>
      <c r="AB33785" s="6"/>
    </row>
    <row r="33786" spans="1:28">
      <c r="A33786" s="2"/>
      <c r="B33786" s="2"/>
      <c r="C33786" s="2"/>
      <c r="G33786" s="94"/>
      <c r="H33786" s="94"/>
      <c r="I33786" s="94"/>
      <c r="J33786" s="2"/>
      <c r="P33786" s="30"/>
      <c r="T33786" s="2"/>
      <c r="V33786" s="2"/>
      <c r="W33786" s="28"/>
      <c r="Y33786" s="30"/>
      <c r="Z33786" s="30"/>
      <c r="AB33786" s="6"/>
    </row>
    <row r="33787" spans="1:28">
      <c r="A33787" s="2"/>
      <c r="B33787" s="2"/>
      <c r="C33787" s="2"/>
      <c r="G33787" s="94"/>
      <c r="H33787" s="94"/>
      <c r="I33787" s="94"/>
      <c r="J33787" s="2"/>
      <c r="P33787" s="30"/>
      <c r="T33787" s="2"/>
      <c r="V33787" s="2"/>
      <c r="W33787" s="28"/>
      <c r="Y33787" s="30"/>
      <c r="Z33787" s="30"/>
      <c r="AB33787" s="6"/>
    </row>
    <row r="33788" spans="1:28">
      <c r="A33788" s="2"/>
      <c r="B33788" s="2"/>
      <c r="C33788" s="2"/>
      <c r="G33788" s="94"/>
      <c r="H33788" s="94"/>
      <c r="I33788" s="94"/>
      <c r="J33788" s="2"/>
      <c r="P33788" s="30"/>
      <c r="T33788" s="2"/>
      <c r="V33788" s="2"/>
      <c r="W33788" s="28"/>
      <c r="Y33788" s="30"/>
      <c r="Z33788" s="30"/>
      <c r="AB33788" s="6"/>
    </row>
    <row r="33789" spans="1:28">
      <c r="A33789" s="2"/>
      <c r="B33789" s="2"/>
      <c r="C33789" s="2"/>
      <c r="G33789" s="94"/>
      <c r="H33789" s="94"/>
      <c r="I33789" s="94"/>
      <c r="J33789" s="2"/>
      <c r="P33789" s="30"/>
      <c r="T33789" s="2"/>
      <c r="V33789" s="2"/>
      <c r="W33789" s="28"/>
      <c r="Y33789" s="30"/>
      <c r="Z33789" s="30"/>
      <c r="AB33789" s="6"/>
    </row>
    <row r="33790" spans="1:28">
      <c r="A33790" s="2"/>
      <c r="B33790" s="2"/>
      <c r="C33790" s="2"/>
      <c r="G33790" s="94"/>
      <c r="H33790" s="94"/>
      <c r="I33790" s="94"/>
      <c r="J33790" s="2"/>
      <c r="P33790" s="30"/>
      <c r="T33790" s="2"/>
      <c r="V33790" s="2"/>
      <c r="W33790" s="28"/>
      <c r="Y33790" s="30"/>
      <c r="Z33790" s="30"/>
      <c r="AB33790" s="6"/>
    </row>
    <row r="33791" spans="1:28">
      <c r="A33791" s="2"/>
      <c r="B33791" s="2"/>
      <c r="C33791" s="2"/>
      <c r="G33791" s="94"/>
      <c r="H33791" s="94"/>
      <c r="I33791" s="94"/>
      <c r="J33791" s="2"/>
      <c r="P33791" s="30"/>
      <c r="T33791" s="2"/>
      <c r="V33791" s="2"/>
      <c r="W33791" s="28"/>
      <c r="Y33791" s="30"/>
      <c r="Z33791" s="30"/>
      <c r="AB33791" s="6"/>
    </row>
    <row r="33792" spans="1:28">
      <c r="A33792" s="2"/>
      <c r="B33792" s="2"/>
      <c r="C33792" s="2"/>
      <c r="G33792" s="94"/>
      <c r="H33792" s="94"/>
      <c r="I33792" s="94"/>
      <c r="J33792" s="2"/>
      <c r="P33792" s="30"/>
      <c r="T33792" s="2"/>
      <c r="V33792" s="2"/>
      <c r="W33792" s="28"/>
      <c r="Y33792" s="30"/>
      <c r="Z33792" s="30"/>
      <c r="AB33792" s="6"/>
    </row>
    <row r="33793" spans="1:28">
      <c r="A33793" s="2"/>
      <c r="B33793" s="2"/>
      <c r="C33793" s="2"/>
      <c r="G33793" s="94"/>
      <c r="H33793" s="94"/>
      <c r="I33793" s="94"/>
      <c r="J33793" s="2"/>
      <c r="P33793" s="30"/>
      <c r="T33793" s="2"/>
      <c r="V33793" s="2"/>
      <c r="W33793" s="28"/>
      <c r="Y33793" s="30"/>
      <c r="Z33793" s="30"/>
      <c r="AB33793" s="6"/>
    </row>
    <row r="33794" spans="1:28">
      <c r="A33794" s="2"/>
      <c r="B33794" s="2"/>
      <c r="C33794" s="2"/>
      <c r="G33794" s="94"/>
      <c r="H33794" s="94"/>
      <c r="I33794" s="94"/>
      <c r="J33794" s="2"/>
      <c r="P33794" s="30"/>
      <c r="T33794" s="2"/>
      <c r="V33794" s="2"/>
      <c r="W33794" s="28"/>
      <c r="Y33794" s="30"/>
      <c r="Z33794" s="30"/>
      <c r="AB33794" s="6"/>
    </row>
    <row r="33795" spans="1:28">
      <c r="A33795" s="2"/>
      <c r="B33795" s="2"/>
      <c r="C33795" s="2"/>
      <c r="G33795" s="94"/>
      <c r="H33795" s="94"/>
      <c r="I33795" s="94"/>
      <c r="J33795" s="2"/>
      <c r="P33795" s="30"/>
      <c r="T33795" s="2"/>
      <c r="V33795" s="2"/>
      <c r="W33795" s="28"/>
      <c r="Y33795" s="30"/>
      <c r="Z33795" s="30"/>
      <c r="AB33795" s="6"/>
    </row>
    <row r="33796" spans="1:28">
      <c r="A33796" s="2"/>
      <c r="B33796" s="2"/>
      <c r="C33796" s="2"/>
      <c r="G33796" s="94"/>
      <c r="H33796" s="94"/>
      <c r="I33796" s="94"/>
      <c r="J33796" s="2"/>
      <c r="P33796" s="30"/>
      <c r="T33796" s="2"/>
      <c r="V33796" s="2"/>
      <c r="W33796" s="28"/>
      <c r="Y33796" s="30"/>
      <c r="Z33796" s="30"/>
      <c r="AB33796" s="6"/>
    </row>
    <row r="33797" spans="1:28">
      <c r="A33797" s="2"/>
      <c r="B33797" s="2"/>
      <c r="C33797" s="2"/>
      <c r="G33797" s="94"/>
      <c r="H33797" s="94"/>
      <c r="I33797" s="94"/>
      <c r="J33797" s="2"/>
      <c r="P33797" s="30"/>
      <c r="T33797" s="2"/>
      <c r="V33797" s="2"/>
      <c r="W33797" s="28"/>
      <c r="Y33797" s="30"/>
      <c r="Z33797" s="30"/>
      <c r="AB33797" s="6"/>
    </row>
    <row r="33798" spans="1:28">
      <c r="A33798" s="2"/>
      <c r="B33798" s="2"/>
      <c r="C33798" s="2"/>
      <c r="G33798" s="94"/>
      <c r="H33798" s="94"/>
      <c r="I33798" s="94"/>
      <c r="J33798" s="2"/>
      <c r="P33798" s="30"/>
      <c r="T33798" s="2"/>
      <c r="V33798" s="2"/>
      <c r="W33798" s="28"/>
      <c r="Y33798" s="30"/>
      <c r="Z33798" s="30"/>
      <c r="AB33798" s="6"/>
    </row>
    <row r="33799" spans="1:28">
      <c r="A33799" s="2"/>
      <c r="B33799" s="2"/>
      <c r="C33799" s="2"/>
      <c r="G33799" s="94"/>
      <c r="H33799" s="94"/>
      <c r="I33799" s="94"/>
      <c r="J33799" s="2"/>
      <c r="P33799" s="30"/>
      <c r="T33799" s="2"/>
      <c r="V33799" s="2"/>
      <c r="W33799" s="28"/>
      <c r="Y33799" s="30"/>
      <c r="Z33799" s="30"/>
      <c r="AB33799" s="6"/>
    </row>
    <row r="33800" spans="1:28">
      <c r="A33800" s="2"/>
      <c r="B33800" s="2"/>
      <c r="C33800" s="2"/>
      <c r="G33800" s="94"/>
      <c r="H33800" s="94"/>
      <c r="I33800" s="94"/>
      <c r="J33800" s="2"/>
      <c r="P33800" s="30"/>
      <c r="T33800" s="2"/>
      <c r="V33800" s="2"/>
      <c r="W33800" s="28"/>
      <c r="Y33800" s="30"/>
      <c r="Z33800" s="30"/>
      <c r="AB33800" s="6"/>
    </row>
    <row r="33801" spans="1:28">
      <c r="A33801" s="2"/>
      <c r="B33801" s="2"/>
      <c r="C33801" s="2"/>
      <c r="G33801" s="94"/>
      <c r="H33801" s="94"/>
      <c r="I33801" s="94"/>
      <c r="J33801" s="2"/>
      <c r="P33801" s="30"/>
      <c r="T33801" s="2"/>
      <c r="V33801" s="2"/>
      <c r="W33801" s="28"/>
      <c r="Y33801" s="30"/>
      <c r="Z33801" s="30"/>
      <c r="AB33801" s="6"/>
    </row>
    <row r="33802" spans="1:28">
      <c r="A33802" s="2"/>
      <c r="B33802" s="2"/>
      <c r="C33802" s="2"/>
      <c r="G33802" s="94"/>
      <c r="H33802" s="94"/>
      <c r="I33802" s="94"/>
      <c r="J33802" s="2"/>
      <c r="P33802" s="30"/>
      <c r="T33802" s="2"/>
      <c r="V33802" s="2"/>
      <c r="W33802" s="28"/>
      <c r="Y33802" s="30"/>
      <c r="Z33802" s="30"/>
      <c r="AB33802" s="6"/>
    </row>
    <row r="33803" spans="1:28">
      <c r="A33803" s="2"/>
      <c r="B33803" s="2"/>
      <c r="C33803" s="2"/>
      <c r="G33803" s="94"/>
      <c r="H33803" s="94"/>
      <c r="I33803" s="94"/>
      <c r="J33803" s="2"/>
      <c r="P33803" s="30"/>
      <c r="T33803" s="2"/>
      <c r="V33803" s="2"/>
      <c r="W33803" s="28"/>
      <c r="Y33803" s="30"/>
      <c r="Z33803" s="30"/>
      <c r="AB33803" s="6"/>
    </row>
    <row r="33804" spans="1:28">
      <c r="A33804" s="2"/>
      <c r="B33804" s="2"/>
      <c r="C33804" s="2"/>
      <c r="G33804" s="94"/>
      <c r="H33804" s="94"/>
      <c r="I33804" s="94"/>
      <c r="J33804" s="2"/>
      <c r="P33804" s="30"/>
      <c r="T33804" s="2"/>
      <c r="V33804" s="2"/>
      <c r="W33804" s="28"/>
      <c r="Y33804" s="30"/>
      <c r="Z33804" s="30"/>
      <c r="AB33804" s="6"/>
    </row>
    <row r="33805" spans="1:28">
      <c r="A33805" s="2"/>
      <c r="B33805" s="2"/>
      <c r="C33805" s="2"/>
      <c r="G33805" s="94"/>
      <c r="H33805" s="94"/>
      <c r="I33805" s="94"/>
      <c r="J33805" s="2"/>
      <c r="P33805" s="30"/>
      <c r="T33805" s="2"/>
      <c r="V33805" s="2"/>
      <c r="W33805" s="28"/>
      <c r="Y33805" s="30"/>
      <c r="Z33805" s="30"/>
      <c r="AB33805" s="6"/>
    </row>
    <row r="33806" spans="1:28">
      <c r="A33806" s="2"/>
      <c r="B33806" s="2"/>
      <c r="C33806" s="2"/>
      <c r="G33806" s="94"/>
      <c r="H33806" s="94"/>
      <c r="I33806" s="94"/>
      <c r="J33806" s="2"/>
      <c r="P33806" s="30"/>
      <c r="T33806" s="2"/>
      <c r="V33806" s="2"/>
      <c r="W33806" s="28"/>
      <c r="Y33806" s="30"/>
      <c r="Z33806" s="30"/>
      <c r="AB33806" s="6"/>
    </row>
    <row r="33807" spans="1:28">
      <c r="A33807" s="2"/>
      <c r="B33807" s="2"/>
      <c r="C33807" s="2"/>
      <c r="G33807" s="94"/>
      <c r="H33807" s="94"/>
      <c r="I33807" s="94"/>
      <c r="J33807" s="2"/>
      <c r="P33807" s="30"/>
      <c r="T33807" s="2"/>
      <c r="V33807" s="2"/>
      <c r="W33807" s="28"/>
      <c r="Y33807" s="30"/>
      <c r="Z33807" s="30"/>
      <c r="AB33807" s="6"/>
    </row>
    <row r="33808" spans="1:28">
      <c r="A33808" s="2"/>
      <c r="B33808" s="2"/>
      <c r="C33808" s="2"/>
      <c r="G33808" s="94"/>
      <c r="H33808" s="94"/>
      <c r="I33808" s="94"/>
      <c r="J33808" s="2"/>
      <c r="P33808" s="30"/>
      <c r="T33808" s="2"/>
      <c r="V33808" s="2"/>
      <c r="W33808" s="28"/>
      <c r="Y33808" s="30"/>
      <c r="Z33808" s="30"/>
      <c r="AB33808" s="6"/>
    </row>
    <row r="33809" spans="1:28">
      <c r="A33809" s="2"/>
      <c r="B33809" s="2"/>
      <c r="C33809" s="2"/>
      <c r="G33809" s="94"/>
      <c r="H33809" s="94"/>
      <c r="I33809" s="94"/>
      <c r="J33809" s="2"/>
      <c r="P33809" s="30"/>
      <c r="T33809" s="2"/>
      <c r="V33809" s="2"/>
      <c r="W33809" s="28"/>
      <c r="Y33809" s="30"/>
      <c r="Z33809" s="30"/>
      <c r="AB33809" s="6"/>
    </row>
    <row r="33810" spans="1:28">
      <c r="A33810" s="2"/>
      <c r="B33810" s="2"/>
      <c r="C33810" s="2"/>
      <c r="G33810" s="94"/>
      <c r="H33810" s="94"/>
      <c r="I33810" s="94"/>
      <c r="J33810" s="2"/>
      <c r="P33810" s="30"/>
      <c r="T33810" s="2"/>
      <c r="V33810" s="2"/>
      <c r="W33810" s="28"/>
      <c r="Y33810" s="30"/>
      <c r="Z33810" s="30"/>
      <c r="AB33810" s="6"/>
    </row>
    <row r="33811" spans="1:28">
      <c r="A33811" s="2"/>
      <c r="B33811" s="2"/>
      <c r="C33811" s="2"/>
      <c r="G33811" s="94"/>
      <c r="H33811" s="94"/>
      <c r="I33811" s="94"/>
      <c r="J33811" s="2"/>
      <c r="P33811" s="30"/>
      <c r="T33811" s="2"/>
      <c r="V33811" s="2"/>
      <c r="W33811" s="28"/>
      <c r="Y33811" s="30"/>
      <c r="Z33811" s="30"/>
      <c r="AB33811" s="6"/>
    </row>
    <row r="33812" spans="1:28">
      <c r="A33812" s="2"/>
      <c r="B33812" s="2"/>
      <c r="C33812" s="2"/>
      <c r="G33812" s="94"/>
      <c r="H33812" s="94"/>
      <c r="I33812" s="94"/>
      <c r="J33812" s="2"/>
      <c r="P33812" s="30"/>
      <c r="T33812" s="2"/>
      <c r="V33812" s="2"/>
      <c r="W33812" s="28"/>
      <c r="Y33812" s="30"/>
      <c r="Z33812" s="30"/>
      <c r="AB33812" s="6"/>
    </row>
    <row r="33813" spans="1:28">
      <c r="A33813" s="2"/>
      <c r="B33813" s="2"/>
      <c r="C33813" s="2"/>
      <c r="G33813" s="94"/>
      <c r="H33813" s="94"/>
      <c r="I33813" s="94"/>
      <c r="J33813" s="2"/>
      <c r="P33813" s="30"/>
      <c r="T33813" s="2"/>
      <c r="V33813" s="2"/>
      <c r="W33813" s="28"/>
      <c r="Y33813" s="30"/>
      <c r="Z33813" s="30"/>
      <c r="AB33813" s="6"/>
    </row>
    <row r="33814" spans="1:28">
      <c r="A33814" s="2"/>
      <c r="B33814" s="2"/>
      <c r="C33814" s="2"/>
      <c r="G33814" s="94"/>
      <c r="H33814" s="94"/>
      <c r="I33814" s="94"/>
      <c r="J33814" s="2"/>
      <c r="P33814" s="30"/>
      <c r="T33814" s="2"/>
      <c r="V33814" s="2"/>
      <c r="W33814" s="28"/>
      <c r="Y33814" s="30"/>
      <c r="Z33814" s="30"/>
      <c r="AB33814" s="6"/>
    </row>
    <row r="33815" spans="1:28">
      <c r="A33815" s="2"/>
      <c r="B33815" s="2"/>
      <c r="C33815" s="2"/>
      <c r="G33815" s="94"/>
      <c r="H33815" s="94"/>
      <c r="I33815" s="94"/>
      <c r="J33815" s="2"/>
      <c r="P33815" s="30"/>
      <c r="T33815" s="2"/>
      <c r="V33815" s="2"/>
      <c r="W33815" s="28"/>
      <c r="Y33815" s="30"/>
      <c r="Z33815" s="30"/>
      <c r="AB33815" s="6"/>
    </row>
    <row r="33816" spans="1:28">
      <c r="A33816" s="2"/>
      <c r="B33816" s="2"/>
      <c r="C33816" s="2"/>
      <c r="G33816" s="94"/>
      <c r="H33816" s="94"/>
      <c r="I33816" s="94"/>
      <c r="J33816" s="2"/>
      <c r="P33816" s="30"/>
      <c r="T33816" s="2"/>
      <c r="V33816" s="2"/>
      <c r="W33816" s="28"/>
      <c r="Y33816" s="30"/>
      <c r="Z33816" s="30"/>
      <c r="AB33816" s="6"/>
    </row>
    <row r="33817" spans="1:28">
      <c r="A33817" s="2"/>
      <c r="B33817" s="2"/>
      <c r="C33817" s="2"/>
      <c r="G33817" s="94"/>
      <c r="H33817" s="94"/>
      <c r="I33817" s="94"/>
      <c r="J33817" s="2"/>
      <c r="P33817" s="30"/>
      <c r="T33817" s="2"/>
      <c r="V33817" s="2"/>
      <c r="W33817" s="28"/>
      <c r="Y33817" s="30"/>
      <c r="Z33817" s="30"/>
      <c r="AB33817" s="6"/>
    </row>
    <row r="33818" spans="1:28">
      <c r="A33818" s="2"/>
      <c r="B33818" s="2"/>
      <c r="C33818" s="2"/>
      <c r="G33818" s="94"/>
      <c r="H33818" s="94"/>
      <c r="I33818" s="94"/>
      <c r="J33818" s="2"/>
      <c r="P33818" s="30"/>
      <c r="T33818" s="2"/>
      <c r="V33818" s="2"/>
      <c r="W33818" s="28"/>
      <c r="Y33818" s="30"/>
      <c r="Z33818" s="30"/>
      <c r="AB33818" s="6"/>
    </row>
    <row r="33819" spans="1:28">
      <c r="A33819" s="2"/>
      <c r="B33819" s="2"/>
      <c r="C33819" s="2"/>
      <c r="G33819" s="94"/>
      <c r="H33819" s="94"/>
      <c r="I33819" s="94"/>
      <c r="J33819" s="2"/>
      <c r="P33819" s="30"/>
      <c r="T33819" s="2"/>
      <c r="V33819" s="2"/>
      <c r="W33819" s="28"/>
      <c r="Y33819" s="30"/>
      <c r="Z33819" s="30"/>
      <c r="AB33819" s="6"/>
    </row>
    <row r="33820" spans="1:28">
      <c r="A33820" s="2"/>
      <c r="B33820" s="2"/>
      <c r="C33820" s="2"/>
      <c r="G33820" s="94"/>
      <c r="H33820" s="94"/>
      <c r="I33820" s="94"/>
      <c r="J33820" s="2"/>
      <c r="P33820" s="30"/>
      <c r="T33820" s="2"/>
      <c r="V33820" s="2"/>
      <c r="W33820" s="28"/>
      <c r="Y33820" s="30"/>
      <c r="Z33820" s="30"/>
      <c r="AB33820" s="6"/>
    </row>
    <row r="33821" spans="1:28">
      <c r="A33821" s="2"/>
      <c r="B33821" s="2"/>
      <c r="C33821" s="2"/>
      <c r="G33821" s="94"/>
      <c r="H33821" s="94"/>
      <c r="I33821" s="94"/>
      <c r="J33821" s="2"/>
      <c r="P33821" s="30"/>
      <c r="T33821" s="2"/>
      <c r="V33821" s="2"/>
      <c r="W33821" s="28"/>
      <c r="Y33821" s="30"/>
      <c r="Z33821" s="30"/>
      <c r="AB33821" s="6"/>
    </row>
    <row r="33822" spans="1:28">
      <c r="A33822" s="2"/>
      <c r="B33822" s="2"/>
      <c r="C33822" s="2"/>
      <c r="G33822" s="94"/>
      <c r="H33822" s="94"/>
      <c r="I33822" s="94"/>
      <c r="J33822" s="2"/>
      <c r="P33822" s="30"/>
      <c r="T33822" s="2"/>
      <c r="V33822" s="2"/>
      <c r="W33822" s="28"/>
      <c r="Y33822" s="30"/>
      <c r="Z33822" s="30"/>
      <c r="AB33822" s="6"/>
    </row>
    <row r="33823" spans="1:28">
      <c r="A33823" s="2"/>
      <c r="B33823" s="2"/>
      <c r="C33823" s="2"/>
      <c r="G33823" s="94"/>
      <c r="H33823" s="94"/>
      <c r="I33823" s="94"/>
      <c r="J33823" s="2"/>
      <c r="P33823" s="30"/>
      <c r="T33823" s="2"/>
      <c r="V33823" s="2"/>
      <c r="W33823" s="28"/>
      <c r="Y33823" s="30"/>
      <c r="Z33823" s="30"/>
      <c r="AB33823" s="6"/>
    </row>
    <row r="33824" spans="1:28">
      <c r="A33824" s="2"/>
      <c r="B33824" s="2"/>
      <c r="C33824" s="2"/>
      <c r="G33824" s="94"/>
      <c r="H33824" s="94"/>
      <c r="I33824" s="94"/>
      <c r="J33824" s="2"/>
      <c r="P33824" s="30"/>
      <c r="T33824" s="2"/>
      <c r="V33824" s="2"/>
      <c r="W33824" s="28"/>
      <c r="Y33824" s="30"/>
      <c r="Z33824" s="30"/>
      <c r="AB33824" s="6"/>
    </row>
    <row r="33825" spans="1:28">
      <c r="A33825" s="2"/>
      <c r="B33825" s="2"/>
      <c r="C33825" s="2"/>
      <c r="G33825" s="94"/>
      <c r="H33825" s="94"/>
      <c r="I33825" s="94"/>
      <c r="J33825" s="2"/>
      <c r="P33825" s="30"/>
      <c r="T33825" s="2"/>
      <c r="V33825" s="2"/>
      <c r="W33825" s="28"/>
      <c r="Y33825" s="30"/>
      <c r="Z33825" s="30"/>
      <c r="AB33825" s="6"/>
    </row>
    <row r="33826" spans="1:28">
      <c r="A33826" s="2"/>
      <c r="B33826" s="2"/>
      <c r="C33826" s="2"/>
      <c r="G33826" s="94"/>
      <c r="H33826" s="94"/>
      <c r="I33826" s="94"/>
      <c r="J33826" s="2"/>
      <c r="P33826" s="30"/>
      <c r="T33826" s="2"/>
      <c r="V33826" s="2"/>
      <c r="W33826" s="28"/>
      <c r="Y33826" s="30"/>
      <c r="Z33826" s="30"/>
      <c r="AB33826" s="6"/>
    </row>
    <row r="33827" spans="1:28">
      <c r="A33827" s="2"/>
      <c r="B33827" s="2"/>
      <c r="C33827" s="2"/>
      <c r="G33827" s="94"/>
      <c r="H33827" s="94"/>
      <c r="I33827" s="94"/>
      <c r="J33827" s="2"/>
      <c r="P33827" s="30"/>
      <c r="T33827" s="2"/>
      <c r="V33827" s="2"/>
      <c r="W33827" s="28"/>
      <c r="Y33827" s="30"/>
      <c r="Z33827" s="30"/>
      <c r="AB33827" s="6"/>
    </row>
    <row r="33828" spans="1:28">
      <c r="A33828" s="2"/>
      <c r="B33828" s="2"/>
      <c r="C33828" s="2"/>
      <c r="G33828" s="94"/>
      <c r="H33828" s="94"/>
      <c r="I33828" s="94"/>
      <c r="J33828" s="2"/>
      <c r="P33828" s="30"/>
      <c r="T33828" s="2"/>
      <c r="V33828" s="2"/>
      <c r="W33828" s="28"/>
      <c r="Y33828" s="30"/>
      <c r="Z33828" s="30"/>
      <c r="AB33828" s="6"/>
    </row>
    <row r="33829" spans="1:28">
      <c r="A33829" s="2"/>
      <c r="B33829" s="2"/>
      <c r="C33829" s="2"/>
      <c r="G33829" s="94"/>
      <c r="H33829" s="94"/>
      <c r="I33829" s="94"/>
      <c r="J33829" s="2"/>
      <c r="P33829" s="30"/>
      <c r="T33829" s="2"/>
      <c r="V33829" s="2"/>
      <c r="W33829" s="28"/>
      <c r="Y33829" s="30"/>
      <c r="Z33829" s="30"/>
      <c r="AB33829" s="6"/>
    </row>
    <row r="33830" spans="1:28">
      <c r="A33830" s="2"/>
      <c r="B33830" s="2"/>
      <c r="C33830" s="2"/>
      <c r="G33830" s="94"/>
      <c r="H33830" s="94"/>
      <c r="I33830" s="94"/>
      <c r="J33830" s="2"/>
      <c r="P33830" s="30"/>
      <c r="T33830" s="2"/>
      <c r="V33830" s="2"/>
      <c r="W33830" s="28"/>
      <c r="Y33830" s="30"/>
      <c r="Z33830" s="30"/>
      <c r="AB33830" s="6"/>
    </row>
    <row r="33831" spans="1:28">
      <c r="A33831" s="2"/>
      <c r="B33831" s="2"/>
      <c r="C33831" s="2"/>
      <c r="G33831" s="94"/>
      <c r="H33831" s="94"/>
      <c r="I33831" s="94"/>
      <c r="J33831" s="2"/>
      <c r="P33831" s="30"/>
      <c r="T33831" s="2"/>
      <c r="V33831" s="2"/>
      <c r="W33831" s="28"/>
      <c r="Y33831" s="30"/>
      <c r="Z33831" s="30"/>
      <c r="AB33831" s="6"/>
    </row>
    <row r="33832" spans="1:28">
      <c r="A33832" s="2"/>
      <c r="B33832" s="2"/>
      <c r="C33832" s="2"/>
      <c r="G33832" s="94"/>
      <c r="H33832" s="94"/>
      <c r="I33832" s="94"/>
      <c r="J33832" s="2"/>
      <c r="P33832" s="30"/>
      <c r="T33832" s="2"/>
      <c r="V33832" s="2"/>
      <c r="W33832" s="28"/>
      <c r="Y33832" s="30"/>
      <c r="Z33832" s="30"/>
      <c r="AB33832" s="6"/>
    </row>
    <row r="33833" spans="1:28">
      <c r="A33833" s="2"/>
      <c r="B33833" s="2"/>
      <c r="C33833" s="2"/>
      <c r="G33833" s="94"/>
      <c r="H33833" s="94"/>
      <c r="I33833" s="94"/>
      <c r="J33833" s="2"/>
      <c r="P33833" s="30"/>
      <c r="T33833" s="2"/>
      <c r="V33833" s="2"/>
      <c r="W33833" s="28"/>
      <c r="Y33833" s="30"/>
      <c r="Z33833" s="30"/>
      <c r="AB33833" s="6"/>
    </row>
    <row r="33834" spans="1:28">
      <c r="A33834" s="2"/>
      <c r="B33834" s="2"/>
      <c r="C33834" s="2"/>
      <c r="G33834" s="94"/>
      <c r="H33834" s="94"/>
      <c r="I33834" s="94"/>
      <c r="J33834" s="2"/>
      <c r="P33834" s="30"/>
      <c r="T33834" s="2"/>
      <c r="V33834" s="2"/>
      <c r="W33834" s="28"/>
      <c r="Y33834" s="30"/>
      <c r="Z33834" s="30"/>
      <c r="AB33834" s="6"/>
    </row>
    <row r="33835" spans="1:28">
      <c r="A33835" s="2"/>
      <c r="B33835" s="2"/>
      <c r="C33835" s="2"/>
      <c r="G33835" s="94"/>
      <c r="H33835" s="94"/>
      <c r="I33835" s="94"/>
      <c r="J33835" s="2"/>
      <c r="P33835" s="30"/>
      <c r="T33835" s="2"/>
      <c r="V33835" s="2"/>
      <c r="W33835" s="28"/>
      <c r="Y33835" s="30"/>
      <c r="Z33835" s="30"/>
      <c r="AB33835" s="6"/>
    </row>
    <row r="33836" spans="1:28">
      <c r="A33836" s="2"/>
      <c r="B33836" s="2"/>
      <c r="C33836" s="2"/>
      <c r="G33836" s="94"/>
      <c r="H33836" s="94"/>
      <c r="I33836" s="94"/>
      <c r="J33836" s="2"/>
      <c r="P33836" s="30"/>
      <c r="T33836" s="2"/>
      <c r="V33836" s="2"/>
      <c r="W33836" s="28"/>
      <c r="Y33836" s="30"/>
      <c r="Z33836" s="30"/>
      <c r="AB33836" s="6"/>
    </row>
    <row r="33837" spans="1:28">
      <c r="A33837" s="2"/>
      <c r="B33837" s="2"/>
      <c r="C33837" s="2"/>
      <c r="G33837" s="94"/>
      <c r="H33837" s="94"/>
      <c r="I33837" s="94"/>
      <c r="J33837" s="2"/>
      <c r="P33837" s="30"/>
      <c r="T33837" s="2"/>
      <c r="V33837" s="2"/>
      <c r="W33837" s="28"/>
      <c r="Y33837" s="30"/>
      <c r="Z33837" s="30"/>
      <c r="AB33837" s="6"/>
    </row>
    <row r="33838" spans="1:28">
      <c r="A33838" s="2"/>
      <c r="B33838" s="2"/>
      <c r="C33838" s="2"/>
      <c r="G33838" s="94"/>
      <c r="H33838" s="94"/>
      <c r="I33838" s="94"/>
      <c r="J33838" s="2"/>
      <c r="P33838" s="30"/>
      <c r="T33838" s="2"/>
      <c r="V33838" s="2"/>
      <c r="W33838" s="28"/>
      <c r="Y33838" s="30"/>
      <c r="Z33838" s="30"/>
      <c r="AB33838" s="6"/>
    </row>
    <row r="33839" spans="1:28">
      <c r="A33839" s="2"/>
      <c r="B33839" s="2"/>
      <c r="C33839" s="2"/>
      <c r="G33839" s="94"/>
      <c r="H33839" s="94"/>
      <c r="I33839" s="94"/>
      <c r="J33839" s="2"/>
      <c r="P33839" s="30"/>
      <c r="T33839" s="2"/>
      <c r="V33839" s="2"/>
      <c r="W33839" s="28"/>
      <c r="Y33839" s="30"/>
      <c r="Z33839" s="30"/>
      <c r="AB33839" s="6"/>
    </row>
    <row r="33840" spans="1:28">
      <c r="A33840" s="2"/>
      <c r="B33840" s="2"/>
      <c r="C33840" s="2"/>
      <c r="G33840" s="94"/>
      <c r="H33840" s="94"/>
      <c r="I33840" s="94"/>
      <c r="J33840" s="2"/>
      <c r="P33840" s="30"/>
      <c r="T33840" s="2"/>
      <c r="V33840" s="2"/>
      <c r="W33840" s="28"/>
      <c r="Y33840" s="30"/>
      <c r="Z33840" s="30"/>
      <c r="AB33840" s="6"/>
    </row>
    <row r="33841" spans="1:28">
      <c r="A33841" s="2"/>
      <c r="B33841" s="2"/>
      <c r="C33841" s="2"/>
      <c r="G33841" s="94"/>
      <c r="H33841" s="94"/>
      <c r="I33841" s="94"/>
      <c r="J33841" s="2"/>
      <c r="P33841" s="30"/>
      <c r="T33841" s="2"/>
      <c r="V33841" s="2"/>
      <c r="W33841" s="28"/>
      <c r="Y33841" s="30"/>
      <c r="Z33841" s="30"/>
      <c r="AB33841" s="6"/>
    </row>
    <row r="33842" spans="1:28">
      <c r="A33842" s="2"/>
      <c r="B33842" s="2"/>
      <c r="C33842" s="2"/>
      <c r="G33842" s="94"/>
      <c r="H33842" s="94"/>
      <c r="I33842" s="94"/>
      <c r="J33842" s="2"/>
      <c r="P33842" s="30"/>
      <c r="T33842" s="2"/>
      <c r="V33842" s="2"/>
      <c r="W33842" s="28"/>
      <c r="Y33842" s="30"/>
      <c r="Z33842" s="30"/>
      <c r="AB33842" s="6"/>
    </row>
    <row r="33843" spans="1:28">
      <c r="A33843" s="2"/>
      <c r="B33843" s="2"/>
      <c r="C33843" s="2"/>
      <c r="G33843" s="94"/>
      <c r="H33843" s="94"/>
      <c r="I33843" s="94"/>
      <c r="J33843" s="2"/>
      <c r="P33843" s="30"/>
      <c r="T33843" s="2"/>
      <c r="V33843" s="2"/>
      <c r="W33843" s="28"/>
      <c r="Y33843" s="30"/>
      <c r="Z33843" s="30"/>
      <c r="AB33843" s="6"/>
    </row>
    <row r="33844" spans="1:28">
      <c r="A33844" s="2"/>
      <c r="B33844" s="2"/>
      <c r="C33844" s="2"/>
      <c r="G33844" s="94"/>
      <c r="H33844" s="94"/>
      <c r="I33844" s="94"/>
      <c r="J33844" s="2"/>
      <c r="P33844" s="30"/>
      <c r="T33844" s="2"/>
      <c r="V33844" s="2"/>
      <c r="W33844" s="28"/>
      <c r="Y33844" s="30"/>
      <c r="Z33844" s="30"/>
      <c r="AB33844" s="6"/>
    </row>
    <row r="33845" spans="1:28">
      <c r="A33845" s="2"/>
      <c r="B33845" s="2"/>
      <c r="C33845" s="2"/>
      <c r="G33845" s="94"/>
      <c r="H33845" s="94"/>
      <c r="I33845" s="94"/>
      <c r="J33845" s="2"/>
      <c r="P33845" s="30"/>
      <c r="T33845" s="2"/>
      <c r="V33845" s="2"/>
      <c r="W33845" s="28"/>
      <c r="Y33845" s="30"/>
      <c r="Z33845" s="30"/>
      <c r="AB33845" s="6"/>
    </row>
    <row r="33846" spans="1:28">
      <c r="A33846" s="2"/>
      <c r="B33846" s="2"/>
      <c r="C33846" s="2"/>
      <c r="G33846" s="94"/>
      <c r="H33846" s="94"/>
      <c r="I33846" s="94"/>
      <c r="J33846" s="2"/>
      <c r="P33846" s="30"/>
      <c r="T33846" s="2"/>
      <c r="V33846" s="2"/>
      <c r="W33846" s="28"/>
      <c r="Y33846" s="30"/>
      <c r="Z33846" s="30"/>
      <c r="AB33846" s="6"/>
    </row>
    <row r="33847" spans="1:28">
      <c r="A33847" s="2"/>
      <c r="B33847" s="2"/>
      <c r="C33847" s="2"/>
      <c r="G33847" s="94"/>
      <c r="H33847" s="94"/>
      <c r="I33847" s="94"/>
      <c r="J33847" s="2"/>
      <c r="P33847" s="30"/>
      <c r="T33847" s="2"/>
      <c r="V33847" s="2"/>
      <c r="W33847" s="28"/>
      <c r="Y33847" s="30"/>
      <c r="Z33847" s="30"/>
      <c r="AB33847" s="6"/>
    </row>
    <row r="33848" spans="1:28">
      <c r="A33848" s="2"/>
      <c r="B33848" s="2"/>
      <c r="C33848" s="2"/>
      <c r="G33848" s="94"/>
      <c r="H33848" s="94"/>
      <c r="I33848" s="94"/>
      <c r="J33848" s="2"/>
      <c r="P33848" s="30"/>
      <c r="T33848" s="2"/>
      <c r="V33848" s="2"/>
      <c r="W33848" s="28"/>
      <c r="Y33848" s="30"/>
      <c r="Z33848" s="30"/>
      <c r="AB33848" s="6"/>
    </row>
    <row r="33849" spans="1:28">
      <c r="A33849" s="2"/>
      <c r="B33849" s="2"/>
      <c r="C33849" s="2"/>
      <c r="G33849" s="94"/>
      <c r="H33849" s="94"/>
      <c r="I33849" s="94"/>
      <c r="J33849" s="2"/>
      <c r="P33849" s="30"/>
      <c r="T33849" s="2"/>
      <c r="V33849" s="2"/>
      <c r="W33849" s="28"/>
      <c r="Y33849" s="30"/>
      <c r="Z33849" s="30"/>
      <c r="AB33849" s="6"/>
    </row>
    <row r="33850" spans="1:28">
      <c r="A33850" s="2"/>
      <c r="B33850" s="2"/>
      <c r="C33850" s="2"/>
      <c r="G33850" s="94"/>
      <c r="H33850" s="94"/>
      <c r="I33850" s="94"/>
      <c r="J33850" s="2"/>
      <c r="P33850" s="30"/>
      <c r="T33850" s="2"/>
      <c r="V33850" s="2"/>
      <c r="W33850" s="28"/>
      <c r="Y33850" s="30"/>
      <c r="Z33850" s="30"/>
      <c r="AB33850" s="6"/>
    </row>
    <row r="33851" spans="1:28">
      <c r="A33851" s="2"/>
      <c r="B33851" s="2"/>
      <c r="C33851" s="2"/>
      <c r="G33851" s="94"/>
      <c r="H33851" s="94"/>
      <c r="I33851" s="94"/>
      <c r="J33851" s="2"/>
      <c r="P33851" s="30"/>
      <c r="T33851" s="2"/>
      <c r="V33851" s="2"/>
      <c r="W33851" s="28"/>
      <c r="Y33851" s="30"/>
      <c r="Z33851" s="30"/>
      <c r="AB33851" s="6"/>
    </row>
    <row r="33852" spans="1:28">
      <c r="A33852" s="2"/>
      <c r="B33852" s="2"/>
      <c r="C33852" s="2"/>
      <c r="G33852" s="94"/>
      <c r="H33852" s="94"/>
      <c r="I33852" s="94"/>
      <c r="J33852" s="2"/>
      <c r="P33852" s="30"/>
      <c r="T33852" s="2"/>
      <c r="V33852" s="2"/>
      <c r="W33852" s="28"/>
      <c r="Y33852" s="30"/>
      <c r="Z33852" s="30"/>
      <c r="AB33852" s="6"/>
    </row>
    <row r="33853" spans="1:28">
      <c r="A33853" s="2"/>
      <c r="B33853" s="2"/>
      <c r="C33853" s="2"/>
      <c r="G33853" s="94"/>
      <c r="H33853" s="94"/>
      <c r="I33853" s="94"/>
      <c r="J33853" s="2"/>
      <c r="P33853" s="30"/>
      <c r="T33853" s="2"/>
      <c r="V33853" s="2"/>
      <c r="W33853" s="28"/>
      <c r="Y33853" s="30"/>
      <c r="Z33853" s="30"/>
      <c r="AB33853" s="6"/>
    </row>
    <row r="33854" spans="1:28">
      <c r="A33854" s="2"/>
      <c r="B33854" s="2"/>
      <c r="C33854" s="2"/>
      <c r="G33854" s="94"/>
      <c r="H33854" s="94"/>
      <c r="I33854" s="94"/>
      <c r="J33854" s="2"/>
      <c r="P33854" s="30"/>
      <c r="T33854" s="2"/>
      <c r="V33854" s="2"/>
      <c r="W33854" s="28"/>
      <c r="Y33854" s="30"/>
      <c r="Z33854" s="30"/>
      <c r="AB33854" s="6"/>
    </row>
    <row r="33855" spans="1:28">
      <c r="A33855" s="2"/>
      <c r="B33855" s="2"/>
      <c r="C33855" s="2"/>
      <c r="G33855" s="94"/>
      <c r="H33855" s="94"/>
      <c r="I33855" s="94"/>
      <c r="J33855" s="2"/>
      <c r="P33855" s="30"/>
      <c r="T33855" s="2"/>
      <c r="V33855" s="2"/>
      <c r="W33855" s="28"/>
      <c r="Y33855" s="30"/>
      <c r="Z33855" s="30"/>
      <c r="AB33855" s="6"/>
    </row>
    <row r="33856" spans="1:28">
      <c r="A33856" s="2"/>
      <c r="B33856" s="2"/>
      <c r="C33856" s="2"/>
      <c r="G33856" s="94"/>
      <c r="H33856" s="94"/>
      <c r="I33856" s="94"/>
      <c r="J33856" s="2"/>
      <c r="P33856" s="30"/>
      <c r="T33856" s="2"/>
      <c r="V33856" s="2"/>
      <c r="W33856" s="28"/>
      <c r="Y33856" s="30"/>
      <c r="Z33856" s="30"/>
      <c r="AB33856" s="6"/>
    </row>
    <row r="33857" spans="1:28">
      <c r="A33857" s="2"/>
      <c r="B33857" s="2"/>
      <c r="C33857" s="2"/>
      <c r="G33857" s="94"/>
      <c r="H33857" s="94"/>
      <c r="I33857" s="94"/>
      <c r="J33857" s="2"/>
      <c r="P33857" s="30"/>
      <c r="T33857" s="2"/>
      <c r="V33857" s="2"/>
      <c r="W33857" s="28"/>
      <c r="Y33857" s="30"/>
      <c r="Z33857" s="30"/>
      <c r="AB33857" s="6"/>
    </row>
    <row r="33858" spans="1:28">
      <c r="A33858" s="2"/>
      <c r="B33858" s="2"/>
      <c r="C33858" s="2"/>
      <c r="G33858" s="94"/>
      <c r="H33858" s="94"/>
      <c r="I33858" s="94"/>
      <c r="J33858" s="2"/>
      <c r="P33858" s="30"/>
      <c r="T33858" s="2"/>
      <c r="V33858" s="2"/>
      <c r="W33858" s="28"/>
      <c r="Y33858" s="30"/>
      <c r="Z33858" s="30"/>
      <c r="AB33858" s="6"/>
    </row>
    <row r="33859" spans="1:28">
      <c r="A33859" s="2"/>
      <c r="B33859" s="2"/>
      <c r="C33859" s="2"/>
      <c r="G33859" s="94"/>
      <c r="H33859" s="94"/>
      <c r="I33859" s="94"/>
      <c r="J33859" s="2"/>
      <c r="P33859" s="30"/>
      <c r="T33859" s="2"/>
      <c r="V33859" s="2"/>
      <c r="W33859" s="28"/>
      <c r="Y33859" s="30"/>
      <c r="Z33859" s="30"/>
      <c r="AB33859" s="6"/>
    </row>
    <row r="33860" spans="1:28">
      <c r="A33860" s="2"/>
      <c r="B33860" s="2"/>
      <c r="C33860" s="2"/>
      <c r="G33860" s="94"/>
      <c r="H33860" s="94"/>
      <c r="I33860" s="94"/>
      <c r="J33860" s="2"/>
      <c r="P33860" s="30"/>
      <c r="T33860" s="2"/>
      <c r="V33860" s="2"/>
      <c r="W33860" s="28"/>
      <c r="Y33860" s="30"/>
      <c r="Z33860" s="30"/>
      <c r="AB33860" s="6"/>
    </row>
    <row r="33861" spans="1:28">
      <c r="A33861" s="2"/>
      <c r="B33861" s="2"/>
      <c r="C33861" s="2"/>
      <c r="G33861" s="94"/>
      <c r="H33861" s="94"/>
      <c r="I33861" s="94"/>
      <c r="J33861" s="2"/>
      <c r="P33861" s="30"/>
      <c r="T33861" s="2"/>
      <c r="V33861" s="2"/>
      <c r="W33861" s="28"/>
      <c r="Y33861" s="30"/>
      <c r="Z33861" s="30"/>
      <c r="AB33861" s="6"/>
    </row>
    <row r="33862" spans="1:28">
      <c r="A33862" s="2"/>
      <c r="B33862" s="2"/>
      <c r="C33862" s="2"/>
      <c r="G33862" s="94"/>
      <c r="H33862" s="94"/>
      <c r="I33862" s="94"/>
      <c r="J33862" s="2"/>
      <c r="P33862" s="30"/>
      <c r="T33862" s="2"/>
      <c r="V33862" s="2"/>
      <c r="W33862" s="28"/>
      <c r="Y33862" s="30"/>
      <c r="Z33862" s="30"/>
      <c r="AB33862" s="6"/>
    </row>
    <row r="33863" spans="1:28">
      <c r="A33863" s="2"/>
      <c r="B33863" s="2"/>
      <c r="C33863" s="2"/>
      <c r="G33863" s="94"/>
      <c r="H33863" s="94"/>
      <c r="I33863" s="94"/>
      <c r="J33863" s="2"/>
      <c r="P33863" s="30"/>
      <c r="T33863" s="2"/>
      <c r="V33863" s="2"/>
      <c r="W33863" s="28"/>
      <c r="Y33863" s="30"/>
      <c r="Z33863" s="30"/>
      <c r="AB33863" s="6"/>
    </row>
    <row r="33864" spans="1:28">
      <c r="A33864" s="2"/>
      <c r="B33864" s="2"/>
      <c r="C33864" s="2"/>
      <c r="G33864" s="94"/>
      <c r="H33864" s="94"/>
      <c r="I33864" s="94"/>
      <c r="J33864" s="2"/>
      <c r="P33864" s="30"/>
      <c r="T33864" s="2"/>
      <c r="V33864" s="2"/>
      <c r="W33864" s="28"/>
      <c r="Y33864" s="30"/>
      <c r="Z33864" s="30"/>
      <c r="AB33864" s="6"/>
    </row>
    <row r="33865" spans="1:28">
      <c r="A33865" s="2"/>
      <c r="B33865" s="2"/>
      <c r="C33865" s="2"/>
      <c r="G33865" s="94"/>
      <c r="H33865" s="94"/>
      <c r="I33865" s="94"/>
      <c r="J33865" s="2"/>
      <c r="P33865" s="30"/>
      <c r="T33865" s="2"/>
      <c r="V33865" s="2"/>
      <c r="W33865" s="28"/>
      <c r="Y33865" s="30"/>
      <c r="Z33865" s="30"/>
      <c r="AB33865" s="6"/>
    </row>
    <row r="33866" spans="1:28">
      <c r="A33866" s="2"/>
      <c r="B33866" s="2"/>
      <c r="C33866" s="2"/>
      <c r="G33866" s="94"/>
      <c r="H33866" s="94"/>
      <c r="I33866" s="94"/>
      <c r="J33866" s="2"/>
      <c r="P33866" s="30"/>
      <c r="T33866" s="2"/>
      <c r="V33866" s="2"/>
      <c r="W33866" s="28"/>
      <c r="Y33866" s="30"/>
      <c r="Z33866" s="30"/>
      <c r="AB33866" s="6"/>
    </row>
    <row r="33867" spans="1:28">
      <c r="A33867" s="2"/>
      <c r="B33867" s="2"/>
      <c r="C33867" s="2"/>
      <c r="G33867" s="94"/>
      <c r="H33867" s="94"/>
      <c r="I33867" s="94"/>
      <c r="J33867" s="2"/>
      <c r="P33867" s="30"/>
      <c r="T33867" s="2"/>
      <c r="V33867" s="2"/>
      <c r="W33867" s="28"/>
      <c r="Y33867" s="30"/>
      <c r="Z33867" s="30"/>
      <c r="AB33867" s="6"/>
    </row>
    <row r="33868" spans="1:28">
      <c r="A33868" s="2"/>
      <c r="B33868" s="2"/>
      <c r="C33868" s="2"/>
      <c r="G33868" s="94"/>
      <c r="H33868" s="94"/>
      <c r="I33868" s="94"/>
      <c r="J33868" s="2"/>
      <c r="P33868" s="30"/>
      <c r="T33868" s="2"/>
      <c r="V33868" s="2"/>
      <c r="W33868" s="28"/>
      <c r="Y33868" s="30"/>
      <c r="Z33868" s="30"/>
      <c r="AB33868" s="6"/>
    </row>
    <row r="33869" spans="1:28">
      <c r="A33869" s="2"/>
      <c r="B33869" s="2"/>
      <c r="C33869" s="2"/>
      <c r="G33869" s="94"/>
      <c r="H33869" s="94"/>
      <c r="I33869" s="94"/>
      <c r="J33869" s="2"/>
      <c r="P33869" s="30"/>
      <c r="T33869" s="2"/>
      <c r="V33869" s="2"/>
      <c r="W33869" s="28"/>
      <c r="Y33869" s="30"/>
      <c r="Z33869" s="30"/>
      <c r="AB33869" s="6"/>
    </row>
    <row r="33870" spans="1:28">
      <c r="A33870" s="2"/>
      <c r="B33870" s="2"/>
      <c r="C33870" s="2"/>
      <c r="G33870" s="94"/>
      <c r="H33870" s="94"/>
      <c r="I33870" s="94"/>
      <c r="J33870" s="2"/>
      <c r="P33870" s="30"/>
      <c r="T33870" s="2"/>
      <c r="V33870" s="2"/>
      <c r="W33870" s="28"/>
      <c r="Y33870" s="30"/>
      <c r="Z33870" s="30"/>
      <c r="AB33870" s="6"/>
    </row>
    <row r="33871" spans="1:28">
      <c r="A33871" s="2"/>
      <c r="B33871" s="2"/>
      <c r="C33871" s="2"/>
      <c r="G33871" s="94"/>
      <c r="H33871" s="94"/>
      <c r="I33871" s="94"/>
      <c r="J33871" s="2"/>
      <c r="P33871" s="30"/>
      <c r="T33871" s="2"/>
      <c r="V33871" s="2"/>
      <c r="W33871" s="28"/>
      <c r="Y33871" s="30"/>
      <c r="Z33871" s="30"/>
      <c r="AB33871" s="6"/>
    </row>
    <row r="33872" spans="1:28">
      <c r="A33872" s="2"/>
      <c r="B33872" s="2"/>
      <c r="C33872" s="2"/>
      <c r="G33872" s="94"/>
      <c r="H33872" s="94"/>
      <c r="I33872" s="94"/>
      <c r="J33872" s="2"/>
      <c r="P33872" s="30"/>
      <c r="T33872" s="2"/>
      <c r="V33872" s="2"/>
      <c r="W33872" s="28"/>
      <c r="Y33872" s="30"/>
      <c r="Z33872" s="30"/>
      <c r="AB33872" s="6"/>
    </row>
    <row r="33873" spans="1:28">
      <c r="A33873" s="2"/>
      <c r="B33873" s="2"/>
      <c r="C33873" s="2"/>
      <c r="G33873" s="94"/>
      <c r="H33873" s="94"/>
      <c r="I33873" s="94"/>
      <c r="J33873" s="2"/>
      <c r="P33873" s="30"/>
      <c r="T33873" s="2"/>
      <c r="V33873" s="2"/>
      <c r="W33873" s="28"/>
      <c r="Y33873" s="30"/>
      <c r="Z33873" s="30"/>
      <c r="AB33873" s="6"/>
    </row>
    <row r="33874" spans="1:28">
      <c r="A33874" s="2"/>
      <c r="B33874" s="2"/>
      <c r="C33874" s="2"/>
      <c r="G33874" s="94"/>
      <c r="H33874" s="94"/>
      <c r="I33874" s="94"/>
      <c r="J33874" s="2"/>
      <c r="P33874" s="30"/>
      <c r="T33874" s="2"/>
      <c r="V33874" s="2"/>
      <c r="W33874" s="28"/>
      <c r="Y33874" s="30"/>
      <c r="Z33874" s="30"/>
      <c r="AB33874" s="6"/>
    </row>
    <row r="33875" spans="1:28">
      <c r="A33875" s="2"/>
      <c r="B33875" s="2"/>
      <c r="C33875" s="2"/>
      <c r="G33875" s="94"/>
      <c r="H33875" s="94"/>
      <c r="I33875" s="94"/>
      <c r="J33875" s="2"/>
      <c r="P33875" s="30"/>
      <c r="T33875" s="2"/>
      <c r="V33875" s="2"/>
      <c r="W33875" s="28"/>
      <c r="Y33875" s="30"/>
      <c r="Z33875" s="30"/>
      <c r="AB33875" s="6"/>
    </row>
    <row r="33876" spans="1:28">
      <c r="A33876" s="2"/>
      <c r="B33876" s="2"/>
      <c r="C33876" s="2"/>
      <c r="G33876" s="94"/>
      <c r="H33876" s="94"/>
      <c r="I33876" s="94"/>
      <c r="J33876" s="2"/>
      <c r="P33876" s="30"/>
      <c r="T33876" s="2"/>
      <c r="V33876" s="2"/>
      <c r="W33876" s="28"/>
      <c r="Y33876" s="30"/>
      <c r="Z33876" s="30"/>
      <c r="AB33876" s="6"/>
    </row>
    <row r="33877" spans="1:28">
      <c r="A33877" s="2"/>
      <c r="B33877" s="2"/>
      <c r="C33877" s="2"/>
      <c r="G33877" s="94"/>
      <c r="H33877" s="94"/>
      <c r="I33877" s="94"/>
      <c r="J33877" s="2"/>
      <c r="P33877" s="30"/>
      <c r="T33877" s="2"/>
      <c r="V33877" s="2"/>
      <c r="W33877" s="28"/>
      <c r="Y33877" s="30"/>
      <c r="Z33877" s="30"/>
      <c r="AB33877" s="6"/>
    </row>
    <row r="33878" spans="1:28">
      <c r="A33878" s="2"/>
      <c r="B33878" s="2"/>
      <c r="C33878" s="2"/>
      <c r="G33878" s="94"/>
      <c r="H33878" s="94"/>
      <c r="I33878" s="94"/>
      <c r="J33878" s="2"/>
      <c r="P33878" s="30"/>
      <c r="T33878" s="2"/>
      <c r="V33878" s="2"/>
      <c r="W33878" s="28"/>
      <c r="Y33878" s="30"/>
      <c r="Z33878" s="30"/>
      <c r="AB33878" s="6"/>
    </row>
    <row r="33879" spans="1:28">
      <c r="A33879" s="2"/>
      <c r="B33879" s="2"/>
      <c r="C33879" s="2"/>
      <c r="G33879" s="94"/>
      <c r="H33879" s="94"/>
      <c r="I33879" s="94"/>
      <c r="J33879" s="2"/>
      <c r="P33879" s="30"/>
      <c r="T33879" s="2"/>
      <c r="V33879" s="2"/>
      <c r="W33879" s="28"/>
      <c r="Y33879" s="30"/>
      <c r="Z33879" s="30"/>
      <c r="AB33879" s="6"/>
    </row>
    <row r="33880" spans="1:28">
      <c r="A33880" s="2"/>
      <c r="B33880" s="2"/>
      <c r="C33880" s="2"/>
      <c r="G33880" s="94"/>
      <c r="H33880" s="94"/>
      <c r="I33880" s="94"/>
      <c r="J33880" s="2"/>
      <c r="P33880" s="30"/>
      <c r="T33880" s="2"/>
      <c r="V33880" s="2"/>
      <c r="W33880" s="28"/>
      <c r="Y33880" s="30"/>
      <c r="Z33880" s="30"/>
      <c r="AB33880" s="6"/>
    </row>
    <row r="33881" spans="1:28">
      <c r="A33881" s="2"/>
      <c r="B33881" s="2"/>
      <c r="C33881" s="2"/>
      <c r="G33881" s="94"/>
      <c r="H33881" s="94"/>
      <c r="I33881" s="94"/>
      <c r="J33881" s="2"/>
      <c r="P33881" s="30"/>
      <c r="T33881" s="2"/>
      <c r="V33881" s="2"/>
      <c r="W33881" s="28"/>
      <c r="Y33881" s="30"/>
      <c r="Z33881" s="30"/>
      <c r="AB33881" s="6"/>
    </row>
    <row r="33882" spans="1:28">
      <c r="A33882" s="2"/>
      <c r="B33882" s="2"/>
      <c r="C33882" s="2"/>
      <c r="G33882" s="94"/>
      <c r="H33882" s="94"/>
      <c r="I33882" s="94"/>
      <c r="J33882" s="2"/>
      <c r="P33882" s="30"/>
      <c r="T33882" s="2"/>
      <c r="V33882" s="2"/>
      <c r="W33882" s="28"/>
      <c r="Y33882" s="30"/>
      <c r="Z33882" s="30"/>
      <c r="AB33882" s="6"/>
    </row>
    <row r="33883" spans="1:28">
      <c r="A33883" s="2"/>
      <c r="B33883" s="2"/>
      <c r="C33883" s="2"/>
      <c r="G33883" s="94"/>
      <c r="H33883" s="94"/>
      <c r="I33883" s="94"/>
      <c r="J33883" s="2"/>
      <c r="P33883" s="30"/>
      <c r="T33883" s="2"/>
      <c r="V33883" s="2"/>
      <c r="W33883" s="28"/>
      <c r="Y33883" s="30"/>
      <c r="Z33883" s="30"/>
      <c r="AB33883" s="6"/>
    </row>
    <row r="33884" spans="1:28">
      <c r="A33884" s="2"/>
      <c r="B33884" s="2"/>
      <c r="C33884" s="2"/>
      <c r="G33884" s="94"/>
      <c r="H33884" s="94"/>
      <c r="I33884" s="94"/>
      <c r="J33884" s="2"/>
      <c r="P33884" s="30"/>
      <c r="T33884" s="2"/>
      <c r="V33884" s="2"/>
      <c r="W33884" s="28"/>
      <c r="Y33884" s="30"/>
      <c r="Z33884" s="30"/>
      <c r="AB33884" s="6"/>
    </row>
    <row r="33885" spans="1:28">
      <c r="A33885" s="2"/>
      <c r="B33885" s="2"/>
      <c r="C33885" s="2"/>
      <c r="G33885" s="94"/>
      <c r="H33885" s="94"/>
      <c r="I33885" s="94"/>
      <c r="J33885" s="2"/>
      <c r="P33885" s="30"/>
      <c r="T33885" s="2"/>
      <c r="V33885" s="2"/>
      <c r="W33885" s="28"/>
      <c r="Y33885" s="30"/>
      <c r="Z33885" s="30"/>
      <c r="AB33885" s="6"/>
    </row>
    <row r="33886" spans="1:28">
      <c r="A33886" s="2"/>
      <c r="B33886" s="2"/>
      <c r="C33886" s="2"/>
      <c r="G33886" s="94"/>
      <c r="H33886" s="94"/>
      <c r="I33886" s="94"/>
      <c r="J33886" s="2"/>
      <c r="P33886" s="30"/>
      <c r="T33886" s="2"/>
      <c r="V33886" s="2"/>
      <c r="W33886" s="28"/>
      <c r="Y33886" s="30"/>
      <c r="Z33886" s="30"/>
      <c r="AB33886" s="6"/>
    </row>
    <row r="33887" spans="1:28">
      <c r="A33887" s="2"/>
      <c r="B33887" s="2"/>
      <c r="C33887" s="2"/>
      <c r="G33887" s="94"/>
      <c r="H33887" s="94"/>
      <c r="I33887" s="94"/>
      <c r="J33887" s="2"/>
      <c r="P33887" s="30"/>
      <c r="T33887" s="2"/>
      <c r="V33887" s="2"/>
      <c r="W33887" s="28"/>
      <c r="Y33887" s="30"/>
      <c r="Z33887" s="30"/>
      <c r="AB33887" s="6"/>
    </row>
    <row r="33888" spans="1:28">
      <c r="A33888" s="2"/>
      <c r="B33888" s="2"/>
      <c r="C33888" s="2"/>
      <c r="G33888" s="94"/>
      <c r="H33888" s="94"/>
      <c r="I33888" s="94"/>
      <c r="J33888" s="2"/>
      <c r="P33888" s="30"/>
      <c r="T33888" s="2"/>
      <c r="V33888" s="2"/>
      <c r="W33888" s="28"/>
      <c r="Y33888" s="30"/>
      <c r="Z33888" s="30"/>
      <c r="AB33888" s="6"/>
    </row>
    <row r="33889" spans="1:28">
      <c r="A33889" s="2"/>
      <c r="B33889" s="2"/>
      <c r="C33889" s="2"/>
      <c r="G33889" s="94"/>
      <c r="H33889" s="94"/>
      <c r="I33889" s="94"/>
      <c r="J33889" s="2"/>
      <c r="P33889" s="30"/>
      <c r="T33889" s="2"/>
      <c r="V33889" s="2"/>
      <c r="W33889" s="28"/>
      <c r="Y33889" s="30"/>
      <c r="Z33889" s="30"/>
      <c r="AB33889" s="6"/>
    </row>
    <row r="33890" spans="1:28">
      <c r="A33890" s="2"/>
      <c r="B33890" s="2"/>
      <c r="C33890" s="2"/>
      <c r="G33890" s="94"/>
      <c r="H33890" s="94"/>
      <c r="I33890" s="94"/>
      <c r="J33890" s="2"/>
      <c r="P33890" s="30"/>
      <c r="T33890" s="2"/>
      <c r="V33890" s="2"/>
      <c r="W33890" s="28"/>
      <c r="Y33890" s="30"/>
      <c r="Z33890" s="30"/>
      <c r="AB33890" s="6"/>
    </row>
    <row r="33891" spans="1:28">
      <c r="A33891" s="2"/>
      <c r="B33891" s="2"/>
      <c r="C33891" s="2"/>
      <c r="G33891" s="94"/>
      <c r="H33891" s="94"/>
      <c r="I33891" s="94"/>
      <c r="J33891" s="2"/>
      <c r="P33891" s="30"/>
      <c r="T33891" s="2"/>
      <c r="V33891" s="2"/>
      <c r="W33891" s="28"/>
      <c r="Y33891" s="30"/>
      <c r="Z33891" s="30"/>
      <c r="AB33891" s="6"/>
    </row>
    <row r="33892" spans="1:28">
      <c r="A33892" s="2"/>
      <c r="B33892" s="2"/>
      <c r="C33892" s="2"/>
      <c r="G33892" s="94"/>
      <c r="H33892" s="94"/>
      <c r="I33892" s="94"/>
      <c r="J33892" s="2"/>
      <c r="P33892" s="30"/>
      <c r="T33892" s="2"/>
      <c r="V33892" s="2"/>
      <c r="W33892" s="28"/>
      <c r="Y33892" s="30"/>
      <c r="Z33892" s="30"/>
      <c r="AB33892" s="6"/>
    </row>
    <row r="33893" spans="1:28">
      <c r="A33893" s="2"/>
      <c r="B33893" s="2"/>
      <c r="C33893" s="2"/>
      <c r="G33893" s="94"/>
      <c r="H33893" s="94"/>
      <c r="I33893" s="94"/>
      <c r="J33893" s="2"/>
      <c r="P33893" s="30"/>
      <c r="T33893" s="2"/>
      <c r="V33893" s="2"/>
      <c r="W33893" s="28"/>
      <c r="Y33893" s="30"/>
      <c r="Z33893" s="30"/>
      <c r="AB33893" s="6"/>
    </row>
    <row r="33894" spans="1:28">
      <c r="A33894" s="2"/>
      <c r="B33894" s="2"/>
      <c r="C33894" s="2"/>
      <c r="G33894" s="94"/>
      <c r="H33894" s="94"/>
      <c r="I33894" s="94"/>
      <c r="J33894" s="2"/>
      <c r="P33894" s="30"/>
      <c r="T33894" s="2"/>
      <c r="V33894" s="2"/>
      <c r="W33894" s="28"/>
      <c r="Y33894" s="30"/>
      <c r="Z33894" s="30"/>
      <c r="AB33894" s="6"/>
    </row>
    <row r="33895" spans="1:28">
      <c r="A33895" s="2"/>
      <c r="B33895" s="2"/>
      <c r="C33895" s="2"/>
      <c r="G33895" s="94"/>
      <c r="H33895" s="94"/>
      <c r="I33895" s="94"/>
      <c r="J33895" s="2"/>
      <c r="P33895" s="30"/>
      <c r="T33895" s="2"/>
      <c r="V33895" s="2"/>
      <c r="W33895" s="28"/>
      <c r="Y33895" s="30"/>
      <c r="Z33895" s="30"/>
      <c r="AB33895" s="6"/>
    </row>
    <row r="33896" spans="1:28">
      <c r="A33896" s="2"/>
      <c r="B33896" s="2"/>
      <c r="C33896" s="2"/>
      <c r="G33896" s="94"/>
      <c r="H33896" s="94"/>
      <c r="I33896" s="94"/>
      <c r="J33896" s="2"/>
      <c r="P33896" s="30"/>
      <c r="T33896" s="2"/>
      <c r="V33896" s="2"/>
      <c r="W33896" s="28"/>
      <c r="Y33896" s="30"/>
      <c r="Z33896" s="30"/>
      <c r="AB33896" s="6"/>
    </row>
    <row r="33897" spans="1:28">
      <c r="A33897" s="2"/>
      <c r="B33897" s="2"/>
      <c r="C33897" s="2"/>
      <c r="G33897" s="94"/>
      <c r="H33897" s="94"/>
      <c r="I33897" s="94"/>
      <c r="J33897" s="2"/>
      <c r="P33897" s="30"/>
      <c r="T33897" s="2"/>
      <c r="V33897" s="2"/>
      <c r="W33897" s="28"/>
      <c r="Y33897" s="30"/>
      <c r="Z33897" s="30"/>
      <c r="AB33897" s="6"/>
    </row>
    <row r="33898" spans="1:28">
      <c r="A33898" s="2"/>
      <c r="B33898" s="2"/>
      <c r="C33898" s="2"/>
      <c r="G33898" s="94"/>
      <c r="H33898" s="94"/>
      <c r="I33898" s="94"/>
      <c r="J33898" s="2"/>
      <c r="P33898" s="30"/>
      <c r="T33898" s="2"/>
      <c r="V33898" s="2"/>
      <c r="W33898" s="28"/>
      <c r="Y33898" s="30"/>
      <c r="Z33898" s="30"/>
      <c r="AB33898" s="6"/>
    </row>
    <row r="33899" spans="1:28">
      <c r="A33899" s="2"/>
      <c r="B33899" s="2"/>
      <c r="C33899" s="2"/>
      <c r="G33899" s="94"/>
      <c r="H33899" s="94"/>
      <c r="I33899" s="94"/>
      <c r="J33899" s="2"/>
      <c r="P33899" s="30"/>
      <c r="T33899" s="2"/>
      <c r="V33899" s="2"/>
      <c r="W33899" s="28"/>
      <c r="Y33899" s="30"/>
      <c r="Z33899" s="30"/>
      <c r="AB33899" s="6"/>
    </row>
    <row r="33900" spans="1:28">
      <c r="A33900" s="2"/>
      <c r="B33900" s="2"/>
      <c r="C33900" s="2"/>
      <c r="G33900" s="94"/>
      <c r="H33900" s="94"/>
      <c r="I33900" s="94"/>
      <c r="J33900" s="2"/>
      <c r="P33900" s="30"/>
      <c r="T33900" s="2"/>
      <c r="V33900" s="2"/>
      <c r="W33900" s="28"/>
      <c r="Y33900" s="30"/>
      <c r="Z33900" s="30"/>
      <c r="AB33900" s="6"/>
    </row>
    <row r="33901" spans="1:28">
      <c r="A33901" s="2"/>
      <c r="B33901" s="2"/>
      <c r="C33901" s="2"/>
      <c r="G33901" s="94"/>
      <c r="H33901" s="94"/>
      <c r="I33901" s="94"/>
      <c r="J33901" s="2"/>
      <c r="P33901" s="30"/>
      <c r="T33901" s="2"/>
      <c r="V33901" s="2"/>
      <c r="W33901" s="28"/>
      <c r="Y33901" s="30"/>
      <c r="Z33901" s="30"/>
      <c r="AB33901" s="6"/>
    </row>
    <row r="33902" spans="1:28">
      <c r="A33902" s="2"/>
      <c r="B33902" s="2"/>
      <c r="C33902" s="2"/>
      <c r="G33902" s="94"/>
      <c r="H33902" s="94"/>
      <c r="I33902" s="94"/>
      <c r="J33902" s="2"/>
      <c r="P33902" s="30"/>
      <c r="T33902" s="2"/>
      <c r="V33902" s="2"/>
      <c r="W33902" s="28"/>
      <c r="Y33902" s="30"/>
      <c r="Z33902" s="30"/>
      <c r="AB33902" s="6"/>
    </row>
    <row r="33903" spans="1:28">
      <c r="A33903" s="2"/>
      <c r="B33903" s="2"/>
      <c r="C33903" s="2"/>
      <c r="G33903" s="94"/>
      <c r="H33903" s="94"/>
      <c r="I33903" s="94"/>
      <c r="J33903" s="2"/>
      <c r="P33903" s="30"/>
      <c r="T33903" s="2"/>
      <c r="V33903" s="2"/>
      <c r="W33903" s="28"/>
      <c r="Y33903" s="30"/>
      <c r="Z33903" s="30"/>
      <c r="AB33903" s="6"/>
    </row>
    <row r="33904" spans="1:28">
      <c r="A33904" s="2"/>
      <c r="B33904" s="2"/>
      <c r="C33904" s="2"/>
      <c r="G33904" s="94"/>
      <c r="H33904" s="94"/>
      <c r="I33904" s="94"/>
      <c r="J33904" s="2"/>
      <c r="P33904" s="30"/>
      <c r="T33904" s="2"/>
      <c r="V33904" s="2"/>
      <c r="W33904" s="28"/>
      <c r="Y33904" s="30"/>
      <c r="Z33904" s="30"/>
      <c r="AB33904" s="6"/>
    </row>
    <row r="33905" spans="1:28">
      <c r="A33905" s="2"/>
      <c r="B33905" s="2"/>
      <c r="C33905" s="2"/>
      <c r="G33905" s="94"/>
      <c r="H33905" s="94"/>
      <c r="I33905" s="94"/>
      <c r="J33905" s="2"/>
      <c r="P33905" s="30"/>
      <c r="T33905" s="2"/>
      <c r="V33905" s="2"/>
      <c r="W33905" s="28"/>
      <c r="Y33905" s="30"/>
      <c r="Z33905" s="30"/>
      <c r="AB33905" s="6"/>
    </row>
    <row r="33906" spans="1:28">
      <c r="A33906" s="2"/>
      <c r="B33906" s="2"/>
      <c r="C33906" s="2"/>
      <c r="G33906" s="94"/>
      <c r="H33906" s="94"/>
      <c r="I33906" s="94"/>
      <c r="J33906" s="2"/>
      <c r="P33906" s="30"/>
      <c r="T33906" s="2"/>
      <c r="V33906" s="2"/>
      <c r="W33906" s="28"/>
      <c r="Y33906" s="30"/>
      <c r="Z33906" s="30"/>
      <c r="AB33906" s="6"/>
    </row>
    <row r="33907" spans="1:28">
      <c r="A33907" s="2"/>
      <c r="B33907" s="2"/>
      <c r="C33907" s="2"/>
      <c r="G33907" s="94"/>
      <c r="H33907" s="94"/>
      <c r="I33907" s="94"/>
      <c r="J33907" s="2"/>
      <c r="P33907" s="30"/>
      <c r="T33907" s="2"/>
      <c r="V33907" s="2"/>
      <c r="W33907" s="28"/>
      <c r="Y33907" s="30"/>
      <c r="Z33907" s="30"/>
      <c r="AB33907" s="6"/>
    </row>
    <row r="33908" spans="1:28">
      <c r="A33908" s="2"/>
      <c r="B33908" s="2"/>
      <c r="C33908" s="2"/>
      <c r="G33908" s="94"/>
      <c r="H33908" s="94"/>
      <c r="I33908" s="94"/>
      <c r="J33908" s="2"/>
      <c r="P33908" s="30"/>
      <c r="T33908" s="2"/>
      <c r="V33908" s="2"/>
      <c r="W33908" s="28"/>
      <c r="Y33908" s="30"/>
      <c r="Z33908" s="30"/>
      <c r="AB33908" s="6"/>
    </row>
    <row r="33909" spans="1:28">
      <c r="A33909" s="2"/>
      <c r="B33909" s="2"/>
      <c r="C33909" s="2"/>
      <c r="G33909" s="94"/>
      <c r="H33909" s="94"/>
      <c r="I33909" s="94"/>
      <c r="J33909" s="2"/>
      <c r="P33909" s="30"/>
      <c r="T33909" s="2"/>
      <c r="V33909" s="2"/>
      <c r="W33909" s="28"/>
      <c r="Y33909" s="30"/>
      <c r="Z33909" s="30"/>
      <c r="AB33909" s="6"/>
    </row>
    <row r="33910" spans="1:28">
      <c r="A33910" s="2"/>
      <c r="B33910" s="2"/>
      <c r="C33910" s="2"/>
      <c r="G33910" s="94"/>
      <c r="H33910" s="94"/>
      <c r="I33910" s="94"/>
      <c r="J33910" s="2"/>
      <c r="P33910" s="30"/>
      <c r="T33910" s="2"/>
      <c r="V33910" s="2"/>
      <c r="W33910" s="28"/>
      <c r="Y33910" s="30"/>
      <c r="Z33910" s="30"/>
      <c r="AB33910" s="6"/>
    </row>
    <row r="33911" spans="1:28">
      <c r="A33911" s="2"/>
      <c r="B33911" s="2"/>
      <c r="C33911" s="2"/>
      <c r="G33911" s="94"/>
      <c r="H33911" s="94"/>
      <c r="I33911" s="94"/>
      <c r="J33911" s="2"/>
      <c r="P33911" s="30"/>
      <c r="T33911" s="2"/>
      <c r="V33911" s="2"/>
      <c r="W33911" s="28"/>
      <c r="Y33911" s="30"/>
      <c r="Z33911" s="30"/>
      <c r="AB33911" s="6"/>
    </row>
    <row r="33912" spans="1:28">
      <c r="A33912" s="2"/>
      <c r="B33912" s="2"/>
      <c r="C33912" s="2"/>
      <c r="G33912" s="94"/>
      <c r="H33912" s="94"/>
      <c r="I33912" s="94"/>
      <c r="J33912" s="2"/>
      <c r="P33912" s="30"/>
      <c r="T33912" s="2"/>
      <c r="V33912" s="2"/>
      <c r="W33912" s="28"/>
      <c r="Y33912" s="30"/>
      <c r="Z33912" s="30"/>
      <c r="AB33912" s="6"/>
    </row>
    <row r="33913" spans="1:28">
      <c r="A33913" s="2"/>
      <c r="B33913" s="2"/>
      <c r="C33913" s="2"/>
      <c r="G33913" s="94"/>
      <c r="H33913" s="94"/>
      <c r="I33913" s="94"/>
      <c r="J33913" s="2"/>
      <c r="P33913" s="30"/>
      <c r="T33913" s="2"/>
      <c r="V33913" s="2"/>
      <c r="W33913" s="28"/>
      <c r="Y33913" s="30"/>
      <c r="Z33913" s="30"/>
      <c r="AB33913" s="6"/>
    </row>
    <row r="33914" spans="1:28">
      <c r="A33914" s="2"/>
      <c r="B33914" s="2"/>
      <c r="C33914" s="2"/>
      <c r="G33914" s="94"/>
      <c r="H33914" s="94"/>
      <c r="I33914" s="94"/>
      <c r="J33914" s="2"/>
      <c r="P33914" s="30"/>
      <c r="T33914" s="2"/>
      <c r="V33914" s="2"/>
      <c r="W33914" s="28"/>
      <c r="Y33914" s="30"/>
      <c r="Z33914" s="30"/>
      <c r="AB33914" s="6"/>
    </row>
    <row r="33915" spans="1:28">
      <c r="A33915" s="2"/>
      <c r="B33915" s="2"/>
      <c r="C33915" s="2"/>
      <c r="G33915" s="94"/>
      <c r="H33915" s="94"/>
      <c r="I33915" s="94"/>
      <c r="J33915" s="2"/>
      <c r="P33915" s="30"/>
      <c r="T33915" s="2"/>
      <c r="V33915" s="2"/>
      <c r="W33915" s="28"/>
      <c r="Y33915" s="30"/>
      <c r="Z33915" s="30"/>
      <c r="AB33915" s="6"/>
    </row>
    <row r="33916" spans="1:28">
      <c r="A33916" s="2"/>
      <c r="B33916" s="2"/>
      <c r="C33916" s="2"/>
      <c r="G33916" s="94"/>
      <c r="H33916" s="94"/>
      <c r="I33916" s="94"/>
      <c r="J33916" s="2"/>
      <c r="P33916" s="30"/>
      <c r="T33916" s="2"/>
      <c r="V33916" s="2"/>
      <c r="W33916" s="28"/>
      <c r="Y33916" s="30"/>
      <c r="Z33916" s="30"/>
      <c r="AB33916" s="6"/>
    </row>
    <row r="33917" spans="1:28">
      <c r="A33917" s="2"/>
      <c r="B33917" s="2"/>
      <c r="C33917" s="2"/>
      <c r="G33917" s="94"/>
      <c r="H33917" s="94"/>
      <c r="I33917" s="94"/>
      <c r="J33917" s="2"/>
      <c r="P33917" s="30"/>
      <c r="T33917" s="2"/>
      <c r="V33917" s="2"/>
      <c r="W33917" s="28"/>
      <c r="Y33917" s="30"/>
      <c r="Z33917" s="30"/>
      <c r="AB33917" s="6"/>
    </row>
    <row r="33918" spans="1:28">
      <c r="A33918" s="2"/>
      <c r="B33918" s="2"/>
      <c r="C33918" s="2"/>
      <c r="G33918" s="94"/>
      <c r="H33918" s="94"/>
      <c r="I33918" s="94"/>
      <c r="J33918" s="2"/>
      <c r="P33918" s="30"/>
      <c r="T33918" s="2"/>
      <c r="V33918" s="2"/>
      <c r="W33918" s="28"/>
      <c r="Y33918" s="30"/>
      <c r="Z33918" s="30"/>
      <c r="AB33918" s="6"/>
    </row>
    <row r="33919" spans="1:28">
      <c r="A33919" s="2"/>
      <c r="B33919" s="2"/>
      <c r="C33919" s="2"/>
      <c r="G33919" s="94"/>
      <c r="H33919" s="94"/>
      <c r="I33919" s="94"/>
      <c r="J33919" s="2"/>
      <c r="P33919" s="30"/>
      <c r="T33919" s="2"/>
      <c r="V33919" s="2"/>
      <c r="W33919" s="28"/>
      <c r="Y33919" s="30"/>
      <c r="Z33919" s="30"/>
      <c r="AB33919" s="6"/>
    </row>
    <row r="33920" spans="1:28">
      <c r="A33920" s="2"/>
      <c r="B33920" s="2"/>
      <c r="C33920" s="2"/>
      <c r="G33920" s="94"/>
      <c r="H33920" s="94"/>
      <c r="I33920" s="94"/>
      <c r="J33920" s="2"/>
      <c r="P33920" s="30"/>
      <c r="T33920" s="2"/>
      <c r="V33920" s="2"/>
      <c r="W33920" s="28"/>
      <c r="Y33920" s="30"/>
      <c r="Z33920" s="30"/>
      <c r="AB33920" s="6"/>
    </row>
    <row r="33921" spans="1:28">
      <c r="A33921" s="2"/>
      <c r="B33921" s="2"/>
      <c r="C33921" s="2"/>
      <c r="G33921" s="94"/>
      <c r="H33921" s="94"/>
      <c r="I33921" s="94"/>
      <c r="J33921" s="2"/>
      <c r="P33921" s="30"/>
      <c r="T33921" s="2"/>
      <c r="V33921" s="2"/>
      <c r="W33921" s="28"/>
      <c r="Y33921" s="30"/>
      <c r="Z33921" s="30"/>
      <c r="AB33921" s="6"/>
    </row>
    <row r="33922" spans="1:28">
      <c r="A33922" s="2"/>
      <c r="B33922" s="2"/>
      <c r="C33922" s="2"/>
      <c r="G33922" s="94"/>
      <c r="H33922" s="94"/>
      <c r="I33922" s="94"/>
      <c r="J33922" s="2"/>
      <c r="P33922" s="30"/>
      <c r="T33922" s="2"/>
      <c r="V33922" s="2"/>
      <c r="W33922" s="28"/>
      <c r="Y33922" s="30"/>
      <c r="Z33922" s="30"/>
      <c r="AB33922" s="6"/>
    </row>
    <row r="33923" spans="1:28">
      <c r="A33923" s="2"/>
      <c r="B33923" s="2"/>
      <c r="C33923" s="2"/>
      <c r="G33923" s="94"/>
      <c r="H33923" s="94"/>
      <c r="I33923" s="94"/>
      <c r="J33923" s="2"/>
      <c r="P33923" s="30"/>
      <c r="T33923" s="2"/>
      <c r="V33923" s="2"/>
      <c r="W33923" s="28"/>
      <c r="Y33923" s="30"/>
      <c r="Z33923" s="30"/>
      <c r="AB33923" s="6"/>
    </row>
    <row r="33924" spans="1:28">
      <c r="A33924" s="2"/>
      <c r="B33924" s="2"/>
      <c r="C33924" s="2"/>
      <c r="G33924" s="94"/>
      <c r="H33924" s="94"/>
      <c r="I33924" s="94"/>
      <c r="J33924" s="2"/>
      <c r="P33924" s="30"/>
      <c r="T33924" s="2"/>
      <c r="V33924" s="2"/>
      <c r="W33924" s="28"/>
      <c r="Y33924" s="30"/>
      <c r="Z33924" s="30"/>
      <c r="AB33924" s="6"/>
    </row>
    <row r="33925" spans="1:28">
      <c r="A33925" s="2"/>
      <c r="B33925" s="2"/>
      <c r="C33925" s="2"/>
      <c r="G33925" s="94"/>
      <c r="H33925" s="94"/>
      <c r="I33925" s="94"/>
      <c r="J33925" s="2"/>
      <c r="P33925" s="30"/>
      <c r="T33925" s="2"/>
      <c r="V33925" s="2"/>
      <c r="W33925" s="28"/>
      <c r="Y33925" s="30"/>
      <c r="Z33925" s="30"/>
      <c r="AB33925" s="6"/>
    </row>
    <row r="33926" spans="1:28">
      <c r="A33926" s="2"/>
      <c r="B33926" s="2"/>
      <c r="C33926" s="2"/>
      <c r="G33926" s="94"/>
      <c r="H33926" s="94"/>
      <c r="I33926" s="94"/>
      <c r="J33926" s="2"/>
      <c r="P33926" s="30"/>
      <c r="T33926" s="2"/>
      <c r="V33926" s="2"/>
      <c r="W33926" s="28"/>
      <c r="Y33926" s="30"/>
      <c r="Z33926" s="30"/>
      <c r="AB33926" s="6"/>
    </row>
    <row r="33927" spans="1:28">
      <c r="A33927" s="2"/>
      <c r="B33927" s="2"/>
      <c r="C33927" s="2"/>
      <c r="G33927" s="94"/>
      <c r="H33927" s="94"/>
      <c r="I33927" s="94"/>
      <c r="J33927" s="2"/>
      <c r="P33927" s="30"/>
      <c r="T33927" s="2"/>
      <c r="V33927" s="2"/>
      <c r="W33927" s="28"/>
      <c r="Y33927" s="30"/>
      <c r="Z33927" s="30"/>
      <c r="AB33927" s="6"/>
    </row>
    <row r="33928" spans="1:28">
      <c r="A33928" s="2"/>
      <c r="B33928" s="2"/>
      <c r="C33928" s="2"/>
      <c r="G33928" s="94"/>
      <c r="H33928" s="94"/>
      <c r="I33928" s="94"/>
      <c r="J33928" s="2"/>
      <c r="P33928" s="30"/>
      <c r="T33928" s="2"/>
      <c r="V33928" s="2"/>
      <c r="W33928" s="28"/>
      <c r="Y33928" s="30"/>
      <c r="Z33928" s="30"/>
      <c r="AB33928" s="6"/>
    </row>
    <row r="33929" spans="1:28">
      <c r="A33929" s="2"/>
      <c r="B33929" s="2"/>
      <c r="C33929" s="2"/>
      <c r="G33929" s="94"/>
      <c r="H33929" s="94"/>
      <c r="I33929" s="94"/>
      <c r="J33929" s="2"/>
      <c r="P33929" s="30"/>
      <c r="T33929" s="2"/>
      <c r="V33929" s="2"/>
      <c r="W33929" s="28"/>
      <c r="Y33929" s="30"/>
      <c r="Z33929" s="30"/>
      <c r="AB33929" s="6"/>
    </row>
    <row r="33930" spans="1:28">
      <c r="A33930" s="2"/>
      <c r="B33930" s="2"/>
      <c r="C33930" s="2"/>
      <c r="G33930" s="94"/>
      <c r="H33930" s="94"/>
      <c r="I33930" s="94"/>
      <c r="J33930" s="2"/>
      <c r="P33930" s="30"/>
      <c r="T33930" s="2"/>
      <c r="V33930" s="2"/>
      <c r="W33930" s="28"/>
      <c r="Y33930" s="30"/>
      <c r="Z33930" s="30"/>
      <c r="AB33930" s="6"/>
    </row>
    <row r="33931" spans="1:28">
      <c r="A33931" s="2"/>
      <c r="B33931" s="2"/>
      <c r="C33931" s="2"/>
      <c r="G33931" s="94"/>
      <c r="H33931" s="94"/>
      <c r="I33931" s="94"/>
      <c r="J33931" s="2"/>
      <c r="P33931" s="30"/>
      <c r="T33931" s="2"/>
      <c r="V33931" s="2"/>
      <c r="W33931" s="28"/>
      <c r="Y33931" s="30"/>
      <c r="Z33931" s="30"/>
      <c r="AB33931" s="6"/>
    </row>
    <row r="33932" spans="1:28">
      <c r="A33932" s="2"/>
      <c r="B33932" s="2"/>
      <c r="C33932" s="2"/>
      <c r="G33932" s="94"/>
      <c r="H33932" s="94"/>
      <c r="I33932" s="94"/>
      <c r="J33932" s="2"/>
      <c r="P33932" s="30"/>
      <c r="T33932" s="2"/>
      <c r="V33932" s="2"/>
      <c r="W33932" s="28"/>
      <c r="Y33932" s="30"/>
      <c r="Z33932" s="30"/>
      <c r="AB33932" s="6"/>
    </row>
    <row r="33933" spans="1:28">
      <c r="A33933" s="2"/>
      <c r="B33933" s="2"/>
      <c r="C33933" s="2"/>
      <c r="G33933" s="94"/>
      <c r="H33933" s="94"/>
      <c r="I33933" s="94"/>
      <c r="J33933" s="2"/>
      <c r="P33933" s="30"/>
      <c r="T33933" s="2"/>
      <c r="V33933" s="2"/>
      <c r="W33933" s="28"/>
      <c r="Y33933" s="30"/>
      <c r="Z33933" s="30"/>
      <c r="AB33933" s="6"/>
    </row>
    <row r="33934" spans="1:28">
      <c r="A33934" s="2"/>
      <c r="B33934" s="2"/>
      <c r="C33934" s="2"/>
      <c r="G33934" s="94"/>
      <c r="H33934" s="94"/>
      <c r="I33934" s="94"/>
      <c r="J33934" s="2"/>
      <c r="P33934" s="30"/>
      <c r="T33934" s="2"/>
      <c r="V33934" s="2"/>
      <c r="W33934" s="28"/>
      <c r="Y33934" s="30"/>
      <c r="Z33934" s="30"/>
      <c r="AB33934" s="6"/>
    </row>
    <row r="33935" spans="1:28">
      <c r="A33935" s="2"/>
      <c r="B33935" s="2"/>
      <c r="C33935" s="2"/>
      <c r="G33935" s="94"/>
      <c r="H33935" s="94"/>
      <c r="I33935" s="94"/>
      <c r="J33935" s="2"/>
      <c r="P33935" s="30"/>
      <c r="T33935" s="2"/>
      <c r="V33935" s="2"/>
      <c r="W33935" s="28"/>
      <c r="Y33935" s="30"/>
      <c r="Z33935" s="30"/>
      <c r="AB33935" s="6"/>
    </row>
    <row r="33936" spans="1:28">
      <c r="A33936" s="2"/>
      <c r="B33936" s="2"/>
      <c r="C33936" s="2"/>
      <c r="G33936" s="94"/>
      <c r="H33936" s="94"/>
      <c r="I33936" s="94"/>
      <c r="J33936" s="2"/>
      <c r="P33936" s="30"/>
      <c r="T33936" s="2"/>
      <c r="V33936" s="2"/>
      <c r="W33936" s="28"/>
      <c r="Y33936" s="30"/>
      <c r="Z33936" s="30"/>
      <c r="AB33936" s="6"/>
    </row>
    <row r="33937" spans="1:28">
      <c r="A33937" s="2"/>
      <c r="B33937" s="2"/>
      <c r="C33937" s="2"/>
      <c r="G33937" s="94"/>
      <c r="H33937" s="94"/>
      <c r="I33937" s="94"/>
      <c r="J33937" s="2"/>
      <c r="P33937" s="30"/>
      <c r="T33937" s="2"/>
      <c r="V33937" s="2"/>
      <c r="W33937" s="28"/>
      <c r="Y33937" s="30"/>
      <c r="Z33937" s="30"/>
      <c r="AB33937" s="6"/>
    </row>
    <row r="33938" spans="1:28">
      <c r="A33938" s="2"/>
      <c r="B33938" s="2"/>
      <c r="C33938" s="2"/>
      <c r="G33938" s="94"/>
      <c r="H33938" s="94"/>
      <c r="I33938" s="94"/>
      <c r="J33938" s="2"/>
      <c r="P33938" s="30"/>
      <c r="T33938" s="2"/>
      <c r="V33938" s="2"/>
      <c r="W33938" s="28"/>
      <c r="Y33938" s="30"/>
      <c r="Z33938" s="30"/>
      <c r="AB33938" s="6"/>
    </row>
    <row r="33939" spans="1:28">
      <c r="A33939" s="2"/>
      <c r="B33939" s="2"/>
      <c r="C33939" s="2"/>
      <c r="G33939" s="94"/>
      <c r="H33939" s="94"/>
      <c r="I33939" s="94"/>
      <c r="J33939" s="2"/>
      <c r="P33939" s="30"/>
      <c r="T33939" s="2"/>
      <c r="V33939" s="2"/>
      <c r="W33939" s="28"/>
      <c r="Y33939" s="30"/>
      <c r="Z33939" s="30"/>
      <c r="AB33939" s="6"/>
    </row>
    <row r="33940" spans="1:28">
      <c r="A33940" s="2"/>
      <c r="B33940" s="2"/>
      <c r="C33940" s="2"/>
      <c r="G33940" s="94"/>
      <c r="H33940" s="94"/>
      <c r="I33940" s="94"/>
      <c r="J33940" s="2"/>
      <c r="P33940" s="30"/>
      <c r="T33940" s="2"/>
      <c r="V33940" s="2"/>
      <c r="W33940" s="28"/>
      <c r="Y33940" s="30"/>
      <c r="Z33940" s="30"/>
      <c r="AB33940" s="6"/>
    </row>
    <row r="33941" spans="1:28">
      <c r="A33941" s="2"/>
      <c r="B33941" s="2"/>
      <c r="C33941" s="2"/>
      <c r="G33941" s="94"/>
      <c r="H33941" s="94"/>
      <c r="I33941" s="94"/>
      <c r="J33941" s="2"/>
      <c r="P33941" s="30"/>
      <c r="T33941" s="2"/>
      <c r="V33941" s="2"/>
      <c r="W33941" s="28"/>
      <c r="Y33941" s="30"/>
      <c r="Z33941" s="30"/>
      <c r="AB33941" s="6"/>
    </row>
    <row r="33942" spans="1:28">
      <c r="A33942" s="2"/>
      <c r="B33942" s="2"/>
      <c r="C33942" s="2"/>
      <c r="G33942" s="94"/>
      <c r="H33942" s="94"/>
      <c r="I33942" s="94"/>
      <c r="J33942" s="2"/>
      <c r="P33942" s="30"/>
      <c r="T33942" s="2"/>
      <c r="V33942" s="2"/>
      <c r="W33942" s="28"/>
      <c r="Y33942" s="30"/>
      <c r="Z33942" s="30"/>
      <c r="AB33942" s="6"/>
    </row>
    <row r="33943" spans="1:28">
      <c r="A33943" s="2"/>
      <c r="B33943" s="2"/>
      <c r="C33943" s="2"/>
      <c r="G33943" s="94"/>
      <c r="H33943" s="94"/>
      <c r="I33943" s="94"/>
      <c r="J33943" s="2"/>
      <c r="P33943" s="30"/>
      <c r="T33943" s="2"/>
      <c r="V33943" s="2"/>
      <c r="W33943" s="28"/>
      <c r="Y33943" s="30"/>
      <c r="Z33943" s="30"/>
      <c r="AB33943" s="6"/>
    </row>
    <row r="33944" spans="1:28">
      <c r="A33944" s="2"/>
      <c r="B33944" s="2"/>
      <c r="C33944" s="2"/>
      <c r="G33944" s="94"/>
      <c r="H33944" s="94"/>
      <c r="I33944" s="94"/>
      <c r="J33944" s="2"/>
      <c r="P33944" s="30"/>
      <c r="T33944" s="2"/>
      <c r="V33944" s="2"/>
      <c r="W33944" s="28"/>
      <c r="Y33944" s="30"/>
      <c r="Z33944" s="30"/>
      <c r="AB33944" s="6"/>
    </row>
    <row r="33945" spans="1:28">
      <c r="A33945" s="2"/>
      <c r="B33945" s="2"/>
      <c r="C33945" s="2"/>
      <c r="G33945" s="94"/>
      <c r="H33945" s="94"/>
      <c r="I33945" s="94"/>
      <c r="J33945" s="2"/>
      <c r="P33945" s="30"/>
      <c r="T33945" s="2"/>
      <c r="V33945" s="2"/>
      <c r="W33945" s="28"/>
      <c r="Y33945" s="30"/>
      <c r="Z33945" s="30"/>
      <c r="AB33945" s="6"/>
    </row>
    <row r="33946" spans="1:28">
      <c r="A33946" s="2"/>
      <c r="B33946" s="2"/>
      <c r="C33946" s="2"/>
      <c r="G33946" s="94"/>
      <c r="H33946" s="94"/>
      <c r="I33946" s="94"/>
      <c r="J33946" s="2"/>
      <c r="P33946" s="30"/>
      <c r="T33946" s="2"/>
      <c r="V33946" s="2"/>
      <c r="W33946" s="28"/>
      <c r="Y33946" s="30"/>
      <c r="Z33946" s="30"/>
      <c r="AB33946" s="6"/>
    </row>
    <row r="33947" spans="1:28">
      <c r="A33947" s="2"/>
      <c r="B33947" s="2"/>
      <c r="C33947" s="2"/>
      <c r="G33947" s="94"/>
      <c r="H33947" s="94"/>
      <c r="I33947" s="94"/>
      <c r="J33947" s="2"/>
      <c r="P33947" s="30"/>
      <c r="T33947" s="2"/>
      <c r="V33947" s="2"/>
      <c r="W33947" s="28"/>
      <c r="Y33947" s="30"/>
      <c r="Z33947" s="30"/>
      <c r="AB33947" s="6"/>
    </row>
    <row r="33948" spans="1:28">
      <c r="A33948" s="2"/>
      <c r="B33948" s="2"/>
      <c r="C33948" s="2"/>
      <c r="G33948" s="94"/>
      <c r="H33948" s="94"/>
      <c r="I33948" s="94"/>
      <c r="J33948" s="2"/>
      <c r="P33948" s="30"/>
      <c r="T33948" s="2"/>
      <c r="V33948" s="2"/>
      <c r="W33948" s="28"/>
      <c r="Y33948" s="30"/>
      <c r="Z33948" s="30"/>
      <c r="AB33948" s="6"/>
    </row>
    <row r="33949" spans="1:28">
      <c r="A33949" s="2"/>
      <c r="B33949" s="2"/>
      <c r="C33949" s="2"/>
      <c r="G33949" s="94"/>
      <c r="H33949" s="94"/>
      <c r="I33949" s="94"/>
      <c r="J33949" s="2"/>
      <c r="P33949" s="30"/>
      <c r="T33949" s="2"/>
      <c r="V33949" s="2"/>
      <c r="W33949" s="28"/>
      <c r="Y33949" s="30"/>
      <c r="Z33949" s="30"/>
      <c r="AB33949" s="6"/>
    </row>
    <row r="33950" spans="1:28">
      <c r="A33950" s="2"/>
      <c r="B33950" s="2"/>
      <c r="C33950" s="2"/>
      <c r="G33950" s="94"/>
      <c r="H33950" s="94"/>
      <c r="I33950" s="94"/>
      <c r="J33950" s="2"/>
      <c r="P33950" s="30"/>
      <c r="T33950" s="2"/>
      <c r="V33950" s="2"/>
      <c r="W33950" s="28"/>
      <c r="Y33950" s="30"/>
      <c r="Z33950" s="30"/>
      <c r="AB33950" s="6"/>
    </row>
    <row r="33951" spans="1:28">
      <c r="A33951" s="2"/>
      <c r="B33951" s="2"/>
      <c r="C33951" s="2"/>
      <c r="G33951" s="94"/>
      <c r="H33951" s="94"/>
      <c r="I33951" s="94"/>
      <c r="J33951" s="2"/>
      <c r="P33951" s="30"/>
      <c r="T33951" s="2"/>
      <c r="V33951" s="2"/>
      <c r="W33951" s="28"/>
      <c r="Y33951" s="30"/>
      <c r="Z33951" s="30"/>
      <c r="AB33951" s="6"/>
    </row>
    <row r="33952" spans="1:28">
      <c r="A33952" s="2"/>
      <c r="B33952" s="2"/>
      <c r="C33952" s="2"/>
      <c r="G33952" s="94"/>
      <c r="H33952" s="94"/>
      <c r="I33952" s="94"/>
      <c r="J33952" s="2"/>
      <c r="P33952" s="30"/>
      <c r="T33952" s="2"/>
      <c r="V33952" s="2"/>
      <c r="W33952" s="28"/>
      <c r="Y33952" s="30"/>
      <c r="Z33952" s="30"/>
      <c r="AB33952" s="6"/>
    </row>
    <row r="33953" spans="1:28">
      <c r="A33953" s="2"/>
      <c r="B33953" s="2"/>
      <c r="C33953" s="2"/>
      <c r="G33953" s="94"/>
      <c r="H33953" s="94"/>
      <c r="I33953" s="94"/>
      <c r="J33953" s="2"/>
      <c r="P33953" s="30"/>
      <c r="T33953" s="2"/>
      <c r="V33953" s="2"/>
      <c r="W33953" s="28"/>
      <c r="Y33953" s="30"/>
      <c r="Z33953" s="30"/>
      <c r="AB33953" s="6"/>
    </row>
    <row r="33954" spans="1:28">
      <c r="A33954" s="2"/>
      <c r="B33954" s="2"/>
      <c r="C33954" s="2"/>
      <c r="G33954" s="94"/>
      <c r="H33954" s="94"/>
      <c r="I33954" s="94"/>
      <c r="J33954" s="2"/>
      <c r="P33954" s="30"/>
      <c r="T33954" s="2"/>
      <c r="V33954" s="2"/>
      <c r="W33954" s="28"/>
      <c r="Y33954" s="30"/>
      <c r="Z33954" s="30"/>
      <c r="AB33954" s="6"/>
    </row>
    <row r="33955" spans="1:28">
      <c r="A33955" s="2"/>
      <c r="B33955" s="2"/>
      <c r="C33955" s="2"/>
      <c r="G33955" s="94"/>
      <c r="H33955" s="94"/>
      <c r="I33955" s="94"/>
      <c r="J33955" s="2"/>
      <c r="P33955" s="30"/>
      <c r="T33955" s="2"/>
      <c r="V33955" s="2"/>
      <c r="W33955" s="28"/>
      <c r="Y33955" s="30"/>
      <c r="Z33955" s="30"/>
      <c r="AB33955" s="6"/>
    </row>
    <row r="33956" spans="1:28">
      <c r="A33956" s="2"/>
      <c r="B33956" s="2"/>
      <c r="C33956" s="2"/>
      <c r="G33956" s="94"/>
      <c r="H33956" s="94"/>
      <c r="I33956" s="94"/>
      <c r="J33956" s="2"/>
      <c r="P33956" s="30"/>
      <c r="T33956" s="2"/>
      <c r="V33956" s="2"/>
      <c r="W33956" s="28"/>
      <c r="Y33956" s="30"/>
      <c r="Z33956" s="30"/>
      <c r="AB33956" s="6"/>
    </row>
    <row r="33957" spans="1:28">
      <c r="A33957" s="2"/>
      <c r="B33957" s="2"/>
      <c r="C33957" s="2"/>
      <c r="G33957" s="94"/>
      <c r="H33957" s="94"/>
      <c r="I33957" s="94"/>
      <c r="J33957" s="2"/>
      <c r="P33957" s="30"/>
      <c r="T33957" s="2"/>
      <c r="V33957" s="2"/>
      <c r="W33957" s="28"/>
      <c r="Y33957" s="30"/>
      <c r="Z33957" s="30"/>
      <c r="AB33957" s="6"/>
    </row>
    <row r="33958" spans="1:28">
      <c r="A33958" s="2"/>
      <c r="B33958" s="2"/>
      <c r="C33958" s="2"/>
      <c r="G33958" s="94"/>
      <c r="H33958" s="94"/>
      <c r="I33958" s="94"/>
      <c r="J33958" s="2"/>
      <c r="P33958" s="30"/>
      <c r="T33958" s="2"/>
      <c r="V33958" s="2"/>
      <c r="W33958" s="28"/>
      <c r="Y33958" s="30"/>
      <c r="Z33958" s="30"/>
      <c r="AB33958" s="6"/>
    </row>
    <row r="33959" spans="1:28">
      <c r="A33959" s="2"/>
      <c r="B33959" s="2"/>
      <c r="C33959" s="2"/>
      <c r="G33959" s="94"/>
      <c r="H33959" s="94"/>
      <c r="I33959" s="94"/>
      <c r="J33959" s="2"/>
      <c r="P33959" s="30"/>
      <c r="T33959" s="2"/>
      <c r="V33959" s="2"/>
      <c r="W33959" s="28"/>
      <c r="Y33959" s="30"/>
      <c r="Z33959" s="30"/>
      <c r="AB33959" s="6"/>
    </row>
    <row r="33960" spans="1:28">
      <c r="A33960" s="2"/>
      <c r="B33960" s="2"/>
      <c r="C33960" s="2"/>
      <c r="G33960" s="94"/>
      <c r="H33960" s="94"/>
      <c r="I33960" s="94"/>
      <c r="J33960" s="2"/>
      <c r="P33960" s="30"/>
      <c r="T33960" s="2"/>
      <c r="V33960" s="2"/>
      <c r="W33960" s="28"/>
      <c r="Y33960" s="30"/>
      <c r="Z33960" s="30"/>
      <c r="AB33960" s="6"/>
    </row>
    <row r="33961" spans="1:28">
      <c r="A33961" s="2"/>
      <c r="B33961" s="2"/>
      <c r="C33961" s="2"/>
      <c r="G33961" s="94"/>
      <c r="H33961" s="94"/>
      <c r="I33961" s="94"/>
      <c r="J33961" s="2"/>
      <c r="P33961" s="30"/>
      <c r="T33961" s="2"/>
      <c r="V33961" s="2"/>
      <c r="W33961" s="28"/>
      <c r="Y33961" s="30"/>
      <c r="Z33961" s="30"/>
      <c r="AB33961" s="6"/>
    </row>
    <row r="33962" spans="1:28">
      <c r="A33962" s="2"/>
      <c r="B33962" s="2"/>
      <c r="C33962" s="2"/>
      <c r="G33962" s="94"/>
      <c r="H33962" s="94"/>
      <c r="I33962" s="94"/>
      <c r="J33962" s="2"/>
      <c r="P33962" s="30"/>
      <c r="T33962" s="2"/>
      <c r="V33962" s="2"/>
      <c r="W33962" s="28"/>
      <c r="Y33962" s="30"/>
      <c r="Z33962" s="30"/>
      <c r="AB33962" s="6"/>
    </row>
    <row r="33963" spans="1:28">
      <c r="A33963" s="2"/>
      <c r="B33963" s="2"/>
      <c r="C33963" s="2"/>
      <c r="G33963" s="94"/>
      <c r="H33963" s="94"/>
      <c r="I33963" s="94"/>
      <c r="J33963" s="2"/>
      <c r="P33963" s="30"/>
      <c r="T33963" s="2"/>
      <c r="V33963" s="2"/>
      <c r="W33963" s="28"/>
      <c r="Y33963" s="30"/>
      <c r="Z33963" s="30"/>
      <c r="AB33963" s="6"/>
    </row>
    <row r="33964" spans="1:28">
      <c r="A33964" s="2"/>
      <c r="B33964" s="2"/>
      <c r="C33964" s="2"/>
      <c r="G33964" s="94"/>
      <c r="H33964" s="94"/>
      <c r="I33964" s="94"/>
      <c r="J33964" s="2"/>
      <c r="P33964" s="30"/>
      <c r="T33964" s="2"/>
      <c r="V33964" s="2"/>
      <c r="W33964" s="28"/>
      <c r="Y33964" s="30"/>
      <c r="Z33964" s="30"/>
      <c r="AB33964" s="6"/>
    </row>
    <row r="33965" spans="1:28">
      <c r="A33965" s="2"/>
      <c r="B33965" s="2"/>
      <c r="C33965" s="2"/>
      <c r="G33965" s="94"/>
      <c r="H33965" s="94"/>
      <c r="I33965" s="94"/>
      <c r="J33965" s="2"/>
      <c r="P33965" s="30"/>
      <c r="T33965" s="2"/>
      <c r="V33965" s="2"/>
      <c r="W33965" s="28"/>
      <c r="Y33965" s="30"/>
      <c r="Z33965" s="30"/>
      <c r="AB33965" s="6"/>
    </row>
    <row r="33966" spans="1:28">
      <c r="A33966" s="2"/>
      <c r="B33966" s="2"/>
      <c r="C33966" s="2"/>
      <c r="G33966" s="94"/>
      <c r="H33966" s="94"/>
      <c r="I33966" s="94"/>
      <c r="J33966" s="2"/>
      <c r="P33966" s="30"/>
      <c r="T33966" s="2"/>
      <c r="V33966" s="2"/>
      <c r="W33966" s="28"/>
      <c r="Y33966" s="30"/>
      <c r="Z33966" s="30"/>
      <c r="AB33966" s="6"/>
    </row>
    <row r="33967" spans="1:28">
      <c r="A33967" s="2"/>
      <c r="B33967" s="2"/>
      <c r="C33967" s="2"/>
      <c r="G33967" s="94"/>
      <c r="H33967" s="94"/>
      <c r="I33967" s="94"/>
      <c r="J33967" s="2"/>
      <c r="P33967" s="30"/>
      <c r="T33967" s="2"/>
      <c r="V33967" s="2"/>
      <c r="W33967" s="28"/>
      <c r="Y33967" s="30"/>
      <c r="Z33967" s="30"/>
      <c r="AB33967" s="6"/>
    </row>
    <row r="33968" spans="1:28">
      <c r="A33968" s="2"/>
      <c r="B33968" s="2"/>
      <c r="C33968" s="2"/>
      <c r="G33968" s="94"/>
      <c r="H33968" s="94"/>
      <c r="I33968" s="94"/>
      <c r="J33968" s="2"/>
      <c r="P33968" s="30"/>
      <c r="T33968" s="2"/>
      <c r="V33968" s="2"/>
      <c r="W33968" s="28"/>
      <c r="Y33968" s="30"/>
      <c r="Z33968" s="30"/>
      <c r="AB33968" s="6"/>
    </row>
    <row r="33969" spans="1:28">
      <c r="A33969" s="2"/>
      <c r="B33969" s="2"/>
      <c r="C33969" s="2"/>
      <c r="G33969" s="94"/>
      <c r="H33969" s="94"/>
      <c r="I33969" s="94"/>
      <c r="J33969" s="2"/>
      <c r="P33969" s="30"/>
      <c r="T33969" s="2"/>
      <c r="V33969" s="2"/>
      <c r="W33969" s="28"/>
      <c r="Y33969" s="30"/>
      <c r="Z33969" s="30"/>
      <c r="AB33969" s="6"/>
    </row>
    <row r="33970" spans="1:28">
      <c r="A33970" s="2"/>
      <c r="B33970" s="2"/>
      <c r="C33970" s="2"/>
      <c r="G33970" s="94"/>
      <c r="H33970" s="94"/>
      <c r="I33970" s="94"/>
      <c r="J33970" s="2"/>
      <c r="P33970" s="30"/>
      <c r="T33970" s="2"/>
      <c r="V33970" s="2"/>
      <c r="W33970" s="28"/>
      <c r="Y33970" s="30"/>
      <c r="Z33970" s="30"/>
      <c r="AB33970" s="6"/>
    </row>
    <row r="33971" spans="1:28">
      <c r="A33971" s="2"/>
      <c r="B33971" s="2"/>
      <c r="C33971" s="2"/>
      <c r="G33971" s="94"/>
      <c r="H33971" s="94"/>
      <c r="I33971" s="94"/>
      <c r="J33971" s="2"/>
      <c r="P33971" s="30"/>
      <c r="T33971" s="2"/>
      <c r="V33971" s="2"/>
      <c r="W33971" s="28"/>
      <c r="Y33971" s="30"/>
      <c r="Z33971" s="30"/>
      <c r="AB33971" s="6"/>
    </row>
    <row r="33972" spans="1:28">
      <c r="A33972" s="2"/>
      <c r="B33972" s="2"/>
      <c r="C33972" s="2"/>
      <c r="G33972" s="94"/>
      <c r="H33972" s="94"/>
      <c r="I33972" s="94"/>
      <c r="J33972" s="2"/>
      <c r="P33972" s="30"/>
      <c r="T33972" s="2"/>
      <c r="V33972" s="2"/>
      <c r="W33972" s="28"/>
      <c r="Y33972" s="30"/>
      <c r="Z33972" s="30"/>
      <c r="AB33972" s="6"/>
    </row>
    <row r="33973" spans="1:28">
      <c r="A33973" s="2"/>
      <c r="B33973" s="2"/>
      <c r="C33973" s="2"/>
      <c r="G33973" s="94"/>
      <c r="H33973" s="94"/>
      <c r="I33973" s="94"/>
      <c r="J33973" s="2"/>
      <c r="P33973" s="30"/>
      <c r="T33973" s="2"/>
      <c r="V33973" s="2"/>
      <c r="W33973" s="28"/>
      <c r="Y33973" s="30"/>
      <c r="Z33973" s="30"/>
      <c r="AB33973" s="6"/>
    </row>
    <row r="33974" spans="1:28">
      <c r="A33974" s="2"/>
      <c r="B33974" s="2"/>
      <c r="C33974" s="2"/>
      <c r="G33974" s="94"/>
      <c r="H33974" s="94"/>
      <c r="I33974" s="94"/>
      <c r="J33974" s="2"/>
      <c r="P33974" s="30"/>
      <c r="T33974" s="2"/>
      <c r="V33974" s="2"/>
      <c r="W33974" s="28"/>
      <c r="Y33974" s="30"/>
      <c r="Z33974" s="30"/>
      <c r="AB33974" s="6"/>
    </row>
    <row r="33975" spans="1:28">
      <c r="A33975" s="2"/>
      <c r="B33975" s="2"/>
      <c r="C33975" s="2"/>
      <c r="G33975" s="94"/>
      <c r="H33975" s="94"/>
      <c r="I33975" s="94"/>
      <c r="J33975" s="2"/>
      <c r="P33975" s="30"/>
      <c r="T33975" s="2"/>
      <c r="V33975" s="2"/>
      <c r="W33975" s="28"/>
      <c r="Y33975" s="30"/>
      <c r="Z33975" s="30"/>
      <c r="AB33975" s="6"/>
    </row>
    <row r="33976" spans="1:28">
      <c r="A33976" s="2"/>
      <c r="B33976" s="2"/>
      <c r="C33976" s="2"/>
      <c r="G33976" s="94"/>
      <c r="H33976" s="94"/>
      <c r="I33976" s="94"/>
      <c r="J33976" s="2"/>
      <c r="P33976" s="30"/>
      <c r="T33976" s="2"/>
      <c r="V33976" s="2"/>
      <c r="W33976" s="28"/>
      <c r="Y33976" s="30"/>
      <c r="Z33976" s="30"/>
      <c r="AB33976" s="6"/>
    </row>
    <row r="33977" spans="1:28">
      <c r="A33977" s="2"/>
      <c r="B33977" s="2"/>
      <c r="C33977" s="2"/>
      <c r="G33977" s="94"/>
      <c r="H33977" s="94"/>
      <c r="I33977" s="94"/>
      <c r="J33977" s="2"/>
      <c r="P33977" s="30"/>
      <c r="T33977" s="2"/>
      <c r="V33977" s="2"/>
      <c r="W33977" s="28"/>
      <c r="Y33977" s="30"/>
      <c r="Z33977" s="30"/>
      <c r="AB33977" s="6"/>
    </row>
    <row r="33978" spans="1:28">
      <c r="A33978" s="2"/>
      <c r="B33978" s="2"/>
      <c r="C33978" s="2"/>
      <c r="G33978" s="94"/>
      <c r="H33978" s="94"/>
      <c r="I33978" s="94"/>
      <c r="J33978" s="2"/>
      <c r="P33978" s="30"/>
      <c r="T33978" s="2"/>
      <c r="V33978" s="2"/>
      <c r="W33978" s="28"/>
      <c r="Y33978" s="30"/>
      <c r="Z33978" s="30"/>
      <c r="AB33978" s="6"/>
    </row>
    <row r="33979" spans="1:28">
      <c r="A33979" s="2"/>
      <c r="B33979" s="2"/>
      <c r="C33979" s="2"/>
      <c r="G33979" s="94"/>
      <c r="H33979" s="94"/>
      <c r="I33979" s="94"/>
      <c r="J33979" s="2"/>
      <c r="P33979" s="30"/>
      <c r="T33979" s="2"/>
      <c r="V33979" s="2"/>
      <c r="W33979" s="28"/>
      <c r="Y33979" s="30"/>
      <c r="Z33979" s="30"/>
      <c r="AB33979" s="6"/>
    </row>
    <row r="33980" spans="1:28">
      <c r="A33980" s="2"/>
      <c r="B33980" s="2"/>
      <c r="C33980" s="2"/>
      <c r="G33980" s="94"/>
      <c r="H33980" s="94"/>
      <c r="I33980" s="94"/>
      <c r="J33980" s="2"/>
      <c r="P33980" s="30"/>
      <c r="T33980" s="2"/>
      <c r="V33980" s="2"/>
      <c r="W33980" s="28"/>
      <c r="Y33980" s="30"/>
      <c r="Z33980" s="30"/>
      <c r="AB33980" s="6"/>
    </row>
    <row r="33981" spans="1:28">
      <c r="A33981" s="2"/>
      <c r="B33981" s="2"/>
      <c r="C33981" s="2"/>
      <c r="G33981" s="94"/>
      <c r="H33981" s="94"/>
      <c r="I33981" s="94"/>
      <c r="J33981" s="2"/>
      <c r="P33981" s="30"/>
      <c r="T33981" s="2"/>
      <c r="V33981" s="2"/>
      <c r="W33981" s="28"/>
      <c r="Y33981" s="30"/>
      <c r="Z33981" s="30"/>
      <c r="AB33981" s="6"/>
    </row>
    <row r="33982" spans="1:28">
      <c r="A33982" s="2"/>
      <c r="B33982" s="2"/>
      <c r="C33982" s="2"/>
      <c r="G33982" s="94"/>
      <c r="H33982" s="94"/>
      <c r="I33982" s="94"/>
      <c r="J33982" s="2"/>
      <c r="P33982" s="30"/>
      <c r="T33982" s="2"/>
      <c r="V33982" s="2"/>
      <c r="W33982" s="28"/>
      <c r="Y33982" s="30"/>
      <c r="Z33982" s="30"/>
      <c r="AB33982" s="6"/>
    </row>
    <row r="33983" spans="1:28">
      <c r="A33983" s="2"/>
      <c r="B33983" s="2"/>
      <c r="C33983" s="2"/>
      <c r="G33983" s="94"/>
      <c r="H33983" s="94"/>
      <c r="I33983" s="94"/>
      <c r="J33983" s="2"/>
      <c r="P33983" s="30"/>
      <c r="T33983" s="2"/>
      <c r="V33983" s="2"/>
      <c r="W33983" s="28"/>
      <c r="Y33983" s="30"/>
      <c r="Z33983" s="30"/>
      <c r="AB33983" s="6"/>
    </row>
    <row r="33984" spans="1:28">
      <c r="A33984" s="2"/>
      <c r="B33984" s="2"/>
      <c r="C33984" s="2"/>
      <c r="G33984" s="94"/>
      <c r="H33984" s="94"/>
      <c r="I33984" s="94"/>
      <c r="J33984" s="2"/>
      <c r="P33984" s="30"/>
      <c r="T33984" s="2"/>
      <c r="V33984" s="2"/>
      <c r="W33984" s="28"/>
      <c r="Y33984" s="30"/>
      <c r="Z33984" s="30"/>
      <c r="AB33984" s="6"/>
    </row>
    <row r="33985" spans="1:28">
      <c r="A33985" s="2"/>
      <c r="B33985" s="2"/>
      <c r="C33985" s="2"/>
      <c r="G33985" s="94"/>
      <c r="H33985" s="94"/>
      <c r="I33985" s="94"/>
      <c r="J33985" s="2"/>
      <c r="P33985" s="30"/>
      <c r="T33985" s="2"/>
      <c r="V33985" s="2"/>
      <c r="W33985" s="28"/>
      <c r="Y33985" s="30"/>
      <c r="Z33985" s="30"/>
      <c r="AB33985" s="6"/>
    </row>
    <row r="33986" spans="1:28">
      <c r="A33986" s="2"/>
      <c r="B33986" s="2"/>
      <c r="C33986" s="2"/>
      <c r="G33986" s="94"/>
      <c r="H33986" s="94"/>
      <c r="I33986" s="94"/>
      <c r="J33986" s="2"/>
      <c r="P33986" s="30"/>
      <c r="T33986" s="2"/>
      <c r="V33986" s="2"/>
      <c r="W33986" s="28"/>
      <c r="Y33986" s="30"/>
      <c r="Z33986" s="30"/>
      <c r="AB33986" s="6"/>
    </row>
    <row r="33987" spans="1:28">
      <c r="A33987" s="2"/>
      <c r="B33987" s="2"/>
      <c r="C33987" s="2"/>
      <c r="G33987" s="94"/>
      <c r="H33987" s="94"/>
      <c r="I33987" s="94"/>
      <c r="J33987" s="2"/>
      <c r="P33987" s="30"/>
      <c r="T33987" s="2"/>
      <c r="V33987" s="2"/>
      <c r="W33987" s="28"/>
      <c r="Y33987" s="30"/>
      <c r="Z33987" s="30"/>
      <c r="AB33987" s="6"/>
    </row>
    <row r="33988" spans="1:28">
      <c r="A33988" s="2"/>
      <c r="B33988" s="2"/>
      <c r="C33988" s="2"/>
      <c r="G33988" s="94"/>
      <c r="H33988" s="94"/>
      <c r="I33988" s="94"/>
      <c r="J33988" s="2"/>
      <c r="P33988" s="30"/>
      <c r="T33988" s="2"/>
      <c r="V33988" s="2"/>
      <c r="W33988" s="28"/>
      <c r="Y33988" s="30"/>
      <c r="Z33988" s="30"/>
      <c r="AB33988" s="6"/>
    </row>
    <row r="33989" spans="1:28">
      <c r="A33989" s="2"/>
      <c r="B33989" s="2"/>
      <c r="C33989" s="2"/>
      <c r="G33989" s="94"/>
      <c r="H33989" s="94"/>
      <c r="I33989" s="94"/>
      <c r="J33989" s="2"/>
      <c r="P33989" s="30"/>
      <c r="T33989" s="2"/>
      <c r="V33989" s="2"/>
      <c r="W33989" s="28"/>
      <c r="Y33989" s="30"/>
      <c r="Z33989" s="30"/>
      <c r="AB33989" s="6"/>
    </row>
    <row r="33990" spans="1:28">
      <c r="A33990" s="2"/>
      <c r="B33990" s="2"/>
      <c r="C33990" s="2"/>
      <c r="G33990" s="94"/>
      <c r="H33990" s="94"/>
      <c r="I33990" s="94"/>
      <c r="J33990" s="2"/>
      <c r="P33990" s="30"/>
      <c r="T33990" s="2"/>
      <c r="V33990" s="2"/>
      <c r="W33990" s="28"/>
      <c r="Y33990" s="30"/>
      <c r="Z33990" s="30"/>
      <c r="AB33990" s="6"/>
    </row>
    <row r="33991" spans="1:28">
      <c r="A33991" s="2"/>
      <c r="B33991" s="2"/>
      <c r="C33991" s="2"/>
      <c r="G33991" s="94"/>
      <c r="H33991" s="94"/>
      <c r="I33991" s="94"/>
      <c r="J33991" s="2"/>
      <c r="P33991" s="30"/>
      <c r="T33991" s="2"/>
      <c r="V33991" s="2"/>
      <c r="W33991" s="28"/>
      <c r="Y33991" s="30"/>
      <c r="Z33991" s="30"/>
      <c r="AB33991" s="6"/>
    </row>
    <row r="33992" spans="1:28">
      <c r="A33992" s="2"/>
      <c r="B33992" s="2"/>
      <c r="C33992" s="2"/>
      <c r="G33992" s="94"/>
      <c r="H33992" s="94"/>
      <c r="I33992" s="94"/>
      <c r="J33992" s="2"/>
      <c r="P33992" s="30"/>
      <c r="T33992" s="2"/>
      <c r="V33992" s="2"/>
      <c r="W33992" s="28"/>
      <c r="Y33992" s="30"/>
      <c r="Z33992" s="30"/>
      <c r="AB33992" s="6"/>
    </row>
    <row r="33993" spans="1:28">
      <c r="A33993" s="2"/>
      <c r="B33993" s="2"/>
      <c r="C33993" s="2"/>
      <c r="G33993" s="94"/>
      <c r="H33993" s="94"/>
      <c r="I33993" s="94"/>
      <c r="J33993" s="2"/>
      <c r="P33993" s="30"/>
      <c r="T33993" s="2"/>
      <c r="V33993" s="2"/>
      <c r="W33993" s="28"/>
      <c r="Y33993" s="30"/>
      <c r="Z33993" s="30"/>
      <c r="AB33993" s="6"/>
    </row>
    <row r="33994" spans="1:28">
      <c r="A33994" s="2"/>
      <c r="B33994" s="2"/>
      <c r="C33994" s="2"/>
      <c r="G33994" s="94"/>
      <c r="H33994" s="94"/>
      <c r="I33994" s="94"/>
      <c r="J33994" s="2"/>
      <c r="P33994" s="30"/>
      <c r="T33994" s="2"/>
      <c r="V33994" s="2"/>
      <c r="W33994" s="28"/>
      <c r="Y33994" s="30"/>
      <c r="Z33994" s="30"/>
      <c r="AB33994" s="6"/>
    </row>
    <row r="33995" spans="1:28">
      <c r="A33995" s="2"/>
      <c r="B33995" s="2"/>
      <c r="C33995" s="2"/>
      <c r="G33995" s="94"/>
      <c r="H33995" s="94"/>
      <c r="I33995" s="94"/>
      <c r="J33995" s="2"/>
      <c r="P33995" s="30"/>
      <c r="T33995" s="2"/>
      <c r="V33995" s="2"/>
      <c r="W33995" s="28"/>
      <c r="Y33995" s="30"/>
      <c r="Z33995" s="30"/>
      <c r="AB33995" s="6"/>
    </row>
    <row r="33996" spans="1:28">
      <c r="A33996" s="2"/>
      <c r="B33996" s="2"/>
      <c r="C33996" s="2"/>
      <c r="G33996" s="94"/>
      <c r="H33996" s="94"/>
      <c r="I33996" s="94"/>
      <c r="J33996" s="2"/>
      <c r="P33996" s="30"/>
      <c r="T33996" s="2"/>
      <c r="V33996" s="2"/>
      <c r="W33996" s="28"/>
      <c r="Y33996" s="30"/>
      <c r="Z33996" s="30"/>
      <c r="AB33996" s="6"/>
    </row>
    <row r="33997" spans="1:28">
      <c r="A33997" s="2"/>
      <c r="B33997" s="2"/>
      <c r="C33997" s="2"/>
      <c r="G33997" s="94"/>
      <c r="H33997" s="94"/>
      <c r="I33997" s="94"/>
      <c r="J33997" s="2"/>
      <c r="P33997" s="30"/>
      <c r="T33997" s="2"/>
      <c r="V33997" s="2"/>
      <c r="W33997" s="28"/>
      <c r="Y33997" s="30"/>
      <c r="Z33997" s="30"/>
      <c r="AB33997" s="6"/>
    </row>
    <row r="33998" spans="1:28">
      <c r="A33998" s="2"/>
      <c r="B33998" s="2"/>
      <c r="C33998" s="2"/>
      <c r="G33998" s="94"/>
      <c r="H33998" s="94"/>
      <c r="I33998" s="94"/>
      <c r="J33998" s="2"/>
      <c r="P33998" s="30"/>
      <c r="T33998" s="2"/>
      <c r="V33998" s="2"/>
      <c r="W33998" s="28"/>
      <c r="Y33998" s="30"/>
      <c r="Z33998" s="30"/>
      <c r="AB33998" s="6"/>
    </row>
    <row r="33999" spans="1:28">
      <c r="A33999" s="2"/>
      <c r="B33999" s="2"/>
      <c r="C33999" s="2"/>
      <c r="G33999" s="94"/>
      <c r="H33999" s="94"/>
      <c r="I33999" s="94"/>
      <c r="J33999" s="2"/>
      <c r="P33999" s="30"/>
      <c r="T33999" s="2"/>
      <c r="V33999" s="2"/>
      <c r="W33999" s="28"/>
      <c r="Y33999" s="30"/>
      <c r="Z33999" s="30"/>
      <c r="AB33999" s="6"/>
    </row>
    <row r="34000" spans="1:28">
      <c r="A34000" s="2"/>
      <c r="B34000" s="2"/>
      <c r="C34000" s="2"/>
      <c r="G34000" s="94"/>
      <c r="H34000" s="94"/>
      <c r="I34000" s="94"/>
      <c r="J34000" s="2"/>
      <c r="P34000" s="30"/>
      <c r="T34000" s="2"/>
      <c r="V34000" s="2"/>
      <c r="W34000" s="28"/>
      <c r="Y34000" s="30"/>
      <c r="Z34000" s="30"/>
      <c r="AB34000" s="6"/>
    </row>
    <row r="34001" spans="1:28">
      <c r="A34001" s="2"/>
      <c r="B34001" s="2"/>
      <c r="C34001" s="2"/>
      <c r="G34001" s="94"/>
      <c r="H34001" s="94"/>
      <c r="I34001" s="94"/>
      <c r="J34001" s="2"/>
      <c r="P34001" s="30"/>
      <c r="T34001" s="2"/>
      <c r="V34001" s="2"/>
      <c r="W34001" s="28"/>
      <c r="Y34001" s="30"/>
      <c r="Z34001" s="30"/>
      <c r="AB34001" s="6"/>
    </row>
    <row r="34002" spans="1:28">
      <c r="A34002" s="2"/>
      <c r="B34002" s="2"/>
      <c r="C34002" s="2"/>
      <c r="G34002" s="94"/>
      <c r="H34002" s="94"/>
      <c r="I34002" s="94"/>
      <c r="J34002" s="2"/>
      <c r="P34002" s="30"/>
      <c r="T34002" s="2"/>
      <c r="V34002" s="2"/>
      <c r="W34002" s="28"/>
      <c r="Y34002" s="30"/>
      <c r="Z34002" s="30"/>
      <c r="AB34002" s="6"/>
    </row>
    <row r="34003" spans="1:28">
      <c r="A34003" s="2"/>
      <c r="B34003" s="2"/>
      <c r="C34003" s="2"/>
      <c r="G34003" s="94"/>
      <c r="H34003" s="94"/>
      <c r="I34003" s="94"/>
      <c r="J34003" s="2"/>
      <c r="P34003" s="30"/>
      <c r="T34003" s="2"/>
      <c r="V34003" s="2"/>
      <c r="W34003" s="28"/>
      <c r="Y34003" s="30"/>
      <c r="Z34003" s="30"/>
      <c r="AB34003" s="6"/>
    </row>
    <row r="34004" spans="1:28">
      <c r="A34004" s="2"/>
      <c r="B34004" s="2"/>
      <c r="C34004" s="2"/>
      <c r="G34004" s="94"/>
      <c r="H34004" s="94"/>
      <c r="I34004" s="94"/>
      <c r="J34004" s="2"/>
      <c r="P34004" s="30"/>
      <c r="T34004" s="2"/>
      <c r="V34004" s="2"/>
      <c r="W34004" s="28"/>
      <c r="Y34004" s="30"/>
      <c r="Z34004" s="30"/>
      <c r="AB34004" s="6"/>
    </row>
    <row r="34005" spans="1:28">
      <c r="A34005" s="2"/>
      <c r="B34005" s="2"/>
      <c r="C34005" s="2"/>
      <c r="G34005" s="94"/>
      <c r="H34005" s="94"/>
      <c r="I34005" s="94"/>
      <c r="J34005" s="2"/>
      <c r="P34005" s="30"/>
      <c r="T34005" s="2"/>
      <c r="V34005" s="2"/>
      <c r="W34005" s="28"/>
      <c r="Y34005" s="30"/>
      <c r="Z34005" s="30"/>
      <c r="AB34005" s="6"/>
    </row>
    <row r="34006" spans="1:28">
      <c r="A34006" s="2"/>
      <c r="B34006" s="2"/>
      <c r="C34006" s="2"/>
      <c r="G34006" s="94"/>
      <c r="H34006" s="94"/>
      <c r="I34006" s="94"/>
      <c r="J34006" s="2"/>
      <c r="P34006" s="30"/>
      <c r="T34006" s="2"/>
      <c r="V34006" s="2"/>
      <c r="W34006" s="28"/>
      <c r="Y34006" s="30"/>
      <c r="Z34006" s="30"/>
      <c r="AB34006" s="6"/>
    </row>
    <row r="34007" spans="1:28">
      <c r="A34007" s="2"/>
      <c r="B34007" s="2"/>
      <c r="C34007" s="2"/>
      <c r="G34007" s="94"/>
      <c r="H34007" s="94"/>
      <c r="I34007" s="94"/>
      <c r="J34007" s="2"/>
      <c r="P34007" s="30"/>
      <c r="T34007" s="2"/>
      <c r="V34007" s="2"/>
      <c r="W34007" s="28"/>
      <c r="Y34007" s="30"/>
      <c r="Z34007" s="30"/>
      <c r="AB34007" s="6"/>
    </row>
    <row r="34008" spans="1:28">
      <c r="A34008" s="2"/>
      <c r="B34008" s="2"/>
      <c r="C34008" s="2"/>
      <c r="G34008" s="94"/>
      <c r="H34008" s="94"/>
      <c r="I34008" s="94"/>
      <c r="J34008" s="2"/>
      <c r="P34008" s="30"/>
      <c r="T34008" s="2"/>
      <c r="V34008" s="2"/>
      <c r="W34008" s="28"/>
      <c r="Y34008" s="30"/>
      <c r="Z34008" s="30"/>
      <c r="AB34008" s="6"/>
    </row>
    <row r="34009" spans="1:28">
      <c r="A34009" s="2"/>
      <c r="B34009" s="2"/>
      <c r="C34009" s="2"/>
      <c r="G34009" s="94"/>
      <c r="H34009" s="94"/>
      <c r="I34009" s="94"/>
      <c r="J34009" s="2"/>
      <c r="P34009" s="30"/>
      <c r="T34009" s="2"/>
      <c r="V34009" s="2"/>
      <c r="W34009" s="28"/>
      <c r="Y34009" s="30"/>
      <c r="Z34009" s="30"/>
      <c r="AB34009" s="6"/>
    </row>
    <row r="34010" spans="1:28">
      <c r="A34010" s="2"/>
      <c r="B34010" s="2"/>
      <c r="C34010" s="2"/>
      <c r="G34010" s="94"/>
      <c r="H34010" s="94"/>
      <c r="I34010" s="94"/>
      <c r="J34010" s="2"/>
      <c r="P34010" s="30"/>
      <c r="T34010" s="2"/>
      <c r="V34010" s="2"/>
      <c r="W34010" s="28"/>
      <c r="Y34010" s="30"/>
      <c r="Z34010" s="30"/>
      <c r="AB34010" s="6"/>
    </row>
    <row r="34011" spans="1:28">
      <c r="A34011" s="2"/>
      <c r="B34011" s="2"/>
      <c r="C34011" s="2"/>
      <c r="G34011" s="94"/>
      <c r="H34011" s="94"/>
      <c r="I34011" s="94"/>
      <c r="J34011" s="2"/>
      <c r="P34011" s="30"/>
      <c r="T34011" s="2"/>
      <c r="V34011" s="2"/>
      <c r="W34011" s="28"/>
      <c r="Y34011" s="30"/>
      <c r="Z34011" s="30"/>
      <c r="AB34011" s="6"/>
    </row>
    <row r="34012" spans="1:28">
      <c r="A34012" s="2"/>
      <c r="B34012" s="2"/>
      <c r="C34012" s="2"/>
      <c r="G34012" s="94"/>
      <c r="H34012" s="94"/>
      <c r="I34012" s="94"/>
      <c r="J34012" s="2"/>
      <c r="P34012" s="30"/>
      <c r="T34012" s="2"/>
      <c r="V34012" s="2"/>
      <c r="W34012" s="28"/>
      <c r="Y34012" s="30"/>
      <c r="Z34012" s="30"/>
      <c r="AB34012" s="6"/>
    </row>
    <row r="34013" spans="1:28">
      <c r="A34013" s="2"/>
      <c r="B34013" s="2"/>
      <c r="C34013" s="2"/>
      <c r="G34013" s="94"/>
      <c r="H34013" s="94"/>
      <c r="I34013" s="94"/>
      <c r="J34013" s="2"/>
      <c r="P34013" s="30"/>
      <c r="T34013" s="2"/>
      <c r="V34013" s="2"/>
      <c r="W34013" s="28"/>
      <c r="Y34013" s="30"/>
      <c r="Z34013" s="30"/>
      <c r="AB34013" s="6"/>
    </row>
    <row r="34014" spans="1:28">
      <c r="A34014" s="2"/>
      <c r="B34014" s="2"/>
      <c r="C34014" s="2"/>
      <c r="G34014" s="94"/>
      <c r="H34014" s="94"/>
      <c r="I34014" s="94"/>
      <c r="J34014" s="2"/>
      <c r="P34014" s="30"/>
      <c r="T34014" s="2"/>
      <c r="V34014" s="2"/>
      <c r="W34014" s="28"/>
      <c r="Y34014" s="30"/>
      <c r="Z34014" s="30"/>
      <c r="AB34014" s="6"/>
    </row>
    <row r="34015" spans="1:28">
      <c r="A34015" s="2"/>
      <c r="B34015" s="2"/>
      <c r="C34015" s="2"/>
      <c r="G34015" s="94"/>
      <c r="H34015" s="94"/>
      <c r="I34015" s="94"/>
      <c r="J34015" s="2"/>
      <c r="P34015" s="30"/>
      <c r="T34015" s="2"/>
      <c r="V34015" s="2"/>
      <c r="W34015" s="28"/>
      <c r="Y34015" s="30"/>
      <c r="Z34015" s="30"/>
      <c r="AB34015" s="6"/>
    </row>
    <row r="34016" spans="1:28">
      <c r="A34016" s="2"/>
      <c r="B34016" s="2"/>
      <c r="C34016" s="2"/>
      <c r="G34016" s="94"/>
      <c r="H34016" s="94"/>
      <c r="I34016" s="94"/>
      <c r="J34016" s="2"/>
      <c r="P34016" s="30"/>
      <c r="T34016" s="2"/>
      <c r="V34016" s="2"/>
      <c r="W34016" s="28"/>
      <c r="Y34016" s="30"/>
      <c r="Z34016" s="30"/>
      <c r="AB34016" s="6"/>
    </row>
    <row r="34017" spans="1:28">
      <c r="A34017" s="2"/>
      <c r="B34017" s="2"/>
      <c r="C34017" s="2"/>
      <c r="G34017" s="94"/>
      <c r="H34017" s="94"/>
      <c r="I34017" s="94"/>
      <c r="J34017" s="2"/>
      <c r="P34017" s="30"/>
      <c r="T34017" s="2"/>
      <c r="V34017" s="2"/>
      <c r="W34017" s="28"/>
      <c r="Y34017" s="30"/>
      <c r="Z34017" s="30"/>
      <c r="AB34017" s="6"/>
    </row>
    <row r="34018" spans="1:28">
      <c r="A34018" s="2"/>
      <c r="B34018" s="2"/>
      <c r="C34018" s="2"/>
      <c r="G34018" s="94"/>
      <c r="H34018" s="94"/>
      <c r="I34018" s="94"/>
      <c r="J34018" s="2"/>
      <c r="P34018" s="30"/>
      <c r="T34018" s="2"/>
      <c r="V34018" s="2"/>
      <c r="W34018" s="28"/>
      <c r="Y34018" s="30"/>
      <c r="Z34018" s="30"/>
      <c r="AB34018" s="6"/>
    </row>
    <row r="34019" spans="1:28">
      <c r="A34019" s="2"/>
      <c r="B34019" s="2"/>
      <c r="C34019" s="2"/>
      <c r="G34019" s="94"/>
      <c r="H34019" s="94"/>
      <c r="I34019" s="94"/>
      <c r="J34019" s="2"/>
      <c r="P34019" s="30"/>
      <c r="T34019" s="2"/>
      <c r="V34019" s="2"/>
      <c r="W34019" s="28"/>
      <c r="Y34019" s="30"/>
      <c r="Z34019" s="30"/>
      <c r="AB34019" s="6"/>
    </row>
    <row r="34020" spans="1:28">
      <c r="A34020" s="2"/>
      <c r="B34020" s="2"/>
      <c r="C34020" s="2"/>
      <c r="G34020" s="94"/>
      <c r="H34020" s="94"/>
      <c r="I34020" s="94"/>
      <c r="J34020" s="2"/>
      <c r="P34020" s="30"/>
      <c r="T34020" s="2"/>
      <c r="V34020" s="2"/>
      <c r="W34020" s="28"/>
      <c r="Y34020" s="30"/>
      <c r="Z34020" s="30"/>
      <c r="AB34020" s="6"/>
    </row>
    <row r="34021" spans="1:28">
      <c r="A34021" s="2"/>
      <c r="B34021" s="2"/>
      <c r="C34021" s="2"/>
      <c r="G34021" s="94"/>
      <c r="H34021" s="94"/>
      <c r="I34021" s="94"/>
      <c r="J34021" s="2"/>
      <c r="P34021" s="30"/>
      <c r="T34021" s="2"/>
      <c r="V34021" s="2"/>
      <c r="W34021" s="28"/>
      <c r="Y34021" s="30"/>
      <c r="Z34021" s="30"/>
      <c r="AB34021" s="6"/>
    </row>
    <row r="34022" spans="1:28">
      <c r="A34022" s="2"/>
      <c r="B34022" s="2"/>
      <c r="C34022" s="2"/>
      <c r="G34022" s="94"/>
      <c r="H34022" s="94"/>
      <c r="I34022" s="94"/>
      <c r="J34022" s="2"/>
      <c r="P34022" s="30"/>
      <c r="T34022" s="2"/>
      <c r="V34022" s="2"/>
      <c r="W34022" s="28"/>
      <c r="Y34022" s="30"/>
      <c r="Z34022" s="30"/>
      <c r="AB34022" s="6"/>
    </row>
    <row r="34023" spans="1:28">
      <c r="A34023" s="2"/>
      <c r="B34023" s="2"/>
      <c r="C34023" s="2"/>
      <c r="G34023" s="94"/>
      <c r="H34023" s="94"/>
      <c r="I34023" s="94"/>
      <c r="J34023" s="2"/>
      <c r="P34023" s="30"/>
      <c r="T34023" s="2"/>
      <c r="V34023" s="2"/>
      <c r="W34023" s="28"/>
      <c r="Y34023" s="30"/>
      <c r="Z34023" s="30"/>
      <c r="AB34023" s="6"/>
    </row>
    <row r="34024" spans="1:28">
      <c r="A34024" s="2"/>
      <c r="B34024" s="2"/>
      <c r="C34024" s="2"/>
      <c r="G34024" s="94"/>
      <c r="H34024" s="94"/>
      <c r="I34024" s="94"/>
      <c r="J34024" s="2"/>
      <c r="P34024" s="30"/>
      <c r="T34024" s="2"/>
      <c r="V34024" s="2"/>
      <c r="W34024" s="28"/>
      <c r="Y34024" s="30"/>
      <c r="Z34024" s="30"/>
      <c r="AB34024" s="6"/>
    </row>
    <row r="34025" spans="1:28">
      <c r="A34025" s="2"/>
      <c r="B34025" s="2"/>
      <c r="C34025" s="2"/>
      <c r="G34025" s="94"/>
      <c r="H34025" s="94"/>
      <c r="I34025" s="94"/>
      <c r="J34025" s="2"/>
      <c r="P34025" s="30"/>
      <c r="T34025" s="2"/>
      <c r="V34025" s="2"/>
      <c r="W34025" s="28"/>
      <c r="Y34025" s="30"/>
      <c r="Z34025" s="30"/>
      <c r="AB34025" s="6"/>
    </row>
    <row r="34026" spans="1:28">
      <c r="A34026" s="2"/>
      <c r="B34026" s="2"/>
      <c r="C34026" s="2"/>
      <c r="G34026" s="94"/>
      <c r="H34026" s="94"/>
      <c r="I34026" s="94"/>
      <c r="J34026" s="2"/>
      <c r="P34026" s="30"/>
      <c r="T34026" s="2"/>
      <c r="V34026" s="2"/>
      <c r="W34026" s="28"/>
      <c r="Y34026" s="30"/>
      <c r="Z34026" s="30"/>
      <c r="AB34026" s="6"/>
    </row>
    <row r="34027" spans="1:28">
      <c r="A34027" s="2"/>
      <c r="B34027" s="2"/>
      <c r="C34027" s="2"/>
      <c r="G34027" s="94"/>
      <c r="H34027" s="94"/>
      <c r="I34027" s="94"/>
      <c r="J34027" s="2"/>
      <c r="P34027" s="30"/>
      <c r="T34027" s="2"/>
      <c r="V34027" s="2"/>
      <c r="W34027" s="28"/>
      <c r="Y34027" s="30"/>
      <c r="Z34027" s="30"/>
      <c r="AB34027" s="6"/>
    </row>
    <row r="34028" spans="1:28">
      <c r="A34028" s="2"/>
      <c r="B34028" s="2"/>
      <c r="C34028" s="2"/>
      <c r="G34028" s="94"/>
      <c r="H34028" s="94"/>
      <c r="I34028" s="94"/>
      <c r="J34028" s="2"/>
      <c r="P34028" s="30"/>
      <c r="T34028" s="2"/>
      <c r="V34028" s="2"/>
      <c r="W34028" s="28"/>
      <c r="Y34028" s="30"/>
      <c r="Z34028" s="30"/>
      <c r="AB34028" s="6"/>
    </row>
    <row r="34029" spans="1:28">
      <c r="A34029" s="2"/>
      <c r="B34029" s="2"/>
      <c r="C34029" s="2"/>
      <c r="G34029" s="94"/>
      <c r="H34029" s="94"/>
      <c r="I34029" s="94"/>
      <c r="J34029" s="2"/>
      <c r="P34029" s="30"/>
      <c r="T34029" s="2"/>
      <c r="V34029" s="2"/>
      <c r="W34029" s="28"/>
      <c r="Y34029" s="30"/>
      <c r="Z34029" s="30"/>
      <c r="AB34029" s="6"/>
    </row>
    <row r="34030" spans="1:28">
      <c r="A34030" s="2"/>
      <c r="B34030" s="2"/>
      <c r="C34030" s="2"/>
      <c r="G34030" s="94"/>
      <c r="H34030" s="94"/>
      <c r="I34030" s="94"/>
      <c r="J34030" s="2"/>
      <c r="P34030" s="30"/>
      <c r="T34030" s="2"/>
      <c r="V34030" s="2"/>
      <c r="W34030" s="28"/>
      <c r="Y34030" s="30"/>
      <c r="Z34030" s="30"/>
      <c r="AB34030" s="6"/>
    </row>
    <row r="34031" spans="1:28">
      <c r="A34031" s="2"/>
      <c r="B34031" s="2"/>
      <c r="C34031" s="2"/>
      <c r="G34031" s="94"/>
      <c r="H34031" s="94"/>
      <c r="I34031" s="94"/>
      <c r="J34031" s="2"/>
      <c r="P34031" s="30"/>
      <c r="T34031" s="2"/>
      <c r="V34031" s="2"/>
      <c r="W34031" s="28"/>
      <c r="Y34031" s="30"/>
      <c r="Z34031" s="30"/>
      <c r="AB34031" s="6"/>
    </row>
    <row r="34032" spans="1:28">
      <c r="A34032" s="2"/>
      <c r="B34032" s="2"/>
      <c r="C34032" s="2"/>
      <c r="G34032" s="94"/>
      <c r="H34032" s="94"/>
      <c r="I34032" s="94"/>
      <c r="J34032" s="2"/>
      <c r="P34032" s="30"/>
      <c r="T34032" s="2"/>
      <c r="V34032" s="2"/>
      <c r="W34032" s="28"/>
      <c r="Y34032" s="30"/>
      <c r="Z34032" s="30"/>
      <c r="AB34032" s="6"/>
    </row>
    <row r="34033" spans="1:28">
      <c r="A34033" s="2"/>
      <c r="B34033" s="2"/>
      <c r="C34033" s="2"/>
      <c r="G34033" s="94"/>
      <c r="H34033" s="94"/>
      <c r="I34033" s="94"/>
      <c r="J34033" s="2"/>
      <c r="P34033" s="30"/>
      <c r="T34033" s="2"/>
      <c r="V34033" s="2"/>
      <c r="W34033" s="28"/>
      <c r="Y34033" s="30"/>
      <c r="Z34033" s="30"/>
      <c r="AB34033" s="6"/>
    </row>
    <row r="34034" spans="1:28">
      <c r="A34034" s="2"/>
      <c r="B34034" s="2"/>
      <c r="C34034" s="2"/>
      <c r="G34034" s="94"/>
      <c r="H34034" s="94"/>
      <c r="I34034" s="94"/>
      <c r="J34034" s="2"/>
      <c r="P34034" s="30"/>
      <c r="T34034" s="2"/>
      <c r="V34034" s="2"/>
      <c r="W34034" s="28"/>
      <c r="Y34034" s="30"/>
      <c r="Z34034" s="30"/>
      <c r="AB34034" s="6"/>
    </row>
    <row r="34035" spans="1:28">
      <c r="A34035" s="2"/>
      <c r="B34035" s="2"/>
      <c r="C34035" s="2"/>
      <c r="G34035" s="94"/>
      <c r="H34035" s="94"/>
      <c r="I34035" s="94"/>
      <c r="J34035" s="2"/>
      <c r="P34035" s="30"/>
      <c r="T34035" s="2"/>
      <c r="V34035" s="2"/>
      <c r="W34035" s="28"/>
      <c r="Y34035" s="30"/>
      <c r="Z34035" s="30"/>
      <c r="AB34035" s="6"/>
    </row>
    <row r="34036" spans="1:28">
      <c r="A34036" s="2"/>
      <c r="B34036" s="2"/>
      <c r="C34036" s="2"/>
      <c r="G34036" s="94"/>
      <c r="H34036" s="94"/>
      <c r="I34036" s="94"/>
      <c r="J34036" s="2"/>
      <c r="P34036" s="30"/>
      <c r="T34036" s="2"/>
      <c r="V34036" s="2"/>
      <c r="W34036" s="28"/>
      <c r="Y34036" s="30"/>
      <c r="Z34036" s="30"/>
      <c r="AB34036" s="6"/>
    </row>
    <row r="34037" spans="1:28">
      <c r="A34037" s="2"/>
      <c r="B34037" s="2"/>
      <c r="C34037" s="2"/>
      <c r="G34037" s="94"/>
      <c r="H34037" s="94"/>
      <c r="I34037" s="94"/>
      <c r="J34037" s="2"/>
      <c r="P34037" s="30"/>
      <c r="T34037" s="2"/>
      <c r="V34037" s="2"/>
      <c r="W34037" s="28"/>
      <c r="Y34037" s="30"/>
      <c r="Z34037" s="30"/>
      <c r="AB34037" s="6"/>
    </row>
    <row r="34038" spans="1:28">
      <c r="A34038" s="2"/>
      <c r="B34038" s="2"/>
      <c r="C34038" s="2"/>
      <c r="G34038" s="94"/>
      <c r="H34038" s="94"/>
      <c r="I34038" s="94"/>
      <c r="J34038" s="2"/>
      <c r="P34038" s="30"/>
      <c r="T34038" s="2"/>
      <c r="V34038" s="2"/>
      <c r="W34038" s="28"/>
      <c r="Y34038" s="30"/>
      <c r="Z34038" s="30"/>
      <c r="AB34038" s="6"/>
    </row>
    <row r="34039" spans="1:28">
      <c r="A34039" s="2"/>
      <c r="B34039" s="2"/>
      <c r="C34039" s="2"/>
      <c r="G34039" s="94"/>
      <c r="H34039" s="94"/>
      <c r="I34039" s="94"/>
      <c r="J34039" s="2"/>
      <c r="P34039" s="30"/>
      <c r="T34039" s="2"/>
      <c r="V34039" s="2"/>
      <c r="W34039" s="28"/>
      <c r="Y34039" s="30"/>
      <c r="Z34039" s="30"/>
      <c r="AB34039" s="6"/>
    </row>
    <row r="34040" spans="1:28">
      <c r="A34040" s="2"/>
      <c r="B34040" s="2"/>
      <c r="C34040" s="2"/>
      <c r="G34040" s="94"/>
      <c r="H34040" s="94"/>
      <c r="I34040" s="94"/>
      <c r="J34040" s="2"/>
      <c r="P34040" s="30"/>
      <c r="T34040" s="2"/>
      <c r="V34040" s="2"/>
      <c r="W34040" s="28"/>
      <c r="Y34040" s="30"/>
      <c r="Z34040" s="30"/>
      <c r="AB34040" s="6"/>
    </row>
    <row r="34041" spans="1:28">
      <c r="A34041" s="2"/>
      <c r="B34041" s="2"/>
      <c r="C34041" s="2"/>
      <c r="G34041" s="94"/>
      <c r="H34041" s="94"/>
      <c r="I34041" s="94"/>
      <c r="J34041" s="2"/>
      <c r="P34041" s="30"/>
      <c r="T34041" s="2"/>
      <c r="V34041" s="2"/>
      <c r="W34041" s="28"/>
      <c r="Y34041" s="30"/>
      <c r="Z34041" s="30"/>
      <c r="AB34041" s="6"/>
    </row>
    <row r="34042" spans="1:28">
      <c r="A34042" s="2"/>
      <c r="B34042" s="2"/>
      <c r="C34042" s="2"/>
      <c r="G34042" s="94"/>
      <c r="H34042" s="94"/>
      <c r="I34042" s="94"/>
      <c r="J34042" s="2"/>
      <c r="P34042" s="30"/>
      <c r="T34042" s="2"/>
      <c r="V34042" s="2"/>
      <c r="W34042" s="28"/>
      <c r="Y34042" s="30"/>
      <c r="Z34042" s="30"/>
      <c r="AB34042" s="6"/>
    </row>
    <row r="34043" spans="1:28">
      <c r="A34043" s="2"/>
      <c r="B34043" s="2"/>
      <c r="C34043" s="2"/>
      <c r="G34043" s="94"/>
      <c r="H34043" s="94"/>
      <c r="I34043" s="94"/>
      <c r="J34043" s="2"/>
      <c r="P34043" s="30"/>
      <c r="T34043" s="2"/>
      <c r="V34043" s="2"/>
      <c r="W34043" s="28"/>
      <c r="Y34043" s="30"/>
      <c r="Z34043" s="30"/>
      <c r="AB34043" s="6"/>
    </row>
    <row r="34044" spans="1:28">
      <c r="A34044" s="2"/>
      <c r="B34044" s="2"/>
      <c r="C34044" s="2"/>
      <c r="G34044" s="94"/>
      <c r="H34044" s="94"/>
      <c r="I34044" s="94"/>
      <c r="J34044" s="2"/>
      <c r="P34044" s="30"/>
      <c r="T34044" s="2"/>
      <c r="V34044" s="2"/>
      <c r="W34044" s="28"/>
      <c r="Y34044" s="30"/>
      <c r="Z34044" s="30"/>
      <c r="AB34044" s="6"/>
    </row>
    <row r="34045" spans="1:28">
      <c r="A34045" s="2"/>
      <c r="B34045" s="2"/>
      <c r="C34045" s="2"/>
      <c r="G34045" s="94"/>
      <c r="H34045" s="94"/>
      <c r="I34045" s="94"/>
      <c r="J34045" s="2"/>
      <c r="P34045" s="30"/>
      <c r="T34045" s="2"/>
      <c r="V34045" s="2"/>
      <c r="W34045" s="28"/>
      <c r="Y34045" s="30"/>
      <c r="Z34045" s="30"/>
      <c r="AB34045" s="6"/>
    </row>
    <row r="34046" spans="1:28">
      <c r="A34046" s="2"/>
      <c r="B34046" s="2"/>
      <c r="C34046" s="2"/>
      <c r="G34046" s="94"/>
      <c r="H34046" s="94"/>
      <c r="I34046" s="94"/>
      <c r="J34046" s="2"/>
      <c r="P34046" s="30"/>
      <c r="T34046" s="2"/>
      <c r="V34046" s="2"/>
      <c r="W34046" s="28"/>
      <c r="Y34046" s="30"/>
      <c r="Z34046" s="30"/>
      <c r="AB34046" s="6"/>
    </row>
    <row r="34047" spans="1:28">
      <c r="A34047" s="2"/>
      <c r="B34047" s="2"/>
      <c r="C34047" s="2"/>
      <c r="G34047" s="94"/>
      <c r="H34047" s="94"/>
      <c r="I34047" s="94"/>
      <c r="J34047" s="2"/>
      <c r="P34047" s="30"/>
      <c r="T34047" s="2"/>
      <c r="V34047" s="2"/>
      <c r="W34047" s="28"/>
      <c r="Y34047" s="30"/>
      <c r="Z34047" s="30"/>
      <c r="AB34047" s="6"/>
    </row>
    <row r="34048" spans="1:28">
      <c r="A34048" s="2"/>
      <c r="B34048" s="2"/>
      <c r="C34048" s="2"/>
      <c r="G34048" s="94"/>
      <c r="H34048" s="94"/>
      <c r="I34048" s="94"/>
      <c r="J34048" s="2"/>
      <c r="P34048" s="30"/>
      <c r="T34048" s="2"/>
      <c r="V34048" s="2"/>
      <c r="W34048" s="28"/>
      <c r="Y34048" s="30"/>
      <c r="Z34048" s="30"/>
      <c r="AB34048" s="6"/>
    </row>
    <row r="34049" spans="1:28">
      <c r="A34049" s="2"/>
      <c r="B34049" s="2"/>
      <c r="C34049" s="2"/>
      <c r="G34049" s="94"/>
      <c r="H34049" s="94"/>
      <c r="I34049" s="94"/>
      <c r="J34049" s="2"/>
      <c r="P34049" s="30"/>
      <c r="T34049" s="2"/>
      <c r="V34049" s="2"/>
      <c r="W34049" s="28"/>
      <c r="Y34049" s="30"/>
      <c r="Z34049" s="30"/>
      <c r="AB34049" s="6"/>
    </row>
    <row r="34050" spans="1:28">
      <c r="A34050" s="2"/>
      <c r="B34050" s="2"/>
      <c r="C34050" s="2"/>
      <c r="G34050" s="94"/>
      <c r="H34050" s="94"/>
      <c r="I34050" s="94"/>
      <c r="J34050" s="2"/>
      <c r="P34050" s="30"/>
      <c r="T34050" s="2"/>
      <c r="V34050" s="2"/>
      <c r="W34050" s="28"/>
      <c r="Y34050" s="30"/>
      <c r="Z34050" s="30"/>
      <c r="AB34050" s="6"/>
    </row>
    <row r="34051" spans="1:28">
      <c r="A34051" s="2"/>
      <c r="B34051" s="2"/>
      <c r="C34051" s="2"/>
      <c r="G34051" s="94"/>
      <c r="H34051" s="94"/>
      <c r="I34051" s="94"/>
      <c r="J34051" s="2"/>
      <c r="P34051" s="30"/>
      <c r="T34051" s="2"/>
      <c r="V34051" s="2"/>
      <c r="W34051" s="28"/>
      <c r="Y34051" s="30"/>
      <c r="Z34051" s="30"/>
      <c r="AB34051" s="6"/>
    </row>
    <row r="34052" spans="1:28">
      <c r="A34052" s="2"/>
      <c r="B34052" s="2"/>
      <c r="C34052" s="2"/>
      <c r="G34052" s="94"/>
      <c r="H34052" s="94"/>
      <c r="I34052" s="94"/>
      <c r="J34052" s="2"/>
      <c r="P34052" s="30"/>
      <c r="T34052" s="2"/>
      <c r="V34052" s="2"/>
      <c r="W34052" s="28"/>
      <c r="Y34052" s="30"/>
      <c r="Z34052" s="30"/>
      <c r="AB34052" s="6"/>
    </row>
    <row r="34053" spans="1:28">
      <c r="A34053" s="2"/>
      <c r="B34053" s="2"/>
      <c r="C34053" s="2"/>
      <c r="G34053" s="94"/>
      <c r="H34053" s="94"/>
      <c r="I34053" s="94"/>
      <c r="J34053" s="2"/>
      <c r="P34053" s="30"/>
      <c r="T34053" s="2"/>
      <c r="V34053" s="2"/>
      <c r="W34053" s="28"/>
      <c r="Y34053" s="30"/>
      <c r="Z34053" s="30"/>
      <c r="AB34053" s="6"/>
    </row>
    <row r="34054" spans="1:28">
      <c r="A34054" s="2"/>
      <c r="B34054" s="2"/>
      <c r="C34054" s="2"/>
      <c r="G34054" s="94"/>
      <c r="H34054" s="94"/>
      <c r="I34054" s="94"/>
      <c r="J34054" s="2"/>
      <c r="P34054" s="30"/>
      <c r="T34054" s="2"/>
      <c r="V34054" s="2"/>
      <c r="W34054" s="28"/>
      <c r="Y34054" s="30"/>
      <c r="Z34054" s="30"/>
      <c r="AB34054" s="6"/>
    </row>
    <row r="34055" spans="1:28">
      <c r="A34055" s="2"/>
      <c r="B34055" s="2"/>
      <c r="C34055" s="2"/>
      <c r="G34055" s="94"/>
      <c r="H34055" s="94"/>
      <c r="I34055" s="94"/>
      <c r="J34055" s="2"/>
      <c r="P34055" s="30"/>
      <c r="T34055" s="2"/>
      <c r="V34055" s="2"/>
      <c r="W34055" s="28"/>
      <c r="Y34055" s="30"/>
      <c r="Z34055" s="30"/>
      <c r="AB34055" s="6"/>
    </row>
    <row r="34056" spans="1:28">
      <c r="A34056" s="2"/>
      <c r="B34056" s="2"/>
      <c r="C34056" s="2"/>
      <c r="G34056" s="94"/>
      <c r="H34056" s="94"/>
      <c r="I34056" s="94"/>
      <c r="J34056" s="2"/>
      <c r="P34056" s="30"/>
      <c r="T34056" s="2"/>
      <c r="V34056" s="2"/>
      <c r="W34056" s="28"/>
      <c r="Y34056" s="30"/>
      <c r="Z34056" s="30"/>
      <c r="AB34056" s="6"/>
    </row>
    <row r="34057" spans="1:28">
      <c r="A34057" s="2"/>
      <c r="B34057" s="2"/>
      <c r="C34057" s="2"/>
      <c r="G34057" s="94"/>
      <c r="H34057" s="94"/>
      <c r="I34057" s="94"/>
      <c r="J34057" s="2"/>
      <c r="P34057" s="30"/>
      <c r="T34057" s="2"/>
      <c r="V34057" s="2"/>
      <c r="W34057" s="28"/>
      <c r="Y34057" s="30"/>
      <c r="Z34057" s="30"/>
      <c r="AB34057" s="6"/>
    </row>
    <row r="34058" spans="1:28">
      <c r="A34058" s="2"/>
      <c r="B34058" s="2"/>
      <c r="C34058" s="2"/>
      <c r="G34058" s="94"/>
      <c r="H34058" s="94"/>
      <c r="I34058" s="94"/>
      <c r="J34058" s="2"/>
      <c r="P34058" s="30"/>
      <c r="T34058" s="2"/>
      <c r="V34058" s="2"/>
      <c r="W34058" s="28"/>
      <c r="Y34058" s="30"/>
      <c r="Z34058" s="30"/>
      <c r="AB34058" s="6"/>
    </row>
    <row r="34059" spans="1:28">
      <c r="A34059" s="2"/>
      <c r="B34059" s="2"/>
      <c r="C34059" s="2"/>
      <c r="G34059" s="94"/>
      <c r="H34059" s="94"/>
      <c r="I34059" s="94"/>
      <c r="J34059" s="2"/>
      <c r="P34059" s="30"/>
      <c r="T34059" s="2"/>
      <c r="V34059" s="2"/>
      <c r="W34059" s="28"/>
      <c r="Y34059" s="30"/>
      <c r="Z34059" s="30"/>
      <c r="AB34059" s="6"/>
    </row>
    <row r="34060" spans="1:28">
      <c r="A34060" s="2"/>
      <c r="B34060" s="2"/>
      <c r="C34060" s="2"/>
      <c r="G34060" s="94"/>
      <c r="H34060" s="94"/>
      <c r="I34060" s="94"/>
      <c r="J34060" s="2"/>
      <c r="P34060" s="30"/>
      <c r="T34060" s="2"/>
      <c r="V34060" s="2"/>
      <c r="W34060" s="28"/>
      <c r="Y34060" s="30"/>
      <c r="Z34060" s="30"/>
      <c r="AB34060" s="6"/>
    </row>
    <row r="34061" spans="1:28">
      <c r="A34061" s="2"/>
      <c r="B34061" s="2"/>
      <c r="C34061" s="2"/>
      <c r="G34061" s="94"/>
      <c r="H34061" s="94"/>
      <c r="I34061" s="94"/>
      <c r="J34061" s="2"/>
      <c r="P34061" s="30"/>
      <c r="T34061" s="2"/>
      <c r="V34061" s="2"/>
      <c r="W34061" s="28"/>
      <c r="Y34061" s="30"/>
      <c r="Z34061" s="30"/>
      <c r="AB34061" s="6"/>
    </row>
    <row r="34062" spans="1:28">
      <c r="A34062" s="2"/>
      <c r="B34062" s="2"/>
      <c r="C34062" s="2"/>
      <c r="G34062" s="94"/>
      <c r="H34062" s="94"/>
      <c r="I34062" s="94"/>
      <c r="J34062" s="2"/>
      <c r="P34062" s="30"/>
      <c r="T34062" s="2"/>
      <c r="V34062" s="2"/>
      <c r="W34062" s="28"/>
      <c r="Y34062" s="30"/>
      <c r="Z34062" s="30"/>
      <c r="AB34062" s="6"/>
    </row>
    <row r="34063" spans="1:28">
      <c r="A34063" s="2"/>
      <c r="B34063" s="2"/>
      <c r="C34063" s="2"/>
      <c r="G34063" s="94"/>
      <c r="H34063" s="94"/>
      <c r="I34063" s="94"/>
      <c r="J34063" s="2"/>
      <c r="P34063" s="30"/>
      <c r="T34063" s="2"/>
      <c r="V34063" s="2"/>
      <c r="W34063" s="28"/>
      <c r="Y34063" s="30"/>
      <c r="Z34063" s="30"/>
      <c r="AB34063" s="6"/>
    </row>
    <row r="34064" spans="1:28">
      <c r="A34064" s="2"/>
      <c r="B34064" s="2"/>
      <c r="C34064" s="2"/>
      <c r="G34064" s="94"/>
      <c r="H34064" s="94"/>
      <c r="I34064" s="94"/>
      <c r="J34064" s="2"/>
      <c r="P34064" s="30"/>
      <c r="T34064" s="2"/>
      <c r="V34064" s="2"/>
      <c r="W34064" s="28"/>
      <c r="Y34064" s="30"/>
      <c r="Z34064" s="30"/>
      <c r="AB34064" s="6"/>
    </row>
    <row r="34065" spans="1:28">
      <c r="A34065" s="2"/>
      <c r="B34065" s="2"/>
      <c r="C34065" s="2"/>
      <c r="G34065" s="94"/>
      <c r="H34065" s="94"/>
      <c r="I34065" s="94"/>
      <c r="J34065" s="2"/>
      <c r="P34065" s="30"/>
      <c r="T34065" s="2"/>
      <c r="V34065" s="2"/>
      <c r="W34065" s="28"/>
      <c r="Y34065" s="30"/>
      <c r="Z34065" s="30"/>
      <c r="AB34065" s="6"/>
    </row>
    <row r="34066" spans="1:28">
      <c r="A34066" s="2"/>
      <c r="B34066" s="2"/>
      <c r="C34066" s="2"/>
      <c r="G34066" s="94"/>
      <c r="H34066" s="94"/>
      <c r="I34066" s="94"/>
      <c r="J34066" s="2"/>
      <c r="P34066" s="30"/>
      <c r="T34066" s="2"/>
      <c r="V34066" s="2"/>
      <c r="W34066" s="28"/>
      <c r="Y34066" s="30"/>
      <c r="Z34066" s="30"/>
      <c r="AB34066" s="6"/>
    </row>
    <row r="34067" spans="1:28">
      <c r="A34067" s="2"/>
      <c r="B34067" s="2"/>
      <c r="C34067" s="2"/>
      <c r="G34067" s="94"/>
      <c r="H34067" s="94"/>
      <c r="I34067" s="94"/>
      <c r="J34067" s="2"/>
      <c r="P34067" s="30"/>
      <c r="T34067" s="2"/>
      <c r="V34067" s="2"/>
      <c r="W34067" s="28"/>
      <c r="Y34067" s="30"/>
      <c r="Z34067" s="30"/>
      <c r="AB34067" s="6"/>
    </row>
    <row r="34068" spans="1:28">
      <c r="A34068" s="2"/>
      <c r="B34068" s="2"/>
      <c r="C34068" s="2"/>
      <c r="G34068" s="94"/>
      <c r="H34068" s="94"/>
      <c r="I34068" s="94"/>
      <c r="J34068" s="2"/>
      <c r="P34068" s="30"/>
      <c r="T34068" s="2"/>
      <c r="V34068" s="2"/>
      <c r="W34068" s="28"/>
      <c r="Y34068" s="30"/>
      <c r="Z34068" s="30"/>
      <c r="AB34068" s="6"/>
    </row>
    <row r="34069" spans="1:28">
      <c r="A34069" s="2"/>
      <c r="B34069" s="2"/>
      <c r="C34069" s="2"/>
      <c r="G34069" s="94"/>
      <c r="H34069" s="94"/>
      <c r="I34069" s="94"/>
      <c r="J34069" s="2"/>
      <c r="P34069" s="30"/>
      <c r="T34069" s="2"/>
      <c r="V34069" s="2"/>
      <c r="W34069" s="28"/>
      <c r="Y34069" s="30"/>
      <c r="Z34069" s="30"/>
      <c r="AB34069" s="6"/>
    </row>
    <row r="34070" spans="1:28">
      <c r="A34070" s="2"/>
      <c r="B34070" s="2"/>
      <c r="C34070" s="2"/>
      <c r="G34070" s="94"/>
      <c r="H34070" s="94"/>
      <c r="I34070" s="94"/>
      <c r="J34070" s="2"/>
      <c r="P34070" s="30"/>
      <c r="T34070" s="2"/>
      <c r="V34070" s="2"/>
      <c r="W34070" s="28"/>
      <c r="Y34070" s="30"/>
      <c r="Z34070" s="30"/>
      <c r="AB34070" s="6"/>
    </row>
    <row r="34071" spans="1:28">
      <c r="A34071" s="2"/>
      <c r="B34071" s="2"/>
      <c r="C34071" s="2"/>
      <c r="G34071" s="94"/>
      <c r="H34071" s="94"/>
      <c r="I34071" s="94"/>
      <c r="J34071" s="2"/>
      <c r="P34071" s="30"/>
      <c r="T34071" s="2"/>
      <c r="V34071" s="2"/>
      <c r="W34071" s="28"/>
      <c r="Y34071" s="30"/>
      <c r="Z34071" s="30"/>
      <c r="AB34071" s="6"/>
    </row>
    <row r="34072" spans="1:28">
      <c r="A34072" s="2"/>
      <c r="B34072" s="2"/>
      <c r="C34072" s="2"/>
      <c r="G34072" s="94"/>
      <c r="H34072" s="94"/>
      <c r="I34072" s="94"/>
      <c r="J34072" s="2"/>
      <c r="P34072" s="30"/>
      <c r="T34072" s="2"/>
      <c r="V34072" s="2"/>
      <c r="W34072" s="28"/>
      <c r="Y34072" s="30"/>
      <c r="Z34072" s="30"/>
      <c r="AB34072" s="6"/>
    </row>
    <row r="34073" spans="1:28">
      <c r="A34073" s="2"/>
      <c r="B34073" s="2"/>
      <c r="C34073" s="2"/>
      <c r="G34073" s="94"/>
      <c r="H34073" s="94"/>
      <c r="I34073" s="94"/>
      <c r="J34073" s="2"/>
      <c r="P34073" s="30"/>
      <c r="T34073" s="2"/>
      <c r="V34073" s="2"/>
      <c r="W34073" s="28"/>
      <c r="Y34073" s="30"/>
      <c r="Z34073" s="30"/>
      <c r="AB34073" s="6"/>
    </row>
    <row r="34074" spans="1:28">
      <c r="A34074" s="2"/>
      <c r="B34074" s="2"/>
      <c r="C34074" s="2"/>
      <c r="G34074" s="94"/>
      <c r="H34074" s="94"/>
      <c r="I34074" s="94"/>
      <c r="J34074" s="2"/>
      <c r="P34074" s="30"/>
      <c r="T34074" s="2"/>
      <c r="V34074" s="2"/>
      <c r="W34074" s="28"/>
      <c r="Y34074" s="30"/>
      <c r="Z34074" s="30"/>
      <c r="AB34074" s="6"/>
    </row>
    <row r="34075" spans="1:28">
      <c r="A34075" s="2"/>
      <c r="B34075" s="2"/>
      <c r="C34075" s="2"/>
      <c r="G34075" s="94"/>
      <c r="H34075" s="94"/>
      <c r="I34075" s="94"/>
      <c r="J34075" s="2"/>
      <c r="P34075" s="30"/>
      <c r="T34075" s="2"/>
      <c r="V34075" s="2"/>
      <c r="W34075" s="28"/>
      <c r="Y34075" s="30"/>
      <c r="Z34075" s="30"/>
      <c r="AB34075" s="6"/>
    </row>
    <row r="34076" spans="1:28">
      <c r="A34076" s="2"/>
      <c r="B34076" s="2"/>
      <c r="C34076" s="2"/>
      <c r="G34076" s="94"/>
      <c r="H34076" s="94"/>
      <c r="I34076" s="94"/>
      <c r="J34076" s="2"/>
      <c r="P34076" s="30"/>
      <c r="T34076" s="2"/>
      <c r="V34076" s="2"/>
      <c r="W34076" s="28"/>
      <c r="Y34076" s="30"/>
      <c r="Z34076" s="30"/>
      <c r="AB34076" s="6"/>
    </row>
    <row r="34077" spans="1:28">
      <c r="A34077" s="2"/>
      <c r="B34077" s="2"/>
      <c r="C34077" s="2"/>
      <c r="G34077" s="94"/>
      <c r="H34077" s="94"/>
      <c r="I34077" s="94"/>
      <c r="J34077" s="2"/>
      <c r="P34077" s="30"/>
      <c r="T34077" s="2"/>
      <c r="V34077" s="2"/>
      <c r="W34077" s="28"/>
      <c r="Y34077" s="30"/>
      <c r="Z34077" s="30"/>
      <c r="AB34077" s="6"/>
    </row>
    <row r="34078" spans="1:28">
      <c r="A34078" s="2"/>
      <c r="B34078" s="2"/>
      <c r="C34078" s="2"/>
      <c r="G34078" s="94"/>
      <c r="H34078" s="94"/>
      <c r="I34078" s="94"/>
      <c r="J34078" s="2"/>
      <c r="P34078" s="30"/>
      <c r="T34078" s="2"/>
      <c r="V34078" s="2"/>
      <c r="W34078" s="28"/>
      <c r="Y34078" s="30"/>
      <c r="Z34078" s="30"/>
      <c r="AB34078" s="6"/>
    </row>
    <row r="34079" spans="1:28">
      <c r="A34079" s="2"/>
      <c r="B34079" s="2"/>
      <c r="C34079" s="2"/>
      <c r="G34079" s="94"/>
      <c r="H34079" s="94"/>
      <c r="I34079" s="94"/>
      <c r="J34079" s="2"/>
      <c r="P34079" s="30"/>
      <c r="T34079" s="2"/>
      <c r="V34079" s="2"/>
      <c r="W34079" s="28"/>
      <c r="Y34079" s="30"/>
      <c r="Z34079" s="30"/>
      <c r="AB34079" s="6"/>
    </row>
    <row r="34080" spans="1:28">
      <c r="A34080" s="2"/>
      <c r="B34080" s="2"/>
      <c r="C34080" s="2"/>
      <c r="G34080" s="94"/>
      <c r="H34080" s="94"/>
      <c r="I34080" s="94"/>
      <c r="J34080" s="2"/>
      <c r="P34080" s="30"/>
      <c r="T34080" s="2"/>
      <c r="V34080" s="2"/>
      <c r="W34080" s="28"/>
      <c r="Y34080" s="30"/>
      <c r="Z34080" s="30"/>
      <c r="AB34080" s="6"/>
    </row>
    <row r="34081" spans="1:28">
      <c r="A34081" s="2"/>
      <c r="B34081" s="2"/>
      <c r="C34081" s="2"/>
      <c r="G34081" s="94"/>
      <c r="H34081" s="94"/>
      <c r="I34081" s="94"/>
      <c r="J34081" s="2"/>
      <c r="P34081" s="30"/>
      <c r="T34081" s="2"/>
      <c r="V34081" s="2"/>
      <c r="W34081" s="28"/>
      <c r="Y34081" s="30"/>
      <c r="Z34081" s="30"/>
      <c r="AB34081" s="6"/>
    </row>
    <row r="34082" spans="1:28">
      <c r="A34082" s="2"/>
      <c r="B34082" s="2"/>
      <c r="C34082" s="2"/>
      <c r="G34082" s="94"/>
      <c r="H34082" s="94"/>
      <c r="I34082" s="94"/>
      <c r="J34082" s="2"/>
      <c r="P34082" s="30"/>
      <c r="T34082" s="2"/>
      <c r="V34082" s="2"/>
      <c r="W34082" s="28"/>
      <c r="Y34082" s="30"/>
      <c r="Z34082" s="30"/>
      <c r="AB34082" s="6"/>
    </row>
    <row r="34083" spans="1:28">
      <c r="A34083" s="2"/>
      <c r="B34083" s="2"/>
      <c r="C34083" s="2"/>
      <c r="G34083" s="94"/>
      <c r="H34083" s="94"/>
      <c r="I34083" s="94"/>
      <c r="J34083" s="2"/>
      <c r="P34083" s="30"/>
      <c r="T34083" s="2"/>
      <c r="V34083" s="2"/>
      <c r="W34083" s="28"/>
      <c r="Y34083" s="30"/>
      <c r="Z34083" s="30"/>
      <c r="AB34083" s="6"/>
    </row>
    <row r="34084" spans="1:28">
      <c r="A34084" s="2"/>
      <c r="B34084" s="2"/>
      <c r="C34084" s="2"/>
      <c r="G34084" s="94"/>
      <c r="H34084" s="94"/>
      <c r="I34084" s="94"/>
      <c r="J34084" s="2"/>
      <c r="P34084" s="30"/>
      <c r="T34084" s="2"/>
      <c r="V34084" s="2"/>
      <c r="W34084" s="28"/>
      <c r="Y34084" s="30"/>
      <c r="Z34084" s="30"/>
      <c r="AB34084" s="6"/>
    </row>
    <row r="34085" spans="1:28">
      <c r="A34085" s="2"/>
      <c r="B34085" s="2"/>
      <c r="C34085" s="2"/>
      <c r="G34085" s="94"/>
      <c r="H34085" s="94"/>
      <c r="I34085" s="94"/>
      <c r="J34085" s="2"/>
      <c r="P34085" s="30"/>
      <c r="T34085" s="2"/>
      <c r="V34085" s="2"/>
      <c r="W34085" s="28"/>
      <c r="Y34085" s="30"/>
      <c r="Z34085" s="30"/>
      <c r="AB34085" s="6"/>
    </row>
    <row r="34086" spans="1:28">
      <c r="A34086" s="2"/>
      <c r="B34086" s="2"/>
      <c r="C34086" s="2"/>
      <c r="G34086" s="94"/>
      <c r="H34086" s="94"/>
      <c r="I34086" s="94"/>
      <c r="J34086" s="2"/>
      <c r="P34086" s="30"/>
      <c r="T34086" s="2"/>
      <c r="V34086" s="2"/>
      <c r="W34086" s="28"/>
      <c r="Y34086" s="30"/>
      <c r="Z34086" s="30"/>
      <c r="AB34086" s="6"/>
    </row>
    <row r="34087" spans="1:28">
      <c r="A34087" s="2"/>
      <c r="B34087" s="2"/>
      <c r="C34087" s="2"/>
      <c r="G34087" s="94"/>
      <c r="H34087" s="94"/>
      <c r="I34087" s="94"/>
      <c r="J34087" s="2"/>
      <c r="P34087" s="30"/>
      <c r="T34087" s="2"/>
      <c r="V34087" s="2"/>
      <c r="W34087" s="28"/>
      <c r="Y34087" s="30"/>
      <c r="Z34087" s="30"/>
      <c r="AB34087" s="6"/>
    </row>
    <row r="34088" spans="1:28">
      <c r="A34088" s="2"/>
      <c r="B34088" s="2"/>
      <c r="C34088" s="2"/>
      <c r="G34088" s="94"/>
      <c r="H34088" s="94"/>
      <c r="I34088" s="94"/>
      <c r="J34088" s="2"/>
      <c r="P34088" s="30"/>
      <c r="T34088" s="2"/>
      <c r="V34088" s="2"/>
      <c r="W34088" s="28"/>
      <c r="Y34088" s="30"/>
      <c r="Z34088" s="30"/>
      <c r="AB34088" s="6"/>
    </row>
    <row r="34089" spans="1:28">
      <c r="A34089" s="2"/>
      <c r="B34089" s="2"/>
      <c r="C34089" s="2"/>
      <c r="G34089" s="94"/>
      <c r="H34089" s="94"/>
      <c r="I34089" s="94"/>
      <c r="J34089" s="2"/>
      <c r="P34089" s="30"/>
      <c r="T34089" s="2"/>
      <c r="V34089" s="2"/>
      <c r="W34089" s="28"/>
      <c r="Y34089" s="30"/>
      <c r="Z34089" s="30"/>
      <c r="AB34089" s="6"/>
    </row>
    <row r="34090" spans="1:28">
      <c r="A34090" s="2"/>
      <c r="B34090" s="2"/>
      <c r="C34090" s="2"/>
      <c r="G34090" s="94"/>
      <c r="H34090" s="94"/>
      <c r="I34090" s="94"/>
      <c r="J34090" s="2"/>
      <c r="P34090" s="30"/>
      <c r="T34090" s="2"/>
      <c r="V34090" s="2"/>
      <c r="W34090" s="28"/>
      <c r="Y34090" s="30"/>
      <c r="Z34090" s="30"/>
      <c r="AB34090" s="6"/>
    </row>
    <row r="34091" spans="1:28">
      <c r="A34091" s="2"/>
      <c r="B34091" s="2"/>
      <c r="C34091" s="2"/>
      <c r="G34091" s="94"/>
      <c r="H34091" s="94"/>
      <c r="I34091" s="94"/>
      <c r="J34091" s="2"/>
      <c r="P34091" s="30"/>
      <c r="T34091" s="2"/>
      <c r="V34091" s="2"/>
      <c r="W34091" s="28"/>
      <c r="Y34091" s="30"/>
      <c r="Z34091" s="30"/>
      <c r="AB34091" s="6"/>
    </row>
    <row r="34092" spans="1:28">
      <c r="A34092" s="2"/>
      <c r="B34092" s="2"/>
      <c r="C34092" s="2"/>
      <c r="G34092" s="94"/>
      <c r="H34092" s="94"/>
      <c r="I34092" s="94"/>
      <c r="J34092" s="2"/>
      <c r="P34092" s="30"/>
      <c r="T34092" s="2"/>
      <c r="V34092" s="2"/>
      <c r="W34092" s="28"/>
      <c r="Y34092" s="30"/>
      <c r="Z34092" s="30"/>
      <c r="AB34092" s="6"/>
    </row>
    <row r="34093" spans="1:28">
      <c r="A34093" s="2"/>
      <c r="B34093" s="2"/>
      <c r="C34093" s="2"/>
      <c r="G34093" s="94"/>
      <c r="H34093" s="94"/>
      <c r="I34093" s="94"/>
      <c r="J34093" s="2"/>
      <c r="P34093" s="30"/>
      <c r="T34093" s="2"/>
      <c r="V34093" s="2"/>
      <c r="W34093" s="28"/>
      <c r="Y34093" s="30"/>
      <c r="Z34093" s="30"/>
      <c r="AB34093" s="6"/>
    </row>
    <row r="34094" spans="1:28">
      <c r="A34094" s="2"/>
      <c r="B34094" s="2"/>
      <c r="C34094" s="2"/>
      <c r="G34094" s="94"/>
      <c r="H34094" s="94"/>
      <c r="I34094" s="94"/>
      <c r="J34094" s="2"/>
      <c r="P34094" s="30"/>
      <c r="T34094" s="2"/>
      <c r="V34094" s="2"/>
      <c r="W34094" s="28"/>
      <c r="Y34094" s="30"/>
      <c r="Z34094" s="30"/>
      <c r="AB34094" s="6"/>
    </row>
    <row r="34095" spans="1:28">
      <c r="A34095" s="2"/>
      <c r="B34095" s="2"/>
      <c r="C34095" s="2"/>
      <c r="G34095" s="94"/>
      <c r="H34095" s="94"/>
      <c r="I34095" s="94"/>
      <c r="J34095" s="2"/>
      <c r="P34095" s="30"/>
      <c r="T34095" s="2"/>
      <c r="V34095" s="2"/>
      <c r="W34095" s="28"/>
      <c r="Y34095" s="30"/>
      <c r="Z34095" s="30"/>
      <c r="AB34095" s="6"/>
    </row>
    <row r="34096" spans="1:28">
      <c r="A34096" s="2"/>
      <c r="B34096" s="2"/>
      <c r="C34096" s="2"/>
      <c r="G34096" s="94"/>
      <c r="H34096" s="94"/>
      <c r="I34096" s="94"/>
      <c r="J34096" s="2"/>
      <c r="P34096" s="30"/>
      <c r="T34096" s="2"/>
      <c r="V34096" s="2"/>
      <c r="W34096" s="28"/>
      <c r="Y34096" s="30"/>
      <c r="Z34096" s="30"/>
      <c r="AB34096" s="6"/>
    </row>
    <row r="34097" spans="1:28">
      <c r="A34097" s="2"/>
      <c r="B34097" s="2"/>
      <c r="C34097" s="2"/>
      <c r="G34097" s="94"/>
      <c r="H34097" s="94"/>
      <c r="I34097" s="94"/>
      <c r="J34097" s="2"/>
      <c r="P34097" s="30"/>
      <c r="T34097" s="2"/>
      <c r="V34097" s="2"/>
      <c r="W34097" s="28"/>
      <c r="Y34097" s="30"/>
      <c r="Z34097" s="30"/>
      <c r="AB34097" s="6"/>
    </row>
    <row r="34098" spans="1:28">
      <c r="A34098" s="2"/>
      <c r="B34098" s="2"/>
      <c r="C34098" s="2"/>
      <c r="G34098" s="94"/>
      <c r="H34098" s="94"/>
      <c r="I34098" s="94"/>
      <c r="J34098" s="2"/>
      <c r="P34098" s="30"/>
      <c r="T34098" s="2"/>
      <c r="V34098" s="2"/>
      <c r="W34098" s="28"/>
      <c r="Y34098" s="30"/>
      <c r="Z34098" s="30"/>
      <c r="AB34098" s="6"/>
    </row>
    <row r="34099" spans="1:28">
      <c r="A34099" s="2"/>
      <c r="B34099" s="2"/>
      <c r="C34099" s="2"/>
      <c r="G34099" s="94"/>
      <c r="H34099" s="94"/>
      <c r="I34099" s="94"/>
      <c r="J34099" s="2"/>
      <c r="P34099" s="30"/>
      <c r="T34099" s="2"/>
      <c r="V34099" s="2"/>
      <c r="W34099" s="28"/>
      <c r="Y34099" s="30"/>
      <c r="Z34099" s="30"/>
      <c r="AB34099" s="6"/>
    </row>
    <row r="34100" spans="1:28">
      <c r="A34100" s="2"/>
      <c r="B34100" s="2"/>
      <c r="C34100" s="2"/>
      <c r="G34100" s="94"/>
      <c r="H34100" s="94"/>
      <c r="I34100" s="94"/>
      <c r="J34100" s="2"/>
      <c r="P34100" s="30"/>
      <c r="T34100" s="2"/>
      <c r="V34100" s="2"/>
      <c r="W34100" s="28"/>
      <c r="Y34100" s="30"/>
      <c r="Z34100" s="30"/>
      <c r="AB34100" s="6"/>
    </row>
    <row r="34101" spans="1:28">
      <c r="A34101" s="2"/>
      <c r="B34101" s="2"/>
      <c r="C34101" s="2"/>
      <c r="G34101" s="94"/>
      <c r="H34101" s="94"/>
      <c r="I34101" s="94"/>
      <c r="J34101" s="2"/>
      <c r="P34101" s="30"/>
      <c r="T34101" s="2"/>
      <c r="V34101" s="2"/>
      <c r="W34101" s="28"/>
      <c r="Y34101" s="30"/>
      <c r="Z34101" s="30"/>
      <c r="AB34101" s="6"/>
    </row>
    <row r="34102" spans="1:28">
      <c r="A34102" s="2"/>
      <c r="B34102" s="2"/>
      <c r="C34102" s="2"/>
      <c r="G34102" s="94"/>
      <c r="H34102" s="94"/>
      <c r="I34102" s="94"/>
      <c r="J34102" s="2"/>
      <c r="P34102" s="30"/>
      <c r="T34102" s="2"/>
      <c r="V34102" s="2"/>
      <c r="W34102" s="28"/>
      <c r="Y34102" s="30"/>
      <c r="Z34102" s="30"/>
      <c r="AB34102" s="6"/>
    </row>
    <row r="34103" spans="1:28">
      <c r="A34103" s="2"/>
      <c r="B34103" s="2"/>
      <c r="C34103" s="2"/>
      <c r="G34103" s="94"/>
      <c r="H34103" s="94"/>
      <c r="I34103" s="94"/>
      <c r="J34103" s="2"/>
      <c r="P34103" s="30"/>
      <c r="T34103" s="2"/>
      <c r="V34103" s="2"/>
      <c r="W34103" s="28"/>
      <c r="Y34103" s="30"/>
      <c r="Z34103" s="30"/>
      <c r="AB34103" s="6"/>
    </row>
    <row r="34104" spans="1:28">
      <c r="A34104" s="2"/>
      <c r="B34104" s="2"/>
      <c r="C34104" s="2"/>
      <c r="G34104" s="94"/>
      <c r="H34104" s="94"/>
      <c r="I34104" s="94"/>
      <c r="J34104" s="2"/>
      <c r="P34104" s="30"/>
      <c r="T34104" s="2"/>
      <c r="V34104" s="2"/>
      <c r="W34104" s="28"/>
      <c r="Y34104" s="30"/>
      <c r="Z34104" s="30"/>
      <c r="AB34104" s="6"/>
    </row>
    <row r="34105" spans="1:28">
      <c r="A34105" s="2"/>
      <c r="B34105" s="2"/>
      <c r="C34105" s="2"/>
      <c r="G34105" s="94"/>
      <c r="H34105" s="94"/>
      <c r="I34105" s="94"/>
      <c r="J34105" s="2"/>
      <c r="P34105" s="30"/>
      <c r="T34105" s="2"/>
      <c r="V34105" s="2"/>
      <c r="W34105" s="28"/>
      <c r="Y34105" s="30"/>
      <c r="Z34105" s="30"/>
      <c r="AB34105" s="6"/>
    </row>
    <row r="34106" spans="1:28">
      <c r="A34106" s="2"/>
      <c r="B34106" s="2"/>
      <c r="C34106" s="2"/>
      <c r="G34106" s="94"/>
      <c r="H34106" s="94"/>
      <c r="I34106" s="94"/>
      <c r="J34106" s="2"/>
      <c r="P34106" s="30"/>
      <c r="T34106" s="2"/>
      <c r="V34106" s="2"/>
      <c r="W34106" s="28"/>
      <c r="Y34106" s="30"/>
      <c r="Z34106" s="30"/>
      <c r="AB34106" s="6"/>
    </row>
    <row r="34107" spans="1:28">
      <c r="A34107" s="2"/>
      <c r="B34107" s="2"/>
      <c r="C34107" s="2"/>
      <c r="G34107" s="94"/>
      <c r="H34107" s="94"/>
      <c r="I34107" s="94"/>
      <c r="J34107" s="2"/>
      <c r="P34107" s="30"/>
      <c r="T34107" s="2"/>
      <c r="V34107" s="2"/>
      <c r="W34107" s="28"/>
      <c r="Y34107" s="30"/>
      <c r="Z34107" s="30"/>
      <c r="AB34107" s="6"/>
    </row>
    <row r="34108" spans="1:28">
      <c r="A34108" s="2"/>
      <c r="B34108" s="2"/>
      <c r="C34108" s="2"/>
      <c r="G34108" s="94"/>
      <c r="H34108" s="94"/>
      <c r="I34108" s="94"/>
      <c r="J34108" s="2"/>
      <c r="P34108" s="30"/>
      <c r="T34108" s="2"/>
      <c r="V34108" s="2"/>
      <c r="W34108" s="28"/>
      <c r="Y34108" s="30"/>
      <c r="Z34108" s="30"/>
      <c r="AB34108" s="6"/>
    </row>
    <row r="34109" spans="1:28">
      <c r="A34109" s="2"/>
      <c r="B34109" s="2"/>
      <c r="C34109" s="2"/>
      <c r="G34109" s="94"/>
      <c r="H34109" s="94"/>
      <c r="I34109" s="94"/>
      <c r="J34109" s="2"/>
      <c r="P34109" s="30"/>
      <c r="T34109" s="2"/>
      <c r="V34109" s="2"/>
      <c r="W34109" s="28"/>
      <c r="Y34109" s="30"/>
      <c r="Z34109" s="30"/>
      <c r="AB34109" s="6"/>
    </row>
    <row r="34110" spans="1:28">
      <c r="A34110" s="2"/>
      <c r="B34110" s="2"/>
      <c r="C34110" s="2"/>
      <c r="G34110" s="94"/>
      <c r="H34110" s="94"/>
      <c r="I34110" s="94"/>
      <c r="J34110" s="2"/>
      <c r="P34110" s="30"/>
      <c r="T34110" s="2"/>
      <c r="V34110" s="2"/>
      <c r="W34110" s="28"/>
      <c r="Y34110" s="30"/>
      <c r="Z34110" s="30"/>
      <c r="AB34110" s="6"/>
    </row>
    <row r="34111" spans="1:28">
      <c r="A34111" s="2"/>
      <c r="B34111" s="2"/>
      <c r="C34111" s="2"/>
      <c r="G34111" s="94"/>
      <c r="H34111" s="94"/>
      <c r="I34111" s="94"/>
      <c r="J34111" s="2"/>
      <c r="P34111" s="30"/>
      <c r="T34111" s="2"/>
      <c r="V34111" s="2"/>
      <c r="W34111" s="28"/>
      <c r="Y34111" s="30"/>
      <c r="Z34111" s="30"/>
      <c r="AB34111" s="6"/>
    </row>
    <row r="34112" spans="1:28">
      <c r="A34112" s="2"/>
      <c r="B34112" s="2"/>
      <c r="C34112" s="2"/>
      <c r="G34112" s="94"/>
      <c r="H34112" s="94"/>
      <c r="I34112" s="94"/>
      <c r="J34112" s="2"/>
      <c r="P34112" s="30"/>
      <c r="T34112" s="2"/>
      <c r="V34112" s="2"/>
      <c r="W34112" s="28"/>
      <c r="Y34112" s="30"/>
      <c r="Z34112" s="30"/>
      <c r="AB34112" s="6"/>
    </row>
    <row r="34113" spans="1:28">
      <c r="A34113" s="2"/>
      <c r="B34113" s="2"/>
      <c r="C34113" s="2"/>
      <c r="G34113" s="94"/>
      <c r="H34113" s="94"/>
      <c r="I34113" s="94"/>
      <c r="J34113" s="2"/>
      <c r="P34113" s="30"/>
      <c r="T34113" s="2"/>
      <c r="V34113" s="2"/>
      <c r="W34113" s="28"/>
      <c r="Y34113" s="30"/>
      <c r="Z34113" s="30"/>
      <c r="AB34113" s="6"/>
    </row>
    <row r="34114" spans="1:28">
      <c r="A34114" s="2"/>
      <c r="B34114" s="2"/>
      <c r="C34114" s="2"/>
      <c r="G34114" s="94"/>
      <c r="H34114" s="94"/>
      <c r="I34114" s="94"/>
      <c r="J34114" s="2"/>
      <c r="P34114" s="30"/>
      <c r="T34114" s="2"/>
      <c r="V34114" s="2"/>
      <c r="W34114" s="28"/>
      <c r="Y34114" s="30"/>
      <c r="Z34114" s="30"/>
      <c r="AB34114" s="6"/>
    </row>
    <row r="34115" spans="1:28">
      <c r="A34115" s="2"/>
      <c r="B34115" s="2"/>
      <c r="C34115" s="2"/>
      <c r="G34115" s="94"/>
      <c r="H34115" s="94"/>
      <c r="I34115" s="94"/>
      <c r="J34115" s="2"/>
      <c r="P34115" s="30"/>
      <c r="T34115" s="2"/>
      <c r="V34115" s="2"/>
      <c r="W34115" s="28"/>
      <c r="Y34115" s="30"/>
      <c r="Z34115" s="30"/>
      <c r="AB34115" s="6"/>
    </row>
    <row r="34116" spans="1:28">
      <c r="A34116" s="2"/>
      <c r="B34116" s="2"/>
      <c r="C34116" s="2"/>
      <c r="G34116" s="94"/>
      <c r="H34116" s="94"/>
      <c r="I34116" s="94"/>
      <c r="J34116" s="2"/>
      <c r="P34116" s="30"/>
      <c r="T34116" s="2"/>
      <c r="V34116" s="2"/>
      <c r="W34116" s="28"/>
      <c r="Y34116" s="30"/>
      <c r="Z34116" s="30"/>
      <c r="AB34116" s="6"/>
    </row>
    <row r="34117" spans="1:28">
      <c r="A34117" s="2"/>
      <c r="B34117" s="2"/>
      <c r="C34117" s="2"/>
      <c r="G34117" s="94"/>
      <c r="H34117" s="94"/>
      <c r="I34117" s="94"/>
      <c r="J34117" s="2"/>
      <c r="P34117" s="30"/>
      <c r="T34117" s="2"/>
      <c r="V34117" s="2"/>
      <c r="W34117" s="28"/>
      <c r="Y34117" s="30"/>
      <c r="Z34117" s="30"/>
      <c r="AB34117" s="6"/>
    </row>
    <row r="34118" spans="1:28">
      <c r="A34118" s="2"/>
      <c r="B34118" s="2"/>
      <c r="C34118" s="2"/>
      <c r="G34118" s="94"/>
      <c r="H34118" s="94"/>
      <c r="I34118" s="94"/>
      <c r="J34118" s="2"/>
      <c r="P34118" s="30"/>
      <c r="T34118" s="2"/>
      <c r="V34118" s="2"/>
      <c r="W34118" s="28"/>
      <c r="Y34118" s="30"/>
      <c r="Z34118" s="30"/>
      <c r="AB34118" s="6"/>
    </row>
    <row r="34119" spans="1:28">
      <c r="A34119" s="2"/>
      <c r="B34119" s="2"/>
      <c r="C34119" s="2"/>
      <c r="G34119" s="94"/>
      <c r="H34119" s="94"/>
      <c r="I34119" s="94"/>
      <c r="J34119" s="2"/>
      <c r="P34119" s="30"/>
      <c r="T34119" s="2"/>
      <c r="V34119" s="2"/>
      <c r="W34119" s="28"/>
      <c r="Y34119" s="30"/>
      <c r="Z34119" s="30"/>
      <c r="AB34119" s="6"/>
    </row>
    <row r="34120" spans="1:28">
      <c r="A34120" s="2"/>
      <c r="B34120" s="2"/>
      <c r="C34120" s="2"/>
      <c r="G34120" s="94"/>
      <c r="H34120" s="94"/>
      <c r="I34120" s="94"/>
      <c r="J34120" s="2"/>
      <c r="P34120" s="30"/>
      <c r="T34120" s="2"/>
      <c r="V34120" s="2"/>
      <c r="W34120" s="28"/>
      <c r="Y34120" s="30"/>
      <c r="Z34120" s="30"/>
      <c r="AB34120" s="6"/>
    </row>
    <row r="34121" spans="1:28">
      <c r="A34121" s="2"/>
      <c r="B34121" s="2"/>
      <c r="C34121" s="2"/>
      <c r="G34121" s="94"/>
      <c r="H34121" s="94"/>
      <c r="I34121" s="94"/>
      <c r="J34121" s="2"/>
      <c r="P34121" s="30"/>
      <c r="T34121" s="2"/>
      <c r="V34121" s="2"/>
      <c r="W34121" s="28"/>
      <c r="Y34121" s="30"/>
      <c r="Z34121" s="30"/>
      <c r="AB34121" s="6"/>
    </row>
    <row r="34122" spans="1:28">
      <c r="A34122" s="2"/>
      <c r="B34122" s="2"/>
      <c r="C34122" s="2"/>
      <c r="G34122" s="94"/>
      <c r="H34122" s="94"/>
      <c r="I34122" s="94"/>
      <c r="J34122" s="2"/>
      <c r="P34122" s="30"/>
      <c r="T34122" s="2"/>
      <c r="V34122" s="2"/>
      <c r="W34122" s="28"/>
      <c r="Y34122" s="30"/>
      <c r="Z34122" s="30"/>
      <c r="AB34122" s="6"/>
    </row>
    <row r="34123" spans="1:28">
      <c r="A34123" s="2"/>
      <c r="B34123" s="2"/>
      <c r="C34123" s="2"/>
      <c r="G34123" s="94"/>
      <c r="H34123" s="94"/>
      <c r="I34123" s="94"/>
      <c r="J34123" s="2"/>
      <c r="P34123" s="30"/>
      <c r="T34123" s="2"/>
      <c r="V34123" s="2"/>
      <c r="W34123" s="28"/>
      <c r="Y34123" s="30"/>
      <c r="Z34123" s="30"/>
      <c r="AB34123" s="6"/>
    </row>
    <row r="34124" spans="1:28">
      <c r="A34124" s="2"/>
      <c r="B34124" s="2"/>
      <c r="C34124" s="2"/>
      <c r="G34124" s="94"/>
      <c r="H34124" s="94"/>
      <c r="I34124" s="94"/>
      <c r="J34124" s="2"/>
      <c r="P34124" s="30"/>
      <c r="T34124" s="2"/>
      <c r="V34124" s="2"/>
      <c r="W34124" s="28"/>
      <c r="Y34124" s="30"/>
      <c r="Z34124" s="30"/>
      <c r="AB34124" s="6"/>
    </row>
    <row r="34125" spans="1:28">
      <c r="A34125" s="2"/>
      <c r="B34125" s="2"/>
      <c r="C34125" s="2"/>
      <c r="G34125" s="94"/>
      <c r="H34125" s="94"/>
      <c r="I34125" s="94"/>
      <c r="J34125" s="2"/>
      <c r="P34125" s="30"/>
      <c r="T34125" s="2"/>
      <c r="V34125" s="2"/>
      <c r="W34125" s="28"/>
      <c r="Y34125" s="30"/>
      <c r="Z34125" s="30"/>
      <c r="AB34125" s="6"/>
    </row>
    <row r="34126" spans="1:28">
      <c r="A34126" s="2"/>
      <c r="B34126" s="2"/>
      <c r="C34126" s="2"/>
      <c r="G34126" s="94"/>
      <c r="H34126" s="94"/>
      <c r="I34126" s="94"/>
      <c r="J34126" s="2"/>
      <c r="P34126" s="30"/>
      <c r="T34126" s="2"/>
      <c r="V34126" s="2"/>
      <c r="W34126" s="28"/>
      <c r="Y34126" s="30"/>
      <c r="Z34126" s="30"/>
      <c r="AB34126" s="6"/>
    </row>
    <row r="34127" spans="1:28">
      <c r="A34127" s="2"/>
      <c r="B34127" s="2"/>
      <c r="C34127" s="2"/>
      <c r="G34127" s="94"/>
      <c r="H34127" s="94"/>
      <c r="I34127" s="94"/>
      <c r="J34127" s="2"/>
      <c r="P34127" s="30"/>
      <c r="T34127" s="2"/>
      <c r="V34127" s="2"/>
      <c r="W34127" s="28"/>
      <c r="Y34127" s="30"/>
      <c r="Z34127" s="30"/>
      <c r="AB34127" s="6"/>
    </row>
    <row r="34128" spans="1:28">
      <c r="A34128" s="2"/>
      <c r="B34128" s="2"/>
      <c r="C34128" s="2"/>
      <c r="G34128" s="94"/>
      <c r="H34128" s="94"/>
      <c r="I34128" s="94"/>
      <c r="J34128" s="2"/>
      <c r="P34128" s="30"/>
      <c r="T34128" s="2"/>
      <c r="V34128" s="2"/>
      <c r="W34128" s="28"/>
      <c r="Y34128" s="30"/>
      <c r="Z34128" s="30"/>
      <c r="AB34128" s="6"/>
    </row>
    <row r="34129" spans="1:28">
      <c r="A34129" s="2"/>
      <c r="B34129" s="2"/>
      <c r="C34129" s="2"/>
      <c r="G34129" s="94"/>
      <c r="H34129" s="94"/>
      <c r="I34129" s="94"/>
      <c r="J34129" s="2"/>
      <c r="P34129" s="30"/>
      <c r="T34129" s="2"/>
      <c r="V34129" s="2"/>
      <c r="W34129" s="28"/>
      <c r="Y34129" s="30"/>
      <c r="Z34129" s="30"/>
      <c r="AB34129" s="6"/>
    </row>
    <row r="34130" spans="1:28">
      <c r="A34130" s="2"/>
      <c r="B34130" s="2"/>
      <c r="C34130" s="2"/>
      <c r="G34130" s="94"/>
      <c r="H34130" s="94"/>
      <c r="I34130" s="94"/>
      <c r="J34130" s="2"/>
      <c r="P34130" s="30"/>
      <c r="T34130" s="2"/>
      <c r="V34130" s="2"/>
      <c r="W34130" s="28"/>
      <c r="Y34130" s="30"/>
      <c r="Z34130" s="30"/>
      <c r="AB34130" s="6"/>
    </row>
    <row r="34131" spans="1:28">
      <c r="A34131" s="2"/>
      <c r="B34131" s="2"/>
      <c r="C34131" s="2"/>
      <c r="G34131" s="94"/>
      <c r="H34131" s="94"/>
      <c r="I34131" s="94"/>
      <c r="J34131" s="2"/>
      <c r="P34131" s="30"/>
      <c r="T34131" s="2"/>
      <c r="V34131" s="2"/>
      <c r="W34131" s="28"/>
      <c r="Y34131" s="30"/>
      <c r="Z34131" s="30"/>
      <c r="AB34131" s="6"/>
    </row>
    <row r="34132" spans="1:28">
      <c r="A34132" s="2"/>
      <c r="B34132" s="2"/>
      <c r="C34132" s="2"/>
      <c r="G34132" s="94"/>
      <c r="H34132" s="94"/>
      <c r="I34132" s="94"/>
      <c r="J34132" s="2"/>
      <c r="P34132" s="30"/>
      <c r="T34132" s="2"/>
      <c r="V34132" s="2"/>
      <c r="W34132" s="28"/>
      <c r="Y34132" s="30"/>
      <c r="Z34132" s="30"/>
      <c r="AB34132" s="6"/>
    </row>
    <row r="34133" spans="1:28">
      <c r="A34133" s="2"/>
      <c r="B34133" s="2"/>
      <c r="C34133" s="2"/>
      <c r="G34133" s="94"/>
      <c r="H34133" s="94"/>
      <c r="I34133" s="94"/>
      <c r="J34133" s="2"/>
      <c r="P34133" s="30"/>
      <c r="T34133" s="2"/>
      <c r="V34133" s="2"/>
      <c r="W34133" s="28"/>
      <c r="Y34133" s="30"/>
      <c r="Z34133" s="30"/>
      <c r="AB34133" s="6"/>
    </row>
    <row r="34134" spans="1:28">
      <c r="A34134" s="2"/>
      <c r="B34134" s="2"/>
      <c r="C34134" s="2"/>
      <c r="G34134" s="94"/>
      <c r="H34134" s="94"/>
      <c r="I34134" s="94"/>
      <c r="J34134" s="2"/>
      <c r="P34134" s="30"/>
      <c r="T34134" s="2"/>
      <c r="V34134" s="2"/>
      <c r="W34134" s="28"/>
      <c r="Y34134" s="30"/>
      <c r="Z34134" s="30"/>
      <c r="AB34134" s="6"/>
    </row>
    <row r="34135" spans="1:28">
      <c r="A34135" s="2"/>
      <c r="B34135" s="2"/>
      <c r="C34135" s="2"/>
      <c r="G34135" s="94"/>
      <c r="H34135" s="94"/>
      <c r="I34135" s="94"/>
      <c r="J34135" s="2"/>
      <c r="P34135" s="30"/>
      <c r="T34135" s="2"/>
      <c r="V34135" s="2"/>
      <c r="W34135" s="28"/>
      <c r="Y34135" s="30"/>
      <c r="Z34135" s="30"/>
      <c r="AB34135" s="6"/>
    </row>
    <row r="34136" spans="1:28">
      <c r="A34136" s="2"/>
      <c r="B34136" s="2"/>
      <c r="C34136" s="2"/>
      <c r="G34136" s="94"/>
      <c r="H34136" s="94"/>
      <c r="I34136" s="94"/>
      <c r="J34136" s="2"/>
      <c r="P34136" s="30"/>
      <c r="T34136" s="2"/>
      <c r="V34136" s="2"/>
      <c r="W34136" s="28"/>
      <c r="Y34136" s="30"/>
      <c r="Z34136" s="30"/>
      <c r="AB34136" s="6"/>
    </row>
    <row r="34137" spans="1:28">
      <c r="A34137" s="2"/>
      <c r="B34137" s="2"/>
      <c r="C34137" s="2"/>
      <c r="G34137" s="94"/>
      <c r="H34137" s="94"/>
      <c r="I34137" s="94"/>
      <c r="J34137" s="2"/>
      <c r="P34137" s="30"/>
      <c r="T34137" s="2"/>
      <c r="V34137" s="2"/>
      <c r="W34137" s="28"/>
      <c r="Y34137" s="30"/>
      <c r="Z34137" s="30"/>
      <c r="AB34137" s="6"/>
    </row>
    <row r="34138" spans="1:28">
      <c r="A34138" s="2"/>
      <c r="B34138" s="2"/>
      <c r="C34138" s="2"/>
      <c r="G34138" s="94"/>
      <c r="H34138" s="94"/>
      <c r="I34138" s="94"/>
      <c r="J34138" s="2"/>
      <c r="P34138" s="30"/>
      <c r="T34138" s="2"/>
      <c r="V34138" s="2"/>
      <c r="W34138" s="28"/>
      <c r="Y34138" s="30"/>
      <c r="Z34138" s="30"/>
      <c r="AB34138" s="6"/>
    </row>
    <row r="34139" spans="1:28">
      <c r="A34139" s="2"/>
      <c r="B34139" s="2"/>
      <c r="C34139" s="2"/>
      <c r="G34139" s="94"/>
      <c r="H34139" s="94"/>
      <c r="I34139" s="94"/>
      <c r="J34139" s="2"/>
      <c r="P34139" s="30"/>
      <c r="T34139" s="2"/>
      <c r="V34139" s="2"/>
      <c r="W34139" s="28"/>
      <c r="Y34139" s="30"/>
      <c r="Z34139" s="30"/>
      <c r="AB34139" s="6"/>
    </row>
    <row r="34140" spans="1:28">
      <c r="A34140" s="2"/>
      <c r="B34140" s="2"/>
      <c r="C34140" s="2"/>
      <c r="G34140" s="94"/>
      <c r="H34140" s="94"/>
      <c r="I34140" s="94"/>
      <c r="J34140" s="2"/>
      <c r="P34140" s="30"/>
      <c r="T34140" s="2"/>
      <c r="V34140" s="2"/>
      <c r="W34140" s="28"/>
      <c r="Y34140" s="30"/>
      <c r="Z34140" s="30"/>
      <c r="AB34140" s="6"/>
    </row>
    <row r="34141" spans="1:28">
      <c r="A34141" s="2"/>
      <c r="B34141" s="2"/>
      <c r="C34141" s="2"/>
      <c r="G34141" s="94"/>
      <c r="H34141" s="94"/>
      <c r="I34141" s="94"/>
      <c r="J34141" s="2"/>
      <c r="P34141" s="30"/>
      <c r="T34141" s="2"/>
      <c r="V34141" s="2"/>
      <c r="W34141" s="28"/>
      <c r="Y34141" s="30"/>
      <c r="Z34141" s="30"/>
      <c r="AB34141" s="6"/>
    </row>
    <row r="34142" spans="1:28">
      <c r="A34142" s="2"/>
      <c r="B34142" s="2"/>
      <c r="C34142" s="2"/>
      <c r="G34142" s="94"/>
      <c r="H34142" s="94"/>
      <c r="I34142" s="94"/>
      <c r="J34142" s="2"/>
      <c r="P34142" s="30"/>
      <c r="T34142" s="2"/>
      <c r="V34142" s="2"/>
      <c r="W34142" s="28"/>
      <c r="Y34142" s="30"/>
      <c r="Z34142" s="30"/>
      <c r="AB34142" s="6"/>
    </row>
    <row r="34143" spans="1:28">
      <c r="A34143" s="2"/>
      <c r="B34143" s="2"/>
      <c r="C34143" s="2"/>
      <c r="G34143" s="94"/>
      <c r="H34143" s="94"/>
      <c r="I34143" s="94"/>
      <c r="J34143" s="2"/>
      <c r="P34143" s="30"/>
      <c r="T34143" s="2"/>
      <c r="V34143" s="2"/>
      <c r="W34143" s="28"/>
      <c r="Y34143" s="30"/>
      <c r="Z34143" s="30"/>
      <c r="AB34143" s="6"/>
    </row>
    <row r="34144" spans="1:28">
      <c r="A34144" s="2"/>
      <c r="B34144" s="2"/>
      <c r="C34144" s="2"/>
      <c r="G34144" s="94"/>
      <c r="H34144" s="94"/>
      <c r="I34144" s="94"/>
      <c r="J34144" s="2"/>
      <c r="P34144" s="30"/>
      <c r="T34144" s="2"/>
      <c r="V34144" s="2"/>
      <c r="W34144" s="28"/>
      <c r="Y34144" s="30"/>
      <c r="Z34144" s="30"/>
      <c r="AB34144" s="6"/>
    </row>
    <row r="34145" spans="1:28">
      <c r="A34145" s="2"/>
      <c r="B34145" s="2"/>
      <c r="C34145" s="2"/>
      <c r="G34145" s="94"/>
      <c r="H34145" s="94"/>
      <c r="I34145" s="94"/>
      <c r="J34145" s="2"/>
      <c r="P34145" s="30"/>
      <c r="T34145" s="2"/>
      <c r="V34145" s="2"/>
      <c r="W34145" s="28"/>
      <c r="Y34145" s="30"/>
      <c r="Z34145" s="30"/>
      <c r="AB34145" s="6"/>
    </row>
    <row r="34146" spans="1:28">
      <c r="A34146" s="2"/>
      <c r="B34146" s="2"/>
      <c r="C34146" s="2"/>
      <c r="G34146" s="94"/>
      <c r="H34146" s="94"/>
      <c r="I34146" s="94"/>
      <c r="J34146" s="2"/>
      <c r="P34146" s="30"/>
      <c r="T34146" s="2"/>
      <c r="V34146" s="2"/>
      <c r="W34146" s="28"/>
      <c r="Y34146" s="30"/>
      <c r="Z34146" s="30"/>
      <c r="AB34146" s="6"/>
    </row>
    <row r="34147" spans="1:28">
      <c r="A34147" s="2"/>
      <c r="B34147" s="2"/>
      <c r="C34147" s="2"/>
      <c r="G34147" s="94"/>
      <c r="H34147" s="94"/>
      <c r="I34147" s="94"/>
      <c r="J34147" s="2"/>
      <c r="P34147" s="30"/>
      <c r="T34147" s="2"/>
      <c r="V34147" s="2"/>
      <c r="W34147" s="28"/>
      <c r="Y34147" s="30"/>
      <c r="Z34147" s="30"/>
      <c r="AB34147" s="6"/>
    </row>
    <row r="34148" spans="1:28">
      <c r="A34148" s="2"/>
      <c r="B34148" s="2"/>
      <c r="C34148" s="2"/>
      <c r="G34148" s="94"/>
      <c r="H34148" s="94"/>
      <c r="I34148" s="94"/>
      <c r="J34148" s="2"/>
      <c r="P34148" s="30"/>
      <c r="T34148" s="2"/>
      <c r="V34148" s="2"/>
      <c r="W34148" s="28"/>
      <c r="Y34148" s="30"/>
      <c r="Z34148" s="30"/>
      <c r="AB34148" s="6"/>
    </row>
    <row r="34149" spans="1:28">
      <c r="A34149" s="2"/>
      <c r="B34149" s="2"/>
      <c r="C34149" s="2"/>
      <c r="G34149" s="94"/>
      <c r="H34149" s="94"/>
      <c r="I34149" s="94"/>
      <c r="J34149" s="2"/>
      <c r="P34149" s="30"/>
      <c r="T34149" s="2"/>
      <c r="V34149" s="2"/>
      <c r="W34149" s="28"/>
      <c r="Y34149" s="30"/>
      <c r="Z34149" s="30"/>
      <c r="AB34149" s="6"/>
    </row>
    <row r="34150" spans="1:28">
      <c r="A34150" s="2"/>
      <c r="B34150" s="2"/>
      <c r="C34150" s="2"/>
      <c r="G34150" s="94"/>
      <c r="H34150" s="94"/>
      <c r="I34150" s="94"/>
      <c r="J34150" s="2"/>
      <c r="P34150" s="30"/>
      <c r="T34150" s="2"/>
      <c r="V34150" s="2"/>
      <c r="W34150" s="28"/>
      <c r="Y34150" s="30"/>
      <c r="Z34150" s="30"/>
      <c r="AB34150" s="6"/>
    </row>
    <row r="34151" spans="1:28">
      <c r="A34151" s="2"/>
      <c r="B34151" s="2"/>
      <c r="C34151" s="2"/>
      <c r="G34151" s="94"/>
      <c r="H34151" s="94"/>
      <c r="I34151" s="94"/>
      <c r="J34151" s="2"/>
      <c r="P34151" s="30"/>
      <c r="T34151" s="2"/>
      <c r="V34151" s="2"/>
      <c r="W34151" s="28"/>
      <c r="Y34151" s="30"/>
      <c r="Z34151" s="30"/>
      <c r="AB34151" s="6"/>
    </row>
    <row r="34152" spans="1:28">
      <c r="A34152" s="2"/>
      <c r="B34152" s="2"/>
      <c r="C34152" s="2"/>
      <c r="G34152" s="94"/>
      <c r="H34152" s="94"/>
      <c r="I34152" s="94"/>
      <c r="J34152" s="2"/>
      <c r="P34152" s="30"/>
      <c r="T34152" s="2"/>
      <c r="V34152" s="2"/>
      <c r="W34152" s="28"/>
      <c r="Y34152" s="30"/>
      <c r="Z34152" s="30"/>
      <c r="AB34152" s="6"/>
    </row>
    <row r="34153" spans="1:28">
      <c r="A34153" s="2"/>
      <c r="B34153" s="2"/>
      <c r="C34153" s="2"/>
      <c r="G34153" s="94"/>
      <c r="H34153" s="94"/>
      <c r="I34153" s="94"/>
      <c r="J34153" s="2"/>
      <c r="P34153" s="30"/>
      <c r="T34153" s="2"/>
      <c r="V34153" s="2"/>
      <c r="W34153" s="28"/>
      <c r="Y34153" s="30"/>
      <c r="Z34153" s="30"/>
      <c r="AB34153" s="6"/>
    </row>
    <row r="34154" spans="1:28">
      <c r="A34154" s="2"/>
      <c r="B34154" s="2"/>
      <c r="C34154" s="2"/>
      <c r="G34154" s="94"/>
      <c r="H34154" s="94"/>
      <c r="I34154" s="94"/>
      <c r="J34154" s="2"/>
      <c r="P34154" s="30"/>
      <c r="T34154" s="2"/>
      <c r="V34154" s="2"/>
      <c r="W34154" s="28"/>
      <c r="Y34154" s="30"/>
      <c r="Z34154" s="30"/>
      <c r="AB34154" s="6"/>
    </row>
    <row r="34155" spans="1:28">
      <c r="A34155" s="2"/>
      <c r="B34155" s="2"/>
      <c r="C34155" s="2"/>
      <c r="G34155" s="94"/>
      <c r="H34155" s="94"/>
      <c r="I34155" s="94"/>
      <c r="J34155" s="2"/>
      <c r="P34155" s="30"/>
      <c r="T34155" s="2"/>
      <c r="V34155" s="2"/>
      <c r="W34155" s="28"/>
      <c r="Y34155" s="30"/>
      <c r="Z34155" s="30"/>
      <c r="AB34155" s="6"/>
    </row>
    <row r="34156" spans="1:28">
      <c r="A34156" s="2"/>
      <c r="B34156" s="2"/>
      <c r="C34156" s="2"/>
      <c r="G34156" s="94"/>
      <c r="H34156" s="94"/>
      <c r="I34156" s="94"/>
      <c r="J34156" s="2"/>
      <c r="P34156" s="30"/>
      <c r="T34156" s="2"/>
      <c r="V34156" s="2"/>
      <c r="W34156" s="28"/>
      <c r="Y34156" s="30"/>
      <c r="Z34156" s="30"/>
      <c r="AB34156" s="6"/>
    </row>
    <row r="34157" spans="1:28">
      <c r="A34157" s="2"/>
      <c r="B34157" s="2"/>
      <c r="C34157" s="2"/>
      <c r="G34157" s="94"/>
      <c r="H34157" s="94"/>
      <c r="I34157" s="94"/>
      <c r="J34157" s="2"/>
      <c r="P34157" s="30"/>
      <c r="T34157" s="2"/>
      <c r="V34157" s="2"/>
      <c r="W34157" s="28"/>
      <c r="Y34157" s="30"/>
      <c r="Z34157" s="30"/>
      <c r="AB34157" s="6"/>
    </row>
    <row r="34158" spans="1:28">
      <c r="A34158" s="2"/>
      <c r="B34158" s="2"/>
      <c r="C34158" s="2"/>
      <c r="G34158" s="94"/>
      <c r="H34158" s="94"/>
      <c r="I34158" s="94"/>
      <c r="J34158" s="2"/>
      <c r="P34158" s="30"/>
      <c r="T34158" s="2"/>
      <c r="V34158" s="2"/>
      <c r="W34158" s="28"/>
      <c r="Y34158" s="30"/>
      <c r="Z34158" s="30"/>
      <c r="AB34158" s="6"/>
    </row>
    <row r="34159" spans="1:28">
      <c r="A34159" s="2"/>
      <c r="B34159" s="2"/>
      <c r="C34159" s="2"/>
      <c r="G34159" s="94"/>
      <c r="H34159" s="94"/>
      <c r="I34159" s="94"/>
      <c r="J34159" s="2"/>
      <c r="P34159" s="30"/>
      <c r="T34159" s="2"/>
      <c r="V34159" s="2"/>
      <c r="W34159" s="28"/>
      <c r="Y34159" s="30"/>
      <c r="Z34159" s="30"/>
      <c r="AB34159" s="6"/>
    </row>
    <row r="34160" spans="1:28">
      <c r="A34160" s="2"/>
      <c r="B34160" s="2"/>
      <c r="C34160" s="2"/>
      <c r="G34160" s="94"/>
      <c r="H34160" s="94"/>
      <c r="I34160" s="94"/>
      <c r="J34160" s="2"/>
      <c r="P34160" s="30"/>
      <c r="T34160" s="2"/>
      <c r="V34160" s="2"/>
      <c r="W34160" s="28"/>
      <c r="Y34160" s="30"/>
      <c r="Z34160" s="30"/>
      <c r="AB34160" s="6"/>
    </row>
    <row r="34161" spans="1:28">
      <c r="A34161" s="2"/>
      <c r="B34161" s="2"/>
      <c r="C34161" s="2"/>
      <c r="G34161" s="94"/>
      <c r="H34161" s="94"/>
      <c r="I34161" s="94"/>
      <c r="J34161" s="2"/>
      <c r="P34161" s="30"/>
      <c r="T34161" s="2"/>
      <c r="V34161" s="2"/>
      <c r="W34161" s="28"/>
      <c r="Y34161" s="30"/>
      <c r="Z34161" s="30"/>
      <c r="AB34161" s="6"/>
    </row>
    <row r="34162" spans="1:28">
      <c r="A34162" s="2"/>
      <c r="B34162" s="2"/>
      <c r="C34162" s="2"/>
      <c r="G34162" s="94"/>
      <c r="H34162" s="94"/>
      <c r="I34162" s="94"/>
      <c r="J34162" s="2"/>
      <c r="P34162" s="30"/>
      <c r="T34162" s="2"/>
      <c r="V34162" s="2"/>
      <c r="W34162" s="28"/>
      <c r="Y34162" s="30"/>
      <c r="Z34162" s="30"/>
      <c r="AB34162" s="6"/>
    </row>
    <row r="34163" spans="1:28">
      <c r="A34163" s="2"/>
      <c r="B34163" s="2"/>
      <c r="C34163" s="2"/>
      <c r="G34163" s="94"/>
      <c r="H34163" s="94"/>
      <c r="I34163" s="94"/>
      <c r="J34163" s="2"/>
      <c r="P34163" s="30"/>
      <c r="T34163" s="2"/>
      <c r="V34163" s="2"/>
      <c r="W34163" s="28"/>
      <c r="Y34163" s="30"/>
      <c r="Z34163" s="30"/>
      <c r="AB34163" s="6"/>
    </row>
    <row r="34164" spans="1:28">
      <c r="A34164" s="2"/>
      <c r="B34164" s="2"/>
      <c r="C34164" s="2"/>
      <c r="G34164" s="94"/>
      <c r="H34164" s="94"/>
      <c r="I34164" s="94"/>
      <c r="J34164" s="2"/>
      <c r="P34164" s="30"/>
      <c r="T34164" s="2"/>
      <c r="V34164" s="2"/>
      <c r="W34164" s="28"/>
      <c r="Y34164" s="30"/>
      <c r="Z34164" s="30"/>
      <c r="AB34164" s="6"/>
    </row>
    <row r="34165" spans="1:28">
      <c r="A34165" s="2"/>
      <c r="B34165" s="2"/>
      <c r="C34165" s="2"/>
      <c r="G34165" s="94"/>
      <c r="H34165" s="94"/>
      <c r="I34165" s="94"/>
      <c r="J34165" s="2"/>
      <c r="P34165" s="30"/>
      <c r="T34165" s="2"/>
      <c r="V34165" s="2"/>
      <c r="W34165" s="28"/>
      <c r="Y34165" s="30"/>
      <c r="Z34165" s="30"/>
      <c r="AB34165" s="6"/>
    </row>
    <row r="34166" spans="1:28">
      <c r="A34166" s="2"/>
      <c r="B34166" s="2"/>
      <c r="C34166" s="2"/>
      <c r="G34166" s="94"/>
      <c r="H34166" s="94"/>
      <c r="I34166" s="94"/>
      <c r="J34166" s="2"/>
      <c r="P34166" s="30"/>
      <c r="T34166" s="2"/>
      <c r="V34166" s="2"/>
      <c r="W34166" s="28"/>
      <c r="Y34166" s="30"/>
      <c r="Z34166" s="30"/>
      <c r="AB34166" s="6"/>
    </row>
    <row r="34167" spans="1:28">
      <c r="A34167" s="2"/>
      <c r="B34167" s="2"/>
      <c r="C34167" s="2"/>
      <c r="G34167" s="94"/>
      <c r="H34167" s="94"/>
      <c r="I34167" s="94"/>
      <c r="J34167" s="2"/>
      <c r="P34167" s="30"/>
      <c r="T34167" s="2"/>
      <c r="V34167" s="2"/>
      <c r="W34167" s="28"/>
      <c r="Y34167" s="30"/>
      <c r="Z34167" s="30"/>
      <c r="AB34167" s="6"/>
    </row>
    <row r="34168" spans="1:28">
      <c r="A34168" s="2"/>
      <c r="B34168" s="2"/>
      <c r="C34168" s="2"/>
      <c r="G34168" s="94"/>
      <c r="H34168" s="94"/>
      <c r="I34168" s="94"/>
      <c r="J34168" s="2"/>
      <c r="P34168" s="30"/>
      <c r="T34168" s="2"/>
      <c r="V34168" s="2"/>
      <c r="W34168" s="28"/>
      <c r="Y34168" s="30"/>
      <c r="Z34168" s="30"/>
      <c r="AB34168" s="6"/>
    </row>
    <row r="34169" spans="1:28">
      <c r="A34169" s="2"/>
      <c r="B34169" s="2"/>
      <c r="C34169" s="2"/>
      <c r="G34169" s="94"/>
      <c r="H34169" s="94"/>
      <c r="I34169" s="94"/>
      <c r="J34169" s="2"/>
      <c r="P34169" s="30"/>
      <c r="T34169" s="2"/>
      <c r="V34169" s="2"/>
      <c r="W34169" s="28"/>
      <c r="Y34169" s="30"/>
      <c r="Z34169" s="30"/>
      <c r="AB34169" s="6"/>
    </row>
    <row r="34170" spans="1:28">
      <c r="A34170" s="2"/>
      <c r="B34170" s="2"/>
      <c r="C34170" s="2"/>
      <c r="G34170" s="94"/>
      <c r="H34170" s="94"/>
      <c r="I34170" s="94"/>
      <c r="J34170" s="2"/>
      <c r="P34170" s="30"/>
      <c r="T34170" s="2"/>
      <c r="V34170" s="2"/>
      <c r="W34170" s="28"/>
      <c r="Y34170" s="30"/>
      <c r="Z34170" s="30"/>
      <c r="AB34170" s="6"/>
    </row>
    <row r="34171" spans="1:28">
      <c r="A34171" s="2"/>
      <c r="B34171" s="2"/>
      <c r="C34171" s="2"/>
      <c r="G34171" s="94"/>
      <c r="H34171" s="94"/>
      <c r="I34171" s="94"/>
      <c r="J34171" s="2"/>
      <c r="P34171" s="30"/>
      <c r="T34171" s="2"/>
      <c r="V34171" s="2"/>
      <c r="W34171" s="28"/>
      <c r="Y34171" s="30"/>
      <c r="Z34171" s="30"/>
      <c r="AB34171" s="6"/>
    </row>
    <row r="34172" spans="1:28">
      <c r="A34172" s="2"/>
      <c r="B34172" s="2"/>
      <c r="C34172" s="2"/>
      <c r="G34172" s="94"/>
      <c r="H34172" s="94"/>
      <c r="I34172" s="94"/>
      <c r="J34172" s="2"/>
      <c r="P34172" s="30"/>
      <c r="T34172" s="2"/>
      <c r="V34172" s="2"/>
      <c r="W34172" s="28"/>
      <c r="Y34172" s="30"/>
      <c r="Z34172" s="30"/>
      <c r="AB34172" s="6"/>
    </row>
    <row r="34173" spans="1:28">
      <c r="A34173" s="2"/>
      <c r="B34173" s="2"/>
      <c r="C34173" s="2"/>
      <c r="G34173" s="94"/>
      <c r="H34173" s="94"/>
      <c r="I34173" s="94"/>
      <c r="J34173" s="2"/>
      <c r="P34173" s="30"/>
      <c r="T34173" s="2"/>
      <c r="V34173" s="2"/>
      <c r="W34173" s="28"/>
      <c r="Y34173" s="30"/>
      <c r="Z34173" s="30"/>
      <c r="AB34173" s="6"/>
    </row>
    <row r="34174" spans="1:28">
      <c r="A34174" s="2"/>
      <c r="B34174" s="2"/>
      <c r="C34174" s="2"/>
      <c r="G34174" s="94"/>
      <c r="H34174" s="94"/>
      <c r="I34174" s="94"/>
      <c r="J34174" s="2"/>
      <c r="P34174" s="30"/>
      <c r="T34174" s="2"/>
      <c r="V34174" s="2"/>
      <c r="W34174" s="28"/>
      <c r="Y34174" s="30"/>
      <c r="Z34174" s="30"/>
      <c r="AB34174" s="6"/>
    </row>
    <row r="34175" spans="1:28">
      <c r="A34175" s="2"/>
      <c r="B34175" s="2"/>
      <c r="C34175" s="2"/>
      <c r="G34175" s="94"/>
      <c r="H34175" s="94"/>
      <c r="I34175" s="94"/>
      <c r="J34175" s="2"/>
      <c r="P34175" s="30"/>
      <c r="T34175" s="2"/>
      <c r="V34175" s="2"/>
      <c r="W34175" s="28"/>
      <c r="Y34175" s="30"/>
      <c r="Z34175" s="30"/>
      <c r="AB34175" s="6"/>
    </row>
    <row r="34176" spans="1:28">
      <c r="A34176" s="2"/>
      <c r="B34176" s="2"/>
      <c r="C34176" s="2"/>
      <c r="G34176" s="94"/>
      <c r="H34176" s="94"/>
      <c r="I34176" s="94"/>
      <c r="J34176" s="2"/>
      <c r="P34176" s="30"/>
      <c r="T34176" s="2"/>
      <c r="V34176" s="2"/>
      <c r="W34176" s="28"/>
      <c r="Y34176" s="30"/>
      <c r="Z34176" s="30"/>
      <c r="AB34176" s="6"/>
    </row>
    <row r="34177" spans="1:28">
      <c r="A34177" s="2"/>
      <c r="B34177" s="2"/>
      <c r="C34177" s="2"/>
      <c r="G34177" s="94"/>
      <c r="H34177" s="94"/>
      <c r="I34177" s="94"/>
      <c r="J34177" s="2"/>
      <c r="P34177" s="30"/>
      <c r="T34177" s="2"/>
      <c r="V34177" s="2"/>
      <c r="W34177" s="28"/>
      <c r="Y34177" s="30"/>
      <c r="Z34177" s="30"/>
      <c r="AB34177" s="6"/>
    </row>
    <row r="34178" spans="1:28">
      <c r="A34178" s="2"/>
      <c r="B34178" s="2"/>
      <c r="C34178" s="2"/>
      <c r="G34178" s="94"/>
      <c r="H34178" s="94"/>
      <c r="I34178" s="94"/>
      <c r="J34178" s="2"/>
      <c r="P34178" s="30"/>
      <c r="T34178" s="2"/>
      <c r="V34178" s="2"/>
      <c r="W34178" s="28"/>
      <c r="Y34178" s="30"/>
      <c r="Z34178" s="30"/>
      <c r="AB34178" s="6"/>
    </row>
    <row r="34179" spans="1:28">
      <c r="A34179" s="2"/>
      <c r="B34179" s="2"/>
      <c r="C34179" s="2"/>
      <c r="G34179" s="94"/>
      <c r="H34179" s="94"/>
      <c r="I34179" s="94"/>
      <c r="J34179" s="2"/>
      <c r="P34179" s="30"/>
      <c r="T34179" s="2"/>
      <c r="V34179" s="2"/>
      <c r="W34179" s="28"/>
      <c r="Y34179" s="30"/>
      <c r="Z34179" s="30"/>
      <c r="AB34179" s="6"/>
    </row>
    <row r="34180" spans="1:28">
      <c r="A34180" s="2"/>
      <c r="B34180" s="2"/>
      <c r="C34180" s="2"/>
      <c r="G34180" s="94"/>
      <c r="H34180" s="94"/>
      <c r="I34180" s="94"/>
      <c r="J34180" s="2"/>
      <c r="P34180" s="30"/>
      <c r="T34180" s="2"/>
      <c r="V34180" s="2"/>
      <c r="W34180" s="28"/>
      <c r="Y34180" s="30"/>
      <c r="Z34180" s="30"/>
      <c r="AB34180" s="6"/>
    </row>
    <row r="34181" spans="1:28">
      <c r="A34181" s="2"/>
      <c r="B34181" s="2"/>
      <c r="C34181" s="2"/>
      <c r="G34181" s="94"/>
      <c r="H34181" s="94"/>
      <c r="I34181" s="94"/>
      <c r="J34181" s="2"/>
      <c r="P34181" s="30"/>
      <c r="T34181" s="2"/>
      <c r="V34181" s="2"/>
      <c r="W34181" s="28"/>
      <c r="Y34181" s="30"/>
      <c r="Z34181" s="30"/>
      <c r="AB34181" s="6"/>
    </row>
    <row r="34182" spans="1:28">
      <c r="A34182" s="2"/>
      <c r="B34182" s="2"/>
      <c r="C34182" s="2"/>
      <c r="G34182" s="94"/>
      <c r="H34182" s="94"/>
      <c r="I34182" s="94"/>
      <c r="J34182" s="2"/>
      <c r="P34182" s="30"/>
      <c r="T34182" s="2"/>
      <c r="V34182" s="2"/>
      <c r="W34182" s="28"/>
      <c r="Y34182" s="30"/>
      <c r="Z34182" s="30"/>
      <c r="AB34182" s="6"/>
    </row>
    <row r="34183" spans="1:28">
      <c r="A34183" s="2"/>
      <c r="B34183" s="2"/>
      <c r="C34183" s="2"/>
      <c r="G34183" s="94"/>
      <c r="H34183" s="94"/>
      <c r="I34183" s="94"/>
      <c r="J34183" s="2"/>
      <c r="P34183" s="30"/>
      <c r="T34183" s="2"/>
      <c r="V34183" s="2"/>
      <c r="W34183" s="28"/>
      <c r="Y34183" s="30"/>
      <c r="Z34183" s="30"/>
      <c r="AB34183" s="6"/>
    </row>
    <row r="34184" spans="1:28">
      <c r="A34184" s="2"/>
      <c r="B34184" s="2"/>
      <c r="C34184" s="2"/>
      <c r="G34184" s="94"/>
      <c r="H34184" s="94"/>
      <c r="I34184" s="94"/>
      <c r="J34184" s="2"/>
      <c r="P34184" s="30"/>
      <c r="T34184" s="2"/>
      <c r="V34184" s="2"/>
      <c r="W34184" s="28"/>
      <c r="Y34184" s="30"/>
      <c r="Z34184" s="30"/>
      <c r="AB34184" s="6"/>
    </row>
    <row r="34185" spans="1:28">
      <c r="A34185" s="2"/>
      <c r="B34185" s="2"/>
      <c r="C34185" s="2"/>
      <c r="G34185" s="94"/>
      <c r="H34185" s="94"/>
      <c r="I34185" s="94"/>
      <c r="J34185" s="2"/>
      <c r="P34185" s="30"/>
      <c r="T34185" s="2"/>
      <c r="V34185" s="2"/>
      <c r="W34185" s="28"/>
      <c r="Y34185" s="30"/>
      <c r="Z34185" s="30"/>
      <c r="AB34185" s="6"/>
    </row>
    <row r="34186" spans="1:28">
      <c r="A34186" s="2"/>
      <c r="B34186" s="2"/>
      <c r="C34186" s="2"/>
      <c r="G34186" s="94"/>
      <c r="H34186" s="94"/>
      <c r="I34186" s="94"/>
      <c r="J34186" s="2"/>
      <c r="P34186" s="30"/>
      <c r="T34186" s="2"/>
      <c r="V34186" s="2"/>
      <c r="W34186" s="28"/>
      <c r="Y34186" s="30"/>
      <c r="Z34186" s="30"/>
      <c r="AB34186" s="6"/>
    </row>
    <row r="34187" spans="1:28">
      <c r="A34187" s="2"/>
      <c r="B34187" s="2"/>
      <c r="C34187" s="2"/>
      <c r="G34187" s="94"/>
      <c r="H34187" s="94"/>
      <c r="I34187" s="94"/>
      <c r="J34187" s="2"/>
      <c r="P34187" s="30"/>
      <c r="T34187" s="2"/>
      <c r="V34187" s="2"/>
      <c r="W34187" s="28"/>
      <c r="Y34187" s="30"/>
      <c r="Z34187" s="30"/>
      <c r="AB34187" s="6"/>
    </row>
    <row r="34188" spans="1:28">
      <c r="A34188" s="2"/>
      <c r="B34188" s="2"/>
      <c r="C34188" s="2"/>
      <c r="G34188" s="94"/>
      <c r="H34188" s="94"/>
      <c r="I34188" s="94"/>
      <c r="J34188" s="2"/>
      <c r="P34188" s="30"/>
      <c r="T34188" s="2"/>
      <c r="V34188" s="2"/>
      <c r="W34188" s="28"/>
      <c r="Y34188" s="30"/>
      <c r="Z34188" s="30"/>
      <c r="AB34188" s="6"/>
    </row>
    <row r="34189" spans="1:28">
      <c r="A34189" s="2"/>
      <c r="B34189" s="2"/>
      <c r="C34189" s="2"/>
      <c r="G34189" s="94"/>
      <c r="H34189" s="94"/>
      <c r="I34189" s="94"/>
      <c r="J34189" s="2"/>
      <c r="P34189" s="30"/>
      <c r="T34189" s="2"/>
      <c r="V34189" s="2"/>
      <c r="W34189" s="28"/>
      <c r="Y34189" s="30"/>
      <c r="Z34189" s="30"/>
      <c r="AB34189" s="6"/>
    </row>
    <row r="34190" spans="1:28">
      <c r="A34190" s="2"/>
      <c r="B34190" s="2"/>
      <c r="C34190" s="2"/>
      <c r="G34190" s="94"/>
      <c r="H34190" s="94"/>
      <c r="I34190" s="94"/>
      <c r="J34190" s="2"/>
      <c r="P34190" s="30"/>
      <c r="T34190" s="2"/>
      <c r="V34190" s="2"/>
      <c r="W34190" s="28"/>
      <c r="Y34190" s="30"/>
      <c r="Z34190" s="30"/>
      <c r="AB34190" s="6"/>
    </row>
    <row r="34191" spans="1:28">
      <c r="A34191" s="2"/>
      <c r="B34191" s="2"/>
      <c r="C34191" s="2"/>
      <c r="G34191" s="94"/>
      <c r="H34191" s="94"/>
      <c r="I34191" s="94"/>
      <c r="J34191" s="2"/>
      <c r="P34191" s="30"/>
      <c r="T34191" s="2"/>
      <c r="V34191" s="2"/>
      <c r="W34191" s="28"/>
      <c r="Y34191" s="30"/>
      <c r="Z34191" s="30"/>
      <c r="AB34191" s="6"/>
    </row>
    <row r="34192" spans="1:28">
      <c r="A34192" s="2"/>
      <c r="B34192" s="2"/>
      <c r="C34192" s="2"/>
      <c r="G34192" s="94"/>
      <c r="H34192" s="94"/>
      <c r="I34192" s="94"/>
      <c r="J34192" s="2"/>
      <c r="P34192" s="30"/>
      <c r="T34192" s="2"/>
      <c r="V34192" s="2"/>
      <c r="W34192" s="28"/>
      <c r="Y34192" s="30"/>
      <c r="Z34192" s="30"/>
      <c r="AB34192" s="6"/>
    </row>
    <row r="34193" spans="1:28">
      <c r="A34193" s="2"/>
      <c r="B34193" s="2"/>
      <c r="C34193" s="2"/>
      <c r="G34193" s="94"/>
      <c r="H34193" s="94"/>
      <c r="I34193" s="94"/>
      <c r="J34193" s="2"/>
      <c r="P34193" s="30"/>
      <c r="T34193" s="2"/>
      <c r="V34193" s="2"/>
      <c r="W34193" s="28"/>
      <c r="Y34193" s="30"/>
      <c r="Z34193" s="30"/>
      <c r="AB34193" s="6"/>
    </row>
    <row r="34194" spans="1:28">
      <c r="A34194" s="2"/>
      <c r="B34194" s="2"/>
      <c r="C34194" s="2"/>
      <c r="G34194" s="94"/>
      <c r="H34194" s="94"/>
      <c r="I34194" s="94"/>
      <c r="J34194" s="2"/>
      <c r="P34194" s="30"/>
      <c r="T34194" s="2"/>
      <c r="V34194" s="2"/>
      <c r="W34194" s="28"/>
      <c r="Y34194" s="30"/>
      <c r="Z34194" s="30"/>
      <c r="AB34194" s="6"/>
    </row>
    <row r="34195" spans="1:28">
      <c r="A34195" s="2"/>
      <c r="B34195" s="2"/>
      <c r="C34195" s="2"/>
      <c r="G34195" s="94"/>
      <c r="H34195" s="94"/>
      <c r="I34195" s="94"/>
      <c r="J34195" s="2"/>
      <c r="P34195" s="30"/>
      <c r="T34195" s="2"/>
      <c r="V34195" s="2"/>
      <c r="W34195" s="28"/>
      <c r="Y34195" s="30"/>
      <c r="Z34195" s="30"/>
      <c r="AB34195" s="6"/>
    </row>
    <row r="34196" spans="1:28">
      <c r="A34196" s="2"/>
      <c r="B34196" s="2"/>
      <c r="C34196" s="2"/>
      <c r="G34196" s="94"/>
      <c r="H34196" s="94"/>
      <c r="I34196" s="94"/>
      <c r="J34196" s="2"/>
      <c r="P34196" s="30"/>
      <c r="T34196" s="2"/>
      <c r="V34196" s="2"/>
      <c r="W34196" s="28"/>
      <c r="Y34196" s="30"/>
      <c r="Z34196" s="30"/>
      <c r="AB34196" s="6"/>
    </row>
    <row r="34197" spans="1:28">
      <c r="A34197" s="2"/>
      <c r="B34197" s="2"/>
      <c r="C34197" s="2"/>
      <c r="G34197" s="94"/>
      <c r="H34197" s="94"/>
      <c r="I34197" s="94"/>
      <c r="J34197" s="2"/>
      <c r="P34197" s="30"/>
      <c r="T34197" s="2"/>
      <c r="V34197" s="2"/>
      <c r="W34197" s="28"/>
      <c r="Y34197" s="30"/>
      <c r="Z34197" s="30"/>
      <c r="AB34197" s="6"/>
    </row>
    <row r="34198" spans="1:28">
      <c r="A34198" s="2"/>
      <c r="B34198" s="2"/>
      <c r="C34198" s="2"/>
      <c r="G34198" s="94"/>
      <c r="H34198" s="94"/>
      <c r="I34198" s="94"/>
      <c r="J34198" s="2"/>
      <c r="P34198" s="30"/>
      <c r="T34198" s="2"/>
      <c r="V34198" s="2"/>
      <c r="W34198" s="28"/>
      <c r="Y34198" s="30"/>
      <c r="Z34198" s="30"/>
      <c r="AB34198" s="6"/>
    </row>
    <row r="34199" spans="1:28">
      <c r="A34199" s="2"/>
      <c r="B34199" s="2"/>
      <c r="C34199" s="2"/>
      <c r="G34199" s="94"/>
      <c r="H34199" s="94"/>
      <c r="I34199" s="94"/>
      <c r="J34199" s="2"/>
      <c r="P34199" s="30"/>
      <c r="T34199" s="2"/>
      <c r="V34199" s="2"/>
      <c r="W34199" s="28"/>
      <c r="Y34199" s="30"/>
      <c r="Z34199" s="30"/>
      <c r="AB34199" s="6"/>
    </row>
    <row r="34200" spans="1:28">
      <c r="A34200" s="2"/>
      <c r="B34200" s="2"/>
      <c r="C34200" s="2"/>
      <c r="G34200" s="94"/>
      <c r="H34200" s="94"/>
      <c r="I34200" s="94"/>
      <c r="J34200" s="2"/>
      <c r="P34200" s="30"/>
      <c r="T34200" s="2"/>
      <c r="V34200" s="2"/>
      <c r="W34200" s="28"/>
      <c r="Y34200" s="30"/>
      <c r="Z34200" s="30"/>
      <c r="AB34200" s="6"/>
    </row>
    <row r="34201" spans="1:28">
      <c r="A34201" s="2"/>
      <c r="B34201" s="2"/>
      <c r="C34201" s="2"/>
      <c r="G34201" s="94"/>
      <c r="H34201" s="94"/>
      <c r="I34201" s="94"/>
      <c r="J34201" s="2"/>
      <c r="P34201" s="30"/>
      <c r="T34201" s="2"/>
      <c r="V34201" s="2"/>
      <c r="W34201" s="28"/>
      <c r="Y34201" s="30"/>
      <c r="Z34201" s="30"/>
      <c r="AB34201" s="6"/>
    </row>
    <row r="34202" spans="1:28">
      <c r="A34202" s="2"/>
      <c r="B34202" s="2"/>
      <c r="C34202" s="2"/>
      <c r="G34202" s="94"/>
      <c r="H34202" s="94"/>
      <c r="I34202" s="94"/>
      <c r="J34202" s="2"/>
      <c r="P34202" s="30"/>
      <c r="T34202" s="2"/>
      <c r="V34202" s="2"/>
      <c r="W34202" s="28"/>
      <c r="Y34202" s="30"/>
      <c r="Z34202" s="30"/>
      <c r="AB34202" s="6"/>
    </row>
    <row r="34203" spans="1:28">
      <c r="A34203" s="2"/>
      <c r="B34203" s="2"/>
      <c r="C34203" s="2"/>
      <c r="G34203" s="94"/>
      <c r="H34203" s="94"/>
      <c r="I34203" s="94"/>
      <c r="J34203" s="2"/>
      <c r="P34203" s="30"/>
      <c r="T34203" s="2"/>
      <c r="V34203" s="2"/>
      <c r="W34203" s="28"/>
      <c r="Y34203" s="30"/>
      <c r="Z34203" s="30"/>
      <c r="AB34203" s="6"/>
    </row>
    <row r="34204" spans="1:28">
      <c r="A34204" s="2"/>
      <c r="B34204" s="2"/>
      <c r="C34204" s="2"/>
      <c r="G34204" s="94"/>
      <c r="H34204" s="94"/>
      <c r="I34204" s="94"/>
      <c r="J34204" s="2"/>
      <c r="P34204" s="30"/>
      <c r="T34204" s="2"/>
      <c r="V34204" s="2"/>
      <c r="W34204" s="28"/>
      <c r="Y34204" s="30"/>
      <c r="Z34204" s="30"/>
      <c r="AB34204" s="6"/>
    </row>
    <row r="34205" spans="1:28">
      <c r="A34205" s="2"/>
      <c r="B34205" s="2"/>
      <c r="C34205" s="2"/>
      <c r="G34205" s="94"/>
      <c r="H34205" s="94"/>
      <c r="I34205" s="94"/>
      <c r="J34205" s="2"/>
      <c r="P34205" s="30"/>
      <c r="T34205" s="2"/>
      <c r="V34205" s="2"/>
      <c r="W34205" s="28"/>
      <c r="Y34205" s="30"/>
      <c r="Z34205" s="30"/>
      <c r="AB34205" s="6"/>
    </row>
    <row r="34206" spans="1:28">
      <c r="A34206" s="2"/>
      <c r="B34206" s="2"/>
      <c r="C34206" s="2"/>
      <c r="G34206" s="94"/>
      <c r="H34206" s="94"/>
      <c r="I34206" s="94"/>
      <c r="J34206" s="2"/>
      <c r="P34206" s="30"/>
      <c r="T34206" s="2"/>
      <c r="V34206" s="2"/>
      <c r="W34206" s="28"/>
      <c r="Y34206" s="30"/>
      <c r="Z34206" s="30"/>
      <c r="AB34206" s="6"/>
    </row>
    <row r="34207" spans="1:28">
      <c r="A34207" s="2"/>
      <c r="B34207" s="2"/>
      <c r="C34207" s="2"/>
      <c r="G34207" s="94"/>
      <c r="H34207" s="94"/>
      <c r="I34207" s="94"/>
      <c r="J34207" s="2"/>
      <c r="P34207" s="30"/>
      <c r="T34207" s="2"/>
      <c r="V34207" s="2"/>
      <c r="W34207" s="28"/>
      <c r="Y34207" s="30"/>
      <c r="Z34207" s="30"/>
      <c r="AB34207" s="6"/>
    </row>
    <row r="34208" spans="1:28">
      <c r="A34208" s="2"/>
      <c r="B34208" s="2"/>
      <c r="C34208" s="2"/>
      <c r="G34208" s="94"/>
      <c r="H34208" s="94"/>
      <c r="I34208" s="94"/>
      <c r="J34208" s="2"/>
      <c r="P34208" s="30"/>
      <c r="T34208" s="2"/>
      <c r="V34208" s="2"/>
      <c r="W34208" s="28"/>
      <c r="Y34208" s="30"/>
      <c r="Z34208" s="30"/>
      <c r="AB34208" s="6"/>
    </row>
    <row r="34209" spans="1:28">
      <c r="A34209" s="2"/>
      <c r="B34209" s="2"/>
      <c r="C34209" s="2"/>
      <c r="G34209" s="94"/>
      <c r="H34209" s="94"/>
      <c r="I34209" s="94"/>
      <c r="J34209" s="2"/>
      <c r="P34209" s="30"/>
      <c r="T34209" s="2"/>
      <c r="V34209" s="2"/>
      <c r="W34209" s="28"/>
      <c r="Y34209" s="30"/>
      <c r="Z34209" s="30"/>
      <c r="AB34209" s="6"/>
    </row>
    <row r="34210" spans="1:28">
      <c r="A34210" s="2"/>
      <c r="B34210" s="2"/>
      <c r="C34210" s="2"/>
      <c r="G34210" s="94"/>
      <c r="H34210" s="94"/>
      <c r="I34210" s="94"/>
      <c r="J34210" s="2"/>
      <c r="P34210" s="30"/>
      <c r="T34210" s="2"/>
      <c r="V34210" s="2"/>
      <c r="W34210" s="28"/>
      <c r="Y34210" s="30"/>
      <c r="Z34210" s="30"/>
      <c r="AB34210" s="6"/>
    </row>
    <row r="34211" spans="1:28">
      <c r="A34211" s="2"/>
      <c r="B34211" s="2"/>
      <c r="C34211" s="2"/>
      <c r="G34211" s="94"/>
      <c r="H34211" s="94"/>
      <c r="I34211" s="94"/>
      <c r="J34211" s="2"/>
      <c r="P34211" s="30"/>
      <c r="T34211" s="2"/>
      <c r="V34211" s="2"/>
      <c r="W34211" s="28"/>
      <c r="Y34211" s="30"/>
      <c r="Z34211" s="30"/>
      <c r="AB34211" s="6"/>
    </row>
    <row r="34212" spans="1:28">
      <c r="A34212" s="2"/>
      <c r="B34212" s="2"/>
      <c r="C34212" s="2"/>
      <c r="G34212" s="94"/>
      <c r="H34212" s="94"/>
      <c r="I34212" s="94"/>
      <c r="J34212" s="2"/>
      <c r="P34212" s="30"/>
      <c r="T34212" s="2"/>
      <c r="V34212" s="2"/>
      <c r="W34212" s="28"/>
      <c r="Y34212" s="30"/>
      <c r="Z34212" s="30"/>
      <c r="AB34212" s="6"/>
    </row>
    <row r="34213" spans="1:28">
      <c r="A34213" s="2"/>
      <c r="B34213" s="2"/>
      <c r="C34213" s="2"/>
      <c r="G34213" s="94"/>
      <c r="H34213" s="94"/>
      <c r="I34213" s="94"/>
      <c r="J34213" s="2"/>
      <c r="P34213" s="30"/>
      <c r="T34213" s="2"/>
      <c r="V34213" s="2"/>
      <c r="W34213" s="28"/>
      <c r="Y34213" s="30"/>
      <c r="Z34213" s="30"/>
      <c r="AB34213" s="6"/>
    </row>
    <row r="34214" spans="1:28">
      <c r="A34214" s="2"/>
      <c r="B34214" s="2"/>
      <c r="C34214" s="2"/>
      <c r="G34214" s="94"/>
      <c r="H34214" s="94"/>
      <c r="I34214" s="94"/>
      <c r="J34214" s="2"/>
      <c r="P34214" s="30"/>
      <c r="T34214" s="2"/>
      <c r="V34214" s="2"/>
      <c r="W34214" s="28"/>
      <c r="Y34214" s="30"/>
      <c r="Z34214" s="30"/>
      <c r="AB34214" s="6"/>
    </row>
    <row r="34215" spans="1:28">
      <c r="A34215" s="2"/>
      <c r="B34215" s="2"/>
      <c r="C34215" s="2"/>
      <c r="G34215" s="94"/>
      <c r="H34215" s="94"/>
      <c r="I34215" s="94"/>
      <c r="J34215" s="2"/>
      <c r="P34215" s="30"/>
      <c r="T34215" s="2"/>
      <c r="V34215" s="2"/>
      <c r="W34215" s="28"/>
      <c r="Y34215" s="30"/>
      <c r="Z34215" s="30"/>
      <c r="AB34215" s="6"/>
    </row>
    <row r="34216" spans="1:28">
      <c r="A34216" s="2"/>
      <c r="B34216" s="2"/>
      <c r="C34216" s="2"/>
      <c r="G34216" s="94"/>
      <c r="H34216" s="94"/>
      <c r="I34216" s="94"/>
      <c r="J34216" s="2"/>
      <c r="P34216" s="30"/>
      <c r="T34216" s="2"/>
      <c r="V34216" s="2"/>
      <c r="W34216" s="28"/>
      <c r="Y34216" s="30"/>
      <c r="Z34216" s="30"/>
      <c r="AB34216" s="6"/>
    </row>
    <row r="34217" spans="1:28">
      <c r="A34217" s="2"/>
      <c r="B34217" s="2"/>
      <c r="C34217" s="2"/>
      <c r="G34217" s="94"/>
      <c r="H34217" s="94"/>
      <c r="I34217" s="94"/>
      <c r="J34217" s="2"/>
      <c r="P34217" s="30"/>
      <c r="T34217" s="2"/>
      <c r="V34217" s="2"/>
      <c r="W34217" s="28"/>
      <c r="Y34217" s="30"/>
      <c r="Z34217" s="30"/>
      <c r="AB34217" s="6"/>
    </row>
    <row r="34218" spans="1:28">
      <c r="A34218" s="2"/>
      <c r="B34218" s="2"/>
      <c r="C34218" s="2"/>
      <c r="G34218" s="94"/>
      <c r="H34218" s="94"/>
      <c r="I34218" s="94"/>
      <c r="J34218" s="2"/>
      <c r="P34218" s="30"/>
      <c r="T34218" s="2"/>
      <c r="V34218" s="2"/>
      <c r="W34218" s="28"/>
      <c r="Y34218" s="30"/>
      <c r="Z34218" s="30"/>
      <c r="AB34218" s="6"/>
    </row>
    <row r="34219" spans="1:28">
      <c r="A34219" s="2"/>
      <c r="B34219" s="2"/>
      <c r="C34219" s="2"/>
      <c r="G34219" s="94"/>
      <c r="H34219" s="94"/>
      <c r="I34219" s="94"/>
      <c r="J34219" s="2"/>
      <c r="P34219" s="30"/>
      <c r="T34219" s="2"/>
      <c r="V34219" s="2"/>
      <c r="W34219" s="28"/>
      <c r="Y34219" s="30"/>
      <c r="Z34219" s="30"/>
      <c r="AB34219" s="6"/>
    </row>
    <row r="34220" spans="1:28">
      <c r="A34220" s="2"/>
      <c r="B34220" s="2"/>
      <c r="C34220" s="2"/>
      <c r="G34220" s="94"/>
      <c r="H34220" s="94"/>
      <c r="I34220" s="94"/>
      <c r="J34220" s="2"/>
      <c r="P34220" s="30"/>
      <c r="T34220" s="2"/>
      <c r="V34220" s="2"/>
      <c r="W34220" s="28"/>
      <c r="Y34220" s="30"/>
      <c r="Z34220" s="30"/>
      <c r="AB34220" s="6"/>
    </row>
    <row r="34221" spans="1:28">
      <c r="A34221" s="2"/>
      <c r="B34221" s="2"/>
      <c r="C34221" s="2"/>
      <c r="G34221" s="94"/>
      <c r="H34221" s="94"/>
      <c r="I34221" s="94"/>
      <c r="J34221" s="2"/>
      <c r="P34221" s="30"/>
      <c r="T34221" s="2"/>
      <c r="V34221" s="2"/>
      <c r="W34221" s="28"/>
      <c r="Y34221" s="30"/>
      <c r="Z34221" s="30"/>
      <c r="AB34221" s="6"/>
    </row>
    <row r="34222" spans="1:28">
      <c r="A34222" s="2"/>
      <c r="B34222" s="2"/>
      <c r="C34222" s="2"/>
      <c r="G34222" s="94"/>
      <c r="H34222" s="94"/>
      <c r="I34222" s="94"/>
      <c r="J34222" s="2"/>
      <c r="P34222" s="30"/>
      <c r="T34222" s="2"/>
      <c r="V34222" s="2"/>
      <c r="W34222" s="28"/>
      <c r="Y34222" s="30"/>
      <c r="Z34222" s="30"/>
      <c r="AB34222" s="6"/>
    </row>
    <row r="34223" spans="1:28">
      <c r="A34223" s="2"/>
      <c r="B34223" s="2"/>
      <c r="C34223" s="2"/>
      <c r="G34223" s="94"/>
      <c r="H34223" s="94"/>
      <c r="I34223" s="94"/>
      <c r="J34223" s="2"/>
      <c r="P34223" s="30"/>
      <c r="T34223" s="2"/>
      <c r="V34223" s="2"/>
      <c r="W34223" s="28"/>
      <c r="Y34223" s="30"/>
      <c r="Z34223" s="30"/>
      <c r="AB34223" s="6"/>
    </row>
    <row r="34224" spans="1:28">
      <c r="A34224" s="2"/>
      <c r="B34224" s="2"/>
      <c r="C34224" s="2"/>
      <c r="G34224" s="94"/>
      <c r="H34224" s="94"/>
      <c r="I34224" s="94"/>
      <c r="J34224" s="2"/>
      <c r="P34224" s="30"/>
      <c r="T34224" s="2"/>
      <c r="V34224" s="2"/>
      <c r="W34224" s="28"/>
      <c r="Y34224" s="30"/>
      <c r="Z34224" s="30"/>
      <c r="AB34224" s="6"/>
    </row>
    <row r="34225" spans="1:28">
      <c r="A34225" s="2"/>
      <c r="B34225" s="2"/>
      <c r="C34225" s="2"/>
      <c r="G34225" s="94"/>
      <c r="H34225" s="94"/>
      <c r="I34225" s="94"/>
      <c r="J34225" s="2"/>
      <c r="P34225" s="30"/>
      <c r="T34225" s="2"/>
      <c r="V34225" s="2"/>
      <c r="W34225" s="28"/>
      <c r="Y34225" s="30"/>
      <c r="Z34225" s="30"/>
      <c r="AB34225" s="6"/>
    </row>
    <row r="34226" spans="1:28">
      <c r="A34226" s="2"/>
      <c r="B34226" s="2"/>
      <c r="C34226" s="2"/>
      <c r="G34226" s="94"/>
      <c r="H34226" s="94"/>
      <c r="I34226" s="94"/>
      <c r="J34226" s="2"/>
      <c r="P34226" s="30"/>
      <c r="T34226" s="2"/>
      <c r="V34226" s="2"/>
      <c r="W34226" s="28"/>
      <c r="Y34226" s="30"/>
      <c r="Z34226" s="30"/>
      <c r="AB34226" s="6"/>
    </row>
    <row r="34227" spans="1:28">
      <c r="A34227" s="2"/>
      <c r="B34227" s="2"/>
      <c r="C34227" s="2"/>
      <c r="G34227" s="94"/>
      <c r="H34227" s="94"/>
      <c r="I34227" s="94"/>
      <c r="J34227" s="2"/>
      <c r="P34227" s="30"/>
      <c r="T34227" s="2"/>
      <c r="V34227" s="2"/>
      <c r="W34227" s="28"/>
      <c r="Y34227" s="30"/>
      <c r="Z34227" s="30"/>
      <c r="AB34227" s="6"/>
    </row>
    <row r="34228" spans="1:28">
      <c r="A34228" s="2"/>
      <c r="B34228" s="2"/>
      <c r="C34228" s="2"/>
      <c r="G34228" s="94"/>
      <c r="H34228" s="94"/>
      <c r="I34228" s="94"/>
      <c r="J34228" s="2"/>
      <c r="P34228" s="30"/>
      <c r="T34228" s="2"/>
      <c r="V34228" s="2"/>
      <c r="W34228" s="28"/>
      <c r="Y34228" s="30"/>
      <c r="Z34228" s="30"/>
      <c r="AB34228" s="6"/>
    </row>
    <row r="34229" spans="1:28">
      <c r="A34229" s="2"/>
      <c r="B34229" s="2"/>
      <c r="C34229" s="2"/>
      <c r="G34229" s="94"/>
      <c r="H34229" s="94"/>
      <c r="I34229" s="94"/>
      <c r="J34229" s="2"/>
      <c r="P34229" s="30"/>
      <c r="T34229" s="2"/>
      <c r="V34229" s="2"/>
      <c r="W34229" s="28"/>
      <c r="Y34229" s="30"/>
      <c r="Z34229" s="30"/>
      <c r="AB34229" s="6"/>
    </row>
    <row r="34230" spans="1:28">
      <c r="A34230" s="2"/>
      <c r="B34230" s="2"/>
      <c r="C34230" s="2"/>
      <c r="G34230" s="94"/>
      <c r="H34230" s="94"/>
      <c r="I34230" s="94"/>
      <c r="J34230" s="2"/>
      <c r="P34230" s="30"/>
      <c r="T34230" s="2"/>
      <c r="V34230" s="2"/>
      <c r="W34230" s="28"/>
      <c r="Y34230" s="30"/>
      <c r="Z34230" s="30"/>
      <c r="AB34230" s="6"/>
    </row>
    <row r="34231" spans="1:28">
      <c r="A34231" s="2"/>
      <c r="B34231" s="2"/>
      <c r="C34231" s="2"/>
      <c r="G34231" s="94"/>
      <c r="H34231" s="94"/>
      <c r="I34231" s="94"/>
      <c r="J34231" s="2"/>
      <c r="P34231" s="30"/>
      <c r="T34231" s="2"/>
      <c r="V34231" s="2"/>
      <c r="W34231" s="28"/>
      <c r="Y34231" s="30"/>
      <c r="Z34231" s="30"/>
      <c r="AB34231" s="6"/>
    </row>
    <row r="34232" spans="1:28">
      <c r="A34232" s="2"/>
      <c r="B34232" s="2"/>
      <c r="C34232" s="2"/>
      <c r="G34232" s="94"/>
      <c r="H34232" s="94"/>
      <c r="I34232" s="94"/>
      <c r="J34232" s="2"/>
      <c r="P34232" s="30"/>
      <c r="T34232" s="2"/>
      <c r="V34232" s="2"/>
      <c r="W34232" s="28"/>
      <c r="Y34232" s="30"/>
      <c r="Z34232" s="30"/>
      <c r="AB34232" s="6"/>
    </row>
    <row r="34233" spans="1:28">
      <c r="A34233" s="2"/>
      <c r="B34233" s="2"/>
      <c r="C34233" s="2"/>
      <c r="G34233" s="94"/>
      <c r="H34233" s="94"/>
      <c r="I34233" s="94"/>
      <c r="J34233" s="2"/>
      <c r="P34233" s="30"/>
      <c r="T34233" s="2"/>
      <c r="V34233" s="2"/>
      <c r="W34233" s="28"/>
      <c r="Y34233" s="30"/>
      <c r="Z34233" s="30"/>
      <c r="AB34233" s="6"/>
    </row>
    <row r="34234" spans="1:28">
      <c r="A34234" s="2"/>
      <c r="B34234" s="2"/>
      <c r="C34234" s="2"/>
      <c r="G34234" s="94"/>
      <c r="H34234" s="94"/>
      <c r="I34234" s="94"/>
      <c r="J34234" s="2"/>
      <c r="P34234" s="30"/>
      <c r="T34234" s="2"/>
      <c r="V34234" s="2"/>
      <c r="W34234" s="28"/>
      <c r="Y34234" s="30"/>
      <c r="Z34234" s="30"/>
      <c r="AB34234" s="6"/>
    </row>
    <row r="34235" spans="1:28">
      <c r="A34235" s="2"/>
      <c r="B34235" s="2"/>
      <c r="C34235" s="2"/>
      <c r="G34235" s="94"/>
      <c r="H34235" s="94"/>
      <c r="I34235" s="94"/>
      <c r="J34235" s="2"/>
      <c r="P34235" s="30"/>
      <c r="T34235" s="2"/>
      <c r="V34235" s="2"/>
      <c r="W34235" s="28"/>
      <c r="Y34235" s="30"/>
      <c r="Z34235" s="30"/>
      <c r="AB34235" s="6"/>
    </row>
    <row r="34236" spans="1:28">
      <c r="A34236" s="2"/>
      <c r="B34236" s="2"/>
      <c r="C34236" s="2"/>
      <c r="G34236" s="94"/>
      <c r="H34236" s="94"/>
      <c r="I34236" s="94"/>
      <c r="J34236" s="2"/>
      <c r="P34236" s="30"/>
      <c r="T34236" s="2"/>
      <c r="V34236" s="2"/>
      <c r="W34236" s="28"/>
      <c r="Y34236" s="30"/>
      <c r="Z34236" s="30"/>
      <c r="AB34236" s="6"/>
    </row>
    <row r="34237" spans="1:28">
      <c r="A34237" s="2"/>
      <c r="B34237" s="2"/>
      <c r="C34237" s="2"/>
      <c r="G34237" s="94"/>
      <c r="H34237" s="94"/>
      <c r="I34237" s="94"/>
      <c r="J34237" s="2"/>
      <c r="P34237" s="30"/>
      <c r="T34237" s="2"/>
      <c r="V34237" s="2"/>
      <c r="W34237" s="28"/>
      <c r="Y34237" s="30"/>
      <c r="Z34237" s="30"/>
      <c r="AB34237" s="6"/>
    </row>
    <row r="34238" spans="1:28">
      <c r="A34238" s="2"/>
      <c r="B34238" s="2"/>
      <c r="C34238" s="2"/>
      <c r="G34238" s="94"/>
      <c r="H34238" s="94"/>
      <c r="I34238" s="94"/>
      <c r="J34238" s="2"/>
      <c r="P34238" s="30"/>
      <c r="T34238" s="2"/>
      <c r="V34238" s="2"/>
      <c r="W34238" s="28"/>
      <c r="Y34238" s="30"/>
      <c r="Z34238" s="30"/>
      <c r="AB34238" s="6"/>
    </row>
    <row r="34239" spans="1:28">
      <c r="A34239" s="2"/>
      <c r="B34239" s="2"/>
      <c r="C34239" s="2"/>
      <c r="G34239" s="94"/>
      <c r="H34239" s="94"/>
      <c r="I34239" s="94"/>
      <c r="J34239" s="2"/>
      <c r="P34239" s="30"/>
      <c r="T34239" s="2"/>
      <c r="V34239" s="2"/>
      <c r="W34239" s="28"/>
      <c r="Y34239" s="30"/>
      <c r="Z34239" s="30"/>
      <c r="AB34239" s="6"/>
    </row>
    <row r="34240" spans="1:28">
      <c r="A34240" s="2"/>
      <c r="B34240" s="2"/>
      <c r="C34240" s="2"/>
      <c r="G34240" s="94"/>
      <c r="H34240" s="94"/>
      <c r="I34240" s="94"/>
      <c r="J34240" s="2"/>
      <c r="P34240" s="30"/>
      <c r="T34240" s="2"/>
      <c r="V34240" s="2"/>
      <c r="W34240" s="28"/>
      <c r="Y34240" s="30"/>
      <c r="Z34240" s="30"/>
      <c r="AB34240" s="6"/>
    </row>
    <row r="34241" spans="1:28">
      <c r="A34241" s="2"/>
      <c r="B34241" s="2"/>
      <c r="C34241" s="2"/>
      <c r="G34241" s="94"/>
      <c r="H34241" s="94"/>
      <c r="I34241" s="94"/>
      <c r="J34241" s="2"/>
      <c r="P34241" s="30"/>
      <c r="T34241" s="2"/>
      <c r="V34241" s="2"/>
      <c r="W34241" s="28"/>
      <c r="Y34241" s="30"/>
      <c r="Z34241" s="30"/>
      <c r="AB34241" s="6"/>
    </row>
    <row r="34242" spans="1:28">
      <c r="A34242" s="2"/>
      <c r="B34242" s="2"/>
      <c r="C34242" s="2"/>
      <c r="G34242" s="94"/>
      <c r="H34242" s="94"/>
      <c r="I34242" s="94"/>
      <c r="J34242" s="2"/>
      <c r="P34242" s="30"/>
      <c r="T34242" s="2"/>
      <c r="V34242" s="2"/>
      <c r="W34242" s="28"/>
      <c r="Y34242" s="30"/>
      <c r="Z34242" s="30"/>
      <c r="AB34242" s="6"/>
    </row>
    <row r="34243" spans="1:28">
      <c r="A34243" s="2"/>
      <c r="B34243" s="2"/>
      <c r="C34243" s="2"/>
      <c r="G34243" s="94"/>
      <c r="H34243" s="94"/>
      <c r="I34243" s="94"/>
      <c r="J34243" s="2"/>
      <c r="P34243" s="30"/>
      <c r="T34243" s="2"/>
      <c r="V34243" s="2"/>
      <c r="W34243" s="28"/>
      <c r="Y34243" s="30"/>
      <c r="Z34243" s="30"/>
      <c r="AB34243" s="6"/>
    </row>
    <row r="34244" spans="1:28">
      <c r="A34244" s="2"/>
      <c r="B34244" s="2"/>
      <c r="C34244" s="2"/>
      <c r="G34244" s="94"/>
      <c r="H34244" s="94"/>
      <c r="I34244" s="94"/>
      <c r="J34244" s="2"/>
      <c r="P34244" s="30"/>
      <c r="T34244" s="2"/>
      <c r="V34244" s="2"/>
      <c r="W34244" s="28"/>
      <c r="Y34244" s="30"/>
      <c r="Z34244" s="30"/>
      <c r="AB34244" s="6"/>
    </row>
    <row r="34245" spans="1:28">
      <c r="A34245" s="2"/>
      <c r="B34245" s="2"/>
      <c r="C34245" s="2"/>
      <c r="G34245" s="94"/>
      <c r="H34245" s="94"/>
      <c r="I34245" s="94"/>
      <c r="J34245" s="2"/>
      <c r="P34245" s="30"/>
      <c r="T34245" s="2"/>
      <c r="V34245" s="2"/>
      <c r="W34245" s="28"/>
      <c r="Y34245" s="30"/>
      <c r="Z34245" s="30"/>
      <c r="AB34245" s="6"/>
    </row>
    <row r="34246" spans="1:28">
      <c r="A34246" s="2"/>
      <c r="B34246" s="2"/>
      <c r="C34246" s="2"/>
      <c r="G34246" s="94"/>
      <c r="H34246" s="94"/>
      <c r="I34246" s="94"/>
      <c r="J34246" s="2"/>
      <c r="P34246" s="30"/>
      <c r="T34246" s="2"/>
      <c r="V34246" s="2"/>
      <c r="W34246" s="28"/>
      <c r="Y34246" s="30"/>
      <c r="Z34246" s="30"/>
      <c r="AB34246" s="6"/>
    </row>
    <row r="34247" spans="1:28">
      <c r="A34247" s="2"/>
      <c r="B34247" s="2"/>
      <c r="C34247" s="2"/>
      <c r="G34247" s="94"/>
      <c r="H34247" s="94"/>
      <c r="I34247" s="94"/>
      <c r="J34247" s="2"/>
      <c r="P34247" s="30"/>
      <c r="T34247" s="2"/>
      <c r="V34247" s="2"/>
      <c r="W34247" s="28"/>
      <c r="Y34247" s="30"/>
      <c r="Z34247" s="30"/>
      <c r="AB34247" s="6"/>
    </row>
    <row r="34248" spans="1:28">
      <c r="A34248" s="2"/>
      <c r="B34248" s="2"/>
      <c r="C34248" s="2"/>
      <c r="G34248" s="94"/>
      <c r="H34248" s="94"/>
      <c r="I34248" s="94"/>
      <c r="J34248" s="2"/>
      <c r="P34248" s="30"/>
      <c r="T34248" s="2"/>
      <c r="V34248" s="2"/>
      <c r="W34248" s="28"/>
      <c r="Y34248" s="30"/>
      <c r="Z34248" s="30"/>
      <c r="AB34248" s="6"/>
    </row>
    <row r="34249" spans="1:28">
      <c r="A34249" s="2"/>
      <c r="B34249" s="2"/>
      <c r="C34249" s="2"/>
      <c r="G34249" s="94"/>
      <c r="H34249" s="94"/>
      <c r="I34249" s="94"/>
      <c r="J34249" s="2"/>
      <c r="P34249" s="30"/>
      <c r="T34249" s="2"/>
      <c r="V34249" s="2"/>
      <c r="W34249" s="28"/>
      <c r="Y34249" s="30"/>
      <c r="Z34249" s="30"/>
      <c r="AB34249" s="6"/>
    </row>
    <row r="34250" spans="1:28">
      <c r="A34250" s="2"/>
      <c r="B34250" s="2"/>
      <c r="C34250" s="2"/>
      <c r="G34250" s="94"/>
      <c r="H34250" s="94"/>
      <c r="I34250" s="94"/>
      <c r="J34250" s="2"/>
      <c r="P34250" s="30"/>
      <c r="T34250" s="2"/>
      <c r="V34250" s="2"/>
      <c r="W34250" s="28"/>
      <c r="Y34250" s="30"/>
      <c r="Z34250" s="30"/>
      <c r="AB34250" s="6"/>
    </row>
    <row r="34251" spans="1:28">
      <c r="A34251" s="2"/>
      <c r="B34251" s="2"/>
      <c r="C34251" s="2"/>
      <c r="G34251" s="94"/>
      <c r="H34251" s="94"/>
      <c r="I34251" s="94"/>
      <c r="J34251" s="2"/>
      <c r="P34251" s="30"/>
      <c r="T34251" s="2"/>
      <c r="V34251" s="2"/>
      <c r="W34251" s="28"/>
      <c r="Y34251" s="30"/>
      <c r="Z34251" s="30"/>
      <c r="AB34251" s="6"/>
    </row>
    <row r="34252" spans="1:28">
      <c r="A34252" s="2"/>
      <c r="B34252" s="2"/>
      <c r="C34252" s="2"/>
      <c r="G34252" s="94"/>
      <c r="H34252" s="94"/>
      <c r="I34252" s="94"/>
      <c r="J34252" s="2"/>
      <c r="P34252" s="30"/>
      <c r="T34252" s="2"/>
      <c r="V34252" s="2"/>
      <c r="W34252" s="28"/>
      <c r="Y34252" s="30"/>
      <c r="Z34252" s="30"/>
      <c r="AB34252" s="6"/>
    </row>
    <row r="34253" spans="1:28">
      <c r="A34253" s="2"/>
      <c r="B34253" s="2"/>
      <c r="C34253" s="2"/>
      <c r="G34253" s="94"/>
      <c r="H34253" s="94"/>
      <c r="I34253" s="94"/>
      <c r="J34253" s="2"/>
      <c r="P34253" s="30"/>
      <c r="T34253" s="2"/>
      <c r="V34253" s="2"/>
      <c r="W34253" s="28"/>
      <c r="Y34253" s="30"/>
      <c r="Z34253" s="30"/>
      <c r="AB34253" s="6"/>
    </row>
    <row r="34254" spans="1:28">
      <c r="A34254" s="2"/>
      <c r="B34254" s="2"/>
      <c r="C34254" s="2"/>
      <c r="G34254" s="94"/>
      <c r="H34254" s="94"/>
      <c r="I34254" s="94"/>
      <c r="J34254" s="2"/>
      <c r="P34254" s="30"/>
      <c r="T34254" s="2"/>
      <c r="V34254" s="2"/>
      <c r="W34254" s="28"/>
      <c r="Y34254" s="30"/>
      <c r="Z34254" s="30"/>
      <c r="AB34254" s="6"/>
    </row>
    <row r="34255" spans="1:28">
      <c r="A34255" s="2"/>
      <c r="B34255" s="2"/>
      <c r="C34255" s="2"/>
      <c r="G34255" s="94"/>
      <c r="H34255" s="94"/>
      <c r="I34255" s="94"/>
      <c r="J34255" s="2"/>
      <c r="P34255" s="30"/>
      <c r="T34255" s="2"/>
      <c r="V34255" s="2"/>
      <c r="W34255" s="28"/>
      <c r="Y34255" s="30"/>
      <c r="Z34255" s="30"/>
      <c r="AB34255" s="6"/>
    </row>
    <row r="34256" spans="1:28">
      <c r="A34256" s="2"/>
      <c r="B34256" s="2"/>
      <c r="C34256" s="2"/>
      <c r="G34256" s="94"/>
      <c r="H34256" s="94"/>
      <c r="I34256" s="94"/>
      <c r="J34256" s="2"/>
      <c r="P34256" s="30"/>
      <c r="T34256" s="2"/>
      <c r="V34256" s="2"/>
      <c r="W34256" s="28"/>
      <c r="Y34256" s="30"/>
      <c r="Z34256" s="30"/>
      <c r="AB34256" s="6"/>
    </row>
    <row r="34257" spans="1:28">
      <c r="A34257" s="2"/>
      <c r="B34257" s="2"/>
      <c r="C34257" s="2"/>
      <c r="G34257" s="94"/>
      <c r="H34257" s="94"/>
      <c r="I34257" s="94"/>
      <c r="J34257" s="2"/>
      <c r="P34257" s="30"/>
      <c r="T34257" s="2"/>
      <c r="V34257" s="2"/>
      <c r="W34257" s="28"/>
      <c r="Y34257" s="30"/>
      <c r="Z34257" s="30"/>
      <c r="AB34257" s="6"/>
    </row>
    <row r="34258" spans="1:28">
      <c r="A34258" s="2"/>
      <c r="B34258" s="2"/>
      <c r="C34258" s="2"/>
      <c r="G34258" s="94"/>
      <c r="H34258" s="94"/>
      <c r="I34258" s="94"/>
      <c r="J34258" s="2"/>
      <c r="P34258" s="30"/>
      <c r="T34258" s="2"/>
      <c r="V34258" s="2"/>
      <c r="W34258" s="28"/>
      <c r="Y34258" s="30"/>
      <c r="Z34258" s="30"/>
      <c r="AB34258" s="6"/>
    </row>
    <row r="34259" spans="1:28">
      <c r="A34259" s="2"/>
      <c r="B34259" s="2"/>
      <c r="C34259" s="2"/>
      <c r="G34259" s="94"/>
      <c r="H34259" s="94"/>
      <c r="I34259" s="94"/>
      <c r="J34259" s="2"/>
      <c r="P34259" s="30"/>
      <c r="T34259" s="2"/>
      <c r="V34259" s="2"/>
      <c r="W34259" s="28"/>
      <c r="Y34259" s="30"/>
      <c r="Z34259" s="30"/>
      <c r="AB34259" s="6"/>
    </row>
    <row r="34260" spans="1:28">
      <c r="A34260" s="2"/>
      <c r="B34260" s="2"/>
      <c r="C34260" s="2"/>
      <c r="G34260" s="94"/>
      <c r="H34260" s="94"/>
      <c r="I34260" s="94"/>
      <c r="J34260" s="2"/>
      <c r="P34260" s="30"/>
      <c r="T34260" s="2"/>
      <c r="V34260" s="2"/>
      <c r="W34260" s="28"/>
      <c r="Y34260" s="30"/>
      <c r="Z34260" s="30"/>
      <c r="AB34260" s="6"/>
    </row>
    <row r="34261" spans="1:28">
      <c r="A34261" s="2"/>
      <c r="B34261" s="2"/>
      <c r="C34261" s="2"/>
      <c r="G34261" s="94"/>
      <c r="H34261" s="94"/>
      <c r="I34261" s="94"/>
      <c r="J34261" s="2"/>
      <c r="P34261" s="30"/>
      <c r="T34261" s="2"/>
      <c r="V34261" s="2"/>
      <c r="W34261" s="28"/>
      <c r="Y34261" s="30"/>
      <c r="Z34261" s="30"/>
      <c r="AB34261" s="6"/>
    </row>
    <row r="34262" spans="1:28">
      <c r="A34262" s="2"/>
      <c r="B34262" s="2"/>
      <c r="C34262" s="2"/>
      <c r="G34262" s="94"/>
      <c r="H34262" s="94"/>
      <c r="I34262" s="94"/>
      <c r="J34262" s="2"/>
      <c r="P34262" s="30"/>
      <c r="T34262" s="2"/>
      <c r="V34262" s="2"/>
      <c r="W34262" s="28"/>
      <c r="Y34262" s="30"/>
      <c r="Z34262" s="30"/>
      <c r="AB34262" s="6"/>
    </row>
    <row r="34263" spans="1:28">
      <c r="A34263" s="2"/>
      <c r="B34263" s="2"/>
      <c r="C34263" s="2"/>
      <c r="G34263" s="94"/>
      <c r="H34263" s="94"/>
      <c r="I34263" s="94"/>
      <c r="J34263" s="2"/>
      <c r="P34263" s="30"/>
      <c r="T34263" s="2"/>
      <c r="V34263" s="2"/>
      <c r="W34263" s="28"/>
      <c r="Y34263" s="30"/>
      <c r="Z34263" s="30"/>
      <c r="AB34263" s="6"/>
    </row>
    <row r="34264" spans="1:28">
      <c r="A34264" s="2"/>
      <c r="B34264" s="2"/>
      <c r="C34264" s="2"/>
      <c r="G34264" s="94"/>
      <c r="H34264" s="94"/>
      <c r="I34264" s="94"/>
      <c r="J34264" s="2"/>
      <c r="P34264" s="30"/>
      <c r="T34264" s="2"/>
      <c r="V34264" s="2"/>
      <c r="W34264" s="28"/>
      <c r="Y34264" s="30"/>
      <c r="Z34264" s="30"/>
      <c r="AB34264" s="6"/>
    </row>
    <row r="34265" spans="1:28">
      <c r="A34265" s="2"/>
      <c r="B34265" s="2"/>
      <c r="C34265" s="2"/>
      <c r="G34265" s="94"/>
      <c r="H34265" s="94"/>
      <c r="I34265" s="94"/>
      <c r="J34265" s="2"/>
      <c r="P34265" s="30"/>
      <c r="T34265" s="2"/>
      <c r="V34265" s="2"/>
      <c r="W34265" s="28"/>
      <c r="Y34265" s="30"/>
      <c r="Z34265" s="30"/>
      <c r="AB34265" s="6"/>
    </row>
    <row r="34266" spans="1:28">
      <c r="A34266" s="2"/>
      <c r="B34266" s="2"/>
      <c r="C34266" s="2"/>
      <c r="G34266" s="94"/>
      <c r="H34266" s="94"/>
      <c r="I34266" s="94"/>
      <c r="J34266" s="2"/>
      <c r="P34266" s="30"/>
      <c r="T34266" s="2"/>
      <c r="V34266" s="2"/>
      <c r="W34266" s="28"/>
      <c r="Y34266" s="30"/>
      <c r="Z34266" s="30"/>
      <c r="AB34266" s="6"/>
    </row>
    <row r="34267" spans="1:28">
      <c r="A34267" s="2"/>
      <c r="B34267" s="2"/>
      <c r="C34267" s="2"/>
      <c r="G34267" s="94"/>
      <c r="H34267" s="94"/>
      <c r="I34267" s="94"/>
      <c r="J34267" s="2"/>
      <c r="P34267" s="30"/>
      <c r="T34267" s="2"/>
      <c r="V34267" s="2"/>
      <c r="W34267" s="28"/>
      <c r="Y34267" s="30"/>
      <c r="Z34267" s="30"/>
      <c r="AB34267" s="6"/>
    </row>
    <row r="34268" spans="1:28">
      <c r="A34268" s="2"/>
      <c r="B34268" s="2"/>
      <c r="C34268" s="2"/>
      <c r="G34268" s="94"/>
      <c r="H34268" s="94"/>
      <c r="I34268" s="94"/>
      <c r="J34268" s="2"/>
      <c r="P34268" s="30"/>
      <c r="T34268" s="2"/>
      <c r="V34268" s="2"/>
      <c r="W34268" s="28"/>
      <c r="Y34268" s="30"/>
      <c r="Z34268" s="30"/>
      <c r="AB34268" s="6"/>
    </row>
    <row r="34269" spans="1:28">
      <c r="A34269" s="2"/>
      <c r="B34269" s="2"/>
      <c r="C34269" s="2"/>
      <c r="G34269" s="94"/>
      <c r="H34269" s="94"/>
      <c r="I34269" s="94"/>
      <c r="J34269" s="2"/>
      <c r="P34269" s="30"/>
      <c r="T34269" s="2"/>
      <c r="V34269" s="2"/>
      <c r="W34269" s="28"/>
      <c r="Y34269" s="30"/>
      <c r="Z34269" s="30"/>
      <c r="AB34269" s="6"/>
    </row>
    <row r="34270" spans="1:28">
      <c r="A34270" s="2"/>
      <c r="B34270" s="2"/>
      <c r="C34270" s="2"/>
      <c r="G34270" s="94"/>
      <c r="H34270" s="94"/>
      <c r="I34270" s="94"/>
      <c r="J34270" s="2"/>
      <c r="P34270" s="30"/>
      <c r="T34270" s="2"/>
      <c r="V34270" s="2"/>
      <c r="W34270" s="28"/>
      <c r="Y34270" s="30"/>
      <c r="Z34270" s="30"/>
      <c r="AB34270" s="6"/>
    </row>
    <row r="34271" spans="1:28">
      <c r="A34271" s="2"/>
      <c r="B34271" s="2"/>
      <c r="C34271" s="2"/>
      <c r="G34271" s="94"/>
      <c r="H34271" s="94"/>
      <c r="I34271" s="94"/>
      <c r="J34271" s="2"/>
      <c r="P34271" s="30"/>
      <c r="T34271" s="2"/>
      <c r="V34271" s="2"/>
      <c r="W34271" s="28"/>
      <c r="Y34271" s="30"/>
      <c r="Z34271" s="30"/>
      <c r="AB34271" s="6"/>
    </row>
    <row r="34272" spans="1:28">
      <c r="A34272" s="2"/>
      <c r="B34272" s="2"/>
      <c r="C34272" s="2"/>
      <c r="G34272" s="94"/>
      <c r="H34272" s="94"/>
      <c r="I34272" s="94"/>
      <c r="J34272" s="2"/>
      <c r="P34272" s="30"/>
      <c r="T34272" s="2"/>
      <c r="V34272" s="2"/>
      <c r="W34272" s="28"/>
      <c r="Y34272" s="30"/>
      <c r="Z34272" s="30"/>
      <c r="AB34272" s="6"/>
    </row>
    <row r="34273" spans="1:28">
      <c r="A34273" s="2"/>
      <c r="B34273" s="2"/>
      <c r="C34273" s="2"/>
      <c r="G34273" s="94"/>
      <c r="H34273" s="94"/>
      <c r="I34273" s="94"/>
      <c r="J34273" s="2"/>
      <c r="P34273" s="30"/>
      <c r="T34273" s="2"/>
      <c r="V34273" s="2"/>
      <c r="W34273" s="28"/>
      <c r="Y34273" s="30"/>
      <c r="Z34273" s="30"/>
      <c r="AB34273" s="6"/>
    </row>
    <row r="34274" spans="1:28">
      <c r="A34274" s="2"/>
      <c r="B34274" s="2"/>
      <c r="C34274" s="2"/>
      <c r="G34274" s="94"/>
      <c r="H34274" s="94"/>
      <c r="I34274" s="94"/>
      <c r="J34274" s="2"/>
      <c r="P34274" s="30"/>
      <c r="T34274" s="2"/>
      <c r="V34274" s="2"/>
      <c r="W34274" s="28"/>
      <c r="Y34274" s="30"/>
      <c r="Z34274" s="30"/>
      <c r="AB34274" s="6"/>
    </row>
    <row r="34275" spans="1:28">
      <c r="A34275" s="2"/>
      <c r="B34275" s="2"/>
      <c r="C34275" s="2"/>
      <c r="G34275" s="94"/>
      <c r="H34275" s="94"/>
      <c r="I34275" s="94"/>
      <c r="J34275" s="2"/>
      <c r="P34275" s="30"/>
      <c r="T34275" s="2"/>
      <c r="V34275" s="2"/>
      <c r="W34275" s="28"/>
      <c r="Y34275" s="30"/>
      <c r="Z34275" s="30"/>
      <c r="AB34275" s="6"/>
    </row>
    <row r="34276" spans="1:28">
      <c r="A34276" s="2"/>
      <c r="B34276" s="2"/>
      <c r="C34276" s="2"/>
      <c r="G34276" s="94"/>
      <c r="H34276" s="94"/>
      <c r="I34276" s="94"/>
      <c r="J34276" s="2"/>
      <c r="P34276" s="30"/>
      <c r="T34276" s="2"/>
      <c r="V34276" s="2"/>
      <c r="W34276" s="28"/>
      <c r="Y34276" s="30"/>
      <c r="Z34276" s="30"/>
      <c r="AB34276" s="6"/>
    </row>
    <row r="34277" spans="1:28">
      <c r="A34277" s="2"/>
      <c r="B34277" s="2"/>
      <c r="C34277" s="2"/>
      <c r="G34277" s="94"/>
      <c r="H34277" s="94"/>
      <c r="I34277" s="94"/>
      <c r="J34277" s="2"/>
      <c r="P34277" s="30"/>
      <c r="T34277" s="2"/>
      <c r="V34277" s="2"/>
      <c r="W34277" s="28"/>
      <c r="Y34277" s="30"/>
      <c r="Z34277" s="30"/>
      <c r="AB34277" s="6"/>
    </row>
    <row r="34278" spans="1:28">
      <c r="A34278" s="2"/>
      <c r="B34278" s="2"/>
      <c r="C34278" s="2"/>
      <c r="G34278" s="94"/>
      <c r="H34278" s="94"/>
      <c r="I34278" s="94"/>
      <c r="J34278" s="2"/>
      <c r="P34278" s="30"/>
      <c r="T34278" s="2"/>
      <c r="V34278" s="2"/>
      <c r="W34278" s="28"/>
      <c r="Y34278" s="30"/>
      <c r="Z34278" s="30"/>
      <c r="AB34278" s="6"/>
    </row>
    <row r="34279" spans="1:28">
      <c r="A34279" s="2"/>
      <c r="B34279" s="2"/>
      <c r="C34279" s="2"/>
      <c r="G34279" s="94"/>
      <c r="H34279" s="94"/>
      <c r="I34279" s="94"/>
      <c r="J34279" s="2"/>
      <c r="P34279" s="30"/>
      <c r="T34279" s="2"/>
      <c r="V34279" s="2"/>
      <c r="W34279" s="28"/>
      <c r="Y34279" s="30"/>
      <c r="Z34279" s="30"/>
      <c r="AB34279" s="6"/>
    </row>
    <row r="34280" spans="1:28">
      <c r="A34280" s="2"/>
      <c r="B34280" s="2"/>
      <c r="C34280" s="2"/>
      <c r="G34280" s="94"/>
      <c r="H34280" s="94"/>
      <c r="I34280" s="94"/>
      <c r="J34280" s="2"/>
      <c r="P34280" s="30"/>
      <c r="T34280" s="2"/>
      <c r="V34280" s="2"/>
      <c r="W34280" s="28"/>
      <c r="Y34280" s="30"/>
      <c r="Z34280" s="30"/>
      <c r="AB34280" s="6"/>
    </row>
    <row r="34281" spans="1:28">
      <c r="A34281" s="2"/>
      <c r="B34281" s="2"/>
      <c r="C34281" s="2"/>
      <c r="G34281" s="94"/>
      <c r="H34281" s="94"/>
      <c r="I34281" s="94"/>
      <c r="J34281" s="2"/>
      <c r="P34281" s="30"/>
      <c r="T34281" s="2"/>
      <c r="V34281" s="2"/>
      <c r="W34281" s="28"/>
      <c r="Y34281" s="30"/>
      <c r="Z34281" s="30"/>
      <c r="AB34281" s="6"/>
    </row>
    <row r="34282" spans="1:28">
      <c r="A34282" s="2"/>
      <c r="B34282" s="2"/>
      <c r="C34282" s="2"/>
      <c r="G34282" s="94"/>
      <c r="H34282" s="94"/>
      <c r="I34282" s="94"/>
      <c r="J34282" s="2"/>
      <c r="P34282" s="30"/>
      <c r="T34282" s="2"/>
      <c r="V34282" s="2"/>
      <c r="W34282" s="28"/>
      <c r="Y34282" s="30"/>
      <c r="Z34282" s="30"/>
      <c r="AB34282" s="6"/>
    </row>
    <row r="34283" spans="1:28">
      <c r="A34283" s="2"/>
      <c r="B34283" s="2"/>
      <c r="C34283" s="2"/>
      <c r="G34283" s="94"/>
      <c r="H34283" s="94"/>
      <c r="I34283" s="94"/>
      <c r="J34283" s="2"/>
      <c r="P34283" s="30"/>
      <c r="T34283" s="2"/>
      <c r="V34283" s="2"/>
      <c r="W34283" s="28"/>
      <c r="Y34283" s="30"/>
      <c r="Z34283" s="30"/>
      <c r="AB34283" s="6"/>
    </row>
    <row r="34284" spans="1:28">
      <c r="A34284" s="2"/>
      <c r="B34284" s="2"/>
      <c r="C34284" s="2"/>
      <c r="G34284" s="94"/>
      <c r="H34284" s="94"/>
      <c r="I34284" s="94"/>
      <c r="J34284" s="2"/>
      <c r="P34284" s="30"/>
      <c r="T34284" s="2"/>
      <c r="V34284" s="2"/>
      <c r="W34284" s="28"/>
      <c r="Y34284" s="30"/>
      <c r="Z34284" s="30"/>
      <c r="AB34284" s="6"/>
    </row>
    <row r="34285" spans="1:28">
      <c r="A34285" s="2"/>
      <c r="B34285" s="2"/>
      <c r="C34285" s="2"/>
      <c r="G34285" s="94"/>
      <c r="H34285" s="94"/>
      <c r="I34285" s="94"/>
      <c r="J34285" s="2"/>
      <c r="P34285" s="30"/>
      <c r="T34285" s="2"/>
      <c r="V34285" s="2"/>
      <c r="W34285" s="28"/>
      <c r="Y34285" s="30"/>
      <c r="Z34285" s="30"/>
      <c r="AB34285" s="6"/>
    </row>
    <row r="34286" spans="1:28">
      <c r="A34286" s="2"/>
      <c r="B34286" s="2"/>
      <c r="C34286" s="2"/>
      <c r="G34286" s="94"/>
      <c r="H34286" s="94"/>
      <c r="I34286" s="94"/>
      <c r="J34286" s="2"/>
      <c r="P34286" s="30"/>
      <c r="T34286" s="2"/>
      <c r="V34286" s="2"/>
      <c r="W34286" s="28"/>
      <c r="Y34286" s="30"/>
      <c r="Z34286" s="30"/>
      <c r="AB34286" s="6"/>
    </row>
    <row r="34287" spans="1:28">
      <c r="A34287" s="2"/>
      <c r="B34287" s="2"/>
      <c r="C34287" s="2"/>
      <c r="G34287" s="94"/>
      <c r="H34287" s="94"/>
      <c r="I34287" s="94"/>
      <c r="J34287" s="2"/>
      <c r="P34287" s="30"/>
      <c r="T34287" s="2"/>
      <c r="V34287" s="2"/>
      <c r="W34287" s="28"/>
      <c r="Y34287" s="30"/>
      <c r="Z34287" s="30"/>
      <c r="AB34287" s="6"/>
    </row>
    <row r="34288" spans="1:28">
      <c r="A34288" s="2"/>
      <c r="B34288" s="2"/>
      <c r="C34288" s="2"/>
      <c r="G34288" s="94"/>
      <c r="H34288" s="94"/>
      <c r="I34288" s="94"/>
      <c r="J34288" s="2"/>
      <c r="P34288" s="30"/>
      <c r="T34288" s="2"/>
      <c r="V34288" s="2"/>
      <c r="W34288" s="28"/>
      <c r="Y34288" s="30"/>
      <c r="Z34288" s="30"/>
      <c r="AB34288" s="6"/>
    </row>
    <row r="34289" spans="1:28">
      <c r="A34289" s="2"/>
      <c r="B34289" s="2"/>
      <c r="C34289" s="2"/>
      <c r="G34289" s="94"/>
      <c r="H34289" s="94"/>
      <c r="I34289" s="94"/>
      <c r="J34289" s="2"/>
      <c r="P34289" s="30"/>
      <c r="T34289" s="2"/>
      <c r="V34289" s="2"/>
      <c r="W34289" s="28"/>
      <c r="Y34289" s="30"/>
      <c r="Z34289" s="30"/>
      <c r="AB34289" s="6"/>
    </row>
    <row r="34290" spans="1:28">
      <c r="A34290" s="2"/>
      <c r="B34290" s="2"/>
      <c r="C34290" s="2"/>
      <c r="G34290" s="94"/>
      <c r="H34290" s="94"/>
      <c r="I34290" s="94"/>
      <c r="J34290" s="2"/>
      <c r="P34290" s="30"/>
      <c r="T34290" s="2"/>
      <c r="V34290" s="2"/>
      <c r="W34290" s="28"/>
      <c r="Y34290" s="30"/>
      <c r="Z34290" s="30"/>
      <c r="AB34290" s="6"/>
    </row>
    <row r="34291" spans="1:28">
      <c r="A34291" s="2"/>
      <c r="B34291" s="2"/>
      <c r="C34291" s="2"/>
      <c r="G34291" s="94"/>
      <c r="H34291" s="94"/>
      <c r="I34291" s="94"/>
      <c r="J34291" s="2"/>
      <c r="P34291" s="30"/>
      <c r="T34291" s="2"/>
      <c r="V34291" s="2"/>
      <c r="W34291" s="28"/>
      <c r="Y34291" s="30"/>
      <c r="Z34291" s="30"/>
      <c r="AB34291" s="6"/>
    </row>
    <row r="34292" spans="1:28">
      <c r="A34292" s="2"/>
      <c r="B34292" s="2"/>
      <c r="C34292" s="2"/>
      <c r="G34292" s="94"/>
      <c r="H34292" s="94"/>
      <c r="I34292" s="94"/>
      <c r="J34292" s="2"/>
      <c r="P34292" s="30"/>
      <c r="T34292" s="2"/>
      <c r="V34292" s="2"/>
      <c r="W34292" s="28"/>
      <c r="Y34292" s="30"/>
      <c r="Z34292" s="30"/>
      <c r="AB34292" s="6"/>
    </row>
    <row r="34293" spans="1:28">
      <c r="A34293" s="2"/>
      <c r="B34293" s="2"/>
      <c r="C34293" s="2"/>
      <c r="G34293" s="94"/>
      <c r="H34293" s="94"/>
      <c r="I34293" s="94"/>
      <c r="J34293" s="2"/>
      <c r="P34293" s="30"/>
      <c r="T34293" s="2"/>
      <c r="V34293" s="2"/>
      <c r="W34293" s="28"/>
      <c r="Y34293" s="30"/>
      <c r="Z34293" s="30"/>
      <c r="AB34293" s="6"/>
    </row>
    <row r="34294" spans="1:28">
      <c r="A34294" s="2"/>
      <c r="B34294" s="2"/>
      <c r="C34294" s="2"/>
      <c r="G34294" s="94"/>
      <c r="H34294" s="94"/>
      <c r="I34294" s="94"/>
      <c r="J34294" s="2"/>
      <c r="P34294" s="30"/>
      <c r="T34294" s="2"/>
      <c r="V34294" s="2"/>
      <c r="W34294" s="28"/>
      <c r="Y34294" s="30"/>
      <c r="Z34294" s="30"/>
      <c r="AB34294" s="6"/>
    </row>
    <row r="34295" spans="1:28">
      <c r="A34295" s="2"/>
      <c r="B34295" s="2"/>
      <c r="C34295" s="2"/>
      <c r="G34295" s="94"/>
      <c r="H34295" s="94"/>
      <c r="I34295" s="94"/>
      <c r="J34295" s="2"/>
      <c r="P34295" s="30"/>
      <c r="T34295" s="2"/>
      <c r="V34295" s="2"/>
      <c r="W34295" s="28"/>
      <c r="Y34295" s="30"/>
      <c r="Z34295" s="30"/>
      <c r="AB34295" s="6"/>
    </row>
    <row r="34296" spans="1:28">
      <c r="A34296" s="2"/>
      <c r="B34296" s="2"/>
      <c r="C34296" s="2"/>
      <c r="G34296" s="94"/>
      <c r="H34296" s="94"/>
      <c r="I34296" s="94"/>
      <c r="J34296" s="2"/>
      <c r="P34296" s="30"/>
      <c r="T34296" s="2"/>
      <c r="V34296" s="2"/>
      <c r="W34296" s="28"/>
      <c r="Y34296" s="30"/>
      <c r="Z34296" s="30"/>
      <c r="AB34296" s="6"/>
    </row>
    <row r="34297" spans="1:28">
      <c r="A34297" s="2"/>
      <c r="B34297" s="2"/>
      <c r="C34297" s="2"/>
      <c r="G34297" s="94"/>
      <c r="H34297" s="94"/>
      <c r="I34297" s="94"/>
      <c r="J34297" s="2"/>
      <c r="P34297" s="30"/>
      <c r="T34297" s="2"/>
      <c r="V34297" s="2"/>
      <c r="W34297" s="28"/>
      <c r="Y34297" s="30"/>
      <c r="Z34297" s="30"/>
      <c r="AB34297" s="6"/>
    </row>
    <row r="34298" spans="1:28">
      <c r="A34298" s="2"/>
      <c r="B34298" s="2"/>
      <c r="C34298" s="2"/>
      <c r="G34298" s="94"/>
      <c r="H34298" s="94"/>
      <c r="I34298" s="94"/>
      <c r="J34298" s="2"/>
      <c r="P34298" s="30"/>
      <c r="T34298" s="2"/>
      <c r="V34298" s="2"/>
      <c r="W34298" s="28"/>
      <c r="Y34298" s="30"/>
      <c r="Z34298" s="30"/>
      <c r="AB34298" s="6"/>
    </row>
    <row r="34299" spans="1:28">
      <c r="A34299" s="2"/>
      <c r="B34299" s="2"/>
      <c r="C34299" s="2"/>
      <c r="G34299" s="94"/>
      <c r="H34299" s="94"/>
      <c r="I34299" s="94"/>
      <c r="J34299" s="2"/>
      <c r="P34299" s="30"/>
      <c r="T34299" s="2"/>
      <c r="V34299" s="2"/>
      <c r="W34299" s="28"/>
      <c r="Y34299" s="30"/>
      <c r="Z34299" s="30"/>
      <c r="AB34299" s="6"/>
    </row>
    <row r="34300" spans="1:28">
      <c r="A34300" s="2"/>
      <c r="B34300" s="2"/>
      <c r="C34300" s="2"/>
      <c r="G34300" s="94"/>
      <c r="H34300" s="94"/>
      <c r="I34300" s="94"/>
      <c r="J34300" s="2"/>
      <c r="P34300" s="30"/>
      <c r="T34300" s="2"/>
      <c r="V34300" s="2"/>
      <c r="W34300" s="28"/>
      <c r="Y34300" s="30"/>
      <c r="Z34300" s="30"/>
      <c r="AB34300" s="6"/>
    </row>
    <row r="34301" spans="1:28">
      <c r="A34301" s="2"/>
      <c r="B34301" s="2"/>
      <c r="C34301" s="2"/>
      <c r="G34301" s="94"/>
      <c r="H34301" s="94"/>
      <c r="I34301" s="94"/>
      <c r="J34301" s="2"/>
      <c r="P34301" s="30"/>
      <c r="T34301" s="2"/>
      <c r="V34301" s="2"/>
      <c r="W34301" s="28"/>
      <c r="Y34301" s="30"/>
      <c r="Z34301" s="30"/>
      <c r="AB34301" s="6"/>
    </row>
    <row r="34302" spans="1:28">
      <c r="A34302" s="2"/>
      <c r="B34302" s="2"/>
      <c r="C34302" s="2"/>
      <c r="G34302" s="94"/>
      <c r="H34302" s="94"/>
      <c r="I34302" s="94"/>
      <c r="J34302" s="2"/>
      <c r="P34302" s="30"/>
      <c r="T34302" s="2"/>
      <c r="V34302" s="2"/>
      <c r="W34302" s="28"/>
      <c r="Y34302" s="30"/>
      <c r="Z34302" s="30"/>
      <c r="AB34302" s="6"/>
    </row>
    <row r="34303" spans="1:28">
      <c r="A34303" s="2"/>
      <c r="B34303" s="2"/>
      <c r="C34303" s="2"/>
      <c r="G34303" s="94"/>
      <c r="H34303" s="94"/>
      <c r="I34303" s="94"/>
      <c r="J34303" s="2"/>
      <c r="P34303" s="30"/>
      <c r="T34303" s="2"/>
      <c r="V34303" s="2"/>
      <c r="W34303" s="28"/>
      <c r="Y34303" s="30"/>
      <c r="Z34303" s="30"/>
      <c r="AB34303" s="6"/>
    </row>
    <row r="34304" spans="1:28">
      <c r="A34304" s="2"/>
      <c r="B34304" s="2"/>
      <c r="C34304" s="2"/>
      <c r="G34304" s="94"/>
      <c r="H34304" s="94"/>
      <c r="I34304" s="94"/>
      <c r="J34304" s="2"/>
      <c r="P34304" s="30"/>
      <c r="T34304" s="2"/>
      <c r="V34304" s="2"/>
      <c r="W34304" s="28"/>
      <c r="Y34304" s="30"/>
      <c r="Z34304" s="30"/>
      <c r="AB34304" s="6"/>
    </row>
    <row r="34305" spans="1:28">
      <c r="A34305" s="2"/>
      <c r="B34305" s="2"/>
      <c r="C34305" s="2"/>
      <c r="G34305" s="94"/>
      <c r="H34305" s="94"/>
      <c r="I34305" s="94"/>
      <c r="J34305" s="2"/>
      <c r="P34305" s="30"/>
      <c r="T34305" s="2"/>
      <c r="V34305" s="2"/>
      <c r="W34305" s="28"/>
      <c r="Y34305" s="30"/>
      <c r="Z34305" s="30"/>
      <c r="AB34305" s="6"/>
    </row>
    <row r="34306" spans="1:28">
      <c r="A34306" s="2"/>
      <c r="B34306" s="2"/>
      <c r="C34306" s="2"/>
      <c r="G34306" s="94"/>
      <c r="H34306" s="94"/>
      <c r="I34306" s="94"/>
      <c r="J34306" s="2"/>
      <c r="P34306" s="30"/>
      <c r="T34306" s="2"/>
      <c r="V34306" s="2"/>
      <c r="W34306" s="28"/>
      <c r="Y34306" s="30"/>
      <c r="Z34306" s="30"/>
      <c r="AB34306" s="6"/>
    </row>
    <row r="34307" spans="1:28">
      <c r="A34307" s="2"/>
      <c r="B34307" s="2"/>
      <c r="C34307" s="2"/>
      <c r="G34307" s="94"/>
      <c r="H34307" s="94"/>
      <c r="I34307" s="94"/>
      <c r="J34307" s="2"/>
      <c r="P34307" s="30"/>
      <c r="T34307" s="2"/>
      <c r="V34307" s="2"/>
      <c r="W34307" s="28"/>
      <c r="Y34307" s="30"/>
      <c r="Z34307" s="30"/>
      <c r="AB34307" s="6"/>
    </row>
    <row r="34308" spans="1:28">
      <c r="A34308" s="2"/>
      <c r="B34308" s="2"/>
      <c r="C34308" s="2"/>
      <c r="G34308" s="94"/>
      <c r="H34308" s="94"/>
      <c r="I34308" s="94"/>
      <c r="J34308" s="2"/>
      <c r="P34308" s="30"/>
      <c r="T34308" s="2"/>
      <c r="V34308" s="2"/>
      <c r="W34308" s="28"/>
      <c r="Y34308" s="30"/>
      <c r="Z34308" s="30"/>
      <c r="AB34308" s="6"/>
    </row>
    <row r="34309" spans="1:28">
      <c r="A34309" s="2"/>
      <c r="B34309" s="2"/>
      <c r="C34309" s="2"/>
      <c r="G34309" s="94"/>
      <c r="H34309" s="94"/>
      <c r="I34309" s="94"/>
      <c r="J34309" s="2"/>
      <c r="P34309" s="30"/>
      <c r="T34309" s="2"/>
      <c r="V34309" s="2"/>
      <c r="W34309" s="28"/>
      <c r="Y34309" s="30"/>
      <c r="Z34309" s="30"/>
      <c r="AB34309" s="6"/>
    </row>
    <row r="34310" spans="1:28">
      <c r="A34310" s="2"/>
      <c r="B34310" s="2"/>
      <c r="C34310" s="2"/>
      <c r="G34310" s="94"/>
      <c r="H34310" s="94"/>
      <c r="I34310" s="94"/>
      <c r="J34310" s="2"/>
      <c r="P34310" s="30"/>
      <c r="T34310" s="2"/>
      <c r="V34310" s="2"/>
      <c r="W34310" s="28"/>
      <c r="Y34310" s="30"/>
      <c r="Z34310" s="30"/>
      <c r="AB34310" s="6"/>
    </row>
    <row r="34311" spans="1:28">
      <c r="A34311" s="2"/>
      <c r="B34311" s="2"/>
      <c r="C34311" s="2"/>
      <c r="G34311" s="94"/>
      <c r="H34311" s="94"/>
      <c r="I34311" s="94"/>
      <c r="J34311" s="2"/>
      <c r="P34311" s="30"/>
      <c r="T34311" s="2"/>
      <c r="V34311" s="2"/>
      <c r="W34311" s="28"/>
      <c r="Y34311" s="30"/>
      <c r="Z34311" s="30"/>
      <c r="AB34311" s="6"/>
    </row>
    <row r="34312" spans="1:28">
      <c r="A34312" s="2"/>
      <c r="B34312" s="2"/>
      <c r="C34312" s="2"/>
      <c r="G34312" s="94"/>
      <c r="H34312" s="94"/>
      <c r="I34312" s="94"/>
      <c r="J34312" s="2"/>
      <c r="P34312" s="30"/>
      <c r="T34312" s="2"/>
      <c r="V34312" s="2"/>
      <c r="W34312" s="28"/>
      <c r="Y34312" s="30"/>
      <c r="Z34312" s="30"/>
      <c r="AB34312" s="6"/>
    </row>
    <row r="34313" spans="1:28">
      <c r="A34313" s="2"/>
      <c r="B34313" s="2"/>
      <c r="C34313" s="2"/>
      <c r="G34313" s="94"/>
      <c r="H34313" s="94"/>
      <c r="I34313" s="94"/>
      <c r="J34313" s="2"/>
      <c r="P34313" s="30"/>
      <c r="T34313" s="2"/>
      <c r="V34313" s="2"/>
      <c r="W34313" s="28"/>
      <c r="Y34313" s="30"/>
      <c r="Z34313" s="30"/>
      <c r="AB34313" s="6"/>
    </row>
    <row r="34314" spans="1:28">
      <c r="A34314" s="2"/>
      <c r="B34314" s="2"/>
      <c r="C34314" s="2"/>
      <c r="G34314" s="94"/>
      <c r="H34314" s="94"/>
      <c r="I34314" s="94"/>
      <c r="J34314" s="2"/>
      <c r="P34314" s="30"/>
      <c r="T34314" s="2"/>
      <c r="V34314" s="2"/>
      <c r="W34314" s="28"/>
      <c r="Y34314" s="30"/>
      <c r="Z34314" s="30"/>
      <c r="AB34314" s="6"/>
    </row>
    <row r="34315" spans="1:28">
      <c r="A34315" s="2"/>
      <c r="B34315" s="2"/>
      <c r="C34315" s="2"/>
      <c r="G34315" s="94"/>
      <c r="H34315" s="94"/>
      <c r="I34315" s="94"/>
      <c r="J34315" s="2"/>
      <c r="P34315" s="30"/>
      <c r="T34315" s="2"/>
      <c r="V34315" s="2"/>
      <c r="W34315" s="28"/>
      <c r="Y34315" s="30"/>
      <c r="Z34315" s="30"/>
      <c r="AB34315" s="6"/>
    </row>
    <row r="34316" spans="1:28">
      <c r="A34316" s="2"/>
      <c r="B34316" s="2"/>
      <c r="C34316" s="2"/>
      <c r="G34316" s="94"/>
      <c r="H34316" s="94"/>
      <c r="I34316" s="94"/>
      <c r="J34316" s="2"/>
      <c r="P34316" s="30"/>
      <c r="T34316" s="2"/>
      <c r="V34316" s="2"/>
      <c r="W34316" s="28"/>
      <c r="Y34316" s="30"/>
      <c r="Z34316" s="30"/>
      <c r="AB34316" s="6"/>
    </row>
    <row r="34317" spans="1:28">
      <c r="A34317" s="2"/>
      <c r="B34317" s="2"/>
      <c r="C34317" s="2"/>
      <c r="G34317" s="94"/>
      <c r="H34317" s="94"/>
      <c r="I34317" s="94"/>
      <c r="J34317" s="2"/>
      <c r="P34317" s="30"/>
      <c r="T34317" s="2"/>
      <c r="V34317" s="2"/>
      <c r="W34317" s="28"/>
      <c r="Y34317" s="30"/>
      <c r="Z34317" s="30"/>
      <c r="AB34317" s="6"/>
    </row>
    <row r="34318" spans="1:28">
      <c r="A34318" s="2"/>
      <c r="B34318" s="2"/>
      <c r="C34318" s="2"/>
      <c r="G34318" s="94"/>
      <c r="H34318" s="94"/>
      <c r="I34318" s="94"/>
      <c r="J34318" s="2"/>
      <c r="P34318" s="30"/>
      <c r="T34318" s="2"/>
      <c r="V34318" s="2"/>
      <c r="W34318" s="28"/>
      <c r="Y34318" s="30"/>
      <c r="Z34318" s="30"/>
      <c r="AB34318" s="6"/>
    </row>
    <row r="34319" spans="1:28">
      <c r="A34319" s="2"/>
      <c r="B34319" s="2"/>
      <c r="C34319" s="2"/>
      <c r="G34319" s="94"/>
      <c r="H34319" s="94"/>
      <c r="I34319" s="94"/>
      <c r="J34319" s="2"/>
      <c r="P34319" s="30"/>
      <c r="T34319" s="2"/>
      <c r="V34319" s="2"/>
      <c r="W34319" s="28"/>
      <c r="Y34319" s="30"/>
      <c r="Z34319" s="30"/>
      <c r="AB34319" s="6"/>
    </row>
    <row r="34320" spans="1:28">
      <c r="A34320" s="2"/>
      <c r="B34320" s="2"/>
      <c r="C34320" s="2"/>
      <c r="G34320" s="94"/>
      <c r="H34320" s="94"/>
      <c r="I34320" s="94"/>
      <c r="J34320" s="2"/>
      <c r="P34320" s="30"/>
      <c r="T34320" s="2"/>
      <c r="V34320" s="2"/>
      <c r="W34320" s="28"/>
      <c r="Y34320" s="30"/>
      <c r="Z34320" s="30"/>
      <c r="AB34320" s="6"/>
    </row>
    <row r="34321" spans="1:28">
      <c r="A34321" s="2"/>
      <c r="B34321" s="2"/>
      <c r="C34321" s="2"/>
      <c r="G34321" s="94"/>
      <c r="H34321" s="94"/>
      <c r="I34321" s="94"/>
      <c r="J34321" s="2"/>
      <c r="P34321" s="30"/>
      <c r="T34321" s="2"/>
      <c r="V34321" s="2"/>
      <c r="W34321" s="28"/>
      <c r="Y34321" s="30"/>
      <c r="Z34321" s="30"/>
      <c r="AB34321" s="6"/>
    </row>
    <row r="34322" spans="1:28">
      <c r="A34322" s="2"/>
      <c r="B34322" s="2"/>
      <c r="C34322" s="2"/>
      <c r="G34322" s="94"/>
      <c r="H34322" s="94"/>
      <c r="I34322" s="94"/>
      <c r="J34322" s="2"/>
      <c r="P34322" s="30"/>
      <c r="T34322" s="2"/>
      <c r="V34322" s="2"/>
      <c r="W34322" s="28"/>
      <c r="Y34322" s="30"/>
      <c r="Z34322" s="30"/>
      <c r="AB34322" s="6"/>
    </row>
    <row r="34323" spans="1:28">
      <c r="A34323" s="2"/>
      <c r="B34323" s="2"/>
      <c r="C34323" s="2"/>
      <c r="G34323" s="94"/>
      <c r="H34323" s="94"/>
      <c r="I34323" s="94"/>
      <c r="J34323" s="2"/>
      <c r="P34323" s="30"/>
      <c r="T34323" s="2"/>
      <c r="V34323" s="2"/>
      <c r="W34323" s="28"/>
      <c r="Y34323" s="30"/>
      <c r="Z34323" s="30"/>
      <c r="AB34323" s="6"/>
    </row>
    <row r="34324" spans="1:28">
      <c r="A34324" s="2"/>
      <c r="B34324" s="2"/>
      <c r="C34324" s="2"/>
      <c r="G34324" s="94"/>
      <c r="H34324" s="94"/>
      <c r="I34324" s="94"/>
      <c r="J34324" s="2"/>
      <c r="P34324" s="30"/>
      <c r="T34324" s="2"/>
      <c r="V34324" s="2"/>
      <c r="W34324" s="28"/>
      <c r="Y34324" s="30"/>
      <c r="Z34324" s="30"/>
      <c r="AB34324" s="6"/>
    </row>
    <row r="34325" spans="1:28">
      <c r="A34325" s="2"/>
      <c r="B34325" s="2"/>
      <c r="C34325" s="2"/>
      <c r="G34325" s="94"/>
      <c r="H34325" s="94"/>
      <c r="I34325" s="94"/>
      <c r="J34325" s="2"/>
      <c r="P34325" s="30"/>
      <c r="T34325" s="2"/>
      <c r="V34325" s="2"/>
      <c r="W34325" s="28"/>
      <c r="Y34325" s="30"/>
      <c r="Z34325" s="30"/>
      <c r="AB34325" s="6"/>
    </row>
    <row r="34326" spans="1:28">
      <c r="A34326" s="2"/>
      <c r="B34326" s="2"/>
      <c r="C34326" s="2"/>
      <c r="G34326" s="94"/>
      <c r="H34326" s="94"/>
      <c r="I34326" s="94"/>
      <c r="J34326" s="2"/>
      <c r="P34326" s="30"/>
      <c r="T34326" s="2"/>
      <c r="V34326" s="2"/>
      <c r="W34326" s="28"/>
      <c r="Y34326" s="30"/>
      <c r="Z34326" s="30"/>
      <c r="AB34326" s="6"/>
    </row>
    <row r="34327" spans="1:28">
      <c r="A34327" s="2"/>
      <c r="B34327" s="2"/>
      <c r="C34327" s="2"/>
      <c r="G34327" s="94"/>
      <c r="H34327" s="94"/>
      <c r="I34327" s="94"/>
      <c r="J34327" s="2"/>
      <c r="P34327" s="30"/>
      <c r="T34327" s="2"/>
      <c r="V34327" s="2"/>
      <c r="W34327" s="28"/>
      <c r="Y34327" s="30"/>
      <c r="Z34327" s="30"/>
      <c r="AB34327" s="6"/>
    </row>
    <row r="34328" spans="1:28">
      <c r="A34328" s="2"/>
      <c r="B34328" s="2"/>
      <c r="C34328" s="2"/>
      <c r="G34328" s="94"/>
      <c r="H34328" s="94"/>
      <c r="I34328" s="94"/>
      <c r="J34328" s="2"/>
      <c r="P34328" s="30"/>
      <c r="T34328" s="2"/>
      <c r="V34328" s="2"/>
      <c r="W34328" s="28"/>
      <c r="Y34328" s="30"/>
      <c r="Z34328" s="30"/>
      <c r="AB34328" s="6"/>
    </row>
    <row r="34329" spans="1:28">
      <c r="A34329" s="2"/>
      <c r="B34329" s="2"/>
      <c r="C34329" s="2"/>
      <c r="G34329" s="94"/>
      <c r="H34329" s="94"/>
      <c r="I34329" s="94"/>
      <c r="J34329" s="2"/>
      <c r="P34329" s="30"/>
      <c r="T34329" s="2"/>
      <c r="V34329" s="2"/>
      <c r="W34329" s="28"/>
      <c r="Y34329" s="30"/>
      <c r="Z34329" s="30"/>
      <c r="AB34329" s="6"/>
    </row>
    <row r="34330" spans="1:28">
      <c r="A34330" s="2"/>
      <c r="B34330" s="2"/>
      <c r="C34330" s="2"/>
      <c r="G34330" s="94"/>
      <c r="H34330" s="94"/>
      <c r="I34330" s="94"/>
      <c r="J34330" s="2"/>
      <c r="P34330" s="30"/>
      <c r="T34330" s="2"/>
      <c r="V34330" s="2"/>
      <c r="W34330" s="28"/>
      <c r="Y34330" s="30"/>
      <c r="Z34330" s="30"/>
      <c r="AB34330" s="6"/>
    </row>
    <row r="34331" spans="1:28">
      <c r="A34331" s="2"/>
      <c r="B34331" s="2"/>
      <c r="C34331" s="2"/>
      <c r="G34331" s="94"/>
      <c r="H34331" s="94"/>
      <c r="I34331" s="94"/>
      <c r="J34331" s="2"/>
      <c r="P34331" s="30"/>
      <c r="T34331" s="2"/>
      <c r="V34331" s="2"/>
      <c r="W34331" s="28"/>
      <c r="Y34331" s="30"/>
      <c r="Z34331" s="30"/>
      <c r="AB34331" s="6"/>
    </row>
    <row r="34332" spans="1:28">
      <c r="A34332" s="2"/>
      <c r="B34332" s="2"/>
      <c r="C34332" s="2"/>
      <c r="G34332" s="94"/>
      <c r="H34332" s="94"/>
      <c r="I34332" s="94"/>
      <c r="J34332" s="2"/>
      <c r="P34332" s="30"/>
      <c r="T34332" s="2"/>
      <c r="V34332" s="2"/>
      <c r="W34332" s="28"/>
      <c r="Y34332" s="30"/>
      <c r="Z34332" s="30"/>
      <c r="AB34332" s="6"/>
    </row>
    <row r="34333" spans="1:28">
      <c r="A34333" s="2"/>
      <c r="B34333" s="2"/>
      <c r="C34333" s="2"/>
      <c r="G34333" s="94"/>
      <c r="H34333" s="94"/>
      <c r="I34333" s="94"/>
      <c r="J34333" s="2"/>
      <c r="P34333" s="30"/>
      <c r="T34333" s="2"/>
      <c r="V34333" s="2"/>
      <c r="W34333" s="28"/>
      <c r="Y34333" s="30"/>
      <c r="Z34333" s="30"/>
      <c r="AB34333" s="6"/>
    </row>
    <row r="34334" spans="1:28">
      <c r="A34334" s="2"/>
      <c r="B34334" s="2"/>
      <c r="C34334" s="2"/>
      <c r="G34334" s="94"/>
      <c r="H34334" s="94"/>
      <c r="I34334" s="94"/>
      <c r="J34334" s="2"/>
      <c r="P34334" s="30"/>
      <c r="T34334" s="2"/>
      <c r="V34334" s="2"/>
      <c r="W34334" s="28"/>
      <c r="Y34334" s="30"/>
      <c r="Z34334" s="30"/>
      <c r="AB34334" s="6"/>
    </row>
    <row r="34335" spans="1:28">
      <c r="A34335" s="2"/>
      <c r="B34335" s="2"/>
      <c r="C34335" s="2"/>
      <c r="G34335" s="94"/>
      <c r="H34335" s="94"/>
      <c r="I34335" s="94"/>
      <c r="J34335" s="2"/>
      <c r="P34335" s="30"/>
      <c r="T34335" s="2"/>
      <c r="V34335" s="2"/>
      <c r="W34335" s="28"/>
      <c r="Y34335" s="30"/>
      <c r="Z34335" s="30"/>
      <c r="AB34335" s="6"/>
    </row>
    <row r="34336" spans="1:28">
      <c r="A34336" s="2"/>
      <c r="B34336" s="2"/>
      <c r="C34336" s="2"/>
      <c r="G34336" s="94"/>
      <c r="H34336" s="94"/>
      <c r="I34336" s="94"/>
      <c r="J34336" s="2"/>
      <c r="P34336" s="30"/>
      <c r="T34336" s="2"/>
      <c r="V34336" s="2"/>
      <c r="W34336" s="28"/>
      <c r="Y34336" s="30"/>
      <c r="Z34336" s="30"/>
      <c r="AB34336" s="6"/>
    </row>
    <row r="34337" spans="1:28">
      <c r="A34337" s="2"/>
      <c r="B34337" s="2"/>
      <c r="C34337" s="2"/>
      <c r="G34337" s="94"/>
      <c r="H34337" s="94"/>
      <c r="I34337" s="94"/>
      <c r="J34337" s="2"/>
      <c r="P34337" s="30"/>
      <c r="T34337" s="2"/>
      <c r="V34337" s="2"/>
      <c r="W34337" s="28"/>
      <c r="Y34337" s="30"/>
      <c r="Z34337" s="30"/>
      <c r="AB34337" s="6"/>
    </row>
    <row r="34338" spans="1:28">
      <c r="A34338" s="2"/>
      <c r="B34338" s="2"/>
      <c r="C34338" s="2"/>
      <c r="G34338" s="94"/>
      <c r="H34338" s="94"/>
      <c r="I34338" s="94"/>
      <c r="J34338" s="2"/>
      <c r="P34338" s="30"/>
      <c r="T34338" s="2"/>
      <c r="V34338" s="2"/>
      <c r="W34338" s="28"/>
      <c r="Y34338" s="30"/>
      <c r="Z34338" s="30"/>
      <c r="AB34338" s="6"/>
    </row>
    <row r="34339" spans="1:28">
      <c r="A34339" s="2"/>
      <c r="B34339" s="2"/>
      <c r="C34339" s="2"/>
      <c r="G34339" s="94"/>
      <c r="H34339" s="94"/>
      <c r="I34339" s="94"/>
      <c r="J34339" s="2"/>
      <c r="P34339" s="30"/>
      <c r="T34339" s="2"/>
      <c r="V34339" s="2"/>
      <c r="W34339" s="28"/>
      <c r="Y34339" s="30"/>
      <c r="Z34339" s="30"/>
      <c r="AB34339" s="6"/>
    </row>
    <row r="34340" spans="1:28">
      <c r="A34340" s="2"/>
      <c r="B34340" s="2"/>
      <c r="C34340" s="2"/>
      <c r="G34340" s="94"/>
      <c r="H34340" s="94"/>
      <c r="I34340" s="94"/>
      <c r="J34340" s="2"/>
      <c r="P34340" s="30"/>
      <c r="T34340" s="2"/>
      <c r="V34340" s="2"/>
      <c r="W34340" s="28"/>
      <c r="Y34340" s="30"/>
      <c r="Z34340" s="30"/>
      <c r="AB34340" s="6"/>
    </row>
    <row r="34341" spans="1:28">
      <c r="A34341" s="2"/>
      <c r="B34341" s="2"/>
      <c r="C34341" s="2"/>
      <c r="G34341" s="94"/>
      <c r="H34341" s="94"/>
      <c r="I34341" s="94"/>
      <c r="J34341" s="2"/>
      <c r="P34341" s="30"/>
      <c r="T34341" s="2"/>
      <c r="V34341" s="2"/>
      <c r="W34341" s="28"/>
      <c r="Y34341" s="30"/>
      <c r="Z34341" s="30"/>
      <c r="AB34341" s="6"/>
    </row>
    <row r="34342" spans="1:28">
      <c r="A34342" s="2"/>
      <c r="B34342" s="2"/>
      <c r="C34342" s="2"/>
      <c r="G34342" s="94"/>
      <c r="H34342" s="94"/>
      <c r="I34342" s="94"/>
      <c r="J34342" s="2"/>
      <c r="P34342" s="30"/>
      <c r="T34342" s="2"/>
      <c r="V34342" s="2"/>
      <c r="W34342" s="28"/>
      <c r="Y34342" s="30"/>
      <c r="Z34342" s="30"/>
      <c r="AB34342" s="6"/>
    </row>
    <row r="34343" spans="1:28">
      <c r="A34343" s="2"/>
      <c r="B34343" s="2"/>
      <c r="C34343" s="2"/>
      <c r="G34343" s="94"/>
      <c r="H34343" s="94"/>
      <c r="I34343" s="94"/>
      <c r="J34343" s="2"/>
      <c r="P34343" s="30"/>
      <c r="T34343" s="2"/>
      <c r="V34343" s="2"/>
      <c r="W34343" s="28"/>
      <c r="Y34343" s="30"/>
      <c r="Z34343" s="30"/>
      <c r="AB34343" s="6"/>
    </row>
    <row r="34344" spans="1:28">
      <c r="A34344" s="2"/>
      <c r="B34344" s="2"/>
      <c r="C34344" s="2"/>
      <c r="G34344" s="94"/>
      <c r="H34344" s="94"/>
      <c r="I34344" s="94"/>
      <c r="J34344" s="2"/>
      <c r="P34344" s="30"/>
      <c r="T34344" s="2"/>
      <c r="V34344" s="2"/>
      <c r="W34344" s="28"/>
      <c r="Y34344" s="30"/>
      <c r="Z34344" s="30"/>
      <c r="AB34344" s="6"/>
    </row>
    <row r="34345" spans="1:28">
      <c r="A34345" s="2"/>
      <c r="B34345" s="2"/>
      <c r="C34345" s="2"/>
      <c r="G34345" s="94"/>
      <c r="H34345" s="94"/>
      <c r="I34345" s="94"/>
      <c r="J34345" s="2"/>
      <c r="P34345" s="30"/>
      <c r="T34345" s="2"/>
      <c r="V34345" s="2"/>
      <c r="W34345" s="28"/>
      <c r="Y34345" s="30"/>
      <c r="Z34345" s="30"/>
      <c r="AB34345" s="6"/>
    </row>
    <row r="34346" spans="1:28">
      <c r="A34346" s="2"/>
      <c r="B34346" s="2"/>
      <c r="C34346" s="2"/>
      <c r="G34346" s="94"/>
      <c r="H34346" s="94"/>
      <c r="I34346" s="94"/>
      <c r="J34346" s="2"/>
      <c r="P34346" s="30"/>
      <c r="T34346" s="2"/>
      <c r="V34346" s="2"/>
      <c r="W34346" s="28"/>
      <c r="Y34346" s="30"/>
      <c r="Z34346" s="30"/>
      <c r="AB34346" s="6"/>
    </row>
    <row r="34347" spans="1:28">
      <c r="A34347" s="2"/>
      <c r="B34347" s="2"/>
      <c r="C34347" s="2"/>
      <c r="G34347" s="94"/>
      <c r="H34347" s="94"/>
      <c r="I34347" s="94"/>
      <c r="J34347" s="2"/>
      <c r="P34347" s="30"/>
      <c r="T34347" s="2"/>
      <c r="V34347" s="2"/>
      <c r="W34347" s="28"/>
      <c r="Y34347" s="30"/>
      <c r="Z34347" s="30"/>
      <c r="AB34347" s="6"/>
    </row>
    <row r="34348" spans="1:28">
      <c r="A34348" s="2"/>
      <c r="B34348" s="2"/>
      <c r="C34348" s="2"/>
      <c r="G34348" s="94"/>
      <c r="H34348" s="94"/>
      <c r="I34348" s="94"/>
      <c r="J34348" s="2"/>
      <c r="P34348" s="30"/>
      <c r="T34348" s="2"/>
      <c r="V34348" s="2"/>
      <c r="W34348" s="28"/>
      <c r="Y34348" s="30"/>
      <c r="Z34348" s="30"/>
      <c r="AB34348" s="6"/>
    </row>
    <row r="34349" spans="1:28">
      <c r="A34349" s="2"/>
      <c r="B34349" s="2"/>
      <c r="C34349" s="2"/>
      <c r="G34349" s="94"/>
      <c r="H34349" s="94"/>
      <c r="I34349" s="94"/>
      <c r="J34349" s="2"/>
      <c r="P34349" s="30"/>
      <c r="T34349" s="2"/>
      <c r="V34349" s="2"/>
      <c r="W34349" s="28"/>
      <c r="Y34349" s="30"/>
      <c r="Z34349" s="30"/>
      <c r="AB34349" s="6"/>
    </row>
    <row r="34350" spans="1:28">
      <c r="A34350" s="2"/>
      <c r="B34350" s="2"/>
      <c r="C34350" s="2"/>
      <c r="G34350" s="94"/>
      <c r="H34350" s="94"/>
      <c r="I34350" s="94"/>
      <c r="J34350" s="2"/>
      <c r="P34350" s="30"/>
      <c r="T34350" s="2"/>
      <c r="V34350" s="2"/>
      <c r="W34350" s="28"/>
      <c r="Y34350" s="30"/>
      <c r="Z34350" s="30"/>
      <c r="AB34350" s="6"/>
    </row>
    <row r="34351" spans="1:28">
      <c r="A34351" s="2"/>
      <c r="B34351" s="2"/>
      <c r="C34351" s="2"/>
      <c r="G34351" s="94"/>
      <c r="H34351" s="94"/>
      <c r="I34351" s="94"/>
      <c r="J34351" s="2"/>
      <c r="P34351" s="30"/>
      <c r="T34351" s="2"/>
      <c r="V34351" s="2"/>
      <c r="W34351" s="28"/>
      <c r="Y34351" s="30"/>
      <c r="Z34351" s="30"/>
      <c r="AB34351" s="6"/>
    </row>
    <row r="34352" spans="1:28">
      <c r="A34352" s="2"/>
      <c r="B34352" s="2"/>
      <c r="C34352" s="2"/>
      <c r="G34352" s="94"/>
      <c r="H34352" s="94"/>
      <c r="I34352" s="94"/>
      <c r="J34352" s="2"/>
      <c r="P34352" s="30"/>
      <c r="T34352" s="2"/>
      <c r="V34352" s="2"/>
      <c r="W34352" s="28"/>
      <c r="Y34352" s="30"/>
      <c r="Z34352" s="30"/>
      <c r="AB34352" s="6"/>
    </row>
    <row r="34353" spans="1:28">
      <c r="A34353" s="2"/>
      <c r="B34353" s="2"/>
      <c r="C34353" s="2"/>
      <c r="G34353" s="94"/>
      <c r="H34353" s="94"/>
      <c r="I34353" s="94"/>
      <c r="J34353" s="2"/>
      <c r="P34353" s="30"/>
      <c r="T34353" s="2"/>
      <c r="V34353" s="2"/>
      <c r="W34353" s="28"/>
      <c r="Y34353" s="30"/>
      <c r="Z34353" s="30"/>
      <c r="AB34353" s="6"/>
    </row>
    <row r="34354" spans="1:28">
      <c r="A34354" s="2"/>
      <c r="B34354" s="2"/>
      <c r="C34354" s="2"/>
      <c r="G34354" s="94"/>
      <c r="H34354" s="94"/>
      <c r="I34354" s="94"/>
      <c r="J34354" s="2"/>
      <c r="P34354" s="30"/>
      <c r="T34354" s="2"/>
      <c r="V34354" s="2"/>
      <c r="W34354" s="28"/>
      <c r="Y34354" s="30"/>
      <c r="Z34354" s="30"/>
      <c r="AB34354" s="6"/>
    </row>
    <row r="34355" spans="1:28">
      <c r="A34355" s="2"/>
      <c r="B34355" s="2"/>
      <c r="C34355" s="2"/>
      <c r="G34355" s="94"/>
      <c r="H34355" s="94"/>
      <c r="I34355" s="94"/>
      <c r="J34355" s="2"/>
      <c r="P34355" s="30"/>
      <c r="T34355" s="2"/>
      <c r="V34355" s="2"/>
      <c r="W34355" s="28"/>
      <c r="Y34355" s="30"/>
      <c r="Z34355" s="30"/>
      <c r="AB34355" s="6"/>
    </row>
    <row r="34356" spans="1:28">
      <c r="A34356" s="2"/>
      <c r="B34356" s="2"/>
      <c r="C34356" s="2"/>
      <c r="G34356" s="94"/>
      <c r="H34356" s="94"/>
      <c r="I34356" s="94"/>
      <c r="J34356" s="2"/>
      <c r="P34356" s="30"/>
      <c r="T34356" s="2"/>
      <c r="V34356" s="2"/>
      <c r="W34356" s="28"/>
      <c r="Y34356" s="30"/>
      <c r="Z34356" s="30"/>
      <c r="AB34356" s="6"/>
    </row>
    <row r="34357" spans="1:28">
      <c r="A34357" s="2"/>
      <c r="B34357" s="2"/>
      <c r="C34357" s="2"/>
      <c r="G34357" s="94"/>
      <c r="H34357" s="94"/>
      <c r="I34357" s="94"/>
      <c r="J34357" s="2"/>
      <c r="P34357" s="30"/>
      <c r="T34357" s="2"/>
      <c r="V34357" s="2"/>
      <c r="W34357" s="28"/>
      <c r="Y34357" s="30"/>
      <c r="Z34357" s="30"/>
      <c r="AB34357" s="6"/>
    </row>
    <row r="34358" spans="1:28">
      <c r="A34358" s="2"/>
      <c r="B34358" s="2"/>
      <c r="C34358" s="2"/>
      <c r="G34358" s="94"/>
      <c r="H34358" s="94"/>
      <c r="I34358" s="94"/>
      <c r="J34358" s="2"/>
      <c r="P34358" s="30"/>
      <c r="T34358" s="2"/>
      <c r="V34358" s="2"/>
      <c r="W34358" s="28"/>
      <c r="Y34358" s="30"/>
      <c r="Z34358" s="30"/>
      <c r="AB34358" s="6"/>
    </row>
    <row r="34359" spans="1:28">
      <c r="A34359" s="2"/>
      <c r="B34359" s="2"/>
      <c r="C34359" s="2"/>
      <c r="G34359" s="94"/>
      <c r="H34359" s="94"/>
      <c r="I34359" s="94"/>
      <c r="J34359" s="2"/>
      <c r="P34359" s="30"/>
      <c r="T34359" s="2"/>
      <c r="V34359" s="2"/>
      <c r="W34359" s="28"/>
      <c r="Y34359" s="30"/>
      <c r="Z34359" s="30"/>
      <c r="AB34359" s="6"/>
    </row>
    <row r="34360" spans="1:28">
      <c r="A34360" s="2"/>
      <c r="B34360" s="2"/>
      <c r="C34360" s="2"/>
      <c r="G34360" s="94"/>
      <c r="H34360" s="94"/>
      <c r="I34360" s="94"/>
      <c r="J34360" s="2"/>
      <c r="P34360" s="30"/>
      <c r="T34360" s="2"/>
      <c r="V34360" s="2"/>
      <c r="W34360" s="28"/>
      <c r="Y34360" s="30"/>
      <c r="Z34360" s="30"/>
      <c r="AB34360" s="6"/>
    </row>
    <row r="34361" spans="1:28">
      <c r="A34361" s="2"/>
      <c r="B34361" s="2"/>
      <c r="C34361" s="2"/>
      <c r="G34361" s="94"/>
      <c r="H34361" s="94"/>
      <c r="I34361" s="94"/>
      <c r="J34361" s="2"/>
      <c r="P34361" s="30"/>
      <c r="T34361" s="2"/>
      <c r="V34361" s="2"/>
      <c r="W34361" s="28"/>
      <c r="Y34361" s="30"/>
      <c r="Z34361" s="30"/>
      <c r="AB34361" s="6"/>
    </row>
    <row r="34362" spans="1:28">
      <c r="A34362" s="2"/>
      <c r="B34362" s="2"/>
      <c r="C34362" s="2"/>
      <c r="G34362" s="94"/>
      <c r="H34362" s="94"/>
      <c r="I34362" s="94"/>
      <c r="J34362" s="2"/>
      <c r="P34362" s="30"/>
      <c r="T34362" s="2"/>
      <c r="V34362" s="2"/>
      <c r="W34362" s="28"/>
      <c r="Y34362" s="30"/>
      <c r="Z34362" s="30"/>
      <c r="AB34362" s="6"/>
    </row>
    <row r="34363" spans="1:28">
      <c r="A34363" s="2"/>
      <c r="B34363" s="2"/>
      <c r="C34363" s="2"/>
      <c r="G34363" s="94"/>
      <c r="H34363" s="94"/>
      <c r="I34363" s="94"/>
      <c r="J34363" s="2"/>
      <c r="P34363" s="30"/>
      <c r="T34363" s="2"/>
      <c r="V34363" s="2"/>
      <c r="W34363" s="28"/>
      <c r="Y34363" s="30"/>
      <c r="Z34363" s="30"/>
      <c r="AB34363" s="6"/>
    </row>
    <row r="34364" spans="1:28">
      <c r="A34364" s="2"/>
      <c r="B34364" s="2"/>
      <c r="C34364" s="2"/>
      <c r="G34364" s="94"/>
      <c r="H34364" s="94"/>
      <c r="I34364" s="94"/>
      <c r="J34364" s="2"/>
      <c r="P34364" s="30"/>
      <c r="T34364" s="2"/>
      <c r="V34364" s="2"/>
      <c r="W34364" s="28"/>
      <c r="Y34364" s="30"/>
      <c r="Z34364" s="30"/>
      <c r="AB34364" s="6"/>
    </row>
    <row r="34365" spans="1:28">
      <c r="A34365" s="2"/>
      <c r="B34365" s="2"/>
      <c r="C34365" s="2"/>
      <c r="G34365" s="94"/>
      <c r="H34365" s="94"/>
      <c r="I34365" s="94"/>
      <c r="J34365" s="2"/>
      <c r="P34365" s="30"/>
      <c r="T34365" s="2"/>
      <c r="V34365" s="2"/>
      <c r="W34365" s="28"/>
      <c r="Y34365" s="30"/>
      <c r="Z34365" s="30"/>
      <c r="AB34365" s="6"/>
    </row>
    <row r="34366" spans="1:28">
      <c r="A34366" s="2"/>
      <c r="B34366" s="2"/>
      <c r="C34366" s="2"/>
      <c r="G34366" s="94"/>
      <c r="H34366" s="94"/>
      <c r="I34366" s="94"/>
      <c r="J34366" s="2"/>
      <c r="P34366" s="30"/>
      <c r="T34366" s="2"/>
      <c r="V34366" s="2"/>
      <c r="W34366" s="28"/>
      <c r="Y34366" s="30"/>
      <c r="Z34366" s="30"/>
      <c r="AB34366" s="6"/>
    </row>
    <row r="34367" spans="1:28">
      <c r="A34367" s="2"/>
      <c r="B34367" s="2"/>
      <c r="C34367" s="2"/>
      <c r="G34367" s="94"/>
      <c r="H34367" s="94"/>
      <c r="I34367" s="94"/>
      <c r="J34367" s="2"/>
      <c r="P34367" s="30"/>
      <c r="T34367" s="2"/>
      <c r="V34367" s="2"/>
      <c r="W34367" s="28"/>
      <c r="Y34367" s="30"/>
      <c r="Z34367" s="30"/>
      <c r="AB34367" s="6"/>
    </row>
    <row r="34368" spans="1:28">
      <c r="A34368" s="2"/>
      <c r="B34368" s="2"/>
      <c r="C34368" s="2"/>
      <c r="G34368" s="94"/>
      <c r="H34368" s="94"/>
      <c r="I34368" s="94"/>
      <c r="J34368" s="2"/>
      <c r="P34368" s="30"/>
      <c r="T34368" s="2"/>
      <c r="V34368" s="2"/>
      <c r="W34368" s="28"/>
      <c r="Y34368" s="30"/>
      <c r="Z34368" s="30"/>
      <c r="AB34368" s="6"/>
    </row>
    <row r="34369" spans="1:28">
      <c r="A34369" s="2"/>
      <c r="B34369" s="2"/>
      <c r="C34369" s="2"/>
      <c r="G34369" s="94"/>
      <c r="H34369" s="94"/>
      <c r="I34369" s="94"/>
      <c r="J34369" s="2"/>
      <c r="P34369" s="30"/>
      <c r="T34369" s="2"/>
      <c r="V34369" s="2"/>
      <c r="W34369" s="28"/>
      <c r="Y34369" s="30"/>
      <c r="Z34369" s="30"/>
      <c r="AB34369" s="6"/>
    </row>
    <row r="34370" spans="1:28">
      <c r="A34370" s="2"/>
      <c r="B34370" s="2"/>
      <c r="C34370" s="2"/>
      <c r="G34370" s="94"/>
      <c r="H34370" s="94"/>
      <c r="I34370" s="94"/>
      <c r="J34370" s="2"/>
      <c r="P34370" s="30"/>
      <c r="T34370" s="2"/>
      <c r="V34370" s="2"/>
      <c r="W34370" s="28"/>
      <c r="Y34370" s="30"/>
      <c r="Z34370" s="30"/>
      <c r="AB34370" s="6"/>
    </row>
    <row r="34371" spans="1:28">
      <c r="A34371" s="2"/>
      <c r="B34371" s="2"/>
      <c r="C34371" s="2"/>
      <c r="G34371" s="94"/>
      <c r="H34371" s="94"/>
      <c r="I34371" s="94"/>
      <c r="J34371" s="2"/>
      <c r="P34371" s="30"/>
      <c r="T34371" s="2"/>
      <c r="V34371" s="2"/>
      <c r="W34371" s="28"/>
      <c r="Y34371" s="30"/>
      <c r="Z34371" s="30"/>
      <c r="AB34371" s="6"/>
    </row>
    <row r="34372" spans="1:28">
      <c r="A34372" s="2"/>
      <c r="B34372" s="2"/>
      <c r="C34372" s="2"/>
      <c r="G34372" s="94"/>
      <c r="H34372" s="94"/>
      <c r="I34372" s="94"/>
      <c r="J34372" s="2"/>
      <c r="P34372" s="30"/>
      <c r="T34372" s="2"/>
      <c r="V34372" s="2"/>
      <c r="W34372" s="28"/>
      <c r="Y34372" s="30"/>
      <c r="Z34372" s="30"/>
      <c r="AB34372" s="6"/>
    </row>
    <row r="34373" spans="1:28">
      <c r="A34373" s="2"/>
      <c r="B34373" s="2"/>
      <c r="C34373" s="2"/>
      <c r="G34373" s="94"/>
      <c r="H34373" s="94"/>
      <c r="I34373" s="94"/>
      <c r="J34373" s="2"/>
      <c r="P34373" s="30"/>
      <c r="T34373" s="2"/>
      <c r="V34373" s="2"/>
      <c r="W34373" s="28"/>
      <c r="Y34373" s="30"/>
      <c r="Z34373" s="30"/>
      <c r="AB34373" s="6"/>
    </row>
    <row r="34374" spans="1:28">
      <c r="A34374" s="2"/>
      <c r="B34374" s="2"/>
      <c r="C34374" s="2"/>
      <c r="G34374" s="94"/>
      <c r="H34374" s="94"/>
      <c r="I34374" s="94"/>
      <c r="J34374" s="2"/>
      <c r="P34374" s="30"/>
      <c r="T34374" s="2"/>
      <c r="V34374" s="2"/>
      <c r="W34374" s="28"/>
      <c r="Y34374" s="30"/>
      <c r="Z34374" s="30"/>
      <c r="AB34374" s="6"/>
    </row>
    <row r="34375" spans="1:28">
      <c r="A34375" s="2"/>
      <c r="B34375" s="2"/>
      <c r="C34375" s="2"/>
      <c r="G34375" s="94"/>
      <c r="H34375" s="94"/>
      <c r="I34375" s="94"/>
      <c r="J34375" s="2"/>
      <c r="P34375" s="30"/>
      <c r="T34375" s="2"/>
      <c r="V34375" s="2"/>
      <c r="W34375" s="28"/>
      <c r="Y34375" s="30"/>
      <c r="Z34375" s="30"/>
      <c r="AB34375" s="6"/>
    </row>
    <row r="34376" spans="1:28">
      <c r="A34376" s="2"/>
      <c r="B34376" s="2"/>
      <c r="C34376" s="2"/>
      <c r="G34376" s="94"/>
      <c r="H34376" s="94"/>
      <c r="I34376" s="94"/>
      <c r="J34376" s="2"/>
      <c r="P34376" s="30"/>
      <c r="T34376" s="2"/>
      <c r="V34376" s="2"/>
      <c r="W34376" s="28"/>
      <c r="Y34376" s="30"/>
      <c r="Z34376" s="30"/>
      <c r="AB34376" s="6"/>
    </row>
    <row r="34377" spans="1:28">
      <c r="A34377" s="2"/>
      <c r="B34377" s="2"/>
      <c r="C34377" s="2"/>
      <c r="G34377" s="94"/>
      <c r="H34377" s="94"/>
      <c r="I34377" s="94"/>
      <c r="J34377" s="2"/>
      <c r="P34377" s="30"/>
      <c r="T34377" s="2"/>
      <c r="V34377" s="2"/>
      <c r="W34377" s="28"/>
      <c r="Y34377" s="30"/>
      <c r="Z34377" s="30"/>
      <c r="AB34377" s="6"/>
    </row>
    <row r="34378" spans="1:28">
      <c r="A34378" s="2"/>
      <c r="B34378" s="2"/>
      <c r="C34378" s="2"/>
      <c r="G34378" s="94"/>
      <c r="H34378" s="94"/>
      <c r="I34378" s="94"/>
      <c r="J34378" s="2"/>
      <c r="P34378" s="30"/>
      <c r="T34378" s="2"/>
      <c r="V34378" s="2"/>
      <c r="W34378" s="28"/>
      <c r="Y34378" s="30"/>
      <c r="Z34378" s="30"/>
      <c r="AB34378" s="6"/>
    </row>
    <row r="34379" spans="1:28">
      <c r="A34379" s="2"/>
      <c r="B34379" s="2"/>
      <c r="C34379" s="2"/>
      <c r="G34379" s="94"/>
      <c r="H34379" s="94"/>
      <c r="I34379" s="94"/>
      <c r="J34379" s="2"/>
      <c r="P34379" s="30"/>
      <c r="T34379" s="2"/>
      <c r="V34379" s="2"/>
      <c r="W34379" s="28"/>
      <c r="Y34379" s="30"/>
      <c r="Z34379" s="30"/>
      <c r="AB34379" s="6"/>
    </row>
    <row r="34380" spans="1:28">
      <c r="A34380" s="2"/>
      <c r="B34380" s="2"/>
      <c r="C34380" s="2"/>
      <c r="G34380" s="94"/>
      <c r="H34380" s="94"/>
      <c r="I34380" s="94"/>
      <c r="J34380" s="2"/>
      <c r="P34380" s="30"/>
      <c r="T34380" s="2"/>
      <c r="V34380" s="2"/>
      <c r="W34380" s="28"/>
      <c r="Y34380" s="30"/>
      <c r="Z34380" s="30"/>
      <c r="AB34380" s="6"/>
    </row>
    <row r="34381" spans="1:28">
      <c r="A34381" s="2"/>
      <c r="B34381" s="2"/>
      <c r="C34381" s="2"/>
      <c r="G34381" s="94"/>
      <c r="H34381" s="94"/>
      <c r="I34381" s="94"/>
      <c r="J34381" s="2"/>
      <c r="P34381" s="30"/>
      <c r="T34381" s="2"/>
      <c r="V34381" s="2"/>
      <c r="W34381" s="28"/>
      <c r="Y34381" s="30"/>
      <c r="Z34381" s="30"/>
      <c r="AB34381" s="6"/>
    </row>
    <row r="34382" spans="1:28">
      <c r="A34382" s="2"/>
      <c r="B34382" s="2"/>
      <c r="C34382" s="2"/>
      <c r="G34382" s="94"/>
      <c r="H34382" s="94"/>
      <c r="I34382" s="94"/>
      <c r="J34382" s="2"/>
      <c r="P34382" s="30"/>
      <c r="T34382" s="2"/>
      <c r="V34382" s="2"/>
      <c r="W34382" s="28"/>
      <c r="Y34382" s="30"/>
      <c r="Z34382" s="30"/>
      <c r="AB34382" s="6"/>
    </row>
    <row r="34383" spans="1:28">
      <c r="A34383" s="2"/>
      <c r="B34383" s="2"/>
      <c r="C34383" s="2"/>
      <c r="G34383" s="94"/>
      <c r="H34383" s="94"/>
      <c r="I34383" s="94"/>
      <c r="J34383" s="2"/>
      <c r="P34383" s="30"/>
      <c r="T34383" s="2"/>
      <c r="V34383" s="2"/>
      <c r="W34383" s="28"/>
      <c r="Y34383" s="30"/>
      <c r="Z34383" s="30"/>
      <c r="AB34383" s="6"/>
    </row>
    <row r="34384" spans="1:28">
      <c r="A34384" s="2"/>
      <c r="B34384" s="2"/>
      <c r="C34384" s="2"/>
      <c r="G34384" s="94"/>
      <c r="H34384" s="94"/>
      <c r="I34384" s="94"/>
      <c r="J34384" s="2"/>
      <c r="P34384" s="30"/>
      <c r="T34384" s="2"/>
      <c r="V34384" s="2"/>
      <c r="W34384" s="28"/>
      <c r="Y34384" s="30"/>
      <c r="Z34384" s="30"/>
      <c r="AB34384" s="6"/>
    </row>
    <row r="34385" spans="1:28">
      <c r="A34385" s="2"/>
      <c r="B34385" s="2"/>
      <c r="C34385" s="2"/>
      <c r="G34385" s="94"/>
      <c r="H34385" s="94"/>
      <c r="I34385" s="94"/>
      <c r="J34385" s="2"/>
      <c r="P34385" s="30"/>
      <c r="T34385" s="2"/>
      <c r="V34385" s="2"/>
      <c r="W34385" s="28"/>
      <c r="Y34385" s="30"/>
      <c r="Z34385" s="30"/>
      <c r="AB34385" s="6"/>
    </row>
    <row r="34386" spans="1:28">
      <c r="A34386" s="2"/>
      <c r="B34386" s="2"/>
      <c r="C34386" s="2"/>
      <c r="G34386" s="94"/>
      <c r="H34386" s="94"/>
      <c r="I34386" s="94"/>
      <c r="J34386" s="2"/>
      <c r="P34386" s="30"/>
      <c r="T34386" s="2"/>
      <c r="V34386" s="2"/>
      <c r="W34386" s="28"/>
      <c r="Y34386" s="30"/>
      <c r="Z34386" s="30"/>
      <c r="AB34386" s="6"/>
    </row>
    <row r="34387" spans="1:28">
      <c r="A34387" s="2"/>
      <c r="B34387" s="2"/>
      <c r="C34387" s="2"/>
      <c r="G34387" s="94"/>
      <c r="H34387" s="94"/>
      <c r="I34387" s="94"/>
      <c r="J34387" s="2"/>
      <c r="P34387" s="30"/>
      <c r="T34387" s="2"/>
      <c r="V34387" s="2"/>
      <c r="W34387" s="28"/>
      <c r="Y34387" s="30"/>
      <c r="Z34387" s="30"/>
      <c r="AB34387" s="6"/>
    </row>
    <row r="34388" spans="1:28">
      <c r="A34388" s="2"/>
      <c r="B34388" s="2"/>
      <c r="C34388" s="2"/>
      <c r="G34388" s="94"/>
      <c r="H34388" s="94"/>
      <c r="I34388" s="94"/>
      <c r="J34388" s="2"/>
      <c r="P34388" s="30"/>
      <c r="T34388" s="2"/>
      <c r="V34388" s="2"/>
      <c r="W34388" s="28"/>
      <c r="Y34388" s="30"/>
      <c r="Z34388" s="30"/>
      <c r="AB34388" s="6"/>
    </row>
    <row r="34389" spans="1:28">
      <c r="A34389" s="2"/>
      <c r="B34389" s="2"/>
      <c r="C34389" s="2"/>
      <c r="G34389" s="94"/>
      <c r="H34389" s="94"/>
      <c r="I34389" s="94"/>
      <c r="J34389" s="2"/>
      <c r="P34389" s="30"/>
      <c r="T34389" s="2"/>
      <c r="V34389" s="2"/>
      <c r="W34389" s="28"/>
      <c r="Y34389" s="30"/>
      <c r="Z34389" s="30"/>
      <c r="AB34389" s="6"/>
    </row>
    <row r="34390" spans="1:28">
      <c r="A34390" s="2"/>
      <c r="B34390" s="2"/>
      <c r="C34390" s="2"/>
      <c r="G34390" s="94"/>
      <c r="H34390" s="94"/>
      <c r="I34390" s="94"/>
      <c r="J34390" s="2"/>
      <c r="P34390" s="30"/>
      <c r="T34390" s="2"/>
      <c r="V34390" s="2"/>
      <c r="W34390" s="28"/>
      <c r="Y34390" s="30"/>
      <c r="Z34390" s="30"/>
      <c r="AB34390" s="6"/>
    </row>
    <row r="34391" spans="1:28">
      <c r="A34391" s="2"/>
      <c r="B34391" s="2"/>
      <c r="C34391" s="2"/>
      <c r="G34391" s="94"/>
      <c r="H34391" s="94"/>
      <c r="I34391" s="94"/>
      <c r="J34391" s="2"/>
      <c r="P34391" s="30"/>
      <c r="T34391" s="2"/>
      <c r="V34391" s="2"/>
      <c r="W34391" s="28"/>
      <c r="Y34391" s="30"/>
      <c r="Z34391" s="30"/>
      <c r="AB34391" s="6"/>
    </row>
    <row r="34392" spans="1:28">
      <c r="A34392" s="2"/>
      <c r="B34392" s="2"/>
      <c r="C34392" s="2"/>
      <c r="G34392" s="94"/>
      <c r="H34392" s="94"/>
      <c r="I34392" s="94"/>
      <c r="J34392" s="2"/>
      <c r="P34392" s="30"/>
      <c r="T34392" s="2"/>
      <c r="V34392" s="2"/>
      <c r="W34392" s="28"/>
      <c r="Y34392" s="30"/>
      <c r="Z34392" s="30"/>
      <c r="AB34392" s="6"/>
    </row>
    <row r="34393" spans="1:28">
      <c r="A34393" s="2"/>
      <c r="B34393" s="2"/>
      <c r="C34393" s="2"/>
      <c r="G34393" s="94"/>
      <c r="H34393" s="94"/>
      <c r="I34393" s="94"/>
      <c r="J34393" s="2"/>
      <c r="P34393" s="30"/>
      <c r="T34393" s="2"/>
      <c r="V34393" s="2"/>
      <c r="W34393" s="28"/>
      <c r="Y34393" s="30"/>
      <c r="Z34393" s="30"/>
      <c r="AB34393" s="6"/>
    </row>
    <row r="34394" spans="1:28">
      <c r="A34394" s="2"/>
      <c r="B34394" s="2"/>
      <c r="C34394" s="2"/>
      <c r="G34394" s="94"/>
      <c r="H34394" s="94"/>
      <c r="I34394" s="94"/>
      <c r="J34394" s="2"/>
      <c r="P34394" s="30"/>
      <c r="T34394" s="2"/>
      <c r="V34394" s="2"/>
      <c r="W34394" s="28"/>
      <c r="Y34394" s="30"/>
      <c r="Z34394" s="30"/>
      <c r="AB34394" s="6"/>
    </row>
    <row r="34395" spans="1:28">
      <c r="A34395" s="2"/>
      <c r="B34395" s="2"/>
      <c r="C34395" s="2"/>
      <c r="G34395" s="94"/>
      <c r="H34395" s="94"/>
      <c r="I34395" s="94"/>
      <c r="J34395" s="2"/>
      <c r="P34395" s="30"/>
      <c r="T34395" s="2"/>
      <c r="V34395" s="2"/>
      <c r="W34395" s="28"/>
      <c r="Y34395" s="30"/>
      <c r="Z34395" s="30"/>
      <c r="AB34395" s="6"/>
    </row>
    <row r="34396" spans="1:28">
      <c r="A34396" s="2"/>
      <c r="B34396" s="2"/>
      <c r="C34396" s="2"/>
      <c r="G34396" s="94"/>
      <c r="H34396" s="94"/>
      <c r="I34396" s="94"/>
      <c r="J34396" s="2"/>
      <c r="P34396" s="30"/>
      <c r="T34396" s="2"/>
      <c r="V34396" s="2"/>
      <c r="W34396" s="28"/>
      <c r="Y34396" s="30"/>
      <c r="Z34396" s="30"/>
      <c r="AB34396" s="6"/>
    </row>
    <row r="34397" spans="1:28">
      <c r="A34397" s="2"/>
      <c r="B34397" s="2"/>
      <c r="C34397" s="2"/>
      <c r="G34397" s="94"/>
      <c r="H34397" s="94"/>
      <c r="I34397" s="94"/>
      <c r="J34397" s="2"/>
      <c r="P34397" s="30"/>
      <c r="T34397" s="2"/>
      <c r="V34397" s="2"/>
      <c r="W34397" s="28"/>
      <c r="Y34397" s="30"/>
      <c r="Z34397" s="30"/>
      <c r="AB34397" s="6"/>
    </row>
    <row r="34398" spans="1:28">
      <c r="A34398" s="2"/>
      <c r="B34398" s="2"/>
      <c r="C34398" s="2"/>
      <c r="G34398" s="94"/>
      <c r="H34398" s="94"/>
      <c r="I34398" s="94"/>
      <c r="J34398" s="2"/>
      <c r="P34398" s="30"/>
      <c r="T34398" s="2"/>
      <c r="V34398" s="2"/>
      <c r="W34398" s="28"/>
      <c r="Y34398" s="30"/>
      <c r="Z34398" s="30"/>
      <c r="AB34398" s="6"/>
    </row>
    <row r="34399" spans="1:28">
      <c r="A34399" s="2"/>
      <c r="B34399" s="2"/>
      <c r="C34399" s="2"/>
      <c r="G34399" s="94"/>
      <c r="H34399" s="94"/>
      <c r="I34399" s="94"/>
      <c r="J34399" s="2"/>
      <c r="P34399" s="30"/>
      <c r="T34399" s="2"/>
      <c r="V34399" s="2"/>
      <c r="W34399" s="28"/>
      <c r="Y34399" s="30"/>
      <c r="Z34399" s="30"/>
      <c r="AB34399" s="6"/>
    </row>
    <row r="34400" spans="1:28">
      <c r="A34400" s="2"/>
      <c r="B34400" s="2"/>
      <c r="C34400" s="2"/>
      <c r="G34400" s="94"/>
      <c r="H34400" s="94"/>
      <c r="I34400" s="94"/>
      <c r="J34400" s="2"/>
      <c r="P34400" s="30"/>
      <c r="T34400" s="2"/>
      <c r="V34400" s="2"/>
      <c r="W34400" s="28"/>
      <c r="Y34400" s="30"/>
      <c r="Z34400" s="30"/>
      <c r="AB34400" s="6"/>
    </row>
    <row r="34401" spans="1:28">
      <c r="A34401" s="2"/>
      <c r="B34401" s="2"/>
      <c r="C34401" s="2"/>
      <c r="G34401" s="94"/>
      <c r="H34401" s="94"/>
      <c r="I34401" s="94"/>
      <c r="J34401" s="2"/>
      <c r="P34401" s="30"/>
      <c r="T34401" s="2"/>
      <c r="V34401" s="2"/>
      <c r="W34401" s="28"/>
      <c r="Y34401" s="30"/>
      <c r="Z34401" s="30"/>
      <c r="AB34401" s="6"/>
    </row>
    <row r="34402" spans="1:28">
      <c r="A34402" s="2"/>
      <c r="B34402" s="2"/>
      <c r="C34402" s="2"/>
      <c r="G34402" s="94"/>
      <c r="H34402" s="94"/>
      <c r="I34402" s="94"/>
      <c r="J34402" s="2"/>
      <c r="P34402" s="30"/>
      <c r="T34402" s="2"/>
      <c r="V34402" s="2"/>
      <c r="W34402" s="28"/>
      <c r="Y34402" s="30"/>
      <c r="Z34402" s="30"/>
      <c r="AB34402" s="6"/>
    </row>
    <row r="34403" spans="1:28">
      <c r="A34403" s="2"/>
      <c r="B34403" s="2"/>
      <c r="C34403" s="2"/>
      <c r="G34403" s="94"/>
      <c r="H34403" s="94"/>
      <c r="I34403" s="94"/>
      <c r="J34403" s="2"/>
      <c r="P34403" s="30"/>
      <c r="T34403" s="2"/>
      <c r="V34403" s="2"/>
      <c r="W34403" s="28"/>
      <c r="Y34403" s="30"/>
      <c r="Z34403" s="30"/>
      <c r="AB34403" s="6"/>
    </row>
    <row r="34404" spans="1:28">
      <c r="A34404" s="2"/>
      <c r="B34404" s="2"/>
      <c r="C34404" s="2"/>
      <c r="G34404" s="94"/>
      <c r="H34404" s="94"/>
      <c r="I34404" s="94"/>
      <c r="J34404" s="2"/>
      <c r="P34404" s="30"/>
      <c r="T34404" s="2"/>
      <c r="V34404" s="2"/>
      <c r="W34404" s="28"/>
      <c r="Y34404" s="30"/>
      <c r="Z34404" s="30"/>
      <c r="AB34404" s="6"/>
    </row>
    <row r="34405" spans="1:28">
      <c r="A34405" s="2"/>
      <c r="B34405" s="2"/>
      <c r="C34405" s="2"/>
      <c r="G34405" s="94"/>
      <c r="H34405" s="94"/>
      <c r="I34405" s="94"/>
      <c r="J34405" s="2"/>
      <c r="P34405" s="30"/>
      <c r="T34405" s="2"/>
      <c r="V34405" s="2"/>
      <c r="W34405" s="28"/>
      <c r="Y34405" s="30"/>
      <c r="Z34405" s="30"/>
      <c r="AB34405" s="6"/>
    </row>
    <row r="34406" spans="1:28">
      <c r="A34406" s="2"/>
      <c r="B34406" s="2"/>
      <c r="C34406" s="2"/>
      <c r="G34406" s="94"/>
      <c r="H34406" s="94"/>
      <c r="I34406" s="94"/>
      <c r="J34406" s="2"/>
      <c r="P34406" s="30"/>
      <c r="T34406" s="2"/>
      <c r="V34406" s="2"/>
      <c r="W34406" s="28"/>
      <c r="Y34406" s="30"/>
      <c r="Z34406" s="30"/>
      <c r="AB34406" s="6"/>
    </row>
    <row r="34407" spans="1:28">
      <c r="A34407" s="2"/>
      <c r="B34407" s="2"/>
      <c r="C34407" s="2"/>
      <c r="G34407" s="94"/>
      <c r="H34407" s="94"/>
      <c r="I34407" s="94"/>
      <c r="J34407" s="2"/>
      <c r="P34407" s="30"/>
      <c r="T34407" s="2"/>
      <c r="V34407" s="2"/>
      <c r="W34407" s="28"/>
      <c r="Y34407" s="30"/>
      <c r="Z34407" s="30"/>
      <c r="AB34407" s="6"/>
    </row>
    <row r="34408" spans="1:28">
      <c r="A34408" s="2"/>
      <c r="B34408" s="2"/>
      <c r="C34408" s="2"/>
      <c r="G34408" s="94"/>
      <c r="H34408" s="94"/>
      <c r="I34408" s="94"/>
      <c r="J34408" s="2"/>
      <c r="P34408" s="30"/>
      <c r="T34408" s="2"/>
      <c r="V34408" s="2"/>
      <c r="W34408" s="28"/>
      <c r="Y34408" s="30"/>
      <c r="Z34408" s="30"/>
      <c r="AB34408" s="6"/>
    </row>
    <row r="34409" spans="1:28">
      <c r="A34409" s="2"/>
      <c r="B34409" s="2"/>
      <c r="C34409" s="2"/>
      <c r="G34409" s="94"/>
      <c r="H34409" s="94"/>
      <c r="I34409" s="94"/>
      <c r="J34409" s="2"/>
      <c r="P34409" s="30"/>
      <c r="T34409" s="2"/>
      <c r="V34409" s="2"/>
      <c r="W34409" s="28"/>
      <c r="Y34409" s="30"/>
      <c r="Z34409" s="30"/>
      <c r="AB34409" s="6"/>
    </row>
    <row r="34410" spans="1:28">
      <c r="A34410" s="2"/>
      <c r="B34410" s="2"/>
      <c r="C34410" s="2"/>
      <c r="G34410" s="94"/>
      <c r="H34410" s="94"/>
      <c r="I34410" s="94"/>
      <c r="J34410" s="2"/>
      <c r="P34410" s="30"/>
      <c r="T34410" s="2"/>
      <c r="V34410" s="2"/>
      <c r="W34410" s="28"/>
      <c r="Y34410" s="30"/>
      <c r="Z34410" s="30"/>
      <c r="AB34410" s="6"/>
    </row>
    <row r="34411" spans="1:28">
      <c r="A34411" s="2"/>
      <c r="B34411" s="2"/>
      <c r="C34411" s="2"/>
      <c r="G34411" s="94"/>
      <c r="H34411" s="94"/>
      <c r="I34411" s="94"/>
      <c r="J34411" s="2"/>
      <c r="P34411" s="30"/>
      <c r="T34411" s="2"/>
      <c r="V34411" s="2"/>
      <c r="W34411" s="28"/>
      <c r="Y34411" s="30"/>
      <c r="Z34411" s="30"/>
      <c r="AB34411" s="6"/>
    </row>
    <row r="34412" spans="1:28">
      <c r="A34412" s="2"/>
      <c r="B34412" s="2"/>
      <c r="C34412" s="2"/>
      <c r="G34412" s="94"/>
      <c r="H34412" s="94"/>
      <c r="I34412" s="94"/>
      <c r="J34412" s="2"/>
      <c r="P34412" s="30"/>
      <c r="T34412" s="2"/>
      <c r="V34412" s="2"/>
      <c r="W34412" s="28"/>
      <c r="Y34412" s="30"/>
      <c r="Z34412" s="30"/>
      <c r="AB34412" s="6"/>
    </row>
    <row r="34413" spans="1:28">
      <c r="A34413" s="2"/>
      <c r="B34413" s="2"/>
      <c r="C34413" s="2"/>
      <c r="G34413" s="94"/>
      <c r="H34413" s="94"/>
      <c r="I34413" s="94"/>
      <c r="J34413" s="2"/>
      <c r="P34413" s="30"/>
      <c r="T34413" s="2"/>
      <c r="V34413" s="2"/>
      <c r="W34413" s="28"/>
      <c r="Y34413" s="30"/>
      <c r="Z34413" s="30"/>
      <c r="AB34413" s="6"/>
    </row>
    <row r="34414" spans="1:28">
      <c r="A34414" s="2"/>
      <c r="B34414" s="2"/>
      <c r="C34414" s="2"/>
      <c r="G34414" s="94"/>
      <c r="H34414" s="94"/>
      <c r="I34414" s="94"/>
      <c r="J34414" s="2"/>
      <c r="P34414" s="30"/>
      <c r="T34414" s="2"/>
      <c r="V34414" s="2"/>
      <c r="W34414" s="28"/>
      <c r="Y34414" s="30"/>
      <c r="Z34414" s="30"/>
      <c r="AB34414" s="6"/>
    </row>
    <row r="34415" spans="1:28">
      <c r="A34415" s="2"/>
      <c r="B34415" s="2"/>
      <c r="C34415" s="2"/>
      <c r="G34415" s="94"/>
      <c r="H34415" s="94"/>
      <c r="I34415" s="94"/>
      <c r="J34415" s="2"/>
      <c r="P34415" s="30"/>
      <c r="T34415" s="2"/>
      <c r="V34415" s="2"/>
      <c r="W34415" s="28"/>
      <c r="Y34415" s="30"/>
      <c r="Z34415" s="30"/>
      <c r="AB34415" s="6"/>
    </row>
    <row r="34416" spans="1:28">
      <c r="A34416" s="2"/>
      <c r="B34416" s="2"/>
      <c r="C34416" s="2"/>
      <c r="G34416" s="94"/>
      <c r="H34416" s="94"/>
      <c r="I34416" s="94"/>
      <c r="J34416" s="2"/>
      <c r="P34416" s="30"/>
      <c r="T34416" s="2"/>
      <c r="V34416" s="2"/>
      <c r="W34416" s="28"/>
      <c r="Y34416" s="30"/>
      <c r="Z34416" s="30"/>
      <c r="AB34416" s="6"/>
    </row>
    <row r="34417" spans="1:28">
      <c r="A34417" s="2"/>
      <c r="B34417" s="2"/>
      <c r="C34417" s="2"/>
      <c r="G34417" s="94"/>
      <c r="H34417" s="94"/>
      <c r="I34417" s="94"/>
      <c r="J34417" s="2"/>
      <c r="P34417" s="30"/>
      <c r="T34417" s="2"/>
      <c r="V34417" s="2"/>
      <c r="W34417" s="28"/>
      <c r="Y34417" s="30"/>
      <c r="Z34417" s="30"/>
      <c r="AB34417" s="6"/>
    </row>
    <row r="34418" spans="1:28">
      <c r="A34418" s="2"/>
      <c r="B34418" s="2"/>
      <c r="C34418" s="2"/>
      <c r="G34418" s="94"/>
      <c r="H34418" s="94"/>
      <c r="I34418" s="94"/>
      <c r="J34418" s="2"/>
      <c r="P34418" s="30"/>
      <c r="T34418" s="2"/>
      <c r="V34418" s="2"/>
      <c r="W34418" s="28"/>
      <c r="Y34418" s="30"/>
      <c r="Z34418" s="30"/>
      <c r="AB34418" s="6"/>
    </row>
    <row r="34419" spans="1:28">
      <c r="A34419" s="2"/>
      <c r="B34419" s="2"/>
      <c r="C34419" s="2"/>
      <c r="G34419" s="94"/>
      <c r="H34419" s="94"/>
      <c r="I34419" s="94"/>
      <c r="J34419" s="2"/>
      <c r="P34419" s="30"/>
      <c r="T34419" s="2"/>
      <c r="V34419" s="2"/>
      <c r="W34419" s="28"/>
      <c r="Y34419" s="30"/>
      <c r="Z34419" s="30"/>
      <c r="AB34419" s="6"/>
    </row>
    <row r="34420" spans="1:28">
      <c r="A34420" s="2"/>
      <c r="B34420" s="2"/>
      <c r="C34420" s="2"/>
      <c r="G34420" s="94"/>
      <c r="H34420" s="94"/>
      <c r="I34420" s="94"/>
      <c r="J34420" s="2"/>
      <c r="P34420" s="30"/>
      <c r="T34420" s="2"/>
      <c r="V34420" s="2"/>
      <c r="W34420" s="28"/>
      <c r="Y34420" s="30"/>
      <c r="Z34420" s="30"/>
      <c r="AB34420" s="6"/>
    </row>
    <row r="34421" spans="1:28">
      <c r="A34421" s="2"/>
      <c r="B34421" s="2"/>
      <c r="C34421" s="2"/>
      <c r="G34421" s="94"/>
      <c r="H34421" s="94"/>
      <c r="I34421" s="94"/>
      <c r="J34421" s="2"/>
      <c r="P34421" s="30"/>
      <c r="T34421" s="2"/>
      <c r="V34421" s="2"/>
      <c r="W34421" s="28"/>
      <c r="Y34421" s="30"/>
      <c r="Z34421" s="30"/>
      <c r="AB34421" s="6"/>
    </row>
    <row r="34422" spans="1:28">
      <c r="A34422" s="2"/>
      <c r="B34422" s="2"/>
      <c r="C34422" s="2"/>
      <c r="G34422" s="94"/>
      <c r="H34422" s="94"/>
      <c r="I34422" s="94"/>
      <c r="J34422" s="2"/>
      <c r="P34422" s="30"/>
      <c r="T34422" s="2"/>
      <c r="V34422" s="2"/>
      <c r="W34422" s="28"/>
      <c r="Y34422" s="30"/>
      <c r="Z34422" s="30"/>
      <c r="AB34422" s="6"/>
    </row>
    <row r="34423" spans="1:28">
      <c r="A34423" s="2"/>
      <c r="B34423" s="2"/>
      <c r="C34423" s="2"/>
      <c r="G34423" s="94"/>
      <c r="H34423" s="94"/>
      <c r="I34423" s="94"/>
      <c r="J34423" s="2"/>
      <c r="P34423" s="30"/>
      <c r="T34423" s="2"/>
      <c r="V34423" s="2"/>
      <c r="W34423" s="28"/>
      <c r="Y34423" s="30"/>
      <c r="Z34423" s="30"/>
      <c r="AB34423" s="6"/>
    </row>
    <row r="34424" spans="1:28">
      <c r="A34424" s="2"/>
      <c r="B34424" s="2"/>
      <c r="C34424" s="2"/>
      <c r="G34424" s="94"/>
      <c r="H34424" s="94"/>
      <c r="I34424" s="94"/>
      <c r="J34424" s="2"/>
      <c r="P34424" s="30"/>
      <c r="T34424" s="2"/>
      <c r="V34424" s="2"/>
      <c r="W34424" s="28"/>
      <c r="Y34424" s="30"/>
      <c r="Z34424" s="30"/>
      <c r="AB34424" s="6"/>
    </row>
    <row r="34425" spans="1:28">
      <c r="A34425" s="2"/>
      <c r="B34425" s="2"/>
      <c r="C34425" s="2"/>
      <c r="G34425" s="94"/>
      <c r="H34425" s="94"/>
      <c r="I34425" s="94"/>
      <c r="J34425" s="2"/>
      <c r="P34425" s="30"/>
      <c r="T34425" s="2"/>
      <c r="V34425" s="2"/>
      <c r="W34425" s="28"/>
      <c r="Y34425" s="30"/>
      <c r="Z34425" s="30"/>
      <c r="AB34425" s="6"/>
    </row>
    <row r="34426" spans="1:28">
      <c r="A34426" s="2"/>
      <c r="B34426" s="2"/>
      <c r="C34426" s="2"/>
      <c r="G34426" s="94"/>
      <c r="H34426" s="94"/>
      <c r="I34426" s="94"/>
      <c r="J34426" s="2"/>
      <c r="P34426" s="30"/>
      <c r="T34426" s="2"/>
      <c r="V34426" s="2"/>
      <c r="W34426" s="28"/>
      <c r="Y34426" s="30"/>
      <c r="Z34426" s="30"/>
      <c r="AB34426" s="6"/>
    </row>
    <row r="34427" spans="1:28">
      <c r="A34427" s="2"/>
      <c r="B34427" s="2"/>
      <c r="C34427" s="2"/>
      <c r="G34427" s="94"/>
      <c r="H34427" s="94"/>
      <c r="I34427" s="94"/>
      <c r="J34427" s="2"/>
      <c r="P34427" s="30"/>
      <c r="T34427" s="2"/>
      <c r="V34427" s="2"/>
      <c r="W34427" s="28"/>
      <c r="Y34427" s="30"/>
      <c r="Z34427" s="30"/>
      <c r="AB34427" s="6"/>
    </row>
    <row r="34428" spans="1:28">
      <c r="A34428" s="2"/>
      <c r="B34428" s="2"/>
      <c r="C34428" s="2"/>
      <c r="G34428" s="94"/>
      <c r="H34428" s="94"/>
      <c r="I34428" s="94"/>
      <c r="J34428" s="2"/>
      <c r="P34428" s="30"/>
      <c r="T34428" s="2"/>
      <c r="V34428" s="2"/>
      <c r="W34428" s="28"/>
      <c r="Y34428" s="30"/>
      <c r="Z34428" s="30"/>
      <c r="AB34428" s="6"/>
    </row>
    <row r="34429" spans="1:28">
      <c r="A34429" s="2"/>
      <c r="B34429" s="2"/>
      <c r="C34429" s="2"/>
      <c r="G34429" s="94"/>
      <c r="H34429" s="94"/>
      <c r="I34429" s="94"/>
      <c r="J34429" s="2"/>
      <c r="P34429" s="30"/>
      <c r="T34429" s="2"/>
      <c r="V34429" s="2"/>
      <c r="W34429" s="28"/>
      <c r="Y34429" s="30"/>
      <c r="Z34429" s="30"/>
      <c r="AB34429" s="6"/>
    </row>
    <row r="34430" spans="1:28">
      <c r="A34430" s="2"/>
      <c r="B34430" s="2"/>
      <c r="C34430" s="2"/>
      <c r="G34430" s="94"/>
      <c r="H34430" s="94"/>
      <c r="I34430" s="94"/>
      <c r="J34430" s="2"/>
      <c r="P34430" s="30"/>
      <c r="T34430" s="2"/>
      <c r="V34430" s="2"/>
      <c r="W34430" s="28"/>
      <c r="Y34430" s="30"/>
      <c r="Z34430" s="30"/>
      <c r="AB34430" s="6"/>
    </row>
    <row r="34431" spans="1:28">
      <c r="A34431" s="2"/>
      <c r="B34431" s="2"/>
      <c r="C34431" s="2"/>
      <c r="G34431" s="94"/>
      <c r="H34431" s="94"/>
      <c r="I34431" s="94"/>
      <c r="J34431" s="2"/>
      <c r="P34431" s="30"/>
      <c r="T34431" s="2"/>
      <c r="V34431" s="2"/>
      <c r="W34431" s="28"/>
      <c r="Y34431" s="30"/>
      <c r="Z34431" s="30"/>
      <c r="AB34431" s="6"/>
    </row>
    <row r="34432" spans="1:28">
      <c r="A34432" s="2"/>
      <c r="B34432" s="2"/>
      <c r="C34432" s="2"/>
      <c r="G34432" s="94"/>
      <c r="H34432" s="94"/>
      <c r="I34432" s="94"/>
      <c r="J34432" s="2"/>
      <c r="P34432" s="30"/>
      <c r="T34432" s="2"/>
      <c r="V34432" s="2"/>
      <c r="W34432" s="28"/>
      <c r="Y34432" s="30"/>
      <c r="Z34432" s="30"/>
      <c r="AB34432" s="6"/>
    </row>
    <row r="34433" spans="1:28">
      <c r="A34433" s="2"/>
      <c r="B34433" s="2"/>
      <c r="C34433" s="2"/>
      <c r="G34433" s="94"/>
      <c r="H34433" s="94"/>
      <c r="I34433" s="94"/>
      <c r="J34433" s="2"/>
      <c r="P34433" s="30"/>
      <c r="T34433" s="2"/>
      <c r="V34433" s="2"/>
      <c r="W34433" s="28"/>
      <c r="Y34433" s="30"/>
      <c r="Z34433" s="30"/>
      <c r="AB34433" s="6"/>
    </row>
    <row r="34434" spans="1:28">
      <c r="A34434" s="2"/>
      <c r="B34434" s="2"/>
      <c r="C34434" s="2"/>
      <c r="G34434" s="94"/>
      <c r="H34434" s="94"/>
      <c r="I34434" s="94"/>
      <c r="J34434" s="2"/>
      <c r="P34434" s="30"/>
      <c r="T34434" s="2"/>
      <c r="V34434" s="2"/>
      <c r="W34434" s="28"/>
      <c r="Y34434" s="30"/>
      <c r="Z34434" s="30"/>
      <c r="AB34434" s="6"/>
    </row>
    <row r="34435" spans="1:28">
      <c r="A34435" s="2"/>
      <c r="B34435" s="2"/>
      <c r="C34435" s="2"/>
      <c r="G34435" s="94"/>
      <c r="H34435" s="94"/>
      <c r="I34435" s="94"/>
      <c r="J34435" s="2"/>
      <c r="P34435" s="30"/>
      <c r="T34435" s="2"/>
      <c r="V34435" s="2"/>
      <c r="W34435" s="28"/>
      <c r="Y34435" s="30"/>
      <c r="Z34435" s="30"/>
      <c r="AB34435" s="6"/>
    </row>
    <row r="34436" spans="1:28">
      <c r="A34436" s="2"/>
      <c r="B34436" s="2"/>
      <c r="C34436" s="2"/>
      <c r="G34436" s="94"/>
      <c r="H34436" s="94"/>
      <c r="I34436" s="94"/>
      <c r="J34436" s="2"/>
      <c r="P34436" s="30"/>
      <c r="T34436" s="2"/>
      <c r="V34436" s="2"/>
      <c r="W34436" s="28"/>
      <c r="Y34436" s="30"/>
      <c r="Z34436" s="30"/>
      <c r="AB34436" s="6"/>
    </row>
    <row r="34437" spans="1:28">
      <c r="A34437" s="2"/>
      <c r="B34437" s="2"/>
      <c r="C34437" s="2"/>
      <c r="G34437" s="94"/>
      <c r="H34437" s="94"/>
      <c r="I34437" s="94"/>
      <c r="J34437" s="2"/>
      <c r="P34437" s="30"/>
      <c r="T34437" s="2"/>
      <c r="V34437" s="2"/>
      <c r="W34437" s="28"/>
      <c r="Y34437" s="30"/>
      <c r="Z34437" s="30"/>
      <c r="AB34437" s="6"/>
    </row>
    <row r="34438" spans="1:28">
      <c r="A34438" s="2"/>
      <c r="B34438" s="2"/>
      <c r="C34438" s="2"/>
      <c r="G34438" s="94"/>
      <c r="H34438" s="94"/>
      <c r="I34438" s="94"/>
      <c r="J34438" s="2"/>
      <c r="P34438" s="30"/>
      <c r="T34438" s="2"/>
      <c r="V34438" s="2"/>
      <c r="W34438" s="28"/>
      <c r="Y34438" s="30"/>
      <c r="Z34438" s="30"/>
      <c r="AB34438" s="6"/>
    </row>
    <row r="34439" spans="1:28">
      <c r="A34439" s="2"/>
      <c r="B34439" s="2"/>
      <c r="C34439" s="2"/>
      <c r="G34439" s="94"/>
      <c r="H34439" s="94"/>
      <c r="I34439" s="94"/>
      <c r="J34439" s="2"/>
      <c r="P34439" s="30"/>
      <c r="T34439" s="2"/>
      <c r="V34439" s="2"/>
      <c r="W34439" s="28"/>
      <c r="Y34439" s="30"/>
      <c r="Z34439" s="30"/>
      <c r="AB34439" s="6"/>
    </row>
    <row r="34440" spans="1:28">
      <c r="A34440" s="2"/>
      <c r="B34440" s="2"/>
      <c r="C34440" s="2"/>
      <c r="G34440" s="94"/>
      <c r="H34440" s="94"/>
      <c r="I34440" s="94"/>
      <c r="J34440" s="2"/>
      <c r="P34440" s="30"/>
      <c r="T34440" s="2"/>
      <c r="V34440" s="2"/>
      <c r="W34440" s="28"/>
      <c r="Y34440" s="30"/>
      <c r="Z34440" s="30"/>
      <c r="AB34440" s="6"/>
    </row>
    <row r="34441" spans="1:28">
      <c r="A34441" s="2"/>
      <c r="B34441" s="2"/>
      <c r="C34441" s="2"/>
      <c r="G34441" s="94"/>
      <c r="H34441" s="94"/>
      <c r="I34441" s="94"/>
      <c r="J34441" s="2"/>
      <c r="P34441" s="30"/>
      <c r="T34441" s="2"/>
      <c r="V34441" s="2"/>
      <c r="W34441" s="28"/>
      <c r="Y34441" s="30"/>
      <c r="Z34441" s="30"/>
      <c r="AB34441" s="6"/>
    </row>
    <row r="34442" spans="1:28">
      <c r="A34442" s="2"/>
      <c r="B34442" s="2"/>
      <c r="C34442" s="2"/>
      <c r="G34442" s="94"/>
      <c r="H34442" s="94"/>
      <c r="I34442" s="94"/>
      <c r="J34442" s="2"/>
      <c r="P34442" s="30"/>
      <c r="T34442" s="2"/>
      <c r="V34442" s="2"/>
      <c r="W34442" s="28"/>
      <c r="Y34442" s="30"/>
      <c r="Z34442" s="30"/>
      <c r="AB34442" s="6"/>
    </row>
    <row r="34443" spans="1:28">
      <c r="A34443" s="2"/>
      <c r="B34443" s="2"/>
      <c r="C34443" s="2"/>
      <c r="G34443" s="94"/>
      <c r="H34443" s="94"/>
      <c r="I34443" s="94"/>
      <c r="J34443" s="2"/>
      <c r="P34443" s="30"/>
      <c r="T34443" s="2"/>
      <c r="V34443" s="2"/>
      <c r="W34443" s="28"/>
      <c r="Y34443" s="30"/>
      <c r="Z34443" s="30"/>
      <c r="AB34443" s="6"/>
    </row>
    <row r="34444" spans="1:28">
      <c r="A34444" s="2"/>
      <c r="B34444" s="2"/>
      <c r="C34444" s="2"/>
      <c r="G34444" s="94"/>
      <c r="H34444" s="94"/>
      <c r="I34444" s="94"/>
      <c r="J34444" s="2"/>
      <c r="P34444" s="30"/>
      <c r="T34444" s="2"/>
      <c r="V34444" s="2"/>
      <c r="W34444" s="28"/>
      <c r="Y34444" s="30"/>
      <c r="Z34444" s="30"/>
      <c r="AB34444" s="6"/>
    </row>
    <row r="34445" spans="1:28">
      <c r="A34445" s="2"/>
      <c r="B34445" s="2"/>
      <c r="C34445" s="2"/>
      <c r="G34445" s="94"/>
      <c r="H34445" s="94"/>
      <c r="I34445" s="94"/>
      <c r="J34445" s="2"/>
      <c r="P34445" s="30"/>
      <c r="T34445" s="2"/>
      <c r="V34445" s="2"/>
      <c r="W34445" s="28"/>
      <c r="Y34445" s="30"/>
      <c r="Z34445" s="30"/>
      <c r="AB34445" s="6"/>
    </row>
    <row r="34446" spans="1:28">
      <c r="A34446" s="2"/>
      <c r="B34446" s="2"/>
      <c r="C34446" s="2"/>
      <c r="G34446" s="94"/>
      <c r="H34446" s="94"/>
      <c r="I34446" s="94"/>
      <c r="J34446" s="2"/>
      <c r="P34446" s="30"/>
      <c r="T34446" s="2"/>
      <c r="V34446" s="2"/>
      <c r="W34446" s="28"/>
      <c r="Y34446" s="30"/>
      <c r="Z34446" s="30"/>
      <c r="AB34446" s="6"/>
    </row>
    <row r="34447" spans="1:28">
      <c r="A34447" s="2"/>
      <c r="B34447" s="2"/>
      <c r="C34447" s="2"/>
      <c r="G34447" s="94"/>
      <c r="H34447" s="94"/>
      <c r="I34447" s="94"/>
      <c r="J34447" s="2"/>
      <c r="P34447" s="30"/>
      <c r="T34447" s="2"/>
      <c r="V34447" s="2"/>
      <c r="W34447" s="28"/>
      <c r="Y34447" s="30"/>
      <c r="Z34447" s="30"/>
      <c r="AB34447" s="6"/>
    </row>
    <row r="34448" spans="1:28">
      <c r="A34448" s="2"/>
      <c r="B34448" s="2"/>
      <c r="C34448" s="2"/>
      <c r="G34448" s="94"/>
      <c r="H34448" s="94"/>
      <c r="I34448" s="94"/>
      <c r="J34448" s="2"/>
      <c r="P34448" s="30"/>
      <c r="T34448" s="2"/>
      <c r="V34448" s="2"/>
      <c r="W34448" s="28"/>
      <c r="Y34448" s="30"/>
      <c r="Z34448" s="30"/>
      <c r="AB34448" s="6"/>
    </row>
    <row r="34449" spans="1:28">
      <c r="A34449" s="2"/>
      <c r="B34449" s="2"/>
      <c r="C34449" s="2"/>
      <c r="G34449" s="94"/>
      <c r="H34449" s="94"/>
      <c r="I34449" s="94"/>
      <c r="J34449" s="2"/>
      <c r="P34449" s="30"/>
      <c r="T34449" s="2"/>
      <c r="V34449" s="2"/>
      <c r="W34449" s="28"/>
      <c r="Y34449" s="30"/>
      <c r="Z34449" s="30"/>
      <c r="AB34449" s="6"/>
    </row>
    <row r="34450" spans="1:28">
      <c r="A34450" s="2"/>
      <c r="B34450" s="2"/>
      <c r="C34450" s="2"/>
      <c r="G34450" s="94"/>
      <c r="H34450" s="94"/>
      <c r="I34450" s="94"/>
      <c r="J34450" s="2"/>
      <c r="P34450" s="30"/>
      <c r="T34450" s="2"/>
      <c r="V34450" s="2"/>
      <c r="W34450" s="28"/>
      <c r="Y34450" s="30"/>
      <c r="Z34450" s="30"/>
      <c r="AB34450" s="6"/>
    </row>
    <row r="34451" spans="1:28">
      <c r="A34451" s="2"/>
      <c r="B34451" s="2"/>
      <c r="C34451" s="2"/>
      <c r="G34451" s="94"/>
      <c r="H34451" s="94"/>
      <c r="I34451" s="94"/>
      <c r="J34451" s="2"/>
      <c r="P34451" s="30"/>
      <c r="T34451" s="2"/>
      <c r="V34451" s="2"/>
      <c r="W34451" s="28"/>
      <c r="Y34451" s="30"/>
      <c r="Z34451" s="30"/>
      <c r="AB34451" s="6"/>
    </row>
    <row r="34452" spans="1:28">
      <c r="A34452" s="2"/>
      <c r="B34452" s="2"/>
      <c r="C34452" s="2"/>
      <c r="G34452" s="94"/>
      <c r="H34452" s="94"/>
      <c r="I34452" s="94"/>
      <c r="J34452" s="2"/>
      <c r="P34452" s="30"/>
      <c r="T34452" s="2"/>
      <c r="V34452" s="2"/>
      <c r="W34452" s="28"/>
      <c r="Y34452" s="30"/>
      <c r="Z34452" s="30"/>
      <c r="AB34452" s="6"/>
    </row>
    <row r="34453" spans="1:28">
      <c r="A34453" s="2"/>
      <c r="B34453" s="2"/>
      <c r="C34453" s="2"/>
      <c r="G34453" s="94"/>
      <c r="H34453" s="94"/>
      <c r="I34453" s="94"/>
      <c r="J34453" s="2"/>
      <c r="P34453" s="30"/>
      <c r="T34453" s="2"/>
      <c r="V34453" s="2"/>
      <c r="W34453" s="28"/>
      <c r="Y34453" s="30"/>
      <c r="Z34453" s="30"/>
      <c r="AB34453" s="6"/>
    </row>
    <row r="34454" spans="1:28">
      <c r="A34454" s="2"/>
      <c r="B34454" s="2"/>
      <c r="C34454" s="2"/>
      <c r="G34454" s="94"/>
      <c r="H34454" s="94"/>
      <c r="I34454" s="94"/>
      <c r="J34454" s="2"/>
      <c r="P34454" s="30"/>
      <c r="T34454" s="2"/>
      <c r="V34454" s="2"/>
      <c r="W34454" s="28"/>
      <c r="Y34454" s="30"/>
      <c r="Z34454" s="30"/>
      <c r="AB34454" s="6"/>
    </row>
    <row r="34455" spans="1:28">
      <c r="A34455" s="2"/>
      <c r="B34455" s="2"/>
      <c r="C34455" s="2"/>
      <c r="G34455" s="94"/>
      <c r="H34455" s="94"/>
      <c r="I34455" s="94"/>
      <c r="J34455" s="2"/>
      <c r="P34455" s="30"/>
      <c r="T34455" s="2"/>
      <c r="V34455" s="2"/>
      <c r="W34455" s="28"/>
      <c r="Y34455" s="30"/>
      <c r="Z34455" s="30"/>
      <c r="AB34455" s="6"/>
    </row>
    <row r="34456" spans="1:28">
      <c r="A34456" s="2"/>
      <c r="B34456" s="2"/>
      <c r="C34456" s="2"/>
      <c r="G34456" s="94"/>
      <c r="H34456" s="94"/>
      <c r="I34456" s="94"/>
      <c r="J34456" s="2"/>
      <c r="P34456" s="30"/>
      <c r="T34456" s="2"/>
      <c r="V34456" s="2"/>
      <c r="W34456" s="28"/>
      <c r="Y34456" s="30"/>
      <c r="Z34456" s="30"/>
      <c r="AB34456" s="6"/>
    </row>
    <row r="34457" spans="1:28">
      <c r="A34457" s="2"/>
      <c r="B34457" s="2"/>
      <c r="C34457" s="2"/>
      <c r="G34457" s="94"/>
      <c r="H34457" s="94"/>
      <c r="I34457" s="94"/>
      <c r="J34457" s="2"/>
      <c r="P34457" s="30"/>
      <c r="T34457" s="2"/>
      <c r="V34457" s="2"/>
      <c r="W34457" s="28"/>
      <c r="Y34457" s="30"/>
      <c r="Z34457" s="30"/>
      <c r="AB34457" s="6"/>
    </row>
    <row r="34458" spans="1:28">
      <c r="A34458" s="2"/>
      <c r="B34458" s="2"/>
      <c r="C34458" s="2"/>
      <c r="G34458" s="94"/>
      <c r="H34458" s="94"/>
      <c r="I34458" s="94"/>
      <c r="J34458" s="2"/>
      <c r="P34458" s="30"/>
      <c r="T34458" s="2"/>
      <c r="V34458" s="2"/>
      <c r="W34458" s="28"/>
      <c r="Y34458" s="30"/>
      <c r="Z34458" s="30"/>
      <c r="AB34458" s="6"/>
    </row>
    <row r="34459" spans="1:28">
      <c r="A34459" s="2"/>
      <c r="B34459" s="2"/>
      <c r="C34459" s="2"/>
      <c r="G34459" s="94"/>
      <c r="H34459" s="94"/>
      <c r="I34459" s="94"/>
      <c r="J34459" s="2"/>
      <c r="P34459" s="30"/>
      <c r="T34459" s="2"/>
      <c r="V34459" s="2"/>
      <c r="W34459" s="28"/>
      <c r="Y34459" s="30"/>
      <c r="Z34459" s="30"/>
      <c r="AB34459" s="6"/>
    </row>
    <row r="34460" spans="1:28">
      <c r="A34460" s="2"/>
      <c r="B34460" s="2"/>
      <c r="C34460" s="2"/>
      <c r="G34460" s="94"/>
      <c r="H34460" s="94"/>
      <c r="I34460" s="94"/>
      <c r="J34460" s="2"/>
      <c r="P34460" s="30"/>
      <c r="T34460" s="2"/>
      <c r="V34460" s="2"/>
      <c r="W34460" s="28"/>
      <c r="Y34460" s="30"/>
      <c r="Z34460" s="30"/>
      <c r="AB34460" s="6"/>
    </row>
    <row r="34461" spans="1:28">
      <c r="A34461" s="2"/>
      <c r="B34461" s="2"/>
      <c r="C34461" s="2"/>
      <c r="G34461" s="94"/>
      <c r="H34461" s="94"/>
      <c r="I34461" s="94"/>
      <c r="J34461" s="2"/>
      <c r="P34461" s="30"/>
      <c r="T34461" s="2"/>
      <c r="V34461" s="2"/>
      <c r="W34461" s="28"/>
      <c r="Y34461" s="30"/>
      <c r="Z34461" s="30"/>
      <c r="AB34461" s="6"/>
    </row>
    <row r="34462" spans="1:28">
      <c r="A34462" s="2"/>
      <c r="B34462" s="2"/>
      <c r="C34462" s="2"/>
      <c r="G34462" s="94"/>
      <c r="H34462" s="94"/>
      <c r="I34462" s="94"/>
      <c r="J34462" s="2"/>
      <c r="P34462" s="30"/>
      <c r="T34462" s="2"/>
      <c r="V34462" s="2"/>
      <c r="W34462" s="28"/>
      <c r="Y34462" s="30"/>
      <c r="Z34462" s="30"/>
      <c r="AB34462" s="6"/>
    </row>
    <row r="34463" spans="1:28">
      <c r="A34463" s="2"/>
      <c r="B34463" s="2"/>
      <c r="C34463" s="2"/>
      <c r="G34463" s="94"/>
      <c r="H34463" s="94"/>
      <c r="I34463" s="94"/>
      <c r="J34463" s="2"/>
      <c r="P34463" s="30"/>
      <c r="T34463" s="2"/>
      <c r="V34463" s="2"/>
      <c r="W34463" s="28"/>
      <c r="Y34463" s="30"/>
      <c r="Z34463" s="30"/>
      <c r="AB34463" s="6"/>
    </row>
    <row r="34464" spans="1:28">
      <c r="A34464" s="2"/>
      <c r="B34464" s="2"/>
      <c r="C34464" s="2"/>
      <c r="G34464" s="94"/>
      <c r="H34464" s="94"/>
      <c r="I34464" s="94"/>
      <c r="J34464" s="2"/>
      <c r="P34464" s="30"/>
      <c r="T34464" s="2"/>
      <c r="V34464" s="2"/>
      <c r="W34464" s="28"/>
      <c r="Y34464" s="30"/>
      <c r="Z34464" s="30"/>
      <c r="AB34464" s="6"/>
    </row>
    <row r="34465" spans="1:28">
      <c r="A34465" s="2"/>
      <c r="B34465" s="2"/>
      <c r="C34465" s="2"/>
      <c r="G34465" s="94"/>
      <c r="H34465" s="94"/>
      <c r="I34465" s="94"/>
      <c r="J34465" s="2"/>
      <c r="P34465" s="30"/>
      <c r="T34465" s="2"/>
      <c r="V34465" s="2"/>
      <c r="W34465" s="28"/>
      <c r="Y34465" s="30"/>
      <c r="Z34465" s="30"/>
      <c r="AB34465" s="6"/>
    </row>
    <row r="34466" spans="1:28">
      <c r="A34466" s="2"/>
      <c r="B34466" s="2"/>
      <c r="C34466" s="2"/>
      <c r="G34466" s="94"/>
      <c r="H34466" s="94"/>
      <c r="I34466" s="94"/>
      <c r="J34466" s="2"/>
      <c r="P34466" s="30"/>
      <c r="T34466" s="2"/>
      <c r="V34466" s="2"/>
      <c r="W34466" s="28"/>
      <c r="Y34466" s="30"/>
      <c r="Z34466" s="30"/>
      <c r="AB34466" s="6"/>
    </row>
    <row r="34467" spans="1:28">
      <c r="A34467" s="2"/>
      <c r="B34467" s="2"/>
      <c r="C34467" s="2"/>
      <c r="G34467" s="94"/>
      <c r="H34467" s="94"/>
      <c r="I34467" s="94"/>
      <c r="J34467" s="2"/>
      <c r="P34467" s="30"/>
      <c r="T34467" s="2"/>
      <c r="V34467" s="2"/>
      <c r="W34467" s="28"/>
      <c r="Y34467" s="30"/>
      <c r="Z34467" s="30"/>
      <c r="AB34467" s="6"/>
    </row>
    <row r="34468" spans="1:28">
      <c r="A34468" s="2"/>
      <c r="B34468" s="2"/>
      <c r="C34468" s="2"/>
      <c r="G34468" s="94"/>
      <c r="H34468" s="94"/>
      <c r="I34468" s="94"/>
      <c r="J34468" s="2"/>
      <c r="P34468" s="30"/>
      <c r="T34468" s="2"/>
      <c r="V34468" s="2"/>
      <c r="W34468" s="28"/>
      <c r="Y34468" s="30"/>
      <c r="Z34468" s="30"/>
      <c r="AB34468" s="6"/>
    </row>
    <row r="34469" spans="1:28">
      <c r="A34469" s="2"/>
      <c r="B34469" s="2"/>
      <c r="C34469" s="2"/>
      <c r="G34469" s="94"/>
      <c r="H34469" s="94"/>
      <c r="I34469" s="94"/>
      <c r="J34469" s="2"/>
      <c r="P34469" s="30"/>
      <c r="T34469" s="2"/>
      <c r="V34469" s="2"/>
      <c r="W34469" s="28"/>
      <c r="Y34469" s="30"/>
      <c r="Z34469" s="30"/>
      <c r="AB34469" s="6"/>
    </row>
    <row r="34470" spans="1:28">
      <c r="A34470" s="2"/>
      <c r="B34470" s="2"/>
      <c r="C34470" s="2"/>
      <c r="G34470" s="94"/>
      <c r="H34470" s="94"/>
      <c r="I34470" s="94"/>
      <c r="J34470" s="2"/>
      <c r="P34470" s="30"/>
      <c r="T34470" s="2"/>
      <c r="V34470" s="2"/>
      <c r="W34470" s="28"/>
      <c r="Y34470" s="30"/>
      <c r="Z34470" s="30"/>
      <c r="AB34470" s="6"/>
    </row>
    <row r="34471" spans="1:28">
      <c r="A34471" s="2"/>
      <c r="B34471" s="2"/>
      <c r="C34471" s="2"/>
      <c r="G34471" s="94"/>
      <c r="H34471" s="94"/>
      <c r="I34471" s="94"/>
      <c r="J34471" s="2"/>
      <c r="P34471" s="30"/>
      <c r="T34471" s="2"/>
      <c r="V34471" s="2"/>
      <c r="W34471" s="28"/>
      <c r="Y34471" s="30"/>
      <c r="Z34471" s="30"/>
      <c r="AB34471" s="6"/>
    </row>
    <row r="34472" spans="1:28">
      <c r="A34472" s="2"/>
      <c r="B34472" s="2"/>
      <c r="C34472" s="2"/>
      <c r="G34472" s="94"/>
      <c r="H34472" s="94"/>
      <c r="I34472" s="94"/>
      <c r="J34472" s="2"/>
      <c r="P34472" s="30"/>
      <c r="T34472" s="2"/>
      <c r="V34472" s="2"/>
      <c r="W34472" s="28"/>
      <c r="Y34472" s="30"/>
      <c r="Z34472" s="30"/>
      <c r="AB34472" s="6"/>
    </row>
    <row r="34473" spans="1:28">
      <c r="A34473" s="2"/>
      <c r="B34473" s="2"/>
      <c r="C34473" s="2"/>
      <c r="G34473" s="94"/>
      <c r="H34473" s="94"/>
      <c r="I34473" s="94"/>
      <c r="J34473" s="2"/>
      <c r="P34473" s="30"/>
      <c r="T34473" s="2"/>
      <c r="V34473" s="2"/>
      <c r="W34473" s="28"/>
      <c r="Y34473" s="30"/>
      <c r="Z34473" s="30"/>
      <c r="AB34473" s="6"/>
    </row>
    <row r="34474" spans="1:28">
      <c r="A34474" s="2"/>
      <c r="B34474" s="2"/>
      <c r="C34474" s="2"/>
      <c r="G34474" s="94"/>
      <c r="H34474" s="94"/>
      <c r="I34474" s="94"/>
      <c r="J34474" s="2"/>
      <c r="P34474" s="30"/>
      <c r="T34474" s="2"/>
      <c r="V34474" s="2"/>
      <c r="W34474" s="28"/>
      <c r="Y34474" s="30"/>
      <c r="Z34474" s="30"/>
      <c r="AB34474" s="6"/>
    </row>
    <row r="34475" spans="1:28">
      <c r="A34475" s="2"/>
      <c r="B34475" s="2"/>
      <c r="C34475" s="2"/>
      <c r="G34475" s="94"/>
      <c r="H34475" s="94"/>
      <c r="I34475" s="94"/>
      <c r="J34475" s="2"/>
      <c r="P34475" s="30"/>
      <c r="T34475" s="2"/>
      <c r="V34475" s="2"/>
      <c r="W34475" s="28"/>
      <c r="Y34475" s="30"/>
      <c r="Z34475" s="30"/>
      <c r="AB34475" s="6"/>
    </row>
    <row r="34476" spans="1:28">
      <c r="A34476" s="2"/>
      <c r="B34476" s="2"/>
      <c r="C34476" s="2"/>
      <c r="G34476" s="94"/>
      <c r="H34476" s="94"/>
      <c r="I34476" s="94"/>
      <c r="J34476" s="2"/>
      <c r="P34476" s="30"/>
      <c r="T34476" s="2"/>
      <c r="V34476" s="2"/>
      <c r="W34476" s="28"/>
      <c r="Y34476" s="30"/>
      <c r="Z34476" s="30"/>
      <c r="AB34476" s="6"/>
    </row>
    <row r="34477" spans="1:28">
      <c r="A34477" s="2"/>
      <c r="B34477" s="2"/>
      <c r="C34477" s="2"/>
      <c r="G34477" s="94"/>
      <c r="H34477" s="94"/>
      <c r="I34477" s="94"/>
      <c r="J34477" s="2"/>
      <c r="P34477" s="30"/>
      <c r="T34477" s="2"/>
      <c r="V34477" s="2"/>
      <c r="W34477" s="28"/>
      <c r="Y34477" s="30"/>
      <c r="Z34477" s="30"/>
      <c r="AB34477" s="6"/>
    </row>
    <row r="34478" spans="1:28">
      <c r="A34478" s="2"/>
      <c r="B34478" s="2"/>
      <c r="C34478" s="2"/>
      <c r="G34478" s="94"/>
      <c r="H34478" s="94"/>
      <c r="I34478" s="94"/>
      <c r="J34478" s="2"/>
      <c r="P34478" s="30"/>
      <c r="T34478" s="2"/>
      <c r="V34478" s="2"/>
      <c r="W34478" s="28"/>
      <c r="Y34478" s="30"/>
      <c r="Z34478" s="30"/>
      <c r="AB34478" s="6"/>
    </row>
    <row r="34479" spans="1:28">
      <c r="A34479" s="2"/>
      <c r="B34479" s="2"/>
      <c r="C34479" s="2"/>
      <c r="G34479" s="94"/>
      <c r="H34479" s="94"/>
      <c r="I34479" s="94"/>
      <c r="J34479" s="2"/>
      <c r="P34479" s="30"/>
      <c r="T34479" s="2"/>
      <c r="V34479" s="2"/>
      <c r="W34479" s="28"/>
      <c r="Y34479" s="30"/>
      <c r="Z34479" s="30"/>
      <c r="AB34479" s="6"/>
    </row>
    <row r="34480" spans="1:28">
      <c r="A34480" s="2"/>
      <c r="B34480" s="2"/>
      <c r="C34480" s="2"/>
      <c r="G34480" s="94"/>
      <c r="H34480" s="94"/>
      <c r="I34480" s="94"/>
      <c r="J34480" s="2"/>
      <c r="P34480" s="30"/>
      <c r="T34480" s="2"/>
      <c r="V34480" s="2"/>
      <c r="W34480" s="28"/>
      <c r="Y34480" s="30"/>
      <c r="Z34480" s="30"/>
      <c r="AB34480" s="6"/>
    </row>
    <row r="34481" spans="1:28">
      <c r="A34481" s="2"/>
      <c r="B34481" s="2"/>
      <c r="C34481" s="2"/>
      <c r="G34481" s="94"/>
      <c r="H34481" s="94"/>
      <c r="I34481" s="94"/>
      <c r="J34481" s="2"/>
      <c r="P34481" s="30"/>
      <c r="T34481" s="2"/>
      <c r="V34481" s="2"/>
      <c r="W34481" s="28"/>
      <c r="Y34481" s="30"/>
      <c r="Z34481" s="30"/>
      <c r="AB34481" s="6"/>
    </row>
    <row r="34482" spans="1:28">
      <c r="A34482" s="2"/>
      <c r="B34482" s="2"/>
      <c r="C34482" s="2"/>
      <c r="G34482" s="94"/>
      <c r="H34482" s="94"/>
      <c r="I34482" s="94"/>
      <c r="J34482" s="2"/>
      <c r="P34482" s="30"/>
      <c r="T34482" s="2"/>
      <c r="V34482" s="2"/>
      <c r="W34482" s="28"/>
      <c r="Y34482" s="30"/>
      <c r="Z34482" s="30"/>
      <c r="AB34482" s="6"/>
    </row>
    <row r="34483" spans="1:28">
      <c r="A34483" s="2"/>
      <c r="B34483" s="2"/>
      <c r="C34483" s="2"/>
      <c r="G34483" s="94"/>
      <c r="H34483" s="94"/>
      <c r="I34483" s="94"/>
      <c r="J34483" s="2"/>
      <c r="P34483" s="30"/>
      <c r="T34483" s="2"/>
      <c r="V34483" s="2"/>
      <c r="W34483" s="28"/>
      <c r="Y34483" s="30"/>
      <c r="Z34483" s="30"/>
      <c r="AB34483" s="6"/>
    </row>
    <row r="34484" spans="1:28">
      <c r="A34484" s="2"/>
      <c r="B34484" s="2"/>
      <c r="C34484" s="2"/>
      <c r="G34484" s="94"/>
      <c r="H34484" s="94"/>
      <c r="I34484" s="94"/>
      <c r="J34484" s="2"/>
      <c r="P34484" s="30"/>
      <c r="T34484" s="2"/>
      <c r="V34484" s="2"/>
      <c r="W34484" s="28"/>
      <c r="Y34484" s="30"/>
      <c r="Z34484" s="30"/>
      <c r="AB34484" s="6"/>
    </row>
    <row r="34485" spans="1:28">
      <c r="A34485" s="2"/>
      <c r="B34485" s="2"/>
      <c r="C34485" s="2"/>
      <c r="G34485" s="94"/>
      <c r="H34485" s="94"/>
      <c r="I34485" s="94"/>
      <c r="J34485" s="2"/>
      <c r="P34485" s="30"/>
      <c r="T34485" s="2"/>
      <c r="V34485" s="2"/>
      <c r="W34485" s="28"/>
      <c r="Y34485" s="30"/>
      <c r="Z34485" s="30"/>
      <c r="AB34485" s="6"/>
    </row>
    <row r="34486" spans="1:28">
      <c r="A34486" s="2"/>
      <c r="B34486" s="2"/>
      <c r="C34486" s="2"/>
      <c r="G34486" s="94"/>
      <c r="H34486" s="94"/>
      <c r="I34486" s="94"/>
      <c r="J34486" s="2"/>
      <c r="P34486" s="30"/>
      <c r="T34486" s="2"/>
      <c r="V34486" s="2"/>
      <c r="W34486" s="28"/>
      <c r="Y34486" s="30"/>
      <c r="Z34486" s="30"/>
      <c r="AB34486" s="6"/>
    </row>
    <row r="34487" spans="1:28">
      <c r="A34487" s="2"/>
      <c r="B34487" s="2"/>
      <c r="C34487" s="2"/>
      <c r="G34487" s="94"/>
      <c r="H34487" s="94"/>
      <c r="I34487" s="94"/>
      <c r="J34487" s="2"/>
      <c r="P34487" s="30"/>
      <c r="T34487" s="2"/>
      <c r="V34487" s="2"/>
      <c r="W34487" s="28"/>
      <c r="Y34487" s="30"/>
      <c r="Z34487" s="30"/>
      <c r="AB34487" s="6"/>
    </row>
    <row r="34488" spans="1:28">
      <c r="A34488" s="2"/>
      <c r="B34488" s="2"/>
      <c r="C34488" s="2"/>
      <c r="G34488" s="94"/>
      <c r="H34488" s="94"/>
      <c r="I34488" s="94"/>
      <c r="J34488" s="2"/>
      <c r="P34488" s="30"/>
      <c r="T34488" s="2"/>
      <c r="V34488" s="2"/>
      <c r="W34488" s="28"/>
      <c r="Y34488" s="30"/>
      <c r="Z34488" s="30"/>
      <c r="AB34488" s="6"/>
    </row>
    <row r="34489" spans="1:28">
      <c r="A34489" s="2"/>
      <c r="B34489" s="2"/>
      <c r="C34489" s="2"/>
      <c r="G34489" s="94"/>
      <c r="H34489" s="94"/>
      <c r="I34489" s="94"/>
      <c r="J34489" s="2"/>
      <c r="P34489" s="30"/>
      <c r="T34489" s="2"/>
      <c r="V34489" s="2"/>
      <c r="W34489" s="28"/>
      <c r="Y34489" s="30"/>
      <c r="Z34489" s="30"/>
      <c r="AB34489" s="6"/>
    </row>
    <row r="34490" spans="1:28">
      <c r="A34490" s="2"/>
      <c r="B34490" s="2"/>
      <c r="C34490" s="2"/>
      <c r="G34490" s="94"/>
      <c r="H34490" s="94"/>
      <c r="I34490" s="94"/>
      <c r="J34490" s="2"/>
      <c r="P34490" s="30"/>
      <c r="T34490" s="2"/>
      <c r="V34490" s="2"/>
      <c r="W34490" s="28"/>
      <c r="Y34490" s="30"/>
      <c r="Z34490" s="30"/>
      <c r="AB34490" s="6"/>
    </row>
    <row r="34491" spans="1:28">
      <c r="A34491" s="2"/>
      <c r="B34491" s="2"/>
      <c r="C34491" s="2"/>
      <c r="G34491" s="94"/>
      <c r="H34491" s="94"/>
      <c r="I34491" s="94"/>
      <c r="J34491" s="2"/>
      <c r="P34491" s="30"/>
      <c r="T34491" s="2"/>
      <c r="V34491" s="2"/>
      <c r="W34491" s="28"/>
      <c r="Y34491" s="30"/>
      <c r="Z34491" s="30"/>
      <c r="AB34491" s="6"/>
    </row>
    <row r="34492" spans="1:28">
      <c r="A34492" s="2"/>
      <c r="B34492" s="2"/>
      <c r="C34492" s="2"/>
      <c r="G34492" s="94"/>
      <c r="H34492" s="94"/>
      <c r="I34492" s="94"/>
      <c r="J34492" s="2"/>
      <c r="P34492" s="30"/>
      <c r="T34492" s="2"/>
      <c r="V34492" s="2"/>
      <c r="W34492" s="28"/>
      <c r="Y34492" s="30"/>
      <c r="Z34492" s="30"/>
      <c r="AB34492" s="6"/>
    </row>
    <row r="34493" spans="1:28">
      <c r="A34493" s="2"/>
      <c r="B34493" s="2"/>
      <c r="C34493" s="2"/>
      <c r="G34493" s="94"/>
      <c r="H34493" s="94"/>
      <c r="I34493" s="94"/>
      <c r="J34493" s="2"/>
      <c r="P34493" s="30"/>
      <c r="T34493" s="2"/>
      <c r="V34493" s="2"/>
      <c r="W34493" s="28"/>
      <c r="Y34493" s="30"/>
      <c r="Z34493" s="30"/>
      <c r="AB34493" s="6"/>
    </row>
    <row r="34494" spans="1:28">
      <c r="A34494" s="2"/>
      <c r="B34494" s="2"/>
      <c r="C34494" s="2"/>
      <c r="G34494" s="94"/>
      <c r="H34494" s="94"/>
      <c r="I34494" s="94"/>
      <c r="J34494" s="2"/>
      <c r="P34494" s="30"/>
      <c r="T34494" s="2"/>
      <c r="V34494" s="2"/>
      <c r="W34494" s="28"/>
      <c r="Y34494" s="30"/>
      <c r="Z34494" s="30"/>
      <c r="AB34494" s="6"/>
    </row>
    <row r="34495" spans="1:28">
      <c r="A34495" s="2"/>
      <c r="B34495" s="2"/>
      <c r="C34495" s="2"/>
      <c r="G34495" s="94"/>
      <c r="H34495" s="94"/>
      <c r="I34495" s="94"/>
      <c r="J34495" s="2"/>
      <c r="P34495" s="30"/>
      <c r="T34495" s="2"/>
      <c r="V34495" s="2"/>
      <c r="W34495" s="28"/>
      <c r="Y34495" s="30"/>
      <c r="Z34495" s="30"/>
      <c r="AB34495" s="6"/>
    </row>
    <row r="34496" spans="1:28">
      <c r="A34496" s="2"/>
      <c r="B34496" s="2"/>
      <c r="C34496" s="2"/>
      <c r="G34496" s="94"/>
      <c r="H34496" s="94"/>
      <c r="I34496" s="94"/>
      <c r="J34496" s="2"/>
      <c r="P34496" s="30"/>
      <c r="T34496" s="2"/>
      <c r="V34496" s="2"/>
      <c r="W34496" s="28"/>
      <c r="Y34496" s="30"/>
      <c r="Z34496" s="30"/>
      <c r="AB34496" s="6"/>
    </row>
    <row r="34497" spans="1:28">
      <c r="A34497" s="2"/>
      <c r="B34497" s="2"/>
      <c r="C34497" s="2"/>
      <c r="G34497" s="94"/>
      <c r="H34497" s="94"/>
      <c r="I34497" s="94"/>
      <c r="J34497" s="2"/>
      <c r="P34497" s="30"/>
      <c r="T34497" s="2"/>
      <c r="V34497" s="2"/>
      <c r="W34497" s="28"/>
      <c r="Y34497" s="30"/>
      <c r="Z34497" s="30"/>
      <c r="AB34497" s="6"/>
    </row>
    <row r="34498" spans="1:28">
      <c r="A34498" s="2"/>
      <c r="B34498" s="2"/>
      <c r="C34498" s="2"/>
      <c r="G34498" s="94"/>
      <c r="H34498" s="94"/>
      <c r="I34498" s="94"/>
      <c r="J34498" s="2"/>
      <c r="P34498" s="30"/>
      <c r="T34498" s="2"/>
      <c r="V34498" s="2"/>
      <c r="W34498" s="28"/>
      <c r="Y34498" s="30"/>
      <c r="Z34498" s="30"/>
      <c r="AB34498" s="6"/>
    </row>
    <row r="34499" spans="1:28">
      <c r="A34499" s="2"/>
      <c r="B34499" s="2"/>
      <c r="C34499" s="2"/>
      <c r="G34499" s="94"/>
      <c r="H34499" s="94"/>
      <c r="I34499" s="94"/>
      <c r="J34499" s="2"/>
      <c r="P34499" s="30"/>
      <c r="T34499" s="2"/>
      <c r="V34499" s="2"/>
      <c r="W34499" s="28"/>
      <c r="Y34499" s="30"/>
      <c r="Z34499" s="30"/>
      <c r="AB34499" s="6"/>
    </row>
    <row r="34500" spans="1:28">
      <c r="A34500" s="2"/>
      <c r="B34500" s="2"/>
      <c r="C34500" s="2"/>
      <c r="G34500" s="94"/>
      <c r="H34500" s="94"/>
      <c r="I34500" s="94"/>
      <c r="J34500" s="2"/>
      <c r="P34500" s="30"/>
      <c r="T34500" s="2"/>
      <c r="V34500" s="2"/>
      <c r="W34500" s="28"/>
      <c r="Y34500" s="30"/>
      <c r="Z34500" s="30"/>
      <c r="AB34500" s="6"/>
    </row>
    <row r="34501" spans="1:28">
      <c r="A34501" s="2"/>
      <c r="B34501" s="2"/>
      <c r="C34501" s="2"/>
      <c r="G34501" s="94"/>
      <c r="H34501" s="94"/>
      <c r="I34501" s="94"/>
      <c r="J34501" s="2"/>
      <c r="P34501" s="30"/>
      <c r="T34501" s="2"/>
      <c r="V34501" s="2"/>
      <c r="W34501" s="28"/>
      <c r="Y34501" s="30"/>
      <c r="Z34501" s="30"/>
      <c r="AB34501" s="6"/>
    </row>
    <row r="34502" spans="1:28">
      <c r="A34502" s="2"/>
      <c r="B34502" s="2"/>
      <c r="C34502" s="2"/>
      <c r="G34502" s="94"/>
      <c r="H34502" s="94"/>
      <c r="I34502" s="94"/>
      <c r="J34502" s="2"/>
      <c r="P34502" s="30"/>
      <c r="T34502" s="2"/>
      <c r="V34502" s="2"/>
      <c r="W34502" s="28"/>
      <c r="Y34502" s="30"/>
      <c r="Z34502" s="30"/>
      <c r="AB34502" s="6"/>
    </row>
    <row r="34503" spans="1:28">
      <c r="A34503" s="2"/>
      <c r="B34503" s="2"/>
      <c r="C34503" s="2"/>
      <c r="G34503" s="94"/>
      <c r="H34503" s="94"/>
      <c r="I34503" s="94"/>
      <c r="J34503" s="2"/>
      <c r="P34503" s="30"/>
      <c r="T34503" s="2"/>
      <c r="V34503" s="2"/>
      <c r="W34503" s="28"/>
      <c r="Y34503" s="30"/>
      <c r="Z34503" s="30"/>
      <c r="AB34503" s="6"/>
    </row>
    <row r="34504" spans="1:28">
      <c r="A34504" s="2"/>
      <c r="B34504" s="2"/>
      <c r="C34504" s="2"/>
      <c r="G34504" s="94"/>
      <c r="H34504" s="94"/>
      <c r="I34504" s="94"/>
      <c r="J34504" s="2"/>
      <c r="P34504" s="30"/>
      <c r="T34504" s="2"/>
      <c r="V34504" s="2"/>
      <c r="W34504" s="28"/>
      <c r="Y34504" s="30"/>
      <c r="Z34504" s="30"/>
      <c r="AB34504" s="6"/>
    </row>
    <row r="34505" spans="1:28">
      <c r="A34505" s="2"/>
      <c r="B34505" s="2"/>
      <c r="C34505" s="2"/>
      <c r="G34505" s="94"/>
      <c r="H34505" s="94"/>
      <c r="I34505" s="94"/>
      <c r="J34505" s="2"/>
      <c r="P34505" s="30"/>
      <c r="T34505" s="2"/>
      <c r="V34505" s="2"/>
      <c r="W34505" s="28"/>
      <c r="Y34505" s="30"/>
      <c r="Z34505" s="30"/>
      <c r="AB34505" s="6"/>
    </row>
    <row r="34506" spans="1:28">
      <c r="A34506" s="2"/>
      <c r="B34506" s="2"/>
      <c r="C34506" s="2"/>
      <c r="G34506" s="94"/>
      <c r="H34506" s="94"/>
      <c r="I34506" s="94"/>
      <c r="J34506" s="2"/>
      <c r="P34506" s="30"/>
      <c r="T34506" s="2"/>
      <c r="V34506" s="2"/>
      <c r="W34506" s="28"/>
      <c r="Y34506" s="30"/>
      <c r="Z34506" s="30"/>
      <c r="AB34506" s="6"/>
    </row>
    <row r="34507" spans="1:28">
      <c r="A34507" s="2"/>
      <c r="B34507" s="2"/>
      <c r="C34507" s="2"/>
      <c r="G34507" s="94"/>
      <c r="H34507" s="94"/>
      <c r="I34507" s="94"/>
      <c r="J34507" s="2"/>
      <c r="P34507" s="30"/>
      <c r="T34507" s="2"/>
      <c r="V34507" s="2"/>
      <c r="W34507" s="28"/>
      <c r="Y34507" s="30"/>
      <c r="Z34507" s="30"/>
      <c r="AB34507" s="6"/>
    </row>
    <row r="34508" spans="1:28">
      <c r="A34508" s="2"/>
      <c r="B34508" s="2"/>
      <c r="C34508" s="2"/>
      <c r="G34508" s="94"/>
      <c r="H34508" s="94"/>
      <c r="I34508" s="94"/>
      <c r="J34508" s="2"/>
      <c r="P34508" s="30"/>
      <c r="T34508" s="2"/>
      <c r="V34508" s="2"/>
      <c r="W34508" s="28"/>
      <c r="Y34508" s="30"/>
      <c r="Z34508" s="30"/>
      <c r="AB34508" s="6"/>
    </row>
    <row r="34509" spans="1:28">
      <c r="A34509" s="2"/>
      <c r="B34509" s="2"/>
      <c r="C34509" s="2"/>
      <c r="G34509" s="94"/>
      <c r="H34509" s="94"/>
      <c r="I34509" s="94"/>
      <c r="J34509" s="2"/>
      <c r="P34509" s="30"/>
      <c r="T34509" s="2"/>
      <c r="V34509" s="2"/>
      <c r="W34509" s="28"/>
      <c r="Y34509" s="30"/>
      <c r="Z34509" s="30"/>
      <c r="AB34509" s="6"/>
    </row>
    <row r="34510" spans="1:28">
      <c r="A34510" s="2"/>
      <c r="B34510" s="2"/>
      <c r="C34510" s="2"/>
      <c r="G34510" s="94"/>
      <c r="H34510" s="94"/>
      <c r="I34510" s="94"/>
      <c r="J34510" s="2"/>
      <c r="P34510" s="30"/>
      <c r="T34510" s="2"/>
      <c r="V34510" s="2"/>
      <c r="W34510" s="28"/>
      <c r="Y34510" s="30"/>
      <c r="Z34510" s="30"/>
      <c r="AB34510" s="6"/>
    </row>
    <row r="34511" spans="1:28">
      <c r="A34511" s="2"/>
      <c r="B34511" s="2"/>
      <c r="C34511" s="2"/>
      <c r="G34511" s="94"/>
      <c r="H34511" s="94"/>
      <c r="I34511" s="94"/>
      <c r="J34511" s="2"/>
      <c r="P34511" s="30"/>
      <c r="T34511" s="2"/>
      <c r="V34511" s="2"/>
      <c r="W34511" s="28"/>
      <c r="Y34511" s="30"/>
      <c r="Z34511" s="30"/>
      <c r="AB34511" s="6"/>
    </row>
    <row r="34512" spans="1:28">
      <c r="A34512" s="2"/>
      <c r="B34512" s="2"/>
      <c r="C34512" s="2"/>
      <c r="G34512" s="94"/>
      <c r="H34512" s="94"/>
      <c r="I34512" s="94"/>
      <c r="J34512" s="2"/>
      <c r="P34512" s="30"/>
      <c r="T34512" s="2"/>
      <c r="V34512" s="2"/>
      <c r="W34512" s="28"/>
      <c r="Y34512" s="30"/>
      <c r="Z34512" s="30"/>
      <c r="AB34512" s="6"/>
    </row>
    <row r="34513" spans="1:28">
      <c r="A34513" s="2"/>
      <c r="B34513" s="2"/>
      <c r="C34513" s="2"/>
      <c r="G34513" s="94"/>
      <c r="H34513" s="94"/>
      <c r="I34513" s="94"/>
      <c r="J34513" s="2"/>
      <c r="P34513" s="30"/>
      <c r="T34513" s="2"/>
      <c r="V34513" s="2"/>
      <c r="W34513" s="28"/>
      <c r="Y34513" s="30"/>
      <c r="Z34513" s="30"/>
      <c r="AB34513" s="6"/>
    </row>
    <row r="34514" spans="1:28">
      <c r="A34514" s="2"/>
      <c r="B34514" s="2"/>
      <c r="C34514" s="2"/>
      <c r="G34514" s="94"/>
      <c r="H34514" s="94"/>
      <c r="I34514" s="94"/>
      <c r="J34514" s="2"/>
      <c r="P34514" s="30"/>
      <c r="T34514" s="2"/>
      <c r="V34514" s="2"/>
      <c r="W34514" s="28"/>
      <c r="Y34514" s="30"/>
      <c r="Z34514" s="30"/>
      <c r="AB34514" s="6"/>
    </row>
    <row r="34515" spans="1:28">
      <c r="A34515" s="2"/>
      <c r="B34515" s="2"/>
      <c r="C34515" s="2"/>
      <c r="G34515" s="94"/>
      <c r="H34515" s="94"/>
      <c r="I34515" s="94"/>
      <c r="J34515" s="2"/>
      <c r="P34515" s="30"/>
      <c r="T34515" s="2"/>
      <c r="V34515" s="2"/>
      <c r="W34515" s="28"/>
      <c r="Y34515" s="30"/>
      <c r="Z34515" s="30"/>
      <c r="AB34515" s="6"/>
    </row>
    <row r="34516" spans="1:28">
      <c r="A34516" s="2"/>
      <c r="B34516" s="2"/>
      <c r="C34516" s="2"/>
      <c r="G34516" s="94"/>
      <c r="H34516" s="94"/>
      <c r="I34516" s="94"/>
      <c r="J34516" s="2"/>
      <c r="P34516" s="30"/>
      <c r="T34516" s="2"/>
      <c r="V34516" s="2"/>
      <c r="W34516" s="28"/>
      <c r="Y34516" s="30"/>
      <c r="Z34516" s="30"/>
      <c r="AB34516" s="6"/>
    </row>
    <row r="34517" spans="1:28">
      <c r="A34517" s="2"/>
      <c r="B34517" s="2"/>
      <c r="C34517" s="2"/>
      <c r="G34517" s="94"/>
      <c r="H34517" s="94"/>
      <c r="I34517" s="94"/>
      <c r="J34517" s="2"/>
      <c r="P34517" s="30"/>
      <c r="T34517" s="2"/>
      <c r="V34517" s="2"/>
      <c r="W34517" s="28"/>
      <c r="Y34517" s="30"/>
      <c r="Z34517" s="30"/>
      <c r="AB34517" s="6"/>
    </row>
    <row r="34518" spans="1:28">
      <c r="A34518" s="2"/>
      <c r="B34518" s="2"/>
      <c r="C34518" s="2"/>
      <c r="G34518" s="94"/>
      <c r="H34518" s="94"/>
      <c r="I34518" s="94"/>
      <c r="J34518" s="2"/>
      <c r="P34518" s="30"/>
      <c r="T34518" s="2"/>
      <c r="V34518" s="2"/>
      <c r="W34518" s="28"/>
      <c r="Y34518" s="30"/>
      <c r="Z34518" s="30"/>
      <c r="AB34518" s="6"/>
    </row>
    <row r="34519" spans="1:28">
      <c r="A34519" s="2"/>
      <c r="B34519" s="2"/>
      <c r="C34519" s="2"/>
      <c r="G34519" s="94"/>
      <c r="H34519" s="94"/>
      <c r="I34519" s="94"/>
      <c r="J34519" s="2"/>
      <c r="P34519" s="30"/>
      <c r="T34519" s="2"/>
      <c r="V34519" s="2"/>
      <c r="W34519" s="28"/>
      <c r="Y34519" s="30"/>
      <c r="Z34519" s="30"/>
      <c r="AB34519" s="6"/>
    </row>
    <row r="34520" spans="1:28">
      <c r="A34520" s="2"/>
      <c r="B34520" s="2"/>
      <c r="C34520" s="2"/>
      <c r="G34520" s="94"/>
      <c r="H34520" s="94"/>
      <c r="I34520" s="94"/>
      <c r="J34520" s="2"/>
      <c r="P34520" s="30"/>
      <c r="T34520" s="2"/>
      <c r="V34520" s="2"/>
      <c r="W34520" s="28"/>
      <c r="Y34520" s="30"/>
      <c r="Z34520" s="30"/>
      <c r="AB34520" s="6"/>
    </row>
    <row r="34521" spans="1:28">
      <c r="A34521" s="2"/>
      <c r="B34521" s="2"/>
      <c r="C34521" s="2"/>
      <c r="G34521" s="94"/>
      <c r="H34521" s="94"/>
      <c r="I34521" s="94"/>
      <c r="J34521" s="2"/>
      <c r="P34521" s="30"/>
      <c r="T34521" s="2"/>
      <c r="V34521" s="2"/>
      <c r="W34521" s="28"/>
      <c r="Y34521" s="30"/>
      <c r="Z34521" s="30"/>
      <c r="AB34521" s="6"/>
    </row>
    <row r="34522" spans="1:28">
      <c r="A34522" s="2"/>
      <c r="B34522" s="2"/>
      <c r="C34522" s="2"/>
      <c r="G34522" s="94"/>
      <c r="H34522" s="94"/>
      <c r="I34522" s="94"/>
      <c r="J34522" s="2"/>
      <c r="P34522" s="30"/>
      <c r="T34522" s="2"/>
      <c r="V34522" s="2"/>
      <c r="W34522" s="28"/>
      <c r="Y34522" s="30"/>
      <c r="Z34522" s="30"/>
      <c r="AB34522" s="6"/>
    </row>
    <row r="34523" spans="1:28">
      <c r="A34523" s="2"/>
      <c r="B34523" s="2"/>
      <c r="C34523" s="2"/>
      <c r="G34523" s="94"/>
      <c r="H34523" s="94"/>
      <c r="I34523" s="94"/>
      <c r="J34523" s="2"/>
      <c r="P34523" s="30"/>
      <c r="T34523" s="2"/>
      <c r="V34523" s="2"/>
      <c r="W34523" s="28"/>
      <c r="Y34523" s="30"/>
      <c r="Z34523" s="30"/>
      <c r="AB34523" s="6"/>
    </row>
    <row r="34524" spans="1:28">
      <c r="A34524" s="2"/>
      <c r="B34524" s="2"/>
      <c r="C34524" s="2"/>
      <c r="G34524" s="94"/>
      <c r="H34524" s="94"/>
      <c r="I34524" s="94"/>
      <c r="J34524" s="2"/>
      <c r="P34524" s="30"/>
      <c r="T34524" s="2"/>
      <c r="V34524" s="2"/>
      <c r="W34524" s="28"/>
      <c r="Y34524" s="30"/>
      <c r="Z34524" s="30"/>
      <c r="AB34524" s="6"/>
    </row>
    <row r="34525" spans="1:28">
      <c r="A34525" s="2"/>
      <c r="B34525" s="2"/>
      <c r="C34525" s="2"/>
      <c r="G34525" s="94"/>
      <c r="H34525" s="94"/>
      <c r="I34525" s="94"/>
      <c r="J34525" s="2"/>
      <c r="P34525" s="30"/>
      <c r="T34525" s="2"/>
      <c r="V34525" s="2"/>
      <c r="W34525" s="28"/>
      <c r="Y34525" s="30"/>
      <c r="Z34525" s="30"/>
      <c r="AB34525" s="6"/>
    </row>
    <row r="34526" spans="1:28">
      <c r="A34526" s="2"/>
      <c r="B34526" s="2"/>
      <c r="C34526" s="2"/>
      <c r="G34526" s="94"/>
      <c r="H34526" s="94"/>
      <c r="I34526" s="94"/>
      <c r="J34526" s="2"/>
      <c r="P34526" s="30"/>
      <c r="T34526" s="2"/>
      <c r="V34526" s="2"/>
      <c r="W34526" s="28"/>
      <c r="Y34526" s="30"/>
      <c r="Z34526" s="30"/>
      <c r="AB34526" s="6"/>
    </row>
    <row r="34527" spans="1:28">
      <c r="A34527" s="2"/>
      <c r="B34527" s="2"/>
      <c r="C34527" s="2"/>
      <c r="G34527" s="94"/>
      <c r="H34527" s="94"/>
      <c r="I34527" s="94"/>
      <c r="J34527" s="2"/>
      <c r="P34527" s="30"/>
      <c r="T34527" s="2"/>
      <c r="V34527" s="2"/>
      <c r="W34527" s="28"/>
      <c r="Y34527" s="30"/>
      <c r="Z34527" s="30"/>
      <c r="AB34527" s="6"/>
    </row>
    <row r="34528" spans="1:28">
      <c r="A34528" s="2"/>
      <c r="B34528" s="2"/>
      <c r="C34528" s="2"/>
      <c r="G34528" s="94"/>
      <c r="H34528" s="94"/>
      <c r="I34528" s="94"/>
      <c r="J34528" s="2"/>
      <c r="P34528" s="30"/>
      <c r="T34528" s="2"/>
      <c r="V34528" s="2"/>
      <c r="W34528" s="28"/>
      <c r="Y34528" s="30"/>
      <c r="Z34528" s="30"/>
      <c r="AB34528" s="6"/>
    </row>
    <row r="34529" spans="1:28">
      <c r="A34529" s="2"/>
      <c r="B34529" s="2"/>
      <c r="C34529" s="2"/>
      <c r="G34529" s="94"/>
      <c r="H34529" s="94"/>
      <c r="I34529" s="94"/>
      <c r="J34529" s="2"/>
      <c r="P34529" s="30"/>
      <c r="T34529" s="2"/>
      <c r="V34529" s="2"/>
      <c r="W34529" s="28"/>
      <c r="Y34529" s="30"/>
      <c r="Z34529" s="30"/>
      <c r="AB34529" s="6"/>
    </row>
    <row r="34530" spans="1:28">
      <c r="A34530" s="2"/>
      <c r="B34530" s="2"/>
      <c r="C34530" s="2"/>
      <c r="G34530" s="94"/>
      <c r="H34530" s="94"/>
      <c r="I34530" s="94"/>
      <c r="J34530" s="2"/>
      <c r="P34530" s="30"/>
      <c r="T34530" s="2"/>
      <c r="V34530" s="2"/>
      <c r="W34530" s="28"/>
      <c r="Y34530" s="30"/>
      <c r="Z34530" s="30"/>
      <c r="AB34530" s="6"/>
    </row>
    <row r="34531" spans="1:28">
      <c r="A34531" s="2"/>
      <c r="B34531" s="2"/>
      <c r="C34531" s="2"/>
      <c r="G34531" s="94"/>
      <c r="H34531" s="94"/>
      <c r="I34531" s="94"/>
      <c r="J34531" s="2"/>
      <c r="P34531" s="30"/>
      <c r="T34531" s="2"/>
      <c r="V34531" s="2"/>
      <c r="W34531" s="28"/>
      <c r="Y34531" s="30"/>
      <c r="Z34531" s="30"/>
      <c r="AB34531" s="6"/>
    </row>
    <row r="34532" spans="1:28">
      <c r="A34532" s="2"/>
      <c r="B34532" s="2"/>
      <c r="C34532" s="2"/>
      <c r="G34532" s="94"/>
      <c r="H34532" s="94"/>
      <c r="I34532" s="94"/>
      <c r="J34532" s="2"/>
      <c r="P34532" s="30"/>
      <c r="T34532" s="2"/>
      <c r="V34532" s="2"/>
      <c r="W34532" s="28"/>
      <c r="Y34532" s="30"/>
      <c r="Z34532" s="30"/>
      <c r="AB34532" s="6"/>
    </row>
    <row r="34533" spans="1:28">
      <c r="A34533" s="2"/>
      <c r="B34533" s="2"/>
      <c r="C34533" s="2"/>
      <c r="G34533" s="94"/>
      <c r="H34533" s="94"/>
      <c r="I34533" s="94"/>
      <c r="J34533" s="2"/>
      <c r="P34533" s="30"/>
      <c r="T34533" s="2"/>
      <c r="V34533" s="2"/>
      <c r="W34533" s="28"/>
      <c r="Y34533" s="30"/>
      <c r="Z34533" s="30"/>
      <c r="AB34533" s="6"/>
    </row>
    <row r="34534" spans="1:28">
      <c r="A34534" s="2"/>
      <c r="B34534" s="2"/>
      <c r="C34534" s="2"/>
      <c r="G34534" s="94"/>
      <c r="H34534" s="94"/>
      <c r="I34534" s="94"/>
      <c r="J34534" s="2"/>
      <c r="P34534" s="30"/>
      <c r="T34534" s="2"/>
      <c r="V34534" s="2"/>
      <c r="W34534" s="28"/>
      <c r="Y34534" s="30"/>
      <c r="Z34534" s="30"/>
      <c r="AB34534" s="6"/>
    </row>
    <row r="34535" spans="1:28">
      <c r="A34535" s="2"/>
      <c r="B34535" s="2"/>
      <c r="C34535" s="2"/>
      <c r="G34535" s="94"/>
      <c r="H34535" s="94"/>
      <c r="I34535" s="94"/>
      <c r="J34535" s="2"/>
      <c r="P34535" s="30"/>
      <c r="T34535" s="2"/>
      <c r="V34535" s="2"/>
      <c r="W34535" s="28"/>
      <c r="Y34535" s="30"/>
      <c r="Z34535" s="30"/>
      <c r="AB34535" s="6"/>
    </row>
    <row r="34536" spans="1:28">
      <c r="A34536" s="2"/>
      <c r="B34536" s="2"/>
      <c r="C34536" s="2"/>
      <c r="G34536" s="94"/>
      <c r="H34536" s="94"/>
      <c r="I34536" s="94"/>
      <c r="J34536" s="2"/>
      <c r="P34536" s="30"/>
      <c r="T34536" s="2"/>
      <c r="V34536" s="2"/>
      <c r="W34536" s="28"/>
      <c r="Y34536" s="30"/>
      <c r="Z34536" s="30"/>
      <c r="AB34536" s="6"/>
    </row>
    <row r="34537" spans="1:28">
      <c r="A34537" s="2"/>
      <c r="B34537" s="2"/>
      <c r="C34537" s="2"/>
      <c r="G34537" s="94"/>
      <c r="H34537" s="94"/>
      <c r="I34537" s="94"/>
      <c r="J34537" s="2"/>
      <c r="P34537" s="30"/>
      <c r="T34537" s="2"/>
      <c r="V34537" s="2"/>
      <c r="W34537" s="28"/>
      <c r="Y34537" s="30"/>
      <c r="Z34537" s="30"/>
      <c r="AB34537" s="6"/>
    </row>
    <row r="34538" spans="1:28">
      <c r="A34538" s="2"/>
      <c r="B34538" s="2"/>
      <c r="C34538" s="2"/>
      <c r="G34538" s="94"/>
      <c r="H34538" s="94"/>
      <c r="I34538" s="94"/>
      <c r="J34538" s="2"/>
      <c r="P34538" s="30"/>
      <c r="T34538" s="2"/>
      <c r="V34538" s="2"/>
      <c r="W34538" s="28"/>
      <c r="Y34538" s="30"/>
      <c r="Z34538" s="30"/>
      <c r="AB34538" s="6"/>
    </row>
    <row r="34539" spans="1:28">
      <c r="A34539" s="2"/>
      <c r="B34539" s="2"/>
      <c r="C34539" s="2"/>
      <c r="G34539" s="94"/>
      <c r="H34539" s="94"/>
      <c r="I34539" s="94"/>
      <c r="J34539" s="2"/>
      <c r="P34539" s="30"/>
      <c r="T34539" s="2"/>
      <c r="V34539" s="2"/>
      <c r="W34539" s="28"/>
      <c r="Y34539" s="30"/>
      <c r="Z34539" s="30"/>
      <c r="AB34539" s="6"/>
    </row>
    <row r="34540" spans="1:28">
      <c r="A34540" s="2"/>
      <c r="B34540" s="2"/>
      <c r="C34540" s="2"/>
      <c r="G34540" s="94"/>
      <c r="H34540" s="94"/>
      <c r="I34540" s="94"/>
      <c r="J34540" s="2"/>
      <c r="P34540" s="30"/>
      <c r="T34540" s="2"/>
      <c r="V34540" s="2"/>
      <c r="W34540" s="28"/>
      <c r="Y34540" s="30"/>
      <c r="Z34540" s="30"/>
      <c r="AB34540" s="6"/>
    </row>
    <row r="34541" spans="1:28">
      <c r="A34541" s="2"/>
      <c r="B34541" s="2"/>
      <c r="C34541" s="2"/>
      <c r="G34541" s="94"/>
      <c r="H34541" s="94"/>
      <c r="I34541" s="94"/>
      <c r="J34541" s="2"/>
      <c r="P34541" s="30"/>
      <c r="T34541" s="2"/>
      <c r="V34541" s="2"/>
      <c r="W34541" s="28"/>
      <c r="Y34541" s="30"/>
      <c r="Z34541" s="30"/>
      <c r="AB34541" s="6"/>
    </row>
    <row r="34542" spans="1:28">
      <c r="A34542" s="2"/>
      <c r="B34542" s="2"/>
      <c r="C34542" s="2"/>
      <c r="G34542" s="94"/>
      <c r="H34542" s="94"/>
      <c r="I34542" s="94"/>
      <c r="J34542" s="2"/>
      <c r="P34542" s="30"/>
      <c r="T34542" s="2"/>
      <c r="V34542" s="2"/>
      <c r="W34542" s="28"/>
      <c r="Y34542" s="30"/>
      <c r="Z34542" s="30"/>
      <c r="AB34542" s="6"/>
    </row>
    <row r="34543" spans="1:28">
      <c r="A34543" s="2"/>
      <c r="B34543" s="2"/>
      <c r="C34543" s="2"/>
      <c r="G34543" s="94"/>
      <c r="H34543" s="94"/>
      <c r="I34543" s="94"/>
      <c r="J34543" s="2"/>
      <c r="P34543" s="30"/>
      <c r="T34543" s="2"/>
      <c r="V34543" s="2"/>
      <c r="W34543" s="28"/>
      <c r="Y34543" s="30"/>
      <c r="Z34543" s="30"/>
      <c r="AB34543" s="6"/>
    </row>
    <row r="34544" spans="1:28">
      <c r="A34544" s="2"/>
      <c r="B34544" s="2"/>
      <c r="C34544" s="2"/>
      <c r="G34544" s="94"/>
      <c r="H34544" s="94"/>
      <c r="I34544" s="94"/>
      <c r="J34544" s="2"/>
      <c r="P34544" s="30"/>
      <c r="T34544" s="2"/>
      <c r="V34544" s="2"/>
      <c r="W34544" s="28"/>
      <c r="Y34544" s="30"/>
      <c r="Z34544" s="30"/>
      <c r="AB34544" s="6"/>
    </row>
    <row r="34545" spans="1:28">
      <c r="A34545" s="2"/>
      <c r="B34545" s="2"/>
      <c r="C34545" s="2"/>
      <c r="G34545" s="94"/>
      <c r="H34545" s="94"/>
      <c r="I34545" s="94"/>
      <c r="J34545" s="2"/>
      <c r="P34545" s="30"/>
      <c r="T34545" s="2"/>
      <c r="V34545" s="2"/>
      <c r="W34545" s="28"/>
      <c r="Y34545" s="30"/>
      <c r="Z34545" s="30"/>
      <c r="AB34545" s="6"/>
    </row>
    <row r="34546" spans="1:28">
      <c r="A34546" s="2"/>
      <c r="B34546" s="2"/>
      <c r="C34546" s="2"/>
      <c r="G34546" s="94"/>
      <c r="H34546" s="94"/>
      <c r="I34546" s="94"/>
      <c r="J34546" s="2"/>
      <c r="P34546" s="30"/>
      <c r="T34546" s="2"/>
      <c r="V34546" s="2"/>
      <c r="W34546" s="28"/>
      <c r="Y34546" s="30"/>
      <c r="Z34546" s="30"/>
      <c r="AB34546" s="6"/>
    </row>
    <row r="34547" spans="1:28">
      <c r="A34547" s="2"/>
      <c r="B34547" s="2"/>
      <c r="C34547" s="2"/>
      <c r="G34547" s="94"/>
      <c r="H34547" s="94"/>
      <c r="I34547" s="94"/>
      <c r="J34547" s="2"/>
      <c r="P34547" s="30"/>
      <c r="T34547" s="2"/>
      <c r="V34547" s="2"/>
      <c r="W34547" s="28"/>
      <c r="Y34547" s="30"/>
      <c r="Z34547" s="30"/>
      <c r="AB34547" s="6"/>
    </row>
    <row r="34548" spans="1:28">
      <c r="A34548" s="2"/>
      <c r="B34548" s="2"/>
      <c r="C34548" s="2"/>
      <c r="G34548" s="94"/>
      <c r="H34548" s="94"/>
      <c r="I34548" s="94"/>
      <c r="J34548" s="2"/>
      <c r="P34548" s="30"/>
      <c r="T34548" s="2"/>
      <c r="V34548" s="2"/>
      <c r="W34548" s="28"/>
      <c r="Y34548" s="30"/>
      <c r="Z34548" s="30"/>
      <c r="AB34548" s="6"/>
    </row>
    <row r="34549" spans="1:28">
      <c r="A34549" s="2"/>
      <c r="B34549" s="2"/>
      <c r="C34549" s="2"/>
      <c r="G34549" s="94"/>
      <c r="H34549" s="94"/>
      <c r="I34549" s="94"/>
      <c r="J34549" s="2"/>
      <c r="P34549" s="30"/>
      <c r="T34549" s="2"/>
      <c r="V34549" s="2"/>
      <c r="W34549" s="28"/>
      <c r="Y34549" s="30"/>
      <c r="Z34549" s="30"/>
      <c r="AB34549" s="6"/>
    </row>
    <row r="34550" spans="1:28">
      <c r="A34550" s="2"/>
      <c r="B34550" s="2"/>
      <c r="C34550" s="2"/>
      <c r="G34550" s="94"/>
      <c r="H34550" s="94"/>
      <c r="I34550" s="94"/>
      <c r="J34550" s="2"/>
      <c r="P34550" s="30"/>
      <c r="T34550" s="2"/>
      <c r="V34550" s="2"/>
      <c r="W34550" s="28"/>
      <c r="Y34550" s="30"/>
      <c r="Z34550" s="30"/>
      <c r="AB34550" s="6"/>
    </row>
    <row r="34551" spans="1:28">
      <c r="A34551" s="2"/>
      <c r="B34551" s="2"/>
      <c r="C34551" s="2"/>
      <c r="G34551" s="94"/>
      <c r="H34551" s="94"/>
      <c r="I34551" s="94"/>
      <c r="J34551" s="2"/>
      <c r="P34551" s="30"/>
      <c r="T34551" s="2"/>
      <c r="V34551" s="2"/>
      <c r="W34551" s="28"/>
      <c r="Y34551" s="30"/>
      <c r="Z34551" s="30"/>
      <c r="AB34551" s="6"/>
    </row>
    <row r="34552" spans="1:28">
      <c r="A34552" s="2"/>
      <c r="B34552" s="2"/>
      <c r="C34552" s="2"/>
      <c r="G34552" s="94"/>
      <c r="H34552" s="94"/>
      <c r="I34552" s="94"/>
      <c r="J34552" s="2"/>
      <c r="P34552" s="30"/>
      <c r="T34552" s="2"/>
      <c r="V34552" s="2"/>
      <c r="W34552" s="28"/>
      <c r="Y34552" s="30"/>
      <c r="Z34552" s="30"/>
      <c r="AB34552" s="6"/>
    </row>
    <row r="34553" spans="1:28">
      <c r="A34553" s="2"/>
      <c r="B34553" s="2"/>
      <c r="C34553" s="2"/>
      <c r="G34553" s="94"/>
      <c r="H34553" s="94"/>
      <c r="I34553" s="94"/>
      <c r="J34553" s="2"/>
      <c r="P34553" s="30"/>
      <c r="T34553" s="2"/>
      <c r="V34553" s="2"/>
      <c r="W34553" s="28"/>
      <c r="Y34553" s="30"/>
      <c r="Z34553" s="30"/>
      <c r="AB34553" s="6"/>
    </row>
    <row r="34554" spans="1:28">
      <c r="A34554" s="2"/>
      <c r="B34554" s="2"/>
      <c r="C34554" s="2"/>
      <c r="G34554" s="94"/>
      <c r="H34554" s="94"/>
      <c r="I34554" s="94"/>
      <c r="J34554" s="2"/>
      <c r="P34554" s="30"/>
      <c r="T34554" s="2"/>
      <c r="V34554" s="2"/>
      <c r="W34554" s="28"/>
      <c r="Y34554" s="30"/>
      <c r="Z34554" s="30"/>
      <c r="AB34554" s="6"/>
    </row>
    <row r="34555" spans="1:28">
      <c r="A34555" s="2"/>
      <c r="B34555" s="2"/>
      <c r="C34555" s="2"/>
      <c r="G34555" s="94"/>
      <c r="H34555" s="94"/>
      <c r="I34555" s="94"/>
      <c r="J34555" s="2"/>
      <c r="P34555" s="30"/>
      <c r="T34555" s="2"/>
      <c r="V34555" s="2"/>
      <c r="W34555" s="28"/>
      <c r="Y34555" s="30"/>
      <c r="Z34555" s="30"/>
      <c r="AB34555" s="6"/>
    </row>
    <row r="34556" spans="1:28">
      <c r="A34556" s="2"/>
      <c r="B34556" s="2"/>
      <c r="C34556" s="2"/>
      <c r="G34556" s="94"/>
      <c r="H34556" s="94"/>
      <c r="I34556" s="94"/>
      <c r="J34556" s="2"/>
      <c r="P34556" s="30"/>
      <c r="T34556" s="2"/>
      <c r="V34556" s="2"/>
      <c r="W34556" s="28"/>
      <c r="Y34556" s="30"/>
      <c r="Z34556" s="30"/>
      <c r="AB34556" s="6"/>
    </row>
    <row r="34557" spans="1:28">
      <c r="A34557" s="2"/>
      <c r="B34557" s="2"/>
      <c r="C34557" s="2"/>
      <c r="G34557" s="94"/>
      <c r="H34557" s="94"/>
      <c r="I34557" s="94"/>
      <c r="J34557" s="2"/>
      <c r="P34557" s="30"/>
      <c r="T34557" s="2"/>
      <c r="V34557" s="2"/>
      <c r="W34557" s="28"/>
      <c r="Y34557" s="30"/>
      <c r="Z34557" s="30"/>
      <c r="AB34557" s="6"/>
    </row>
    <row r="34558" spans="1:28">
      <c r="A34558" s="2"/>
      <c r="B34558" s="2"/>
      <c r="C34558" s="2"/>
      <c r="G34558" s="94"/>
      <c r="H34558" s="94"/>
      <c r="I34558" s="94"/>
      <c r="J34558" s="2"/>
      <c r="P34558" s="30"/>
      <c r="T34558" s="2"/>
      <c r="V34558" s="2"/>
      <c r="W34558" s="28"/>
      <c r="Y34558" s="30"/>
      <c r="Z34558" s="30"/>
      <c r="AB34558" s="6"/>
    </row>
    <row r="34559" spans="1:28">
      <c r="A34559" s="2"/>
      <c r="B34559" s="2"/>
      <c r="C34559" s="2"/>
      <c r="G34559" s="94"/>
      <c r="H34559" s="94"/>
      <c r="I34559" s="94"/>
      <c r="J34559" s="2"/>
      <c r="P34559" s="30"/>
      <c r="T34559" s="2"/>
      <c r="V34559" s="2"/>
      <c r="W34559" s="28"/>
      <c r="Y34559" s="30"/>
      <c r="Z34559" s="30"/>
      <c r="AB34559" s="6"/>
    </row>
    <row r="34560" spans="1:28">
      <c r="A34560" s="2"/>
      <c r="B34560" s="2"/>
      <c r="C34560" s="2"/>
      <c r="G34560" s="94"/>
      <c r="H34560" s="94"/>
      <c r="I34560" s="94"/>
      <c r="J34560" s="2"/>
      <c r="P34560" s="30"/>
      <c r="T34560" s="2"/>
      <c r="V34560" s="2"/>
      <c r="W34560" s="28"/>
      <c r="Y34560" s="30"/>
      <c r="Z34560" s="30"/>
      <c r="AB34560" s="6"/>
    </row>
    <row r="34561" spans="1:28">
      <c r="A34561" s="2"/>
      <c r="B34561" s="2"/>
      <c r="C34561" s="2"/>
      <c r="G34561" s="94"/>
      <c r="H34561" s="94"/>
      <c r="I34561" s="94"/>
      <c r="J34561" s="2"/>
      <c r="P34561" s="30"/>
      <c r="T34561" s="2"/>
      <c r="V34561" s="2"/>
      <c r="W34561" s="28"/>
      <c r="Y34561" s="30"/>
      <c r="Z34561" s="30"/>
      <c r="AB34561" s="6"/>
    </row>
    <row r="34562" spans="1:28">
      <c r="A34562" s="2"/>
      <c r="B34562" s="2"/>
      <c r="C34562" s="2"/>
      <c r="G34562" s="94"/>
      <c r="H34562" s="94"/>
      <c r="I34562" s="94"/>
      <c r="J34562" s="2"/>
      <c r="P34562" s="30"/>
      <c r="T34562" s="2"/>
      <c r="V34562" s="2"/>
      <c r="W34562" s="28"/>
      <c r="Y34562" s="30"/>
      <c r="Z34562" s="30"/>
      <c r="AB34562" s="6"/>
    </row>
    <row r="34563" spans="1:28">
      <c r="A34563" s="2"/>
      <c r="B34563" s="2"/>
      <c r="C34563" s="2"/>
      <c r="G34563" s="94"/>
      <c r="H34563" s="94"/>
      <c r="I34563" s="94"/>
      <c r="J34563" s="2"/>
      <c r="P34563" s="30"/>
      <c r="T34563" s="2"/>
      <c r="V34563" s="2"/>
      <c r="W34563" s="28"/>
      <c r="Y34563" s="30"/>
      <c r="Z34563" s="30"/>
      <c r="AB34563" s="6"/>
    </row>
    <row r="34564" spans="1:28">
      <c r="A34564" s="2"/>
      <c r="B34564" s="2"/>
      <c r="C34564" s="2"/>
      <c r="G34564" s="94"/>
      <c r="H34564" s="94"/>
      <c r="I34564" s="94"/>
      <c r="J34564" s="2"/>
      <c r="P34564" s="30"/>
      <c r="T34564" s="2"/>
      <c r="V34564" s="2"/>
      <c r="W34564" s="28"/>
      <c r="Y34564" s="30"/>
      <c r="Z34564" s="30"/>
      <c r="AB34564" s="6"/>
    </row>
    <row r="34565" spans="1:28">
      <c r="A34565" s="2"/>
      <c r="B34565" s="2"/>
      <c r="C34565" s="2"/>
      <c r="G34565" s="94"/>
      <c r="H34565" s="94"/>
      <c r="I34565" s="94"/>
      <c r="J34565" s="2"/>
      <c r="P34565" s="30"/>
      <c r="T34565" s="2"/>
      <c r="V34565" s="2"/>
      <c r="W34565" s="28"/>
      <c r="Y34565" s="30"/>
      <c r="Z34565" s="30"/>
      <c r="AB34565" s="6"/>
    </row>
    <row r="34566" spans="1:28">
      <c r="A34566" s="2"/>
      <c r="B34566" s="2"/>
      <c r="C34566" s="2"/>
      <c r="G34566" s="94"/>
      <c r="H34566" s="94"/>
      <c r="I34566" s="94"/>
      <c r="J34566" s="2"/>
      <c r="P34566" s="30"/>
      <c r="T34566" s="2"/>
      <c r="V34566" s="2"/>
      <c r="W34566" s="28"/>
      <c r="Y34566" s="30"/>
      <c r="Z34566" s="30"/>
      <c r="AB34566" s="6"/>
    </row>
    <row r="34567" spans="1:28">
      <c r="A34567" s="2"/>
      <c r="B34567" s="2"/>
      <c r="C34567" s="2"/>
      <c r="G34567" s="94"/>
      <c r="H34567" s="94"/>
      <c r="I34567" s="94"/>
      <c r="J34567" s="2"/>
      <c r="P34567" s="30"/>
      <c r="T34567" s="2"/>
      <c r="V34567" s="2"/>
      <c r="W34567" s="28"/>
      <c r="Y34567" s="30"/>
      <c r="Z34567" s="30"/>
      <c r="AB34567" s="6"/>
    </row>
    <row r="34568" spans="1:28">
      <c r="A34568" s="2"/>
      <c r="B34568" s="2"/>
      <c r="C34568" s="2"/>
      <c r="G34568" s="94"/>
      <c r="H34568" s="94"/>
      <c r="I34568" s="94"/>
      <c r="J34568" s="2"/>
      <c r="P34568" s="30"/>
      <c r="T34568" s="2"/>
      <c r="V34568" s="2"/>
      <c r="W34568" s="28"/>
      <c r="Y34568" s="30"/>
      <c r="Z34568" s="30"/>
      <c r="AB34568" s="6"/>
    </row>
    <row r="34569" spans="1:28">
      <c r="A34569" s="2"/>
      <c r="B34569" s="2"/>
      <c r="C34569" s="2"/>
      <c r="G34569" s="94"/>
      <c r="H34569" s="94"/>
      <c r="I34569" s="94"/>
      <c r="J34569" s="2"/>
      <c r="P34569" s="30"/>
      <c r="T34569" s="2"/>
      <c r="V34569" s="2"/>
      <c r="W34569" s="28"/>
      <c r="Y34569" s="30"/>
      <c r="Z34569" s="30"/>
      <c r="AB34569" s="6"/>
    </row>
    <row r="34570" spans="1:28">
      <c r="A34570" s="2"/>
      <c r="B34570" s="2"/>
      <c r="C34570" s="2"/>
      <c r="G34570" s="94"/>
      <c r="H34570" s="94"/>
      <c r="I34570" s="94"/>
      <c r="J34570" s="2"/>
      <c r="P34570" s="30"/>
      <c r="T34570" s="2"/>
      <c r="V34570" s="2"/>
      <c r="W34570" s="28"/>
      <c r="Y34570" s="30"/>
      <c r="Z34570" s="30"/>
      <c r="AB34570" s="6"/>
    </row>
    <row r="34571" spans="1:28">
      <c r="A34571" s="2"/>
      <c r="B34571" s="2"/>
      <c r="C34571" s="2"/>
      <c r="G34571" s="94"/>
      <c r="H34571" s="94"/>
      <c r="I34571" s="94"/>
      <c r="J34571" s="2"/>
      <c r="P34571" s="30"/>
      <c r="T34571" s="2"/>
      <c r="V34571" s="2"/>
      <c r="W34571" s="28"/>
      <c r="Y34571" s="30"/>
      <c r="Z34571" s="30"/>
      <c r="AB34571" s="6"/>
    </row>
    <row r="34572" spans="1:28">
      <c r="A34572" s="2"/>
      <c r="B34572" s="2"/>
      <c r="C34572" s="2"/>
      <c r="G34572" s="94"/>
      <c r="H34572" s="94"/>
      <c r="I34572" s="94"/>
      <c r="J34572" s="2"/>
      <c r="P34572" s="30"/>
      <c r="T34572" s="2"/>
      <c r="V34572" s="2"/>
      <c r="W34572" s="28"/>
      <c r="Y34572" s="30"/>
      <c r="Z34572" s="30"/>
      <c r="AB34572" s="6"/>
    </row>
    <row r="34573" spans="1:28">
      <c r="A34573" s="2"/>
      <c r="B34573" s="2"/>
      <c r="C34573" s="2"/>
      <c r="G34573" s="94"/>
      <c r="H34573" s="94"/>
      <c r="I34573" s="94"/>
      <c r="J34573" s="2"/>
      <c r="P34573" s="30"/>
      <c r="T34573" s="2"/>
      <c r="V34573" s="2"/>
      <c r="W34573" s="28"/>
      <c r="Y34573" s="30"/>
      <c r="Z34573" s="30"/>
      <c r="AB34573" s="6"/>
    </row>
    <row r="34574" spans="1:28">
      <c r="A34574" s="2"/>
      <c r="B34574" s="2"/>
      <c r="C34574" s="2"/>
      <c r="G34574" s="94"/>
      <c r="H34574" s="94"/>
      <c r="I34574" s="94"/>
      <c r="J34574" s="2"/>
      <c r="P34574" s="30"/>
      <c r="T34574" s="2"/>
      <c r="V34574" s="2"/>
      <c r="W34574" s="28"/>
      <c r="Y34574" s="30"/>
      <c r="Z34574" s="30"/>
      <c r="AB34574" s="6"/>
    </row>
    <row r="34575" spans="1:28">
      <c r="A34575" s="2"/>
      <c r="B34575" s="2"/>
      <c r="C34575" s="2"/>
      <c r="G34575" s="94"/>
      <c r="H34575" s="94"/>
      <c r="I34575" s="94"/>
      <c r="J34575" s="2"/>
      <c r="P34575" s="30"/>
      <c r="T34575" s="2"/>
      <c r="V34575" s="2"/>
      <c r="W34575" s="28"/>
      <c r="Y34575" s="30"/>
      <c r="Z34575" s="30"/>
      <c r="AB34575" s="6"/>
    </row>
    <row r="34576" spans="1:28">
      <c r="A34576" s="2"/>
      <c r="B34576" s="2"/>
      <c r="C34576" s="2"/>
      <c r="G34576" s="94"/>
      <c r="H34576" s="94"/>
      <c r="I34576" s="94"/>
      <c r="J34576" s="2"/>
      <c r="P34576" s="30"/>
      <c r="T34576" s="2"/>
      <c r="V34576" s="2"/>
      <c r="W34576" s="28"/>
      <c r="Y34576" s="30"/>
      <c r="Z34576" s="30"/>
      <c r="AB34576" s="6"/>
    </row>
    <row r="34577" spans="1:28">
      <c r="A34577" s="2"/>
      <c r="B34577" s="2"/>
      <c r="C34577" s="2"/>
      <c r="G34577" s="94"/>
      <c r="H34577" s="94"/>
      <c r="I34577" s="94"/>
      <c r="J34577" s="2"/>
      <c r="P34577" s="30"/>
      <c r="T34577" s="2"/>
      <c r="V34577" s="2"/>
      <c r="W34577" s="28"/>
      <c r="Y34577" s="30"/>
      <c r="Z34577" s="30"/>
      <c r="AB34577" s="6"/>
    </row>
    <row r="34578" spans="1:28">
      <c r="A34578" s="2"/>
      <c r="B34578" s="2"/>
      <c r="C34578" s="2"/>
      <c r="G34578" s="94"/>
      <c r="H34578" s="94"/>
      <c r="I34578" s="94"/>
      <c r="J34578" s="2"/>
      <c r="P34578" s="30"/>
      <c r="T34578" s="2"/>
      <c r="V34578" s="2"/>
      <c r="W34578" s="28"/>
      <c r="Y34578" s="30"/>
      <c r="Z34578" s="30"/>
      <c r="AB34578" s="6"/>
    </row>
    <row r="34579" spans="1:28">
      <c r="A34579" s="2"/>
      <c r="B34579" s="2"/>
      <c r="C34579" s="2"/>
      <c r="G34579" s="94"/>
      <c r="H34579" s="94"/>
      <c r="I34579" s="94"/>
      <c r="J34579" s="2"/>
      <c r="P34579" s="30"/>
      <c r="T34579" s="2"/>
      <c r="V34579" s="2"/>
      <c r="W34579" s="28"/>
      <c r="Y34579" s="30"/>
      <c r="Z34579" s="30"/>
      <c r="AB34579" s="6"/>
    </row>
    <row r="34580" spans="1:28">
      <c r="A34580" s="2"/>
      <c r="B34580" s="2"/>
      <c r="C34580" s="2"/>
      <c r="G34580" s="94"/>
      <c r="H34580" s="94"/>
      <c r="I34580" s="94"/>
      <c r="J34580" s="2"/>
      <c r="P34580" s="30"/>
      <c r="T34580" s="2"/>
      <c r="V34580" s="2"/>
      <c r="W34580" s="28"/>
      <c r="Y34580" s="30"/>
      <c r="Z34580" s="30"/>
      <c r="AB34580" s="6"/>
    </row>
    <row r="34581" spans="1:28">
      <c r="A34581" s="2"/>
      <c r="B34581" s="2"/>
      <c r="C34581" s="2"/>
      <c r="G34581" s="94"/>
      <c r="H34581" s="94"/>
      <c r="I34581" s="94"/>
      <c r="J34581" s="2"/>
      <c r="P34581" s="30"/>
      <c r="T34581" s="2"/>
      <c r="V34581" s="2"/>
      <c r="W34581" s="28"/>
      <c r="Y34581" s="30"/>
      <c r="Z34581" s="30"/>
      <c r="AB34581" s="6"/>
    </row>
    <row r="34582" spans="1:28">
      <c r="A34582" s="2"/>
      <c r="B34582" s="2"/>
      <c r="C34582" s="2"/>
      <c r="G34582" s="94"/>
      <c r="H34582" s="94"/>
      <c r="I34582" s="94"/>
      <c r="J34582" s="2"/>
      <c r="P34582" s="30"/>
      <c r="T34582" s="2"/>
      <c r="V34582" s="2"/>
      <c r="W34582" s="28"/>
      <c r="Y34582" s="30"/>
      <c r="Z34582" s="30"/>
      <c r="AB34582" s="6"/>
    </row>
    <row r="34583" spans="1:28">
      <c r="A34583" s="2"/>
      <c r="B34583" s="2"/>
      <c r="C34583" s="2"/>
      <c r="G34583" s="94"/>
      <c r="H34583" s="94"/>
      <c r="I34583" s="94"/>
      <c r="J34583" s="2"/>
      <c r="P34583" s="30"/>
      <c r="T34583" s="2"/>
      <c r="V34583" s="2"/>
      <c r="W34583" s="28"/>
      <c r="Y34583" s="30"/>
      <c r="Z34583" s="30"/>
      <c r="AB34583" s="6"/>
    </row>
    <row r="34584" spans="1:28">
      <c r="A34584" s="2"/>
      <c r="B34584" s="2"/>
      <c r="C34584" s="2"/>
      <c r="G34584" s="94"/>
      <c r="H34584" s="94"/>
      <c r="I34584" s="94"/>
      <c r="J34584" s="2"/>
      <c r="P34584" s="30"/>
      <c r="T34584" s="2"/>
      <c r="V34584" s="2"/>
      <c r="W34584" s="28"/>
      <c r="Y34584" s="30"/>
      <c r="Z34584" s="30"/>
      <c r="AB34584" s="6"/>
    </row>
    <row r="34585" spans="1:28">
      <c r="A34585" s="2"/>
      <c r="B34585" s="2"/>
      <c r="C34585" s="2"/>
      <c r="G34585" s="94"/>
      <c r="H34585" s="94"/>
      <c r="I34585" s="94"/>
      <c r="J34585" s="2"/>
      <c r="P34585" s="30"/>
      <c r="T34585" s="2"/>
      <c r="V34585" s="2"/>
      <c r="W34585" s="28"/>
      <c r="Y34585" s="30"/>
      <c r="Z34585" s="30"/>
      <c r="AB34585" s="6"/>
    </row>
    <row r="34586" spans="1:28">
      <c r="A34586" s="2"/>
      <c r="B34586" s="2"/>
      <c r="C34586" s="2"/>
      <c r="G34586" s="94"/>
      <c r="H34586" s="94"/>
      <c r="I34586" s="94"/>
      <c r="J34586" s="2"/>
      <c r="P34586" s="30"/>
      <c r="T34586" s="2"/>
      <c r="V34586" s="2"/>
      <c r="W34586" s="28"/>
      <c r="Y34586" s="30"/>
      <c r="Z34586" s="30"/>
      <c r="AB34586" s="6"/>
    </row>
    <row r="34587" spans="1:28">
      <c r="A34587" s="2"/>
      <c r="B34587" s="2"/>
      <c r="C34587" s="2"/>
      <c r="G34587" s="94"/>
      <c r="H34587" s="94"/>
      <c r="I34587" s="94"/>
      <c r="J34587" s="2"/>
      <c r="P34587" s="30"/>
      <c r="T34587" s="2"/>
      <c r="V34587" s="2"/>
      <c r="W34587" s="28"/>
      <c r="Y34587" s="30"/>
      <c r="Z34587" s="30"/>
      <c r="AB34587" s="6"/>
    </row>
    <row r="34588" spans="1:28">
      <c r="A34588" s="2"/>
      <c r="B34588" s="2"/>
      <c r="C34588" s="2"/>
      <c r="G34588" s="94"/>
      <c r="H34588" s="94"/>
      <c r="I34588" s="94"/>
      <c r="J34588" s="2"/>
      <c r="P34588" s="30"/>
      <c r="T34588" s="2"/>
      <c r="V34588" s="2"/>
      <c r="W34588" s="28"/>
      <c r="Y34588" s="30"/>
      <c r="Z34588" s="30"/>
      <c r="AB34588" s="6"/>
    </row>
    <row r="34589" spans="1:28">
      <c r="A34589" s="2"/>
      <c r="B34589" s="2"/>
      <c r="C34589" s="2"/>
      <c r="G34589" s="94"/>
      <c r="H34589" s="94"/>
      <c r="I34589" s="94"/>
      <c r="J34589" s="2"/>
      <c r="P34589" s="30"/>
      <c r="T34589" s="2"/>
      <c r="V34589" s="2"/>
      <c r="W34589" s="28"/>
      <c r="Y34589" s="30"/>
      <c r="Z34589" s="30"/>
      <c r="AB34589" s="6"/>
    </row>
    <row r="34590" spans="1:28">
      <c r="A34590" s="2"/>
      <c r="B34590" s="2"/>
      <c r="C34590" s="2"/>
      <c r="G34590" s="94"/>
      <c r="H34590" s="94"/>
      <c r="I34590" s="94"/>
      <c r="J34590" s="2"/>
      <c r="P34590" s="30"/>
      <c r="T34590" s="2"/>
      <c r="V34590" s="2"/>
      <c r="W34590" s="28"/>
      <c r="Y34590" s="30"/>
      <c r="Z34590" s="30"/>
      <c r="AB34590" s="6"/>
    </row>
    <row r="34591" spans="1:28">
      <c r="A34591" s="2"/>
      <c r="B34591" s="2"/>
      <c r="C34591" s="2"/>
      <c r="G34591" s="94"/>
      <c r="H34591" s="94"/>
      <c r="I34591" s="94"/>
      <c r="J34591" s="2"/>
      <c r="P34591" s="30"/>
      <c r="T34591" s="2"/>
      <c r="V34591" s="2"/>
      <c r="W34591" s="28"/>
      <c r="Y34591" s="30"/>
      <c r="Z34591" s="30"/>
      <c r="AB34591" s="6"/>
    </row>
    <row r="34592" spans="1:28">
      <c r="A34592" s="2"/>
      <c r="B34592" s="2"/>
      <c r="C34592" s="2"/>
      <c r="G34592" s="94"/>
      <c r="H34592" s="94"/>
      <c r="I34592" s="94"/>
      <c r="J34592" s="2"/>
      <c r="P34592" s="30"/>
      <c r="T34592" s="2"/>
      <c r="V34592" s="2"/>
      <c r="W34592" s="28"/>
      <c r="Y34592" s="30"/>
      <c r="Z34592" s="30"/>
      <c r="AB34592" s="6"/>
    </row>
    <row r="34593" spans="1:28">
      <c r="A34593" s="2"/>
      <c r="B34593" s="2"/>
      <c r="C34593" s="2"/>
      <c r="G34593" s="94"/>
      <c r="H34593" s="94"/>
      <c r="I34593" s="94"/>
      <c r="J34593" s="2"/>
      <c r="P34593" s="30"/>
      <c r="T34593" s="2"/>
      <c r="V34593" s="2"/>
      <c r="W34593" s="28"/>
      <c r="Y34593" s="30"/>
      <c r="Z34593" s="30"/>
      <c r="AB34593" s="6"/>
    </row>
    <row r="34594" spans="1:28">
      <c r="A34594" s="2"/>
      <c r="B34594" s="2"/>
      <c r="C34594" s="2"/>
      <c r="G34594" s="94"/>
      <c r="H34594" s="94"/>
      <c r="I34594" s="94"/>
      <c r="J34594" s="2"/>
      <c r="P34594" s="30"/>
      <c r="T34594" s="2"/>
      <c r="V34594" s="2"/>
      <c r="W34594" s="28"/>
      <c r="Y34594" s="30"/>
      <c r="Z34594" s="30"/>
      <c r="AB34594" s="6"/>
    </row>
    <row r="34595" spans="1:28">
      <c r="A34595" s="2"/>
      <c r="B34595" s="2"/>
      <c r="C34595" s="2"/>
      <c r="G34595" s="94"/>
      <c r="H34595" s="94"/>
      <c r="I34595" s="94"/>
      <c r="J34595" s="2"/>
      <c r="P34595" s="30"/>
      <c r="T34595" s="2"/>
      <c r="V34595" s="2"/>
      <c r="W34595" s="28"/>
      <c r="Y34595" s="30"/>
      <c r="Z34595" s="30"/>
      <c r="AB34595" s="6"/>
    </row>
    <row r="34596" spans="1:28">
      <c r="A34596" s="2"/>
      <c r="B34596" s="2"/>
      <c r="C34596" s="2"/>
      <c r="G34596" s="94"/>
      <c r="H34596" s="94"/>
      <c r="I34596" s="94"/>
      <c r="J34596" s="2"/>
      <c r="P34596" s="30"/>
      <c r="T34596" s="2"/>
      <c r="V34596" s="2"/>
      <c r="W34596" s="28"/>
      <c r="Y34596" s="30"/>
      <c r="Z34596" s="30"/>
      <c r="AB34596" s="6"/>
    </row>
    <row r="34597" spans="1:28">
      <c r="A34597" s="2"/>
      <c r="B34597" s="2"/>
      <c r="C34597" s="2"/>
      <c r="G34597" s="94"/>
      <c r="H34597" s="94"/>
      <c r="I34597" s="94"/>
      <c r="J34597" s="2"/>
      <c r="P34597" s="30"/>
      <c r="T34597" s="2"/>
      <c r="V34597" s="2"/>
      <c r="W34597" s="28"/>
      <c r="Y34597" s="30"/>
      <c r="Z34597" s="30"/>
      <c r="AB34597" s="6"/>
    </row>
    <row r="34598" spans="1:28">
      <c r="A34598" s="2"/>
      <c r="B34598" s="2"/>
      <c r="C34598" s="2"/>
      <c r="G34598" s="94"/>
      <c r="H34598" s="94"/>
      <c r="I34598" s="94"/>
      <c r="J34598" s="2"/>
      <c r="P34598" s="30"/>
      <c r="T34598" s="2"/>
      <c r="V34598" s="2"/>
      <c r="W34598" s="28"/>
      <c r="Y34598" s="30"/>
      <c r="Z34598" s="30"/>
      <c r="AB34598" s="6"/>
    </row>
    <row r="34599" spans="1:28">
      <c r="A34599" s="2"/>
      <c r="B34599" s="2"/>
      <c r="C34599" s="2"/>
      <c r="G34599" s="94"/>
      <c r="H34599" s="94"/>
      <c r="I34599" s="94"/>
      <c r="J34599" s="2"/>
      <c r="P34599" s="30"/>
      <c r="T34599" s="2"/>
      <c r="V34599" s="2"/>
      <c r="W34599" s="28"/>
      <c r="Y34599" s="30"/>
      <c r="Z34599" s="30"/>
      <c r="AB34599" s="6"/>
    </row>
    <row r="34600" spans="1:28">
      <c r="A34600" s="2"/>
      <c r="B34600" s="2"/>
      <c r="C34600" s="2"/>
      <c r="G34600" s="94"/>
      <c r="H34600" s="94"/>
      <c r="I34600" s="94"/>
      <c r="J34600" s="2"/>
      <c r="P34600" s="30"/>
      <c r="T34600" s="2"/>
      <c r="V34600" s="2"/>
      <c r="W34600" s="28"/>
      <c r="Y34600" s="30"/>
      <c r="Z34600" s="30"/>
      <c r="AB34600" s="6"/>
    </row>
    <row r="34601" spans="1:28">
      <c r="A34601" s="2"/>
      <c r="B34601" s="2"/>
      <c r="C34601" s="2"/>
      <c r="G34601" s="94"/>
      <c r="H34601" s="94"/>
      <c r="I34601" s="94"/>
      <c r="J34601" s="2"/>
      <c r="P34601" s="30"/>
      <c r="T34601" s="2"/>
      <c r="V34601" s="2"/>
      <c r="W34601" s="28"/>
      <c r="Y34601" s="30"/>
      <c r="Z34601" s="30"/>
      <c r="AB34601" s="6"/>
    </row>
    <row r="34602" spans="1:28">
      <c r="A34602" s="2"/>
      <c r="B34602" s="2"/>
      <c r="C34602" s="2"/>
      <c r="G34602" s="94"/>
      <c r="H34602" s="94"/>
      <c r="I34602" s="94"/>
      <c r="J34602" s="2"/>
      <c r="P34602" s="30"/>
      <c r="T34602" s="2"/>
      <c r="V34602" s="2"/>
      <c r="W34602" s="28"/>
      <c r="Y34602" s="30"/>
      <c r="Z34602" s="30"/>
      <c r="AB34602" s="6"/>
    </row>
    <row r="34603" spans="1:28">
      <c r="A34603" s="2"/>
      <c r="B34603" s="2"/>
      <c r="C34603" s="2"/>
      <c r="G34603" s="94"/>
      <c r="H34603" s="94"/>
      <c r="I34603" s="94"/>
      <c r="J34603" s="2"/>
      <c r="P34603" s="30"/>
      <c r="T34603" s="2"/>
      <c r="V34603" s="2"/>
      <c r="W34603" s="28"/>
      <c r="Y34603" s="30"/>
      <c r="Z34603" s="30"/>
      <c r="AB34603" s="6"/>
    </row>
    <row r="34604" spans="1:28">
      <c r="A34604" s="2"/>
      <c r="B34604" s="2"/>
      <c r="C34604" s="2"/>
      <c r="G34604" s="94"/>
      <c r="H34604" s="94"/>
      <c r="I34604" s="94"/>
      <c r="J34604" s="2"/>
      <c r="P34604" s="30"/>
      <c r="T34604" s="2"/>
      <c r="V34604" s="2"/>
      <c r="W34604" s="28"/>
      <c r="Y34604" s="30"/>
      <c r="Z34604" s="30"/>
      <c r="AB34604" s="6"/>
    </row>
    <row r="34605" spans="1:28">
      <c r="A34605" s="2"/>
      <c r="B34605" s="2"/>
      <c r="C34605" s="2"/>
      <c r="G34605" s="94"/>
      <c r="H34605" s="94"/>
      <c r="I34605" s="94"/>
      <c r="J34605" s="2"/>
      <c r="P34605" s="30"/>
      <c r="T34605" s="2"/>
      <c r="V34605" s="2"/>
      <c r="W34605" s="28"/>
      <c r="Y34605" s="30"/>
      <c r="Z34605" s="30"/>
      <c r="AB34605" s="6"/>
    </row>
    <row r="34606" spans="1:28">
      <c r="A34606" s="2"/>
      <c r="B34606" s="2"/>
      <c r="C34606" s="2"/>
      <c r="G34606" s="94"/>
      <c r="H34606" s="94"/>
      <c r="I34606" s="94"/>
      <c r="J34606" s="2"/>
      <c r="P34606" s="30"/>
      <c r="T34606" s="2"/>
      <c r="V34606" s="2"/>
      <c r="W34606" s="28"/>
      <c r="Y34606" s="30"/>
      <c r="Z34606" s="30"/>
      <c r="AB34606" s="6"/>
    </row>
    <row r="34607" spans="1:28">
      <c r="A34607" s="2"/>
      <c r="B34607" s="2"/>
      <c r="C34607" s="2"/>
      <c r="G34607" s="94"/>
      <c r="H34607" s="94"/>
      <c r="I34607" s="94"/>
      <c r="J34607" s="2"/>
      <c r="P34607" s="30"/>
      <c r="T34607" s="2"/>
      <c r="V34607" s="2"/>
      <c r="W34607" s="28"/>
      <c r="Y34607" s="30"/>
      <c r="Z34607" s="30"/>
      <c r="AB34607" s="6"/>
    </row>
    <row r="34608" spans="1:28">
      <c r="A34608" s="2"/>
      <c r="B34608" s="2"/>
      <c r="C34608" s="2"/>
      <c r="G34608" s="94"/>
      <c r="H34608" s="94"/>
      <c r="I34608" s="94"/>
      <c r="J34608" s="2"/>
      <c r="P34608" s="30"/>
      <c r="T34608" s="2"/>
      <c r="V34608" s="2"/>
      <c r="W34608" s="28"/>
      <c r="Y34608" s="30"/>
      <c r="Z34608" s="30"/>
      <c r="AB34608" s="6"/>
    </row>
    <row r="34609" spans="1:28">
      <c r="A34609" s="2"/>
      <c r="B34609" s="2"/>
      <c r="C34609" s="2"/>
      <c r="G34609" s="94"/>
      <c r="H34609" s="94"/>
      <c r="I34609" s="94"/>
      <c r="J34609" s="2"/>
      <c r="P34609" s="30"/>
      <c r="T34609" s="2"/>
      <c r="V34609" s="2"/>
      <c r="W34609" s="28"/>
      <c r="Y34609" s="30"/>
      <c r="Z34609" s="30"/>
      <c r="AB34609" s="6"/>
    </row>
    <row r="34610" spans="1:28">
      <c r="A34610" s="2"/>
      <c r="B34610" s="2"/>
      <c r="C34610" s="2"/>
      <c r="G34610" s="94"/>
      <c r="H34610" s="94"/>
      <c r="I34610" s="94"/>
      <c r="J34610" s="2"/>
      <c r="P34610" s="30"/>
      <c r="T34610" s="2"/>
      <c r="V34610" s="2"/>
      <c r="W34610" s="28"/>
      <c r="Y34610" s="30"/>
      <c r="Z34610" s="30"/>
      <c r="AB34610" s="6"/>
    </row>
    <row r="34611" spans="1:28">
      <c r="A34611" s="2"/>
      <c r="B34611" s="2"/>
      <c r="C34611" s="2"/>
      <c r="G34611" s="94"/>
      <c r="H34611" s="94"/>
      <c r="I34611" s="94"/>
      <c r="J34611" s="2"/>
      <c r="P34611" s="30"/>
      <c r="T34611" s="2"/>
      <c r="V34611" s="2"/>
      <c r="W34611" s="28"/>
      <c r="Y34611" s="30"/>
      <c r="Z34611" s="30"/>
      <c r="AB34611" s="6"/>
    </row>
    <row r="34612" spans="1:28">
      <c r="A34612" s="2"/>
      <c r="B34612" s="2"/>
      <c r="C34612" s="2"/>
      <c r="G34612" s="94"/>
      <c r="H34612" s="94"/>
      <c r="I34612" s="94"/>
      <c r="J34612" s="2"/>
      <c r="P34612" s="30"/>
      <c r="T34612" s="2"/>
      <c r="V34612" s="2"/>
      <c r="W34612" s="28"/>
      <c r="Y34612" s="30"/>
      <c r="Z34612" s="30"/>
      <c r="AB34612" s="6"/>
    </row>
    <row r="34613" spans="1:28">
      <c r="A34613" s="2"/>
      <c r="B34613" s="2"/>
      <c r="C34613" s="2"/>
      <c r="G34613" s="94"/>
      <c r="H34613" s="94"/>
      <c r="I34613" s="94"/>
      <c r="J34613" s="2"/>
      <c r="P34613" s="30"/>
      <c r="T34613" s="2"/>
      <c r="V34613" s="2"/>
      <c r="W34613" s="28"/>
      <c r="Y34613" s="30"/>
      <c r="Z34613" s="30"/>
      <c r="AB34613" s="6"/>
    </row>
    <row r="34614" spans="1:28">
      <c r="A34614" s="2"/>
      <c r="B34614" s="2"/>
      <c r="C34614" s="2"/>
      <c r="G34614" s="94"/>
      <c r="H34614" s="94"/>
      <c r="I34614" s="94"/>
      <c r="J34614" s="2"/>
      <c r="P34614" s="30"/>
      <c r="T34614" s="2"/>
      <c r="V34614" s="2"/>
      <c r="W34614" s="28"/>
      <c r="Y34614" s="30"/>
      <c r="Z34614" s="30"/>
      <c r="AB34614" s="6"/>
    </row>
    <row r="34615" spans="1:28">
      <c r="A34615" s="2"/>
      <c r="B34615" s="2"/>
      <c r="C34615" s="2"/>
      <c r="G34615" s="94"/>
      <c r="H34615" s="94"/>
      <c r="I34615" s="94"/>
      <c r="J34615" s="2"/>
      <c r="P34615" s="30"/>
      <c r="T34615" s="2"/>
      <c r="V34615" s="2"/>
      <c r="W34615" s="28"/>
      <c r="Y34615" s="30"/>
      <c r="Z34615" s="30"/>
      <c r="AB34615" s="6"/>
    </row>
    <row r="34616" spans="1:28">
      <c r="A34616" s="2"/>
      <c r="B34616" s="2"/>
      <c r="C34616" s="2"/>
      <c r="G34616" s="94"/>
      <c r="H34616" s="94"/>
      <c r="I34616" s="94"/>
      <c r="J34616" s="2"/>
      <c r="P34616" s="30"/>
      <c r="T34616" s="2"/>
      <c r="V34616" s="2"/>
      <c r="W34616" s="28"/>
      <c r="Y34616" s="30"/>
      <c r="Z34616" s="30"/>
      <c r="AB34616" s="6"/>
    </row>
    <row r="34617" spans="1:28">
      <c r="A34617" s="2"/>
      <c r="B34617" s="2"/>
      <c r="C34617" s="2"/>
      <c r="G34617" s="94"/>
      <c r="H34617" s="94"/>
      <c r="I34617" s="94"/>
      <c r="J34617" s="2"/>
      <c r="P34617" s="30"/>
      <c r="T34617" s="2"/>
      <c r="V34617" s="2"/>
      <c r="W34617" s="28"/>
      <c r="Y34617" s="30"/>
      <c r="Z34617" s="30"/>
      <c r="AB34617" s="6"/>
    </row>
    <row r="34618" spans="1:28">
      <c r="A34618" s="2"/>
      <c r="B34618" s="2"/>
      <c r="C34618" s="2"/>
      <c r="G34618" s="94"/>
      <c r="H34618" s="94"/>
      <c r="I34618" s="94"/>
      <c r="J34618" s="2"/>
      <c r="P34618" s="30"/>
      <c r="T34618" s="2"/>
      <c r="V34618" s="2"/>
      <c r="W34618" s="28"/>
      <c r="Y34618" s="30"/>
      <c r="Z34618" s="30"/>
      <c r="AB34618" s="6"/>
    </row>
    <row r="34619" spans="1:28">
      <c r="A34619" s="2"/>
      <c r="B34619" s="2"/>
      <c r="C34619" s="2"/>
      <c r="G34619" s="94"/>
      <c r="H34619" s="94"/>
      <c r="I34619" s="94"/>
      <c r="J34619" s="2"/>
      <c r="P34619" s="30"/>
      <c r="T34619" s="2"/>
      <c r="V34619" s="2"/>
      <c r="W34619" s="28"/>
      <c r="Y34619" s="30"/>
      <c r="Z34619" s="30"/>
      <c r="AB34619" s="6"/>
    </row>
    <row r="34620" spans="1:28">
      <c r="A34620" s="2"/>
      <c r="B34620" s="2"/>
      <c r="C34620" s="2"/>
      <c r="G34620" s="94"/>
      <c r="H34620" s="94"/>
      <c r="I34620" s="94"/>
      <c r="J34620" s="2"/>
      <c r="P34620" s="30"/>
      <c r="T34620" s="2"/>
      <c r="V34620" s="2"/>
      <c r="W34620" s="28"/>
      <c r="Y34620" s="30"/>
      <c r="Z34620" s="30"/>
      <c r="AB34620" s="6"/>
    </row>
    <row r="34621" spans="1:28">
      <c r="A34621" s="2"/>
      <c r="B34621" s="2"/>
      <c r="C34621" s="2"/>
      <c r="G34621" s="94"/>
      <c r="H34621" s="94"/>
      <c r="I34621" s="94"/>
      <c r="J34621" s="2"/>
      <c r="P34621" s="30"/>
      <c r="T34621" s="2"/>
      <c r="V34621" s="2"/>
      <c r="W34621" s="28"/>
      <c r="Y34621" s="30"/>
      <c r="Z34621" s="30"/>
      <c r="AB34621" s="6"/>
    </row>
    <row r="34622" spans="1:28">
      <c r="A34622" s="2"/>
      <c r="B34622" s="2"/>
      <c r="C34622" s="2"/>
      <c r="G34622" s="94"/>
      <c r="H34622" s="94"/>
      <c r="I34622" s="94"/>
      <c r="J34622" s="2"/>
      <c r="P34622" s="30"/>
      <c r="T34622" s="2"/>
      <c r="V34622" s="2"/>
      <c r="W34622" s="28"/>
      <c r="Y34622" s="30"/>
      <c r="Z34622" s="30"/>
      <c r="AB34622" s="6"/>
    </row>
    <row r="34623" spans="1:28">
      <c r="A34623" s="2"/>
      <c r="B34623" s="2"/>
      <c r="C34623" s="2"/>
      <c r="G34623" s="94"/>
      <c r="H34623" s="94"/>
      <c r="I34623" s="94"/>
      <c r="J34623" s="2"/>
      <c r="P34623" s="30"/>
      <c r="T34623" s="2"/>
      <c r="V34623" s="2"/>
      <c r="W34623" s="28"/>
      <c r="Y34623" s="30"/>
      <c r="Z34623" s="30"/>
      <c r="AB34623" s="6"/>
    </row>
    <row r="34624" spans="1:28">
      <c r="A34624" s="2"/>
      <c r="B34624" s="2"/>
      <c r="C34624" s="2"/>
      <c r="G34624" s="94"/>
      <c r="H34624" s="94"/>
      <c r="I34624" s="94"/>
      <c r="J34624" s="2"/>
      <c r="P34624" s="30"/>
      <c r="T34624" s="2"/>
      <c r="V34624" s="2"/>
      <c r="W34624" s="28"/>
      <c r="Y34624" s="30"/>
      <c r="Z34624" s="30"/>
      <c r="AB34624" s="6"/>
    </row>
    <row r="34625" spans="1:28">
      <c r="A34625" s="2"/>
      <c r="B34625" s="2"/>
      <c r="C34625" s="2"/>
      <c r="G34625" s="94"/>
      <c r="H34625" s="94"/>
      <c r="I34625" s="94"/>
      <c r="J34625" s="2"/>
      <c r="P34625" s="30"/>
      <c r="T34625" s="2"/>
      <c r="V34625" s="2"/>
      <c r="W34625" s="28"/>
      <c r="Y34625" s="30"/>
      <c r="Z34625" s="30"/>
      <c r="AB34625" s="6"/>
    </row>
    <row r="34626" spans="1:28">
      <c r="A34626" s="2"/>
      <c r="B34626" s="2"/>
      <c r="C34626" s="2"/>
      <c r="G34626" s="94"/>
      <c r="H34626" s="94"/>
      <c r="I34626" s="94"/>
      <c r="J34626" s="2"/>
      <c r="P34626" s="30"/>
      <c r="T34626" s="2"/>
      <c r="V34626" s="2"/>
      <c r="W34626" s="28"/>
      <c r="Y34626" s="30"/>
      <c r="Z34626" s="30"/>
      <c r="AB34626" s="6"/>
    </row>
    <row r="34627" spans="1:28">
      <c r="A34627" s="2"/>
      <c r="B34627" s="2"/>
      <c r="C34627" s="2"/>
      <c r="G34627" s="94"/>
      <c r="H34627" s="94"/>
      <c r="I34627" s="94"/>
      <c r="J34627" s="2"/>
      <c r="P34627" s="30"/>
      <c r="T34627" s="2"/>
      <c r="V34627" s="2"/>
      <c r="W34627" s="28"/>
      <c r="Y34627" s="30"/>
      <c r="Z34627" s="30"/>
      <c r="AB34627" s="6"/>
    </row>
    <row r="34628" spans="1:28">
      <c r="A34628" s="2"/>
      <c r="B34628" s="2"/>
      <c r="C34628" s="2"/>
      <c r="G34628" s="94"/>
      <c r="H34628" s="94"/>
      <c r="I34628" s="94"/>
      <c r="J34628" s="2"/>
      <c r="P34628" s="30"/>
      <c r="T34628" s="2"/>
      <c r="V34628" s="2"/>
      <c r="W34628" s="28"/>
      <c r="Y34628" s="30"/>
      <c r="Z34628" s="30"/>
      <c r="AB34628" s="6"/>
    </row>
    <row r="34629" spans="1:28">
      <c r="A34629" s="2"/>
      <c r="B34629" s="2"/>
      <c r="C34629" s="2"/>
      <c r="G34629" s="94"/>
      <c r="H34629" s="94"/>
      <c r="I34629" s="94"/>
      <c r="J34629" s="2"/>
      <c r="P34629" s="30"/>
      <c r="T34629" s="2"/>
      <c r="V34629" s="2"/>
      <c r="W34629" s="28"/>
      <c r="Y34629" s="30"/>
      <c r="Z34629" s="30"/>
      <c r="AB34629" s="6"/>
    </row>
    <row r="34630" spans="1:28">
      <c r="A34630" s="2"/>
      <c r="B34630" s="2"/>
      <c r="C34630" s="2"/>
      <c r="G34630" s="94"/>
      <c r="H34630" s="94"/>
      <c r="I34630" s="94"/>
      <c r="J34630" s="2"/>
      <c r="P34630" s="30"/>
      <c r="T34630" s="2"/>
      <c r="V34630" s="2"/>
      <c r="W34630" s="28"/>
      <c r="Y34630" s="30"/>
      <c r="Z34630" s="30"/>
      <c r="AB34630" s="6"/>
    </row>
    <row r="34631" spans="1:28">
      <c r="A34631" s="2"/>
      <c r="B34631" s="2"/>
      <c r="C34631" s="2"/>
      <c r="G34631" s="94"/>
      <c r="H34631" s="94"/>
      <c r="I34631" s="94"/>
      <c r="J34631" s="2"/>
      <c r="P34631" s="30"/>
      <c r="T34631" s="2"/>
      <c r="V34631" s="2"/>
      <c r="W34631" s="28"/>
      <c r="Y34631" s="30"/>
      <c r="Z34631" s="30"/>
      <c r="AB34631" s="6"/>
    </row>
    <row r="34632" spans="1:28">
      <c r="A34632" s="2"/>
      <c r="B34632" s="2"/>
      <c r="C34632" s="2"/>
      <c r="G34632" s="94"/>
      <c r="H34632" s="94"/>
      <c r="I34632" s="94"/>
      <c r="J34632" s="2"/>
      <c r="P34632" s="30"/>
      <c r="T34632" s="2"/>
      <c r="V34632" s="2"/>
      <c r="W34632" s="28"/>
      <c r="Y34632" s="30"/>
      <c r="Z34632" s="30"/>
      <c r="AB34632" s="6"/>
    </row>
    <row r="34633" spans="1:28">
      <c r="A34633" s="2"/>
      <c r="B34633" s="2"/>
      <c r="C34633" s="2"/>
      <c r="G34633" s="94"/>
      <c r="H34633" s="94"/>
      <c r="I34633" s="94"/>
      <c r="J34633" s="2"/>
      <c r="P34633" s="30"/>
      <c r="T34633" s="2"/>
      <c r="V34633" s="2"/>
      <c r="W34633" s="28"/>
      <c r="Y34633" s="30"/>
      <c r="Z34633" s="30"/>
      <c r="AB34633" s="6"/>
    </row>
    <row r="34634" spans="1:28">
      <c r="A34634" s="2"/>
      <c r="B34634" s="2"/>
      <c r="C34634" s="2"/>
      <c r="G34634" s="94"/>
      <c r="H34634" s="94"/>
      <c r="I34634" s="94"/>
      <c r="J34634" s="2"/>
      <c r="P34634" s="30"/>
      <c r="T34634" s="2"/>
      <c r="V34634" s="2"/>
      <c r="W34634" s="28"/>
      <c r="Y34634" s="30"/>
      <c r="Z34634" s="30"/>
      <c r="AB34634" s="6"/>
    </row>
    <row r="34635" spans="1:28">
      <c r="A34635" s="2"/>
      <c r="B34635" s="2"/>
      <c r="C34635" s="2"/>
      <c r="G34635" s="94"/>
      <c r="H34635" s="94"/>
      <c r="I34635" s="94"/>
      <c r="J34635" s="2"/>
      <c r="P34635" s="30"/>
      <c r="T34635" s="2"/>
      <c r="V34635" s="2"/>
      <c r="W34635" s="28"/>
      <c r="Y34635" s="30"/>
      <c r="Z34635" s="30"/>
      <c r="AB34635" s="6"/>
    </row>
    <row r="34636" spans="1:28">
      <c r="A34636" s="2"/>
      <c r="B34636" s="2"/>
      <c r="C34636" s="2"/>
      <c r="G34636" s="94"/>
      <c r="H34636" s="94"/>
      <c r="I34636" s="94"/>
      <c r="J34636" s="2"/>
      <c r="P34636" s="30"/>
      <c r="T34636" s="2"/>
      <c r="V34636" s="2"/>
      <c r="W34636" s="28"/>
      <c r="Y34636" s="30"/>
      <c r="Z34636" s="30"/>
      <c r="AB34636" s="6"/>
    </row>
    <row r="34637" spans="1:28">
      <c r="A34637" s="2"/>
      <c r="B34637" s="2"/>
      <c r="C34637" s="2"/>
      <c r="G34637" s="94"/>
      <c r="H34637" s="94"/>
      <c r="I34637" s="94"/>
      <c r="J34637" s="2"/>
      <c r="P34637" s="30"/>
      <c r="T34637" s="2"/>
      <c r="V34637" s="2"/>
      <c r="W34637" s="28"/>
      <c r="Y34637" s="30"/>
      <c r="Z34637" s="30"/>
      <c r="AB34637" s="6"/>
    </row>
    <row r="34638" spans="1:28">
      <c r="A34638" s="2"/>
      <c r="B34638" s="2"/>
      <c r="C34638" s="2"/>
      <c r="G34638" s="94"/>
      <c r="H34638" s="94"/>
      <c r="I34638" s="94"/>
      <c r="J34638" s="2"/>
      <c r="P34638" s="30"/>
      <c r="T34638" s="2"/>
      <c r="V34638" s="2"/>
      <c r="W34638" s="28"/>
      <c r="Y34638" s="30"/>
      <c r="Z34638" s="30"/>
      <c r="AB34638" s="6"/>
    </row>
    <row r="34639" spans="1:28">
      <c r="A34639" s="2"/>
      <c r="B34639" s="2"/>
      <c r="C34639" s="2"/>
      <c r="G34639" s="94"/>
      <c r="H34639" s="94"/>
      <c r="I34639" s="94"/>
      <c r="J34639" s="2"/>
      <c r="P34639" s="30"/>
      <c r="T34639" s="2"/>
      <c r="V34639" s="2"/>
      <c r="W34639" s="28"/>
      <c r="Y34639" s="30"/>
      <c r="Z34639" s="30"/>
      <c r="AB34639" s="6"/>
    </row>
    <row r="34640" spans="1:28">
      <c r="A34640" s="2"/>
      <c r="B34640" s="2"/>
      <c r="C34640" s="2"/>
      <c r="G34640" s="94"/>
      <c r="H34640" s="94"/>
      <c r="I34640" s="94"/>
      <c r="J34640" s="2"/>
      <c r="P34640" s="30"/>
      <c r="T34640" s="2"/>
      <c r="V34640" s="2"/>
      <c r="W34640" s="28"/>
      <c r="Y34640" s="30"/>
      <c r="Z34640" s="30"/>
      <c r="AB34640" s="6"/>
    </row>
    <row r="34641" spans="1:28">
      <c r="A34641" s="2"/>
      <c r="B34641" s="2"/>
      <c r="C34641" s="2"/>
      <c r="G34641" s="94"/>
      <c r="H34641" s="94"/>
      <c r="I34641" s="94"/>
      <c r="J34641" s="2"/>
      <c r="P34641" s="30"/>
      <c r="T34641" s="2"/>
      <c r="V34641" s="2"/>
      <c r="W34641" s="28"/>
      <c r="Y34641" s="30"/>
      <c r="Z34641" s="30"/>
      <c r="AB34641" s="6"/>
    </row>
    <row r="34642" spans="1:28">
      <c r="A34642" s="2"/>
      <c r="B34642" s="2"/>
      <c r="C34642" s="2"/>
      <c r="G34642" s="94"/>
      <c r="H34642" s="94"/>
      <c r="I34642" s="94"/>
      <c r="J34642" s="2"/>
      <c r="P34642" s="30"/>
      <c r="T34642" s="2"/>
      <c r="V34642" s="2"/>
      <c r="W34642" s="28"/>
      <c r="Y34642" s="30"/>
      <c r="Z34642" s="30"/>
      <c r="AB34642" s="6"/>
    </row>
    <row r="34643" spans="1:28">
      <c r="A34643" s="2"/>
      <c r="B34643" s="2"/>
      <c r="C34643" s="2"/>
      <c r="G34643" s="94"/>
      <c r="H34643" s="94"/>
      <c r="I34643" s="94"/>
      <c r="J34643" s="2"/>
      <c r="P34643" s="30"/>
      <c r="T34643" s="2"/>
      <c r="V34643" s="2"/>
      <c r="W34643" s="28"/>
      <c r="Y34643" s="30"/>
      <c r="Z34643" s="30"/>
      <c r="AB34643" s="6"/>
    </row>
    <row r="34644" spans="1:28">
      <c r="A34644" s="2"/>
      <c r="B34644" s="2"/>
      <c r="C34644" s="2"/>
      <c r="G34644" s="94"/>
      <c r="H34644" s="94"/>
      <c r="I34644" s="94"/>
      <c r="J34644" s="2"/>
      <c r="P34644" s="30"/>
      <c r="T34644" s="2"/>
      <c r="V34644" s="2"/>
      <c r="W34644" s="28"/>
      <c r="Y34644" s="30"/>
      <c r="Z34644" s="30"/>
      <c r="AB34644" s="6"/>
    </row>
    <row r="34645" spans="1:28">
      <c r="A34645" s="2"/>
      <c r="B34645" s="2"/>
      <c r="C34645" s="2"/>
      <c r="G34645" s="94"/>
      <c r="H34645" s="94"/>
      <c r="I34645" s="94"/>
      <c r="J34645" s="2"/>
      <c r="P34645" s="30"/>
      <c r="T34645" s="2"/>
      <c r="V34645" s="2"/>
      <c r="W34645" s="28"/>
      <c r="Y34645" s="30"/>
      <c r="Z34645" s="30"/>
      <c r="AB34645" s="6"/>
    </row>
    <row r="34646" spans="1:28">
      <c r="A34646" s="2"/>
      <c r="B34646" s="2"/>
      <c r="C34646" s="2"/>
      <c r="G34646" s="94"/>
      <c r="H34646" s="94"/>
      <c r="I34646" s="94"/>
      <c r="J34646" s="2"/>
      <c r="P34646" s="30"/>
      <c r="T34646" s="2"/>
      <c r="V34646" s="2"/>
      <c r="W34646" s="28"/>
      <c r="Y34646" s="30"/>
      <c r="Z34646" s="30"/>
      <c r="AB34646" s="6"/>
    </row>
    <row r="34647" spans="1:28">
      <c r="A34647" s="2"/>
      <c r="B34647" s="2"/>
      <c r="C34647" s="2"/>
      <c r="G34647" s="94"/>
      <c r="H34647" s="94"/>
      <c r="I34647" s="94"/>
      <c r="J34647" s="2"/>
      <c r="P34647" s="30"/>
      <c r="T34647" s="2"/>
      <c r="V34647" s="2"/>
      <c r="W34647" s="28"/>
      <c r="Y34647" s="30"/>
      <c r="Z34647" s="30"/>
      <c r="AB34647" s="6"/>
    </row>
    <row r="34648" spans="1:28">
      <c r="A34648" s="2"/>
      <c r="B34648" s="2"/>
      <c r="C34648" s="2"/>
      <c r="G34648" s="94"/>
      <c r="H34648" s="94"/>
      <c r="I34648" s="94"/>
      <c r="J34648" s="2"/>
      <c r="P34648" s="30"/>
      <c r="T34648" s="2"/>
      <c r="V34648" s="2"/>
      <c r="W34648" s="28"/>
      <c r="Y34648" s="30"/>
      <c r="Z34648" s="30"/>
      <c r="AB34648" s="6"/>
    </row>
    <row r="34649" spans="1:28">
      <c r="A34649" s="2"/>
      <c r="B34649" s="2"/>
      <c r="C34649" s="2"/>
      <c r="G34649" s="94"/>
      <c r="H34649" s="94"/>
      <c r="I34649" s="94"/>
      <c r="J34649" s="2"/>
      <c r="P34649" s="30"/>
      <c r="T34649" s="2"/>
      <c r="V34649" s="2"/>
      <c r="W34649" s="28"/>
      <c r="Y34649" s="30"/>
      <c r="Z34649" s="30"/>
      <c r="AB34649" s="6"/>
    </row>
    <row r="34650" spans="1:28">
      <c r="A34650" s="2"/>
      <c r="B34650" s="2"/>
      <c r="C34650" s="2"/>
      <c r="G34650" s="94"/>
      <c r="H34650" s="94"/>
      <c r="I34650" s="94"/>
      <c r="J34650" s="2"/>
      <c r="P34650" s="30"/>
      <c r="T34650" s="2"/>
      <c r="V34650" s="2"/>
      <c r="W34650" s="28"/>
      <c r="Y34650" s="30"/>
      <c r="Z34650" s="30"/>
      <c r="AB34650" s="6"/>
    </row>
    <row r="34651" spans="1:28">
      <c r="A34651" s="2"/>
      <c r="B34651" s="2"/>
      <c r="C34651" s="2"/>
      <c r="G34651" s="94"/>
      <c r="H34651" s="94"/>
      <c r="I34651" s="94"/>
      <c r="J34651" s="2"/>
      <c r="P34651" s="30"/>
      <c r="T34651" s="2"/>
      <c r="V34651" s="2"/>
      <c r="W34651" s="28"/>
      <c r="Y34651" s="30"/>
      <c r="Z34651" s="30"/>
      <c r="AB34651" s="6"/>
    </row>
    <row r="34652" spans="1:28">
      <c r="A34652" s="2"/>
      <c r="B34652" s="2"/>
      <c r="C34652" s="2"/>
      <c r="G34652" s="94"/>
      <c r="H34652" s="94"/>
      <c r="I34652" s="94"/>
      <c r="J34652" s="2"/>
      <c r="P34652" s="30"/>
      <c r="T34652" s="2"/>
      <c r="V34652" s="2"/>
      <c r="W34652" s="28"/>
      <c r="Y34652" s="30"/>
      <c r="Z34652" s="30"/>
      <c r="AB34652" s="6"/>
    </row>
    <row r="34653" spans="1:28">
      <c r="A34653" s="2"/>
      <c r="B34653" s="2"/>
      <c r="C34653" s="2"/>
      <c r="G34653" s="94"/>
      <c r="H34653" s="94"/>
      <c r="I34653" s="94"/>
      <c r="J34653" s="2"/>
      <c r="P34653" s="30"/>
      <c r="T34653" s="2"/>
      <c r="V34653" s="2"/>
      <c r="W34653" s="28"/>
      <c r="Y34653" s="30"/>
      <c r="Z34653" s="30"/>
      <c r="AB34653" s="6"/>
    </row>
    <row r="34654" spans="1:28">
      <c r="A34654" s="2"/>
      <c r="B34654" s="2"/>
      <c r="C34654" s="2"/>
      <c r="G34654" s="94"/>
      <c r="H34654" s="94"/>
      <c r="I34654" s="94"/>
      <c r="J34654" s="2"/>
      <c r="P34654" s="30"/>
      <c r="T34654" s="2"/>
      <c r="V34654" s="2"/>
      <c r="W34654" s="28"/>
      <c r="Y34654" s="30"/>
      <c r="Z34654" s="30"/>
      <c r="AB34654" s="6"/>
    </row>
    <row r="34655" spans="1:28">
      <c r="A34655" s="2"/>
      <c r="B34655" s="2"/>
      <c r="C34655" s="2"/>
      <c r="G34655" s="94"/>
      <c r="H34655" s="94"/>
      <c r="I34655" s="94"/>
      <c r="J34655" s="2"/>
      <c r="P34655" s="30"/>
      <c r="T34655" s="2"/>
      <c r="V34655" s="2"/>
      <c r="W34655" s="28"/>
      <c r="Y34655" s="30"/>
      <c r="Z34655" s="30"/>
      <c r="AB34655" s="6"/>
    </row>
    <row r="34656" spans="1:28">
      <c r="A34656" s="2"/>
      <c r="B34656" s="2"/>
      <c r="C34656" s="2"/>
      <c r="G34656" s="94"/>
      <c r="H34656" s="94"/>
      <c r="I34656" s="94"/>
      <c r="J34656" s="2"/>
      <c r="P34656" s="30"/>
      <c r="T34656" s="2"/>
      <c r="V34656" s="2"/>
      <c r="W34656" s="28"/>
      <c r="Y34656" s="30"/>
      <c r="Z34656" s="30"/>
      <c r="AB34656" s="6"/>
    </row>
    <row r="34657" spans="1:28">
      <c r="A34657" s="2"/>
      <c r="B34657" s="2"/>
      <c r="C34657" s="2"/>
      <c r="G34657" s="94"/>
      <c r="H34657" s="94"/>
      <c r="I34657" s="94"/>
      <c r="J34657" s="2"/>
      <c r="P34657" s="30"/>
      <c r="T34657" s="2"/>
      <c r="V34657" s="2"/>
      <c r="W34657" s="28"/>
      <c r="Y34657" s="30"/>
      <c r="Z34657" s="30"/>
      <c r="AB34657" s="6"/>
    </row>
    <row r="34658" spans="1:28">
      <c r="A34658" s="2"/>
      <c r="B34658" s="2"/>
      <c r="C34658" s="2"/>
      <c r="G34658" s="94"/>
      <c r="H34658" s="94"/>
      <c r="I34658" s="94"/>
      <c r="J34658" s="2"/>
      <c r="P34658" s="30"/>
      <c r="T34658" s="2"/>
      <c r="V34658" s="2"/>
      <c r="W34658" s="28"/>
      <c r="Y34658" s="30"/>
      <c r="Z34658" s="30"/>
      <c r="AB34658" s="6"/>
    </row>
    <row r="34659" spans="1:28">
      <c r="A34659" s="2"/>
      <c r="B34659" s="2"/>
      <c r="C34659" s="2"/>
      <c r="G34659" s="94"/>
      <c r="H34659" s="94"/>
      <c r="I34659" s="94"/>
      <c r="J34659" s="2"/>
      <c r="P34659" s="30"/>
      <c r="T34659" s="2"/>
      <c r="V34659" s="2"/>
      <c r="W34659" s="28"/>
      <c r="Y34659" s="30"/>
      <c r="Z34659" s="30"/>
      <c r="AB34659" s="6"/>
    </row>
    <row r="34660" spans="1:28">
      <c r="A34660" s="2"/>
      <c r="B34660" s="2"/>
      <c r="C34660" s="2"/>
      <c r="G34660" s="94"/>
      <c r="H34660" s="94"/>
      <c r="I34660" s="94"/>
      <c r="J34660" s="2"/>
      <c r="P34660" s="30"/>
      <c r="T34660" s="2"/>
      <c r="V34660" s="2"/>
      <c r="W34660" s="28"/>
      <c r="Y34660" s="30"/>
      <c r="Z34660" s="30"/>
      <c r="AB34660" s="6"/>
    </row>
    <row r="34661" spans="1:28">
      <c r="A34661" s="2"/>
      <c r="B34661" s="2"/>
      <c r="C34661" s="2"/>
      <c r="G34661" s="94"/>
      <c r="H34661" s="94"/>
      <c r="I34661" s="94"/>
      <c r="J34661" s="2"/>
      <c r="P34661" s="30"/>
      <c r="T34661" s="2"/>
      <c r="V34661" s="2"/>
      <c r="W34661" s="28"/>
      <c r="Y34661" s="30"/>
      <c r="Z34661" s="30"/>
      <c r="AB34661" s="6"/>
    </row>
    <row r="34662" spans="1:28">
      <c r="A34662" s="2"/>
      <c r="B34662" s="2"/>
      <c r="C34662" s="2"/>
      <c r="G34662" s="94"/>
      <c r="H34662" s="94"/>
      <c r="I34662" s="94"/>
      <c r="J34662" s="2"/>
      <c r="P34662" s="30"/>
      <c r="T34662" s="2"/>
      <c r="V34662" s="2"/>
      <c r="W34662" s="28"/>
      <c r="Y34662" s="30"/>
      <c r="Z34662" s="30"/>
      <c r="AB34662" s="6"/>
    </row>
    <row r="34663" spans="1:28">
      <c r="A34663" s="2"/>
      <c r="B34663" s="2"/>
      <c r="C34663" s="2"/>
      <c r="G34663" s="94"/>
      <c r="H34663" s="94"/>
      <c r="I34663" s="94"/>
      <c r="J34663" s="2"/>
      <c r="P34663" s="30"/>
      <c r="T34663" s="2"/>
      <c r="V34663" s="2"/>
      <c r="W34663" s="28"/>
      <c r="Y34663" s="30"/>
      <c r="Z34663" s="30"/>
      <c r="AB34663" s="6"/>
    </row>
    <row r="34664" spans="1:28">
      <c r="A34664" s="2"/>
      <c r="B34664" s="2"/>
      <c r="C34664" s="2"/>
      <c r="G34664" s="94"/>
      <c r="H34664" s="94"/>
      <c r="I34664" s="94"/>
      <c r="J34664" s="2"/>
      <c r="P34664" s="30"/>
      <c r="T34664" s="2"/>
      <c r="V34664" s="2"/>
      <c r="W34664" s="28"/>
      <c r="Y34664" s="30"/>
      <c r="Z34664" s="30"/>
      <c r="AB34664" s="6"/>
    </row>
    <row r="34665" spans="1:28">
      <c r="A34665" s="2"/>
      <c r="B34665" s="2"/>
      <c r="C34665" s="2"/>
      <c r="G34665" s="94"/>
      <c r="H34665" s="94"/>
      <c r="I34665" s="94"/>
      <c r="J34665" s="2"/>
      <c r="P34665" s="30"/>
      <c r="T34665" s="2"/>
      <c r="V34665" s="2"/>
      <c r="W34665" s="28"/>
      <c r="Y34665" s="30"/>
      <c r="Z34665" s="30"/>
      <c r="AB34665" s="6"/>
    </row>
    <row r="34666" spans="1:28">
      <c r="A34666" s="2"/>
      <c r="B34666" s="2"/>
      <c r="C34666" s="2"/>
      <c r="G34666" s="94"/>
      <c r="H34666" s="94"/>
      <c r="I34666" s="94"/>
      <c r="J34666" s="2"/>
      <c r="P34666" s="30"/>
      <c r="T34666" s="2"/>
      <c r="V34666" s="2"/>
      <c r="W34666" s="28"/>
      <c r="Y34666" s="30"/>
      <c r="Z34666" s="30"/>
      <c r="AB34666" s="6"/>
    </row>
    <row r="34667" spans="1:28">
      <c r="A34667" s="2"/>
      <c r="B34667" s="2"/>
      <c r="C34667" s="2"/>
      <c r="G34667" s="94"/>
      <c r="H34667" s="94"/>
      <c r="I34667" s="94"/>
      <c r="J34667" s="2"/>
      <c r="P34667" s="30"/>
      <c r="T34667" s="2"/>
      <c r="V34667" s="2"/>
      <c r="W34667" s="28"/>
      <c r="Y34667" s="30"/>
      <c r="Z34667" s="30"/>
      <c r="AB34667" s="6"/>
    </row>
    <row r="34668" spans="1:28">
      <c r="A34668" s="2"/>
      <c r="B34668" s="2"/>
      <c r="C34668" s="2"/>
      <c r="G34668" s="94"/>
      <c r="H34668" s="94"/>
      <c r="I34668" s="94"/>
      <c r="J34668" s="2"/>
      <c r="P34668" s="30"/>
      <c r="T34668" s="2"/>
      <c r="V34668" s="2"/>
      <c r="W34668" s="28"/>
      <c r="Y34668" s="30"/>
      <c r="Z34668" s="30"/>
      <c r="AB34668" s="6"/>
    </row>
    <row r="34669" spans="1:28">
      <c r="A34669" s="2"/>
      <c r="B34669" s="2"/>
      <c r="C34669" s="2"/>
      <c r="G34669" s="94"/>
      <c r="H34669" s="94"/>
      <c r="I34669" s="94"/>
      <c r="J34669" s="2"/>
      <c r="P34669" s="30"/>
      <c r="T34669" s="2"/>
      <c r="V34669" s="2"/>
      <c r="W34669" s="28"/>
      <c r="Y34669" s="30"/>
      <c r="Z34669" s="30"/>
      <c r="AB34669" s="6"/>
    </row>
    <row r="34670" spans="1:28">
      <c r="A34670" s="2"/>
      <c r="B34670" s="2"/>
      <c r="C34670" s="2"/>
      <c r="G34670" s="94"/>
      <c r="H34670" s="94"/>
      <c r="I34670" s="94"/>
      <c r="J34670" s="2"/>
      <c r="P34670" s="30"/>
      <c r="T34670" s="2"/>
      <c r="V34670" s="2"/>
      <c r="W34670" s="28"/>
      <c r="Y34670" s="30"/>
      <c r="Z34670" s="30"/>
      <c r="AB34670" s="6"/>
    </row>
    <row r="34671" spans="1:28">
      <c r="A34671" s="2"/>
      <c r="B34671" s="2"/>
      <c r="C34671" s="2"/>
      <c r="G34671" s="94"/>
      <c r="H34671" s="94"/>
      <c r="I34671" s="94"/>
      <c r="J34671" s="2"/>
      <c r="P34671" s="30"/>
      <c r="T34671" s="2"/>
      <c r="V34671" s="2"/>
      <c r="W34671" s="28"/>
      <c r="Y34671" s="30"/>
      <c r="Z34671" s="30"/>
      <c r="AB34671" s="6"/>
    </row>
    <row r="34672" spans="1:28">
      <c r="A34672" s="2"/>
      <c r="B34672" s="2"/>
      <c r="C34672" s="2"/>
      <c r="G34672" s="94"/>
      <c r="H34672" s="94"/>
      <c r="I34672" s="94"/>
      <c r="J34672" s="2"/>
      <c r="P34672" s="30"/>
      <c r="T34672" s="2"/>
      <c r="V34672" s="2"/>
      <c r="W34672" s="28"/>
      <c r="Y34672" s="30"/>
      <c r="Z34672" s="30"/>
      <c r="AB34672" s="6"/>
    </row>
    <row r="34673" spans="1:28">
      <c r="A34673" s="2"/>
      <c r="B34673" s="2"/>
      <c r="C34673" s="2"/>
      <c r="G34673" s="94"/>
      <c r="H34673" s="94"/>
      <c r="I34673" s="94"/>
      <c r="J34673" s="2"/>
      <c r="P34673" s="30"/>
      <c r="T34673" s="2"/>
      <c r="V34673" s="2"/>
      <c r="W34673" s="28"/>
      <c r="Y34673" s="30"/>
      <c r="Z34673" s="30"/>
      <c r="AB34673" s="6"/>
    </row>
    <row r="34674" spans="1:28">
      <c r="A34674" s="2"/>
      <c r="B34674" s="2"/>
      <c r="C34674" s="2"/>
      <c r="G34674" s="94"/>
      <c r="H34674" s="94"/>
      <c r="I34674" s="94"/>
      <c r="J34674" s="2"/>
      <c r="P34674" s="30"/>
      <c r="T34674" s="2"/>
      <c r="V34674" s="2"/>
      <c r="W34674" s="28"/>
      <c r="Y34674" s="30"/>
      <c r="Z34674" s="30"/>
      <c r="AB34674" s="6"/>
    </row>
    <row r="34675" spans="1:28">
      <c r="A34675" s="2"/>
      <c r="B34675" s="2"/>
      <c r="C34675" s="2"/>
      <c r="G34675" s="94"/>
      <c r="H34675" s="94"/>
      <c r="I34675" s="94"/>
      <c r="J34675" s="2"/>
      <c r="P34675" s="30"/>
      <c r="T34675" s="2"/>
      <c r="V34675" s="2"/>
      <c r="W34675" s="28"/>
      <c r="Y34675" s="30"/>
      <c r="Z34675" s="30"/>
      <c r="AB34675" s="6"/>
    </row>
    <row r="34676" spans="1:28">
      <c r="A34676" s="2"/>
      <c r="B34676" s="2"/>
      <c r="C34676" s="2"/>
      <c r="G34676" s="94"/>
      <c r="H34676" s="94"/>
      <c r="I34676" s="94"/>
      <c r="J34676" s="2"/>
      <c r="P34676" s="30"/>
      <c r="T34676" s="2"/>
      <c r="V34676" s="2"/>
      <c r="W34676" s="28"/>
      <c r="Y34676" s="30"/>
      <c r="Z34676" s="30"/>
      <c r="AB34676" s="6"/>
    </row>
    <row r="34677" spans="1:28">
      <c r="A34677" s="2"/>
      <c r="B34677" s="2"/>
      <c r="C34677" s="2"/>
      <c r="G34677" s="94"/>
      <c r="H34677" s="94"/>
      <c r="I34677" s="94"/>
      <c r="J34677" s="2"/>
      <c r="P34677" s="30"/>
      <c r="T34677" s="2"/>
      <c r="V34677" s="2"/>
      <c r="W34677" s="28"/>
      <c r="Y34677" s="30"/>
      <c r="Z34677" s="30"/>
      <c r="AB34677" s="6"/>
    </row>
    <row r="34678" spans="1:28">
      <c r="A34678" s="2"/>
      <c r="B34678" s="2"/>
      <c r="C34678" s="2"/>
      <c r="G34678" s="94"/>
      <c r="H34678" s="94"/>
      <c r="I34678" s="94"/>
      <c r="J34678" s="2"/>
      <c r="P34678" s="30"/>
      <c r="T34678" s="2"/>
      <c r="V34678" s="2"/>
      <c r="W34678" s="28"/>
      <c r="Y34678" s="30"/>
      <c r="Z34678" s="30"/>
      <c r="AB34678" s="6"/>
    </row>
    <row r="34679" spans="1:28">
      <c r="A34679" s="2"/>
      <c r="B34679" s="2"/>
      <c r="C34679" s="2"/>
      <c r="G34679" s="94"/>
      <c r="H34679" s="94"/>
      <c r="I34679" s="94"/>
      <c r="J34679" s="2"/>
      <c r="P34679" s="30"/>
      <c r="T34679" s="2"/>
      <c r="V34679" s="2"/>
      <c r="W34679" s="28"/>
      <c r="Y34679" s="30"/>
      <c r="Z34679" s="30"/>
      <c r="AB34679" s="6"/>
    </row>
    <row r="34680" spans="1:28">
      <c r="A34680" s="2"/>
      <c r="B34680" s="2"/>
      <c r="C34680" s="2"/>
      <c r="G34680" s="94"/>
      <c r="H34680" s="94"/>
      <c r="I34680" s="94"/>
      <c r="J34680" s="2"/>
      <c r="P34680" s="30"/>
      <c r="T34680" s="2"/>
      <c r="V34680" s="2"/>
      <c r="W34680" s="28"/>
      <c r="Y34680" s="30"/>
      <c r="Z34680" s="30"/>
      <c r="AB34680" s="6"/>
    </row>
    <row r="34681" spans="1:28">
      <c r="A34681" s="2"/>
      <c r="B34681" s="2"/>
      <c r="C34681" s="2"/>
      <c r="G34681" s="94"/>
      <c r="H34681" s="94"/>
      <c r="I34681" s="94"/>
      <c r="J34681" s="2"/>
      <c r="P34681" s="30"/>
      <c r="T34681" s="2"/>
      <c r="V34681" s="2"/>
      <c r="W34681" s="28"/>
      <c r="Y34681" s="30"/>
      <c r="Z34681" s="30"/>
      <c r="AB34681" s="6"/>
    </row>
    <row r="34682" spans="1:28">
      <c r="A34682" s="2"/>
      <c r="B34682" s="2"/>
      <c r="C34682" s="2"/>
      <c r="G34682" s="94"/>
      <c r="H34682" s="94"/>
      <c r="I34682" s="94"/>
      <c r="J34682" s="2"/>
      <c r="P34682" s="30"/>
      <c r="T34682" s="2"/>
      <c r="V34682" s="2"/>
      <c r="W34682" s="28"/>
      <c r="Y34682" s="30"/>
      <c r="Z34682" s="30"/>
      <c r="AB34682" s="6"/>
    </row>
    <row r="34683" spans="1:28">
      <c r="A34683" s="2"/>
      <c r="B34683" s="2"/>
      <c r="C34683" s="2"/>
      <c r="G34683" s="94"/>
      <c r="H34683" s="94"/>
      <c r="I34683" s="94"/>
      <c r="J34683" s="2"/>
      <c r="P34683" s="30"/>
      <c r="T34683" s="2"/>
      <c r="V34683" s="2"/>
      <c r="W34683" s="28"/>
      <c r="Y34683" s="30"/>
      <c r="Z34683" s="30"/>
      <c r="AB34683" s="6"/>
    </row>
    <row r="34684" spans="1:28">
      <c r="A34684" s="2"/>
      <c r="B34684" s="2"/>
      <c r="C34684" s="2"/>
      <c r="G34684" s="94"/>
      <c r="H34684" s="94"/>
      <c r="I34684" s="94"/>
      <c r="J34684" s="2"/>
      <c r="P34684" s="30"/>
      <c r="T34684" s="2"/>
      <c r="V34684" s="2"/>
      <c r="W34684" s="28"/>
      <c r="Y34684" s="30"/>
      <c r="Z34684" s="30"/>
      <c r="AB34684" s="6"/>
    </row>
    <row r="34685" spans="1:28">
      <c r="A34685" s="2"/>
      <c r="B34685" s="2"/>
      <c r="C34685" s="2"/>
      <c r="G34685" s="94"/>
      <c r="H34685" s="94"/>
      <c r="I34685" s="94"/>
      <c r="J34685" s="2"/>
      <c r="P34685" s="30"/>
      <c r="T34685" s="2"/>
      <c r="V34685" s="2"/>
      <c r="W34685" s="28"/>
      <c r="Y34685" s="30"/>
      <c r="Z34685" s="30"/>
      <c r="AB34685" s="6"/>
    </row>
    <row r="34686" spans="1:28">
      <c r="A34686" s="2"/>
      <c r="B34686" s="2"/>
      <c r="C34686" s="2"/>
      <c r="G34686" s="94"/>
      <c r="H34686" s="94"/>
      <c r="I34686" s="94"/>
      <c r="J34686" s="2"/>
      <c r="P34686" s="30"/>
      <c r="T34686" s="2"/>
      <c r="V34686" s="2"/>
      <c r="W34686" s="28"/>
      <c r="Y34686" s="30"/>
      <c r="Z34686" s="30"/>
      <c r="AB34686" s="6"/>
    </row>
    <row r="34687" spans="1:28">
      <c r="A34687" s="2"/>
      <c r="B34687" s="2"/>
      <c r="C34687" s="2"/>
      <c r="G34687" s="94"/>
      <c r="H34687" s="94"/>
      <c r="I34687" s="94"/>
      <c r="J34687" s="2"/>
      <c r="P34687" s="30"/>
      <c r="T34687" s="2"/>
      <c r="V34687" s="2"/>
      <c r="W34687" s="28"/>
      <c r="Y34687" s="30"/>
      <c r="Z34687" s="30"/>
      <c r="AB34687" s="6"/>
    </row>
    <row r="34688" spans="1:28">
      <c r="A34688" s="2"/>
      <c r="B34688" s="2"/>
      <c r="C34688" s="2"/>
      <c r="G34688" s="94"/>
      <c r="H34688" s="94"/>
      <c r="I34688" s="94"/>
      <c r="J34688" s="2"/>
      <c r="P34688" s="30"/>
      <c r="T34688" s="2"/>
      <c r="V34688" s="2"/>
      <c r="W34688" s="28"/>
      <c r="Y34688" s="30"/>
      <c r="Z34688" s="30"/>
      <c r="AB34688" s="6"/>
    </row>
    <row r="34689" spans="1:28">
      <c r="A34689" s="2"/>
      <c r="B34689" s="2"/>
      <c r="C34689" s="2"/>
      <c r="G34689" s="94"/>
      <c r="H34689" s="94"/>
      <c r="I34689" s="94"/>
      <c r="J34689" s="2"/>
      <c r="P34689" s="30"/>
      <c r="T34689" s="2"/>
      <c r="V34689" s="2"/>
      <c r="W34689" s="28"/>
      <c r="Y34689" s="30"/>
      <c r="Z34689" s="30"/>
      <c r="AB34689" s="6"/>
    </row>
    <row r="34690" spans="1:28">
      <c r="A34690" s="2"/>
      <c r="B34690" s="2"/>
      <c r="C34690" s="2"/>
      <c r="G34690" s="94"/>
      <c r="H34690" s="94"/>
      <c r="I34690" s="94"/>
      <c r="J34690" s="2"/>
      <c r="P34690" s="30"/>
      <c r="T34690" s="2"/>
      <c r="V34690" s="2"/>
      <c r="W34690" s="28"/>
      <c r="Y34690" s="30"/>
      <c r="Z34690" s="30"/>
      <c r="AB34690" s="6"/>
    </row>
    <row r="34691" spans="1:28">
      <c r="A34691" s="2"/>
      <c r="B34691" s="2"/>
      <c r="C34691" s="2"/>
      <c r="G34691" s="94"/>
      <c r="H34691" s="94"/>
      <c r="I34691" s="94"/>
      <c r="J34691" s="2"/>
      <c r="P34691" s="30"/>
      <c r="T34691" s="2"/>
      <c r="V34691" s="2"/>
      <c r="W34691" s="28"/>
      <c r="Y34691" s="30"/>
      <c r="Z34691" s="30"/>
      <c r="AB34691" s="6"/>
    </row>
    <row r="34692" spans="1:28">
      <c r="A34692" s="2"/>
      <c r="B34692" s="2"/>
      <c r="C34692" s="2"/>
      <c r="G34692" s="94"/>
      <c r="H34692" s="94"/>
      <c r="I34692" s="94"/>
      <c r="J34692" s="2"/>
      <c r="P34692" s="30"/>
      <c r="T34692" s="2"/>
      <c r="V34692" s="2"/>
      <c r="W34692" s="28"/>
      <c r="Y34692" s="30"/>
      <c r="Z34692" s="30"/>
      <c r="AB34692" s="6"/>
    </row>
    <row r="34693" spans="1:28">
      <c r="A34693" s="2"/>
      <c r="B34693" s="2"/>
      <c r="C34693" s="2"/>
      <c r="G34693" s="94"/>
      <c r="H34693" s="94"/>
      <c r="I34693" s="94"/>
      <c r="J34693" s="2"/>
      <c r="P34693" s="30"/>
      <c r="T34693" s="2"/>
      <c r="V34693" s="2"/>
      <c r="W34693" s="28"/>
      <c r="Y34693" s="30"/>
      <c r="Z34693" s="30"/>
      <c r="AB34693" s="6"/>
    </row>
    <row r="34694" spans="1:28">
      <c r="A34694" s="2"/>
      <c r="B34694" s="2"/>
      <c r="C34694" s="2"/>
      <c r="G34694" s="94"/>
      <c r="H34694" s="94"/>
      <c r="I34694" s="94"/>
      <c r="J34694" s="2"/>
      <c r="P34694" s="30"/>
      <c r="T34694" s="2"/>
      <c r="V34694" s="2"/>
      <c r="W34694" s="28"/>
      <c r="Y34694" s="30"/>
      <c r="Z34694" s="30"/>
      <c r="AB34694" s="6"/>
    </row>
    <row r="34695" spans="1:28">
      <c r="A34695" s="2"/>
      <c r="B34695" s="2"/>
      <c r="C34695" s="2"/>
      <c r="G34695" s="94"/>
      <c r="H34695" s="94"/>
      <c r="I34695" s="94"/>
      <c r="J34695" s="2"/>
      <c r="P34695" s="30"/>
      <c r="T34695" s="2"/>
      <c r="V34695" s="2"/>
      <c r="W34695" s="28"/>
      <c r="Y34695" s="30"/>
      <c r="Z34695" s="30"/>
      <c r="AB34695" s="6"/>
    </row>
    <row r="34696" spans="1:28">
      <c r="A34696" s="2"/>
      <c r="B34696" s="2"/>
      <c r="C34696" s="2"/>
      <c r="G34696" s="94"/>
      <c r="H34696" s="94"/>
      <c r="I34696" s="94"/>
      <c r="J34696" s="2"/>
      <c r="P34696" s="30"/>
      <c r="T34696" s="2"/>
      <c r="V34696" s="2"/>
      <c r="W34696" s="28"/>
      <c r="Y34696" s="30"/>
      <c r="Z34696" s="30"/>
      <c r="AB34696" s="6"/>
    </row>
    <row r="34697" spans="1:28">
      <c r="A34697" s="2"/>
      <c r="B34697" s="2"/>
      <c r="C34697" s="2"/>
      <c r="G34697" s="94"/>
      <c r="H34697" s="94"/>
      <c r="I34697" s="94"/>
      <c r="J34697" s="2"/>
      <c r="P34697" s="30"/>
      <c r="T34697" s="2"/>
      <c r="V34697" s="2"/>
      <c r="W34697" s="28"/>
      <c r="Y34697" s="30"/>
      <c r="Z34697" s="30"/>
      <c r="AB34697" s="6"/>
    </row>
    <row r="34698" spans="1:28">
      <c r="A34698" s="2"/>
      <c r="B34698" s="2"/>
      <c r="C34698" s="2"/>
      <c r="G34698" s="94"/>
      <c r="H34698" s="94"/>
      <c r="I34698" s="94"/>
      <c r="J34698" s="2"/>
      <c r="P34698" s="30"/>
      <c r="T34698" s="2"/>
      <c r="V34698" s="2"/>
      <c r="W34698" s="28"/>
      <c r="Y34698" s="30"/>
      <c r="Z34698" s="30"/>
      <c r="AB34698" s="6"/>
    </row>
    <row r="34699" spans="1:28">
      <c r="A34699" s="2"/>
      <c r="B34699" s="2"/>
      <c r="C34699" s="2"/>
      <c r="G34699" s="94"/>
      <c r="H34699" s="94"/>
      <c r="I34699" s="94"/>
      <c r="J34699" s="2"/>
      <c r="P34699" s="30"/>
      <c r="T34699" s="2"/>
      <c r="V34699" s="2"/>
      <c r="W34699" s="28"/>
      <c r="Y34699" s="30"/>
      <c r="Z34699" s="30"/>
      <c r="AB34699" s="6"/>
    </row>
    <row r="34700" spans="1:28">
      <c r="A34700" s="2"/>
      <c r="B34700" s="2"/>
      <c r="C34700" s="2"/>
      <c r="G34700" s="94"/>
      <c r="H34700" s="94"/>
      <c r="I34700" s="94"/>
      <c r="J34700" s="2"/>
      <c r="P34700" s="30"/>
      <c r="T34700" s="2"/>
      <c r="V34700" s="2"/>
      <c r="W34700" s="28"/>
      <c r="Y34700" s="30"/>
      <c r="Z34700" s="30"/>
      <c r="AB34700" s="6"/>
    </row>
    <row r="34701" spans="1:28">
      <c r="A34701" s="2"/>
      <c r="B34701" s="2"/>
      <c r="C34701" s="2"/>
      <c r="G34701" s="94"/>
      <c r="H34701" s="94"/>
      <c r="I34701" s="94"/>
      <c r="J34701" s="2"/>
      <c r="P34701" s="30"/>
      <c r="T34701" s="2"/>
      <c r="V34701" s="2"/>
      <c r="W34701" s="28"/>
      <c r="Y34701" s="30"/>
      <c r="Z34701" s="30"/>
      <c r="AB34701" s="6"/>
    </row>
    <row r="34702" spans="1:28">
      <c r="A34702" s="2"/>
      <c r="B34702" s="2"/>
      <c r="C34702" s="2"/>
      <c r="G34702" s="94"/>
      <c r="H34702" s="94"/>
      <c r="I34702" s="94"/>
      <c r="J34702" s="2"/>
      <c r="P34702" s="30"/>
      <c r="T34702" s="2"/>
      <c r="V34702" s="2"/>
      <c r="W34702" s="28"/>
      <c r="Y34702" s="30"/>
      <c r="Z34702" s="30"/>
      <c r="AB34702" s="6"/>
    </row>
    <row r="34703" spans="1:28">
      <c r="A34703" s="2"/>
      <c r="B34703" s="2"/>
      <c r="C34703" s="2"/>
      <c r="G34703" s="94"/>
      <c r="H34703" s="94"/>
      <c r="I34703" s="94"/>
      <c r="J34703" s="2"/>
      <c r="P34703" s="30"/>
      <c r="T34703" s="2"/>
      <c r="V34703" s="2"/>
      <c r="W34703" s="28"/>
      <c r="Y34703" s="30"/>
      <c r="Z34703" s="30"/>
      <c r="AB34703" s="6"/>
    </row>
    <row r="34704" spans="1:28">
      <c r="A34704" s="2"/>
      <c r="B34704" s="2"/>
      <c r="C34704" s="2"/>
      <c r="G34704" s="94"/>
      <c r="H34704" s="94"/>
      <c r="I34704" s="94"/>
      <c r="J34704" s="2"/>
      <c r="P34704" s="30"/>
      <c r="T34704" s="2"/>
      <c r="V34704" s="2"/>
      <c r="W34704" s="28"/>
      <c r="Y34704" s="30"/>
      <c r="Z34704" s="30"/>
      <c r="AB34704" s="6"/>
    </row>
    <row r="34705" spans="1:28">
      <c r="A34705" s="2"/>
      <c r="B34705" s="2"/>
      <c r="C34705" s="2"/>
      <c r="G34705" s="94"/>
      <c r="H34705" s="94"/>
      <c r="I34705" s="94"/>
      <c r="J34705" s="2"/>
      <c r="P34705" s="30"/>
      <c r="T34705" s="2"/>
      <c r="V34705" s="2"/>
      <c r="W34705" s="28"/>
      <c r="Y34705" s="30"/>
      <c r="Z34705" s="30"/>
      <c r="AB34705" s="6"/>
    </row>
    <row r="34706" spans="1:28">
      <c r="A34706" s="2"/>
      <c r="B34706" s="2"/>
      <c r="C34706" s="2"/>
      <c r="G34706" s="94"/>
      <c r="H34706" s="94"/>
      <c r="I34706" s="94"/>
      <c r="J34706" s="2"/>
      <c r="P34706" s="30"/>
      <c r="T34706" s="2"/>
      <c r="V34706" s="2"/>
      <c r="W34706" s="28"/>
      <c r="Y34706" s="30"/>
      <c r="Z34706" s="30"/>
      <c r="AB34706" s="6"/>
    </row>
    <row r="34707" spans="1:28">
      <c r="A34707" s="2"/>
      <c r="B34707" s="2"/>
      <c r="C34707" s="2"/>
      <c r="G34707" s="94"/>
      <c r="H34707" s="94"/>
      <c r="I34707" s="94"/>
      <c r="J34707" s="2"/>
      <c r="P34707" s="30"/>
      <c r="T34707" s="2"/>
      <c r="V34707" s="2"/>
      <c r="W34707" s="28"/>
      <c r="Y34707" s="30"/>
      <c r="Z34707" s="30"/>
      <c r="AB34707" s="6"/>
    </row>
    <row r="34708" spans="1:28">
      <c r="A34708" s="2"/>
      <c r="B34708" s="2"/>
      <c r="C34708" s="2"/>
      <c r="G34708" s="94"/>
      <c r="H34708" s="94"/>
      <c r="I34708" s="94"/>
      <c r="J34708" s="2"/>
      <c r="P34708" s="30"/>
      <c r="T34708" s="2"/>
      <c r="V34708" s="2"/>
      <c r="W34708" s="28"/>
      <c r="Y34708" s="30"/>
      <c r="Z34708" s="30"/>
      <c r="AB34708" s="6"/>
    </row>
    <row r="34709" spans="1:28">
      <c r="A34709" s="2"/>
      <c r="B34709" s="2"/>
      <c r="C34709" s="2"/>
      <c r="G34709" s="94"/>
      <c r="H34709" s="94"/>
      <c r="I34709" s="94"/>
      <c r="J34709" s="2"/>
      <c r="P34709" s="30"/>
      <c r="T34709" s="2"/>
      <c r="V34709" s="2"/>
      <c r="W34709" s="28"/>
      <c r="Y34709" s="30"/>
      <c r="Z34709" s="30"/>
      <c r="AB34709" s="6"/>
    </row>
    <row r="34710" spans="1:28">
      <c r="A34710" s="2"/>
      <c r="B34710" s="2"/>
      <c r="C34710" s="2"/>
      <c r="G34710" s="94"/>
      <c r="H34710" s="94"/>
      <c r="I34710" s="94"/>
      <c r="J34710" s="2"/>
      <c r="P34710" s="30"/>
      <c r="T34710" s="2"/>
      <c r="V34710" s="2"/>
      <c r="W34710" s="28"/>
      <c r="Y34710" s="30"/>
      <c r="Z34710" s="30"/>
      <c r="AB34710" s="6"/>
    </row>
    <row r="34711" spans="1:28">
      <c r="A34711" s="2"/>
      <c r="B34711" s="2"/>
      <c r="C34711" s="2"/>
      <c r="G34711" s="94"/>
      <c r="H34711" s="94"/>
      <c r="I34711" s="94"/>
      <c r="J34711" s="2"/>
      <c r="P34711" s="30"/>
      <c r="T34711" s="2"/>
      <c r="V34711" s="2"/>
      <c r="W34711" s="28"/>
      <c r="Y34711" s="30"/>
      <c r="Z34711" s="30"/>
      <c r="AB34711" s="6"/>
    </row>
    <row r="34712" spans="1:28">
      <c r="A34712" s="2"/>
      <c r="B34712" s="2"/>
      <c r="C34712" s="2"/>
      <c r="G34712" s="94"/>
      <c r="H34712" s="94"/>
      <c r="I34712" s="94"/>
      <c r="J34712" s="2"/>
      <c r="P34712" s="30"/>
      <c r="T34712" s="2"/>
      <c r="V34712" s="2"/>
      <c r="W34712" s="28"/>
      <c r="Y34712" s="30"/>
      <c r="Z34712" s="30"/>
      <c r="AB34712" s="6"/>
    </row>
    <row r="34713" spans="1:28">
      <c r="A34713" s="2"/>
      <c r="B34713" s="2"/>
      <c r="C34713" s="2"/>
      <c r="G34713" s="94"/>
      <c r="H34713" s="94"/>
      <c r="I34713" s="94"/>
      <c r="J34713" s="2"/>
      <c r="P34713" s="30"/>
      <c r="T34713" s="2"/>
      <c r="V34713" s="2"/>
      <c r="W34713" s="28"/>
      <c r="Y34713" s="30"/>
      <c r="Z34713" s="30"/>
      <c r="AB34713" s="6"/>
    </row>
    <row r="34714" spans="1:28">
      <c r="A34714" s="2"/>
      <c r="B34714" s="2"/>
      <c r="C34714" s="2"/>
      <c r="G34714" s="94"/>
      <c r="H34714" s="94"/>
      <c r="I34714" s="94"/>
      <c r="J34714" s="2"/>
      <c r="P34714" s="30"/>
      <c r="T34714" s="2"/>
      <c r="V34714" s="2"/>
      <c r="W34714" s="28"/>
      <c r="Y34714" s="30"/>
      <c r="Z34714" s="30"/>
      <c r="AB34714" s="6"/>
    </row>
    <row r="34715" spans="1:28">
      <c r="A34715" s="2"/>
      <c r="B34715" s="2"/>
      <c r="C34715" s="2"/>
      <c r="G34715" s="94"/>
      <c r="H34715" s="94"/>
      <c r="I34715" s="94"/>
      <c r="J34715" s="2"/>
      <c r="P34715" s="30"/>
      <c r="T34715" s="2"/>
      <c r="V34715" s="2"/>
      <c r="W34715" s="28"/>
      <c r="Y34715" s="30"/>
      <c r="Z34715" s="30"/>
      <c r="AB34715" s="6"/>
    </row>
    <row r="34716" spans="1:28">
      <c r="A34716" s="2"/>
      <c r="B34716" s="2"/>
      <c r="C34716" s="2"/>
      <c r="G34716" s="94"/>
      <c r="H34716" s="94"/>
      <c r="I34716" s="94"/>
      <c r="J34716" s="2"/>
      <c r="P34716" s="30"/>
      <c r="T34716" s="2"/>
      <c r="V34716" s="2"/>
      <c r="W34716" s="28"/>
      <c r="Y34716" s="30"/>
      <c r="Z34716" s="30"/>
      <c r="AB34716" s="6"/>
    </row>
    <row r="34717" spans="1:28">
      <c r="A34717" s="2"/>
      <c r="B34717" s="2"/>
      <c r="C34717" s="2"/>
      <c r="G34717" s="94"/>
      <c r="H34717" s="94"/>
      <c r="I34717" s="94"/>
      <c r="J34717" s="2"/>
      <c r="P34717" s="30"/>
      <c r="T34717" s="2"/>
      <c r="V34717" s="2"/>
      <c r="W34717" s="28"/>
      <c r="Y34717" s="30"/>
      <c r="Z34717" s="30"/>
      <c r="AB34717" s="6"/>
    </row>
    <row r="34718" spans="1:28">
      <c r="A34718" s="2"/>
      <c r="B34718" s="2"/>
      <c r="C34718" s="2"/>
      <c r="G34718" s="94"/>
      <c r="H34718" s="94"/>
      <c r="I34718" s="94"/>
      <c r="J34718" s="2"/>
      <c r="P34718" s="30"/>
      <c r="T34718" s="2"/>
      <c r="V34718" s="2"/>
      <c r="W34718" s="28"/>
      <c r="Y34718" s="30"/>
      <c r="Z34718" s="30"/>
      <c r="AB34718" s="6"/>
    </row>
    <row r="34719" spans="1:28">
      <c r="A34719" s="2"/>
      <c r="B34719" s="2"/>
      <c r="C34719" s="2"/>
      <c r="G34719" s="94"/>
      <c r="H34719" s="94"/>
      <c r="I34719" s="94"/>
      <c r="J34719" s="2"/>
      <c r="P34719" s="30"/>
      <c r="T34719" s="2"/>
      <c r="V34719" s="2"/>
      <c r="W34719" s="28"/>
      <c r="Y34719" s="30"/>
      <c r="Z34719" s="30"/>
      <c r="AB34719" s="6"/>
    </row>
    <row r="34720" spans="1:28">
      <c r="A34720" s="2"/>
      <c r="B34720" s="2"/>
      <c r="C34720" s="2"/>
      <c r="G34720" s="94"/>
      <c r="H34720" s="94"/>
      <c r="I34720" s="94"/>
      <c r="J34720" s="2"/>
      <c r="P34720" s="30"/>
      <c r="T34720" s="2"/>
      <c r="V34720" s="2"/>
      <c r="W34720" s="28"/>
      <c r="Y34720" s="30"/>
      <c r="Z34720" s="30"/>
      <c r="AB34720" s="6"/>
    </row>
    <row r="34721" spans="1:28">
      <c r="A34721" s="2"/>
      <c r="B34721" s="2"/>
      <c r="C34721" s="2"/>
      <c r="G34721" s="94"/>
      <c r="H34721" s="94"/>
      <c r="I34721" s="94"/>
      <c r="J34721" s="2"/>
      <c r="P34721" s="30"/>
      <c r="T34721" s="2"/>
      <c r="V34721" s="2"/>
      <c r="W34721" s="28"/>
      <c r="Y34721" s="30"/>
      <c r="Z34721" s="30"/>
      <c r="AB34721" s="6"/>
    </row>
    <row r="34722" spans="1:28">
      <c r="A34722" s="2"/>
      <c r="B34722" s="2"/>
      <c r="C34722" s="2"/>
      <c r="G34722" s="94"/>
      <c r="H34722" s="94"/>
      <c r="I34722" s="94"/>
      <c r="J34722" s="2"/>
      <c r="P34722" s="30"/>
      <c r="T34722" s="2"/>
      <c r="V34722" s="2"/>
      <c r="W34722" s="28"/>
      <c r="Y34722" s="30"/>
      <c r="Z34722" s="30"/>
      <c r="AB34722" s="6"/>
    </row>
    <row r="34723" spans="1:28">
      <c r="A34723" s="2"/>
      <c r="B34723" s="2"/>
      <c r="C34723" s="2"/>
      <c r="G34723" s="94"/>
      <c r="H34723" s="94"/>
      <c r="I34723" s="94"/>
      <c r="J34723" s="2"/>
      <c r="P34723" s="30"/>
      <c r="T34723" s="2"/>
      <c r="V34723" s="2"/>
      <c r="W34723" s="28"/>
      <c r="Y34723" s="30"/>
      <c r="Z34723" s="30"/>
      <c r="AB34723" s="6"/>
    </row>
    <row r="34724" spans="1:28">
      <c r="A34724" s="2"/>
      <c r="B34724" s="2"/>
      <c r="C34724" s="2"/>
      <c r="G34724" s="94"/>
      <c r="H34724" s="94"/>
      <c r="I34724" s="94"/>
      <c r="J34724" s="2"/>
      <c r="P34724" s="30"/>
      <c r="T34724" s="2"/>
      <c r="V34724" s="2"/>
      <c r="W34724" s="28"/>
      <c r="Y34724" s="30"/>
      <c r="Z34724" s="30"/>
      <c r="AB34724" s="6"/>
    </row>
    <row r="34725" spans="1:28">
      <c r="A34725" s="2"/>
      <c r="B34725" s="2"/>
      <c r="C34725" s="2"/>
      <c r="G34725" s="94"/>
      <c r="H34725" s="94"/>
      <c r="I34725" s="94"/>
      <c r="J34725" s="2"/>
      <c r="P34725" s="30"/>
      <c r="T34725" s="2"/>
      <c r="V34725" s="2"/>
      <c r="W34725" s="28"/>
      <c r="Y34725" s="30"/>
      <c r="Z34725" s="30"/>
      <c r="AB34725" s="6"/>
    </row>
    <row r="34726" spans="1:28">
      <c r="A34726" s="2"/>
      <c r="B34726" s="2"/>
      <c r="C34726" s="2"/>
      <c r="G34726" s="94"/>
      <c r="H34726" s="94"/>
      <c r="I34726" s="94"/>
      <c r="J34726" s="2"/>
      <c r="P34726" s="30"/>
      <c r="T34726" s="2"/>
      <c r="V34726" s="2"/>
      <c r="W34726" s="28"/>
      <c r="Y34726" s="30"/>
      <c r="Z34726" s="30"/>
      <c r="AB34726" s="6"/>
    </row>
    <row r="34727" spans="1:28">
      <c r="A34727" s="2"/>
      <c r="B34727" s="2"/>
      <c r="C34727" s="2"/>
      <c r="G34727" s="94"/>
      <c r="H34727" s="94"/>
      <c r="I34727" s="94"/>
      <c r="J34727" s="2"/>
      <c r="P34727" s="30"/>
      <c r="T34727" s="2"/>
      <c r="V34727" s="2"/>
      <c r="W34727" s="28"/>
      <c r="Y34727" s="30"/>
      <c r="Z34727" s="30"/>
      <c r="AB34727" s="6"/>
    </row>
    <row r="34728" spans="1:28">
      <c r="A34728" s="2"/>
      <c r="B34728" s="2"/>
      <c r="C34728" s="2"/>
      <c r="G34728" s="94"/>
      <c r="H34728" s="94"/>
      <c r="I34728" s="94"/>
      <c r="J34728" s="2"/>
      <c r="P34728" s="30"/>
      <c r="T34728" s="2"/>
      <c r="V34728" s="2"/>
      <c r="W34728" s="28"/>
      <c r="Y34728" s="30"/>
      <c r="Z34728" s="30"/>
      <c r="AB34728" s="6"/>
    </row>
    <row r="34729" spans="1:28">
      <c r="A34729" s="2"/>
      <c r="B34729" s="2"/>
      <c r="C34729" s="2"/>
      <c r="G34729" s="94"/>
      <c r="H34729" s="94"/>
      <c r="I34729" s="94"/>
      <c r="J34729" s="2"/>
      <c r="P34729" s="30"/>
      <c r="T34729" s="2"/>
      <c r="V34729" s="2"/>
      <c r="W34729" s="28"/>
      <c r="Y34729" s="30"/>
      <c r="Z34729" s="30"/>
      <c r="AB34729" s="6"/>
    </row>
    <row r="34730" spans="1:28">
      <c r="A34730" s="2"/>
      <c r="B34730" s="2"/>
      <c r="C34730" s="2"/>
      <c r="G34730" s="94"/>
      <c r="H34730" s="94"/>
      <c r="I34730" s="94"/>
      <c r="J34730" s="2"/>
      <c r="P34730" s="30"/>
      <c r="T34730" s="2"/>
      <c r="V34730" s="2"/>
      <c r="W34730" s="28"/>
      <c r="Y34730" s="30"/>
      <c r="Z34730" s="30"/>
      <c r="AB34730" s="6"/>
    </row>
    <row r="34731" spans="1:28">
      <c r="A34731" s="2"/>
      <c r="B34731" s="2"/>
      <c r="C34731" s="2"/>
      <c r="G34731" s="94"/>
      <c r="H34731" s="94"/>
      <c r="I34731" s="94"/>
      <c r="J34731" s="2"/>
      <c r="P34731" s="30"/>
      <c r="T34731" s="2"/>
      <c r="V34731" s="2"/>
      <c r="W34731" s="28"/>
      <c r="Y34731" s="30"/>
      <c r="Z34731" s="30"/>
      <c r="AB34731" s="6"/>
    </row>
    <row r="34732" spans="1:28">
      <c r="A34732" s="2"/>
      <c r="B34732" s="2"/>
      <c r="C34732" s="2"/>
      <c r="G34732" s="94"/>
      <c r="H34732" s="94"/>
      <c r="I34732" s="94"/>
      <c r="J34732" s="2"/>
      <c r="P34732" s="30"/>
      <c r="T34732" s="2"/>
      <c r="V34732" s="2"/>
      <c r="W34732" s="28"/>
      <c r="Y34732" s="30"/>
      <c r="Z34732" s="30"/>
      <c r="AB34732" s="6"/>
    </row>
    <row r="34733" spans="1:28">
      <c r="A34733" s="2"/>
      <c r="B34733" s="2"/>
      <c r="C34733" s="2"/>
      <c r="G34733" s="94"/>
      <c r="H34733" s="94"/>
      <c r="I34733" s="94"/>
      <c r="J34733" s="2"/>
      <c r="P34733" s="30"/>
      <c r="T34733" s="2"/>
      <c r="V34733" s="2"/>
      <c r="W34733" s="28"/>
      <c r="Y34733" s="30"/>
      <c r="Z34733" s="30"/>
      <c r="AB34733" s="6"/>
    </row>
    <row r="34734" spans="1:28">
      <c r="A34734" s="2"/>
      <c r="B34734" s="2"/>
      <c r="C34734" s="2"/>
      <c r="G34734" s="94"/>
      <c r="H34734" s="94"/>
      <c r="I34734" s="94"/>
      <c r="J34734" s="2"/>
      <c r="P34734" s="30"/>
      <c r="T34734" s="2"/>
      <c r="V34734" s="2"/>
      <c r="W34734" s="28"/>
      <c r="Y34734" s="30"/>
      <c r="Z34734" s="30"/>
      <c r="AB34734" s="6"/>
    </row>
    <row r="34735" spans="1:28">
      <c r="A34735" s="2"/>
      <c r="B34735" s="2"/>
      <c r="C34735" s="2"/>
      <c r="G34735" s="94"/>
      <c r="H34735" s="94"/>
      <c r="I34735" s="94"/>
      <c r="J34735" s="2"/>
      <c r="P34735" s="30"/>
      <c r="T34735" s="2"/>
      <c r="V34735" s="2"/>
      <c r="W34735" s="28"/>
      <c r="Y34735" s="30"/>
      <c r="Z34735" s="30"/>
      <c r="AB34735" s="6"/>
    </row>
    <row r="34736" spans="1:28">
      <c r="A34736" s="2"/>
      <c r="B34736" s="2"/>
      <c r="C34736" s="2"/>
      <c r="G34736" s="94"/>
      <c r="H34736" s="94"/>
      <c r="I34736" s="94"/>
      <c r="J34736" s="2"/>
      <c r="P34736" s="30"/>
      <c r="T34736" s="2"/>
      <c r="V34736" s="2"/>
      <c r="W34736" s="28"/>
      <c r="Y34736" s="30"/>
      <c r="Z34736" s="30"/>
      <c r="AB34736" s="6"/>
    </row>
    <row r="34737" spans="1:28">
      <c r="A34737" s="2"/>
      <c r="B34737" s="2"/>
      <c r="C34737" s="2"/>
      <c r="G34737" s="94"/>
      <c r="H34737" s="94"/>
      <c r="I34737" s="94"/>
      <c r="J34737" s="2"/>
      <c r="P34737" s="30"/>
      <c r="T34737" s="2"/>
      <c r="V34737" s="2"/>
      <c r="W34737" s="28"/>
      <c r="Y34737" s="30"/>
      <c r="Z34737" s="30"/>
      <c r="AB34737" s="6"/>
    </row>
    <row r="34738" spans="1:28">
      <c r="A34738" s="2"/>
      <c r="B34738" s="2"/>
      <c r="C34738" s="2"/>
      <c r="G34738" s="94"/>
      <c r="H34738" s="94"/>
      <c r="I34738" s="94"/>
      <c r="J34738" s="2"/>
      <c r="P34738" s="30"/>
      <c r="T34738" s="2"/>
      <c r="V34738" s="2"/>
      <c r="W34738" s="28"/>
      <c r="Y34738" s="30"/>
      <c r="Z34738" s="30"/>
      <c r="AB34738" s="6"/>
    </row>
    <row r="34739" spans="1:28">
      <c r="A34739" s="2"/>
      <c r="B34739" s="2"/>
      <c r="C34739" s="2"/>
      <c r="G34739" s="94"/>
      <c r="H34739" s="94"/>
      <c r="I34739" s="94"/>
      <c r="J34739" s="2"/>
      <c r="P34739" s="30"/>
      <c r="T34739" s="2"/>
      <c r="V34739" s="2"/>
      <c r="W34739" s="28"/>
      <c r="Y34739" s="30"/>
      <c r="Z34739" s="30"/>
      <c r="AB34739" s="6"/>
    </row>
    <row r="34740" spans="1:28">
      <c r="A34740" s="2"/>
      <c r="B34740" s="2"/>
      <c r="C34740" s="2"/>
      <c r="G34740" s="94"/>
      <c r="H34740" s="94"/>
      <c r="I34740" s="94"/>
      <c r="J34740" s="2"/>
      <c r="P34740" s="30"/>
      <c r="T34740" s="2"/>
      <c r="V34740" s="2"/>
      <c r="W34740" s="28"/>
      <c r="Y34740" s="30"/>
      <c r="Z34740" s="30"/>
      <c r="AB34740" s="6"/>
    </row>
    <row r="34741" spans="1:28">
      <c r="A34741" s="2"/>
      <c r="B34741" s="2"/>
      <c r="C34741" s="2"/>
      <c r="G34741" s="94"/>
      <c r="H34741" s="94"/>
      <c r="I34741" s="94"/>
      <c r="J34741" s="2"/>
      <c r="P34741" s="30"/>
      <c r="T34741" s="2"/>
      <c r="V34741" s="2"/>
      <c r="W34741" s="28"/>
      <c r="Y34741" s="30"/>
      <c r="Z34741" s="30"/>
      <c r="AB34741" s="6"/>
    </row>
    <row r="34742" spans="1:28">
      <c r="A34742" s="2"/>
      <c r="B34742" s="2"/>
      <c r="C34742" s="2"/>
      <c r="G34742" s="94"/>
      <c r="H34742" s="94"/>
      <c r="I34742" s="94"/>
      <c r="J34742" s="2"/>
      <c r="P34742" s="30"/>
      <c r="T34742" s="2"/>
      <c r="V34742" s="2"/>
      <c r="W34742" s="28"/>
      <c r="Y34742" s="30"/>
      <c r="Z34742" s="30"/>
      <c r="AB34742" s="6"/>
    </row>
    <row r="34743" spans="1:28">
      <c r="A34743" s="2"/>
      <c r="B34743" s="2"/>
      <c r="C34743" s="2"/>
      <c r="G34743" s="94"/>
      <c r="H34743" s="94"/>
      <c r="I34743" s="94"/>
      <c r="J34743" s="2"/>
      <c r="P34743" s="30"/>
      <c r="T34743" s="2"/>
      <c r="V34743" s="2"/>
      <c r="W34743" s="28"/>
      <c r="Y34743" s="30"/>
      <c r="Z34743" s="30"/>
      <c r="AB34743" s="6"/>
    </row>
    <row r="34744" spans="1:28">
      <c r="A34744" s="2"/>
      <c r="B34744" s="2"/>
      <c r="C34744" s="2"/>
      <c r="G34744" s="94"/>
      <c r="H34744" s="94"/>
      <c r="I34744" s="94"/>
      <c r="J34744" s="2"/>
      <c r="P34744" s="30"/>
      <c r="T34744" s="2"/>
      <c r="V34744" s="2"/>
      <c r="W34744" s="28"/>
      <c r="Y34744" s="30"/>
      <c r="Z34744" s="30"/>
      <c r="AB34744" s="6"/>
    </row>
    <row r="34745" spans="1:28">
      <c r="A34745" s="2"/>
      <c r="B34745" s="2"/>
      <c r="C34745" s="2"/>
      <c r="G34745" s="94"/>
      <c r="H34745" s="94"/>
      <c r="I34745" s="94"/>
      <c r="J34745" s="2"/>
      <c r="P34745" s="30"/>
      <c r="T34745" s="2"/>
      <c r="V34745" s="2"/>
      <c r="W34745" s="28"/>
      <c r="Y34745" s="30"/>
      <c r="Z34745" s="30"/>
      <c r="AB34745" s="6"/>
    </row>
    <row r="34746" spans="1:28">
      <c r="A34746" s="2"/>
      <c r="B34746" s="2"/>
      <c r="C34746" s="2"/>
      <c r="G34746" s="94"/>
      <c r="H34746" s="94"/>
      <c r="I34746" s="94"/>
      <c r="J34746" s="2"/>
      <c r="P34746" s="30"/>
      <c r="T34746" s="2"/>
      <c r="V34746" s="2"/>
      <c r="W34746" s="28"/>
      <c r="Y34746" s="30"/>
      <c r="Z34746" s="30"/>
      <c r="AB34746" s="6"/>
    </row>
    <row r="34747" spans="1:28">
      <c r="A34747" s="2"/>
      <c r="B34747" s="2"/>
      <c r="C34747" s="2"/>
      <c r="G34747" s="94"/>
      <c r="H34747" s="94"/>
      <c r="I34747" s="94"/>
      <c r="J34747" s="2"/>
      <c r="P34747" s="30"/>
      <c r="T34747" s="2"/>
      <c r="V34747" s="2"/>
      <c r="W34747" s="28"/>
      <c r="Y34747" s="30"/>
      <c r="Z34747" s="30"/>
      <c r="AB34747" s="6"/>
    </row>
    <row r="34748" spans="1:28">
      <c r="A34748" s="2"/>
      <c r="B34748" s="2"/>
      <c r="C34748" s="2"/>
      <c r="G34748" s="94"/>
      <c r="H34748" s="94"/>
      <c r="I34748" s="94"/>
      <c r="J34748" s="2"/>
      <c r="P34748" s="30"/>
      <c r="T34748" s="2"/>
      <c r="V34748" s="2"/>
      <c r="W34748" s="28"/>
      <c r="Y34748" s="30"/>
      <c r="Z34748" s="30"/>
      <c r="AB34748" s="6"/>
    </row>
    <row r="34749" spans="1:28">
      <c r="A34749" s="2"/>
      <c r="B34749" s="2"/>
      <c r="C34749" s="2"/>
      <c r="G34749" s="94"/>
      <c r="H34749" s="94"/>
      <c r="I34749" s="94"/>
      <c r="J34749" s="2"/>
      <c r="P34749" s="30"/>
      <c r="T34749" s="2"/>
      <c r="V34749" s="2"/>
      <c r="W34749" s="28"/>
      <c r="Y34749" s="30"/>
      <c r="Z34749" s="30"/>
      <c r="AB34749" s="6"/>
    </row>
    <row r="34750" spans="1:28">
      <c r="A34750" s="2"/>
      <c r="B34750" s="2"/>
      <c r="C34750" s="2"/>
      <c r="G34750" s="94"/>
      <c r="H34750" s="94"/>
      <c r="I34750" s="94"/>
      <c r="J34750" s="2"/>
      <c r="P34750" s="30"/>
      <c r="T34750" s="2"/>
      <c r="V34750" s="2"/>
      <c r="W34750" s="28"/>
      <c r="Y34750" s="30"/>
      <c r="Z34750" s="30"/>
      <c r="AB34750" s="6"/>
    </row>
    <row r="34751" spans="1:28">
      <c r="A34751" s="2"/>
      <c r="B34751" s="2"/>
      <c r="C34751" s="2"/>
      <c r="G34751" s="94"/>
      <c r="H34751" s="94"/>
      <c r="I34751" s="94"/>
      <c r="J34751" s="2"/>
      <c r="P34751" s="30"/>
      <c r="T34751" s="2"/>
      <c r="V34751" s="2"/>
      <c r="W34751" s="28"/>
      <c r="Y34751" s="30"/>
      <c r="Z34751" s="30"/>
      <c r="AB34751" s="6"/>
    </row>
    <row r="34752" spans="1:28">
      <c r="A34752" s="2"/>
      <c r="B34752" s="2"/>
      <c r="C34752" s="2"/>
      <c r="G34752" s="94"/>
      <c r="H34752" s="94"/>
      <c r="I34752" s="94"/>
      <c r="J34752" s="2"/>
      <c r="P34752" s="30"/>
      <c r="T34752" s="2"/>
      <c r="V34752" s="2"/>
      <c r="W34752" s="28"/>
      <c r="Y34752" s="30"/>
      <c r="Z34752" s="30"/>
      <c r="AB34752" s="6"/>
    </row>
    <row r="34753" spans="1:28">
      <c r="A34753" s="2"/>
      <c r="B34753" s="2"/>
      <c r="C34753" s="2"/>
      <c r="G34753" s="94"/>
      <c r="H34753" s="94"/>
      <c r="I34753" s="94"/>
      <c r="J34753" s="2"/>
      <c r="P34753" s="30"/>
      <c r="T34753" s="2"/>
      <c r="V34753" s="2"/>
      <c r="W34753" s="28"/>
      <c r="Y34753" s="30"/>
      <c r="Z34753" s="30"/>
      <c r="AB34753" s="6"/>
    </row>
    <row r="34754" spans="1:28">
      <c r="A34754" s="2"/>
      <c r="B34754" s="2"/>
      <c r="C34754" s="2"/>
      <c r="G34754" s="94"/>
      <c r="H34754" s="94"/>
      <c r="I34754" s="94"/>
      <c r="J34754" s="2"/>
      <c r="P34754" s="30"/>
      <c r="T34754" s="2"/>
      <c r="V34754" s="2"/>
      <c r="W34754" s="28"/>
      <c r="Y34754" s="30"/>
      <c r="Z34754" s="30"/>
      <c r="AB34754" s="6"/>
    </row>
    <row r="34755" spans="1:28">
      <c r="A34755" s="2"/>
      <c r="B34755" s="2"/>
      <c r="C34755" s="2"/>
      <c r="G34755" s="94"/>
      <c r="H34755" s="94"/>
      <c r="I34755" s="94"/>
      <c r="J34755" s="2"/>
      <c r="P34755" s="30"/>
      <c r="T34755" s="2"/>
      <c r="V34755" s="2"/>
      <c r="W34755" s="28"/>
      <c r="Y34755" s="30"/>
      <c r="Z34755" s="30"/>
      <c r="AB34755" s="6"/>
    </row>
    <row r="34756" spans="1:28">
      <c r="A34756" s="2"/>
      <c r="B34756" s="2"/>
      <c r="C34756" s="2"/>
      <c r="G34756" s="94"/>
      <c r="H34756" s="94"/>
      <c r="I34756" s="94"/>
      <c r="J34756" s="2"/>
      <c r="P34756" s="30"/>
      <c r="T34756" s="2"/>
      <c r="V34756" s="2"/>
      <c r="W34756" s="28"/>
      <c r="Y34756" s="30"/>
      <c r="Z34756" s="30"/>
      <c r="AB34756" s="6"/>
    </row>
    <row r="34757" spans="1:28">
      <c r="A34757" s="2"/>
      <c r="B34757" s="2"/>
      <c r="C34757" s="2"/>
      <c r="G34757" s="94"/>
      <c r="H34757" s="94"/>
      <c r="I34757" s="94"/>
      <c r="J34757" s="2"/>
      <c r="P34757" s="30"/>
      <c r="T34757" s="2"/>
      <c r="V34757" s="2"/>
      <c r="W34757" s="28"/>
      <c r="Y34757" s="30"/>
      <c r="Z34757" s="30"/>
      <c r="AB34757" s="6"/>
    </row>
    <row r="34758" spans="1:28">
      <c r="A34758" s="2"/>
      <c r="B34758" s="2"/>
      <c r="C34758" s="2"/>
      <c r="G34758" s="94"/>
      <c r="H34758" s="94"/>
      <c r="I34758" s="94"/>
      <c r="J34758" s="2"/>
      <c r="P34758" s="30"/>
      <c r="T34758" s="2"/>
      <c r="V34758" s="2"/>
      <c r="W34758" s="28"/>
      <c r="Y34758" s="30"/>
      <c r="Z34758" s="30"/>
      <c r="AB34758" s="6"/>
    </row>
    <row r="34759" spans="1:28">
      <c r="A34759" s="2"/>
      <c r="B34759" s="2"/>
      <c r="C34759" s="2"/>
      <c r="G34759" s="94"/>
      <c r="H34759" s="94"/>
      <c r="I34759" s="94"/>
      <c r="J34759" s="2"/>
      <c r="P34759" s="30"/>
      <c r="T34759" s="2"/>
      <c r="V34759" s="2"/>
      <c r="W34759" s="28"/>
      <c r="Y34759" s="30"/>
      <c r="Z34759" s="30"/>
      <c r="AB34759" s="6"/>
    </row>
    <row r="34760" spans="1:28">
      <c r="A34760" s="2"/>
      <c r="B34760" s="2"/>
      <c r="C34760" s="2"/>
      <c r="G34760" s="94"/>
      <c r="H34760" s="94"/>
      <c r="I34760" s="94"/>
      <c r="J34760" s="2"/>
      <c r="P34760" s="30"/>
      <c r="T34760" s="2"/>
      <c r="V34760" s="2"/>
      <c r="W34760" s="28"/>
      <c r="Y34760" s="30"/>
      <c r="Z34760" s="30"/>
      <c r="AB34760" s="6"/>
    </row>
    <row r="34761" spans="1:28">
      <c r="A34761" s="2"/>
      <c r="B34761" s="2"/>
      <c r="C34761" s="2"/>
      <c r="G34761" s="94"/>
      <c r="H34761" s="94"/>
      <c r="I34761" s="94"/>
      <c r="J34761" s="2"/>
      <c r="P34761" s="30"/>
      <c r="T34761" s="2"/>
      <c r="V34761" s="2"/>
      <c r="W34761" s="28"/>
      <c r="Y34761" s="30"/>
      <c r="Z34761" s="30"/>
      <c r="AB34761" s="6"/>
    </row>
    <row r="34762" spans="1:28">
      <c r="A34762" s="2"/>
      <c r="B34762" s="2"/>
      <c r="C34762" s="2"/>
      <c r="G34762" s="94"/>
      <c r="H34762" s="94"/>
      <c r="I34762" s="94"/>
      <c r="J34762" s="2"/>
      <c r="P34762" s="30"/>
      <c r="T34762" s="2"/>
      <c r="V34762" s="2"/>
      <c r="W34762" s="28"/>
      <c r="Y34762" s="30"/>
      <c r="Z34762" s="30"/>
      <c r="AB34762" s="6"/>
    </row>
    <row r="34763" spans="1:28">
      <c r="A34763" s="2"/>
      <c r="B34763" s="2"/>
      <c r="C34763" s="2"/>
      <c r="G34763" s="94"/>
      <c r="H34763" s="94"/>
      <c r="I34763" s="94"/>
      <c r="J34763" s="2"/>
      <c r="P34763" s="30"/>
      <c r="T34763" s="2"/>
      <c r="V34763" s="2"/>
      <c r="W34763" s="28"/>
      <c r="Y34763" s="30"/>
      <c r="Z34763" s="30"/>
      <c r="AB34763" s="6"/>
    </row>
    <row r="34764" spans="1:28">
      <c r="A34764" s="2"/>
      <c r="B34764" s="2"/>
      <c r="C34764" s="2"/>
      <c r="G34764" s="94"/>
      <c r="H34764" s="94"/>
      <c r="I34764" s="94"/>
      <c r="J34764" s="2"/>
      <c r="P34764" s="30"/>
      <c r="T34764" s="2"/>
      <c r="V34764" s="2"/>
      <c r="W34764" s="28"/>
      <c r="Y34764" s="30"/>
      <c r="Z34764" s="30"/>
      <c r="AB34764" s="6"/>
    </row>
    <row r="34765" spans="1:28">
      <c r="A34765" s="2"/>
      <c r="B34765" s="2"/>
      <c r="C34765" s="2"/>
      <c r="G34765" s="94"/>
      <c r="H34765" s="94"/>
      <c r="I34765" s="94"/>
      <c r="J34765" s="2"/>
      <c r="P34765" s="30"/>
      <c r="T34765" s="2"/>
      <c r="V34765" s="2"/>
      <c r="W34765" s="28"/>
      <c r="Y34765" s="30"/>
      <c r="Z34765" s="30"/>
      <c r="AB34765" s="6"/>
    </row>
    <row r="34766" spans="1:28">
      <c r="A34766" s="2"/>
      <c r="B34766" s="2"/>
      <c r="C34766" s="2"/>
      <c r="G34766" s="94"/>
      <c r="H34766" s="94"/>
      <c r="I34766" s="94"/>
      <c r="J34766" s="2"/>
      <c r="P34766" s="30"/>
      <c r="T34766" s="2"/>
      <c r="V34766" s="2"/>
      <c r="W34766" s="28"/>
      <c r="Y34766" s="30"/>
      <c r="Z34766" s="30"/>
      <c r="AB34766" s="6"/>
    </row>
    <row r="34767" spans="1:28">
      <c r="A34767" s="2"/>
      <c r="B34767" s="2"/>
      <c r="C34767" s="2"/>
      <c r="G34767" s="94"/>
      <c r="H34767" s="94"/>
      <c r="I34767" s="94"/>
      <c r="J34767" s="2"/>
      <c r="P34767" s="30"/>
      <c r="T34767" s="2"/>
      <c r="V34767" s="2"/>
      <c r="W34767" s="28"/>
      <c r="Y34767" s="30"/>
      <c r="Z34767" s="30"/>
      <c r="AB34767" s="6"/>
    </row>
    <row r="34768" spans="1:28">
      <c r="A34768" s="2"/>
      <c r="B34768" s="2"/>
      <c r="C34768" s="2"/>
      <c r="G34768" s="94"/>
      <c r="H34768" s="94"/>
      <c r="I34768" s="94"/>
      <c r="J34768" s="2"/>
      <c r="P34768" s="30"/>
      <c r="T34768" s="2"/>
      <c r="V34768" s="2"/>
      <c r="W34768" s="28"/>
      <c r="Y34768" s="30"/>
      <c r="Z34768" s="30"/>
      <c r="AB34768" s="6"/>
    </row>
    <row r="34769" spans="1:28">
      <c r="A34769" s="2"/>
      <c r="B34769" s="2"/>
      <c r="C34769" s="2"/>
      <c r="G34769" s="94"/>
      <c r="H34769" s="94"/>
      <c r="I34769" s="94"/>
      <c r="J34769" s="2"/>
      <c r="P34769" s="30"/>
      <c r="T34769" s="2"/>
      <c r="V34769" s="2"/>
      <c r="W34769" s="28"/>
      <c r="Y34769" s="30"/>
      <c r="Z34769" s="30"/>
      <c r="AB34769" s="6"/>
    </row>
    <row r="34770" spans="1:28">
      <c r="A34770" s="2"/>
      <c r="B34770" s="2"/>
      <c r="C34770" s="2"/>
      <c r="G34770" s="94"/>
      <c r="H34770" s="94"/>
      <c r="I34770" s="94"/>
      <c r="J34770" s="2"/>
      <c r="P34770" s="30"/>
      <c r="T34770" s="2"/>
      <c r="V34770" s="2"/>
      <c r="W34770" s="28"/>
      <c r="Y34770" s="30"/>
      <c r="Z34770" s="30"/>
      <c r="AB34770" s="6"/>
    </row>
    <row r="34771" spans="1:28">
      <c r="A34771" s="2"/>
      <c r="B34771" s="2"/>
      <c r="C34771" s="2"/>
      <c r="G34771" s="94"/>
      <c r="H34771" s="94"/>
      <c r="I34771" s="94"/>
      <c r="J34771" s="2"/>
      <c r="P34771" s="30"/>
      <c r="T34771" s="2"/>
      <c r="V34771" s="2"/>
      <c r="W34771" s="28"/>
      <c r="Y34771" s="30"/>
      <c r="Z34771" s="30"/>
      <c r="AB34771" s="6"/>
    </row>
    <row r="34772" spans="1:28">
      <c r="A34772" s="2"/>
      <c r="B34772" s="2"/>
      <c r="C34772" s="2"/>
      <c r="G34772" s="94"/>
      <c r="H34772" s="94"/>
      <c r="I34772" s="94"/>
      <c r="J34772" s="2"/>
      <c r="P34772" s="30"/>
      <c r="T34772" s="2"/>
      <c r="V34772" s="2"/>
      <c r="W34772" s="28"/>
      <c r="Y34772" s="30"/>
      <c r="Z34772" s="30"/>
      <c r="AB34772" s="6"/>
    </row>
    <row r="34773" spans="1:28">
      <c r="A34773" s="2"/>
      <c r="B34773" s="2"/>
      <c r="C34773" s="2"/>
      <c r="G34773" s="94"/>
      <c r="H34773" s="94"/>
      <c r="I34773" s="94"/>
      <c r="J34773" s="2"/>
      <c r="P34773" s="30"/>
      <c r="T34773" s="2"/>
      <c r="V34773" s="2"/>
      <c r="W34773" s="28"/>
      <c r="Y34773" s="30"/>
      <c r="Z34773" s="30"/>
      <c r="AB34773" s="6"/>
    </row>
    <row r="34774" spans="1:28">
      <c r="A34774" s="2"/>
      <c r="B34774" s="2"/>
      <c r="C34774" s="2"/>
      <c r="G34774" s="94"/>
      <c r="H34774" s="94"/>
      <c r="I34774" s="94"/>
      <c r="J34774" s="2"/>
      <c r="P34774" s="30"/>
      <c r="T34774" s="2"/>
      <c r="V34774" s="2"/>
      <c r="W34774" s="28"/>
      <c r="Y34774" s="30"/>
      <c r="Z34774" s="30"/>
      <c r="AB34774" s="6"/>
    </row>
    <row r="34775" spans="1:28">
      <c r="A34775" s="2"/>
      <c r="B34775" s="2"/>
      <c r="C34775" s="2"/>
      <c r="G34775" s="94"/>
      <c r="H34775" s="94"/>
      <c r="I34775" s="94"/>
      <c r="J34775" s="2"/>
      <c r="P34775" s="30"/>
      <c r="T34775" s="2"/>
      <c r="V34775" s="2"/>
      <c r="W34775" s="28"/>
      <c r="Y34775" s="30"/>
      <c r="Z34775" s="30"/>
      <c r="AB34775" s="6"/>
    </row>
    <row r="34776" spans="1:28">
      <c r="A34776" s="2"/>
      <c r="B34776" s="2"/>
      <c r="C34776" s="2"/>
      <c r="G34776" s="94"/>
      <c r="H34776" s="94"/>
      <c r="I34776" s="94"/>
      <c r="J34776" s="2"/>
      <c r="P34776" s="30"/>
      <c r="T34776" s="2"/>
      <c r="V34776" s="2"/>
      <c r="W34776" s="28"/>
      <c r="Y34776" s="30"/>
      <c r="Z34776" s="30"/>
      <c r="AB34776" s="6"/>
    </row>
    <row r="34777" spans="1:28">
      <c r="A34777" s="2"/>
      <c r="B34777" s="2"/>
      <c r="C34777" s="2"/>
      <c r="G34777" s="94"/>
      <c r="H34777" s="94"/>
      <c r="I34777" s="94"/>
      <c r="J34777" s="2"/>
      <c r="P34777" s="30"/>
      <c r="T34777" s="2"/>
      <c r="V34777" s="2"/>
      <c r="W34777" s="28"/>
      <c r="Y34777" s="30"/>
      <c r="Z34777" s="30"/>
      <c r="AB34777" s="6"/>
    </row>
    <row r="34778" spans="1:28">
      <c r="A34778" s="2"/>
      <c r="B34778" s="2"/>
      <c r="C34778" s="2"/>
      <c r="G34778" s="94"/>
      <c r="H34778" s="94"/>
      <c r="I34778" s="94"/>
      <c r="J34778" s="2"/>
      <c r="P34778" s="30"/>
      <c r="T34778" s="2"/>
      <c r="V34778" s="2"/>
      <c r="W34778" s="28"/>
      <c r="Y34778" s="30"/>
      <c r="Z34778" s="30"/>
      <c r="AB34778" s="6"/>
    </row>
    <row r="34779" spans="1:28">
      <c r="A34779" s="2"/>
      <c r="B34779" s="2"/>
      <c r="C34779" s="2"/>
      <c r="G34779" s="94"/>
      <c r="H34779" s="94"/>
      <c r="I34779" s="94"/>
      <c r="J34779" s="2"/>
      <c r="P34779" s="30"/>
      <c r="T34779" s="2"/>
      <c r="V34779" s="2"/>
      <c r="W34779" s="28"/>
      <c r="Y34779" s="30"/>
      <c r="Z34779" s="30"/>
      <c r="AB34779" s="6"/>
    </row>
    <row r="34780" spans="1:28">
      <c r="A34780" s="2"/>
      <c r="B34780" s="2"/>
      <c r="C34780" s="2"/>
      <c r="G34780" s="94"/>
      <c r="H34780" s="94"/>
      <c r="I34780" s="94"/>
      <c r="J34780" s="2"/>
      <c r="P34780" s="30"/>
      <c r="T34780" s="2"/>
      <c r="V34780" s="2"/>
      <c r="W34780" s="28"/>
      <c r="Y34780" s="30"/>
      <c r="Z34780" s="30"/>
      <c r="AB34780" s="6"/>
    </row>
    <row r="34781" spans="1:28">
      <c r="A34781" s="2"/>
      <c r="B34781" s="2"/>
      <c r="C34781" s="2"/>
      <c r="G34781" s="94"/>
      <c r="H34781" s="94"/>
      <c r="I34781" s="94"/>
      <c r="J34781" s="2"/>
      <c r="P34781" s="30"/>
      <c r="T34781" s="2"/>
      <c r="V34781" s="2"/>
      <c r="W34781" s="28"/>
      <c r="Y34781" s="30"/>
      <c r="Z34781" s="30"/>
      <c r="AB34781" s="6"/>
    </row>
    <row r="34782" spans="1:28">
      <c r="A34782" s="2"/>
      <c r="B34782" s="2"/>
      <c r="C34782" s="2"/>
      <c r="G34782" s="94"/>
      <c r="H34782" s="94"/>
      <c r="I34782" s="94"/>
      <c r="J34782" s="2"/>
      <c r="P34782" s="30"/>
      <c r="T34782" s="2"/>
      <c r="V34782" s="2"/>
      <c r="W34782" s="28"/>
      <c r="Y34782" s="30"/>
      <c r="Z34782" s="30"/>
      <c r="AB34782" s="6"/>
    </row>
    <row r="34783" spans="1:28">
      <c r="A34783" s="2"/>
      <c r="B34783" s="2"/>
      <c r="C34783" s="2"/>
      <c r="G34783" s="94"/>
      <c r="H34783" s="94"/>
      <c r="I34783" s="94"/>
      <c r="J34783" s="2"/>
      <c r="P34783" s="30"/>
      <c r="T34783" s="2"/>
      <c r="V34783" s="2"/>
      <c r="W34783" s="28"/>
      <c r="Y34783" s="30"/>
      <c r="Z34783" s="30"/>
      <c r="AB34783" s="6"/>
    </row>
    <row r="34784" spans="1:28">
      <c r="A34784" s="2"/>
      <c r="B34784" s="2"/>
      <c r="C34784" s="2"/>
      <c r="G34784" s="94"/>
      <c r="H34784" s="94"/>
      <c r="I34784" s="94"/>
      <c r="J34784" s="2"/>
      <c r="P34784" s="30"/>
      <c r="T34784" s="2"/>
      <c r="V34784" s="2"/>
      <c r="W34784" s="28"/>
      <c r="Y34784" s="30"/>
      <c r="Z34784" s="30"/>
      <c r="AB34784" s="6"/>
    </row>
    <row r="34785" spans="1:28">
      <c r="A34785" s="2"/>
      <c r="B34785" s="2"/>
      <c r="C34785" s="2"/>
      <c r="G34785" s="94"/>
      <c r="H34785" s="94"/>
      <c r="I34785" s="94"/>
      <c r="J34785" s="2"/>
      <c r="P34785" s="30"/>
      <c r="T34785" s="2"/>
      <c r="V34785" s="2"/>
      <c r="W34785" s="28"/>
      <c r="Y34785" s="30"/>
      <c r="Z34785" s="30"/>
      <c r="AB34785" s="6"/>
    </row>
    <row r="34786" spans="1:28">
      <c r="A34786" s="2"/>
      <c r="B34786" s="2"/>
      <c r="C34786" s="2"/>
      <c r="G34786" s="94"/>
      <c r="H34786" s="94"/>
      <c r="I34786" s="94"/>
      <c r="J34786" s="2"/>
      <c r="P34786" s="30"/>
      <c r="T34786" s="2"/>
      <c r="V34786" s="2"/>
      <c r="W34786" s="28"/>
      <c r="Y34786" s="30"/>
      <c r="Z34786" s="30"/>
      <c r="AB34786" s="6"/>
    </row>
    <row r="34787" spans="1:28">
      <c r="A34787" s="2"/>
      <c r="B34787" s="2"/>
      <c r="C34787" s="2"/>
      <c r="G34787" s="94"/>
      <c r="H34787" s="94"/>
      <c r="I34787" s="94"/>
      <c r="J34787" s="2"/>
      <c r="P34787" s="30"/>
      <c r="T34787" s="2"/>
      <c r="V34787" s="2"/>
      <c r="W34787" s="28"/>
      <c r="Y34787" s="30"/>
      <c r="Z34787" s="30"/>
      <c r="AB34787" s="6"/>
    </row>
    <row r="34788" spans="1:28">
      <c r="A34788" s="2"/>
      <c r="B34788" s="2"/>
      <c r="C34788" s="2"/>
      <c r="G34788" s="94"/>
      <c r="H34788" s="94"/>
      <c r="I34788" s="94"/>
      <c r="J34788" s="2"/>
      <c r="P34788" s="30"/>
      <c r="T34788" s="2"/>
      <c r="V34788" s="2"/>
      <c r="W34788" s="28"/>
      <c r="Y34788" s="30"/>
      <c r="Z34788" s="30"/>
      <c r="AB34788" s="6"/>
    </row>
    <row r="34789" spans="1:28">
      <c r="A34789" s="2"/>
      <c r="B34789" s="2"/>
      <c r="C34789" s="2"/>
      <c r="G34789" s="94"/>
      <c r="H34789" s="94"/>
      <c r="I34789" s="94"/>
      <c r="J34789" s="2"/>
      <c r="P34789" s="30"/>
      <c r="T34789" s="2"/>
      <c r="V34789" s="2"/>
      <c r="W34789" s="28"/>
      <c r="Y34789" s="30"/>
      <c r="Z34789" s="30"/>
      <c r="AB34789" s="6"/>
    </row>
    <row r="34790" spans="1:28">
      <c r="A34790" s="2"/>
      <c r="B34790" s="2"/>
      <c r="C34790" s="2"/>
      <c r="G34790" s="94"/>
      <c r="H34790" s="94"/>
      <c r="I34790" s="94"/>
      <c r="J34790" s="2"/>
      <c r="P34790" s="30"/>
      <c r="T34790" s="2"/>
      <c r="V34790" s="2"/>
      <c r="W34790" s="28"/>
      <c r="Y34790" s="30"/>
      <c r="Z34790" s="30"/>
      <c r="AB34790" s="6"/>
    </row>
    <row r="34791" spans="1:28">
      <c r="A34791" s="2"/>
      <c r="B34791" s="2"/>
      <c r="C34791" s="2"/>
      <c r="G34791" s="94"/>
      <c r="H34791" s="94"/>
      <c r="I34791" s="94"/>
      <c r="J34791" s="2"/>
      <c r="P34791" s="30"/>
      <c r="T34791" s="2"/>
      <c r="V34791" s="2"/>
      <c r="W34791" s="28"/>
      <c r="Y34791" s="30"/>
      <c r="Z34791" s="30"/>
      <c r="AB34791" s="6"/>
    </row>
    <row r="34792" spans="1:28">
      <c r="A34792" s="2"/>
      <c r="B34792" s="2"/>
      <c r="C34792" s="2"/>
      <c r="G34792" s="94"/>
      <c r="H34792" s="94"/>
      <c r="I34792" s="94"/>
      <c r="J34792" s="2"/>
      <c r="P34792" s="30"/>
      <c r="T34792" s="2"/>
      <c r="V34792" s="2"/>
      <c r="W34792" s="28"/>
      <c r="Y34792" s="30"/>
      <c r="Z34792" s="30"/>
      <c r="AB34792" s="6"/>
    </row>
    <row r="34793" spans="1:28">
      <c r="A34793" s="2"/>
      <c r="B34793" s="2"/>
      <c r="C34793" s="2"/>
      <c r="G34793" s="94"/>
      <c r="H34793" s="94"/>
      <c r="I34793" s="94"/>
      <c r="J34793" s="2"/>
      <c r="P34793" s="30"/>
      <c r="T34793" s="2"/>
      <c r="V34793" s="2"/>
      <c r="W34793" s="28"/>
      <c r="Y34793" s="30"/>
      <c r="Z34793" s="30"/>
      <c r="AB34793" s="6"/>
    </row>
    <row r="34794" spans="1:28">
      <c r="A34794" s="2"/>
      <c r="B34794" s="2"/>
      <c r="C34794" s="2"/>
      <c r="G34794" s="94"/>
      <c r="H34794" s="94"/>
      <c r="I34794" s="94"/>
      <c r="J34794" s="2"/>
      <c r="P34794" s="30"/>
      <c r="T34794" s="2"/>
      <c r="V34794" s="2"/>
      <c r="W34794" s="28"/>
      <c r="Y34794" s="30"/>
      <c r="Z34794" s="30"/>
      <c r="AB34794" s="6"/>
    </row>
    <row r="34795" spans="1:28">
      <c r="A34795" s="2"/>
      <c r="B34795" s="2"/>
      <c r="C34795" s="2"/>
      <c r="G34795" s="94"/>
      <c r="H34795" s="94"/>
      <c r="I34795" s="94"/>
      <c r="J34795" s="2"/>
      <c r="P34795" s="30"/>
      <c r="T34795" s="2"/>
      <c r="V34795" s="2"/>
      <c r="W34795" s="28"/>
      <c r="Y34795" s="30"/>
      <c r="Z34795" s="30"/>
      <c r="AB34795" s="6"/>
    </row>
    <row r="34796" spans="1:28">
      <c r="A34796" s="2"/>
      <c r="B34796" s="2"/>
      <c r="C34796" s="2"/>
      <c r="G34796" s="94"/>
      <c r="H34796" s="94"/>
      <c r="I34796" s="94"/>
      <c r="J34796" s="2"/>
      <c r="P34796" s="30"/>
      <c r="T34796" s="2"/>
      <c r="V34796" s="2"/>
      <c r="W34796" s="28"/>
      <c r="Y34796" s="30"/>
      <c r="Z34796" s="30"/>
      <c r="AB34796" s="6"/>
    </row>
    <row r="34797" spans="1:28">
      <c r="A34797" s="2"/>
      <c r="B34797" s="2"/>
      <c r="C34797" s="2"/>
      <c r="G34797" s="94"/>
      <c r="H34797" s="94"/>
      <c r="I34797" s="94"/>
      <c r="J34797" s="2"/>
      <c r="P34797" s="30"/>
      <c r="T34797" s="2"/>
      <c r="V34797" s="2"/>
      <c r="W34797" s="28"/>
      <c r="Y34797" s="30"/>
      <c r="Z34797" s="30"/>
      <c r="AB34797" s="6"/>
    </row>
    <row r="34798" spans="1:28">
      <c r="A34798" s="2"/>
      <c r="B34798" s="2"/>
      <c r="C34798" s="2"/>
      <c r="G34798" s="94"/>
      <c r="H34798" s="94"/>
      <c r="I34798" s="94"/>
      <c r="J34798" s="2"/>
      <c r="P34798" s="30"/>
      <c r="T34798" s="2"/>
      <c r="V34798" s="2"/>
      <c r="W34798" s="28"/>
      <c r="Y34798" s="30"/>
      <c r="Z34798" s="30"/>
      <c r="AB34798" s="6"/>
    </row>
    <row r="34799" spans="1:28">
      <c r="A34799" s="2"/>
      <c r="B34799" s="2"/>
      <c r="C34799" s="2"/>
      <c r="G34799" s="94"/>
      <c r="H34799" s="94"/>
      <c r="I34799" s="94"/>
      <c r="J34799" s="2"/>
      <c r="P34799" s="30"/>
      <c r="T34799" s="2"/>
      <c r="V34799" s="2"/>
      <c r="W34799" s="28"/>
      <c r="Y34799" s="30"/>
      <c r="Z34799" s="30"/>
      <c r="AB34799" s="6"/>
    </row>
    <row r="34800" spans="1:28">
      <c r="A34800" s="2"/>
      <c r="B34800" s="2"/>
      <c r="C34800" s="2"/>
      <c r="G34800" s="94"/>
      <c r="H34800" s="94"/>
      <c r="I34800" s="94"/>
      <c r="J34800" s="2"/>
      <c r="P34800" s="30"/>
      <c r="T34800" s="2"/>
      <c r="V34800" s="2"/>
      <c r="W34800" s="28"/>
      <c r="Y34800" s="30"/>
      <c r="Z34800" s="30"/>
      <c r="AB34800" s="6"/>
    </row>
    <row r="34801" spans="1:28">
      <c r="A34801" s="2"/>
      <c r="B34801" s="2"/>
      <c r="C34801" s="2"/>
      <c r="G34801" s="94"/>
      <c r="H34801" s="94"/>
      <c r="I34801" s="94"/>
      <c r="J34801" s="2"/>
      <c r="P34801" s="30"/>
      <c r="T34801" s="2"/>
      <c r="V34801" s="2"/>
      <c r="W34801" s="28"/>
      <c r="Y34801" s="30"/>
      <c r="Z34801" s="30"/>
      <c r="AB34801" s="6"/>
    </row>
    <row r="34802" spans="1:28">
      <c r="A34802" s="2"/>
      <c r="B34802" s="2"/>
      <c r="C34802" s="2"/>
      <c r="G34802" s="94"/>
      <c r="H34802" s="94"/>
      <c r="I34802" s="94"/>
      <c r="J34802" s="2"/>
      <c r="P34802" s="30"/>
      <c r="T34802" s="2"/>
      <c r="V34802" s="2"/>
      <c r="W34802" s="28"/>
      <c r="Y34802" s="30"/>
      <c r="Z34802" s="30"/>
      <c r="AB34802" s="6"/>
    </row>
    <row r="34803" spans="1:28">
      <c r="A34803" s="2"/>
      <c r="B34803" s="2"/>
      <c r="C34803" s="2"/>
      <c r="G34803" s="94"/>
      <c r="H34803" s="94"/>
      <c r="I34803" s="94"/>
      <c r="J34803" s="2"/>
      <c r="P34803" s="30"/>
      <c r="T34803" s="2"/>
      <c r="V34803" s="2"/>
      <c r="W34803" s="28"/>
      <c r="Y34803" s="30"/>
      <c r="Z34803" s="30"/>
      <c r="AB34803" s="6"/>
    </row>
    <row r="34804" spans="1:28">
      <c r="A34804" s="2"/>
      <c r="B34804" s="2"/>
      <c r="C34804" s="2"/>
      <c r="G34804" s="94"/>
      <c r="H34804" s="94"/>
      <c r="I34804" s="94"/>
      <c r="J34804" s="2"/>
      <c r="P34804" s="30"/>
      <c r="T34804" s="2"/>
      <c r="V34804" s="2"/>
      <c r="W34804" s="28"/>
      <c r="Y34804" s="30"/>
      <c r="Z34804" s="30"/>
      <c r="AB34804" s="6"/>
    </row>
    <row r="34805" spans="1:28">
      <c r="A34805" s="2"/>
      <c r="B34805" s="2"/>
      <c r="C34805" s="2"/>
      <c r="G34805" s="94"/>
      <c r="H34805" s="94"/>
      <c r="I34805" s="94"/>
      <c r="J34805" s="2"/>
      <c r="P34805" s="30"/>
      <c r="T34805" s="2"/>
      <c r="V34805" s="2"/>
      <c r="W34805" s="28"/>
      <c r="Y34805" s="30"/>
      <c r="Z34805" s="30"/>
      <c r="AB34805" s="6"/>
    </row>
    <row r="34806" spans="1:28">
      <c r="A34806" s="2"/>
      <c r="B34806" s="2"/>
      <c r="C34806" s="2"/>
      <c r="G34806" s="94"/>
      <c r="H34806" s="94"/>
      <c r="I34806" s="94"/>
      <c r="J34806" s="2"/>
      <c r="P34806" s="30"/>
      <c r="T34806" s="2"/>
      <c r="V34806" s="2"/>
      <c r="W34806" s="28"/>
      <c r="Y34806" s="30"/>
      <c r="Z34806" s="30"/>
      <c r="AB34806" s="6"/>
    </row>
    <row r="34807" spans="1:28">
      <c r="A34807" s="2"/>
      <c r="B34807" s="2"/>
      <c r="C34807" s="2"/>
      <c r="G34807" s="94"/>
      <c r="H34807" s="94"/>
      <c r="I34807" s="94"/>
      <c r="J34807" s="2"/>
      <c r="P34807" s="30"/>
      <c r="T34807" s="2"/>
      <c r="V34807" s="2"/>
      <c r="W34807" s="28"/>
      <c r="Y34807" s="30"/>
      <c r="Z34807" s="30"/>
      <c r="AB34807" s="6"/>
    </row>
    <row r="34808" spans="1:28">
      <c r="A34808" s="2"/>
      <c r="B34808" s="2"/>
      <c r="C34808" s="2"/>
      <c r="G34808" s="94"/>
      <c r="H34808" s="94"/>
      <c r="I34808" s="94"/>
      <c r="J34808" s="2"/>
      <c r="P34808" s="30"/>
      <c r="T34808" s="2"/>
      <c r="V34808" s="2"/>
      <c r="W34808" s="28"/>
      <c r="Y34808" s="30"/>
      <c r="Z34808" s="30"/>
      <c r="AB34808" s="6"/>
    </row>
    <row r="34809" spans="1:28">
      <c r="A34809" s="2"/>
      <c r="B34809" s="2"/>
      <c r="C34809" s="2"/>
      <c r="G34809" s="94"/>
      <c r="H34809" s="94"/>
      <c r="I34809" s="94"/>
      <c r="J34809" s="2"/>
      <c r="P34809" s="30"/>
      <c r="T34809" s="2"/>
      <c r="V34809" s="2"/>
      <c r="W34809" s="28"/>
      <c r="Y34809" s="30"/>
      <c r="Z34809" s="30"/>
      <c r="AB34809" s="6"/>
    </row>
    <row r="34810" spans="1:28">
      <c r="A34810" s="2"/>
      <c r="B34810" s="2"/>
      <c r="C34810" s="2"/>
      <c r="G34810" s="94"/>
      <c r="H34810" s="94"/>
      <c r="I34810" s="94"/>
      <c r="J34810" s="2"/>
      <c r="P34810" s="30"/>
      <c r="T34810" s="2"/>
      <c r="V34810" s="2"/>
      <c r="W34810" s="28"/>
      <c r="Y34810" s="30"/>
      <c r="Z34810" s="30"/>
      <c r="AB34810" s="6"/>
    </row>
    <row r="34811" spans="1:28">
      <c r="A34811" s="2"/>
      <c r="B34811" s="2"/>
      <c r="C34811" s="2"/>
      <c r="G34811" s="94"/>
      <c r="H34811" s="94"/>
      <c r="I34811" s="94"/>
      <c r="J34811" s="2"/>
      <c r="P34811" s="30"/>
      <c r="T34811" s="2"/>
      <c r="V34811" s="2"/>
      <c r="W34811" s="28"/>
      <c r="Y34811" s="30"/>
      <c r="Z34811" s="30"/>
      <c r="AB34811" s="6"/>
    </row>
    <row r="34812" spans="1:28">
      <c r="A34812" s="2"/>
      <c r="B34812" s="2"/>
      <c r="C34812" s="2"/>
      <c r="G34812" s="94"/>
      <c r="H34812" s="94"/>
      <c r="I34812" s="94"/>
      <c r="J34812" s="2"/>
      <c r="P34812" s="30"/>
      <c r="T34812" s="2"/>
      <c r="V34812" s="2"/>
      <c r="W34812" s="28"/>
      <c r="Y34812" s="30"/>
      <c r="Z34812" s="30"/>
      <c r="AB34812" s="6"/>
    </row>
    <row r="34813" spans="1:28">
      <c r="A34813" s="2"/>
      <c r="B34813" s="2"/>
      <c r="C34813" s="2"/>
      <c r="G34813" s="94"/>
      <c r="H34813" s="94"/>
      <c r="I34813" s="94"/>
      <c r="J34813" s="2"/>
      <c r="P34813" s="30"/>
      <c r="T34813" s="2"/>
      <c r="V34813" s="2"/>
      <c r="W34813" s="28"/>
      <c r="Y34813" s="30"/>
      <c r="Z34813" s="30"/>
      <c r="AB34813" s="6"/>
    </row>
    <row r="34814" spans="1:28">
      <c r="A34814" s="2"/>
      <c r="B34814" s="2"/>
      <c r="C34814" s="2"/>
      <c r="G34814" s="94"/>
      <c r="H34814" s="94"/>
      <c r="I34814" s="94"/>
      <c r="J34814" s="2"/>
      <c r="P34814" s="30"/>
      <c r="T34814" s="2"/>
      <c r="V34814" s="2"/>
      <c r="W34814" s="28"/>
      <c r="Y34814" s="30"/>
      <c r="Z34814" s="30"/>
      <c r="AB34814" s="6"/>
    </row>
    <row r="34815" spans="1:28">
      <c r="A34815" s="2"/>
      <c r="B34815" s="2"/>
      <c r="C34815" s="2"/>
      <c r="G34815" s="94"/>
      <c r="H34815" s="94"/>
      <c r="I34815" s="94"/>
      <c r="J34815" s="2"/>
      <c r="P34815" s="30"/>
      <c r="T34815" s="2"/>
      <c r="V34815" s="2"/>
      <c r="W34815" s="28"/>
      <c r="Y34815" s="30"/>
      <c r="Z34815" s="30"/>
      <c r="AB34815" s="6"/>
    </row>
    <row r="34816" spans="1:28">
      <c r="A34816" s="2"/>
      <c r="B34816" s="2"/>
      <c r="C34816" s="2"/>
      <c r="G34816" s="94"/>
      <c r="H34816" s="94"/>
      <c r="I34816" s="94"/>
      <c r="J34816" s="2"/>
      <c r="P34816" s="30"/>
      <c r="T34816" s="2"/>
      <c r="V34816" s="2"/>
      <c r="W34816" s="28"/>
      <c r="Y34816" s="30"/>
      <c r="Z34816" s="30"/>
      <c r="AB34816" s="6"/>
    </row>
    <row r="34817" spans="1:28">
      <c r="A34817" s="2"/>
      <c r="B34817" s="2"/>
      <c r="C34817" s="2"/>
      <c r="G34817" s="94"/>
      <c r="H34817" s="94"/>
      <c r="I34817" s="94"/>
      <c r="J34817" s="2"/>
      <c r="P34817" s="30"/>
      <c r="T34817" s="2"/>
      <c r="V34817" s="2"/>
      <c r="W34817" s="28"/>
      <c r="Y34817" s="30"/>
      <c r="Z34817" s="30"/>
      <c r="AB34817" s="6"/>
    </row>
    <row r="34818" spans="1:28">
      <c r="A34818" s="2"/>
      <c r="B34818" s="2"/>
      <c r="C34818" s="2"/>
      <c r="G34818" s="94"/>
      <c r="H34818" s="94"/>
      <c r="I34818" s="94"/>
      <c r="J34818" s="2"/>
      <c r="P34818" s="30"/>
      <c r="T34818" s="2"/>
      <c r="V34818" s="2"/>
      <c r="W34818" s="28"/>
      <c r="Y34818" s="30"/>
      <c r="Z34818" s="30"/>
      <c r="AB34818" s="6"/>
    </row>
    <row r="34819" spans="1:28">
      <c r="A34819" s="2"/>
      <c r="B34819" s="2"/>
      <c r="C34819" s="2"/>
      <c r="G34819" s="94"/>
      <c r="H34819" s="94"/>
      <c r="I34819" s="94"/>
      <c r="J34819" s="2"/>
      <c r="P34819" s="30"/>
      <c r="T34819" s="2"/>
      <c r="V34819" s="2"/>
      <c r="W34819" s="28"/>
      <c r="Y34819" s="30"/>
      <c r="Z34819" s="30"/>
      <c r="AB34819" s="6"/>
    </row>
    <row r="34820" spans="1:28">
      <c r="A34820" s="2"/>
      <c r="B34820" s="2"/>
      <c r="C34820" s="2"/>
      <c r="G34820" s="94"/>
      <c r="H34820" s="94"/>
      <c r="I34820" s="94"/>
      <c r="J34820" s="2"/>
      <c r="P34820" s="30"/>
      <c r="T34820" s="2"/>
      <c r="V34820" s="2"/>
      <c r="W34820" s="28"/>
      <c r="Y34820" s="30"/>
      <c r="Z34820" s="30"/>
      <c r="AB34820" s="6"/>
    </row>
    <row r="34821" spans="1:28">
      <c r="A34821" s="2"/>
      <c r="B34821" s="2"/>
      <c r="C34821" s="2"/>
      <c r="G34821" s="94"/>
      <c r="H34821" s="94"/>
      <c r="I34821" s="94"/>
      <c r="J34821" s="2"/>
      <c r="P34821" s="30"/>
      <c r="T34821" s="2"/>
      <c r="V34821" s="2"/>
      <c r="W34821" s="28"/>
      <c r="Y34821" s="30"/>
      <c r="Z34821" s="30"/>
      <c r="AB34821" s="6"/>
    </row>
    <row r="34822" spans="1:28">
      <c r="A34822" s="2"/>
      <c r="B34822" s="2"/>
      <c r="C34822" s="2"/>
      <c r="G34822" s="94"/>
      <c r="H34822" s="94"/>
      <c r="I34822" s="94"/>
      <c r="J34822" s="2"/>
      <c r="P34822" s="30"/>
      <c r="T34822" s="2"/>
      <c r="V34822" s="2"/>
      <c r="W34822" s="28"/>
      <c r="Y34822" s="30"/>
      <c r="Z34822" s="30"/>
      <c r="AB34822" s="6"/>
    </row>
    <row r="34823" spans="1:28">
      <c r="A34823" s="2"/>
      <c r="B34823" s="2"/>
      <c r="C34823" s="2"/>
      <c r="G34823" s="94"/>
      <c r="H34823" s="94"/>
      <c r="I34823" s="94"/>
      <c r="J34823" s="2"/>
      <c r="P34823" s="30"/>
      <c r="T34823" s="2"/>
      <c r="V34823" s="2"/>
      <c r="W34823" s="28"/>
      <c r="Y34823" s="30"/>
      <c r="Z34823" s="30"/>
      <c r="AB34823" s="6"/>
    </row>
    <row r="34824" spans="1:28">
      <c r="A34824" s="2"/>
      <c r="B34824" s="2"/>
      <c r="C34824" s="2"/>
      <c r="G34824" s="94"/>
      <c r="H34824" s="94"/>
      <c r="I34824" s="94"/>
      <c r="J34824" s="2"/>
      <c r="P34824" s="30"/>
      <c r="T34824" s="2"/>
      <c r="V34824" s="2"/>
      <c r="W34824" s="28"/>
      <c r="Y34824" s="30"/>
      <c r="Z34824" s="30"/>
      <c r="AB34824" s="6"/>
    </row>
    <row r="34825" spans="1:28">
      <c r="A34825" s="2"/>
      <c r="B34825" s="2"/>
      <c r="C34825" s="2"/>
      <c r="G34825" s="94"/>
      <c r="H34825" s="94"/>
      <c r="I34825" s="94"/>
      <c r="J34825" s="2"/>
      <c r="P34825" s="30"/>
      <c r="T34825" s="2"/>
      <c r="V34825" s="2"/>
      <c r="W34825" s="28"/>
      <c r="Y34825" s="30"/>
      <c r="Z34825" s="30"/>
      <c r="AB34825" s="6"/>
    </row>
    <row r="34826" spans="1:28">
      <c r="A34826" s="2"/>
      <c r="B34826" s="2"/>
      <c r="C34826" s="2"/>
      <c r="G34826" s="94"/>
      <c r="H34826" s="94"/>
      <c r="I34826" s="94"/>
      <c r="J34826" s="2"/>
      <c r="P34826" s="30"/>
      <c r="T34826" s="2"/>
      <c r="V34826" s="2"/>
      <c r="W34826" s="28"/>
      <c r="Y34826" s="30"/>
      <c r="Z34826" s="30"/>
      <c r="AB34826" s="6"/>
    </row>
    <row r="34827" spans="1:28">
      <c r="A34827" s="2"/>
      <c r="B34827" s="2"/>
      <c r="C34827" s="2"/>
      <c r="G34827" s="94"/>
      <c r="H34827" s="94"/>
      <c r="I34827" s="94"/>
      <c r="J34827" s="2"/>
      <c r="P34827" s="30"/>
      <c r="T34827" s="2"/>
      <c r="V34827" s="2"/>
      <c r="W34827" s="28"/>
      <c r="Y34827" s="30"/>
      <c r="Z34827" s="30"/>
      <c r="AB34827" s="6"/>
    </row>
    <row r="34828" spans="1:28">
      <c r="A34828" s="2"/>
      <c r="B34828" s="2"/>
      <c r="C34828" s="2"/>
      <c r="G34828" s="94"/>
      <c r="H34828" s="94"/>
      <c r="I34828" s="94"/>
      <c r="J34828" s="2"/>
      <c r="P34828" s="30"/>
      <c r="T34828" s="2"/>
      <c r="V34828" s="2"/>
      <c r="W34828" s="28"/>
      <c r="Y34828" s="30"/>
      <c r="Z34828" s="30"/>
      <c r="AB34828" s="6"/>
    </row>
    <row r="34829" spans="1:28">
      <c r="A34829" s="2"/>
      <c r="B34829" s="2"/>
      <c r="C34829" s="2"/>
      <c r="G34829" s="94"/>
      <c r="H34829" s="94"/>
      <c r="I34829" s="94"/>
      <c r="J34829" s="2"/>
      <c r="P34829" s="30"/>
      <c r="T34829" s="2"/>
      <c r="V34829" s="2"/>
      <c r="W34829" s="28"/>
      <c r="Y34829" s="30"/>
      <c r="Z34829" s="30"/>
      <c r="AB34829" s="6"/>
    </row>
    <row r="34830" spans="1:28">
      <c r="A34830" s="2"/>
      <c r="B34830" s="2"/>
      <c r="C34830" s="2"/>
      <c r="G34830" s="94"/>
      <c r="H34830" s="94"/>
      <c r="I34830" s="94"/>
      <c r="J34830" s="2"/>
      <c r="P34830" s="30"/>
      <c r="T34830" s="2"/>
      <c r="V34830" s="2"/>
      <c r="W34830" s="28"/>
      <c r="Y34830" s="30"/>
      <c r="Z34830" s="30"/>
      <c r="AB34830" s="6"/>
    </row>
    <row r="34831" spans="1:28">
      <c r="A34831" s="2"/>
      <c r="B34831" s="2"/>
      <c r="C34831" s="2"/>
      <c r="G34831" s="94"/>
      <c r="H34831" s="94"/>
      <c r="I34831" s="94"/>
      <c r="J34831" s="2"/>
      <c r="P34831" s="30"/>
      <c r="T34831" s="2"/>
      <c r="V34831" s="2"/>
      <c r="W34831" s="28"/>
      <c r="Y34831" s="30"/>
      <c r="Z34831" s="30"/>
      <c r="AB34831" s="6"/>
    </row>
    <row r="34832" spans="1:28">
      <c r="A34832" s="2"/>
      <c r="B34832" s="2"/>
      <c r="C34832" s="2"/>
      <c r="G34832" s="94"/>
      <c r="H34832" s="94"/>
      <c r="I34832" s="94"/>
      <c r="J34832" s="2"/>
      <c r="P34832" s="30"/>
      <c r="T34832" s="2"/>
      <c r="V34832" s="2"/>
      <c r="W34832" s="28"/>
      <c r="Y34832" s="30"/>
      <c r="Z34832" s="30"/>
      <c r="AB34832" s="6"/>
    </row>
    <row r="34833" spans="1:28">
      <c r="A34833" s="2"/>
      <c r="B34833" s="2"/>
      <c r="C34833" s="2"/>
      <c r="G34833" s="94"/>
      <c r="H34833" s="94"/>
      <c r="I34833" s="94"/>
      <c r="J34833" s="2"/>
      <c r="P34833" s="30"/>
      <c r="T34833" s="2"/>
      <c r="V34833" s="2"/>
      <c r="W34833" s="28"/>
      <c r="Y34833" s="30"/>
      <c r="Z34833" s="30"/>
      <c r="AB34833" s="6"/>
    </row>
    <row r="34834" spans="1:28">
      <c r="A34834" s="2"/>
      <c r="B34834" s="2"/>
      <c r="C34834" s="2"/>
      <c r="G34834" s="94"/>
      <c r="H34834" s="94"/>
      <c r="I34834" s="94"/>
      <c r="J34834" s="2"/>
      <c r="P34834" s="30"/>
      <c r="T34834" s="2"/>
      <c r="V34834" s="2"/>
      <c r="W34834" s="28"/>
      <c r="Y34834" s="30"/>
      <c r="Z34834" s="30"/>
      <c r="AB34834" s="6"/>
    </row>
    <row r="34835" spans="1:28">
      <c r="A34835" s="2"/>
      <c r="B34835" s="2"/>
      <c r="C34835" s="2"/>
      <c r="G34835" s="94"/>
      <c r="H34835" s="94"/>
      <c r="I34835" s="94"/>
      <c r="J34835" s="2"/>
      <c r="P34835" s="30"/>
      <c r="T34835" s="2"/>
      <c r="V34835" s="2"/>
      <c r="W34835" s="28"/>
      <c r="Y34835" s="30"/>
      <c r="Z34835" s="30"/>
      <c r="AB34835" s="6"/>
    </row>
    <row r="34836" spans="1:28">
      <c r="A34836" s="2"/>
      <c r="B34836" s="2"/>
      <c r="C34836" s="2"/>
      <c r="G34836" s="94"/>
      <c r="H34836" s="94"/>
      <c r="I34836" s="94"/>
      <c r="J34836" s="2"/>
      <c r="P34836" s="30"/>
      <c r="T34836" s="2"/>
      <c r="V34836" s="2"/>
      <c r="W34836" s="28"/>
      <c r="Y34836" s="30"/>
      <c r="Z34836" s="30"/>
      <c r="AB34836" s="6"/>
    </row>
    <row r="34837" spans="1:28">
      <c r="A34837" s="2"/>
      <c r="B34837" s="2"/>
      <c r="C34837" s="2"/>
      <c r="G34837" s="94"/>
      <c r="H34837" s="94"/>
      <c r="I34837" s="94"/>
      <c r="J34837" s="2"/>
      <c r="P34837" s="30"/>
      <c r="T34837" s="2"/>
      <c r="V34837" s="2"/>
      <c r="W34837" s="28"/>
      <c r="Y34837" s="30"/>
      <c r="Z34837" s="30"/>
      <c r="AB34837" s="6"/>
    </row>
    <row r="34838" spans="1:28">
      <c r="A34838" s="2"/>
      <c r="B34838" s="2"/>
      <c r="C34838" s="2"/>
      <c r="G34838" s="94"/>
      <c r="H34838" s="94"/>
      <c r="I34838" s="94"/>
      <c r="J34838" s="2"/>
      <c r="P34838" s="30"/>
      <c r="T34838" s="2"/>
      <c r="V34838" s="2"/>
      <c r="W34838" s="28"/>
      <c r="Y34838" s="30"/>
      <c r="Z34838" s="30"/>
      <c r="AB34838" s="6"/>
    </row>
    <row r="34839" spans="1:28">
      <c r="A34839" s="2"/>
      <c r="B34839" s="2"/>
      <c r="C34839" s="2"/>
      <c r="G34839" s="94"/>
      <c r="H34839" s="94"/>
      <c r="I34839" s="94"/>
      <c r="J34839" s="2"/>
      <c r="P34839" s="30"/>
      <c r="T34839" s="2"/>
      <c r="V34839" s="2"/>
      <c r="W34839" s="28"/>
      <c r="Y34839" s="30"/>
      <c r="Z34839" s="30"/>
      <c r="AB34839" s="6"/>
    </row>
    <row r="34840" spans="1:28">
      <c r="A34840" s="2"/>
      <c r="B34840" s="2"/>
      <c r="C34840" s="2"/>
      <c r="G34840" s="94"/>
      <c r="H34840" s="94"/>
      <c r="I34840" s="94"/>
      <c r="J34840" s="2"/>
      <c r="P34840" s="30"/>
      <c r="T34840" s="2"/>
      <c r="V34840" s="2"/>
      <c r="W34840" s="28"/>
      <c r="Y34840" s="30"/>
      <c r="Z34840" s="30"/>
      <c r="AB34840" s="6"/>
    </row>
    <row r="34841" spans="1:28">
      <c r="A34841" s="2"/>
      <c r="B34841" s="2"/>
      <c r="C34841" s="2"/>
      <c r="G34841" s="94"/>
      <c r="H34841" s="94"/>
      <c r="I34841" s="94"/>
      <c r="J34841" s="2"/>
      <c r="P34841" s="30"/>
      <c r="T34841" s="2"/>
      <c r="V34841" s="2"/>
      <c r="W34841" s="28"/>
      <c r="Y34841" s="30"/>
      <c r="Z34841" s="30"/>
      <c r="AB34841" s="6"/>
    </row>
    <row r="34842" spans="1:28">
      <c r="A34842" s="2"/>
      <c r="B34842" s="2"/>
      <c r="C34842" s="2"/>
      <c r="G34842" s="94"/>
      <c r="H34842" s="94"/>
      <c r="I34842" s="94"/>
      <c r="J34842" s="2"/>
      <c r="P34842" s="30"/>
      <c r="T34842" s="2"/>
      <c r="V34842" s="2"/>
      <c r="W34842" s="28"/>
      <c r="Y34842" s="30"/>
      <c r="Z34842" s="30"/>
      <c r="AB34842" s="6"/>
    </row>
    <row r="34843" spans="1:28">
      <c r="A34843" s="2"/>
      <c r="B34843" s="2"/>
      <c r="C34843" s="2"/>
      <c r="G34843" s="94"/>
      <c r="H34843" s="94"/>
      <c r="I34843" s="94"/>
      <c r="J34843" s="2"/>
      <c r="P34843" s="30"/>
      <c r="T34843" s="2"/>
      <c r="V34843" s="2"/>
      <c r="W34843" s="28"/>
      <c r="Y34843" s="30"/>
      <c r="Z34843" s="30"/>
      <c r="AB34843" s="6"/>
    </row>
    <row r="34844" spans="1:28">
      <c r="A34844" s="2"/>
      <c r="B34844" s="2"/>
      <c r="C34844" s="2"/>
      <c r="G34844" s="94"/>
      <c r="H34844" s="94"/>
      <c r="I34844" s="94"/>
      <c r="J34844" s="2"/>
      <c r="P34844" s="30"/>
      <c r="T34844" s="2"/>
      <c r="V34844" s="2"/>
      <c r="W34844" s="28"/>
      <c r="Y34844" s="30"/>
      <c r="Z34844" s="30"/>
      <c r="AB34844" s="6"/>
    </row>
    <row r="34845" spans="1:28">
      <c r="A34845" s="2"/>
      <c r="B34845" s="2"/>
      <c r="C34845" s="2"/>
      <c r="G34845" s="94"/>
      <c r="H34845" s="94"/>
      <c r="I34845" s="94"/>
      <c r="J34845" s="2"/>
      <c r="P34845" s="30"/>
      <c r="T34845" s="2"/>
      <c r="V34845" s="2"/>
      <c r="W34845" s="28"/>
      <c r="Y34845" s="30"/>
      <c r="Z34845" s="30"/>
      <c r="AB34845" s="6"/>
    </row>
    <row r="34846" spans="1:28">
      <c r="A34846" s="2"/>
      <c r="B34846" s="2"/>
      <c r="C34846" s="2"/>
      <c r="G34846" s="94"/>
      <c r="H34846" s="94"/>
      <c r="I34846" s="94"/>
      <c r="J34846" s="2"/>
      <c r="P34846" s="30"/>
      <c r="T34846" s="2"/>
      <c r="V34846" s="2"/>
      <c r="W34846" s="28"/>
      <c r="Y34846" s="30"/>
      <c r="Z34846" s="30"/>
      <c r="AB34846" s="6"/>
    </row>
    <row r="34847" spans="1:28">
      <c r="A34847" s="2"/>
      <c r="B34847" s="2"/>
      <c r="C34847" s="2"/>
      <c r="G34847" s="94"/>
      <c r="H34847" s="94"/>
      <c r="I34847" s="94"/>
      <c r="J34847" s="2"/>
      <c r="P34847" s="30"/>
      <c r="T34847" s="2"/>
      <c r="V34847" s="2"/>
      <c r="W34847" s="28"/>
      <c r="Y34847" s="30"/>
      <c r="Z34847" s="30"/>
      <c r="AB34847" s="6"/>
    </row>
    <row r="34848" spans="1:28">
      <c r="A34848" s="2"/>
      <c r="B34848" s="2"/>
      <c r="C34848" s="2"/>
      <c r="G34848" s="94"/>
      <c r="H34848" s="94"/>
      <c r="I34848" s="94"/>
      <c r="J34848" s="2"/>
      <c r="P34848" s="30"/>
      <c r="T34848" s="2"/>
      <c r="V34848" s="2"/>
      <c r="W34848" s="28"/>
      <c r="Y34848" s="30"/>
      <c r="Z34848" s="30"/>
      <c r="AB34848" s="6"/>
    </row>
    <row r="34849" spans="1:28">
      <c r="A34849" s="2"/>
      <c r="B34849" s="2"/>
      <c r="C34849" s="2"/>
      <c r="G34849" s="94"/>
      <c r="H34849" s="94"/>
      <c r="I34849" s="94"/>
      <c r="J34849" s="2"/>
      <c r="P34849" s="30"/>
      <c r="T34849" s="2"/>
      <c r="V34849" s="2"/>
      <c r="W34849" s="28"/>
      <c r="Y34849" s="30"/>
      <c r="Z34849" s="30"/>
      <c r="AB34849" s="6"/>
    </row>
    <row r="34850" spans="1:28">
      <c r="A34850" s="2"/>
      <c r="B34850" s="2"/>
      <c r="C34850" s="2"/>
      <c r="G34850" s="94"/>
      <c r="H34850" s="94"/>
      <c r="I34850" s="94"/>
      <c r="J34850" s="2"/>
      <c r="P34850" s="30"/>
      <c r="T34850" s="2"/>
      <c r="V34850" s="2"/>
      <c r="W34850" s="28"/>
      <c r="Y34850" s="30"/>
      <c r="Z34850" s="30"/>
      <c r="AB34850" s="6"/>
    </row>
    <row r="34851" spans="1:28">
      <c r="A34851" s="2"/>
      <c r="B34851" s="2"/>
      <c r="C34851" s="2"/>
      <c r="G34851" s="94"/>
      <c r="H34851" s="94"/>
      <c r="I34851" s="94"/>
      <c r="J34851" s="2"/>
      <c r="P34851" s="30"/>
      <c r="T34851" s="2"/>
      <c r="V34851" s="2"/>
      <c r="W34851" s="28"/>
      <c r="Y34851" s="30"/>
      <c r="Z34851" s="30"/>
      <c r="AB34851" s="6"/>
    </row>
    <row r="34852" spans="1:28">
      <c r="A34852" s="2"/>
      <c r="B34852" s="2"/>
      <c r="C34852" s="2"/>
      <c r="G34852" s="94"/>
      <c r="H34852" s="94"/>
      <c r="I34852" s="94"/>
      <c r="J34852" s="2"/>
      <c r="P34852" s="30"/>
      <c r="T34852" s="2"/>
      <c r="V34852" s="2"/>
      <c r="W34852" s="28"/>
      <c r="Y34852" s="30"/>
      <c r="Z34852" s="30"/>
      <c r="AB34852" s="6"/>
    </row>
    <row r="34853" spans="1:28">
      <c r="A34853" s="2"/>
      <c r="B34853" s="2"/>
      <c r="C34853" s="2"/>
      <c r="G34853" s="94"/>
      <c r="H34853" s="94"/>
      <c r="I34853" s="94"/>
      <c r="J34853" s="2"/>
      <c r="P34853" s="30"/>
      <c r="T34853" s="2"/>
      <c r="V34853" s="2"/>
      <c r="W34853" s="28"/>
      <c r="Y34853" s="30"/>
      <c r="Z34853" s="30"/>
      <c r="AB34853" s="6"/>
    </row>
    <row r="34854" spans="1:28">
      <c r="A34854" s="2"/>
      <c r="B34854" s="2"/>
      <c r="C34854" s="2"/>
      <c r="G34854" s="94"/>
      <c r="H34854" s="94"/>
      <c r="I34854" s="94"/>
      <c r="J34854" s="2"/>
      <c r="P34854" s="30"/>
      <c r="T34854" s="2"/>
      <c r="V34854" s="2"/>
      <c r="W34854" s="28"/>
      <c r="Y34854" s="30"/>
      <c r="Z34854" s="30"/>
      <c r="AB34854" s="6"/>
    </row>
    <row r="34855" spans="1:28">
      <c r="A34855" s="2"/>
      <c r="B34855" s="2"/>
      <c r="C34855" s="2"/>
      <c r="G34855" s="94"/>
      <c r="H34855" s="94"/>
      <c r="I34855" s="94"/>
      <c r="J34855" s="2"/>
      <c r="P34855" s="30"/>
      <c r="T34855" s="2"/>
      <c r="V34855" s="2"/>
      <c r="W34855" s="28"/>
      <c r="Y34855" s="30"/>
      <c r="Z34855" s="30"/>
      <c r="AB34855" s="6"/>
    </row>
    <row r="34856" spans="1:28">
      <c r="A34856" s="2"/>
      <c r="B34856" s="2"/>
      <c r="C34856" s="2"/>
      <c r="G34856" s="94"/>
      <c r="H34856" s="94"/>
      <c r="I34856" s="94"/>
      <c r="J34856" s="2"/>
      <c r="P34856" s="30"/>
      <c r="T34856" s="2"/>
      <c r="V34856" s="2"/>
      <c r="W34856" s="28"/>
      <c r="Y34856" s="30"/>
      <c r="Z34856" s="30"/>
      <c r="AB34856" s="6"/>
    </row>
    <row r="34857" spans="1:28">
      <c r="A34857" s="2"/>
      <c r="B34857" s="2"/>
      <c r="C34857" s="2"/>
      <c r="G34857" s="94"/>
      <c r="H34857" s="94"/>
      <c r="I34857" s="94"/>
      <c r="J34857" s="2"/>
      <c r="P34857" s="30"/>
      <c r="T34857" s="2"/>
      <c r="V34857" s="2"/>
      <c r="W34857" s="28"/>
      <c r="Y34857" s="30"/>
      <c r="Z34857" s="30"/>
      <c r="AB34857" s="6"/>
    </row>
    <row r="34858" spans="1:28">
      <c r="A34858" s="2"/>
      <c r="B34858" s="2"/>
      <c r="C34858" s="2"/>
      <c r="G34858" s="94"/>
      <c r="H34858" s="94"/>
      <c r="I34858" s="94"/>
      <c r="J34858" s="2"/>
      <c r="P34858" s="30"/>
      <c r="T34858" s="2"/>
      <c r="V34858" s="2"/>
      <c r="W34858" s="28"/>
      <c r="Y34858" s="30"/>
      <c r="Z34858" s="30"/>
      <c r="AB34858" s="6"/>
    </row>
    <row r="34859" spans="1:28">
      <c r="A34859" s="2"/>
      <c r="B34859" s="2"/>
      <c r="C34859" s="2"/>
      <c r="G34859" s="94"/>
      <c r="H34859" s="94"/>
      <c r="I34859" s="94"/>
      <c r="J34859" s="2"/>
      <c r="P34859" s="30"/>
      <c r="T34859" s="2"/>
      <c r="V34859" s="2"/>
      <c r="W34859" s="28"/>
      <c r="Y34859" s="30"/>
      <c r="Z34859" s="30"/>
      <c r="AB34859" s="6"/>
    </row>
    <row r="34860" spans="1:28">
      <c r="A34860" s="2"/>
      <c r="B34860" s="2"/>
      <c r="C34860" s="2"/>
      <c r="G34860" s="94"/>
      <c r="H34860" s="94"/>
      <c r="I34860" s="94"/>
      <c r="J34860" s="2"/>
      <c r="P34860" s="30"/>
      <c r="T34860" s="2"/>
      <c r="V34860" s="2"/>
      <c r="W34860" s="28"/>
      <c r="Y34860" s="30"/>
      <c r="Z34860" s="30"/>
      <c r="AB34860" s="6"/>
    </row>
    <row r="34861" spans="1:28">
      <c r="A34861" s="2"/>
      <c r="B34861" s="2"/>
      <c r="C34861" s="2"/>
      <c r="G34861" s="94"/>
      <c r="H34861" s="94"/>
      <c r="I34861" s="94"/>
      <c r="J34861" s="2"/>
      <c r="P34861" s="30"/>
      <c r="T34861" s="2"/>
      <c r="V34861" s="2"/>
      <c r="W34861" s="28"/>
      <c r="Y34861" s="30"/>
      <c r="Z34861" s="30"/>
      <c r="AB34861" s="6"/>
    </row>
    <row r="34862" spans="1:28">
      <c r="A34862" s="2"/>
      <c r="B34862" s="2"/>
      <c r="C34862" s="2"/>
      <c r="G34862" s="94"/>
      <c r="H34862" s="94"/>
      <c r="I34862" s="94"/>
      <c r="J34862" s="2"/>
      <c r="P34862" s="30"/>
      <c r="T34862" s="2"/>
      <c r="V34862" s="2"/>
      <c r="W34862" s="28"/>
      <c r="Y34862" s="30"/>
      <c r="Z34862" s="30"/>
      <c r="AB34862" s="6"/>
    </row>
    <row r="34863" spans="1:28">
      <c r="A34863" s="2"/>
      <c r="B34863" s="2"/>
      <c r="C34863" s="2"/>
      <c r="G34863" s="94"/>
      <c r="H34863" s="94"/>
      <c r="I34863" s="94"/>
      <c r="J34863" s="2"/>
      <c r="P34863" s="30"/>
      <c r="T34863" s="2"/>
      <c r="V34863" s="2"/>
      <c r="W34863" s="28"/>
      <c r="Y34863" s="30"/>
      <c r="Z34863" s="30"/>
      <c r="AB34863" s="6"/>
    </row>
    <row r="34864" spans="1:28">
      <c r="A34864" s="2"/>
      <c r="B34864" s="2"/>
      <c r="C34864" s="2"/>
      <c r="G34864" s="94"/>
      <c r="H34864" s="94"/>
      <c r="I34864" s="94"/>
      <c r="J34864" s="2"/>
      <c r="P34864" s="30"/>
      <c r="T34864" s="2"/>
      <c r="V34864" s="2"/>
      <c r="W34864" s="28"/>
      <c r="Y34864" s="30"/>
      <c r="Z34864" s="30"/>
      <c r="AB34864" s="6"/>
    </row>
    <row r="34865" spans="1:28">
      <c r="A34865" s="2"/>
      <c r="B34865" s="2"/>
      <c r="C34865" s="2"/>
      <c r="G34865" s="94"/>
      <c r="H34865" s="94"/>
      <c r="I34865" s="94"/>
      <c r="J34865" s="2"/>
      <c r="P34865" s="30"/>
      <c r="T34865" s="2"/>
      <c r="V34865" s="2"/>
      <c r="W34865" s="28"/>
      <c r="Y34865" s="30"/>
      <c r="Z34865" s="30"/>
      <c r="AB34865" s="6"/>
    </row>
    <row r="34866" spans="1:28">
      <c r="A34866" s="2"/>
      <c r="B34866" s="2"/>
      <c r="C34866" s="2"/>
      <c r="G34866" s="94"/>
      <c r="H34866" s="94"/>
      <c r="I34866" s="94"/>
      <c r="J34866" s="2"/>
      <c r="P34866" s="30"/>
      <c r="T34866" s="2"/>
      <c r="V34866" s="2"/>
      <c r="W34866" s="28"/>
      <c r="Y34866" s="30"/>
      <c r="Z34866" s="30"/>
      <c r="AB34866" s="6"/>
    </row>
    <row r="34867" spans="1:28">
      <c r="A34867" s="2"/>
      <c r="B34867" s="2"/>
      <c r="C34867" s="2"/>
      <c r="G34867" s="94"/>
      <c r="H34867" s="94"/>
      <c r="I34867" s="94"/>
      <c r="J34867" s="2"/>
      <c r="P34867" s="30"/>
      <c r="T34867" s="2"/>
      <c r="V34867" s="2"/>
      <c r="W34867" s="28"/>
      <c r="Y34867" s="30"/>
      <c r="Z34867" s="30"/>
      <c r="AB34867" s="6"/>
    </row>
    <row r="34868" spans="1:28">
      <c r="A34868" s="2"/>
      <c r="B34868" s="2"/>
      <c r="C34868" s="2"/>
      <c r="G34868" s="94"/>
      <c r="H34868" s="94"/>
      <c r="I34868" s="94"/>
      <c r="J34868" s="2"/>
      <c r="P34868" s="30"/>
      <c r="T34868" s="2"/>
      <c r="V34868" s="2"/>
      <c r="W34868" s="28"/>
      <c r="Y34868" s="30"/>
      <c r="Z34868" s="30"/>
      <c r="AB34868" s="6"/>
    </row>
    <row r="34869" spans="1:28">
      <c r="A34869" s="2"/>
      <c r="B34869" s="2"/>
      <c r="C34869" s="2"/>
      <c r="G34869" s="94"/>
      <c r="H34869" s="94"/>
      <c r="I34869" s="94"/>
      <c r="J34869" s="2"/>
      <c r="P34869" s="30"/>
      <c r="T34869" s="2"/>
      <c r="V34869" s="2"/>
      <c r="W34869" s="28"/>
      <c r="Y34869" s="30"/>
      <c r="Z34869" s="30"/>
      <c r="AB34869" s="6"/>
    </row>
    <row r="34870" spans="1:28">
      <c r="A34870" s="2"/>
      <c r="B34870" s="2"/>
      <c r="C34870" s="2"/>
      <c r="G34870" s="94"/>
      <c r="H34870" s="94"/>
      <c r="I34870" s="94"/>
      <c r="J34870" s="2"/>
      <c r="P34870" s="30"/>
      <c r="T34870" s="2"/>
      <c r="V34870" s="2"/>
      <c r="W34870" s="28"/>
      <c r="Y34870" s="30"/>
      <c r="Z34870" s="30"/>
      <c r="AB34870" s="6"/>
    </row>
    <row r="34871" spans="1:28">
      <c r="A34871" s="2"/>
      <c r="B34871" s="2"/>
      <c r="C34871" s="2"/>
      <c r="G34871" s="94"/>
      <c r="H34871" s="94"/>
      <c r="I34871" s="94"/>
      <c r="J34871" s="2"/>
      <c r="P34871" s="30"/>
      <c r="T34871" s="2"/>
      <c r="V34871" s="2"/>
      <c r="W34871" s="28"/>
      <c r="Y34871" s="30"/>
      <c r="Z34871" s="30"/>
      <c r="AB34871" s="6"/>
    </row>
    <row r="34872" spans="1:28">
      <c r="A34872" s="2"/>
      <c r="B34872" s="2"/>
      <c r="C34872" s="2"/>
      <c r="G34872" s="94"/>
      <c r="H34872" s="94"/>
      <c r="I34872" s="94"/>
      <c r="J34872" s="2"/>
      <c r="P34872" s="30"/>
      <c r="T34872" s="2"/>
      <c r="V34872" s="2"/>
      <c r="W34872" s="28"/>
      <c r="Y34872" s="30"/>
      <c r="Z34872" s="30"/>
      <c r="AB34872" s="6"/>
    </row>
    <row r="34873" spans="1:28">
      <c r="A34873" s="2"/>
      <c r="B34873" s="2"/>
      <c r="C34873" s="2"/>
      <c r="G34873" s="94"/>
      <c r="H34873" s="94"/>
      <c r="I34873" s="94"/>
      <c r="J34873" s="2"/>
      <c r="P34873" s="30"/>
      <c r="T34873" s="2"/>
      <c r="V34873" s="2"/>
      <c r="W34873" s="28"/>
      <c r="Y34873" s="30"/>
      <c r="Z34873" s="30"/>
      <c r="AB34873" s="6"/>
    </row>
    <row r="34874" spans="1:28">
      <c r="A34874" s="2"/>
      <c r="B34874" s="2"/>
      <c r="C34874" s="2"/>
      <c r="G34874" s="94"/>
      <c r="H34874" s="94"/>
      <c r="I34874" s="94"/>
      <c r="J34874" s="2"/>
      <c r="P34874" s="30"/>
      <c r="T34874" s="2"/>
      <c r="V34874" s="2"/>
      <c r="W34874" s="28"/>
      <c r="Y34874" s="30"/>
      <c r="Z34874" s="30"/>
      <c r="AB34874" s="6"/>
    </row>
    <row r="34875" spans="1:28">
      <c r="A34875" s="2"/>
      <c r="B34875" s="2"/>
      <c r="C34875" s="2"/>
      <c r="G34875" s="94"/>
      <c r="H34875" s="94"/>
      <c r="I34875" s="94"/>
      <c r="J34875" s="2"/>
      <c r="P34875" s="30"/>
      <c r="T34875" s="2"/>
      <c r="V34875" s="2"/>
      <c r="W34875" s="28"/>
      <c r="Y34875" s="30"/>
      <c r="Z34875" s="30"/>
      <c r="AB34875" s="6"/>
    </row>
    <row r="34876" spans="1:28">
      <c r="A34876" s="2"/>
      <c r="B34876" s="2"/>
      <c r="C34876" s="2"/>
      <c r="G34876" s="94"/>
      <c r="H34876" s="94"/>
      <c r="I34876" s="94"/>
      <c r="J34876" s="2"/>
      <c r="P34876" s="30"/>
      <c r="T34876" s="2"/>
      <c r="V34876" s="2"/>
      <c r="W34876" s="28"/>
      <c r="Y34876" s="30"/>
      <c r="Z34876" s="30"/>
      <c r="AB34876" s="6"/>
    </row>
    <row r="34877" spans="1:28">
      <c r="A34877" s="2"/>
      <c r="B34877" s="2"/>
      <c r="C34877" s="2"/>
      <c r="G34877" s="94"/>
      <c r="H34877" s="94"/>
      <c r="I34877" s="94"/>
      <c r="J34877" s="2"/>
      <c r="P34877" s="30"/>
      <c r="T34877" s="2"/>
      <c r="V34877" s="2"/>
      <c r="W34877" s="28"/>
      <c r="Y34877" s="30"/>
      <c r="Z34877" s="30"/>
      <c r="AB34877" s="6"/>
    </row>
    <row r="34878" spans="1:28">
      <c r="A34878" s="2"/>
      <c r="B34878" s="2"/>
      <c r="C34878" s="2"/>
      <c r="G34878" s="94"/>
      <c r="H34878" s="94"/>
      <c r="I34878" s="94"/>
      <c r="J34878" s="2"/>
      <c r="P34878" s="30"/>
      <c r="T34878" s="2"/>
      <c r="V34878" s="2"/>
      <c r="W34878" s="28"/>
      <c r="Y34878" s="30"/>
      <c r="Z34878" s="30"/>
      <c r="AB34878" s="6"/>
    </row>
    <row r="34879" spans="1:28">
      <c r="A34879" s="2"/>
      <c r="B34879" s="2"/>
      <c r="C34879" s="2"/>
      <c r="G34879" s="94"/>
      <c r="H34879" s="94"/>
      <c r="I34879" s="94"/>
      <c r="J34879" s="2"/>
      <c r="P34879" s="30"/>
      <c r="T34879" s="2"/>
      <c r="V34879" s="2"/>
      <c r="W34879" s="28"/>
      <c r="Y34879" s="30"/>
      <c r="Z34879" s="30"/>
      <c r="AB34879" s="6"/>
    </row>
    <row r="34880" spans="1:28">
      <c r="A34880" s="2"/>
      <c r="B34880" s="2"/>
      <c r="C34880" s="2"/>
      <c r="G34880" s="94"/>
      <c r="H34880" s="94"/>
      <c r="I34880" s="94"/>
      <c r="J34880" s="2"/>
      <c r="P34880" s="30"/>
      <c r="T34880" s="2"/>
      <c r="V34880" s="2"/>
      <c r="W34880" s="28"/>
      <c r="Y34880" s="30"/>
      <c r="Z34880" s="30"/>
      <c r="AB34880" s="6"/>
    </row>
    <row r="34881" spans="1:28">
      <c r="A34881" s="2"/>
      <c r="B34881" s="2"/>
      <c r="C34881" s="2"/>
      <c r="G34881" s="94"/>
      <c r="H34881" s="94"/>
      <c r="I34881" s="94"/>
      <c r="J34881" s="2"/>
      <c r="P34881" s="30"/>
      <c r="T34881" s="2"/>
      <c r="V34881" s="2"/>
      <c r="W34881" s="28"/>
      <c r="Y34881" s="30"/>
      <c r="Z34881" s="30"/>
      <c r="AB34881" s="6"/>
    </row>
    <row r="34882" spans="1:28">
      <c r="A34882" s="2"/>
      <c r="B34882" s="2"/>
      <c r="C34882" s="2"/>
      <c r="G34882" s="94"/>
      <c r="H34882" s="94"/>
      <c r="I34882" s="94"/>
      <c r="J34882" s="2"/>
      <c r="P34882" s="30"/>
      <c r="T34882" s="2"/>
      <c r="V34882" s="2"/>
      <c r="W34882" s="28"/>
      <c r="Y34882" s="30"/>
      <c r="Z34882" s="30"/>
      <c r="AB34882" s="6"/>
    </row>
    <row r="34883" spans="1:28">
      <c r="A34883" s="2"/>
      <c r="B34883" s="2"/>
      <c r="C34883" s="2"/>
      <c r="G34883" s="94"/>
      <c r="H34883" s="94"/>
      <c r="I34883" s="94"/>
      <c r="J34883" s="2"/>
      <c r="P34883" s="30"/>
      <c r="T34883" s="2"/>
      <c r="V34883" s="2"/>
      <c r="W34883" s="28"/>
      <c r="Y34883" s="30"/>
      <c r="Z34883" s="30"/>
      <c r="AB34883" s="6"/>
    </row>
    <row r="34884" spans="1:28">
      <c r="A34884" s="2"/>
      <c r="B34884" s="2"/>
      <c r="C34884" s="2"/>
      <c r="G34884" s="94"/>
      <c r="H34884" s="94"/>
      <c r="I34884" s="94"/>
      <c r="J34884" s="2"/>
      <c r="P34884" s="30"/>
      <c r="T34884" s="2"/>
      <c r="V34884" s="2"/>
      <c r="W34884" s="28"/>
      <c r="Y34884" s="30"/>
      <c r="Z34884" s="30"/>
      <c r="AB34884" s="6"/>
    </row>
    <row r="34885" spans="1:28">
      <c r="A34885" s="2"/>
      <c r="B34885" s="2"/>
      <c r="C34885" s="2"/>
      <c r="G34885" s="94"/>
      <c r="H34885" s="94"/>
      <c r="I34885" s="94"/>
      <c r="J34885" s="2"/>
      <c r="P34885" s="30"/>
      <c r="T34885" s="2"/>
      <c r="V34885" s="2"/>
      <c r="W34885" s="28"/>
      <c r="Y34885" s="30"/>
      <c r="Z34885" s="30"/>
      <c r="AB34885" s="6"/>
    </row>
    <row r="34886" spans="1:28">
      <c r="A34886" s="2"/>
      <c r="B34886" s="2"/>
      <c r="C34886" s="2"/>
      <c r="G34886" s="94"/>
      <c r="H34886" s="94"/>
      <c r="I34886" s="94"/>
      <c r="J34886" s="2"/>
      <c r="P34886" s="30"/>
      <c r="T34886" s="2"/>
      <c r="V34886" s="2"/>
      <c r="W34886" s="28"/>
      <c r="Y34886" s="30"/>
      <c r="Z34886" s="30"/>
      <c r="AB34886" s="6"/>
    </row>
    <row r="34887" spans="1:28">
      <c r="A34887" s="2"/>
      <c r="B34887" s="2"/>
      <c r="C34887" s="2"/>
      <c r="G34887" s="94"/>
      <c r="H34887" s="94"/>
      <c r="I34887" s="94"/>
      <c r="J34887" s="2"/>
      <c r="P34887" s="30"/>
      <c r="T34887" s="2"/>
      <c r="V34887" s="2"/>
      <c r="W34887" s="28"/>
      <c r="Y34887" s="30"/>
      <c r="Z34887" s="30"/>
      <c r="AB34887" s="6"/>
    </row>
    <row r="34888" spans="1:28">
      <c r="A34888" s="2"/>
      <c r="B34888" s="2"/>
      <c r="C34888" s="2"/>
      <c r="G34888" s="94"/>
      <c r="H34888" s="94"/>
      <c r="I34888" s="94"/>
      <c r="J34888" s="2"/>
      <c r="P34888" s="30"/>
      <c r="T34888" s="2"/>
      <c r="V34888" s="2"/>
      <c r="W34888" s="28"/>
      <c r="Y34888" s="30"/>
      <c r="Z34888" s="30"/>
      <c r="AB34888" s="6"/>
    </row>
    <row r="34889" spans="1:28">
      <c r="A34889" s="2"/>
      <c r="B34889" s="2"/>
      <c r="C34889" s="2"/>
      <c r="G34889" s="94"/>
      <c r="H34889" s="94"/>
      <c r="I34889" s="94"/>
      <c r="J34889" s="2"/>
      <c r="P34889" s="30"/>
      <c r="T34889" s="2"/>
      <c r="V34889" s="2"/>
      <c r="W34889" s="28"/>
      <c r="Y34889" s="30"/>
      <c r="Z34889" s="30"/>
      <c r="AB34889" s="6"/>
    </row>
    <row r="34890" spans="1:28">
      <c r="A34890" s="2"/>
      <c r="B34890" s="2"/>
      <c r="C34890" s="2"/>
      <c r="G34890" s="94"/>
      <c r="H34890" s="94"/>
      <c r="I34890" s="94"/>
      <c r="J34890" s="2"/>
      <c r="P34890" s="30"/>
      <c r="T34890" s="2"/>
      <c r="V34890" s="2"/>
      <c r="W34890" s="28"/>
      <c r="Y34890" s="30"/>
      <c r="Z34890" s="30"/>
      <c r="AB34890" s="6"/>
    </row>
    <row r="34891" spans="1:28">
      <c r="A34891" s="2"/>
      <c r="B34891" s="2"/>
      <c r="C34891" s="2"/>
      <c r="G34891" s="94"/>
      <c r="H34891" s="94"/>
      <c r="I34891" s="94"/>
      <c r="J34891" s="2"/>
      <c r="P34891" s="30"/>
      <c r="T34891" s="2"/>
      <c r="V34891" s="2"/>
      <c r="W34891" s="28"/>
      <c r="Y34891" s="30"/>
      <c r="Z34891" s="30"/>
      <c r="AB34891" s="6"/>
    </row>
    <row r="34892" spans="1:28">
      <c r="A34892" s="2"/>
      <c r="B34892" s="2"/>
      <c r="C34892" s="2"/>
      <c r="G34892" s="94"/>
      <c r="H34892" s="94"/>
      <c r="I34892" s="94"/>
      <c r="J34892" s="2"/>
      <c r="P34892" s="30"/>
      <c r="T34892" s="2"/>
      <c r="V34892" s="2"/>
      <c r="W34892" s="28"/>
      <c r="Y34892" s="30"/>
      <c r="Z34892" s="30"/>
      <c r="AB34892" s="6"/>
    </row>
    <row r="34893" spans="1:28">
      <c r="A34893" s="2"/>
      <c r="B34893" s="2"/>
      <c r="C34893" s="2"/>
      <c r="G34893" s="94"/>
      <c r="H34893" s="94"/>
      <c r="I34893" s="94"/>
      <c r="J34893" s="2"/>
      <c r="P34893" s="30"/>
      <c r="T34893" s="2"/>
      <c r="V34893" s="2"/>
      <c r="W34893" s="28"/>
      <c r="Y34893" s="30"/>
      <c r="Z34893" s="30"/>
      <c r="AB34893" s="6"/>
    </row>
    <row r="34894" spans="1:28">
      <c r="A34894" s="2"/>
      <c r="B34894" s="2"/>
      <c r="C34894" s="2"/>
      <c r="G34894" s="94"/>
      <c r="H34894" s="94"/>
      <c r="I34894" s="94"/>
      <c r="J34894" s="2"/>
      <c r="P34894" s="30"/>
      <c r="T34894" s="2"/>
      <c r="V34894" s="2"/>
      <c r="W34894" s="28"/>
      <c r="Y34894" s="30"/>
      <c r="Z34894" s="30"/>
      <c r="AB34894" s="6"/>
    </row>
    <row r="34895" spans="1:28">
      <c r="A34895" s="2"/>
      <c r="B34895" s="2"/>
      <c r="C34895" s="2"/>
      <c r="G34895" s="94"/>
      <c r="H34895" s="94"/>
      <c r="I34895" s="94"/>
      <c r="J34895" s="2"/>
      <c r="P34895" s="30"/>
      <c r="T34895" s="2"/>
      <c r="V34895" s="2"/>
      <c r="W34895" s="28"/>
      <c r="Y34895" s="30"/>
      <c r="Z34895" s="30"/>
      <c r="AB34895" s="6"/>
    </row>
    <row r="34896" spans="1:28">
      <c r="A34896" s="2"/>
      <c r="B34896" s="2"/>
      <c r="C34896" s="2"/>
      <c r="G34896" s="94"/>
      <c r="H34896" s="94"/>
      <c r="I34896" s="94"/>
      <c r="J34896" s="2"/>
      <c r="P34896" s="30"/>
      <c r="T34896" s="2"/>
      <c r="V34896" s="2"/>
      <c r="W34896" s="28"/>
      <c r="Y34896" s="30"/>
      <c r="Z34896" s="30"/>
      <c r="AB34896" s="6"/>
    </row>
    <row r="34897" spans="1:28">
      <c r="A34897" s="2"/>
      <c r="B34897" s="2"/>
      <c r="C34897" s="2"/>
      <c r="G34897" s="94"/>
      <c r="H34897" s="94"/>
      <c r="I34897" s="94"/>
      <c r="J34897" s="2"/>
      <c r="P34897" s="30"/>
      <c r="T34897" s="2"/>
      <c r="V34897" s="2"/>
      <c r="W34897" s="28"/>
      <c r="Y34897" s="30"/>
      <c r="Z34897" s="30"/>
      <c r="AB34897" s="6"/>
    </row>
    <row r="34898" spans="1:28">
      <c r="A34898" s="2"/>
      <c r="B34898" s="2"/>
      <c r="C34898" s="2"/>
      <c r="G34898" s="94"/>
      <c r="H34898" s="94"/>
      <c r="I34898" s="94"/>
      <c r="J34898" s="2"/>
      <c r="P34898" s="30"/>
      <c r="T34898" s="2"/>
      <c r="V34898" s="2"/>
      <c r="W34898" s="28"/>
      <c r="Y34898" s="30"/>
      <c r="Z34898" s="30"/>
      <c r="AB34898" s="6"/>
    </row>
    <row r="34899" spans="1:28">
      <c r="A34899" s="2"/>
      <c r="B34899" s="2"/>
      <c r="C34899" s="2"/>
      <c r="G34899" s="94"/>
      <c r="H34899" s="94"/>
      <c r="I34899" s="94"/>
      <c r="J34899" s="2"/>
      <c r="P34899" s="30"/>
      <c r="T34899" s="2"/>
      <c r="V34899" s="2"/>
      <c r="W34899" s="28"/>
      <c r="Y34899" s="30"/>
      <c r="Z34899" s="30"/>
      <c r="AB34899" s="6"/>
    </row>
    <row r="34900" spans="1:28">
      <c r="A34900" s="2"/>
      <c r="B34900" s="2"/>
      <c r="C34900" s="2"/>
      <c r="G34900" s="94"/>
      <c r="H34900" s="94"/>
      <c r="I34900" s="94"/>
      <c r="J34900" s="2"/>
      <c r="P34900" s="30"/>
      <c r="T34900" s="2"/>
      <c r="V34900" s="2"/>
      <c r="W34900" s="28"/>
      <c r="Y34900" s="30"/>
      <c r="Z34900" s="30"/>
      <c r="AB34900" s="6"/>
    </row>
    <row r="34901" spans="1:28">
      <c r="A34901" s="2"/>
      <c r="B34901" s="2"/>
      <c r="C34901" s="2"/>
      <c r="G34901" s="94"/>
      <c r="H34901" s="94"/>
      <c r="I34901" s="94"/>
      <c r="J34901" s="2"/>
      <c r="P34901" s="30"/>
      <c r="T34901" s="2"/>
      <c r="V34901" s="2"/>
      <c r="W34901" s="28"/>
      <c r="Y34901" s="30"/>
      <c r="Z34901" s="30"/>
      <c r="AB34901" s="6"/>
    </row>
    <row r="34902" spans="1:28">
      <c r="A34902" s="2"/>
      <c r="B34902" s="2"/>
      <c r="C34902" s="2"/>
      <c r="G34902" s="94"/>
      <c r="H34902" s="94"/>
      <c r="I34902" s="94"/>
      <c r="J34902" s="2"/>
      <c r="P34902" s="30"/>
      <c r="T34902" s="2"/>
      <c r="V34902" s="2"/>
      <c r="W34902" s="28"/>
      <c r="Y34902" s="30"/>
      <c r="Z34902" s="30"/>
      <c r="AB34902" s="6"/>
    </row>
    <row r="34903" spans="1:28">
      <c r="A34903" s="2"/>
      <c r="B34903" s="2"/>
      <c r="C34903" s="2"/>
      <c r="G34903" s="94"/>
      <c r="H34903" s="94"/>
      <c r="I34903" s="94"/>
      <c r="J34903" s="2"/>
      <c r="P34903" s="30"/>
      <c r="T34903" s="2"/>
      <c r="V34903" s="2"/>
      <c r="W34903" s="28"/>
      <c r="Y34903" s="30"/>
      <c r="Z34903" s="30"/>
      <c r="AB34903" s="6"/>
    </row>
    <row r="34904" spans="1:28">
      <c r="A34904" s="2"/>
      <c r="B34904" s="2"/>
      <c r="C34904" s="2"/>
      <c r="G34904" s="94"/>
      <c r="H34904" s="94"/>
      <c r="I34904" s="94"/>
      <c r="J34904" s="2"/>
      <c r="P34904" s="30"/>
      <c r="T34904" s="2"/>
      <c r="V34904" s="2"/>
      <c r="W34904" s="28"/>
      <c r="Y34904" s="30"/>
      <c r="Z34904" s="30"/>
      <c r="AB34904" s="6"/>
    </row>
    <row r="34905" spans="1:28">
      <c r="A34905" s="2"/>
      <c r="B34905" s="2"/>
      <c r="C34905" s="2"/>
      <c r="G34905" s="94"/>
      <c r="H34905" s="94"/>
      <c r="I34905" s="94"/>
      <c r="J34905" s="2"/>
      <c r="P34905" s="30"/>
      <c r="T34905" s="2"/>
      <c r="V34905" s="2"/>
      <c r="W34905" s="28"/>
      <c r="Y34905" s="30"/>
      <c r="Z34905" s="30"/>
      <c r="AB34905" s="6"/>
    </row>
    <row r="34906" spans="1:28">
      <c r="A34906" s="2"/>
      <c r="B34906" s="2"/>
      <c r="C34906" s="2"/>
      <c r="G34906" s="94"/>
      <c r="H34906" s="94"/>
      <c r="I34906" s="94"/>
      <c r="J34906" s="2"/>
      <c r="P34906" s="30"/>
      <c r="T34906" s="2"/>
      <c r="V34906" s="2"/>
      <c r="W34906" s="28"/>
      <c r="Y34906" s="30"/>
      <c r="Z34906" s="30"/>
      <c r="AB34906" s="6"/>
    </row>
    <row r="34907" spans="1:28">
      <c r="A34907" s="2"/>
      <c r="B34907" s="2"/>
      <c r="C34907" s="2"/>
      <c r="G34907" s="94"/>
      <c r="H34907" s="94"/>
      <c r="I34907" s="94"/>
      <c r="J34907" s="2"/>
      <c r="P34907" s="30"/>
      <c r="T34907" s="2"/>
      <c r="V34907" s="2"/>
      <c r="W34907" s="28"/>
      <c r="Y34907" s="30"/>
      <c r="Z34907" s="30"/>
      <c r="AB34907" s="6"/>
    </row>
    <row r="34908" spans="1:28">
      <c r="A34908" s="2"/>
      <c r="B34908" s="2"/>
      <c r="C34908" s="2"/>
      <c r="G34908" s="94"/>
      <c r="H34908" s="94"/>
      <c r="I34908" s="94"/>
      <c r="J34908" s="2"/>
      <c r="P34908" s="30"/>
      <c r="T34908" s="2"/>
      <c r="V34908" s="2"/>
      <c r="W34908" s="28"/>
      <c r="Y34908" s="30"/>
      <c r="Z34908" s="30"/>
      <c r="AB34908" s="6"/>
    </row>
    <row r="34909" spans="1:28">
      <c r="A34909" s="2"/>
      <c r="B34909" s="2"/>
      <c r="C34909" s="2"/>
      <c r="G34909" s="94"/>
      <c r="H34909" s="94"/>
      <c r="I34909" s="94"/>
      <c r="J34909" s="2"/>
      <c r="P34909" s="30"/>
      <c r="T34909" s="2"/>
      <c r="V34909" s="2"/>
      <c r="W34909" s="28"/>
      <c r="Y34909" s="30"/>
      <c r="Z34909" s="30"/>
      <c r="AB34909" s="6"/>
    </row>
    <row r="34910" spans="1:28">
      <c r="A34910" s="2"/>
      <c r="B34910" s="2"/>
      <c r="C34910" s="2"/>
      <c r="G34910" s="94"/>
      <c r="H34910" s="94"/>
      <c r="I34910" s="94"/>
      <c r="J34910" s="2"/>
      <c r="P34910" s="30"/>
      <c r="T34910" s="2"/>
      <c r="V34910" s="2"/>
      <c r="W34910" s="28"/>
      <c r="Y34910" s="30"/>
      <c r="Z34910" s="30"/>
      <c r="AB34910" s="6"/>
    </row>
    <row r="34911" spans="1:28">
      <c r="A34911" s="2"/>
      <c r="B34911" s="2"/>
      <c r="C34911" s="2"/>
      <c r="G34911" s="94"/>
      <c r="H34911" s="94"/>
      <c r="I34911" s="94"/>
      <c r="J34911" s="2"/>
      <c r="P34911" s="30"/>
      <c r="T34911" s="2"/>
      <c r="V34911" s="2"/>
      <c r="W34911" s="28"/>
      <c r="Y34911" s="30"/>
      <c r="Z34911" s="30"/>
      <c r="AB34911" s="6"/>
    </row>
    <row r="34912" spans="1:28">
      <c r="A34912" s="2"/>
      <c r="B34912" s="2"/>
      <c r="C34912" s="2"/>
      <c r="G34912" s="94"/>
      <c r="H34912" s="94"/>
      <c r="I34912" s="94"/>
      <c r="J34912" s="2"/>
      <c r="P34912" s="30"/>
      <c r="T34912" s="2"/>
      <c r="V34912" s="2"/>
      <c r="W34912" s="28"/>
      <c r="Y34912" s="30"/>
      <c r="Z34912" s="30"/>
      <c r="AB34912" s="6"/>
    </row>
    <row r="34913" spans="1:28">
      <c r="A34913" s="2"/>
      <c r="B34913" s="2"/>
      <c r="C34913" s="2"/>
      <c r="G34913" s="94"/>
      <c r="H34913" s="94"/>
      <c r="I34913" s="94"/>
      <c r="J34913" s="2"/>
      <c r="P34913" s="30"/>
      <c r="T34913" s="2"/>
      <c r="V34913" s="2"/>
      <c r="W34913" s="28"/>
      <c r="Y34913" s="30"/>
      <c r="Z34913" s="30"/>
      <c r="AB34913" s="6"/>
    </row>
    <row r="34914" spans="1:28">
      <c r="A34914" s="2"/>
      <c r="B34914" s="2"/>
      <c r="C34914" s="2"/>
      <c r="G34914" s="94"/>
      <c r="H34914" s="94"/>
      <c r="I34914" s="94"/>
      <c r="J34914" s="2"/>
      <c r="P34914" s="30"/>
      <c r="T34914" s="2"/>
      <c r="V34914" s="2"/>
      <c r="W34914" s="28"/>
      <c r="Y34914" s="30"/>
      <c r="Z34914" s="30"/>
      <c r="AB34914" s="6"/>
    </row>
    <row r="34915" spans="1:28">
      <c r="A34915" s="2"/>
      <c r="B34915" s="2"/>
      <c r="C34915" s="2"/>
      <c r="G34915" s="94"/>
      <c r="H34915" s="94"/>
      <c r="I34915" s="94"/>
      <c r="J34915" s="2"/>
      <c r="P34915" s="30"/>
      <c r="T34915" s="2"/>
      <c r="V34915" s="2"/>
      <c r="W34915" s="28"/>
      <c r="Y34915" s="30"/>
      <c r="Z34915" s="30"/>
      <c r="AB34915" s="6"/>
    </row>
    <row r="34916" spans="1:28">
      <c r="A34916" s="2"/>
      <c r="B34916" s="2"/>
      <c r="C34916" s="2"/>
      <c r="G34916" s="94"/>
      <c r="H34916" s="94"/>
      <c r="I34916" s="94"/>
      <c r="J34916" s="2"/>
      <c r="P34916" s="30"/>
      <c r="T34916" s="2"/>
      <c r="V34916" s="2"/>
      <c r="W34916" s="28"/>
      <c r="Y34916" s="30"/>
      <c r="Z34916" s="30"/>
      <c r="AB34916" s="6"/>
    </row>
    <row r="34917" spans="1:28">
      <c r="A34917" s="2"/>
      <c r="B34917" s="2"/>
      <c r="C34917" s="2"/>
      <c r="G34917" s="94"/>
      <c r="H34917" s="94"/>
      <c r="I34917" s="94"/>
      <c r="J34917" s="2"/>
      <c r="P34917" s="30"/>
      <c r="T34917" s="2"/>
      <c r="V34917" s="2"/>
      <c r="W34917" s="28"/>
      <c r="Y34917" s="30"/>
      <c r="Z34917" s="30"/>
      <c r="AB34917" s="6"/>
    </row>
    <row r="34918" spans="1:28">
      <c r="A34918" s="2"/>
      <c r="B34918" s="2"/>
      <c r="C34918" s="2"/>
      <c r="G34918" s="94"/>
      <c r="H34918" s="94"/>
      <c r="I34918" s="94"/>
      <c r="J34918" s="2"/>
      <c r="P34918" s="30"/>
      <c r="T34918" s="2"/>
      <c r="V34918" s="2"/>
      <c r="W34918" s="28"/>
      <c r="Y34918" s="30"/>
      <c r="Z34918" s="30"/>
      <c r="AB34918" s="6"/>
    </row>
    <row r="34919" spans="1:28">
      <c r="A34919" s="2"/>
      <c r="B34919" s="2"/>
      <c r="C34919" s="2"/>
      <c r="G34919" s="94"/>
      <c r="H34919" s="94"/>
      <c r="I34919" s="94"/>
      <c r="J34919" s="2"/>
      <c r="P34919" s="30"/>
      <c r="T34919" s="2"/>
      <c r="V34919" s="2"/>
      <c r="W34919" s="28"/>
      <c r="Y34919" s="30"/>
      <c r="Z34919" s="30"/>
      <c r="AB34919" s="6"/>
    </row>
    <row r="34920" spans="1:28">
      <c r="A34920" s="2"/>
      <c r="B34920" s="2"/>
      <c r="C34920" s="2"/>
      <c r="G34920" s="94"/>
      <c r="H34920" s="94"/>
      <c r="I34920" s="94"/>
      <c r="J34920" s="2"/>
      <c r="P34920" s="30"/>
      <c r="T34920" s="2"/>
      <c r="V34920" s="2"/>
      <c r="W34920" s="28"/>
      <c r="Y34920" s="30"/>
      <c r="Z34920" s="30"/>
      <c r="AB34920" s="6"/>
    </row>
    <row r="34921" spans="1:28">
      <c r="A34921" s="2"/>
      <c r="B34921" s="2"/>
      <c r="C34921" s="2"/>
      <c r="G34921" s="94"/>
      <c r="H34921" s="94"/>
      <c r="I34921" s="94"/>
      <c r="J34921" s="2"/>
      <c r="P34921" s="30"/>
      <c r="T34921" s="2"/>
      <c r="V34921" s="2"/>
      <c r="W34921" s="28"/>
      <c r="Y34921" s="30"/>
      <c r="Z34921" s="30"/>
      <c r="AB34921" s="6"/>
    </row>
    <row r="34922" spans="1:28">
      <c r="A34922" s="2"/>
      <c r="B34922" s="2"/>
      <c r="C34922" s="2"/>
      <c r="G34922" s="94"/>
      <c r="H34922" s="94"/>
      <c r="I34922" s="94"/>
      <c r="J34922" s="2"/>
      <c r="P34922" s="30"/>
      <c r="T34922" s="2"/>
      <c r="V34922" s="2"/>
      <c r="W34922" s="28"/>
      <c r="Y34922" s="30"/>
      <c r="Z34922" s="30"/>
      <c r="AB34922" s="6"/>
    </row>
    <row r="34923" spans="1:28">
      <c r="A34923" s="2"/>
      <c r="B34923" s="2"/>
      <c r="C34923" s="2"/>
      <c r="G34923" s="94"/>
      <c r="H34923" s="94"/>
      <c r="I34923" s="94"/>
      <c r="J34923" s="2"/>
      <c r="P34923" s="30"/>
      <c r="T34923" s="2"/>
      <c r="V34923" s="2"/>
      <c r="W34923" s="28"/>
      <c r="Y34923" s="30"/>
      <c r="Z34923" s="30"/>
      <c r="AB34923" s="6"/>
    </row>
    <row r="34924" spans="1:28">
      <c r="A34924" s="2"/>
      <c r="B34924" s="2"/>
      <c r="C34924" s="2"/>
      <c r="G34924" s="94"/>
      <c r="H34924" s="94"/>
      <c r="I34924" s="94"/>
      <c r="J34924" s="2"/>
      <c r="P34924" s="30"/>
      <c r="T34924" s="2"/>
      <c r="V34924" s="2"/>
      <c r="W34924" s="28"/>
      <c r="Y34924" s="30"/>
      <c r="Z34924" s="30"/>
      <c r="AB34924" s="6"/>
    </row>
    <row r="34925" spans="1:28">
      <c r="A34925" s="2"/>
      <c r="B34925" s="2"/>
      <c r="C34925" s="2"/>
      <c r="G34925" s="94"/>
      <c r="H34925" s="94"/>
      <c r="I34925" s="94"/>
      <c r="J34925" s="2"/>
      <c r="P34925" s="30"/>
      <c r="T34925" s="2"/>
      <c r="V34925" s="2"/>
      <c r="W34925" s="28"/>
      <c r="Y34925" s="30"/>
      <c r="Z34925" s="30"/>
      <c r="AB34925" s="6"/>
    </row>
    <row r="34926" spans="1:28">
      <c r="A34926" s="2"/>
      <c r="B34926" s="2"/>
      <c r="C34926" s="2"/>
      <c r="G34926" s="94"/>
      <c r="H34926" s="94"/>
      <c r="I34926" s="94"/>
      <c r="J34926" s="2"/>
      <c r="P34926" s="30"/>
      <c r="T34926" s="2"/>
      <c r="V34926" s="2"/>
      <c r="W34926" s="28"/>
      <c r="Y34926" s="30"/>
      <c r="Z34926" s="30"/>
      <c r="AB34926" s="6"/>
    </row>
    <row r="34927" spans="1:28">
      <c r="A34927" s="2"/>
      <c r="B34927" s="2"/>
      <c r="C34927" s="2"/>
      <c r="G34927" s="94"/>
      <c r="H34927" s="94"/>
      <c r="I34927" s="94"/>
      <c r="J34927" s="2"/>
      <c r="P34927" s="30"/>
      <c r="T34927" s="2"/>
      <c r="V34927" s="2"/>
      <c r="W34927" s="28"/>
      <c r="Y34927" s="30"/>
      <c r="Z34927" s="30"/>
      <c r="AB34927" s="6"/>
    </row>
    <row r="34928" spans="1:28">
      <c r="A34928" s="2"/>
      <c r="B34928" s="2"/>
      <c r="C34928" s="2"/>
      <c r="G34928" s="94"/>
      <c r="H34928" s="94"/>
      <c r="I34928" s="94"/>
      <c r="J34928" s="2"/>
      <c r="P34928" s="30"/>
      <c r="T34928" s="2"/>
      <c r="V34928" s="2"/>
      <c r="W34928" s="28"/>
      <c r="Y34928" s="30"/>
      <c r="Z34928" s="30"/>
      <c r="AB34928" s="6"/>
    </row>
    <row r="34929" spans="1:28">
      <c r="A34929" s="2"/>
      <c r="B34929" s="2"/>
      <c r="C34929" s="2"/>
      <c r="G34929" s="94"/>
      <c r="H34929" s="94"/>
      <c r="I34929" s="94"/>
      <c r="J34929" s="2"/>
      <c r="P34929" s="30"/>
      <c r="T34929" s="2"/>
      <c r="V34929" s="2"/>
      <c r="W34929" s="28"/>
      <c r="Y34929" s="30"/>
      <c r="Z34929" s="30"/>
      <c r="AB34929" s="6"/>
    </row>
    <row r="34930" spans="1:28">
      <c r="A34930" s="2"/>
      <c r="B34930" s="2"/>
      <c r="C34930" s="2"/>
      <c r="G34930" s="94"/>
      <c r="H34930" s="94"/>
      <c r="I34930" s="94"/>
      <c r="J34930" s="2"/>
      <c r="P34930" s="30"/>
      <c r="T34930" s="2"/>
      <c r="V34930" s="2"/>
      <c r="W34930" s="28"/>
      <c r="Y34930" s="30"/>
      <c r="Z34930" s="30"/>
      <c r="AB34930" s="6"/>
    </row>
    <row r="34931" spans="1:28">
      <c r="A34931" s="2"/>
      <c r="B34931" s="2"/>
      <c r="C34931" s="2"/>
      <c r="G34931" s="94"/>
      <c r="H34931" s="94"/>
      <c r="I34931" s="94"/>
      <c r="J34931" s="2"/>
      <c r="P34931" s="30"/>
      <c r="T34931" s="2"/>
      <c r="V34931" s="2"/>
      <c r="W34931" s="28"/>
      <c r="Y34931" s="30"/>
      <c r="Z34931" s="30"/>
      <c r="AB34931" s="6"/>
    </row>
    <row r="34932" spans="1:28">
      <c r="A34932" s="2"/>
      <c r="B34932" s="2"/>
      <c r="C34932" s="2"/>
      <c r="G34932" s="94"/>
      <c r="H34932" s="94"/>
      <c r="I34932" s="94"/>
      <c r="J34932" s="2"/>
      <c r="P34932" s="30"/>
      <c r="T34932" s="2"/>
      <c r="V34932" s="2"/>
      <c r="W34932" s="28"/>
      <c r="Y34932" s="30"/>
      <c r="Z34932" s="30"/>
      <c r="AB34932" s="6"/>
    </row>
    <row r="34933" spans="1:28">
      <c r="A34933" s="2"/>
      <c r="B34933" s="2"/>
      <c r="C34933" s="2"/>
      <c r="G34933" s="94"/>
      <c r="H34933" s="94"/>
      <c r="I34933" s="94"/>
      <c r="J34933" s="2"/>
      <c r="P34933" s="30"/>
      <c r="T34933" s="2"/>
      <c r="V34933" s="2"/>
      <c r="W34933" s="28"/>
      <c r="Y34933" s="30"/>
      <c r="Z34933" s="30"/>
      <c r="AB34933" s="6"/>
    </row>
    <row r="34934" spans="1:28">
      <c r="A34934" s="2"/>
      <c r="B34934" s="2"/>
      <c r="C34934" s="2"/>
      <c r="G34934" s="94"/>
      <c r="H34934" s="94"/>
      <c r="I34934" s="94"/>
      <c r="J34934" s="2"/>
      <c r="P34934" s="30"/>
      <c r="T34934" s="2"/>
      <c r="V34934" s="2"/>
      <c r="W34934" s="28"/>
      <c r="Y34934" s="30"/>
      <c r="Z34934" s="30"/>
      <c r="AB34934" s="6"/>
    </row>
    <row r="34935" spans="1:28">
      <c r="A34935" s="2"/>
      <c r="B34935" s="2"/>
      <c r="C34935" s="2"/>
      <c r="G34935" s="94"/>
      <c r="H34935" s="94"/>
      <c r="I34935" s="94"/>
      <c r="J34935" s="2"/>
      <c r="P34935" s="30"/>
      <c r="T34935" s="2"/>
      <c r="V34935" s="2"/>
      <c r="W34935" s="28"/>
      <c r="Y34935" s="30"/>
      <c r="Z34935" s="30"/>
      <c r="AB34935" s="6"/>
    </row>
    <row r="34936" spans="1:28">
      <c r="A34936" s="2"/>
      <c r="B34936" s="2"/>
      <c r="C34936" s="2"/>
      <c r="G34936" s="94"/>
      <c r="H34936" s="94"/>
      <c r="I34936" s="94"/>
      <c r="J34936" s="2"/>
      <c r="P34936" s="30"/>
      <c r="T34936" s="2"/>
      <c r="V34936" s="2"/>
      <c r="W34936" s="28"/>
      <c r="Y34936" s="30"/>
      <c r="Z34936" s="30"/>
      <c r="AB34936" s="6"/>
    </row>
    <row r="34937" spans="1:28">
      <c r="A34937" s="2"/>
      <c r="B34937" s="2"/>
      <c r="C34937" s="2"/>
      <c r="G34937" s="94"/>
      <c r="H34937" s="94"/>
      <c r="I34937" s="94"/>
      <c r="J34937" s="2"/>
      <c r="P34937" s="30"/>
      <c r="T34937" s="2"/>
      <c r="V34937" s="2"/>
      <c r="W34937" s="28"/>
      <c r="Y34937" s="30"/>
      <c r="Z34937" s="30"/>
      <c r="AB34937" s="6"/>
    </row>
    <row r="34938" spans="1:28">
      <c r="A34938" s="2"/>
      <c r="B34938" s="2"/>
      <c r="C34938" s="2"/>
      <c r="G34938" s="94"/>
      <c r="H34938" s="94"/>
      <c r="I34938" s="94"/>
      <c r="J34938" s="2"/>
      <c r="P34938" s="30"/>
      <c r="T34938" s="2"/>
      <c r="V34938" s="2"/>
      <c r="W34938" s="28"/>
      <c r="Y34938" s="30"/>
      <c r="Z34938" s="30"/>
      <c r="AB34938" s="6"/>
    </row>
    <row r="34939" spans="1:28">
      <c r="A34939" s="2"/>
      <c r="B34939" s="2"/>
      <c r="C34939" s="2"/>
      <c r="G34939" s="94"/>
      <c r="H34939" s="94"/>
      <c r="I34939" s="94"/>
      <c r="J34939" s="2"/>
      <c r="P34939" s="30"/>
      <c r="T34939" s="2"/>
      <c r="V34939" s="2"/>
      <c r="W34939" s="28"/>
      <c r="Y34939" s="30"/>
      <c r="Z34939" s="30"/>
      <c r="AB34939" s="6"/>
    </row>
    <row r="34940" spans="1:28">
      <c r="A34940" s="2"/>
      <c r="B34940" s="2"/>
      <c r="C34940" s="2"/>
      <c r="G34940" s="94"/>
      <c r="H34940" s="94"/>
      <c r="I34940" s="94"/>
      <c r="J34940" s="2"/>
      <c r="P34940" s="30"/>
      <c r="T34940" s="2"/>
      <c r="V34940" s="2"/>
      <c r="W34940" s="28"/>
      <c r="Y34940" s="30"/>
      <c r="Z34940" s="30"/>
      <c r="AB34940" s="6"/>
    </row>
    <row r="34941" spans="1:28">
      <c r="A34941" s="2"/>
      <c r="B34941" s="2"/>
      <c r="C34941" s="2"/>
      <c r="G34941" s="94"/>
      <c r="H34941" s="94"/>
      <c r="I34941" s="94"/>
      <c r="J34941" s="2"/>
      <c r="P34941" s="30"/>
      <c r="T34941" s="2"/>
      <c r="V34941" s="2"/>
      <c r="W34941" s="28"/>
      <c r="Y34941" s="30"/>
      <c r="Z34941" s="30"/>
      <c r="AB34941" s="6"/>
    </row>
    <row r="34942" spans="1:28">
      <c r="A34942" s="2"/>
      <c r="B34942" s="2"/>
      <c r="C34942" s="2"/>
      <c r="G34942" s="94"/>
      <c r="H34942" s="94"/>
      <c r="I34942" s="94"/>
      <c r="J34942" s="2"/>
      <c r="P34942" s="30"/>
      <c r="T34942" s="2"/>
      <c r="V34942" s="2"/>
      <c r="W34942" s="28"/>
      <c r="Y34942" s="30"/>
      <c r="Z34942" s="30"/>
      <c r="AB34942" s="6"/>
    </row>
    <row r="34943" spans="1:28">
      <c r="A34943" s="2"/>
      <c r="B34943" s="2"/>
      <c r="C34943" s="2"/>
      <c r="G34943" s="94"/>
      <c r="H34943" s="94"/>
      <c r="I34943" s="94"/>
      <c r="J34943" s="2"/>
      <c r="P34943" s="30"/>
      <c r="T34943" s="2"/>
      <c r="V34943" s="2"/>
      <c r="W34943" s="28"/>
      <c r="Y34943" s="30"/>
      <c r="Z34943" s="30"/>
      <c r="AB34943" s="6"/>
    </row>
    <row r="34944" spans="1:28">
      <c r="A34944" s="2"/>
      <c r="B34944" s="2"/>
      <c r="C34944" s="2"/>
      <c r="G34944" s="94"/>
      <c r="H34944" s="94"/>
      <c r="I34944" s="94"/>
      <c r="J34944" s="2"/>
      <c r="P34944" s="30"/>
      <c r="T34944" s="2"/>
      <c r="V34944" s="2"/>
      <c r="W34944" s="28"/>
      <c r="Y34944" s="30"/>
      <c r="Z34944" s="30"/>
      <c r="AB34944" s="6"/>
    </row>
    <row r="34945" spans="1:28">
      <c r="A34945" s="2"/>
      <c r="B34945" s="2"/>
      <c r="C34945" s="2"/>
      <c r="G34945" s="94"/>
      <c r="H34945" s="94"/>
      <c r="I34945" s="94"/>
      <c r="J34945" s="2"/>
      <c r="P34945" s="30"/>
      <c r="T34945" s="2"/>
      <c r="V34945" s="2"/>
      <c r="W34945" s="28"/>
      <c r="Y34945" s="30"/>
      <c r="Z34945" s="30"/>
      <c r="AB34945" s="6"/>
    </row>
    <row r="34946" spans="1:28">
      <c r="A34946" s="2"/>
      <c r="B34946" s="2"/>
      <c r="C34946" s="2"/>
      <c r="G34946" s="94"/>
      <c r="H34946" s="94"/>
      <c r="I34946" s="94"/>
      <c r="J34946" s="2"/>
      <c r="P34946" s="30"/>
      <c r="T34946" s="2"/>
      <c r="V34946" s="2"/>
      <c r="W34946" s="28"/>
      <c r="Y34946" s="30"/>
      <c r="Z34946" s="30"/>
      <c r="AB34946" s="6"/>
    </row>
    <row r="34947" spans="1:28">
      <c r="A34947" s="2"/>
      <c r="B34947" s="2"/>
      <c r="C34947" s="2"/>
      <c r="G34947" s="94"/>
      <c r="H34947" s="94"/>
      <c r="I34947" s="94"/>
      <c r="J34947" s="2"/>
      <c r="P34947" s="30"/>
      <c r="T34947" s="2"/>
      <c r="V34947" s="2"/>
      <c r="W34947" s="28"/>
      <c r="Y34947" s="30"/>
      <c r="Z34947" s="30"/>
      <c r="AB34947" s="6"/>
    </row>
    <row r="34948" spans="1:28">
      <c r="A34948" s="2"/>
      <c r="B34948" s="2"/>
      <c r="C34948" s="2"/>
      <c r="G34948" s="94"/>
      <c r="H34948" s="94"/>
      <c r="I34948" s="94"/>
      <c r="J34948" s="2"/>
      <c r="P34948" s="30"/>
      <c r="T34948" s="2"/>
      <c r="V34948" s="2"/>
      <c r="W34948" s="28"/>
      <c r="Y34948" s="30"/>
      <c r="Z34948" s="30"/>
      <c r="AB34948" s="6"/>
    </row>
    <row r="34949" spans="1:28">
      <c r="A34949" s="2"/>
      <c r="B34949" s="2"/>
      <c r="C34949" s="2"/>
      <c r="G34949" s="94"/>
      <c r="H34949" s="94"/>
      <c r="I34949" s="94"/>
      <c r="J34949" s="2"/>
      <c r="P34949" s="30"/>
      <c r="T34949" s="2"/>
      <c r="V34949" s="2"/>
      <c r="W34949" s="28"/>
      <c r="Y34949" s="30"/>
      <c r="Z34949" s="30"/>
      <c r="AB34949" s="6"/>
    </row>
    <row r="34950" spans="1:28">
      <c r="A34950" s="2"/>
      <c r="B34950" s="2"/>
      <c r="C34950" s="2"/>
      <c r="G34950" s="94"/>
      <c r="H34950" s="94"/>
      <c r="I34950" s="94"/>
      <c r="J34950" s="2"/>
      <c r="P34950" s="30"/>
      <c r="T34950" s="2"/>
      <c r="V34950" s="2"/>
      <c r="W34950" s="28"/>
      <c r="Y34950" s="30"/>
      <c r="Z34950" s="30"/>
      <c r="AB34950" s="6"/>
    </row>
    <row r="34951" spans="1:28">
      <c r="A34951" s="2"/>
      <c r="B34951" s="2"/>
      <c r="C34951" s="2"/>
      <c r="G34951" s="94"/>
      <c r="H34951" s="94"/>
      <c r="I34951" s="94"/>
      <c r="J34951" s="2"/>
      <c r="P34951" s="30"/>
      <c r="T34951" s="2"/>
      <c r="V34951" s="2"/>
      <c r="W34951" s="28"/>
      <c r="Y34951" s="30"/>
      <c r="Z34951" s="30"/>
      <c r="AB34951" s="6"/>
    </row>
    <row r="34952" spans="1:28">
      <c r="A34952" s="2"/>
      <c r="B34952" s="2"/>
      <c r="C34952" s="2"/>
      <c r="G34952" s="94"/>
      <c r="H34952" s="94"/>
      <c r="I34952" s="94"/>
      <c r="J34952" s="2"/>
      <c r="P34952" s="30"/>
      <c r="T34952" s="2"/>
      <c r="V34952" s="2"/>
      <c r="W34952" s="28"/>
      <c r="Y34952" s="30"/>
      <c r="Z34952" s="30"/>
      <c r="AB34952" s="6"/>
    </row>
    <row r="34953" spans="1:28">
      <c r="A34953" s="2"/>
      <c r="B34953" s="2"/>
      <c r="C34953" s="2"/>
      <c r="G34953" s="94"/>
      <c r="H34953" s="94"/>
      <c r="I34953" s="94"/>
      <c r="J34953" s="2"/>
      <c r="P34953" s="30"/>
      <c r="T34953" s="2"/>
      <c r="V34953" s="2"/>
      <c r="W34953" s="28"/>
      <c r="Y34953" s="30"/>
      <c r="Z34953" s="30"/>
      <c r="AB34953" s="6"/>
    </row>
    <row r="34954" spans="1:28">
      <c r="A34954" s="2"/>
      <c r="B34954" s="2"/>
      <c r="C34954" s="2"/>
      <c r="G34954" s="94"/>
      <c r="H34954" s="94"/>
      <c r="I34954" s="94"/>
      <c r="J34954" s="2"/>
      <c r="P34954" s="30"/>
      <c r="T34954" s="2"/>
      <c r="V34954" s="2"/>
      <c r="W34954" s="28"/>
      <c r="Y34954" s="30"/>
      <c r="Z34954" s="30"/>
      <c r="AB34954" s="6"/>
    </row>
    <row r="34955" spans="1:28">
      <c r="A34955" s="2"/>
      <c r="B34955" s="2"/>
      <c r="C34955" s="2"/>
      <c r="G34955" s="94"/>
      <c r="H34955" s="94"/>
      <c r="I34955" s="94"/>
      <c r="J34955" s="2"/>
      <c r="P34955" s="30"/>
      <c r="T34955" s="2"/>
      <c r="V34955" s="2"/>
      <c r="W34955" s="28"/>
      <c r="Y34955" s="30"/>
      <c r="Z34955" s="30"/>
      <c r="AB34955" s="6"/>
    </row>
    <row r="34956" spans="1:28">
      <c r="A34956" s="2"/>
      <c r="B34956" s="2"/>
      <c r="C34956" s="2"/>
      <c r="G34956" s="94"/>
      <c r="H34956" s="94"/>
      <c r="I34956" s="94"/>
      <c r="J34956" s="2"/>
      <c r="P34956" s="30"/>
      <c r="T34956" s="2"/>
      <c r="V34956" s="2"/>
      <c r="W34956" s="28"/>
      <c r="Y34956" s="30"/>
      <c r="Z34956" s="30"/>
      <c r="AB34956" s="6"/>
    </row>
    <row r="34957" spans="1:28">
      <c r="A34957" s="2"/>
      <c r="B34957" s="2"/>
      <c r="C34957" s="2"/>
      <c r="G34957" s="94"/>
      <c r="H34957" s="94"/>
      <c r="I34957" s="94"/>
      <c r="J34957" s="2"/>
      <c r="P34957" s="30"/>
      <c r="T34957" s="2"/>
      <c r="V34957" s="2"/>
      <c r="W34957" s="28"/>
      <c r="Y34957" s="30"/>
      <c r="Z34957" s="30"/>
      <c r="AB34957" s="6"/>
    </row>
    <row r="34958" spans="1:28">
      <c r="A34958" s="2"/>
      <c r="B34958" s="2"/>
      <c r="C34958" s="2"/>
      <c r="G34958" s="94"/>
      <c r="H34958" s="94"/>
      <c r="I34958" s="94"/>
      <c r="J34958" s="2"/>
      <c r="P34958" s="30"/>
      <c r="T34958" s="2"/>
      <c r="V34958" s="2"/>
      <c r="W34958" s="28"/>
      <c r="Y34958" s="30"/>
      <c r="Z34958" s="30"/>
      <c r="AB34958" s="6"/>
    </row>
    <row r="34959" spans="1:28">
      <c r="A34959" s="2"/>
      <c r="B34959" s="2"/>
      <c r="C34959" s="2"/>
      <c r="G34959" s="94"/>
      <c r="H34959" s="94"/>
      <c r="I34959" s="94"/>
      <c r="J34959" s="2"/>
      <c r="P34959" s="30"/>
      <c r="T34959" s="2"/>
      <c r="V34959" s="2"/>
      <c r="W34959" s="28"/>
      <c r="Y34959" s="30"/>
      <c r="Z34959" s="30"/>
      <c r="AB34959" s="6"/>
    </row>
    <row r="34960" spans="1:28">
      <c r="A34960" s="2"/>
      <c r="B34960" s="2"/>
      <c r="C34960" s="2"/>
      <c r="G34960" s="94"/>
      <c r="H34960" s="94"/>
      <c r="I34960" s="94"/>
      <c r="J34960" s="2"/>
      <c r="P34960" s="30"/>
      <c r="T34960" s="2"/>
      <c r="V34960" s="2"/>
      <c r="W34960" s="28"/>
      <c r="Y34960" s="30"/>
      <c r="Z34960" s="30"/>
      <c r="AB34960" s="6"/>
    </row>
    <row r="34961" spans="1:28">
      <c r="A34961" s="2"/>
      <c r="B34961" s="2"/>
      <c r="C34961" s="2"/>
      <c r="G34961" s="94"/>
      <c r="H34961" s="94"/>
      <c r="I34961" s="94"/>
      <c r="J34961" s="2"/>
      <c r="P34961" s="30"/>
      <c r="T34961" s="2"/>
      <c r="V34961" s="2"/>
      <c r="W34961" s="28"/>
      <c r="Y34961" s="30"/>
      <c r="Z34961" s="30"/>
      <c r="AB34961" s="6"/>
    </row>
    <row r="34962" spans="1:28">
      <c r="A34962" s="2"/>
      <c r="B34962" s="2"/>
      <c r="C34962" s="2"/>
      <c r="G34962" s="94"/>
      <c r="H34962" s="94"/>
      <c r="I34962" s="94"/>
      <c r="J34962" s="2"/>
      <c r="P34962" s="30"/>
      <c r="T34962" s="2"/>
      <c r="V34962" s="2"/>
      <c r="W34962" s="28"/>
      <c r="Y34962" s="30"/>
      <c r="Z34962" s="30"/>
      <c r="AB34962" s="6"/>
    </row>
    <row r="34963" spans="1:28">
      <c r="A34963" s="2"/>
      <c r="B34963" s="2"/>
      <c r="C34963" s="2"/>
      <c r="G34963" s="94"/>
      <c r="H34963" s="94"/>
      <c r="I34963" s="94"/>
      <c r="J34963" s="2"/>
      <c r="P34963" s="30"/>
      <c r="T34963" s="2"/>
      <c r="V34963" s="2"/>
      <c r="W34963" s="28"/>
      <c r="Y34963" s="30"/>
      <c r="Z34963" s="30"/>
      <c r="AB34963" s="6"/>
    </row>
    <row r="34964" spans="1:28">
      <c r="A34964" s="2"/>
      <c r="B34964" s="2"/>
      <c r="C34964" s="2"/>
      <c r="G34964" s="94"/>
      <c r="H34964" s="94"/>
      <c r="I34964" s="94"/>
      <c r="J34964" s="2"/>
      <c r="P34964" s="30"/>
      <c r="T34964" s="2"/>
      <c r="V34964" s="2"/>
      <c r="W34964" s="28"/>
      <c r="Y34964" s="30"/>
      <c r="Z34964" s="30"/>
      <c r="AB34964" s="6"/>
    </row>
    <row r="34965" spans="1:28">
      <c r="A34965" s="2"/>
      <c r="B34965" s="2"/>
      <c r="C34965" s="2"/>
      <c r="G34965" s="94"/>
      <c r="H34965" s="94"/>
      <c r="I34965" s="94"/>
      <c r="J34965" s="2"/>
      <c r="P34965" s="30"/>
      <c r="T34965" s="2"/>
      <c r="V34965" s="2"/>
      <c r="W34965" s="28"/>
      <c r="Y34965" s="30"/>
      <c r="Z34965" s="30"/>
      <c r="AB34965" s="6"/>
    </row>
    <row r="34966" spans="1:28">
      <c r="A34966" s="2"/>
      <c r="B34966" s="2"/>
      <c r="C34966" s="2"/>
      <c r="G34966" s="94"/>
      <c r="H34966" s="94"/>
      <c r="I34966" s="94"/>
      <c r="J34966" s="2"/>
      <c r="P34966" s="30"/>
      <c r="T34966" s="2"/>
      <c r="V34966" s="2"/>
      <c r="W34966" s="28"/>
      <c r="Y34966" s="30"/>
      <c r="Z34966" s="30"/>
      <c r="AB34966" s="6"/>
    </row>
    <row r="34967" spans="1:28">
      <c r="A34967" s="2"/>
      <c r="B34967" s="2"/>
      <c r="C34967" s="2"/>
      <c r="G34967" s="94"/>
      <c r="H34967" s="94"/>
      <c r="I34967" s="94"/>
      <c r="J34967" s="2"/>
      <c r="P34967" s="30"/>
      <c r="T34967" s="2"/>
      <c r="V34967" s="2"/>
      <c r="W34967" s="28"/>
      <c r="Y34967" s="30"/>
      <c r="Z34967" s="30"/>
      <c r="AB34967" s="6"/>
    </row>
    <row r="34968" spans="1:28">
      <c r="A34968" s="2"/>
      <c r="B34968" s="2"/>
      <c r="C34968" s="2"/>
      <c r="G34968" s="94"/>
      <c r="H34968" s="94"/>
      <c r="I34968" s="94"/>
      <c r="J34968" s="2"/>
      <c r="P34968" s="30"/>
      <c r="T34968" s="2"/>
      <c r="V34968" s="2"/>
      <c r="W34968" s="28"/>
      <c r="Y34968" s="30"/>
      <c r="Z34968" s="30"/>
      <c r="AB34968" s="6"/>
    </row>
    <row r="34969" spans="1:28">
      <c r="A34969" s="2"/>
      <c r="B34969" s="2"/>
      <c r="C34969" s="2"/>
      <c r="G34969" s="94"/>
      <c r="H34969" s="94"/>
      <c r="I34969" s="94"/>
      <c r="J34969" s="2"/>
      <c r="P34969" s="30"/>
      <c r="T34969" s="2"/>
      <c r="V34969" s="2"/>
      <c r="W34969" s="28"/>
      <c r="Y34969" s="30"/>
      <c r="Z34969" s="30"/>
      <c r="AB34969" s="6"/>
    </row>
    <row r="34970" spans="1:28">
      <c r="A34970" s="2"/>
      <c r="B34970" s="2"/>
      <c r="C34970" s="2"/>
      <c r="G34970" s="94"/>
      <c r="H34970" s="94"/>
      <c r="I34970" s="94"/>
      <c r="J34970" s="2"/>
      <c r="P34970" s="30"/>
      <c r="T34970" s="2"/>
      <c r="V34970" s="2"/>
      <c r="W34970" s="28"/>
      <c r="Y34970" s="30"/>
      <c r="Z34970" s="30"/>
      <c r="AB34970" s="6"/>
    </row>
    <row r="34971" spans="1:28">
      <c r="A34971" s="2"/>
      <c r="B34971" s="2"/>
      <c r="C34971" s="2"/>
      <c r="G34971" s="94"/>
      <c r="H34971" s="94"/>
      <c r="I34971" s="94"/>
      <c r="J34971" s="2"/>
      <c r="P34971" s="30"/>
      <c r="T34971" s="2"/>
      <c r="V34971" s="2"/>
      <c r="W34971" s="28"/>
      <c r="Y34971" s="30"/>
      <c r="Z34971" s="30"/>
      <c r="AB34971" s="6"/>
    </row>
    <row r="34972" spans="1:28">
      <c r="A34972" s="2"/>
      <c r="B34972" s="2"/>
      <c r="C34972" s="2"/>
      <c r="G34972" s="94"/>
      <c r="H34972" s="94"/>
      <c r="I34972" s="94"/>
      <c r="J34972" s="2"/>
      <c r="P34972" s="30"/>
      <c r="T34972" s="2"/>
      <c r="V34972" s="2"/>
      <c r="W34972" s="28"/>
      <c r="Y34972" s="30"/>
      <c r="Z34972" s="30"/>
      <c r="AB34972" s="6"/>
    </row>
    <row r="34973" spans="1:28">
      <c r="A34973" s="2"/>
      <c r="B34973" s="2"/>
      <c r="C34973" s="2"/>
      <c r="G34973" s="94"/>
      <c r="H34973" s="94"/>
      <c r="I34973" s="94"/>
      <c r="J34973" s="2"/>
      <c r="P34973" s="30"/>
      <c r="T34973" s="2"/>
      <c r="V34973" s="2"/>
      <c r="W34973" s="28"/>
      <c r="Y34973" s="30"/>
      <c r="Z34973" s="30"/>
      <c r="AB34973" s="6"/>
    </row>
    <row r="34974" spans="1:28">
      <c r="A34974" s="2"/>
      <c r="B34974" s="2"/>
      <c r="C34974" s="2"/>
      <c r="G34974" s="94"/>
      <c r="H34974" s="94"/>
      <c r="I34974" s="94"/>
      <c r="J34974" s="2"/>
      <c r="P34974" s="30"/>
      <c r="T34974" s="2"/>
      <c r="V34974" s="2"/>
      <c r="W34974" s="28"/>
      <c r="Y34974" s="30"/>
      <c r="Z34974" s="30"/>
      <c r="AB34974" s="6"/>
    </row>
    <row r="34975" spans="1:28">
      <c r="A34975" s="2"/>
      <c r="B34975" s="2"/>
      <c r="C34975" s="2"/>
      <c r="G34975" s="94"/>
      <c r="H34975" s="94"/>
      <c r="I34975" s="94"/>
      <c r="J34975" s="2"/>
      <c r="P34975" s="30"/>
      <c r="T34975" s="2"/>
      <c r="V34975" s="2"/>
      <c r="W34975" s="28"/>
      <c r="Y34975" s="30"/>
      <c r="Z34975" s="30"/>
      <c r="AB34975" s="6"/>
    </row>
    <row r="34976" spans="1:28">
      <c r="A34976" s="2"/>
      <c r="B34976" s="2"/>
      <c r="C34976" s="2"/>
      <c r="G34976" s="94"/>
      <c r="H34976" s="94"/>
      <c r="I34976" s="94"/>
      <c r="J34976" s="2"/>
      <c r="P34976" s="30"/>
      <c r="T34976" s="2"/>
      <c r="V34976" s="2"/>
      <c r="W34976" s="28"/>
      <c r="Y34976" s="30"/>
      <c r="Z34976" s="30"/>
      <c r="AB34976" s="6"/>
    </row>
    <row r="34977" spans="1:28">
      <c r="A34977" s="2"/>
      <c r="B34977" s="2"/>
      <c r="C34977" s="2"/>
      <c r="G34977" s="94"/>
      <c r="H34977" s="94"/>
      <c r="I34977" s="94"/>
      <c r="J34977" s="2"/>
      <c r="P34977" s="30"/>
      <c r="T34977" s="2"/>
      <c r="V34977" s="2"/>
      <c r="W34977" s="28"/>
      <c r="Y34977" s="30"/>
      <c r="Z34977" s="30"/>
      <c r="AB34977" s="6"/>
    </row>
    <row r="34978" spans="1:28">
      <c r="A34978" s="2"/>
      <c r="B34978" s="2"/>
      <c r="C34978" s="2"/>
      <c r="G34978" s="94"/>
      <c r="H34978" s="94"/>
      <c r="I34978" s="94"/>
      <c r="J34978" s="2"/>
      <c r="P34978" s="30"/>
      <c r="T34978" s="2"/>
      <c r="V34978" s="2"/>
      <c r="W34978" s="28"/>
      <c r="Y34978" s="30"/>
      <c r="Z34978" s="30"/>
      <c r="AB34978" s="6"/>
    </row>
    <row r="34979" spans="1:28">
      <c r="A34979" s="2"/>
      <c r="B34979" s="2"/>
      <c r="C34979" s="2"/>
      <c r="G34979" s="94"/>
      <c r="H34979" s="94"/>
      <c r="I34979" s="94"/>
      <c r="J34979" s="2"/>
      <c r="P34979" s="30"/>
      <c r="T34979" s="2"/>
      <c r="V34979" s="2"/>
      <c r="W34979" s="28"/>
      <c r="Y34979" s="30"/>
      <c r="Z34979" s="30"/>
      <c r="AB34979" s="6"/>
    </row>
    <row r="34980" spans="1:28">
      <c r="A34980" s="2"/>
      <c r="B34980" s="2"/>
      <c r="C34980" s="2"/>
      <c r="G34980" s="94"/>
      <c r="H34980" s="94"/>
      <c r="I34980" s="94"/>
      <c r="J34980" s="2"/>
      <c r="P34980" s="30"/>
      <c r="T34980" s="2"/>
      <c r="V34980" s="2"/>
      <c r="W34980" s="28"/>
      <c r="Y34980" s="30"/>
      <c r="Z34980" s="30"/>
      <c r="AB34980" s="6"/>
    </row>
    <row r="34981" spans="1:28">
      <c r="A34981" s="2"/>
      <c r="B34981" s="2"/>
      <c r="C34981" s="2"/>
      <c r="G34981" s="94"/>
      <c r="H34981" s="94"/>
      <c r="I34981" s="94"/>
      <c r="J34981" s="2"/>
      <c r="P34981" s="30"/>
      <c r="T34981" s="2"/>
      <c r="V34981" s="2"/>
      <c r="W34981" s="28"/>
      <c r="Y34981" s="30"/>
      <c r="Z34981" s="30"/>
      <c r="AB34981" s="6"/>
    </row>
    <row r="34982" spans="1:28">
      <c r="A34982" s="2"/>
      <c r="B34982" s="2"/>
      <c r="C34982" s="2"/>
      <c r="G34982" s="94"/>
      <c r="H34982" s="94"/>
      <c r="I34982" s="94"/>
      <c r="J34982" s="2"/>
      <c r="P34982" s="30"/>
      <c r="T34982" s="2"/>
      <c r="V34982" s="2"/>
      <c r="W34982" s="28"/>
      <c r="Y34982" s="30"/>
      <c r="Z34982" s="30"/>
      <c r="AB34982" s="6"/>
    </row>
    <row r="34983" spans="1:28">
      <c r="A34983" s="2"/>
      <c r="B34983" s="2"/>
      <c r="C34983" s="2"/>
      <c r="G34983" s="94"/>
      <c r="H34983" s="94"/>
      <c r="I34983" s="94"/>
      <c r="J34983" s="2"/>
      <c r="P34983" s="30"/>
      <c r="T34983" s="2"/>
      <c r="V34983" s="2"/>
      <c r="W34983" s="28"/>
      <c r="Y34983" s="30"/>
      <c r="Z34983" s="30"/>
      <c r="AB34983" s="6"/>
    </row>
    <row r="34984" spans="1:28">
      <c r="A34984" s="2"/>
      <c r="B34984" s="2"/>
      <c r="C34984" s="2"/>
      <c r="G34984" s="94"/>
      <c r="H34984" s="94"/>
      <c r="I34984" s="94"/>
      <c r="J34984" s="2"/>
      <c r="P34984" s="30"/>
      <c r="T34984" s="2"/>
      <c r="V34984" s="2"/>
      <c r="W34984" s="28"/>
      <c r="Y34984" s="30"/>
      <c r="Z34984" s="30"/>
      <c r="AB34984" s="6"/>
    </row>
    <row r="34985" spans="1:28">
      <c r="A34985" s="2"/>
      <c r="B34985" s="2"/>
      <c r="C34985" s="2"/>
      <c r="G34985" s="94"/>
      <c r="H34985" s="94"/>
      <c r="I34985" s="94"/>
      <c r="J34985" s="2"/>
      <c r="P34985" s="30"/>
      <c r="T34985" s="2"/>
      <c r="V34985" s="2"/>
      <c r="W34985" s="28"/>
      <c r="Y34985" s="30"/>
      <c r="Z34985" s="30"/>
      <c r="AB34985" s="6"/>
    </row>
    <row r="34986" spans="1:28">
      <c r="A34986" s="2"/>
      <c r="B34986" s="2"/>
      <c r="C34986" s="2"/>
      <c r="G34986" s="94"/>
      <c r="H34986" s="94"/>
      <c r="I34986" s="94"/>
      <c r="J34986" s="2"/>
      <c r="P34986" s="30"/>
      <c r="T34986" s="2"/>
      <c r="V34986" s="2"/>
      <c r="W34986" s="28"/>
      <c r="Y34986" s="30"/>
      <c r="Z34986" s="30"/>
      <c r="AB34986" s="6"/>
    </row>
    <row r="34987" spans="1:28">
      <c r="A34987" s="2"/>
      <c r="B34987" s="2"/>
      <c r="C34987" s="2"/>
      <c r="G34987" s="94"/>
      <c r="H34987" s="94"/>
      <c r="I34987" s="94"/>
      <c r="J34987" s="2"/>
      <c r="P34987" s="30"/>
      <c r="T34987" s="2"/>
      <c r="V34987" s="2"/>
      <c r="W34987" s="28"/>
      <c r="Y34987" s="30"/>
      <c r="Z34987" s="30"/>
      <c r="AB34987" s="6"/>
    </row>
    <row r="34988" spans="1:28">
      <c r="A34988" s="2"/>
      <c r="B34988" s="2"/>
      <c r="C34988" s="2"/>
      <c r="G34988" s="94"/>
      <c r="H34988" s="94"/>
      <c r="I34988" s="94"/>
      <c r="J34988" s="2"/>
      <c r="P34988" s="30"/>
      <c r="T34988" s="2"/>
      <c r="V34988" s="2"/>
      <c r="W34988" s="28"/>
      <c r="Y34988" s="30"/>
      <c r="Z34988" s="30"/>
      <c r="AB34988" s="6"/>
    </row>
    <row r="34989" spans="1:28">
      <c r="A34989" s="2"/>
      <c r="B34989" s="2"/>
      <c r="C34989" s="2"/>
      <c r="G34989" s="94"/>
      <c r="H34989" s="94"/>
      <c r="I34989" s="94"/>
      <c r="J34989" s="2"/>
      <c r="P34989" s="30"/>
      <c r="T34989" s="2"/>
      <c r="V34989" s="2"/>
      <c r="W34989" s="28"/>
      <c r="Y34989" s="30"/>
      <c r="Z34989" s="30"/>
      <c r="AB34989" s="6"/>
    </row>
    <row r="34990" spans="1:28">
      <c r="A34990" s="2"/>
      <c r="B34990" s="2"/>
      <c r="C34990" s="2"/>
      <c r="G34990" s="94"/>
      <c r="H34990" s="94"/>
      <c r="I34990" s="94"/>
      <c r="J34990" s="2"/>
      <c r="P34990" s="30"/>
      <c r="T34990" s="2"/>
      <c r="V34990" s="2"/>
      <c r="W34990" s="28"/>
      <c r="Y34990" s="30"/>
      <c r="Z34990" s="30"/>
      <c r="AB34990" s="6"/>
    </row>
    <row r="34991" spans="1:28">
      <c r="A34991" s="2"/>
      <c r="B34991" s="2"/>
      <c r="C34991" s="2"/>
      <c r="G34991" s="94"/>
      <c r="H34991" s="94"/>
      <c r="I34991" s="94"/>
      <c r="J34991" s="2"/>
      <c r="P34991" s="30"/>
      <c r="T34991" s="2"/>
      <c r="V34991" s="2"/>
      <c r="W34991" s="28"/>
      <c r="Y34991" s="30"/>
      <c r="Z34991" s="30"/>
      <c r="AB34991" s="6"/>
    </row>
    <row r="34992" spans="1:28">
      <c r="A34992" s="2"/>
      <c r="B34992" s="2"/>
      <c r="C34992" s="2"/>
      <c r="G34992" s="94"/>
      <c r="H34992" s="94"/>
      <c r="I34992" s="94"/>
      <c r="J34992" s="2"/>
      <c r="P34992" s="30"/>
      <c r="T34992" s="2"/>
      <c r="V34992" s="2"/>
      <c r="W34992" s="28"/>
      <c r="Y34992" s="30"/>
      <c r="Z34992" s="30"/>
      <c r="AB34992" s="6"/>
    </row>
    <row r="34993" spans="1:28">
      <c r="A34993" s="2"/>
      <c r="B34993" s="2"/>
      <c r="C34993" s="2"/>
      <c r="G34993" s="94"/>
      <c r="H34993" s="94"/>
      <c r="I34993" s="94"/>
      <c r="J34993" s="2"/>
      <c r="P34993" s="30"/>
      <c r="T34993" s="2"/>
      <c r="V34993" s="2"/>
      <c r="W34993" s="28"/>
      <c r="Y34993" s="30"/>
      <c r="Z34993" s="30"/>
      <c r="AB34993" s="6"/>
    </row>
    <row r="34994" spans="1:28">
      <c r="A34994" s="2"/>
      <c r="B34994" s="2"/>
      <c r="C34994" s="2"/>
      <c r="G34994" s="94"/>
      <c r="H34994" s="94"/>
      <c r="I34994" s="94"/>
      <c r="J34994" s="2"/>
      <c r="P34994" s="30"/>
      <c r="T34994" s="2"/>
      <c r="V34994" s="2"/>
      <c r="W34994" s="28"/>
      <c r="Y34994" s="30"/>
      <c r="Z34994" s="30"/>
      <c r="AB34994" s="6"/>
    </row>
    <row r="34995" spans="1:28">
      <c r="A34995" s="2"/>
      <c r="B34995" s="2"/>
      <c r="C34995" s="2"/>
      <c r="G34995" s="94"/>
      <c r="H34995" s="94"/>
      <c r="I34995" s="94"/>
      <c r="J34995" s="2"/>
      <c r="P34995" s="30"/>
      <c r="T34995" s="2"/>
      <c r="V34995" s="2"/>
      <c r="W34995" s="28"/>
      <c r="Y34995" s="30"/>
      <c r="Z34995" s="30"/>
      <c r="AB34995" s="6"/>
    </row>
    <row r="34996" spans="1:28">
      <c r="A34996" s="2"/>
      <c r="B34996" s="2"/>
      <c r="C34996" s="2"/>
      <c r="G34996" s="94"/>
      <c r="H34996" s="94"/>
      <c r="I34996" s="94"/>
      <c r="J34996" s="2"/>
      <c r="P34996" s="30"/>
      <c r="T34996" s="2"/>
      <c r="V34996" s="2"/>
      <c r="W34996" s="28"/>
      <c r="Y34996" s="30"/>
      <c r="Z34996" s="30"/>
      <c r="AB34996" s="6"/>
    </row>
    <row r="34997" spans="1:28">
      <c r="A34997" s="2"/>
      <c r="B34997" s="2"/>
      <c r="C34997" s="2"/>
      <c r="G34997" s="94"/>
      <c r="H34997" s="94"/>
      <c r="I34997" s="94"/>
      <c r="J34997" s="2"/>
      <c r="P34997" s="30"/>
      <c r="T34997" s="2"/>
      <c r="V34997" s="2"/>
      <c r="W34997" s="28"/>
      <c r="Y34997" s="30"/>
      <c r="Z34997" s="30"/>
      <c r="AB34997" s="6"/>
    </row>
    <row r="34998" spans="1:28">
      <c r="A34998" s="2"/>
      <c r="B34998" s="2"/>
      <c r="C34998" s="2"/>
      <c r="G34998" s="94"/>
      <c r="H34998" s="94"/>
      <c r="I34998" s="94"/>
      <c r="J34998" s="2"/>
      <c r="P34998" s="30"/>
      <c r="T34998" s="2"/>
      <c r="V34998" s="2"/>
      <c r="W34998" s="28"/>
      <c r="Y34998" s="30"/>
      <c r="Z34998" s="30"/>
      <c r="AB34998" s="6"/>
    </row>
    <row r="34999" spans="1:28">
      <c r="A34999" s="2"/>
      <c r="B34999" s="2"/>
      <c r="C34999" s="2"/>
      <c r="G34999" s="94"/>
      <c r="H34999" s="94"/>
      <c r="I34999" s="94"/>
      <c r="J34999" s="2"/>
      <c r="P34999" s="30"/>
      <c r="T34999" s="2"/>
      <c r="V34999" s="2"/>
      <c r="W34999" s="28"/>
      <c r="Y34999" s="30"/>
      <c r="Z34999" s="30"/>
      <c r="AB34999" s="6"/>
    </row>
    <row r="35000" spans="1:28">
      <c r="A35000" s="2"/>
      <c r="B35000" s="2"/>
      <c r="C35000" s="2"/>
      <c r="G35000" s="94"/>
      <c r="H35000" s="94"/>
      <c r="I35000" s="94"/>
      <c r="J35000" s="2"/>
      <c r="P35000" s="30"/>
      <c r="T35000" s="2"/>
      <c r="V35000" s="2"/>
      <c r="W35000" s="28"/>
      <c r="Y35000" s="30"/>
      <c r="Z35000" s="30"/>
      <c r="AB35000" s="6"/>
    </row>
    <row r="35001" spans="1:28">
      <c r="A35001" s="2"/>
      <c r="B35001" s="2"/>
      <c r="C35001" s="2"/>
      <c r="G35001" s="94"/>
      <c r="H35001" s="94"/>
      <c r="I35001" s="94"/>
      <c r="J35001" s="2"/>
      <c r="P35001" s="30"/>
      <c r="T35001" s="2"/>
      <c r="V35001" s="2"/>
      <c r="W35001" s="28"/>
      <c r="Y35001" s="30"/>
      <c r="Z35001" s="30"/>
      <c r="AB35001" s="6"/>
    </row>
    <row r="35002" spans="1:28">
      <c r="A35002" s="2"/>
      <c r="B35002" s="2"/>
      <c r="C35002" s="2"/>
      <c r="G35002" s="94"/>
      <c r="H35002" s="94"/>
      <c r="I35002" s="94"/>
      <c r="J35002" s="2"/>
      <c r="P35002" s="30"/>
      <c r="T35002" s="2"/>
      <c r="V35002" s="2"/>
      <c r="W35002" s="28"/>
      <c r="Y35002" s="30"/>
      <c r="Z35002" s="30"/>
      <c r="AB35002" s="6"/>
    </row>
    <row r="35003" spans="1:28">
      <c r="A35003" s="2"/>
      <c r="B35003" s="2"/>
      <c r="C35003" s="2"/>
      <c r="G35003" s="94"/>
      <c r="H35003" s="94"/>
      <c r="I35003" s="94"/>
      <c r="J35003" s="2"/>
      <c r="P35003" s="30"/>
      <c r="T35003" s="2"/>
      <c r="V35003" s="2"/>
      <c r="W35003" s="28"/>
      <c r="Y35003" s="30"/>
      <c r="Z35003" s="30"/>
      <c r="AB35003" s="6"/>
    </row>
    <row r="35004" spans="1:28">
      <c r="A35004" s="2"/>
      <c r="B35004" s="2"/>
      <c r="C35004" s="2"/>
      <c r="G35004" s="94"/>
      <c r="H35004" s="94"/>
      <c r="I35004" s="94"/>
      <c r="J35004" s="2"/>
      <c r="P35004" s="30"/>
      <c r="T35004" s="2"/>
      <c r="V35004" s="2"/>
      <c r="W35004" s="28"/>
      <c r="Y35004" s="30"/>
      <c r="Z35004" s="30"/>
      <c r="AB35004" s="6"/>
    </row>
    <row r="35005" spans="1:28">
      <c r="A35005" s="2"/>
      <c r="B35005" s="2"/>
      <c r="C35005" s="2"/>
      <c r="G35005" s="94"/>
      <c r="H35005" s="94"/>
      <c r="I35005" s="94"/>
      <c r="J35005" s="2"/>
      <c r="P35005" s="30"/>
      <c r="T35005" s="2"/>
      <c r="V35005" s="2"/>
      <c r="W35005" s="28"/>
      <c r="Y35005" s="30"/>
      <c r="Z35005" s="30"/>
      <c r="AB35005" s="6"/>
    </row>
    <row r="35006" spans="1:28">
      <c r="A35006" s="2"/>
      <c r="B35006" s="2"/>
      <c r="C35006" s="2"/>
      <c r="G35006" s="94"/>
      <c r="H35006" s="94"/>
      <c r="I35006" s="94"/>
      <c r="J35006" s="2"/>
      <c r="P35006" s="30"/>
      <c r="T35006" s="2"/>
      <c r="V35006" s="2"/>
      <c r="W35006" s="28"/>
      <c r="Y35006" s="30"/>
      <c r="Z35006" s="30"/>
      <c r="AB35006" s="6"/>
    </row>
    <row r="35007" spans="1:28">
      <c r="A35007" s="2"/>
      <c r="B35007" s="2"/>
      <c r="C35007" s="2"/>
      <c r="G35007" s="94"/>
      <c r="H35007" s="94"/>
      <c r="I35007" s="94"/>
      <c r="J35007" s="2"/>
      <c r="P35007" s="30"/>
      <c r="T35007" s="2"/>
      <c r="V35007" s="2"/>
      <c r="W35007" s="28"/>
      <c r="Y35007" s="30"/>
      <c r="Z35007" s="30"/>
      <c r="AB35007" s="6"/>
    </row>
    <row r="35008" spans="1:28">
      <c r="A35008" s="2"/>
      <c r="B35008" s="2"/>
      <c r="C35008" s="2"/>
      <c r="G35008" s="94"/>
      <c r="H35008" s="94"/>
      <c r="I35008" s="94"/>
      <c r="J35008" s="2"/>
      <c r="P35008" s="30"/>
      <c r="T35008" s="2"/>
      <c r="V35008" s="2"/>
      <c r="W35008" s="28"/>
      <c r="Y35008" s="30"/>
      <c r="Z35008" s="30"/>
      <c r="AB35008" s="6"/>
    </row>
    <row r="35009" spans="1:28">
      <c r="A35009" s="2"/>
      <c r="B35009" s="2"/>
      <c r="C35009" s="2"/>
      <c r="G35009" s="94"/>
      <c r="H35009" s="94"/>
      <c r="I35009" s="94"/>
      <c r="J35009" s="2"/>
      <c r="P35009" s="30"/>
      <c r="T35009" s="2"/>
      <c r="V35009" s="2"/>
      <c r="W35009" s="28"/>
      <c r="Y35009" s="30"/>
      <c r="Z35009" s="30"/>
      <c r="AB35009" s="6"/>
    </row>
    <row r="35010" spans="1:28">
      <c r="A35010" s="2"/>
      <c r="B35010" s="2"/>
      <c r="C35010" s="2"/>
      <c r="G35010" s="94"/>
      <c r="H35010" s="94"/>
      <c r="I35010" s="94"/>
      <c r="J35010" s="2"/>
      <c r="P35010" s="30"/>
      <c r="T35010" s="2"/>
      <c r="V35010" s="2"/>
      <c r="W35010" s="28"/>
      <c r="Y35010" s="30"/>
      <c r="Z35010" s="30"/>
      <c r="AB35010" s="6"/>
    </row>
    <row r="35011" spans="1:28">
      <c r="A35011" s="2"/>
      <c r="B35011" s="2"/>
      <c r="C35011" s="2"/>
      <c r="G35011" s="94"/>
      <c r="H35011" s="94"/>
      <c r="I35011" s="94"/>
      <c r="J35011" s="2"/>
      <c r="P35011" s="30"/>
      <c r="T35011" s="2"/>
      <c r="V35011" s="2"/>
      <c r="W35011" s="28"/>
      <c r="Y35011" s="30"/>
      <c r="Z35011" s="30"/>
      <c r="AB35011" s="6"/>
    </row>
    <row r="35012" spans="1:28">
      <c r="A35012" s="2"/>
      <c r="B35012" s="2"/>
      <c r="C35012" s="2"/>
      <c r="G35012" s="94"/>
      <c r="H35012" s="94"/>
      <c r="I35012" s="94"/>
      <c r="J35012" s="2"/>
      <c r="P35012" s="30"/>
      <c r="T35012" s="2"/>
      <c r="V35012" s="2"/>
      <c r="W35012" s="28"/>
      <c r="Y35012" s="30"/>
      <c r="Z35012" s="30"/>
      <c r="AB35012" s="6"/>
    </row>
    <row r="35013" spans="1:28">
      <c r="A35013" s="2"/>
      <c r="B35013" s="2"/>
      <c r="C35013" s="2"/>
      <c r="G35013" s="94"/>
      <c r="H35013" s="94"/>
      <c r="I35013" s="94"/>
      <c r="J35013" s="2"/>
      <c r="P35013" s="30"/>
      <c r="T35013" s="2"/>
      <c r="V35013" s="2"/>
      <c r="W35013" s="28"/>
      <c r="Y35013" s="30"/>
      <c r="Z35013" s="30"/>
      <c r="AB35013" s="6"/>
    </row>
    <row r="35014" spans="1:28">
      <c r="A35014" s="2"/>
      <c r="B35014" s="2"/>
      <c r="C35014" s="2"/>
      <c r="G35014" s="94"/>
      <c r="H35014" s="94"/>
      <c r="I35014" s="94"/>
      <c r="J35014" s="2"/>
      <c r="P35014" s="30"/>
      <c r="T35014" s="2"/>
      <c r="V35014" s="2"/>
      <c r="W35014" s="28"/>
      <c r="Y35014" s="30"/>
      <c r="Z35014" s="30"/>
      <c r="AB35014" s="6"/>
    </row>
    <row r="35015" spans="1:28">
      <c r="A35015" s="2"/>
      <c r="B35015" s="2"/>
      <c r="C35015" s="2"/>
      <c r="G35015" s="94"/>
      <c r="H35015" s="94"/>
      <c r="I35015" s="94"/>
      <c r="J35015" s="2"/>
      <c r="P35015" s="30"/>
      <c r="T35015" s="2"/>
      <c r="V35015" s="2"/>
      <c r="W35015" s="28"/>
      <c r="Y35015" s="30"/>
      <c r="Z35015" s="30"/>
      <c r="AB35015" s="6"/>
    </row>
    <row r="35016" spans="1:28">
      <c r="A35016" s="2"/>
      <c r="B35016" s="2"/>
      <c r="C35016" s="2"/>
      <c r="G35016" s="94"/>
      <c r="H35016" s="94"/>
      <c r="I35016" s="94"/>
      <c r="J35016" s="2"/>
      <c r="P35016" s="30"/>
      <c r="T35016" s="2"/>
      <c r="V35016" s="2"/>
      <c r="W35016" s="28"/>
      <c r="Y35016" s="30"/>
      <c r="Z35016" s="30"/>
      <c r="AB35016" s="6"/>
    </row>
    <row r="35017" spans="1:28">
      <c r="A35017" s="2"/>
      <c r="B35017" s="2"/>
      <c r="C35017" s="2"/>
      <c r="G35017" s="94"/>
      <c r="H35017" s="94"/>
      <c r="I35017" s="94"/>
      <c r="J35017" s="2"/>
      <c r="P35017" s="30"/>
      <c r="T35017" s="2"/>
      <c r="V35017" s="2"/>
      <c r="W35017" s="28"/>
      <c r="Y35017" s="30"/>
      <c r="Z35017" s="30"/>
      <c r="AB35017" s="6"/>
    </row>
    <row r="35018" spans="1:28">
      <c r="A35018" s="2"/>
      <c r="B35018" s="2"/>
      <c r="C35018" s="2"/>
      <c r="G35018" s="94"/>
      <c r="H35018" s="94"/>
      <c r="I35018" s="94"/>
      <c r="J35018" s="2"/>
      <c r="P35018" s="30"/>
      <c r="T35018" s="2"/>
      <c r="V35018" s="2"/>
      <c r="W35018" s="28"/>
      <c r="Y35018" s="30"/>
      <c r="Z35018" s="30"/>
      <c r="AB35018" s="6"/>
    </row>
    <row r="35019" spans="1:28">
      <c r="A35019" s="2"/>
      <c r="B35019" s="2"/>
      <c r="C35019" s="2"/>
      <c r="G35019" s="94"/>
      <c r="H35019" s="94"/>
      <c r="I35019" s="94"/>
      <c r="J35019" s="2"/>
      <c r="P35019" s="30"/>
      <c r="T35019" s="2"/>
      <c r="V35019" s="2"/>
      <c r="W35019" s="28"/>
      <c r="Y35019" s="30"/>
      <c r="Z35019" s="30"/>
      <c r="AB35019" s="6"/>
    </row>
    <row r="35020" spans="1:28">
      <c r="A35020" s="2"/>
      <c r="B35020" s="2"/>
      <c r="C35020" s="2"/>
      <c r="G35020" s="94"/>
      <c r="H35020" s="94"/>
      <c r="I35020" s="94"/>
      <c r="J35020" s="2"/>
      <c r="P35020" s="30"/>
      <c r="T35020" s="2"/>
      <c r="V35020" s="2"/>
      <c r="W35020" s="28"/>
      <c r="Y35020" s="30"/>
      <c r="Z35020" s="30"/>
      <c r="AB35020" s="6"/>
    </row>
    <row r="35021" spans="1:28">
      <c r="A35021" s="2"/>
      <c r="B35021" s="2"/>
      <c r="C35021" s="2"/>
      <c r="G35021" s="94"/>
      <c r="H35021" s="94"/>
      <c r="I35021" s="94"/>
      <c r="J35021" s="2"/>
      <c r="P35021" s="30"/>
      <c r="T35021" s="2"/>
      <c r="V35021" s="2"/>
      <c r="W35021" s="28"/>
      <c r="Y35021" s="30"/>
      <c r="Z35021" s="30"/>
      <c r="AB35021" s="6"/>
    </row>
    <row r="35022" spans="1:28">
      <c r="A35022" s="2"/>
      <c r="B35022" s="2"/>
      <c r="C35022" s="2"/>
      <c r="G35022" s="94"/>
      <c r="H35022" s="94"/>
      <c r="I35022" s="94"/>
      <c r="J35022" s="2"/>
      <c r="P35022" s="30"/>
      <c r="T35022" s="2"/>
      <c r="V35022" s="2"/>
      <c r="W35022" s="28"/>
      <c r="Y35022" s="30"/>
      <c r="Z35022" s="30"/>
      <c r="AB35022" s="6"/>
    </row>
    <row r="35023" spans="1:28">
      <c r="A35023" s="2"/>
      <c r="B35023" s="2"/>
      <c r="C35023" s="2"/>
      <c r="G35023" s="94"/>
      <c r="H35023" s="94"/>
      <c r="I35023" s="94"/>
      <c r="J35023" s="2"/>
      <c r="P35023" s="30"/>
      <c r="T35023" s="2"/>
      <c r="V35023" s="2"/>
      <c r="W35023" s="28"/>
      <c r="Y35023" s="30"/>
      <c r="Z35023" s="30"/>
      <c r="AB35023" s="6"/>
    </row>
    <row r="35024" spans="1:28">
      <c r="A35024" s="2"/>
      <c r="B35024" s="2"/>
      <c r="C35024" s="2"/>
      <c r="G35024" s="94"/>
      <c r="H35024" s="94"/>
      <c r="I35024" s="94"/>
      <c r="J35024" s="2"/>
      <c r="P35024" s="30"/>
      <c r="T35024" s="2"/>
      <c r="V35024" s="2"/>
      <c r="W35024" s="28"/>
      <c r="Y35024" s="30"/>
      <c r="Z35024" s="30"/>
      <c r="AB35024" s="6"/>
    </row>
    <row r="35025" spans="1:28">
      <c r="A35025" s="2"/>
      <c r="B35025" s="2"/>
      <c r="C35025" s="2"/>
      <c r="G35025" s="94"/>
      <c r="H35025" s="94"/>
      <c r="I35025" s="94"/>
      <c r="J35025" s="2"/>
      <c r="P35025" s="30"/>
      <c r="T35025" s="2"/>
      <c r="V35025" s="2"/>
      <c r="W35025" s="28"/>
      <c r="Y35025" s="30"/>
      <c r="Z35025" s="30"/>
      <c r="AB35025" s="6"/>
    </row>
    <row r="35026" spans="1:28">
      <c r="A35026" s="2"/>
      <c r="B35026" s="2"/>
      <c r="C35026" s="2"/>
      <c r="G35026" s="94"/>
      <c r="H35026" s="94"/>
      <c r="I35026" s="94"/>
      <c r="J35026" s="2"/>
      <c r="P35026" s="30"/>
      <c r="T35026" s="2"/>
      <c r="V35026" s="2"/>
      <c r="W35026" s="28"/>
      <c r="Y35026" s="30"/>
      <c r="Z35026" s="30"/>
      <c r="AB35026" s="6"/>
    </row>
    <row r="35027" spans="1:28">
      <c r="A35027" s="2"/>
      <c r="B35027" s="2"/>
      <c r="C35027" s="2"/>
      <c r="G35027" s="94"/>
      <c r="H35027" s="94"/>
      <c r="I35027" s="94"/>
      <c r="J35027" s="2"/>
      <c r="P35027" s="30"/>
      <c r="T35027" s="2"/>
      <c r="V35027" s="2"/>
      <c r="W35027" s="28"/>
      <c r="Y35027" s="30"/>
      <c r="Z35027" s="30"/>
      <c r="AB35027" s="6"/>
    </row>
    <row r="35028" spans="1:28">
      <c r="A35028" s="2"/>
      <c r="B35028" s="2"/>
      <c r="C35028" s="2"/>
      <c r="G35028" s="94"/>
      <c r="H35028" s="94"/>
      <c r="I35028" s="94"/>
      <c r="J35028" s="2"/>
      <c r="P35028" s="30"/>
      <c r="T35028" s="2"/>
      <c r="V35028" s="2"/>
      <c r="W35028" s="28"/>
      <c r="Y35028" s="30"/>
      <c r="Z35028" s="30"/>
      <c r="AB35028" s="6"/>
    </row>
    <row r="35029" spans="1:28">
      <c r="A35029" s="2"/>
      <c r="B35029" s="2"/>
      <c r="C35029" s="2"/>
      <c r="G35029" s="94"/>
      <c r="H35029" s="94"/>
      <c r="I35029" s="94"/>
      <c r="J35029" s="2"/>
      <c r="P35029" s="30"/>
      <c r="T35029" s="2"/>
      <c r="V35029" s="2"/>
      <c r="W35029" s="28"/>
      <c r="Y35029" s="30"/>
      <c r="Z35029" s="30"/>
      <c r="AB35029" s="6"/>
    </row>
    <row r="35030" spans="1:28">
      <c r="A35030" s="2"/>
      <c r="B35030" s="2"/>
      <c r="C35030" s="2"/>
      <c r="G35030" s="94"/>
      <c r="H35030" s="94"/>
      <c r="I35030" s="94"/>
      <c r="J35030" s="2"/>
      <c r="P35030" s="30"/>
      <c r="T35030" s="2"/>
      <c r="V35030" s="2"/>
      <c r="W35030" s="28"/>
      <c r="Y35030" s="30"/>
      <c r="Z35030" s="30"/>
      <c r="AB35030" s="6"/>
    </row>
    <row r="35031" spans="1:28">
      <c r="A35031" s="2"/>
      <c r="B35031" s="2"/>
      <c r="C35031" s="2"/>
      <c r="G35031" s="94"/>
      <c r="H35031" s="94"/>
      <c r="I35031" s="94"/>
      <c r="J35031" s="2"/>
      <c r="P35031" s="30"/>
      <c r="T35031" s="2"/>
      <c r="V35031" s="2"/>
      <c r="W35031" s="28"/>
      <c r="Y35031" s="30"/>
      <c r="Z35031" s="30"/>
      <c r="AB35031" s="6"/>
    </row>
    <row r="35032" spans="1:28">
      <c r="A35032" s="2"/>
      <c r="B35032" s="2"/>
      <c r="C35032" s="2"/>
      <c r="G35032" s="94"/>
      <c r="H35032" s="94"/>
      <c r="I35032" s="94"/>
      <c r="J35032" s="2"/>
      <c r="P35032" s="30"/>
      <c r="T35032" s="2"/>
      <c r="V35032" s="2"/>
      <c r="W35032" s="28"/>
      <c r="Y35032" s="30"/>
      <c r="Z35032" s="30"/>
      <c r="AB35032" s="6"/>
    </row>
    <row r="35033" spans="1:28">
      <c r="A35033" s="2"/>
      <c r="B35033" s="2"/>
      <c r="C35033" s="2"/>
      <c r="G35033" s="94"/>
      <c r="H35033" s="94"/>
      <c r="I35033" s="94"/>
      <c r="J35033" s="2"/>
      <c r="P35033" s="30"/>
      <c r="T35033" s="2"/>
      <c r="V35033" s="2"/>
      <c r="W35033" s="28"/>
      <c r="Y35033" s="30"/>
      <c r="Z35033" s="30"/>
      <c r="AB35033" s="6"/>
    </row>
    <row r="35034" spans="1:28">
      <c r="A35034" s="2"/>
      <c r="B35034" s="2"/>
      <c r="C35034" s="2"/>
      <c r="G35034" s="94"/>
      <c r="H35034" s="94"/>
      <c r="I35034" s="94"/>
      <c r="J35034" s="2"/>
      <c r="P35034" s="30"/>
      <c r="T35034" s="2"/>
      <c r="V35034" s="2"/>
      <c r="W35034" s="28"/>
      <c r="Y35034" s="30"/>
      <c r="Z35034" s="30"/>
      <c r="AB35034" s="6"/>
    </row>
    <row r="35035" spans="1:28">
      <c r="A35035" s="2"/>
      <c r="B35035" s="2"/>
      <c r="C35035" s="2"/>
      <c r="G35035" s="94"/>
      <c r="H35035" s="94"/>
      <c r="I35035" s="94"/>
      <c r="J35035" s="2"/>
      <c r="P35035" s="30"/>
      <c r="T35035" s="2"/>
      <c r="V35035" s="2"/>
      <c r="W35035" s="28"/>
      <c r="Y35035" s="30"/>
      <c r="Z35035" s="30"/>
      <c r="AB35035" s="6"/>
    </row>
    <row r="35036" spans="1:28">
      <c r="A35036" s="2"/>
      <c r="B35036" s="2"/>
      <c r="C35036" s="2"/>
      <c r="G35036" s="94"/>
      <c r="H35036" s="94"/>
      <c r="I35036" s="94"/>
      <c r="J35036" s="2"/>
      <c r="P35036" s="30"/>
      <c r="T35036" s="2"/>
      <c r="V35036" s="2"/>
      <c r="W35036" s="28"/>
      <c r="Y35036" s="30"/>
      <c r="Z35036" s="30"/>
      <c r="AB35036" s="6"/>
    </row>
    <row r="35037" spans="1:28">
      <c r="A35037" s="2"/>
      <c r="B35037" s="2"/>
      <c r="C35037" s="2"/>
      <c r="G35037" s="94"/>
      <c r="H35037" s="94"/>
      <c r="I35037" s="94"/>
      <c r="J35037" s="2"/>
      <c r="P35037" s="30"/>
      <c r="T35037" s="2"/>
      <c r="V35037" s="2"/>
      <c r="W35037" s="28"/>
      <c r="Y35037" s="30"/>
      <c r="Z35037" s="30"/>
      <c r="AB35037" s="6"/>
    </row>
    <row r="35038" spans="1:28">
      <c r="A35038" s="2"/>
      <c r="B35038" s="2"/>
      <c r="C35038" s="2"/>
      <c r="G35038" s="94"/>
      <c r="H35038" s="94"/>
      <c r="I35038" s="94"/>
      <c r="J35038" s="2"/>
      <c r="P35038" s="30"/>
      <c r="T35038" s="2"/>
      <c r="V35038" s="2"/>
      <c r="W35038" s="28"/>
      <c r="Y35038" s="30"/>
      <c r="Z35038" s="30"/>
      <c r="AB35038" s="6"/>
    </row>
    <row r="35039" spans="1:28">
      <c r="A35039" s="2"/>
      <c r="B35039" s="2"/>
      <c r="C35039" s="2"/>
      <c r="G35039" s="94"/>
      <c r="H35039" s="94"/>
      <c r="I35039" s="94"/>
      <c r="J35039" s="2"/>
      <c r="P35039" s="30"/>
      <c r="T35039" s="2"/>
      <c r="V35039" s="2"/>
      <c r="W35039" s="28"/>
      <c r="Y35039" s="30"/>
      <c r="Z35039" s="30"/>
      <c r="AB35039" s="6"/>
    </row>
    <row r="35040" spans="1:28">
      <c r="A35040" s="2"/>
      <c r="B35040" s="2"/>
      <c r="C35040" s="2"/>
      <c r="G35040" s="94"/>
      <c r="H35040" s="94"/>
      <c r="I35040" s="94"/>
      <c r="J35040" s="2"/>
      <c r="P35040" s="30"/>
      <c r="T35040" s="2"/>
      <c r="V35040" s="2"/>
      <c r="W35040" s="28"/>
      <c r="Y35040" s="30"/>
      <c r="Z35040" s="30"/>
      <c r="AB35040" s="6"/>
    </row>
    <row r="35041" spans="1:28">
      <c r="A35041" s="2"/>
      <c r="B35041" s="2"/>
      <c r="C35041" s="2"/>
      <c r="G35041" s="94"/>
      <c r="H35041" s="94"/>
      <c r="I35041" s="94"/>
      <c r="J35041" s="2"/>
      <c r="P35041" s="30"/>
      <c r="T35041" s="2"/>
      <c r="V35041" s="2"/>
      <c r="W35041" s="28"/>
      <c r="Y35041" s="30"/>
      <c r="Z35041" s="30"/>
      <c r="AB35041" s="6"/>
    </row>
    <row r="35042" spans="1:28">
      <c r="A35042" s="2"/>
      <c r="B35042" s="2"/>
      <c r="C35042" s="2"/>
      <c r="G35042" s="94"/>
      <c r="H35042" s="94"/>
      <c r="I35042" s="94"/>
      <c r="J35042" s="2"/>
      <c r="P35042" s="30"/>
      <c r="T35042" s="2"/>
      <c r="V35042" s="2"/>
      <c r="W35042" s="28"/>
      <c r="Y35042" s="30"/>
      <c r="Z35042" s="30"/>
      <c r="AB35042" s="6"/>
    </row>
    <row r="35043" spans="1:28">
      <c r="A35043" s="2"/>
      <c r="B35043" s="2"/>
      <c r="C35043" s="2"/>
      <c r="G35043" s="94"/>
      <c r="H35043" s="94"/>
      <c r="I35043" s="94"/>
      <c r="J35043" s="2"/>
      <c r="P35043" s="30"/>
      <c r="T35043" s="2"/>
      <c r="V35043" s="2"/>
      <c r="W35043" s="28"/>
      <c r="Y35043" s="30"/>
      <c r="Z35043" s="30"/>
      <c r="AB35043" s="6"/>
    </row>
    <row r="35044" spans="1:28">
      <c r="A35044" s="2"/>
      <c r="B35044" s="2"/>
      <c r="C35044" s="2"/>
      <c r="G35044" s="94"/>
      <c r="H35044" s="94"/>
      <c r="I35044" s="94"/>
      <c r="J35044" s="2"/>
      <c r="P35044" s="30"/>
      <c r="T35044" s="2"/>
      <c r="V35044" s="2"/>
      <c r="W35044" s="28"/>
      <c r="Y35044" s="30"/>
      <c r="Z35044" s="30"/>
      <c r="AB35044" s="6"/>
    </row>
    <row r="35045" spans="1:28">
      <c r="A35045" s="2"/>
      <c r="B35045" s="2"/>
      <c r="C35045" s="2"/>
      <c r="G35045" s="94"/>
      <c r="H35045" s="94"/>
      <c r="I35045" s="94"/>
      <c r="J35045" s="2"/>
      <c r="P35045" s="30"/>
      <c r="T35045" s="2"/>
      <c r="V35045" s="2"/>
      <c r="W35045" s="28"/>
      <c r="Y35045" s="30"/>
      <c r="Z35045" s="30"/>
      <c r="AB35045" s="6"/>
    </row>
    <row r="35046" spans="1:28">
      <c r="A35046" s="2"/>
      <c r="B35046" s="2"/>
      <c r="C35046" s="2"/>
      <c r="G35046" s="94"/>
      <c r="H35046" s="94"/>
      <c r="I35046" s="94"/>
      <c r="J35046" s="2"/>
      <c r="P35046" s="30"/>
      <c r="T35046" s="2"/>
      <c r="V35046" s="2"/>
      <c r="W35046" s="28"/>
      <c r="Y35046" s="30"/>
      <c r="Z35046" s="30"/>
      <c r="AB35046" s="6"/>
    </row>
    <row r="35047" spans="1:28">
      <c r="A35047" s="2"/>
      <c r="B35047" s="2"/>
      <c r="C35047" s="2"/>
      <c r="G35047" s="94"/>
      <c r="H35047" s="94"/>
      <c r="I35047" s="94"/>
      <c r="J35047" s="2"/>
      <c r="P35047" s="30"/>
      <c r="T35047" s="2"/>
      <c r="V35047" s="2"/>
      <c r="W35047" s="28"/>
      <c r="Y35047" s="30"/>
      <c r="Z35047" s="30"/>
      <c r="AB35047" s="6"/>
    </row>
    <row r="35048" spans="1:28">
      <c r="A35048" s="2"/>
      <c r="B35048" s="2"/>
      <c r="C35048" s="2"/>
      <c r="G35048" s="94"/>
      <c r="H35048" s="94"/>
      <c r="I35048" s="94"/>
      <c r="J35048" s="2"/>
      <c r="P35048" s="30"/>
      <c r="T35048" s="2"/>
      <c r="V35048" s="2"/>
      <c r="W35048" s="28"/>
      <c r="Y35048" s="30"/>
      <c r="Z35048" s="30"/>
      <c r="AB35048" s="6"/>
    </row>
    <row r="35049" spans="1:28">
      <c r="A35049" s="2"/>
      <c r="B35049" s="2"/>
      <c r="C35049" s="2"/>
      <c r="G35049" s="94"/>
      <c r="H35049" s="94"/>
      <c r="I35049" s="94"/>
      <c r="J35049" s="2"/>
      <c r="P35049" s="30"/>
      <c r="T35049" s="2"/>
      <c r="V35049" s="2"/>
      <c r="W35049" s="28"/>
      <c r="Y35049" s="30"/>
      <c r="Z35049" s="30"/>
      <c r="AB35049" s="6"/>
    </row>
    <row r="35050" spans="1:28">
      <c r="A35050" s="2"/>
      <c r="B35050" s="2"/>
      <c r="C35050" s="2"/>
      <c r="G35050" s="94"/>
      <c r="H35050" s="94"/>
      <c r="I35050" s="94"/>
      <c r="J35050" s="2"/>
      <c r="P35050" s="30"/>
      <c r="T35050" s="2"/>
      <c r="V35050" s="2"/>
      <c r="W35050" s="28"/>
      <c r="Y35050" s="30"/>
      <c r="Z35050" s="30"/>
      <c r="AB35050" s="6"/>
    </row>
    <row r="35051" spans="1:28">
      <c r="A35051" s="2"/>
      <c r="B35051" s="2"/>
      <c r="C35051" s="2"/>
      <c r="G35051" s="94"/>
      <c r="H35051" s="94"/>
      <c r="I35051" s="94"/>
      <c r="J35051" s="2"/>
      <c r="P35051" s="30"/>
      <c r="T35051" s="2"/>
      <c r="V35051" s="2"/>
      <c r="W35051" s="28"/>
      <c r="Y35051" s="30"/>
      <c r="Z35051" s="30"/>
      <c r="AB35051" s="6"/>
    </row>
    <row r="35052" spans="1:28">
      <c r="A35052" s="2"/>
      <c r="B35052" s="2"/>
      <c r="C35052" s="2"/>
      <c r="G35052" s="94"/>
      <c r="H35052" s="94"/>
      <c r="I35052" s="94"/>
      <c r="J35052" s="2"/>
      <c r="P35052" s="30"/>
      <c r="T35052" s="2"/>
      <c r="V35052" s="2"/>
      <c r="W35052" s="28"/>
      <c r="Y35052" s="30"/>
      <c r="Z35052" s="30"/>
      <c r="AB35052" s="6"/>
    </row>
    <row r="35053" spans="1:28">
      <c r="A35053" s="2"/>
      <c r="B35053" s="2"/>
      <c r="C35053" s="2"/>
      <c r="G35053" s="94"/>
      <c r="H35053" s="94"/>
      <c r="I35053" s="94"/>
      <c r="J35053" s="2"/>
      <c r="P35053" s="30"/>
      <c r="T35053" s="2"/>
      <c r="V35053" s="2"/>
      <c r="W35053" s="28"/>
      <c r="Y35053" s="30"/>
      <c r="Z35053" s="30"/>
      <c r="AB35053" s="6"/>
    </row>
    <row r="35054" spans="1:28">
      <c r="A35054" s="2"/>
      <c r="B35054" s="2"/>
      <c r="C35054" s="2"/>
      <c r="G35054" s="94"/>
      <c r="H35054" s="94"/>
      <c r="I35054" s="94"/>
      <c r="J35054" s="2"/>
      <c r="P35054" s="30"/>
      <c r="T35054" s="2"/>
      <c r="V35054" s="2"/>
      <c r="W35054" s="28"/>
      <c r="Y35054" s="30"/>
      <c r="Z35054" s="30"/>
      <c r="AB35054" s="6"/>
    </row>
    <row r="35055" spans="1:28">
      <c r="A35055" s="2"/>
      <c r="B35055" s="2"/>
      <c r="C35055" s="2"/>
      <c r="G35055" s="94"/>
      <c r="H35055" s="94"/>
      <c r="I35055" s="94"/>
      <c r="J35055" s="2"/>
      <c r="P35055" s="30"/>
      <c r="T35055" s="2"/>
      <c r="V35055" s="2"/>
      <c r="W35055" s="28"/>
      <c r="Y35055" s="30"/>
      <c r="Z35055" s="30"/>
      <c r="AB35055" s="6"/>
    </row>
    <row r="35056" spans="1:28">
      <c r="A35056" s="2"/>
      <c r="B35056" s="2"/>
      <c r="C35056" s="2"/>
      <c r="G35056" s="94"/>
      <c r="H35056" s="94"/>
      <c r="I35056" s="94"/>
      <c r="J35056" s="2"/>
      <c r="P35056" s="30"/>
      <c r="T35056" s="2"/>
      <c r="V35056" s="2"/>
      <c r="W35056" s="28"/>
      <c r="Y35056" s="30"/>
      <c r="Z35056" s="30"/>
      <c r="AB35056" s="6"/>
    </row>
    <row r="35057" spans="1:28">
      <c r="A35057" s="2"/>
      <c r="B35057" s="2"/>
      <c r="C35057" s="2"/>
      <c r="G35057" s="94"/>
      <c r="H35057" s="94"/>
      <c r="I35057" s="94"/>
      <c r="J35057" s="2"/>
      <c r="P35057" s="30"/>
      <c r="T35057" s="2"/>
      <c r="V35057" s="2"/>
      <c r="W35057" s="28"/>
      <c r="Y35057" s="30"/>
      <c r="Z35057" s="30"/>
      <c r="AB35057" s="6"/>
    </row>
    <row r="35058" spans="1:28">
      <c r="A35058" s="2"/>
      <c r="B35058" s="2"/>
      <c r="C35058" s="2"/>
      <c r="G35058" s="94"/>
      <c r="H35058" s="94"/>
      <c r="I35058" s="94"/>
      <c r="J35058" s="2"/>
      <c r="P35058" s="30"/>
      <c r="T35058" s="2"/>
      <c r="V35058" s="2"/>
      <c r="W35058" s="28"/>
      <c r="Y35058" s="30"/>
      <c r="Z35058" s="30"/>
      <c r="AB35058" s="6"/>
    </row>
    <row r="35059" spans="1:28">
      <c r="A35059" s="2"/>
      <c r="B35059" s="2"/>
      <c r="C35059" s="2"/>
      <c r="G35059" s="94"/>
      <c r="H35059" s="94"/>
      <c r="I35059" s="94"/>
      <c r="J35059" s="2"/>
      <c r="P35059" s="30"/>
      <c r="T35059" s="2"/>
      <c r="V35059" s="2"/>
      <c r="W35059" s="28"/>
      <c r="Y35059" s="30"/>
      <c r="Z35059" s="30"/>
      <c r="AB35059" s="6"/>
    </row>
    <row r="35060" spans="1:28">
      <c r="A35060" s="2"/>
      <c r="B35060" s="2"/>
      <c r="C35060" s="2"/>
      <c r="G35060" s="94"/>
      <c r="H35060" s="94"/>
      <c r="I35060" s="94"/>
      <c r="J35060" s="2"/>
      <c r="P35060" s="30"/>
      <c r="T35060" s="2"/>
      <c r="V35060" s="2"/>
      <c r="W35060" s="28"/>
      <c r="Y35060" s="30"/>
      <c r="Z35060" s="30"/>
      <c r="AB35060" s="6"/>
    </row>
    <row r="35061" spans="1:28">
      <c r="A35061" s="2"/>
      <c r="B35061" s="2"/>
      <c r="C35061" s="2"/>
      <c r="G35061" s="94"/>
      <c r="H35061" s="94"/>
      <c r="I35061" s="94"/>
      <c r="J35061" s="2"/>
      <c r="P35061" s="30"/>
      <c r="T35061" s="2"/>
      <c r="V35061" s="2"/>
      <c r="W35061" s="28"/>
      <c r="Y35061" s="30"/>
      <c r="Z35061" s="30"/>
      <c r="AB35061" s="6"/>
    </row>
    <row r="35062" spans="1:28">
      <c r="A35062" s="2"/>
      <c r="B35062" s="2"/>
      <c r="C35062" s="2"/>
      <c r="G35062" s="94"/>
      <c r="H35062" s="94"/>
      <c r="I35062" s="94"/>
      <c r="J35062" s="2"/>
      <c r="P35062" s="30"/>
      <c r="T35062" s="2"/>
      <c r="V35062" s="2"/>
      <c r="W35062" s="28"/>
      <c r="Y35062" s="30"/>
      <c r="Z35062" s="30"/>
      <c r="AB35062" s="6"/>
    </row>
    <row r="35063" spans="1:28">
      <c r="A35063" s="2"/>
      <c r="B35063" s="2"/>
      <c r="C35063" s="2"/>
      <c r="G35063" s="94"/>
      <c r="H35063" s="94"/>
      <c r="I35063" s="94"/>
      <c r="J35063" s="2"/>
      <c r="P35063" s="30"/>
      <c r="T35063" s="2"/>
      <c r="V35063" s="2"/>
      <c r="W35063" s="28"/>
      <c r="Y35063" s="30"/>
      <c r="Z35063" s="30"/>
      <c r="AB35063" s="6"/>
    </row>
    <row r="35064" spans="1:28">
      <c r="A35064" s="2"/>
      <c r="B35064" s="2"/>
      <c r="C35064" s="2"/>
      <c r="G35064" s="94"/>
      <c r="H35064" s="94"/>
      <c r="I35064" s="94"/>
      <c r="J35064" s="2"/>
      <c r="P35064" s="30"/>
      <c r="T35064" s="2"/>
      <c r="V35064" s="2"/>
      <c r="W35064" s="28"/>
      <c r="Y35064" s="30"/>
      <c r="Z35064" s="30"/>
      <c r="AB35064" s="6"/>
    </row>
    <row r="35065" spans="1:28">
      <c r="A35065" s="2"/>
      <c r="B35065" s="2"/>
      <c r="C35065" s="2"/>
      <c r="G35065" s="94"/>
      <c r="H35065" s="94"/>
      <c r="I35065" s="94"/>
      <c r="J35065" s="2"/>
      <c r="P35065" s="30"/>
      <c r="T35065" s="2"/>
      <c r="V35065" s="2"/>
      <c r="W35065" s="28"/>
      <c r="Y35065" s="30"/>
      <c r="Z35065" s="30"/>
      <c r="AB35065" s="6"/>
    </row>
    <row r="35066" spans="1:28">
      <c r="A35066" s="2"/>
      <c r="B35066" s="2"/>
      <c r="C35066" s="2"/>
      <c r="G35066" s="94"/>
      <c r="H35066" s="94"/>
      <c r="I35066" s="94"/>
      <c r="J35066" s="2"/>
      <c r="P35066" s="30"/>
      <c r="T35066" s="2"/>
      <c r="V35066" s="2"/>
      <c r="W35066" s="28"/>
      <c r="Y35066" s="30"/>
      <c r="Z35066" s="30"/>
      <c r="AB35066" s="6"/>
    </row>
    <row r="35067" spans="1:28">
      <c r="A35067" s="2"/>
      <c r="B35067" s="2"/>
      <c r="C35067" s="2"/>
      <c r="G35067" s="94"/>
      <c r="H35067" s="94"/>
      <c r="I35067" s="94"/>
      <c r="J35067" s="2"/>
      <c r="P35067" s="30"/>
      <c r="T35067" s="2"/>
      <c r="V35067" s="2"/>
      <c r="W35067" s="28"/>
      <c r="Y35067" s="30"/>
      <c r="Z35067" s="30"/>
      <c r="AB35067" s="6"/>
    </row>
    <row r="35068" spans="1:28">
      <c r="A35068" s="2"/>
      <c r="B35068" s="2"/>
      <c r="C35068" s="2"/>
      <c r="G35068" s="94"/>
      <c r="H35068" s="94"/>
      <c r="I35068" s="94"/>
      <c r="J35068" s="2"/>
      <c r="P35068" s="30"/>
      <c r="T35068" s="2"/>
      <c r="V35068" s="2"/>
      <c r="W35068" s="28"/>
      <c r="Y35068" s="30"/>
      <c r="Z35068" s="30"/>
      <c r="AB35068" s="6"/>
    </row>
    <row r="35069" spans="1:28">
      <c r="A35069" s="2"/>
      <c r="B35069" s="2"/>
      <c r="C35069" s="2"/>
      <c r="G35069" s="94"/>
      <c r="H35069" s="94"/>
      <c r="I35069" s="94"/>
      <c r="J35069" s="2"/>
      <c r="P35069" s="30"/>
      <c r="T35069" s="2"/>
      <c r="V35069" s="2"/>
      <c r="W35069" s="28"/>
      <c r="Y35069" s="30"/>
      <c r="Z35069" s="30"/>
      <c r="AB35069" s="6"/>
    </row>
    <row r="35070" spans="1:28">
      <c r="A35070" s="2"/>
      <c r="B35070" s="2"/>
      <c r="C35070" s="2"/>
      <c r="G35070" s="94"/>
      <c r="H35070" s="94"/>
      <c r="I35070" s="94"/>
      <c r="J35070" s="2"/>
      <c r="P35070" s="30"/>
      <c r="T35070" s="2"/>
      <c r="V35070" s="2"/>
      <c r="W35070" s="28"/>
      <c r="Y35070" s="30"/>
      <c r="Z35070" s="30"/>
      <c r="AB35070" s="6"/>
    </row>
    <row r="35071" spans="1:28">
      <c r="A35071" s="2"/>
      <c r="B35071" s="2"/>
      <c r="C35071" s="2"/>
      <c r="G35071" s="94"/>
      <c r="H35071" s="94"/>
      <c r="I35071" s="94"/>
      <c r="J35071" s="2"/>
      <c r="P35071" s="30"/>
      <c r="T35071" s="2"/>
      <c r="V35071" s="2"/>
      <c r="W35071" s="28"/>
      <c r="Y35071" s="30"/>
      <c r="Z35071" s="30"/>
      <c r="AB35071" s="6"/>
    </row>
    <row r="35072" spans="1:28">
      <c r="A35072" s="2"/>
      <c r="B35072" s="2"/>
      <c r="C35072" s="2"/>
      <c r="G35072" s="94"/>
      <c r="H35072" s="94"/>
      <c r="I35072" s="94"/>
      <c r="J35072" s="2"/>
      <c r="P35072" s="30"/>
      <c r="T35072" s="2"/>
      <c r="V35072" s="2"/>
      <c r="W35072" s="28"/>
      <c r="Y35072" s="30"/>
      <c r="Z35072" s="30"/>
      <c r="AB35072" s="6"/>
    </row>
    <row r="35073" spans="1:28">
      <c r="A35073" s="2"/>
      <c r="B35073" s="2"/>
      <c r="C35073" s="2"/>
      <c r="G35073" s="94"/>
      <c r="H35073" s="94"/>
      <c r="I35073" s="94"/>
      <c r="J35073" s="2"/>
      <c r="P35073" s="30"/>
      <c r="T35073" s="2"/>
      <c r="V35073" s="2"/>
      <c r="W35073" s="28"/>
      <c r="Y35073" s="30"/>
      <c r="Z35073" s="30"/>
      <c r="AB35073" s="6"/>
    </row>
    <row r="35074" spans="1:28">
      <c r="A35074" s="2"/>
      <c r="B35074" s="2"/>
      <c r="C35074" s="2"/>
      <c r="G35074" s="94"/>
      <c r="H35074" s="94"/>
      <c r="I35074" s="94"/>
      <c r="J35074" s="2"/>
      <c r="P35074" s="30"/>
      <c r="T35074" s="2"/>
      <c r="V35074" s="2"/>
      <c r="W35074" s="28"/>
      <c r="Y35074" s="30"/>
      <c r="Z35074" s="30"/>
      <c r="AB35074" s="6"/>
    </row>
    <row r="35075" spans="1:28">
      <c r="A35075" s="2"/>
      <c r="B35075" s="2"/>
      <c r="C35075" s="2"/>
      <c r="G35075" s="94"/>
      <c r="H35075" s="94"/>
      <c r="I35075" s="94"/>
      <c r="J35075" s="2"/>
      <c r="P35075" s="30"/>
      <c r="T35075" s="2"/>
      <c r="V35075" s="2"/>
      <c r="W35075" s="28"/>
      <c r="Y35075" s="30"/>
      <c r="Z35075" s="30"/>
      <c r="AB35075" s="6"/>
    </row>
    <row r="35076" spans="1:28">
      <c r="A35076" s="2"/>
      <c r="B35076" s="2"/>
      <c r="C35076" s="2"/>
      <c r="G35076" s="94"/>
      <c r="H35076" s="94"/>
      <c r="I35076" s="94"/>
      <c r="J35076" s="2"/>
      <c r="P35076" s="30"/>
      <c r="T35076" s="2"/>
      <c r="V35076" s="2"/>
      <c r="W35076" s="28"/>
      <c r="Y35076" s="30"/>
      <c r="Z35076" s="30"/>
      <c r="AB35076" s="6"/>
    </row>
    <row r="35077" spans="1:28">
      <c r="A35077" s="2"/>
      <c r="B35077" s="2"/>
      <c r="C35077" s="2"/>
      <c r="G35077" s="94"/>
      <c r="H35077" s="94"/>
      <c r="I35077" s="94"/>
      <c r="J35077" s="2"/>
      <c r="P35077" s="30"/>
      <c r="T35077" s="2"/>
      <c r="V35077" s="2"/>
      <c r="W35077" s="28"/>
      <c r="Y35077" s="30"/>
      <c r="Z35077" s="30"/>
      <c r="AB35077" s="6"/>
    </row>
    <row r="35078" spans="1:28">
      <c r="A35078" s="2"/>
      <c r="B35078" s="2"/>
      <c r="C35078" s="2"/>
      <c r="G35078" s="94"/>
      <c r="H35078" s="94"/>
      <c r="I35078" s="94"/>
      <c r="J35078" s="2"/>
      <c r="P35078" s="30"/>
      <c r="T35078" s="2"/>
      <c r="V35078" s="2"/>
      <c r="W35078" s="28"/>
      <c r="Y35078" s="30"/>
      <c r="Z35078" s="30"/>
      <c r="AB35078" s="6"/>
    </row>
    <row r="35079" spans="1:28">
      <c r="A35079" s="2"/>
      <c r="B35079" s="2"/>
      <c r="C35079" s="2"/>
      <c r="G35079" s="94"/>
      <c r="H35079" s="94"/>
      <c r="I35079" s="94"/>
      <c r="J35079" s="2"/>
      <c r="P35079" s="30"/>
      <c r="T35079" s="2"/>
      <c r="V35079" s="2"/>
      <c r="W35079" s="28"/>
      <c r="Y35079" s="30"/>
      <c r="Z35079" s="30"/>
      <c r="AB35079" s="6"/>
    </row>
    <row r="35080" spans="1:28">
      <c r="A35080" s="2"/>
      <c r="B35080" s="2"/>
      <c r="C35080" s="2"/>
      <c r="G35080" s="94"/>
      <c r="H35080" s="94"/>
      <c r="I35080" s="94"/>
      <c r="J35080" s="2"/>
      <c r="P35080" s="30"/>
      <c r="T35080" s="2"/>
      <c r="V35080" s="2"/>
      <c r="W35080" s="28"/>
      <c r="Y35080" s="30"/>
      <c r="Z35080" s="30"/>
      <c r="AB35080" s="6"/>
    </row>
    <row r="35081" spans="1:28">
      <c r="A35081" s="2"/>
      <c r="B35081" s="2"/>
      <c r="C35081" s="2"/>
      <c r="G35081" s="94"/>
      <c r="H35081" s="94"/>
      <c r="I35081" s="94"/>
      <c r="J35081" s="2"/>
      <c r="P35081" s="30"/>
      <c r="T35081" s="2"/>
      <c r="V35081" s="2"/>
      <c r="W35081" s="28"/>
      <c r="Y35081" s="30"/>
      <c r="Z35081" s="30"/>
      <c r="AB35081" s="6"/>
    </row>
    <row r="35082" spans="1:28">
      <c r="A35082" s="2"/>
      <c r="B35082" s="2"/>
      <c r="C35082" s="2"/>
      <c r="G35082" s="94"/>
      <c r="H35082" s="94"/>
      <c r="I35082" s="94"/>
      <c r="J35082" s="2"/>
      <c r="P35082" s="30"/>
      <c r="T35082" s="2"/>
      <c r="V35082" s="2"/>
      <c r="W35082" s="28"/>
      <c r="Y35082" s="30"/>
      <c r="Z35082" s="30"/>
      <c r="AB35082" s="6"/>
    </row>
    <row r="35083" spans="1:28">
      <c r="A35083" s="2"/>
      <c r="B35083" s="2"/>
      <c r="C35083" s="2"/>
      <c r="G35083" s="94"/>
      <c r="H35083" s="94"/>
      <c r="I35083" s="94"/>
      <c r="J35083" s="2"/>
      <c r="P35083" s="30"/>
      <c r="T35083" s="2"/>
      <c r="V35083" s="2"/>
      <c r="W35083" s="28"/>
      <c r="Y35083" s="30"/>
      <c r="Z35083" s="30"/>
      <c r="AB35083" s="6"/>
    </row>
    <row r="35084" spans="1:28">
      <c r="A35084" s="2"/>
      <c r="B35084" s="2"/>
      <c r="C35084" s="2"/>
      <c r="G35084" s="94"/>
      <c r="H35084" s="94"/>
      <c r="I35084" s="94"/>
      <c r="J35084" s="2"/>
      <c r="P35084" s="30"/>
      <c r="T35084" s="2"/>
      <c r="V35084" s="2"/>
      <c r="W35084" s="28"/>
      <c r="Y35084" s="30"/>
      <c r="Z35084" s="30"/>
      <c r="AB35084" s="6"/>
    </row>
    <row r="35085" spans="1:28">
      <c r="A35085" s="2"/>
      <c r="B35085" s="2"/>
      <c r="C35085" s="2"/>
      <c r="G35085" s="94"/>
      <c r="H35085" s="94"/>
      <c r="I35085" s="94"/>
      <c r="J35085" s="2"/>
      <c r="P35085" s="30"/>
      <c r="T35085" s="2"/>
      <c r="V35085" s="2"/>
      <c r="W35085" s="28"/>
      <c r="Y35085" s="30"/>
      <c r="Z35085" s="30"/>
      <c r="AB35085" s="6"/>
    </row>
    <row r="35086" spans="1:28">
      <c r="A35086" s="2"/>
      <c r="B35086" s="2"/>
      <c r="C35086" s="2"/>
      <c r="G35086" s="94"/>
      <c r="H35086" s="94"/>
      <c r="I35086" s="94"/>
      <c r="J35086" s="2"/>
      <c r="P35086" s="30"/>
      <c r="T35086" s="2"/>
      <c r="V35086" s="2"/>
      <c r="W35086" s="28"/>
      <c r="Y35086" s="30"/>
      <c r="Z35086" s="30"/>
      <c r="AB35086" s="6"/>
    </row>
    <row r="35087" spans="1:28">
      <c r="A35087" s="2"/>
      <c r="B35087" s="2"/>
      <c r="C35087" s="2"/>
      <c r="G35087" s="94"/>
      <c r="H35087" s="94"/>
      <c r="I35087" s="94"/>
      <c r="J35087" s="2"/>
      <c r="P35087" s="30"/>
      <c r="T35087" s="2"/>
      <c r="V35087" s="2"/>
      <c r="W35087" s="28"/>
      <c r="Y35087" s="30"/>
      <c r="Z35087" s="30"/>
      <c r="AB35087" s="6"/>
    </row>
    <row r="35088" spans="1:28">
      <c r="A35088" s="2"/>
      <c r="B35088" s="2"/>
      <c r="C35088" s="2"/>
      <c r="G35088" s="94"/>
      <c r="H35088" s="94"/>
      <c r="I35088" s="94"/>
      <c r="J35088" s="2"/>
      <c r="P35088" s="30"/>
      <c r="T35088" s="2"/>
      <c r="V35088" s="2"/>
      <c r="W35088" s="28"/>
      <c r="Y35088" s="30"/>
      <c r="Z35088" s="30"/>
      <c r="AB35088" s="6"/>
    </row>
    <row r="35089" spans="1:28">
      <c r="A35089" s="2"/>
      <c r="B35089" s="2"/>
      <c r="C35089" s="2"/>
      <c r="G35089" s="94"/>
      <c r="H35089" s="94"/>
      <c r="I35089" s="94"/>
      <c r="J35089" s="2"/>
      <c r="P35089" s="30"/>
      <c r="T35089" s="2"/>
      <c r="V35089" s="2"/>
      <c r="W35089" s="28"/>
      <c r="Y35089" s="30"/>
      <c r="Z35089" s="30"/>
      <c r="AB35089" s="6"/>
    </row>
    <row r="35090" spans="1:28">
      <c r="A35090" s="2"/>
      <c r="B35090" s="2"/>
      <c r="C35090" s="2"/>
      <c r="G35090" s="94"/>
      <c r="H35090" s="94"/>
      <c r="I35090" s="94"/>
      <c r="J35090" s="2"/>
      <c r="P35090" s="30"/>
      <c r="T35090" s="2"/>
      <c r="V35090" s="2"/>
      <c r="W35090" s="28"/>
      <c r="Y35090" s="30"/>
      <c r="Z35090" s="30"/>
      <c r="AB35090" s="6"/>
    </row>
    <row r="35091" spans="1:28">
      <c r="A35091" s="2"/>
      <c r="B35091" s="2"/>
      <c r="C35091" s="2"/>
      <c r="G35091" s="94"/>
      <c r="H35091" s="94"/>
      <c r="I35091" s="94"/>
      <c r="J35091" s="2"/>
      <c r="P35091" s="30"/>
      <c r="T35091" s="2"/>
      <c r="V35091" s="2"/>
      <c r="W35091" s="28"/>
      <c r="Y35091" s="30"/>
      <c r="Z35091" s="30"/>
      <c r="AB35091" s="6"/>
    </row>
    <row r="35092" spans="1:28">
      <c r="A35092" s="2"/>
      <c r="B35092" s="2"/>
      <c r="C35092" s="2"/>
      <c r="G35092" s="94"/>
      <c r="H35092" s="94"/>
      <c r="I35092" s="94"/>
      <c r="J35092" s="2"/>
      <c r="P35092" s="30"/>
      <c r="T35092" s="2"/>
      <c r="V35092" s="2"/>
      <c r="W35092" s="28"/>
      <c r="Y35092" s="30"/>
      <c r="Z35092" s="30"/>
      <c r="AB35092" s="6"/>
    </row>
    <row r="35093" spans="1:28">
      <c r="A35093" s="2"/>
      <c r="B35093" s="2"/>
      <c r="C35093" s="2"/>
      <c r="G35093" s="94"/>
      <c r="H35093" s="94"/>
      <c r="I35093" s="94"/>
      <c r="J35093" s="2"/>
      <c r="P35093" s="30"/>
      <c r="T35093" s="2"/>
      <c r="V35093" s="2"/>
      <c r="W35093" s="28"/>
      <c r="Y35093" s="30"/>
      <c r="Z35093" s="30"/>
      <c r="AB35093" s="6"/>
    </row>
    <row r="35094" spans="1:28">
      <c r="A35094" s="2"/>
      <c r="B35094" s="2"/>
      <c r="C35094" s="2"/>
      <c r="G35094" s="94"/>
      <c r="H35094" s="94"/>
      <c r="I35094" s="94"/>
      <c r="J35094" s="2"/>
      <c r="P35094" s="30"/>
      <c r="T35094" s="2"/>
      <c r="V35094" s="2"/>
      <c r="W35094" s="28"/>
      <c r="Y35094" s="30"/>
      <c r="Z35094" s="30"/>
      <c r="AB35094" s="6"/>
    </row>
    <row r="35095" spans="1:28">
      <c r="A35095" s="2"/>
      <c r="B35095" s="2"/>
      <c r="C35095" s="2"/>
      <c r="G35095" s="94"/>
      <c r="H35095" s="94"/>
      <c r="I35095" s="94"/>
      <c r="J35095" s="2"/>
      <c r="P35095" s="30"/>
      <c r="T35095" s="2"/>
      <c r="V35095" s="2"/>
      <c r="W35095" s="28"/>
      <c r="Y35095" s="30"/>
      <c r="Z35095" s="30"/>
      <c r="AB35095" s="6"/>
    </row>
    <row r="35096" spans="1:28">
      <c r="A35096" s="2"/>
      <c r="B35096" s="2"/>
      <c r="C35096" s="2"/>
      <c r="G35096" s="94"/>
      <c r="H35096" s="94"/>
      <c r="I35096" s="94"/>
      <c r="J35096" s="2"/>
      <c r="P35096" s="30"/>
      <c r="T35096" s="2"/>
      <c r="V35096" s="2"/>
      <c r="W35096" s="28"/>
      <c r="Y35096" s="30"/>
      <c r="Z35096" s="30"/>
      <c r="AB35096" s="6"/>
    </row>
    <row r="35097" spans="1:28">
      <c r="A35097" s="2"/>
      <c r="B35097" s="2"/>
      <c r="C35097" s="2"/>
      <c r="G35097" s="94"/>
      <c r="H35097" s="94"/>
      <c r="I35097" s="94"/>
      <c r="J35097" s="2"/>
      <c r="P35097" s="30"/>
      <c r="T35097" s="2"/>
      <c r="V35097" s="2"/>
      <c r="W35097" s="28"/>
      <c r="Y35097" s="30"/>
      <c r="Z35097" s="30"/>
      <c r="AB35097" s="6"/>
    </row>
    <row r="35098" spans="1:28">
      <c r="A35098" s="2"/>
      <c r="B35098" s="2"/>
      <c r="C35098" s="2"/>
      <c r="G35098" s="94"/>
      <c r="H35098" s="94"/>
      <c r="I35098" s="94"/>
      <c r="J35098" s="2"/>
      <c r="P35098" s="30"/>
      <c r="T35098" s="2"/>
      <c r="V35098" s="2"/>
      <c r="W35098" s="28"/>
      <c r="Y35098" s="30"/>
      <c r="Z35098" s="30"/>
      <c r="AB35098" s="6"/>
    </row>
    <row r="35099" spans="1:28">
      <c r="A35099" s="2"/>
      <c r="B35099" s="2"/>
      <c r="C35099" s="2"/>
      <c r="G35099" s="94"/>
      <c r="H35099" s="94"/>
      <c r="I35099" s="94"/>
      <c r="J35099" s="2"/>
      <c r="P35099" s="30"/>
      <c r="T35099" s="2"/>
      <c r="V35099" s="2"/>
      <c r="W35099" s="28"/>
      <c r="Y35099" s="30"/>
      <c r="Z35099" s="30"/>
      <c r="AB35099" s="6"/>
    </row>
    <row r="35100" spans="1:28">
      <c r="A35100" s="2"/>
      <c r="B35100" s="2"/>
      <c r="C35100" s="2"/>
      <c r="G35100" s="94"/>
      <c r="H35100" s="94"/>
      <c r="I35100" s="94"/>
      <c r="J35100" s="2"/>
      <c r="P35100" s="30"/>
      <c r="T35100" s="2"/>
      <c r="V35100" s="2"/>
      <c r="W35100" s="28"/>
      <c r="Y35100" s="30"/>
      <c r="Z35100" s="30"/>
      <c r="AB35100" s="6"/>
    </row>
    <row r="35101" spans="1:28">
      <c r="A35101" s="2"/>
      <c r="B35101" s="2"/>
      <c r="C35101" s="2"/>
      <c r="G35101" s="94"/>
      <c r="H35101" s="94"/>
      <c r="I35101" s="94"/>
      <c r="J35101" s="2"/>
      <c r="P35101" s="30"/>
      <c r="T35101" s="2"/>
      <c r="V35101" s="2"/>
      <c r="W35101" s="28"/>
      <c r="Y35101" s="30"/>
      <c r="Z35101" s="30"/>
      <c r="AB35101" s="6"/>
    </row>
    <row r="35102" spans="1:28">
      <c r="A35102" s="2"/>
      <c r="B35102" s="2"/>
      <c r="C35102" s="2"/>
      <c r="G35102" s="94"/>
      <c r="H35102" s="94"/>
      <c r="I35102" s="94"/>
      <c r="J35102" s="2"/>
      <c r="P35102" s="30"/>
      <c r="T35102" s="2"/>
      <c r="V35102" s="2"/>
      <c r="W35102" s="28"/>
      <c r="Y35102" s="30"/>
      <c r="Z35102" s="30"/>
      <c r="AB35102" s="6"/>
    </row>
    <row r="35103" spans="1:28">
      <c r="A35103" s="2"/>
      <c r="B35103" s="2"/>
      <c r="C35103" s="2"/>
      <c r="G35103" s="94"/>
      <c r="H35103" s="94"/>
      <c r="I35103" s="94"/>
      <c r="J35103" s="2"/>
      <c r="P35103" s="30"/>
      <c r="T35103" s="2"/>
      <c r="V35103" s="2"/>
      <c r="W35103" s="28"/>
      <c r="Y35103" s="30"/>
      <c r="Z35103" s="30"/>
      <c r="AB35103" s="6"/>
    </row>
    <row r="35104" spans="1:28">
      <c r="A35104" s="2"/>
      <c r="B35104" s="2"/>
      <c r="C35104" s="2"/>
      <c r="G35104" s="94"/>
      <c r="H35104" s="94"/>
      <c r="I35104" s="94"/>
      <c r="J35104" s="2"/>
      <c r="P35104" s="30"/>
      <c r="T35104" s="2"/>
      <c r="V35104" s="2"/>
      <c r="W35104" s="28"/>
      <c r="Y35104" s="30"/>
      <c r="Z35104" s="30"/>
      <c r="AB35104" s="6"/>
    </row>
    <row r="35105" spans="1:28">
      <c r="A35105" s="2"/>
      <c r="B35105" s="2"/>
      <c r="C35105" s="2"/>
      <c r="G35105" s="94"/>
      <c r="H35105" s="94"/>
      <c r="I35105" s="94"/>
      <c r="J35105" s="2"/>
      <c r="P35105" s="30"/>
      <c r="T35105" s="2"/>
      <c r="V35105" s="2"/>
      <c r="W35105" s="28"/>
      <c r="Y35105" s="30"/>
      <c r="Z35105" s="30"/>
      <c r="AB35105" s="6"/>
    </row>
    <row r="35106" spans="1:28">
      <c r="A35106" s="2"/>
      <c r="B35106" s="2"/>
      <c r="C35106" s="2"/>
      <c r="G35106" s="94"/>
      <c r="H35106" s="94"/>
      <c r="I35106" s="94"/>
      <c r="J35106" s="2"/>
      <c r="P35106" s="30"/>
      <c r="T35106" s="2"/>
      <c r="V35106" s="2"/>
      <c r="W35106" s="28"/>
      <c r="Y35106" s="30"/>
      <c r="Z35106" s="30"/>
      <c r="AB35106" s="6"/>
    </row>
    <row r="35107" spans="1:28">
      <c r="A35107" s="2"/>
      <c r="B35107" s="2"/>
      <c r="C35107" s="2"/>
      <c r="G35107" s="94"/>
      <c r="H35107" s="94"/>
      <c r="I35107" s="94"/>
      <c r="J35107" s="2"/>
      <c r="P35107" s="30"/>
      <c r="T35107" s="2"/>
      <c r="V35107" s="2"/>
      <c r="W35107" s="28"/>
      <c r="Y35107" s="30"/>
      <c r="Z35107" s="30"/>
      <c r="AB35107" s="6"/>
    </row>
    <row r="35108" spans="1:28">
      <c r="A35108" s="2"/>
      <c r="B35108" s="2"/>
      <c r="C35108" s="2"/>
      <c r="G35108" s="94"/>
      <c r="H35108" s="94"/>
      <c r="I35108" s="94"/>
      <c r="J35108" s="2"/>
      <c r="P35108" s="30"/>
      <c r="T35108" s="2"/>
      <c r="V35108" s="2"/>
      <c r="W35108" s="28"/>
      <c r="Y35108" s="30"/>
      <c r="Z35108" s="30"/>
      <c r="AB35108" s="6"/>
    </row>
    <row r="35109" spans="1:28">
      <c r="A35109" s="2"/>
      <c r="B35109" s="2"/>
      <c r="C35109" s="2"/>
      <c r="G35109" s="94"/>
      <c r="H35109" s="94"/>
      <c r="I35109" s="94"/>
      <c r="J35109" s="2"/>
      <c r="P35109" s="30"/>
      <c r="T35109" s="2"/>
      <c r="V35109" s="2"/>
      <c r="W35109" s="28"/>
      <c r="Y35109" s="30"/>
      <c r="Z35109" s="30"/>
      <c r="AB35109" s="6"/>
    </row>
    <row r="35110" spans="1:28">
      <c r="A35110" s="2"/>
      <c r="B35110" s="2"/>
      <c r="C35110" s="2"/>
      <c r="G35110" s="94"/>
      <c r="H35110" s="94"/>
      <c r="I35110" s="94"/>
      <c r="J35110" s="2"/>
      <c r="P35110" s="30"/>
      <c r="T35110" s="2"/>
      <c r="V35110" s="2"/>
      <c r="W35110" s="28"/>
      <c r="Y35110" s="30"/>
      <c r="Z35110" s="30"/>
      <c r="AB35110" s="6"/>
    </row>
    <row r="35111" spans="1:28">
      <c r="A35111" s="2"/>
      <c r="B35111" s="2"/>
      <c r="C35111" s="2"/>
      <c r="G35111" s="94"/>
      <c r="H35111" s="94"/>
      <c r="I35111" s="94"/>
      <c r="J35111" s="2"/>
      <c r="P35111" s="30"/>
      <c r="T35111" s="2"/>
      <c r="V35111" s="2"/>
      <c r="W35111" s="28"/>
      <c r="Y35111" s="30"/>
      <c r="Z35111" s="30"/>
      <c r="AB35111" s="6"/>
    </row>
    <row r="35112" spans="1:28">
      <c r="A35112" s="2"/>
      <c r="B35112" s="2"/>
      <c r="C35112" s="2"/>
      <c r="G35112" s="94"/>
      <c r="H35112" s="94"/>
      <c r="I35112" s="94"/>
      <c r="J35112" s="2"/>
      <c r="P35112" s="30"/>
      <c r="T35112" s="2"/>
      <c r="V35112" s="2"/>
      <c r="W35112" s="28"/>
      <c r="Y35112" s="30"/>
      <c r="Z35112" s="30"/>
      <c r="AB35112" s="6"/>
    </row>
    <row r="35113" spans="1:28">
      <c r="A35113" s="2"/>
      <c r="B35113" s="2"/>
      <c r="C35113" s="2"/>
      <c r="G35113" s="94"/>
      <c r="H35113" s="94"/>
      <c r="I35113" s="94"/>
      <c r="J35113" s="2"/>
      <c r="P35113" s="30"/>
      <c r="T35113" s="2"/>
      <c r="V35113" s="2"/>
      <c r="W35113" s="28"/>
      <c r="Y35113" s="30"/>
      <c r="Z35113" s="30"/>
      <c r="AB35113" s="6"/>
    </row>
    <row r="35114" spans="1:28">
      <c r="A35114" s="2"/>
      <c r="B35114" s="2"/>
      <c r="C35114" s="2"/>
      <c r="G35114" s="94"/>
      <c r="H35114" s="94"/>
      <c r="I35114" s="94"/>
      <c r="J35114" s="2"/>
      <c r="P35114" s="30"/>
      <c r="T35114" s="2"/>
      <c r="V35114" s="2"/>
      <c r="W35114" s="28"/>
      <c r="Y35114" s="30"/>
      <c r="Z35114" s="30"/>
      <c r="AB35114" s="6"/>
    </row>
    <row r="35115" spans="1:28">
      <c r="A35115" s="2"/>
      <c r="B35115" s="2"/>
      <c r="C35115" s="2"/>
      <c r="G35115" s="94"/>
      <c r="H35115" s="94"/>
      <c r="I35115" s="94"/>
      <c r="J35115" s="2"/>
      <c r="P35115" s="30"/>
      <c r="T35115" s="2"/>
      <c r="V35115" s="2"/>
      <c r="W35115" s="28"/>
      <c r="Y35115" s="30"/>
      <c r="Z35115" s="30"/>
      <c r="AB35115" s="6"/>
    </row>
    <row r="35116" spans="1:28">
      <c r="A35116" s="2"/>
      <c r="B35116" s="2"/>
      <c r="C35116" s="2"/>
      <c r="G35116" s="94"/>
      <c r="H35116" s="94"/>
      <c r="I35116" s="94"/>
      <c r="J35116" s="2"/>
      <c r="P35116" s="30"/>
      <c r="T35116" s="2"/>
      <c r="V35116" s="2"/>
      <c r="W35116" s="28"/>
      <c r="Y35116" s="30"/>
      <c r="Z35116" s="30"/>
      <c r="AB35116" s="6"/>
    </row>
    <row r="35117" spans="1:28">
      <c r="A35117" s="2"/>
      <c r="B35117" s="2"/>
      <c r="C35117" s="2"/>
      <c r="G35117" s="94"/>
      <c r="H35117" s="94"/>
      <c r="I35117" s="94"/>
      <c r="J35117" s="2"/>
      <c r="P35117" s="30"/>
      <c r="T35117" s="2"/>
      <c r="V35117" s="2"/>
      <c r="W35117" s="28"/>
      <c r="Y35117" s="30"/>
      <c r="Z35117" s="30"/>
      <c r="AB35117" s="6"/>
    </row>
    <row r="35118" spans="1:28">
      <c r="A35118" s="2"/>
      <c r="B35118" s="2"/>
      <c r="C35118" s="2"/>
      <c r="G35118" s="94"/>
      <c r="H35118" s="94"/>
      <c r="I35118" s="94"/>
      <c r="J35118" s="2"/>
      <c r="P35118" s="30"/>
      <c r="T35118" s="2"/>
      <c r="V35118" s="2"/>
      <c r="W35118" s="28"/>
      <c r="Y35118" s="30"/>
      <c r="Z35118" s="30"/>
      <c r="AB35118" s="6"/>
    </row>
    <row r="35119" spans="1:28">
      <c r="A35119" s="2"/>
      <c r="B35119" s="2"/>
      <c r="C35119" s="2"/>
      <c r="G35119" s="94"/>
      <c r="H35119" s="94"/>
      <c r="I35119" s="94"/>
      <c r="J35119" s="2"/>
      <c r="P35119" s="30"/>
      <c r="T35119" s="2"/>
      <c r="V35119" s="2"/>
      <c r="W35119" s="28"/>
      <c r="Y35119" s="30"/>
      <c r="Z35119" s="30"/>
      <c r="AB35119" s="6"/>
    </row>
    <row r="35120" spans="1:28">
      <c r="A35120" s="2"/>
      <c r="B35120" s="2"/>
      <c r="C35120" s="2"/>
      <c r="G35120" s="94"/>
      <c r="H35120" s="94"/>
      <c r="I35120" s="94"/>
      <c r="J35120" s="2"/>
      <c r="P35120" s="30"/>
      <c r="T35120" s="2"/>
      <c r="V35120" s="2"/>
      <c r="W35120" s="28"/>
      <c r="Y35120" s="30"/>
      <c r="Z35120" s="30"/>
      <c r="AB35120" s="6"/>
    </row>
    <row r="35121" spans="1:28">
      <c r="A35121" s="2"/>
      <c r="B35121" s="2"/>
      <c r="C35121" s="2"/>
      <c r="G35121" s="94"/>
      <c r="H35121" s="94"/>
      <c r="I35121" s="94"/>
      <c r="J35121" s="2"/>
      <c r="P35121" s="30"/>
      <c r="T35121" s="2"/>
      <c r="V35121" s="2"/>
      <c r="W35121" s="28"/>
      <c r="Y35121" s="30"/>
      <c r="Z35121" s="30"/>
      <c r="AB35121" s="6"/>
    </row>
    <row r="35122" spans="1:28">
      <c r="A35122" s="2"/>
      <c r="B35122" s="2"/>
      <c r="C35122" s="2"/>
      <c r="G35122" s="94"/>
      <c r="H35122" s="94"/>
      <c r="I35122" s="94"/>
      <c r="J35122" s="2"/>
      <c r="P35122" s="30"/>
      <c r="T35122" s="2"/>
      <c r="V35122" s="2"/>
      <c r="W35122" s="28"/>
      <c r="Y35122" s="30"/>
      <c r="Z35122" s="30"/>
      <c r="AB35122" s="6"/>
    </row>
    <row r="35123" spans="1:28">
      <c r="A35123" s="2"/>
      <c r="B35123" s="2"/>
      <c r="C35123" s="2"/>
      <c r="G35123" s="94"/>
      <c r="H35123" s="94"/>
      <c r="I35123" s="94"/>
      <c r="J35123" s="2"/>
      <c r="P35123" s="30"/>
      <c r="T35123" s="2"/>
      <c r="V35123" s="2"/>
      <c r="W35123" s="28"/>
      <c r="Y35123" s="30"/>
      <c r="Z35123" s="30"/>
      <c r="AB35123" s="6"/>
    </row>
    <row r="35124" spans="1:28">
      <c r="A35124" s="2"/>
      <c r="B35124" s="2"/>
      <c r="C35124" s="2"/>
      <c r="G35124" s="94"/>
      <c r="H35124" s="94"/>
      <c r="I35124" s="94"/>
      <c r="J35124" s="2"/>
      <c r="P35124" s="30"/>
      <c r="T35124" s="2"/>
      <c r="V35124" s="2"/>
      <c r="W35124" s="28"/>
      <c r="Y35124" s="30"/>
      <c r="Z35124" s="30"/>
      <c r="AB35124" s="6"/>
    </row>
    <row r="35125" spans="1:28">
      <c r="A35125" s="2"/>
      <c r="B35125" s="2"/>
      <c r="C35125" s="2"/>
      <c r="G35125" s="94"/>
      <c r="H35125" s="94"/>
      <c r="I35125" s="94"/>
      <c r="J35125" s="2"/>
      <c r="P35125" s="30"/>
      <c r="T35125" s="2"/>
      <c r="V35125" s="2"/>
      <c r="W35125" s="28"/>
      <c r="Y35125" s="30"/>
      <c r="Z35125" s="30"/>
      <c r="AB35125" s="6"/>
    </row>
    <row r="35126" spans="1:28">
      <c r="A35126" s="2"/>
      <c r="B35126" s="2"/>
      <c r="C35126" s="2"/>
      <c r="G35126" s="94"/>
      <c r="H35126" s="94"/>
      <c r="I35126" s="94"/>
      <c r="J35126" s="2"/>
      <c r="P35126" s="30"/>
      <c r="T35126" s="2"/>
      <c r="V35126" s="2"/>
      <c r="W35126" s="28"/>
      <c r="Y35126" s="30"/>
      <c r="Z35126" s="30"/>
      <c r="AB35126" s="6"/>
    </row>
    <row r="35127" spans="1:28">
      <c r="A35127" s="2"/>
      <c r="B35127" s="2"/>
      <c r="C35127" s="2"/>
      <c r="G35127" s="94"/>
      <c r="H35127" s="94"/>
      <c r="I35127" s="94"/>
      <c r="J35127" s="2"/>
      <c r="P35127" s="30"/>
      <c r="T35127" s="2"/>
      <c r="V35127" s="2"/>
      <c r="W35127" s="28"/>
      <c r="Y35127" s="30"/>
      <c r="Z35127" s="30"/>
      <c r="AB35127" s="6"/>
    </row>
    <row r="35128" spans="1:28">
      <c r="A35128" s="2"/>
      <c r="B35128" s="2"/>
      <c r="C35128" s="2"/>
      <c r="G35128" s="94"/>
      <c r="H35128" s="94"/>
      <c r="I35128" s="94"/>
      <c r="J35128" s="2"/>
      <c r="P35128" s="30"/>
      <c r="T35128" s="2"/>
      <c r="V35128" s="2"/>
      <c r="W35128" s="28"/>
      <c r="Y35128" s="30"/>
      <c r="Z35128" s="30"/>
      <c r="AB35128" s="6"/>
    </row>
    <row r="35129" spans="1:28">
      <c r="A35129" s="2"/>
      <c r="B35129" s="2"/>
      <c r="C35129" s="2"/>
      <c r="G35129" s="94"/>
      <c r="H35129" s="94"/>
      <c r="I35129" s="94"/>
      <c r="J35129" s="2"/>
      <c r="P35129" s="30"/>
      <c r="T35129" s="2"/>
      <c r="V35129" s="2"/>
      <c r="W35129" s="28"/>
      <c r="Y35129" s="30"/>
      <c r="Z35129" s="30"/>
      <c r="AB35129" s="6"/>
    </row>
    <row r="35130" spans="1:28">
      <c r="A35130" s="2"/>
      <c r="B35130" s="2"/>
      <c r="C35130" s="2"/>
      <c r="G35130" s="94"/>
      <c r="H35130" s="94"/>
      <c r="I35130" s="94"/>
      <c r="J35130" s="2"/>
      <c r="P35130" s="30"/>
      <c r="T35130" s="2"/>
      <c r="V35130" s="2"/>
      <c r="W35130" s="28"/>
      <c r="Y35130" s="30"/>
      <c r="Z35130" s="30"/>
      <c r="AB35130" s="6"/>
    </row>
    <row r="35131" spans="1:28">
      <c r="A35131" s="2"/>
      <c r="B35131" s="2"/>
      <c r="C35131" s="2"/>
      <c r="G35131" s="94"/>
      <c r="H35131" s="94"/>
      <c r="I35131" s="94"/>
      <c r="J35131" s="2"/>
      <c r="P35131" s="30"/>
      <c r="T35131" s="2"/>
      <c r="V35131" s="2"/>
      <c r="W35131" s="28"/>
      <c r="Y35131" s="30"/>
      <c r="Z35131" s="30"/>
      <c r="AB35131" s="6"/>
    </row>
    <row r="35132" spans="1:28">
      <c r="A35132" s="2"/>
      <c r="B35132" s="2"/>
      <c r="C35132" s="2"/>
      <c r="G35132" s="94"/>
      <c r="H35132" s="94"/>
      <c r="I35132" s="94"/>
      <c r="J35132" s="2"/>
      <c r="P35132" s="30"/>
      <c r="T35132" s="2"/>
      <c r="V35132" s="2"/>
      <c r="W35132" s="28"/>
      <c r="Y35132" s="30"/>
      <c r="Z35132" s="30"/>
      <c r="AB35132" s="6"/>
    </row>
    <row r="35133" spans="1:28">
      <c r="A35133" s="2"/>
      <c r="B35133" s="2"/>
      <c r="C35133" s="2"/>
      <c r="G35133" s="94"/>
      <c r="H35133" s="94"/>
      <c r="I35133" s="94"/>
      <c r="J35133" s="2"/>
      <c r="P35133" s="30"/>
      <c r="T35133" s="2"/>
      <c r="V35133" s="2"/>
      <c r="W35133" s="28"/>
      <c r="Y35133" s="30"/>
      <c r="Z35133" s="30"/>
      <c r="AB35133" s="6"/>
    </row>
    <row r="35134" spans="1:28">
      <c r="A35134" s="2"/>
      <c r="B35134" s="2"/>
      <c r="C35134" s="2"/>
      <c r="G35134" s="94"/>
      <c r="H35134" s="94"/>
      <c r="I35134" s="94"/>
      <c r="J35134" s="2"/>
      <c r="P35134" s="30"/>
      <c r="T35134" s="2"/>
      <c r="V35134" s="2"/>
      <c r="W35134" s="28"/>
      <c r="Y35134" s="30"/>
      <c r="Z35134" s="30"/>
      <c r="AB35134" s="6"/>
    </row>
    <row r="35135" spans="1:28">
      <c r="A35135" s="2"/>
      <c r="B35135" s="2"/>
      <c r="C35135" s="2"/>
      <c r="G35135" s="94"/>
      <c r="H35135" s="94"/>
      <c r="I35135" s="94"/>
      <c r="J35135" s="2"/>
      <c r="P35135" s="30"/>
      <c r="T35135" s="2"/>
      <c r="V35135" s="2"/>
      <c r="W35135" s="28"/>
      <c r="Y35135" s="30"/>
      <c r="Z35135" s="30"/>
      <c r="AB35135" s="6"/>
    </row>
    <row r="35136" spans="1:28">
      <c r="A35136" s="2"/>
      <c r="B35136" s="2"/>
      <c r="C35136" s="2"/>
      <c r="G35136" s="94"/>
      <c r="H35136" s="94"/>
      <c r="I35136" s="94"/>
      <c r="J35136" s="2"/>
      <c r="P35136" s="30"/>
      <c r="T35136" s="2"/>
      <c r="V35136" s="2"/>
      <c r="W35136" s="28"/>
      <c r="Y35136" s="30"/>
      <c r="Z35136" s="30"/>
      <c r="AB35136" s="6"/>
    </row>
    <row r="35137" spans="1:28">
      <c r="A35137" s="2"/>
      <c r="B35137" s="2"/>
      <c r="C35137" s="2"/>
      <c r="G35137" s="94"/>
      <c r="H35137" s="94"/>
      <c r="I35137" s="94"/>
      <c r="J35137" s="2"/>
      <c r="P35137" s="30"/>
      <c r="T35137" s="2"/>
      <c r="V35137" s="2"/>
      <c r="W35137" s="28"/>
      <c r="Y35137" s="30"/>
      <c r="Z35137" s="30"/>
      <c r="AB35137" s="6"/>
    </row>
    <row r="35138" spans="1:28">
      <c r="A35138" s="2"/>
      <c r="B35138" s="2"/>
      <c r="C35138" s="2"/>
      <c r="G35138" s="94"/>
      <c r="H35138" s="94"/>
      <c r="I35138" s="94"/>
      <c r="J35138" s="2"/>
      <c r="P35138" s="30"/>
      <c r="T35138" s="2"/>
      <c r="V35138" s="2"/>
      <c r="W35138" s="28"/>
      <c r="Y35138" s="30"/>
      <c r="Z35138" s="30"/>
      <c r="AB35138" s="6"/>
    </row>
    <row r="35139" spans="1:28">
      <c r="A35139" s="2"/>
      <c r="B35139" s="2"/>
      <c r="C35139" s="2"/>
      <c r="G35139" s="94"/>
      <c r="H35139" s="94"/>
      <c r="I35139" s="94"/>
      <c r="J35139" s="2"/>
      <c r="P35139" s="30"/>
      <c r="T35139" s="2"/>
      <c r="V35139" s="2"/>
      <c r="W35139" s="28"/>
      <c r="Y35139" s="30"/>
      <c r="Z35139" s="30"/>
      <c r="AB35139" s="6"/>
    </row>
    <row r="35140" spans="1:28">
      <c r="A35140" s="2"/>
      <c r="B35140" s="2"/>
      <c r="C35140" s="2"/>
      <c r="G35140" s="94"/>
      <c r="H35140" s="94"/>
      <c r="I35140" s="94"/>
      <c r="J35140" s="2"/>
      <c r="P35140" s="30"/>
      <c r="T35140" s="2"/>
      <c r="V35140" s="2"/>
      <c r="W35140" s="28"/>
      <c r="Y35140" s="30"/>
      <c r="Z35140" s="30"/>
      <c r="AB35140" s="6"/>
    </row>
    <row r="35141" spans="1:28">
      <c r="A35141" s="2"/>
      <c r="B35141" s="2"/>
      <c r="C35141" s="2"/>
      <c r="G35141" s="94"/>
      <c r="H35141" s="94"/>
      <c r="I35141" s="94"/>
      <c r="J35141" s="2"/>
      <c r="P35141" s="30"/>
      <c r="T35141" s="2"/>
      <c r="V35141" s="2"/>
      <c r="W35141" s="28"/>
      <c r="Y35141" s="30"/>
      <c r="Z35141" s="30"/>
      <c r="AB35141" s="6"/>
    </row>
    <row r="35142" spans="1:28">
      <c r="A35142" s="2"/>
      <c r="B35142" s="2"/>
      <c r="C35142" s="2"/>
      <c r="G35142" s="94"/>
      <c r="H35142" s="94"/>
      <c r="I35142" s="94"/>
      <c r="J35142" s="2"/>
      <c r="P35142" s="30"/>
      <c r="T35142" s="2"/>
      <c r="V35142" s="2"/>
      <c r="W35142" s="28"/>
      <c r="Y35142" s="30"/>
      <c r="Z35142" s="30"/>
      <c r="AB35142" s="6"/>
    </row>
    <row r="35143" spans="1:28">
      <c r="A35143" s="2"/>
      <c r="B35143" s="2"/>
      <c r="C35143" s="2"/>
      <c r="G35143" s="94"/>
      <c r="H35143" s="94"/>
      <c r="I35143" s="94"/>
      <c r="J35143" s="2"/>
      <c r="P35143" s="30"/>
      <c r="T35143" s="2"/>
      <c r="V35143" s="2"/>
      <c r="W35143" s="28"/>
      <c r="Y35143" s="30"/>
      <c r="Z35143" s="30"/>
      <c r="AB35143" s="6"/>
    </row>
    <row r="35144" spans="1:28">
      <c r="A35144" s="2"/>
      <c r="B35144" s="2"/>
      <c r="C35144" s="2"/>
      <c r="G35144" s="94"/>
      <c r="H35144" s="94"/>
      <c r="I35144" s="94"/>
      <c r="J35144" s="2"/>
      <c r="P35144" s="30"/>
      <c r="T35144" s="2"/>
      <c r="V35144" s="2"/>
      <c r="W35144" s="28"/>
      <c r="Y35144" s="30"/>
      <c r="Z35144" s="30"/>
      <c r="AB35144" s="6"/>
    </row>
    <row r="35145" spans="1:28">
      <c r="A35145" s="2"/>
      <c r="B35145" s="2"/>
      <c r="C35145" s="2"/>
      <c r="G35145" s="94"/>
      <c r="H35145" s="94"/>
      <c r="I35145" s="94"/>
      <c r="J35145" s="2"/>
      <c r="P35145" s="30"/>
      <c r="T35145" s="2"/>
      <c r="V35145" s="2"/>
      <c r="W35145" s="28"/>
      <c r="Y35145" s="30"/>
      <c r="Z35145" s="30"/>
      <c r="AB35145" s="6"/>
    </row>
    <row r="35146" spans="1:28">
      <c r="A35146" s="2"/>
      <c r="B35146" s="2"/>
      <c r="C35146" s="2"/>
      <c r="G35146" s="94"/>
      <c r="H35146" s="94"/>
      <c r="I35146" s="94"/>
      <c r="J35146" s="2"/>
      <c r="P35146" s="30"/>
      <c r="T35146" s="2"/>
      <c r="V35146" s="2"/>
      <c r="W35146" s="28"/>
      <c r="Y35146" s="30"/>
      <c r="Z35146" s="30"/>
      <c r="AB35146" s="6"/>
    </row>
    <row r="35147" spans="1:28">
      <c r="A35147" s="2"/>
      <c r="B35147" s="2"/>
      <c r="C35147" s="2"/>
      <c r="G35147" s="94"/>
      <c r="H35147" s="94"/>
      <c r="I35147" s="94"/>
      <c r="J35147" s="2"/>
      <c r="P35147" s="30"/>
      <c r="T35147" s="2"/>
      <c r="V35147" s="2"/>
      <c r="W35147" s="28"/>
      <c r="Y35147" s="30"/>
      <c r="Z35147" s="30"/>
      <c r="AB35147" s="6"/>
    </row>
    <row r="35148" spans="1:28">
      <c r="A35148" s="2"/>
      <c r="B35148" s="2"/>
      <c r="C35148" s="2"/>
      <c r="G35148" s="94"/>
      <c r="H35148" s="94"/>
      <c r="I35148" s="94"/>
      <c r="J35148" s="2"/>
      <c r="P35148" s="30"/>
      <c r="T35148" s="2"/>
      <c r="V35148" s="2"/>
      <c r="W35148" s="28"/>
      <c r="Y35148" s="30"/>
      <c r="Z35148" s="30"/>
      <c r="AB35148" s="6"/>
    </row>
    <row r="35149" spans="1:28">
      <c r="A35149" s="2"/>
      <c r="B35149" s="2"/>
      <c r="C35149" s="2"/>
      <c r="G35149" s="94"/>
      <c r="H35149" s="94"/>
      <c r="I35149" s="94"/>
      <c r="J35149" s="2"/>
      <c r="P35149" s="30"/>
      <c r="T35149" s="2"/>
      <c r="V35149" s="2"/>
      <c r="W35149" s="28"/>
      <c r="Y35149" s="30"/>
      <c r="Z35149" s="30"/>
      <c r="AB35149" s="6"/>
    </row>
    <row r="35150" spans="1:28">
      <c r="A35150" s="2"/>
      <c r="B35150" s="2"/>
      <c r="C35150" s="2"/>
      <c r="G35150" s="94"/>
      <c r="H35150" s="94"/>
      <c r="I35150" s="94"/>
      <c r="J35150" s="2"/>
      <c r="P35150" s="30"/>
      <c r="T35150" s="2"/>
      <c r="V35150" s="2"/>
      <c r="W35150" s="28"/>
      <c r="Y35150" s="30"/>
      <c r="Z35150" s="30"/>
      <c r="AB35150" s="6"/>
    </row>
    <row r="35151" spans="1:28">
      <c r="A35151" s="2"/>
      <c r="B35151" s="2"/>
      <c r="C35151" s="2"/>
      <c r="G35151" s="94"/>
      <c r="H35151" s="94"/>
      <c r="I35151" s="94"/>
      <c r="J35151" s="2"/>
      <c r="P35151" s="30"/>
      <c r="T35151" s="2"/>
      <c r="V35151" s="2"/>
      <c r="W35151" s="28"/>
      <c r="Y35151" s="30"/>
      <c r="Z35151" s="30"/>
      <c r="AB35151" s="6"/>
    </row>
    <row r="35152" spans="1:28">
      <c r="A35152" s="2"/>
      <c r="B35152" s="2"/>
      <c r="C35152" s="2"/>
      <c r="G35152" s="94"/>
      <c r="H35152" s="94"/>
      <c r="I35152" s="94"/>
      <c r="J35152" s="2"/>
      <c r="P35152" s="30"/>
      <c r="T35152" s="2"/>
      <c r="V35152" s="2"/>
      <c r="W35152" s="28"/>
      <c r="Y35152" s="30"/>
      <c r="Z35152" s="30"/>
      <c r="AB35152" s="6"/>
    </row>
    <row r="35153" spans="1:28">
      <c r="A35153" s="2"/>
      <c r="B35153" s="2"/>
      <c r="C35153" s="2"/>
      <c r="G35153" s="94"/>
      <c r="H35153" s="94"/>
      <c r="I35153" s="94"/>
      <c r="J35153" s="2"/>
      <c r="P35153" s="30"/>
      <c r="T35153" s="2"/>
      <c r="V35153" s="2"/>
      <c r="W35153" s="28"/>
      <c r="Y35153" s="30"/>
      <c r="Z35153" s="30"/>
      <c r="AB35153" s="6"/>
    </row>
    <row r="35154" spans="1:28">
      <c r="A35154" s="2"/>
      <c r="B35154" s="2"/>
      <c r="C35154" s="2"/>
      <c r="G35154" s="94"/>
      <c r="H35154" s="94"/>
      <c r="I35154" s="94"/>
      <c r="J35154" s="2"/>
      <c r="P35154" s="30"/>
      <c r="T35154" s="2"/>
      <c r="V35154" s="2"/>
      <c r="W35154" s="28"/>
      <c r="Y35154" s="30"/>
      <c r="Z35154" s="30"/>
      <c r="AB35154" s="6"/>
    </row>
    <row r="35155" spans="1:28">
      <c r="A35155" s="2"/>
      <c r="B35155" s="2"/>
      <c r="C35155" s="2"/>
      <c r="G35155" s="94"/>
      <c r="H35155" s="94"/>
      <c r="I35155" s="94"/>
      <c r="J35155" s="2"/>
      <c r="P35155" s="30"/>
      <c r="T35155" s="2"/>
      <c r="V35155" s="2"/>
      <c r="W35155" s="28"/>
      <c r="Y35155" s="30"/>
      <c r="Z35155" s="30"/>
      <c r="AB35155" s="6"/>
    </row>
    <row r="35156" spans="1:28">
      <c r="A35156" s="2"/>
      <c r="B35156" s="2"/>
      <c r="C35156" s="2"/>
      <c r="G35156" s="94"/>
      <c r="H35156" s="94"/>
      <c r="I35156" s="94"/>
      <c r="J35156" s="2"/>
      <c r="P35156" s="30"/>
      <c r="T35156" s="2"/>
      <c r="V35156" s="2"/>
      <c r="W35156" s="28"/>
      <c r="Y35156" s="30"/>
      <c r="Z35156" s="30"/>
      <c r="AB35156" s="6"/>
    </row>
    <row r="35157" spans="1:28">
      <c r="A35157" s="2"/>
      <c r="B35157" s="2"/>
      <c r="C35157" s="2"/>
      <c r="G35157" s="94"/>
      <c r="H35157" s="94"/>
      <c r="I35157" s="94"/>
      <c r="J35157" s="2"/>
      <c r="P35157" s="30"/>
      <c r="T35157" s="2"/>
      <c r="V35157" s="2"/>
      <c r="W35157" s="28"/>
      <c r="Y35157" s="30"/>
      <c r="Z35157" s="30"/>
      <c r="AB35157" s="6"/>
    </row>
    <row r="35158" spans="1:28">
      <c r="A35158" s="2"/>
      <c r="B35158" s="2"/>
      <c r="C35158" s="2"/>
      <c r="G35158" s="94"/>
      <c r="H35158" s="94"/>
      <c r="I35158" s="94"/>
      <c r="J35158" s="2"/>
      <c r="P35158" s="30"/>
      <c r="T35158" s="2"/>
      <c r="V35158" s="2"/>
      <c r="W35158" s="28"/>
      <c r="Y35158" s="30"/>
      <c r="Z35158" s="30"/>
      <c r="AB35158" s="6"/>
    </row>
    <row r="35159" spans="1:28">
      <c r="A35159" s="2"/>
      <c r="B35159" s="2"/>
      <c r="C35159" s="2"/>
      <c r="G35159" s="94"/>
      <c r="H35159" s="94"/>
      <c r="I35159" s="94"/>
      <c r="J35159" s="2"/>
      <c r="P35159" s="30"/>
      <c r="T35159" s="2"/>
      <c r="V35159" s="2"/>
      <c r="W35159" s="28"/>
      <c r="Y35159" s="30"/>
      <c r="Z35159" s="30"/>
      <c r="AB35159" s="6"/>
    </row>
    <row r="35160" spans="1:28">
      <c r="A35160" s="2"/>
      <c r="B35160" s="2"/>
      <c r="C35160" s="2"/>
      <c r="G35160" s="94"/>
      <c r="H35160" s="94"/>
      <c r="I35160" s="94"/>
      <c r="J35160" s="2"/>
      <c r="P35160" s="30"/>
      <c r="T35160" s="2"/>
      <c r="V35160" s="2"/>
      <c r="W35160" s="28"/>
      <c r="Y35160" s="30"/>
      <c r="Z35160" s="30"/>
      <c r="AB35160" s="6"/>
    </row>
    <row r="35161" spans="1:28">
      <c r="A35161" s="2"/>
      <c r="B35161" s="2"/>
      <c r="C35161" s="2"/>
      <c r="G35161" s="94"/>
      <c r="H35161" s="94"/>
      <c r="I35161" s="94"/>
      <c r="J35161" s="2"/>
      <c r="P35161" s="30"/>
      <c r="T35161" s="2"/>
      <c r="V35161" s="2"/>
      <c r="W35161" s="28"/>
      <c r="Y35161" s="30"/>
      <c r="Z35161" s="30"/>
      <c r="AB35161" s="6"/>
    </row>
    <row r="35162" spans="1:28">
      <c r="A35162" s="2"/>
      <c r="B35162" s="2"/>
      <c r="C35162" s="2"/>
      <c r="G35162" s="94"/>
      <c r="H35162" s="94"/>
      <c r="I35162" s="94"/>
      <c r="J35162" s="2"/>
      <c r="P35162" s="30"/>
      <c r="T35162" s="2"/>
      <c r="V35162" s="2"/>
      <c r="W35162" s="28"/>
      <c r="Y35162" s="30"/>
      <c r="Z35162" s="30"/>
      <c r="AB35162" s="6"/>
    </row>
    <row r="35163" spans="1:28">
      <c r="A35163" s="2"/>
      <c r="B35163" s="2"/>
      <c r="C35163" s="2"/>
      <c r="G35163" s="94"/>
      <c r="H35163" s="94"/>
      <c r="I35163" s="94"/>
      <c r="J35163" s="2"/>
      <c r="P35163" s="30"/>
      <c r="T35163" s="2"/>
      <c r="V35163" s="2"/>
      <c r="W35163" s="28"/>
      <c r="Y35163" s="30"/>
      <c r="Z35163" s="30"/>
      <c r="AB35163" s="6"/>
    </row>
    <row r="35164" spans="1:28">
      <c r="A35164" s="2"/>
      <c r="B35164" s="2"/>
      <c r="C35164" s="2"/>
      <c r="G35164" s="94"/>
      <c r="H35164" s="94"/>
      <c r="I35164" s="94"/>
      <c r="J35164" s="2"/>
      <c r="P35164" s="30"/>
      <c r="T35164" s="2"/>
      <c r="V35164" s="2"/>
      <c r="W35164" s="28"/>
      <c r="Y35164" s="30"/>
      <c r="Z35164" s="30"/>
      <c r="AB35164" s="6"/>
    </row>
    <row r="35165" spans="1:28">
      <c r="A35165" s="2"/>
      <c r="B35165" s="2"/>
      <c r="C35165" s="2"/>
      <c r="G35165" s="94"/>
      <c r="H35165" s="94"/>
      <c r="I35165" s="94"/>
      <c r="J35165" s="2"/>
      <c r="P35165" s="30"/>
      <c r="T35165" s="2"/>
      <c r="V35165" s="2"/>
      <c r="W35165" s="28"/>
      <c r="Y35165" s="30"/>
      <c r="Z35165" s="30"/>
      <c r="AB35165" s="6"/>
    </row>
    <row r="35166" spans="1:28">
      <c r="A35166" s="2"/>
      <c r="B35166" s="2"/>
      <c r="C35166" s="2"/>
      <c r="G35166" s="94"/>
      <c r="H35166" s="94"/>
      <c r="I35166" s="94"/>
      <c r="J35166" s="2"/>
      <c r="P35166" s="30"/>
      <c r="T35166" s="2"/>
      <c r="V35166" s="2"/>
      <c r="W35166" s="28"/>
      <c r="Y35166" s="30"/>
      <c r="Z35166" s="30"/>
      <c r="AB35166" s="6"/>
    </row>
    <row r="35167" spans="1:28">
      <c r="A35167" s="2"/>
      <c r="B35167" s="2"/>
      <c r="C35167" s="2"/>
      <c r="G35167" s="94"/>
      <c r="H35167" s="94"/>
      <c r="I35167" s="94"/>
      <c r="J35167" s="2"/>
      <c r="P35167" s="30"/>
      <c r="T35167" s="2"/>
      <c r="V35167" s="2"/>
      <c r="W35167" s="28"/>
      <c r="Y35167" s="30"/>
      <c r="Z35167" s="30"/>
      <c r="AB35167" s="6"/>
    </row>
    <row r="35168" spans="1:28">
      <c r="A35168" s="2"/>
      <c r="B35168" s="2"/>
      <c r="C35168" s="2"/>
      <c r="G35168" s="94"/>
      <c r="H35168" s="94"/>
      <c r="I35168" s="94"/>
      <c r="J35168" s="2"/>
      <c r="P35168" s="30"/>
      <c r="T35168" s="2"/>
      <c r="V35168" s="2"/>
      <c r="W35168" s="28"/>
      <c r="Y35168" s="30"/>
      <c r="Z35168" s="30"/>
      <c r="AB35168" s="6"/>
    </row>
    <row r="35169" spans="1:28">
      <c r="A35169" s="2"/>
      <c r="B35169" s="2"/>
      <c r="C35169" s="2"/>
      <c r="G35169" s="94"/>
      <c r="H35169" s="94"/>
      <c r="I35169" s="94"/>
      <c r="J35169" s="2"/>
      <c r="P35169" s="30"/>
      <c r="T35169" s="2"/>
      <c r="V35169" s="2"/>
      <c r="W35169" s="28"/>
      <c r="Y35169" s="30"/>
      <c r="Z35169" s="30"/>
      <c r="AB35169" s="6"/>
    </row>
    <row r="35170" spans="1:28">
      <c r="A35170" s="2"/>
      <c r="B35170" s="2"/>
      <c r="C35170" s="2"/>
      <c r="G35170" s="94"/>
      <c r="H35170" s="94"/>
      <c r="I35170" s="94"/>
      <c r="J35170" s="2"/>
      <c r="P35170" s="30"/>
      <c r="T35170" s="2"/>
      <c r="V35170" s="2"/>
      <c r="W35170" s="28"/>
      <c r="Y35170" s="30"/>
      <c r="Z35170" s="30"/>
      <c r="AB35170" s="6"/>
    </row>
    <row r="35171" spans="1:28">
      <c r="A35171" s="2"/>
      <c r="B35171" s="2"/>
      <c r="C35171" s="2"/>
      <c r="G35171" s="94"/>
      <c r="H35171" s="94"/>
      <c r="I35171" s="94"/>
      <c r="J35171" s="2"/>
      <c r="P35171" s="30"/>
      <c r="T35171" s="2"/>
      <c r="V35171" s="2"/>
      <c r="W35171" s="28"/>
      <c r="Y35171" s="30"/>
      <c r="Z35171" s="30"/>
      <c r="AB35171" s="6"/>
    </row>
    <row r="35172" spans="1:28">
      <c r="A35172" s="2"/>
      <c r="B35172" s="2"/>
      <c r="C35172" s="2"/>
      <c r="G35172" s="94"/>
      <c r="H35172" s="94"/>
      <c r="I35172" s="94"/>
      <c r="J35172" s="2"/>
      <c r="P35172" s="30"/>
      <c r="T35172" s="2"/>
      <c r="V35172" s="2"/>
      <c r="W35172" s="28"/>
      <c r="Y35172" s="30"/>
      <c r="Z35172" s="30"/>
      <c r="AB35172" s="6"/>
    </row>
    <row r="35173" spans="1:28">
      <c r="A35173" s="2"/>
      <c r="B35173" s="2"/>
      <c r="C35173" s="2"/>
      <c r="G35173" s="94"/>
      <c r="H35173" s="94"/>
      <c r="I35173" s="94"/>
      <c r="J35173" s="2"/>
      <c r="P35173" s="30"/>
      <c r="T35173" s="2"/>
      <c r="V35173" s="2"/>
      <c r="W35173" s="28"/>
      <c r="Y35173" s="30"/>
      <c r="Z35173" s="30"/>
      <c r="AB35173" s="6"/>
    </row>
    <row r="35174" spans="1:28">
      <c r="A35174" s="2"/>
      <c r="B35174" s="2"/>
      <c r="C35174" s="2"/>
      <c r="G35174" s="94"/>
      <c r="H35174" s="94"/>
      <c r="I35174" s="94"/>
      <c r="J35174" s="2"/>
      <c r="P35174" s="30"/>
      <c r="T35174" s="2"/>
      <c r="V35174" s="2"/>
      <c r="W35174" s="28"/>
      <c r="Y35174" s="30"/>
      <c r="Z35174" s="30"/>
      <c r="AB35174" s="6"/>
    </row>
    <row r="35175" spans="1:28">
      <c r="A35175" s="2"/>
      <c r="B35175" s="2"/>
      <c r="C35175" s="2"/>
      <c r="G35175" s="94"/>
      <c r="H35175" s="94"/>
      <c r="I35175" s="94"/>
      <c r="J35175" s="2"/>
      <c r="P35175" s="30"/>
      <c r="T35175" s="2"/>
      <c r="V35175" s="2"/>
      <c r="W35175" s="28"/>
      <c r="Y35175" s="30"/>
      <c r="Z35175" s="30"/>
      <c r="AB35175" s="6"/>
    </row>
    <row r="35176" spans="1:28">
      <c r="A35176" s="2"/>
      <c r="B35176" s="2"/>
      <c r="C35176" s="2"/>
      <c r="G35176" s="94"/>
      <c r="H35176" s="94"/>
      <c r="I35176" s="94"/>
      <c r="J35176" s="2"/>
      <c r="P35176" s="30"/>
      <c r="T35176" s="2"/>
      <c r="V35176" s="2"/>
      <c r="W35176" s="28"/>
      <c r="Y35176" s="30"/>
      <c r="Z35176" s="30"/>
      <c r="AB35176" s="6"/>
    </row>
    <row r="35177" spans="1:28">
      <c r="A35177" s="2"/>
      <c r="B35177" s="2"/>
      <c r="C35177" s="2"/>
      <c r="G35177" s="94"/>
      <c r="H35177" s="94"/>
      <c r="I35177" s="94"/>
      <c r="J35177" s="2"/>
      <c r="P35177" s="30"/>
      <c r="T35177" s="2"/>
      <c r="V35177" s="2"/>
      <c r="W35177" s="28"/>
      <c r="Y35177" s="30"/>
      <c r="Z35177" s="30"/>
      <c r="AB35177" s="6"/>
    </row>
    <row r="35178" spans="1:28">
      <c r="A35178" s="2"/>
      <c r="B35178" s="2"/>
      <c r="C35178" s="2"/>
      <c r="G35178" s="94"/>
      <c r="H35178" s="94"/>
      <c r="I35178" s="94"/>
      <c r="J35178" s="2"/>
      <c r="P35178" s="30"/>
      <c r="T35178" s="2"/>
      <c r="V35178" s="2"/>
      <c r="W35178" s="28"/>
      <c r="Y35178" s="30"/>
      <c r="Z35178" s="30"/>
      <c r="AB35178" s="6"/>
    </row>
    <row r="35179" spans="1:28">
      <c r="A35179" s="2"/>
      <c r="B35179" s="2"/>
      <c r="C35179" s="2"/>
      <c r="G35179" s="94"/>
      <c r="H35179" s="94"/>
      <c r="I35179" s="94"/>
      <c r="J35179" s="2"/>
      <c r="P35179" s="30"/>
      <c r="T35179" s="2"/>
      <c r="V35179" s="2"/>
      <c r="W35179" s="28"/>
      <c r="Y35179" s="30"/>
      <c r="Z35179" s="30"/>
      <c r="AB35179" s="6"/>
    </row>
    <row r="35180" spans="1:28">
      <c r="A35180" s="2"/>
      <c r="B35180" s="2"/>
      <c r="C35180" s="2"/>
      <c r="G35180" s="94"/>
      <c r="H35180" s="94"/>
      <c r="I35180" s="94"/>
      <c r="J35180" s="2"/>
      <c r="P35180" s="30"/>
      <c r="T35180" s="2"/>
      <c r="V35180" s="2"/>
      <c r="W35180" s="28"/>
      <c r="Y35180" s="30"/>
      <c r="Z35180" s="30"/>
      <c r="AB35180" s="6"/>
    </row>
    <row r="35181" spans="1:28">
      <c r="A35181" s="2"/>
      <c r="B35181" s="2"/>
      <c r="C35181" s="2"/>
      <c r="G35181" s="94"/>
      <c r="H35181" s="94"/>
      <c r="I35181" s="94"/>
      <c r="J35181" s="2"/>
      <c r="P35181" s="30"/>
      <c r="T35181" s="2"/>
      <c r="V35181" s="2"/>
      <c r="W35181" s="28"/>
      <c r="Y35181" s="30"/>
      <c r="Z35181" s="30"/>
      <c r="AB35181" s="6"/>
    </row>
    <row r="35182" spans="1:28">
      <c r="A35182" s="2"/>
      <c r="B35182" s="2"/>
      <c r="C35182" s="2"/>
      <c r="G35182" s="94"/>
      <c r="H35182" s="94"/>
      <c r="I35182" s="94"/>
      <c r="J35182" s="2"/>
      <c r="P35182" s="30"/>
      <c r="T35182" s="2"/>
      <c r="V35182" s="2"/>
      <c r="W35182" s="28"/>
      <c r="Y35182" s="30"/>
      <c r="Z35182" s="30"/>
      <c r="AB35182" s="6"/>
    </row>
    <row r="35183" spans="1:28">
      <c r="A35183" s="2"/>
      <c r="B35183" s="2"/>
      <c r="C35183" s="2"/>
      <c r="G35183" s="94"/>
      <c r="H35183" s="94"/>
      <c r="I35183" s="94"/>
      <c r="J35183" s="2"/>
      <c r="P35183" s="30"/>
      <c r="T35183" s="2"/>
      <c r="V35183" s="2"/>
      <c r="W35183" s="28"/>
      <c r="Y35183" s="30"/>
      <c r="Z35183" s="30"/>
      <c r="AB35183" s="6"/>
    </row>
    <row r="35184" spans="1:28">
      <c r="A35184" s="2"/>
      <c r="B35184" s="2"/>
      <c r="C35184" s="2"/>
      <c r="G35184" s="94"/>
      <c r="H35184" s="94"/>
      <c r="I35184" s="94"/>
      <c r="J35184" s="2"/>
      <c r="P35184" s="30"/>
      <c r="T35184" s="2"/>
      <c r="V35184" s="2"/>
      <c r="W35184" s="28"/>
      <c r="Y35184" s="30"/>
      <c r="Z35184" s="30"/>
      <c r="AB35184" s="6"/>
    </row>
    <row r="35185" spans="1:28">
      <c r="A35185" s="2"/>
      <c r="B35185" s="2"/>
      <c r="C35185" s="2"/>
      <c r="G35185" s="94"/>
      <c r="H35185" s="94"/>
      <c r="I35185" s="94"/>
      <c r="J35185" s="2"/>
      <c r="P35185" s="30"/>
      <c r="T35185" s="2"/>
      <c r="V35185" s="2"/>
      <c r="W35185" s="28"/>
      <c r="Y35185" s="30"/>
      <c r="Z35185" s="30"/>
      <c r="AB35185" s="6"/>
    </row>
    <row r="35186" spans="1:28">
      <c r="A35186" s="2"/>
      <c r="B35186" s="2"/>
      <c r="C35186" s="2"/>
      <c r="G35186" s="94"/>
      <c r="H35186" s="94"/>
      <c r="I35186" s="94"/>
      <c r="J35186" s="2"/>
      <c r="P35186" s="30"/>
      <c r="T35186" s="2"/>
      <c r="V35186" s="2"/>
      <c r="W35186" s="28"/>
      <c r="Y35186" s="30"/>
      <c r="Z35186" s="30"/>
      <c r="AB35186" s="6"/>
    </row>
    <row r="35187" spans="1:28">
      <c r="A35187" s="2"/>
      <c r="B35187" s="2"/>
      <c r="C35187" s="2"/>
      <c r="G35187" s="94"/>
      <c r="H35187" s="94"/>
      <c r="I35187" s="94"/>
      <c r="J35187" s="2"/>
      <c r="P35187" s="30"/>
      <c r="T35187" s="2"/>
      <c r="V35187" s="2"/>
      <c r="W35187" s="28"/>
      <c r="Y35187" s="30"/>
      <c r="Z35187" s="30"/>
      <c r="AB35187" s="6"/>
    </row>
    <row r="35188" spans="1:28">
      <c r="A35188" s="2"/>
      <c r="B35188" s="2"/>
      <c r="C35188" s="2"/>
      <c r="G35188" s="94"/>
      <c r="H35188" s="94"/>
      <c r="I35188" s="94"/>
      <c r="J35188" s="2"/>
      <c r="P35188" s="30"/>
      <c r="T35188" s="2"/>
      <c r="V35188" s="2"/>
      <c r="W35188" s="28"/>
      <c r="Y35188" s="30"/>
      <c r="Z35188" s="30"/>
      <c r="AB35188" s="6"/>
    </row>
    <row r="35189" spans="1:28">
      <c r="A35189" s="2"/>
      <c r="B35189" s="2"/>
      <c r="C35189" s="2"/>
      <c r="G35189" s="94"/>
      <c r="H35189" s="94"/>
      <c r="I35189" s="94"/>
      <c r="J35189" s="2"/>
      <c r="P35189" s="30"/>
      <c r="T35189" s="2"/>
      <c r="V35189" s="2"/>
      <c r="W35189" s="28"/>
      <c r="Y35189" s="30"/>
      <c r="Z35189" s="30"/>
      <c r="AB35189" s="6"/>
    </row>
    <row r="35190" spans="1:28">
      <c r="A35190" s="2"/>
      <c r="B35190" s="2"/>
      <c r="C35190" s="2"/>
      <c r="G35190" s="94"/>
      <c r="H35190" s="94"/>
      <c r="I35190" s="94"/>
      <c r="J35190" s="2"/>
      <c r="P35190" s="30"/>
      <c r="T35190" s="2"/>
      <c r="V35190" s="2"/>
      <c r="W35190" s="28"/>
      <c r="Y35190" s="30"/>
      <c r="Z35190" s="30"/>
      <c r="AB35190" s="6"/>
    </row>
    <row r="35191" spans="1:28">
      <c r="A35191" s="2"/>
      <c r="B35191" s="2"/>
      <c r="C35191" s="2"/>
      <c r="G35191" s="94"/>
      <c r="H35191" s="94"/>
      <c r="I35191" s="94"/>
      <c r="J35191" s="2"/>
      <c r="P35191" s="30"/>
      <c r="T35191" s="2"/>
      <c r="V35191" s="2"/>
      <c r="W35191" s="28"/>
      <c r="Y35191" s="30"/>
      <c r="Z35191" s="30"/>
      <c r="AB35191" s="6"/>
    </row>
    <row r="35192" spans="1:28">
      <c r="A35192" s="2"/>
      <c r="B35192" s="2"/>
      <c r="C35192" s="2"/>
      <c r="G35192" s="94"/>
      <c r="H35192" s="94"/>
      <c r="I35192" s="94"/>
      <c r="J35192" s="2"/>
      <c r="P35192" s="30"/>
      <c r="T35192" s="2"/>
      <c r="V35192" s="2"/>
      <c r="W35192" s="28"/>
      <c r="Y35192" s="30"/>
      <c r="Z35192" s="30"/>
      <c r="AB35192" s="6"/>
    </row>
    <row r="35193" spans="1:28">
      <c r="A35193" s="2"/>
      <c r="B35193" s="2"/>
      <c r="C35193" s="2"/>
      <c r="G35193" s="94"/>
      <c r="H35193" s="94"/>
      <c r="I35193" s="94"/>
      <c r="J35193" s="2"/>
      <c r="P35193" s="30"/>
      <c r="T35193" s="2"/>
      <c r="V35193" s="2"/>
      <c r="W35193" s="28"/>
      <c r="Y35193" s="30"/>
      <c r="Z35193" s="30"/>
      <c r="AB35193" s="6"/>
    </row>
    <row r="35194" spans="1:28">
      <c r="A35194" s="2"/>
      <c r="B35194" s="2"/>
      <c r="C35194" s="2"/>
      <c r="G35194" s="94"/>
      <c r="H35194" s="94"/>
      <c r="I35194" s="94"/>
      <c r="J35194" s="2"/>
      <c r="P35194" s="30"/>
      <c r="T35194" s="2"/>
      <c r="V35194" s="2"/>
      <c r="W35194" s="28"/>
      <c r="Y35194" s="30"/>
      <c r="Z35194" s="30"/>
      <c r="AB35194" s="6"/>
    </row>
    <row r="35195" spans="1:28">
      <c r="A35195" s="2"/>
      <c r="B35195" s="2"/>
      <c r="C35195" s="2"/>
      <c r="G35195" s="94"/>
      <c r="H35195" s="94"/>
      <c r="I35195" s="94"/>
      <c r="J35195" s="2"/>
      <c r="P35195" s="30"/>
      <c r="T35195" s="2"/>
      <c r="V35195" s="2"/>
      <c r="W35195" s="28"/>
      <c r="Y35195" s="30"/>
      <c r="Z35195" s="30"/>
      <c r="AB35195" s="6"/>
    </row>
    <row r="35196" spans="1:28">
      <c r="A35196" s="2"/>
      <c r="B35196" s="2"/>
      <c r="C35196" s="2"/>
      <c r="G35196" s="94"/>
      <c r="H35196" s="94"/>
      <c r="I35196" s="94"/>
      <c r="J35196" s="2"/>
      <c r="P35196" s="30"/>
      <c r="T35196" s="2"/>
      <c r="V35196" s="2"/>
      <c r="W35196" s="28"/>
      <c r="Y35196" s="30"/>
      <c r="Z35196" s="30"/>
      <c r="AB35196" s="6"/>
    </row>
    <row r="35197" spans="1:28">
      <c r="A35197" s="2"/>
      <c r="B35197" s="2"/>
      <c r="C35197" s="2"/>
      <c r="G35197" s="94"/>
      <c r="H35197" s="94"/>
      <c r="I35197" s="94"/>
      <c r="J35197" s="2"/>
      <c r="P35197" s="30"/>
      <c r="T35197" s="2"/>
      <c r="V35197" s="2"/>
      <c r="W35197" s="28"/>
      <c r="Y35197" s="30"/>
      <c r="Z35197" s="30"/>
      <c r="AB35197" s="6"/>
    </row>
    <row r="35198" spans="1:28">
      <c r="A35198" s="2"/>
      <c r="B35198" s="2"/>
      <c r="C35198" s="2"/>
      <c r="G35198" s="94"/>
      <c r="H35198" s="94"/>
      <c r="I35198" s="94"/>
      <c r="J35198" s="2"/>
      <c r="P35198" s="30"/>
      <c r="T35198" s="2"/>
      <c r="V35198" s="2"/>
      <c r="W35198" s="28"/>
      <c r="Y35198" s="30"/>
      <c r="Z35198" s="30"/>
      <c r="AB35198" s="6"/>
    </row>
    <row r="35199" spans="1:28">
      <c r="A35199" s="2"/>
      <c r="B35199" s="2"/>
      <c r="C35199" s="2"/>
      <c r="G35199" s="94"/>
      <c r="H35199" s="94"/>
      <c r="I35199" s="94"/>
      <c r="J35199" s="2"/>
      <c r="P35199" s="30"/>
      <c r="T35199" s="2"/>
      <c r="V35199" s="2"/>
      <c r="W35199" s="28"/>
      <c r="Y35199" s="30"/>
      <c r="Z35199" s="30"/>
      <c r="AB35199" s="6"/>
    </row>
    <row r="35200" spans="1:28">
      <c r="A35200" s="2"/>
      <c r="B35200" s="2"/>
      <c r="C35200" s="2"/>
      <c r="G35200" s="94"/>
      <c r="H35200" s="94"/>
      <c r="I35200" s="94"/>
      <c r="J35200" s="2"/>
      <c r="P35200" s="30"/>
      <c r="T35200" s="2"/>
      <c r="V35200" s="2"/>
      <c r="W35200" s="28"/>
      <c r="Y35200" s="30"/>
      <c r="Z35200" s="30"/>
      <c r="AB35200" s="6"/>
    </row>
    <row r="35201" spans="1:28">
      <c r="A35201" s="2"/>
      <c r="B35201" s="2"/>
      <c r="C35201" s="2"/>
      <c r="G35201" s="94"/>
      <c r="H35201" s="94"/>
      <c r="I35201" s="94"/>
      <c r="J35201" s="2"/>
      <c r="P35201" s="30"/>
      <c r="T35201" s="2"/>
      <c r="V35201" s="2"/>
      <c r="W35201" s="28"/>
      <c r="Y35201" s="30"/>
      <c r="Z35201" s="30"/>
      <c r="AB35201" s="6"/>
    </row>
    <row r="35202" spans="1:28">
      <c r="A35202" s="2"/>
      <c r="B35202" s="2"/>
      <c r="C35202" s="2"/>
      <c r="G35202" s="94"/>
      <c r="H35202" s="94"/>
      <c r="I35202" s="94"/>
      <c r="J35202" s="2"/>
      <c r="P35202" s="30"/>
      <c r="T35202" s="2"/>
      <c r="V35202" s="2"/>
      <c r="W35202" s="28"/>
      <c r="Y35202" s="30"/>
      <c r="Z35202" s="30"/>
      <c r="AB35202" s="6"/>
    </row>
    <row r="35203" spans="1:28">
      <c r="A35203" s="2"/>
      <c r="B35203" s="2"/>
      <c r="C35203" s="2"/>
      <c r="G35203" s="94"/>
      <c r="H35203" s="94"/>
      <c r="I35203" s="94"/>
      <c r="J35203" s="2"/>
      <c r="P35203" s="30"/>
      <c r="T35203" s="2"/>
      <c r="V35203" s="2"/>
      <c r="W35203" s="28"/>
      <c r="Y35203" s="30"/>
      <c r="Z35203" s="30"/>
      <c r="AB35203" s="6"/>
    </row>
    <row r="35204" spans="1:28">
      <c r="A35204" s="2"/>
      <c r="B35204" s="2"/>
      <c r="C35204" s="2"/>
      <c r="G35204" s="94"/>
      <c r="H35204" s="94"/>
      <c r="I35204" s="94"/>
      <c r="J35204" s="2"/>
      <c r="P35204" s="30"/>
      <c r="T35204" s="2"/>
      <c r="V35204" s="2"/>
      <c r="W35204" s="28"/>
      <c r="Y35204" s="30"/>
      <c r="Z35204" s="30"/>
      <c r="AB35204" s="6"/>
    </row>
    <row r="35205" spans="1:28">
      <c r="A35205" s="2"/>
      <c r="B35205" s="2"/>
      <c r="C35205" s="2"/>
      <c r="G35205" s="94"/>
      <c r="H35205" s="94"/>
      <c r="I35205" s="94"/>
      <c r="J35205" s="2"/>
      <c r="P35205" s="30"/>
      <c r="T35205" s="2"/>
      <c r="V35205" s="2"/>
      <c r="W35205" s="28"/>
      <c r="Y35205" s="30"/>
      <c r="Z35205" s="30"/>
      <c r="AB35205" s="6"/>
    </row>
    <row r="35206" spans="1:28">
      <c r="A35206" s="2"/>
      <c r="B35206" s="2"/>
      <c r="C35206" s="2"/>
      <c r="G35206" s="94"/>
      <c r="H35206" s="94"/>
      <c r="I35206" s="94"/>
      <c r="J35206" s="2"/>
      <c r="P35206" s="30"/>
      <c r="T35206" s="2"/>
      <c r="V35206" s="2"/>
      <c r="W35206" s="28"/>
      <c r="Y35206" s="30"/>
      <c r="Z35206" s="30"/>
      <c r="AB35206" s="6"/>
    </row>
    <row r="35207" spans="1:28">
      <c r="A35207" s="2"/>
      <c r="B35207" s="2"/>
      <c r="C35207" s="2"/>
      <c r="G35207" s="94"/>
      <c r="H35207" s="94"/>
      <c r="I35207" s="94"/>
      <c r="J35207" s="2"/>
      <c r="P35207" s="30"/>
      <c r="T35207" s="2"/>
      <c r="V35207" s="2"/>
      <c r="W35207" s="28"/>
      <c r="Y35207" s="30"/>
      <c r="Z35207" s="30"/>
      <c r="AB35207" s="6"/>
    </row>
    <row r="35208" spans="1:28">
      <c r="A35208" s="2"/>
      <c r="B35208" s="2"/>
      <c r="C35208" s="2"/>
      <c r="G35208" s="94"/>
      <c r="H35208" s="94"/>
      <c r="I35208" s="94"/>
      <c r="J35208" s="2"/>
      <c r="P35208" s="30"/>
      <c r="T35208" s="2"/>
      <c r="V35208" s="2"/>
      <c r="W35208" s="28"/>
      <c r="Y35208" s="30"/>
      <c r="Z35208" s="30"/>
      <c r="AB35208" s="6"/>
    </row>
    <row r="35209" spans="1:28">
      <c r="A35209" s="2"/>
      <c r="B35209" s="2"/>
      <c r="C35209" s="2"/>
      <c r="G35209" s="94"/>
      <c r="H35209" s="94"/>
      <c r="I35209" s="94"/>
      <c r="J35209" s="2"/>
      <c r="P35209" s="30"/>
      <c r="T35209" s="2"/>
      <c r="V35209" s="2"/>
      <c r="W35209" s="28"/>
      <c r="Y35209" s="30"/>
      <c r="Z35209" s="30"/>
      <c r="AB35209" s="6"/>
    </row>
    <row r="35210" spans="1:28">
      <c r="A35210" s="2"/>
      <c r="B35210" s="2"/>
      <c r="C35210" s="2"/>
      <c r="G35210" s="94"/>
      <c r="H35210" s="94"/>
      <c r="I35210" s="94"/>
      <c r="J35210" s="2"/>
      <c r="P35210" s="30"/>
      <c r="T35210" s="2"/>
      <c r="V35210" s="2"/>
      <c r="W35210" s="28"/>
      <c r="Y35210" s="30"/>
      <c r="Z35210" s="30"/>
      <c r="AB35210" s="6"/>
    </row>
    <row r="35211" spans="1:28">
      <c r="A35211" s="2"/>
      <c r="B35211" s="2"/>
      <c r="C35211" s="2"/>
      <c r="G35211" s="94"/>
      <c r="H35211" s="94"/>
      <c r="I35211" s="94"/>
      <c r="J35211" s="2"/>
      <c r="P35211" s="30"/>
      <c r="T35211" s="2"/>
      <c r="V35211" s="2"/>
      <c r="W35211" s="28"/>
      <c r="Y35211" s="30"/>
      <c r="Z35211" s="30"/>
      <c r="AB35211" s="6"/>
    </row>
    <row r="35212" spans="1:28">
      <c r="A35212" s="2"/>
      <c r="B35212" s="2"/>
      <c r="C35212" s="2"/>
      <c r="G35212" s="94"/>
      <c r="H35212" s="94"/>
      <c r="I35212" s="94"/>
      <c r="J35212" s="2"/>
      <c r="P35212" s="30"/>
      <c r="T35212" s="2"/>
      <c r="V35212" s="2"/>
      <c r="W35212" s="28"/>
      <c r="Y35212" s="30"/>
      <c r="Z35212" s="30"/>
      <c r="AB35212" s="6"/>
    </row>
    <row r="35213" spans="1:28">
      <c r="A35213" s="2"/>
      <c r="B35213" s="2"/>
      <c r="C35213" s="2"/>
      <c r="G35213" s="94"/>
      <c r="H35213" s="94"/>
      <c r="I35213" s="94"/>
      <c r="J35213" s="2"/>
      <c r="P35213" s="30"/>
      <c r="T35213" s="2"/>
      <c r="V35213" s="2"/>
      <c r="W35213" s="28"/>
      <c r="Y35213" s="30"/>
      <c r="Z35213" s="30"/>
      <c r="AB35213" s="6"/>
    </row>
    <row r="35214" spans="1:28">
      <c r="A35214" s="2"/>
      <c r="B35214" s="2"/>
      <c r="C35214" s="2"/>
      <c r="G35214" s="94"/>
      <c r="H35214" s="94"/>
      <c r="I35214" s="94"/>
      <c r="J35214" s="2"/>
      <c r="P35214" s="30"/>
      <c r="T35214" s="2"/>
      <c r="V35214" s="2"/>
      <c r="W35214" s="28"/>
      <c r="Y35214" s="30"/>
      <c r="Z35214" s="30"/>
      <c r="AB35214" s="6"/>
    </row>
    <row r="35215" spans="1:28">
      <c r="A35215" s="2"/>
      <c r="B35215" s="2"/>
      <c r="C35215" s="2"/>
      <c r="G35215" s="94"/>
      <c r="H35215" s="94"/>
      <c r="I35215" s="94"/>
      <c r="J35215" s="2"/>
      <c r="P35215" s="30"/>
      <c r="T35215" s="2"/>
      <c r="V35215" s="2"/>
      <c r="W35215" s="28"/>
      <c r="Y35215" s="30"/>
      <c r="Z35215" s="30"/>
      <c r="AB35215" s="6"/>
    </row>
    <row r="35216" spans="1:28">
      <c r="A35216" s="2"/>
      <c r="B35216" s="2"/>
      <c r="C35216" s="2"/>
      <c r="G35216" s="94"/>
      <c r="H35216" s="94"/>
      <c r="I35216" s="94"/>
      <c r="J35216" s="2"/>
      <c r="P35216" s="30"/>
      <c r="T35216" s="2"/>
      <c r="V35216" s="2"/>
      <c r="W35216" s="28"/>
      <c r="Y35216" s="30"/>
      <c r="Z35216" s="30"/>
      <c r="AB35216" s="6"/>
    </row>
    <row r="35217" spans="1:28">
      <c r="A35217" s="2"/>
      <c r="B35217" s="2"/>
      <c r="C35217" s="2"/>
      <c r="G35217" s="94"/>
      <c r="H35217" s="94"/>
      <c r="I35217" s="94"/>
      <c r="J35217" s="2"/>
      <c r="P35217" s="30"/>
      <c r="T35217" s="2"/>
      <c r="V35217" s="2"/>
      <c r="W35217" s="28"/>
      <c r="Y35217" s="30"/>
      <c r="Z35217" s="30"/>
      <c r="AB35217" s="6"/>
    </row>
    <row r="35218" spans="1:28">
      <c r="A35218" s="2"/>
      <c r="B35218" s="2"/>
      <c r="C35218" s="2"/>
      <c r="G35218" s="94"/>
      <c r="H35218" s="94"/>
      <c r="I35218" s="94"/>
      <c r="J35218" s="2"/>
      <c r="P35218" s="30"/>
      <c r="T35218" s="2"/>
      <c r="V35218" s="2"/>
      <c r="W35218" s="28"/>
      <c r="Y35218" s="30"/>
      <c r="Z35218" s="30"/>
      <c r="AB35218" s="6"/>
    </row>
    <row r="35219" spans="1:28">
      <c r="A35219" s="2"/>
      <c r="B35219" s="2"/>
      <c r="C35219" s="2"/>
      <c r="G35219" s="94"/>
      <c r="H35219" s="94"/>
      <c r="I35219" s="94"/>
      <c r="J35219" s="2"/>
      <c r="P35219" s="30"/>
      <c r="T35219" s="2"/>
      <c r="V35219" s="2"/>
      <c r="W35219" s="28"/>
      <c r="Y35219" s="30"/>
      <c r="Z35219" s="30"/>
      <c r="AB35219" s="6"/>
    </row>
    <row r="35220" spans="1:28">
      <c r="A35220" s="2"/>
      <c r="B35220" s="2"/>
      <c r="C35220" s="2"/>
      <c r="G35220" s="94"/>
      <c r="H35220" s="94"/>
      <c r="I35220" s="94"/>
      <c r="J35220" s="2"/>
      <c r="P35220" s="30"/>
      <c r="T35220" s="2"/>
      <c r="V35220" s="2"/>
      <c r="W35220" s="28"/>
      <c r="Y35220" s="30"/>
      <c r="Z35220" s="30"/>
      <c r="AB35220" s="6"/>
    </row>
    <row r="35221" spans="1:28">
      <c r="A35221" s="2"/>
      <c r="B35221" s="2"/>
      <c r="C35221" s="2"/>
      <c r="G35221" s="94"/>
      <c r="H35221" s="94"/>
      <c r="I35221" s="94"/>
      <c r="J35221" s="2"/>
      <c r="P35221" s="30"/>
      <c r="T35221" s="2"/>
      <c r="V35221" s="2"/>
      <c r="W35221" s="28"/>
      <c r="Y35221" s="30"/>
      <c r="Z35221" s="30"/>
      <c r="AB35221" s="6"/>
    </row>
    <row r="35222" spans="1:28">
      <c r="A35222" s="2"/>
      <c r="B35222" s="2"/>
      <c r="C35222" s="2"/>
      <c r="G35222" s="94"/>
      <c r="H35222" s="94"/>
      <c r="I35222" s="94"/>
      <c r="J35222" s="2"/>
      <c r="P35222" s="30"/>
      <c r="T35222" s="2"/>
      <c r="V35222" s="2"/>
      <c r="W35222" s="28"/>
      <c r="Y35222" s="30"/>
      <c r="Z35222" s="30"/>
      <c r="AB35222" s="6"/>
    </row>
    <row r="35223" spans="1:28">
      <c r="A35223" s="2"/>
      <c r="B35223" s="2"/>
      <c r="C35223" s="2"/>
      <c r="G35223" s="94"/>
      <c r="H35223" s="94"/>
      <c r="I35223" s="94"/>
      <c r="J35223" s="2"/>
      <c r="P35223" s="30"/>
      <c r="T35223" s="2"/>
      <c r="V35223" s="2"/>
      <c r="W35223" s="28"/>
      <c r="Y35223" s="30"/>
      <c r="Z35223" s="30"/>
      <c r="AB35223" s="6"/>
    </row>
    <row r="35224" spans="1:28">
      <c r="A35224" s="2"/>
      <c r="B35224" s="2"/>
      <c r="C35224" s="2"/>
      <c r="G35224" s="94"/>
      <c r="H35224" s="94"/>
      <c r="I35224" s="94"/>
      <c r="J35224" s="2"/>
      <c r="P35224" s="30"/>
      <c r="T35224" s="2"/>
      <c r="V35224" s="2"/>
      <c r="W35224" s="28"/>
      <c r="Y35224" s="30"/>
      <c r="Z35224" s="30"/>
      <c r="AB35224" s="6"/>
    </row>
    <row r="35225" spans="1:28">
      <c r="A35225" s="2"/>
      <c r="B35225" s="2"/>
      <c r="C35225" s="2"/>
      <c r="G35225" s="94"/>
      <c r="H35225" s="94"/>
      <c r="I35225" s="94"/>
      <c r="J35225" s="2"/>
      <c r="P35225" s="30"/>
      <c r="T35225" s="2"/>
      <c r="V35225" s="2"/>
      <c r="W35225" s="28"/>
      <c r="Y35225" s="30"/>
      <c r="Z35225" s="30"/>
      <c r="AB35225" s="6"/>
    </row>
    <row r="35226" spans="1:28">
      <c r="A35226" s="2"/>
      <c r="B35226" s="2"/>
      <c r="C35226" s="2"/>
      <c r="G35226" s="94"/>
      <c r="H35226" s="94"/>
      <c r="I35226" s="94"/>
      <c r="J35226" s="2"/>
      <c r="P35226" s="30"/>
      <c r="T35226" s="2"/>
      <c r="V35226" s="2"/>
      <c r="W35226" s="28"/>
      <c r="Y35226" s="30"/>
      <c r="Z35226" s="30"/>
      <c r="AB35226" s="6"/>
    </row>
    <row r="35227" spans="1:28">
      <c r="A35227" s="2"/>
      <c r="B35227" s="2"/>
      <c r="C35227" s="2"/>
      <c r="G35227" s="94"/>
      <c r="H35227" s="94"/>
      <c r="I35227" s="94"/>
      <c r="J35227" s="2"/>
      <c r="P35227" s="30"/>
      <c r="T35227" s="2"/>
      <c r="V35227" s="2"/>
      <c r="W35227" s="28"/>
      <c r="Y35227" s="30"/>
      <c r="Z35227" s="30"/>
      <c r="AB35227" s="6"/>
    </row>
    <row r="35228" spans="1:28">
      <c r="A35228" s="2"/>
      <c r="B35228" s="2"/>
      <c r="C35228" s="2"/>
      <c r="G35228" s="94"/>
      <c r="H35228" s="94"/>
      <c r="I35228" s="94"/>
      <c r="J35228" s="2"/>
      <c r="P35228" s="30"/>
      <c r="T35228" s="2"/>
      <c r="V35228" s="2"/>
      <c r="W35228" s="28"/>
      <c r="Y35228" s="30"/>
      <c r="Z35228" s="30"/>
      <c r="AB35228" s="6"/>
    </row>
    <row r="35229" spans="1:28">
      <c r="A35229" s="2"/>
      <c r="B35229" s="2"/>
      <c r="C35229" s="2"/>
      <c r="G35229" s="94"/>
      <c r="H35229" s="94"/>
      <c r="I35229" s="94"/>
      <c r="J35229" s="2"/>
      <c r="P35229" s="30"/>
      <c r="T35229" s="2"/>
      <c r="V35229" s="2"/>
      <c r="W35229" s="28"/>
      <c r="Y35229" s="30"/>
      <c r="Z35229" s="30"/>
      <c r="AB35229" s="6"/>
    </row>
    <row r="35230" spans="1:28">
      <c r="A35230" s="2"/>
      <c r="B35230" s="2"/>
      <c r="C35230" s="2"/>
      <c r="G35230" s="94"/>
      <c r="H35230" s="94"/>
      <c r="I35230" s="94"/>
      <c r="J35230" s="2"/>
      <c r="P35230" s="30"/>
      <c r="T35230" s="2"/>
      <c r="V35230" s="2"/>
      <c r="W35230" s="28"/>
      <c r="Y35230" s="30"/>
      <c r="Z35230" s="30"/>
      <c r="AB35230" s="6"/>
    </row>
    <row r="35231" spans="1:28">
      <c r="A35231" s="2"/>
      <c r="B35231" s="2"/>
      <c r="C35231" s="2"/>
      <c r="G35231" s="94"/>
      <c r="H35231" s="94"/>
      <c r="I35231" s="94"/>
      <c r="J35231" s="2"/>
      <c r="P35231" s="30"/>
      <c r="T35231" s="2"/>
      <c r="V35231" s="2"/>
      <c r="W35231" s="28"/>
      <c r="Y35231" s="30"/>
      <c r="Z35231" s="30"/>
      <c r="AB35231" s="6"/>
    </row>
    <row r="35232" spans="1:28">
      <c r="A35232" s="2"/>
      <c r="B35232" s="2"/>
      <c r="C35232" s="2"/>
      <c r="G35232" s="94"/>
      <c r="H35232" s="94"/>
      <c r="I35232" s="94"/>
      <c r="J35232" s="2"/>
      <c r="P35232" s="30"/>
      <c r="T35232" s="2"/>
      <c r="V35232" s="2"/>
      <c r="W35232" s="28"/>
      <c r="Y35232" s="30"/>
      <c r="Z35232" s="30"/>
      <c r="AB35232" s="6"/>
    </row>
    <row r="35233" spans="1:28">
      <c r="A35233" s="2"/>
      <c r="B35233" s="2"/>
      <c r="C35233" s="2"/>
      <c r="G35233" s="94"/>
      <c r="H35233" s="94"/>
      <c r="I35233" s="94"/>
      <c r="J35233" s="2"/>
      <c r="P35233" s="30"/>
      <c r="T35233" s="2"/>
      <c r="V35233" s="2"/>
      <c r="W35233" s="28"/>
      <c r="Y35233" s="30"/>
      <c r="Z35233" s="30"/>
      <c r="AB35233" s="6"/>
    </row>
    <row r="35234" spans="1:28">
      <c r="A35234" s="2"/>
      <c r="B35234" s="2"/>
      <c r="C35234" s="2"/>
      <c r="G35234" s="94"/>
      <c r="H35234" s="94"/>
      <c r="I35234" s="94"/>
      <c r="J35234" s="2"/>
      <c r="P35234" s="30"/>
      <c r="T35234" s="2"/>
      <c r="V35234" s="2"/>
      <c r="W35234" s="28"/>
      <c r="Y35234" s="30"/>
      <c r="Z35234" s="30"/>
      <c r="AB35234" s="6"/>
    </row>
    <row r="35235" spans="1:28">
      <c r="A35235" s="2"/>
      <c r="B35235" s="2"/>
      <c r="C35235" s="2"/>
      <c r="G35235" s="94"/>
      <c r="H35235" s="94"/>
      <c r="I35235" s="94"/>
      <c r="J35235" s="2"/>
      <c r="P35235" s="30"/>
      <c r="T35235" s="2"/>
      <c r="V35235" s="2"/>
      <c r="W35235" s="28"/>
      <c r="Y35235" s="30"/>
      <c r="Z35235" s="30"/>
      <c r="AB35235" s="6"/>
    </row>
    <row r="35236" spans="1:28">
      <c r="A35236" s="2"/>
      <c r="B35236" s="2"/>
      <c r="C35236" s="2"/>
      <c r="G35236" s="94"/>
      <c r="H35236" s="94"/>
      <c r="I35236" s="94"/>
      <c r="J35236" s="2"/>
      <c r="P35236" s="30"/>
      <c r="T35236" s="2"/>
      <c r="V35236" s="2"/>
      <c r="W35236" s="28"/>
      <c r="Y35236" s="30"/>
      <c r="Z35236" s="30"/>
      <c r="AB35236" s="6"/>
    </row>
    <row r="35237" spans="1:28">
      <c r="A35237" s="2"/>
      <c r="B35237" s="2"/>
      <c r="C35237" s="2"/>
      <c r="G35237" s="94"/>
      <c r="H35237" s="94"/>
      <c r="I35237" s="94"/>
      <c r="J35237" s="2"/>
      <c r="P35237" s="30"/>
      <c r="T35237" s="2"/>
      <c r="V35237" s="2"/>
      <c r="W35237" s="28"/>
      <c r="Y35237" s="30"/>
      <c r="Z35237" s="30"/>
      <c r="AB35237" s="6"/>
    </row>
    <row r="35238" spans="1:28">
      <c r="A35238" s="2"/>
      <c r="B35238" s="2"/>
      <c r="C35238" s="2"/>
      <c r="G35238" s="94"/>
      <c r="H35238" s="94"/>
      <c r="I35238" s="94"/>
      <c r="J35238" s="2"/>
      <c r="P35238" s="30"/>
      <c r="T35238" s="2"/>
      <c r="V35238" s="2"/>
      <c r="W35238" s="28"/>
      <c r="Y35238" s="30"/>
      <c r="Z35238" s="30"/>
      <c r="AB35238" s="6"/>
    </row>
    <row r="35239" spans="1:28">
      <c r="A35239" s="2"/>
      <c r="B35239" s="2"/>
      <c r="C35239" s="2"/>
      <c r="G35239" s="94"/>
      <c r="H35239" s="94"/>
      <c r="I35239" s="94"/>
      <c r="J35239" s="2"/>
      <c r="P35239" s="30"/>
      <c r="T35239" s="2"/>
      <c r="V35239" s="2"/>
      <c r="W35239" s="28"/>
      <c r="Y35239" s="30"/>
      <c r="Z35239" s="30"/>
      <c r="AB35239" s="6"/>
    </row>
    <row r="35240" spans="1:28">
      <c r="A35240" s="2"/>
      <c r="B35240" s="2"/>
      <c r="C35240" s="2"/>
      <c r="G35240" s="94"/>
      <c r="H35240" s="94"/>
      <c r="I35240" s="94"/>
      <c r="J35240" s="2"/>
      <c r="P35240" s="30"/>
      <c r="T35240" s="2"/>
      <c r="V35240" s="2"/>
      <c r="W35240" s="28"/>
      <c r="Y35240" s="30"/>
      <c r="Z35240" s="30"/>
      <c r="AB35240" s="6"/>
    </row>
    <row r="35241" spans="1:28">
      <c r="A35241" s="2"/>
      <c r="B35241" s="2"/>
      <c r="C35241" s="2"/>
      <c r="G35241" s="94"/>
      <c r="H35241" s="94"/>
      <c r="I35241" s="94"/>
      <c r="J35241" s="2"/>
      <c r="P35241" s="30"/>
      <c r="T35241" s="2"/>
      <c r="V35241" s="2"/>
      <c r="W35241" s="28"/>
      <c r="Y35241" s="30"/>
      <c r="Z35241" s="30"/>
      <c r="AB35241" s="6"/>
    </row>
    <row r="35242" spans="1:28">
      <c r="A35242" s="2"/>
      <c r="B35242" s="2"/>
      <c r="C35242" s="2"/>
      <c r="G35242" s="94"/>
      <c r="H35242" s="94"/>
      <c r="I35242" s="94"/>
      <c r="J35242" s="2"/>
      <c r="P35242" s="30"/>
      <c r="T35242" s="2"/>
      <c r="V35242" s="2"/>
      <c r="W35242" s="28"/>
      <c r="Y35242" s="30"/>
      <c r="Z35242" s="30"/>
      <c r="AB35242" s="6"/>
    </row>
    <row r="35243" spans="1:28">
      <c r="A35243" s="2"/>
      <c r="B35243" s="2"/>
      <c r="C35243" s="2"/>
      <c r="G35243" s="94"/>
      <c r="H35243" s="94"/>
      <c r="I35243" s="94"/>
      <c r="J35243" s="2"/>
      <c r="P35243" s="30"/>
      <c r="T35243" s="2"/>
      <c r="V35243" s="2"/>
      <c r="W35243" s="28"/>
      <c r="Y35243" s="30"/>
      <c r="Z35243" s="30"/>
      <c r="AB35243" s="6"/>
    </row>
    <row r="35244" spans="1:28">
      <c r="A35244" s="2"/>
      <c r="B35244" s="2"/>
      <c r="C35244" s="2"/>
      <c r="G35244" s="94"/>
      <c r="H35244" s="94"/>
      <c r="I35244" s="94"/>
      <c r="J35244" s="2"/>
      <c r="P35244" s="30"/>
      <c r="T35244" s="2"/>
      <c r="V35244" s="2"/>
      <c r="W35244" s="28"/>
      <c r="Y35244" s="30"/>
      <c r="Z35244" s="30"/>
      <c r="AB35244" s="6"/>
    </row>
    <row r="35245" spans="1:28">
      <c r="A35245" s="2"/>
      <c r="B35245" s="2"/>
      <c r="C35245" s="2"/>
      <c r="G35245" s="94"/>
      <c r="H35245" s="94"/>
      <c r="I35245" s="94"/>
      <c r="J35245" s="2"/>
      <c r="P35245" s="30"/>
      <c r="T35245" s="2"/>
      <c r="V35245" s="2"/>
      <c r="W35245" s="28"/>
      <c r="Y35245" s="30"/>
      <c r="Z35245" s="30"/>
      <c r="AB35245" s="6"/>
    </row>
    <row r="35246" spans="1:28">
      <c r="A35246" s="2"/>
      <c r="B35246" s="2"/>
      <c r="C35246" s="2"/>
      <c r="G35246" s="94"/>
      <c r="H35246" s="94"/>
      <c r="I35246" s="94"/>
      <c r="J35246" s="2"/>
      <c r="P35246" s="30"/>
      <c r="T35246" s="2"/>
      <c r="V35246" s="2"/>
      <c r="W35246" s="28"/>
      <c r="Y35246" s="30"/>
      <c r="Z35246" s="30"/>
      <c r="AB35246" s="6"/>
    </row>
    <row r="35247" spans="1:28">
      <c r="A35247" s="2"/>
      <c r="B35247" s="2"/>
      <c r="C35247" s="2"/>
      <c r="G35247" s="94"/>
      <c r="H35247" s="94"/>
      <c r="I35247" s="94"/>
      <c r="J35247" s="2"/>
      <c r="P35247" s="30"/>
      <c r="T35247" s="2"/>
      <c r="V35247" s="2"/>
      <c r="W35247" s="28"/>
      <c r="Y35247" s="30"/>
      <c r="Z35247" s="30"/>
      <c r="AB35247" s="6"/>
    </row>
    <row r="35248" spans="1:28">
      <c r="A35248" s="2"/>
      <c r="B35248" s="2"/>
      <c r="C35248" s="2"/>
      <c r="G35248" s="94"/>
      <c r="H35248" s="94"/>
      <c r="I35248" s="94"/>
      <c r="J35248" s="2"/>
      <c r="P35248" s="30"/>
      <c r="T35248" s="2"/>
      <c r="V35248" s="2"/>
      <c r="W35248" s="28"/>
      <c r="Y35248" s="30"/>
      <c r="Z35248" s="30"/>
      <c r="AB35248" s="6"/>
    </row>
    <row r="35249" spans="1:28">
      <c r="A35249" s="2"/>
      <c r="B35249" s="2"/>
      <c r="C35249" s="2"/>
      <c r="G35249" s="94"/>
      <c r="H35249" s="94"/>
      <c r="I35249" s="94"/>
      <c r="J35249" s="2"/>
      <c r="P35249" s="30"/>
      <c r="T35249" s="2"/>
      <c r="V35249" s="2"/>
      <c r="W35249" s="28"/>
      <c r="Y35249" s="30"/>
      <c r="Z35249" s="30"/>
      <c r="AB35249" s="6"/>
    </row>
    <row r="35250" spans="1:28">
      <c r="A35250" s="2"/>
      <c r="B35250" s="2"/>
      <c r="C35250" s="2"/>
      <c r="G35250" s="94"/>
      <c r="H35250" s="94"/>
      <c r="I35250" s="94"/>
      <c r="J35250" s="2"/>
      <c r="P35250" s="30"/>
      <c r="T35250" s="2"/>
      <c r="V35250" s="2"/>
      <c r="W35250" s="28"/>
      <c r="Y35250" s="30"/>
      <c r="Z35250" s="30"/>
      <c r="AB35250" s="6"/>
    </row>
    <row r="35251" spans="1:28">
      <c r="A35251" s="2"/>
      <c r="B35251" s="2"/>
      <c r="C35251" s="2"/>
      <c r="G35251" s="94"/>
      <c r="H35251" s="94"/>
      <c r="I35251" s="94"/>
      <c r="J35251" s="2"/>
      <c r="P35251" s="30"/>
      <c r="T35251" s="2"/>
      <c r="V35251" s="2"/>
      <c r="W35251" s="28"/>
      <c r="Y35251" s="30"/>
      <c r="Z35251" s="30"/>
      <c r="AB35251" s="6"/>
    </row>
    <row r="35252" spans="1:28">
      <c r="A35252" s="2"/>
      <c r="B35252" s="2"/>
      <c r="C35252" s="2"/>
      <c r="G35252" s="94"/>
      <c r="H35252" s="94"/>
      <c r="I35252" s="94"/>
      <c r="J35252" s="2"/>
      <c r="P35252" s="30"/>
      <c r="T35252" s="2"/>
      <c r="V35252" s="2"/>
      <c r="W35252" s="28"/>
      <c r="Y35252" s="30"/>
      <c r="Z35252" s="30"/>
      <c r="AB35252" s="6"/>
    </row>
    <row r="35253" spans="1:28">
      <c r="A35253" s="2"/>
      <c r="B35253" s="2"/>
      <c r="C35253" s="2"/>
      <c r="G35253" s="94"/>
      <c r="H35253" s="94"/>
      <c r="I35253" s="94"/>
      <c r="J35253" s="2"/>
      <c r="P35253" s="30"/>
      <c r="T35253" s="2"/>
      <c r="V35253" s="2"/>
      <c r="W35253" s="28"/>
      <c r="Y35253" s="30"/>
      <c r="Z35253" s="30"/>
      <c r="AB35253" s="6"/>
    </row>
    <row r="35254" spans="1:28">
      <c r="A35254" s="2"/>
      <c r="B35254" s="2"/>
      <c r="C35254" s="2"/>
      <c r="G35254" s="94"/>
      <c r="H35254" s="94"/>
      <c r="I35254" s="94"/>
      <c r="J35254" s="2"/>
      <c r="P35254" s="30"/>
      <c r="T35254" s="2"/>
      <c r="V35254" s="2"/>
      <c r="W35254" s="28"/>
      <c r="Y35254" s="30"/>
      <c r="Z35254" s="30"/>
      <c r="AB35254" s="6"/>
    </row>
    <row r="35255" spans="1:28">
      <c r="A35255" s="2"/>
      <c r="B35255" s="2"/>
      <c r="C35255" s="2"/>
      <c r="G35255" s="94"/>
      <c r="H35255" s="94"/>
      <c r="I35255" s="94"/>
      <c r="J35255" s="2"/>
      <c r="P35255" s="30"/>
      <c r="T35255" s="2"/>
      <c r="V35255" s="2"/>
      <c r="W35255" s="28"/>
      <c r="Y35255" s="30"/>
      <c r="Z35255" s="30"/>
      <c r="AB35255" s="6"/>
    </row>
    <row r="35256" spans="1:28">
      <c r="A35256" s="2"/>
      <c r="B35256" s="2"/>
      <c r="C35256" s="2"/>
      <c r="G35256" s="94"/>
      <c r="H35256" s="94"/>
      <c r="I35256" s="94"/>
      <c r="J35256" s="2"/>
      <c r="P35256" s="30"/>
      <c r="T35256" s="2"/>
      <c r="V35256" s="2"/>
      <c r="W35256" s="28"/>
      <c r="Y35256" s="30"/>
      <c r="Z35256" s="30"/>
      <c r="AB35256" s="6"/>
    </row>
    <row r="35257" spans="1:28">
      <c r="A35257" s="2"/>
      <c r="B35257" s="2"/>
      <c r="C35257" s="2"/>
      <c r="G35257" s="94"/>
      <c r="H35257" s="94"/>
      <c r="I35257" s="94"/>
      <c r="J35257" s="2"/>
      <c r="P35257" s="30"/>
      <c r="T35257" s="2"/>
      <c r="V35257" s="2"/>
      <c r="W35257" s="28"/>
      <c r="Y35257" s="30"/>
      <c r="Z35257" s="30"/>
      <c r="AB35257" s="6"/>
    </row>
    <row r="35258" spans="1:28">
      <c r="A35258" s="2"/>
      <c r="B35258" s="2"/>
      <c r="C35258" s="2"/>
      <c r="G35258" s="94"/>
      <c r="H35258" s="94"/>
      <c r="I35258" s="94"/>
      <c r="J35258" s="2"/>
      <c r="P35258" s="30"/>
      <c r="T35258" s="2"/>
      <c r="V35258" s="2"/>
      <c r="W35258" s="28"/>
      <c r="Y35258" s="30"/>
      <c r="Z35258" s="30"/>
      <c r="AB35258" s="6"/>
    </row>
    <row r="35259" spans="1:28">
      <c r="A35259" s="2"/>
      <c r="B35259" s="2"/>
      <c r="C35259" s="2"/>
      <c r="G35259" s="94"/>
      <c r="H35259" s="94"/>
      <c r="I35259" s="94"/>
      <c r="J35259" s="2"/>
      <c r="P35259" s="30"/>
      <c r="T35259" s="2"/>
      <c r="V35259" s="2"/>
      <c r="W35259" s="28"/>
      <c r="Y35259" s="30"/>
      <c r="Z35259" s="30"/>
      <c r="AB35259" s="6"/>
    </row>
    <row r="35260" spans="1:28">
      <c r="A35260" s="2"/>
      <c r="B35260" s="2"/>
      <c r="C35260" s="2"/>
      <c r="G35260" s="94"/>
      <c r="H35260" s="94"/>
      <c r="I35260" s="94"/>
      <c r="J35260" s="2"/>
      <c r="P35260" s="30"/>
      <c r="T35260" s="2"/>
      <c r="V35260" s="2"/>
      <c r="W35260" s="28"/>
      <c r="Y35260" s="30"/>
      <c r="Z35260" s="30"/>
      <c r="AB35260" s="6"/>
    </row>
    <row r="35261" spans="1:28">
      <c r="A35261" s="2"/>
      <c r="B35261" s="2"/>
      <c r="C35261" s="2"/>
      <c r="G35261" s="94"/>
      <c r="H35261" s="94"/>
      <c r="I35261" s="94"/>
      <c r="J35261" s="2"/>
      <c r="P35261" s="30"/>
      <c r="T35261" s="2"/>
      <c r="V35261" s="2"/>
      <c r="W35261" s="28"/>
      <c r="Y35261" s="30"/>
      <c r="Z35261" s="30"/>
      <c r="AB35261" s="6"/>
    </row>
    <row r="35262" spans="1:28">
      <c r="A35262" s="2"/>
      <c r="B35262" s="2"/>
      <c r="C35262" s="2"/>
      <c r="G35262" s="94"/>
      <c r="H35262" s="94"/>
      <c r="I35262" s="94"/>
      <c r="J35262" s="2"/>
      <c r="P35262" s="30"/>
      <c r="T35262" s="2"/>
      <c r="V35262" s="2"/>
      <c r="W35262" s="28"/>
      <c r="Y35262" s="30"/>
      <c r="Z35262" s="30"/>
      <c r="AB35262" s="6"/>
    </row>
    <row r="35263" spans="1:28">
      <c r="A35263" s="2"/>
      <c r="B35263" s="2"/>
      <c r="C35263" s="2"/>
      <c r="G35263" s="94"/>
      <c r="H35263" s="94"/>
      <c r="I35263" s="94"/>
      <c r="J35263" s="2"/>
      <c r="P35263" s="30"/>
      <c r="T35263" s="2"/>
      <c r="V35263" s="2"/>
      <c r="W35263" s="28"/>
      <c r="Y35263" s="30"/>
      <c r="Z35263" s="30"/>
      <c r="AB35263" s="6"/>
    </row>
    <row r="35264" spans="1:28">
      <c r="A35264" s="2"/>
      <c r="B35264" s="2"/>
      <c r="C35264" s="2"/>
      <c r="G35264" s="94"/>
      <c r="H35264" s="94"/>
      <c r="I35264" s="94"/>
      <c r="J35264" s="2"/>
      <c r="P35264" s="30"/>
      <c r="T35264" s="2"/>
      <c r="V35264" s="2"/>
      <c r="W35264" s="28"/>
      <c r="Y35264" s="30"/>
      <c r="Z35264" s="30"/>
      <c r="AB35264" s="6"/>
    </row>
    <row r="35265" spans="1:28">
      <c r="A35265" s="2"/>
      <c r="B35265" s="2"/>
      <c r="C35265" s="2"/>
      <c r="G35265" s="94"/>
      <c r="H35265" s="94"/>
      <c r="I35265" s="94"/>
      <c r="J35265" s="2"/>
      <c r="P35265" s="30"/>
      <c r="T35265" s="2"/>
      <c r="V35265" s="2"/>
      <c r="W35265" s="28"/>
      <c r="Y35265" s="30"/>
      <c r="Z35265" s="30"/>
      <c r="AB35265" s="6"/>
    </row>
    <row r="35266" spans="1:28">
      <c r="A35266" s="2"/>
      <c r="B35266" s="2"/>
      <c r="C35266" s="2"/>
      <c r="G35266" s="94"/>
      <c r="H35266" s="94"/>
      <c r="I35266" s="94"/>
      <c r="J35266" s="2"/>
      <c r="P35266" s="30"/>
      <c r="T35266" s="2"/>
      <c r="V35266" s="2"/>
      <c r="W35266" s="28"/>
      <c r="Y35266" s="30"/>
      <c r="Z35266" s="30"/>
      <c r="AB35266" s="6"/>
    </row>
    <row r="35267" spans="1:28">
      <c r="A35267" s="2"/>
      <c r="B35267" s="2"/>
      <c r="C35267" s="2"/>
      <c r="G35267" s="94"/>
      <c r="H35267" s="94"/>
      <c r="I35267" s="94"/>
      <c r="J35267" s="2"/>
      <c r="P35267" s="30"/>
      <c r="T35267" s="2"/>
      <c r="V35267" s="2"/>
      <c r="W35267" s="28"/>
      <c r="Y35267" s="30"/>
      <c r="Z35267" s="30"/>
      <c r="AB35267" s="6"/>
    </row>
    <row r="35268" spans="1:28">
      <c r="A35268" s="2"/>
      <c r="B35268" s="2"/>
      <c r="C35268" s="2"/>
      <c r="G35268" s="94"/>
      <c r="H35268" s="94"/>
      <c r="I35268" s="94"/>
      <c r="J35268" s="2"/>
      <c r="P35268" s="30"/>
      <c r="T35268" s="2"/>
      <c r="V35268" s="2"/>
      <c r="W35268" s="28"/>
      <c r="Y35268" s="30"/>
      <c r="Z35268" s="30"/>
      <c r="AB35268" s="6"/>
    </row>
    <row r="35269" spans="1:28">
      <c r="A35269" s="2"/>
      <c r="B35269" s="2"/>
      <c r="C35269" s="2"/>
      <c r="G35269" s="94"/>
      <c r="H35269" s="94"/>
      <c r="I35269" s="94"/>
      <c r="J35269" s="2"/>
      <c r="P35269" s="30"/>
      <c r="T35269" s="2"/>
      <c r="V35269" s="2"/>
      <c r="W35269" s="28"/>
      <c r="Y35269" s="30"/>
      <c r="Z35269" s="30"/>
      <c r="AB35269" s="6"/>
    </row>
    <row r="35270" spans="1:28">
      <c r="A35270" s="2"/>
      <c r="B35270" s="2"/>
      <c r="C35270" s="2"/>
      <c r="G35270" s="94"/>
      <c r="H35270" s="94"/>
      <c r="I35270" s="94"/>
      <c r="J35270" s="2"/>
      <c r="P35270" s="30"/>
      <c r="T35270" s="2"/>
      <c r="V35270" s="2"/>
      <c r="W35270" s="28"/>
      <c r="Y35270" s="30"/>
      <c r="Z35270" s="30"/>
      <c r="AB35270" s="6"/>
    </row>
    <row r="35271" spans="1:28">
      <c r="A35271" s="2"/>
      <c r="B35271" s="2"/>
      <c r="C35271" s="2"/>
      <c r="G35271" s="94"/>
      <c r="H35271" s="94"/>
      <c r="I35271" s="94"/>
      <c r="J35271" s="2"/>
      <c r="P35271" s="30"/>
      <c r="T35271" s="2"/>
      <c r="V35271" s="2"/>
      <c r="W35271" s="28"/>
      <c r="Y35271" s="30"/>
      <c r="Z35271" s="30"/>
      <c r="AB35271" s="6"/>
    </row>
    <row r="35272" spans="1:28">
      <c r="A35272" s="2"/>
      <c r="B35272" s="2"/>
      <c r="C35272" s="2"/>
      <c r="G35272" s="94"/>
      <c r="H35272" s="94"/>
      <c r="I35272" s="94"/>
      <c r="J35272" s="2"/>
      <c r="P35272" s="30"/>
      <c r="T35272" s="2"/>
      <c r="V35272" s="2"/>
      <c r="W35272" s="28"/>
      <c r="Y35272" s="30"/>
      <c r="Z35272" s="30"/>
      <c r="AB35272" s="6"/>
    </row>
    <row r="35273" spans="1:28">
      <c r="A35273" s="2"/>
      <c r="B35273" s="2"/>
      <c r="C35273" s="2"/>
      <c r="G35273" s="94"/>
      <c r="H35273" s="94"/>
      <c r="I35273" s="94"/>
      <c r="J35273" s="2"/>
      <c r="P35273" s="30"/>
      <c r="T35273" s="2"/>
      <c r="V35273" s="2"/>
      <c r="W35273" s="28"/>
      <c r="Y35273" s="30"/>
      <c r="Z35273" s="30"/>
      <c r="AB35273" s="6"/>
    </row>
    <row r="35274" spans="1:28">
      <c r="A35274" s="2"/>
      <c r="B35274" s="2"/>
      <c r="C35274" s="2"/>
      <c r="G35274" s="94"/>
      <c r="H35274" s="94"/>
      <c r="I35274" s="94"/>
      <c r="J35274" s="2"/>
      <c r="P35274" s="30"/>
      <c r="T35274" s="2"/>
      <c r="V35274" s="2"/>
      <c r="W35274" s="28"/>
      <c r="Y35274" s="30"/>
      <c r="Z35274" s="30"/>
      <c r="AB35274" s="6"/>
    </row>
    <row r="35275" spans="1:28">
      <c r="A35275" s="2"/>
      <c r="B35275" s="2"/>
      <c r="C35275" s="2"/>
      <c r="G35275" s="94"/>
      <c r="H35275" s="94"/>
      <c r="I35275" s="94"/>
      <c r="J35275" s="2"/>
      <c r="P35275" s="30"/>
      <c r="T35275" s="2"/>
      <c r="V35275" s="2"/>
      <c r="W35275" s="28"/>
      <c r="Y35275" s="30"/>
      <c r="Z35275" s="30"/>
      <c r="AB35275" s="6"/>
    </row>
    <row r="35276" spans="1:28">
      <c r="A35276" s="2"/>
      <c r="B35276" s="2"/>
      <c r="C35276" s="2"/>
      <c r="G35276" s="94"/>
      <c r="H35276" s="94"/>
      <c r="I35276" s="94"/>
      <c r="J35276" s="2"/>
      <c r="P35276" s="30"/>
      <c r="T35276" s="2"/>
      <c r="V35276" s="2"/>
      <c r="W35276" s="28"/>
      <c r="Y35276" s="30"/>
      <c r="Z35276" s="30"/>
      <c r="AB35276" s="6"/>
    </row>
    <row r="35277" spans="1:28">
      <c r="A35277" s="2"/>
      <c r="B35277" s="2"/>
      <c r="C35277" s="2"/>
      <c r="G35277" s="94"/>
      <c r="H35277" s="94"/>
      <c r="I35277" s="94"/>
      <c r="J35277" s="2"/>
      <c r="P35277" s="30"/>
      <c r="T35277" s="2"/>
      <c r="V35277" s="2"/>
      <c r="W35277" s="28"/>
      <c r="Y35277" s="30"/>
      <c r="Z35277" s="30"/>
      <c r="AB35277" s="6"/>
    </row>
    <row r="35278" spans="1:28">
      <c r="A35278" s="2"/>
      <c r="B35278" s="2"/>
      <c r="C35278" s="2"/>
      <c r="G35278" s="94"/>
      <c r="H35278" s="94"/>
      <c r="I35278" s="94"/>
      <c r="J35278" s="2"/>
      <c r="P35278" s="30"/>
      <c r="T35278" s="2"/>
      <c r="V35278" s="2"/>
      <c r="W35278" s="28"/>
      <c r="Y35278" s="30"/>
      <c r="Z35278" s="30"/>
      <c r="AB35278" s="6"/>
    </row>
    <row r="35279" spans="1:28">
      <c r="A35279" s="2"/>
      <c r="B35279" s="2"/>
      <c r="C35279" s="2"/>
      <c r="G35279" s="94"/>
      <c r="H35279" s="94"/>
      <c r="I35279" s="94"/>
      <c r="J35279" s="2"/>
      <c r="P35279" s="30"/>
      <c r="T35279" s="2"/>
      <c r="V35279" s="2"/>
      <c r="W35279" s="28"/>
      <c r="Y35279" s="30"/>
      <c r="Z35279" s="30"/>
      <c r="AB35279" s="6"/>
    </row>
    <row r="35280" spans="1:28">
      <c r="A35280" s="2"/>
      <c r="B35280" s="2"/>
      <c r="C35280" s="2"/>
      <c r="G35280" s="94"/>
      <c r="H35280" s="94"/>
      <c r="I35280" s="94"/>
      <c r="J35280" s="2"/>
      <c r="P35280" s="30"/>
      <c r="T35280" s="2"/>
      <c r="V35280" s="2"/>
      <c r="W35280" s="28"/>
      <c r="Y35280" s="30"/>
      <c r="Z35280" s="30"/>
      <c r="AB35280" s="6"/>
    </row>
    <row r="35281" spans="1:28">
      <c r="A35281" s="2"/>
      <c r="B35281" s="2"/>
      <c r="C35281" s="2"/>
      <c r="G35281" s="94"/>
      <c r="H35281" s="94"/>
      <c r="I35281" s="94"/>
      <c r="J35281" s="2"/>
      <c r="P35281" s="30"/>
      <c r="T35281" s="2"/>
      <c r="V35281" s="2"/>
      <c r="W35281" s="28"/>
      <c r="Y35281" s="30"/>
      <c r="Z35281" s="30"/>
      <c r="AB35281" s="6"/>
    </row>
    <row r="35282" spans="1:28">
      <c r="A35282" s="2"/>
      <c r="B35282" s="2"/>
      <c r="C35282" s="2"/>
      <c r="G35282" s="94"/>
      <c r="H35282" s="94"/>
      <c r="I35282" s="94"/>
      <c r="J35282" s="2"/>
      <c r="P35282" s="30"/>
      <c r="T35282" s="2"/>
      <c r="V35282" s="2"/>
      <c r="W35282" s="28"/>
      <c r="Y35282" s="30"/>
      <c r="Z35282" s="30"/>
      <c r="AB35282" s="6"/>
    </row>
    <row r="35283" spans="1:28">
      <c r="A35283" s="2"/>
      <c r="B35283" s="2"/>
      <c r="C35283" s="2"/>
      <c r="G35283" s="94"/>
      <c r="H35283" s="94"/>
      <c r="I35283" s="94"/>
      <c r="J35283" s="2"/>
      <c r="P35283" s="30"/>
      <c r="T35283" s="2"/>
      <c r="V35283" s="2"/>
      <c r="W35283" s="28"/>
      <c r="Y35283" s="30"/>
      <c r="Z35283" s="30"/>
      <c r="AB35283" s="6"/>
    </row>
    <row r="35284" spans="1:28">
      <c r="A35284" s="2"/>
      <c r="B35284" s="2"/>
      <c r="C35284" s="2"/>
      <c r="G35284" s="94"/>
      <c r="H35284" s="94"/>
      <c r="I35284" s="94"/>
      <c r="J35284" s="2"/>
      <c r="P35284" s="30"/>
      <c r="T35284" s="2"/>
      <c r="V35284" s="2"/>
      <c r="W35284" s="28"/>
      <c r="Y35284" s="30"/>
      <c r="Z35284" s="30"/>
      <c r="AB35284" s="6"/>
    </row>
    <row r="35285" spans="1:28">
      <c r="A35285" s="2"/>
      <c r="B35285" s="2"/>
      <c r="C35285" s="2"/>
      <c r="G35285" s="94"/>
      <c r="H35285" s="94"/>
      <c r="I35285" s="94"/>
      <c r="J35285" s="2"/>
      <c r="P35285" s="30"/>
      <c r="T35285" s="2"/>
      <c r="V35285" s="2"/>
      <c r="W35285" s="28"/>
      <c r="Y35285" s="30"/>
      <c r="Z35285" s="30"/>
      <c r="AB35285" s="6"/>
    </row>
    <row r="35286" spans="1:28">
      <c r="A35286" s="2"/>
      <c r="B35286" s="2"/>
      <c r="C35286" s="2"/>
      <c r="G35286" s="94"/>
      <c r="H35286" s="94"/>
      <c r="I35286" s="94"/>
      <c r="J35286" s="2"/>
      <c r="P35286" s="30"/>
      <c r="T35286" s="2"/>
      <c r="V35286" s="2"/>
      <c r="W35286" s="28"/>
      <c r="Y35286" s="30"/>
      <c r="Z35286" s="30"/>
      <c r="AB35286" s="6"/>
    </row>
    <row r="35287" spans="1:28">
      <c r="A35287" s="2"/>
      <c r="B35287" s="2"/>
      <c r="C35287" s="2"/>
      <c r="G35287" s="94"/>
      <c r="H35287" s="94"/>
      <c r="I35287" s="94"/>
      <c r="J35287" s="2"/>
      <c r="P35287" s="30"/>
      <c r="T35287" s="2"/>
      <c r="V35287" s="2"/>
      <c r="W35287" s="28"/>
      <c r="Y35287" s="30"/>
      <c r="Z35287" s="30"/>
      <c r="AB35287" s="6"/>
    </row>
    <row r="35288" spans="1:28">
      <c r="A35288" s="2"/>
      <c r="B35288" s="2"/>
      <c r="C35288" s="2"/>
      <c r="G35288" s="94"/>
      <c r="H35288" s="94"/>
      <c r="I35288" s="94"/>
      <c r="J35288" s="2"/>
      <c r="P35288" s="30"/>
      <c r="T35288" s="2"/>
      <c r="V35288" s="2"/>
      <c r="W35288" s="28"/>
      <c r="Y35288" s="30"/>
      <c r="Z35288" s="30"/>
      <c r="AB35288" s="6"/>
    </row>
    <row r="35289" spans="1:28">
      <c r="A35289" s="2"/>
      <c r="B35289" s="2"/>
      <c r="C35289" s="2"/>
      <c r="G35289" s="94"/>
      <c r="H35289" s="94"/>
      <c r="I35289" s="94"/>
      <c r="J35289" s="2"/>
      <c r="P35289" s="30"/>
      <c r="T35289" s="2"/>
      <c r="V35289" s="2"/>
      <c r="W35289" s="28"/>
      <c r="Y35289" s="30"/>
      <c r="Z35289" s="30"/>
      <c r="AB35289" s="6"/>
    </row>
    <row r="35290" spans="1:28">
      <c r="A35290" s="2"/>
      <c r="B35290" s="2"/>
      <c r="C35290" s="2"/>
      <c r="G35290" s="94"/>
      <c r="H35290" s="94"/>
      <c r="I35290" s="94"/>
      <c r="J35290" s="2"/>
      <c r="P35290" s="30"/>
      <c r="T35290" s="2"/>
      <c r="V35290" s="2"/>
      <c r="W35290" s="28"/>
      <c r="Y35290" s="30"/>
      <c r="Z35290" s="30"/>
      <c r="AB35290" s="6"/>
    </row>
    <row r="35291" spans="1:28">
      <c r="A35291" s="2"/>
      <c r="B35291" s="2"/>
      <c r="C35291" s="2"/>
      <c r="G35291" s="94"/>
      <c r="H35291" s="94"/>
      <c r="I35291" s="94"/>
      <c r="J35291" s="2"/>
      <c r="P35291" s="30"/>
      <c r="T35291" s="2"/>
      <c r="V35291" s="2"/>
      <c r="W35291" s="28"/>
      <c r="Y35291" s="30"/>
      <c r="Z35291" s="30"/>
      <c r="AB35291" s="6"/>
    </row>
    <row r="35292" spans="1:28">
      <c r="A35292" s="2"/>
      <c r="B35292" s="2"/>
      <c r="C35292" s="2"/>
      <c r="G35292" s="94"/>
      <c r="H35292" s="94"/>
      <c r="I35292" s="94"/>
      <c r="J35292" s="2"/>
      <c r="P35292" s="30"/>
      <c r="T35292" s="2"/>
      <c r="V35292" s="2"/>
      <c r="W35292" s="28"/>
      <c r="Y35292" s="30"/>
      <c r="Z35292" s="30"/>
      <c r="AB35292" s="6"/>
    </row>
    <row r="35293" spans="1:28">
      <c r="A35293" s="2"/>
      <c r="B35293" s="2"/>
      <c r="C35293" s="2"/>
      <c r="G35293" s="94"/>
      <c r="H35293" s="94"/>
      <c r="I35293" s="94"/>
      <c r="J35293" s="2"/>
      <c r="P35293" s="30"/>
      <c r="T35293" s="2"/>
      <c r="V35293" s="2"/>
      <c r="W35293" s="28"/>
      <c r="Y35293" s="30"/>
      <c r="Z35293" s="30"/>
      <c r="AB35293" s="6"/>
    </row>
    <row r="35294" spans="1:28">
      <c r="A35294" s="2"/>
      <c r="B35294" s="2"/>
      <c r="C35294" s="2"/>
      <c r="G35294" s="94"/>
      <c r="H35294" s="94"/>
      <c r="I35294" s="94"/>
      <c r="J35294" s="2"/>
      <c r="P35294" s="30"/>
      <c r="T35294" s="2"/>
      <c r="V35294" s="2"/>
      <c r="W35294" s="28"/>
      <c r="Y35294" s="30"/>
      <c r="Z35294" s="30"/>
      <c r="AB35294" s="6"/>
    </row>
    <row r="35295" spans="1:28">
      <c r="A35295" s="2"/>
      <c r="B35295" s="2"/>
      <c r="C35295" s="2"/>
      <c r="G35295" s="94"/>
      <c r="H35295" s="94"/>
      <c r="I35295" s="94"/>
      <c r="J35295" s="2"/>
      <c r="P35295" s="30"/>
      <c r="T35295" s="2"/>
      <c r="V35295" s="2"/>
      <c r="W35295" s="28"/>
      <c r="Y35295" s="30"/>
      <c r="Z35295" s="30"/>
      <c r="AB35295" s="6"/>
    </row>
    <row r="35296" spans="1:28">
      <c r="A35296" s="2"/>
      <c r="B35296" s="2"/>
      <c r="C35296" s="2"/>
      <c r="G35296" s="94"/>
      <c r="H35296" s="94"/>
      <c r="I35296" s="94"/>
      <c r="J35296" s="2"/>
      <c r="P35296" s="30"/>
      <c r="T35296" s="2"/>
      <c r="V35296" s="2"/>
      <c r="W35296" s="28"/>
      <c r="Y35296" s="30"/>
      <c r="Z35296" s="30"/>
      <c r="AB35296" s="6"/>
    </row>
    <row r="35297" spans="1:28">
      <c r="A35297" s="2"/>
      <c r="B35297" s="2"/>
      <c r="C35297" s="2"/>
      <c r="G35297" s="94"/>
      <c r="H35297" s="94"/>
      <c r="I35297" s="94"/>
      <c r="J35297" s="2"/>
      <c r="P35297" s="30"/>
      <c r="T35297" s="2"/>
      <c r="V35297" s="2"/>
      <c r="W35297" s="28"/>
      <c r="Y35297" s="30"/>
      <c r="Z35297" s="30"/>
      <c r="AB35297" s="6"/>
    </row>
    <row r="35298" spans="1:28">
      <c r="A35298" s="2"/>
      <c r="B35298" s="2"/>
      <c r="C35298" s="2"/>
      <c r="G35298" s="94"/>
      <c r="H35298" s="94"/>
      <c r="I35298" s="94"/>
      <c r="J35298" s="2"/>
      <c r="P35298" s="30"/>
      <c r="T35298" s="2"/>
      <c r="V35298" s="2"/>
      <c r="W35298" s="28"/>
      <c r="Y35298" s="30"/>
      <c r="Z35298" s="30"/>
      <c r="AB35298" s="6"/>
    </row>
    <row r="35299" spans="1:28">
      <c r="A35299" s="2"/>
      <c r="B35299" s="2"/>
      <c r="C35299" s="2"/>
      <c r="G35299" s="94"/>
      <c r="H35299" s="94"/>
      <c r="I35299" s="94"/>
      <c r="J35299" s="2"/>
      <c r="P35299" s="30"/>
      <c r="T35299" s="2"/>
      <c r="V35299" s="2"/>
      <c r="W35299" s="28"/>
      <c r="Y35299" s="30"/>
      <c r="Z35299" s="30"/>
      <c r="AB35299" s="6"/>
    </row>
    <row r="35300" spans="1:28">
      <c r="A35300" s="2"/>
      <c r="B35300" s="2"/>
      <c r="C35300" s="2"/>
      <c r="G35300" s="94"/>
      <c r="H35300" s="94"/>
      <c r="I35300" s="94"/>
      <c r="J35300" s="2"/>
      <c r="P35300" s="30"/>
      <c r="T35300" s="2"/>
      <c r="V35300" s="2"/>
      <c r="W35300" s="28"/>
      <c r="Y35300" s="30"/>
      <c r="Z35300" s="30"/>
      <c r="AB35300" s="6"/>
    </row>
    <row r="35301" spans="1:28">
      <c r="A35301" s="2"/>
      <c r="B35301" s="2"/>
      <c r="C35301" s="2"/>
      <c r="G35301" s="94"/>
      <c r="H35301" s="94"/>
      <c r="I35301" s="94"/>
      <c r="J35301" s="2"/>
      <c r="P35301" s="30"/>
      <c r="T35301" s="2"/>
      <c r="V35301" s="2"/>
      <c r="W35301" s="28"/>
      <c r="Y35301" s="30"/>
      <c r="Z35301" s="30"/>
      <c r="AB35301" s="6"/>
    </row>
    <row r="35302" spans="1:28">
      <c r="A35302" s="2"/>
      <c r="B35302" s="2"/>
      <c r="C35302" s="2"/>
      <c r="G35302" s="94"/>
      <c r="H35302" s="94"/>
      <c r="I35302" s="94"/>
      <c r="J35302" s="2"/>
      <c r="P35302" s="30"/>
      <c r="T35302" s="2"/>
      <c r="V35302" s="2"/>
      <c r="W35302" s="28"/>
      <c r="Y35302" s="30"/>
      <c r="Z35302" s="30"/>
      <c r="AB35302" s="6"/>
    </row>
    <row r="35303" spans="1:28">
      <c r="A35303" s="2"/>
      <c r="B35303" s="2"/>
      <c r="C35303" s="2"/>
      <c r="G35303" s="94"/>
      <c r="H35303" s="94"/>
      <c r="I35303" s="94"/>
      <c r="J35303" s="2"/>
      <c r="P35303" s="30"/>
      <c r="T35303" s="2"/>
      <c r="V35303" s="2"/>
      <c r="W35303" s="28"/>
      <c r="Y35303" s="30"/>
      <c r="Z35303" s="30"/>
      <c r="AB35303" s="6"/>
    </row>
    <row r="35304" spans="1:28">
      <c r="A35304" s="2"/>
      <c r="B35304" s="2"/>
      <c r="C35304" s="2"/>
      <c r="G35304" s="94"/>
      <c r="H35304" s="94"/>
      <c r="I35304" s="94"/>
      <c r="J35304" s="2"/>
      <c r="P35304" s="30"/>
      <c r="T35304" s="2"/>
      <c r="V35304" s="2"/>
      <c r="W35304" s="28"/>
      <c r="Y35304" s="30"/>
      <c r="Z35304" s="30"/>
      <c r="AB35304" s="6"/>
    </row>
    <row r="35305" spans="1:28">
      <c r="A35305" s="2"/>
      <c r="B35305" s="2"/>
      <c r="C35305" s="2"/>
      <c r="G35305" s="94"/>
      <c r="H35305" s="94"/>
      <c r="I35305" s="94"/>
      <c r="J35305" s="2"/>
      <c r="P35305" s="30"/>
      <c r="T35305" s="2"/>
      <c r="V35305" s="2"/>
      <c r="W35305" s="28"/>
      <c r="Y35305" s="30"/>
      <c r="Z35305" s="30"/>
      <c r="AB35305" s="6"/>
    </row>
    <row r="35306" spans="1:28">
      <c r="A35306" s="2"/>
      <c r="B35306" s="2"/>
      <c r="C35306" s="2"/>
      <c r="G35306" s="94"/>
      <c r="H35306" s="94"/>
      <c r="I35306" s="94"/>
      <c r="J35306" s="2"/>
      <c r="P35306" s="30"/>
      <c r="T35306" s="2"/>
      <c r="V35306" s="2"/>
      <c r="W35306" s="28"/>
      <c r="Y35306" s="30"/>
      <c r="Z35306" s="30"/>
      <c r="AB35306" s="6"/>
    </row>
    <row r="35307" spans="1:28">
      <c r="A35307" s="2"/>
      <c r="B35307" s="2"/>
      <c r="C35307" s="2"/>
      <c r="G35307" s="94"/>
      <c r="H35307" s="94"/>
      <c r="I35307" s="94"/>
      <c r="J35307" s="2"/>
      <c r="P35307" s="30"/>
      <c r="T35307" s="2"/>
      <c r="V35307" s="2"/>
      <c r="W35307" s="28"/>
      <c r="Y35307" s="30"/>
      <c r="Z35307" s="30"/>
      <c r="AB35307" s="6"/>
    </row>
    <row r="35308" spans="1:28">
      <c r="A35308" s="2"/>
      <c r="B35308" s="2"/>
      <c r="C35308" s="2"/>
      <c r="G35308" s="94"/>
      <c r="H35308" s="94"/>
      <c r="I35308" s="94"/>
      <c r="J35308" s="2"/>
      <c r="P35308" s="30"/>
      <c r="T35308" s="2"/>
      <c r="V35308" s="2"/>
      <c r="W35308" s="28"/>
      <c r="Y35308" s="30"/>
      <c r="Z35308" s="30"/>
      <c r="AB35308" s="6"/>
    </row>
    <row r="35309" spans="1:28">
      <c r="A35309" s="2"/>
      <c r="B35309" s="2"/>
      <c r="C35309" s="2"/>
      <c r="G35309" s="94"/>
      <c r="H35309" s="94"/>
      <c r="I35309" s="94"/>
      <c r="J35309" s="2"/>
      <c r="P35309" s="30"/>
      <c r="T35309" s="2"/>
      <c r="V35309" s="2"/>
      <c r="W35309" s="28"/>
      <c r="Y35309" s="30"/>
      <c r="Z35309" s="30"/>
      <c r="AB35309" s="6"/>
    </row>
    <row r="35310" spans="1:28">
      <c r="A35310" s="2"/>
      <c r="B35310" s="2"/>
      <c r="C35310" s="2"/>
      <c r="G35310" s="94"/>
      <c r="H35310" s="94"/>
      <c r="I35310" s="94"/>
      <c r="J35310" s="2"/>
      <c r="P35310" s="30"/>
      <c r="T35310" s="2"/>
      <c r="V35310" s="2"/>
      <c r="W35310" s="28"/>
      <c r="Y35310" s="30"/>
      <c r="Z35310" s="30"/>
      <c r="AB35310" s="6"/>
    </row>
    <row r="35311" spans="1:28">
      <c r="A35311" s="2"/>
      <c r="B35311" s="2"/>
      <c r="C35311" s="2"/>
      <c r="G35311" s="94"/>
      <c r="H35311" s="94"/>
      <c r="I35311" s="94"/>
      <c r="J35311" s="2"/>
      <c r="P35311" s="30"/>
      <c r="T35311" s="2"/>
      <c r="V35311" s="2"/>
      <c r="W35311" s="28"/>
      <c r="Y35311" s="30"/>
      <c r="Z35311" s="30"/>
      <c r="AB35311" s="6"/>
    </row>
    <row r="35312" spans="1:28">
      <c r="A35312" s="2"/>
      <c r="B35312" s="2"/>
      <c r="C35312" s="2"/>
      <c r="G35312" s="94"/>
      <c r="H35312" s="94"/>
      <c r="I35312" s="94"/>
      <c r="J35312" s="2"/>
      <c r="P35312" s="30"/>
      <c r="T35312" s="2"/>
      <c r="V35312" s="2"/>
      <c r="W35312" s="28"/>
      <c r="Y35312" s="30"/>
      <c r="Z35312" s="30"/>
      <c r="AB35312" s="6"/>
    </row>
    <row r="35313" spans="1:28">
      <c r="A35313" s="2"/>
      <c r="B35313" s="2"/>
      <c r="C35313" s="2"/>
      <c r="G35313" s="94"/>
      <c r="H35313" s="94"/>
      <c r="I35313" s="94"/>
      <c r="J35313" s="2"/>
      <c r="P35313" s="30"/>
      <c r="T35313" s="2"/>
      <c r="V35313" s="2"/>
      <c r="W35313" s="28"/>
      <c r="Y35313" s="30"/>
      <c r="Z35313" s="30"/>
      <c r="AB35313" s="6"/>
    </row>
    <row r="35314" spans="1:28">
      <c r="A35314" s="2"/>
      <c r="B35314" s="2"/>
      <c r="C35314" s="2"/>
      <c r="G35314" s="94"/>
      <c r="H35314" s="94"/>
      <c r="I35314" s="94"/>
      <c r="J35314" s="2"/>
      <c r="P35314" s="30"/>
      <c r="T35314" s="2"/>
      <c r="V35314" s="2"/>
      <c r="W35314" s="28"/>
      <c r="Y35314" s="30"/>
      <c r="Z35314" s="30"/>
      <c r="AB35314" s="6"/>
    </row>
    <row r="35315" spans="1:28">
      <c r="A35315" s="2"/>
      <c r="B35315" s="2"/>
      <c r="C35315" s="2"/>
      <c r="G35315" s="94"/>
      <c r="H35315" s="94"/>
      <c r="I35315" s="94"/>
      <c r="J35315" s="2"/>
      <c r="P35315" s="30"/>
      <c r="T35315" s="2"/>
      <c r="V35315" s="2"/>
      <c r="W35315" s="28"/>
      <c r="Y35315" s="30"/>
      <c r="Z35315" s="30"/>
      <c r="AB35315" s="6"/>
    </row>
    <row r="35316" spans="1:28">
      <c r="A35316" s="2"/>
      <c r="B35316" s="2"/>
      <c r="C35316" s="2"/>
      <c r="G35316" s="94"/>
      <c r="H35316" s="94"/>
      <c r="I35316" s="94"/>
      <c r="J35316" s="2"/>
      <c r="P35316" s="30"/>
      <c r="T35316" s="2"/>
      <c r="V35316" s="2"/>
      <c r="W35316" s="28"/>
      <c r="Y35316" s="30"/>
      <c r="Z35316" s="30"/>
      <c r="AB35316" s="6"/>
    </row>
    <row r="35317" spans="1:28">
      <c r="A35317" s="2"/>
      <c r="B35317" s="2"/>
      <c r="C35317" s="2"/>
      <c r="G35317" s="94"/>
      <c r="H35317" s="94"/>
      <c r="I35317" s="94"/>
      <c r="J35317" s="2"/>
      <c r="P35317" s="30"/>
      <c r="T35317" s="2"/>
      <c r="V35317" s="2"/>
      <c r="W35317" s="28"/>
      <c r="Y35317" s="30"/>
      <c r="Z35317" s="30"/>
      <c r="AB35317" s="6"/>
    </row>
    <row r="35318" spans="1:28">
      <c r="A35318" s="2"/>
      <c r="B35318" s="2"/>
      <c r="C35318" s="2"/>
      <c r="G35318" s="94"/>
      <c r="H35318" s="94"/>
      <c r="I35318" s="94"/>
      <c r="J35318" s="2"/>
      <c r="P35318" s="30"/>
      <c r="T35318" s="2"/>
      <c r="V35318" s="2"/>
      <c r="W35318" s="28"/>
      <c r="Y35318" s="30"/>
      <c r="Z35318" s="30"/>
      <c r="AB35318" s="6"/>
    </row>
    <row r="35319" spans="1:28">
      <c r="A35319" s="2"/>
      <c r="B35319" s="2"/>
      <c r="C35319" s="2"/>
      <c r="G35319" s="94"/>
      <c r="H35319" s="94"/>
      <c r="I35319" s="94"/>
      <c r="J35319" s="2"/>
      <c r="P35319" s="30"/>
      <c r="T35319" s="2"/>
      <c r="V35319" s="2"/>
      <c r="W35319" s="28"/>
      <c r="Y35319" s="30"/>
      <c r="Z35319" s="30"/>
      <c r="AB35319" s="6"/>
    </row>
    <row r="35320" spans="1:28">
      <c r="A35320" s="2"/>
      <c r="B35320" s="2"/>
      <c r="C35320" s="2"/>
      <c r="G35320" s="94"/>
      <c r="H35320" s="94"/>
      <c r="I35320" s="94"/>
      <c r="J35320" s="2"/>
      <c r="P35320" s="30"/>
      <c r="T35320" s="2"/>
      <c r="V35320" s="2"/>
      <c r="W35320" s="28"/>
      <c r="Y35320" s="30"/>
      <c r="Z35320" s="30"/>
      <c r="AB35320" s="6"/>
    </row>
    <row r="35321" spans="1:28">
      <c r="A35321" s="2"/>
      <c r="B35321" s="2"/>
      <c r="C35321" s="2"/>
      <c r="G35321" s="94"/>
      <c r="H35321" s="94"/>
      <c r="I35321" s="94"/>
      <c r="J35321" s="2"/>
      <c r="P35321" s="30"/>
      <c r="T35321" s="2"/>
      <c r="V35321" s="2"/>
      <c r="W35321" s="28"/>
      <c r="Y35321" s="30"/>
      <c r="Z35321" s="30"/>
      <c r="AB35321" s="6"/>
    </row>
    <row r="35322" spans="1:28">
      <c r="A35322" s="2"/>
      <c r="B35322" s="2"/>
      <c r="C35322" s="2"/>
      <c r="G35322" s="94"/>
      <c r="H35322" s="94"/>
      <c r="I35322" s="94"/>
      <c r="J35322" s="2"/>
      <c r="P35322" s="30"/>
      <c r="T35322" s="2"/>
      <c r="V35322" s="2"/>
      <c r="W35322" s="28"/>
      <c r="Y35322" s="30"/>
      <c r="Z35322" s="30"/>
      <c r="AB35322" s="6"/>
    </row>
    <row r="35323" spans="1:28">
      <c r="A35323" s="2"/>
      <c r="B35323" s="2"/>
      <c r="C35323" s="2"/>
      <c r="G35323" s="94"/>
      <c r="H35323" s="94"/>
      <c r="I35323" s="94"/>
      <c r="J35323" s="2"/>
      <c r="P35323" s="30"/>
      <c r="T35323" s="2"/>
      <c r="V35323" s="2"/>
      <c r="W35323" s="28"/>
      <c r="Y35323" s="30"/>
      <c r="Z35323" s="30"/>
      <c r="AB35323" s="6"/>
    </row>
    <row r="35324" spans="1:28">
      <c r="A35324" s="2"/>
      <c r="B35324" s="2"/>
      <c r="C35324" s="2"/>
      <c r="G35324" s="94"/>
      <c r="H35324" s="94"/>
      <c r="I35324" s="94"/>
      <c r="J35324" s="2"/>
      <c r="P35324" s="30"/>
      <c r="T35324" s="2"/>
      <c r="V35324" s="2"/>
      <c r="W35324" s="28"/>
      <c r="Y35324" s="30"/>
      <c r="Z35324" s="30"/>
      <c r="AB35324" s="6"/>
    </row>
    <row r="35325" spans="1:28">
      <c r="A35325" s="2"/>
      <c r="B35325" s="2"/>
      <c r="C35325" s="2"/>
      <c r="G35325" s="94"/>
      <c r="H35325" s="94"/>
      <c r="I35325" s="94"/>
      <c r="J35325" s="2"/>
      <c r="P35325" s="30"/>
      <c r="T35325" s="2"/>
      <c r="V35325" s="2"/>
      <c r="W35325" s="28"/>
      <c r="Y35325" s="30"/>
      <c r="Z35325" s="30"/>
      <c r="AB35325" s="6"/>
    </row>
    <row r="35326" spans="1:28">
      <c r="A35326" s="2"/>
      <c r="B35326" s="2"/>
      <c r="C35326" s="2"/>
      <c r="G35326" s="94"/>
      <c r="H35326" s="94"/>
      <c r="I35326" s="94"/>
      <c r="J35326" s="2"/>
      <c r="P35326" s="30"/>
      <c r="T35326" s="2"/>
      <c r="V35326" s="2"/>
      <c r="W35326" s="28"/>
      <c r="Y35326" s="30"/>
      <c r="Z35326" s="30"/>
      <c r="AB35326" s="6"/>
    </row>
    <row r="35327" spans="1:28">
      <c r="A35327" s="2"/>
      <c r="B35327" s="2"/>
      <c r="C35327" s="2"/>
      <c r="G35327" s="94"/>
      <c r="H35327" s="94"/>
      <c r="I35327" s="94"/>
      <c r="J35327" s="2"/>
      <c r="P35327" s="30"/>
      <c r="T35327" s="2"/>
      <c r="V35327" s="2"/>
      <c r="W35327" s="28"/>
      <c r="Y35327" s="30"/>
      <c r="Z35327" s="30"/>
      <c r="AB35327" s="6"/>
    </row>
    <row r="35328" spans="1:28">
      <c r="A35328" s="2"/>
      <c r="B35328" s="2"/>
      <c r="C35328" s="2"/>
      <c r="G35328" s="94"/>
      <c r="H35328" s="94"/>
      <c r="I35328" s="94"/>
      <c r="J35328" s="2"/>
      <c r="P35328" s="30"/>
      <c r="T35328" s="2"/>
      <c r="V35328" s="2"/>
      <c r="W35328" s="28"/>
      <c r="Y35328" s="30"/>
      <c r="Z35328" s="30"/>
      <c r="AB35328" s="6"/>
    </row>
    <row r="35329" spans="1:28">
      <c r="A35329" s="2"/>
      <c r="B35329" s="2"/>
      <c r="C35329" s="2"/>
      <c r="G35329" s="94"/>
      <c r="H35329" s="94"/>
      <c r="I35329" s="94"/>
      <c r="J35329" s="2"/>
      <c r="P35329" s="30"/>
      <c r="T35329" s="2"/>
      <c r="V35329" s="2"/>
      <c r="W35329" s="28"/>
      <c r="Y35329" s="30"/>
      <c r="Z35329" s="30"/>
      <c r="AB35329" s="6"/>
    </row>
    <row r="35330" spans="1:28">
      <c r="A35330" s="2"/>
      <c r="B35330" s="2"/>
      <c r="C35330" s="2"/>
      <c r="G35330" s="94"/>
      <c r="H35330" s="94"/>
      <c r="I35330" s="94"/>
      <c r="J35330" s="2"/>
      <c r="P35330" s="30"/>
      <c r="T35330" s="2"/>
      <c r="V35330" s="2"/>
      <c r="W35330" s="28"/>
      <c r="Y35330" s="30"/>
      <c r="Z35330" s="30"/>
      <c r="AB35330" s="6"/>
    </row>
    <row r="35331" spans="1:28">
      <c r="A35331" s="2"/>
      <c r="B35331" s="2"/>
      <c r="C35331" s="2"/>
      <c r="G35331" s="94"/>
      <c r="H35331" s="94"/>
      <c r="I35331" s="94"/>
      <c r="J35331" s="2"/>
      <c r="P35331" s="30"/>
      <c r="T35331" s="2"/>
      <c r="V35331" s="2"/>
      <c r="W35331" s="28"/>
      <c r="Y35331" s="30"/>
      <c r="Z35331" s="30"/>
      <c r="AB35331" s="6"/>
    </row>
    <row r="35332" spans="1:28">
      <c r="A35332" s="2"/>
      <c r="B35332" s="2"/>
      <c r="C35332" s="2"/>
      <c r="G35332" s="94"/>
      <c r="H35332" s="94"/>
      <c r="I35332" s="94"/>
      <c r="J35332" s="2"/>
      <c r="P35332" s="30"/>
      <c r="T35332" s="2"/>
      <c r="V35332" s="2"/>
      <c r="W35332" s="28"/>
      <c r="Y35332" s="30"/>
      <c r="Z35332" s="30"/>
      <c r="AB35332" s="6"/>
    </row>
    <row r="35333" spans="1:28">
      <c r="A35333" s="2"/>
      <c r="B35333" s="2"/>
      <c r="C35333" s="2"/>
      <c r="G35333" s="94"/>
      <c r="H35333" s="94"/>
      <c r="I35333" s="94"/>
      <c r="J35333" s="2"/>
      <c r="P35333" s="30"/>
      <c r="T35333" s="2"/>
      <c r="V35333" s="2"/>
      <c r="W35333" s="28"/>
      <c r="Y35333" s="30"/>
      <c r="Z35333" s="30"/>
      <c r="AB35333" s="6"/>
    </row>
    <row r="35334" spans="1:28">
      <c r="A35334" s="2"/>
      <c r="B35334" s="2"/>
      <c r="C35334" s="2"/>
      <c r="G35334" s="94"/>
      <c r="H35334" s="94"/>
      <c r="I35334" s="94"/>
      <c r="J35334" s="2"/>
      <c r="P35334" s="30"/>
      <c r="T35334" s="2"/>
      <c r="V35334" s="2"/>
      <c r="W35334" s="28"/>
      <c r="Y35334" s="30"/>
      <c r="Z35334" s="30"/>
      <c r="AB35334" s="6"/>
    </row>
    <row r="35335" spans="1:28">
      <c r="A35335" s="2"/>
      <c r="B35335" s="2"/>
      <c r="C35335" s="2"/>
      <c r="G35335" s="94"/>
      <c r="H35335" s="94"/>
      <c r="I35335" s="94"/>
      <c r="J35335" s="2"/>
      <c r="P35335" s="30"/>
      <c r="T35335" s="2"/>
      <c r="V35335" s="2"/>
      <c r="W35335" s="28"/>
      <c r="Y35335" s="30"/>
      <c r="Z35335" s="30"/>
      <c r="AB35335" s="6"/>
    </row>
    <row r="35336" spans="1:28">
      <c r="A35336" s="2"/>
      <c r="B35336" s="2"/>
      <c r="C35336" s="2"/>
      <c r="G35336" s="94"/>
      <c r="H35336" s="94"/>
      <c r="I35336" s="94"/>
      <c r="J35336" s="2"/>
      <c r="P35336" s="30"/>
      <c r="T35336" s="2"/>
      <c r="V35336" s="2"/>
      <c r="W35336" s="28"/>
      <c r="Y35336" s="30"/>
      <c r="Z35336" s="30"/>
      <c r="AB35336" s="6"/>
    </row>
    <row r="35337" spans="1:28">
      <c r="A35337" s="2"/>
      <c r="B35337" s="2"/>
      <c r="C35337" s="2"/>
      <c r="G35337" s="94"/>
      <c r="H35337" s="94"/>
      <c r="I35337" s="94"/>
      <c r="J35337" s="2"/>
      <c r="P35337" s="30"/>
      <c r="T35337" s="2"/>
      <c r="V35337" s="2"/>
      <c r="W35337" s="28"/>
      <c r="Y35337" s="30"/>
      <c r="Z35337" s="30"/>
      <c r="AB35337" s="6"/>
    </row>
    <row r="35338" spans="1:28">
      <c r="A35338" s="2"/>
      <c r="B35338" s="2"/>
      <c r="C35338" s="2"/>
      <c r="G35338" s="94"/>
      <c r="H35338" s="94"/>
      <c r="I35338" s="94"/>
      <c r="J35338" s="2"/>
      <c r="P35338" s="30"/>
      <c r="T35338" s="2"/>
      <c r="V35338" s="2"/>
      <c r="W35338" s="28"/>
      <c r="Y35338" s="30"/>
      <c r="Z35338" s="30"/>
      <c r="AB35338" s="6"/>
    </row>
    <row r="35339" spans="1:28">
      <c r="A35339" s="2"/>
      <c r="B35339" s="2"/>
      <c r="C35339" s="2"/>
      <c r="G35339" s="94"/>
      <c r="H35339" s="94"/>
      <c r="I35339" s="94"/>
      <c r="J35339" s="2"/>
      <c r="P35339" s="30"/>
      <c r="T35339" s="2"/>
      <c r="V35339" s="2"/>
      <c r="W35339" s="28"/>
      <c r="Y35339" s="30"/>
      <c r="Z35339" s="30"/>
      <c r="AB35339" s="6"/>
    </row>
    <row r="35340" spans="1:28">
      <c r="A35340" s="2"/>
      <c r="B35340" s="2"/>
      <c r="C35340" s="2"/>
      <c r="G35340" s="94"/>
      <c r="H35340" s="94"/>
      <c r="I35340" s="94"/>
      <c r="J35340" s="2"/>
      <c r="P35340" s="30"/>
      <c r="T35340" s="2"/>
      <c r="V35340" s="2"/>
      <c r="W35340" s="28"/>
      <c r="Y35340" s="30"/>
      <c r="Z35340" s="30"/>
      <c r="AB35340" s="6"/>
    </row>
    <row r="35341" spans="1:28">
      <c r="A35341" s="2"/>
      <c r="B35341" s="2"/>
      <c r="C35341" s="2"/>
      <c r="G35341" s="94"/>
      <c r="H35341" s="94"/>
      <c r="I35341" s="94"/>
      <c r="J35341" s="2"/>
      <c r="P35341" s="30"/>
      <c r="T35341" s="2"/>
      <c r="V35341" s="2"/>
      <c r="W35341" s="28"/>
      <c r="Y35341" s="30"/>
      <c r="Z35341" s="30"/>
      <c r="AB35341" s="6"/>
    </row>
    <row r="35342" spans="1:28">
      <c r="A35342" s="2"/>
      <c r="B35342" s="2"/>
      <c r="C35342" s="2"/>
      <c r="G35342" s="94"/>
      <c r="H35342" s="94"/>
      <c r="I35342" s="94"/>
      <c r="J35342" s="2"/>
      <c r="P35342" s="30"/>
      <c r="T35342" s="2"/>
      <c r="V35342" s="2"/>
      <c r="W35342" s="28"/>
      <c r="Y35342" s="30"/>
      <c r="Z35342" s="30"/>
      <c r="AB35342" s="6"/>
    </row>
    <row r="35343" spans="1:28">
      <c r="A35343" s="2"/>
      <c r="B35343" s="2"/>
      <c r="C35343" s="2"/>
      <c r="G35343" s="94"/>
      <c r="H35343" s="94"/>
      <c r="I35343" s="94"/>
      <c r="J35343" s="2"/>
      <c r="P35343" s="30"/>
      <c r="T35343" s="2"/>
      <c r="V35343" s="2"/>
      <c r="W35343" s="28"/>
      <c r="Y35343" s="30"/>
      <c r="Z35343" s="30"/>
      <c r="AB35343" s="6"/>
    </row>
    <row r="35344" spans="1:28">
      <c r="A35344" s="2"/>
      <c r="B35344" s="2"/>
      <c r="C35344" s="2"/>
      <c r="G35344" s="94"/>
      <c r="H35344" s="94"/>
      <c r="I35344" s="94"/>
      <c r="J35344" s="2"/>
      <c r="P35344" s="30"/>
      <c r="T35344" s="2"/>
      <c r="V35344" s="2"/>
      <c r="W35344" s="28"/>
      <c r="Y35344" s="30"/>
      <c r="Z35344" s="30"/>
      <c r="AB35344" s="6"/>
    </row>
    <row r="35345" spans="1:28">
      <c r="A35345" s="2"/>
      <c r="B35345" s="2"/>
      <c r="C35345" s="2"/>
      <c r="G35345" s="94"/>
      <c r="H35345" s="94"/>
      <c r="I35345" s="94"/>
      <c r="J35345" s="2"/>
      <c r="P35345" s="30"/>
      <c r="T35345" s="2"/>
      <c r="V35345" s="2"/>
      <c r="W35345" s="28"/>
      <c r="Y35345" s="30"/>
      <c r="Z35345" s="30"/>
      <c r="AB35345" s="6"/>
    </row>
    <row r="35346" spans="1:28">
      <c r="A35346" s="2"/>
      <c r="B35346" s="2"/>
      <c r="C35346" s="2"/>
      <c r="G35346" s="94"/>
      <c r="H35346" s="94"/>
      <c r="I35346" s="94"/>
      <c r="J35346" s="2"/>
      <c r="P35346" s="30"/>
      <c r="T35346" s="2"/>
      <c r="V35346" s="2"/>
      <c r="W35346" s="28"/>
      <c r="Y35346" s="30"/>
      <c r="Z35346" s="30"/>
      <c r="AB35346" s="6"/>
    </row>
    <row r="35347" spans="1:28">
      <c r="A35347" s="2"/>
      <c r="B35347" s="2"/>
      <c r="C35347" s="2"/>
      <c r="G35347" s="94"/>
      <c r="H35347" s="94"/>
      <c r="I35347" s="94"/>
      <c r="J35347" s="2"/>
      <c r="P35347" s="30"/>
      <c r="T35347" s="2"/>
      <c r="V35347" s="2"/>
      <c r="W35347" s="28"/>
      <c r="Y35347" s="30"/>
      <c r="Z35347" s="30"/>
      <c r="AB35347" s="6"/>
    </row>
    <row r="35348" spans="1:28">
      <c r="A35348" s="2"/>
      <c r="B35348" s="2"/>
      <c r="C35348" s="2"/>
      <c r="G35348" s="94"/>
      <c r="H35348" s="94"/>
      <c r="I35348" s="94"/>
      <c r="J35348" s="2"/>
      <c r="P35348" s="30"/>
      <c r="T35348" s="2"/>
      <c r="V35348" s="2"/>
      <c r="W35348" s="28"/>
      <c r="Y35348" s="30"/>
      <c r="Z35348" s="30"/>
      <c r="AB35348" s="6"/>
    </row>
    <row r="35349" spans="1:28">
      <c r="A35349" s="2"/>
      <c r="B35349" s="2"/>
      <c r="C35349" s="2"/>
      <c r="G35349" s="94"/>
      <c r="H35349" s="94"/>
      <c r="I35349" s="94"/>
      <c r="J35349" s="2"/>
      <c r="P35349" s="30"/>
      <c r="T35349" s="2"/>
      <c r="V35349" s="2"/>
      <c r="W35349" s="28"/>
      <c r="Y35349" s="30"/>
      <c r="Z35349" s="30"/>
      <c r="AB35349" s="6"/>
    </row>
    <row r="35350" spans="1:28">
      <c r="A35350" s="2"/>
      <c r="B35350" s="2"/>
      <c r="C35350" s="2"/>
      <c r="G35350" s="94"/>
      <c r="H35350" s="94"/>
      <c r="I35350" s="94"/>
      <c r="J35350" s="2"/>
      <c r="P35350" s="30"/>
      <c r="T35350" s="2"/>
      <c r="V35350" s="2"/>
      <c r="W35350" s="28"/>
      <c r="Y35350" s="30"/>
      <c r="Z35350" s="30"/>
      <c r="AB35350" s="6"/>
    </row>
    <row r="35351" spans="1:28">
      <c r="A35351" s="2"/>
      <c r="B35351" s="2"/>
      <c r="C35351" s="2"/>
      <c r="G35351" s="94"/>
      <c r="H35351" s="94"/>
      <c r="I35351" s="94"/>
      <c r="J35351" s="2"/>
      <c r="P35351" s="30"/>
      <c r="T35351" s="2"/>
      <c r="V35351" s="2"/>
      <c r="W35351" s="28"/>
      <c r="Y35351" s="30"/>
      <c r="Z35351" s="30"/>
      <c r="AB35351" s="6"/>
    </row>
    <row r="35352" spans="1:28">
      <c r="A35352" s="2"/>
      <c r="B35352" s="2"/>
      <c r="C35352" s="2"/>
      <c r="G35352" s="94"/>
      <c r="H35352" s="94"/>
      <c r="I35352" s="94"/>
      <c r="J35352" s="2"/>
      <c r="P35352" s="30"/>
      <c r="T35352" s="2"/>
      <c r="V35352" s="2"/>
      <c r="W35352" s="28"/>
      <c r="Y35352" s="30"/>
      <c r="Z35352" s="30"/>
      <c r="AB35352" s="6"/>
    </row>
    <row r="35353" spans="1:28">
      <c r="A35353" s="2"/>
      <c r="B35353" s="2"/>
      <c r="C35353" s="2"/>
      <c r="G35353" s="94"/>
      <c r="H35353" s="94"/>
      <c r="I35353" s="94"/>
      <c r="J35353" s="2"/>
      <c r="P35353" s="30"/>
      <c r="T35353" s="2"/>
      <c r="V35353" s="2"/>
      <c r="W35353" s="28"/>
      <c r="Y35353" s="30"/>
      <c r="Z35353" s="30"/>
      <c r="AB35353" s="6"/>
    </row>
    <row r="35354" spans="1:28">
      <c r="A35354" s="2"/>
      <c r="B35354" s="2"/>
      <c r="C35354" s="2"/>
      <c r="G35354" s="94"/>
      <c r="H35354" s="94"/>
      <c r="I35354" s="94"/>
      <c r="J35354" s="2"/>
      <c r="P35354" s="30"/>
      <c r="T35354" s="2"/>
      <c r="V35354" s="2"/>
      <c r="W35354" s="28"/>
      <c r="Y35354" s="30"/>
      <c r="Z35354" s="30"/>
      <c r="AB35354" s="6"/>
    </row>
    <row r="35355" spans="1:28">
      <c r="A35355" s="2"/>
      <c r="B35355" s="2"/>
      <c r="C35355" s="2"/>
      <c r="G35355" s="94"/>
      <c r="H35355" s="94"/>
      <c r="I35355" s="94"/>
      <c r="J35355" s="2"/>
      <c r="P35355" s="30"/>
      <c r="T35355" s="2"/>
      <c r="V35355" s="2"/>
      <c r="W35355" s="28"/>
      <c r="Y35355" s="30"/>
      <c r="Z35355" s="30"/>
      <c r="AB35355" s="6"/>
    </row>
    <row r="35356" spans="1:28">
      <c r="A35356" s="2"/>
      <c r="B35356" s="2"/>
      <c r="C35356" s="2"/>
      <c r="G35356" s="94"/>
      <c r="H35356" s="94"/>
      <c r="I35356" s="94"/>
      <c r="J35356" s="2"/>
      <c r="P35356" s="30"/>
      <c r="T35356" s="2"/>
      <c r="V35356" s="2"/>
      <c r="W35356" s="28"/>
      <c r="Y35356" s="30"/>
      <c r="Z35356" s="30"/>
      <c r="AB35356" s="6"/>
    </row>
    <row r="35357" spans="1:28">
      <c r="A35357" s="2"/>
      <c r="B35357" s="2"/>
      <c r="C35357" s="2"/>
      <c r="G35357" s="94"/>
      <c r="H35357" s="94"/>
      <c r="I35357" s="94"/>
      <c r="J35357" s="2"/>
      <c r="P35357" s="30"/>
      <c r="T35357" s="2"/>
      <c r="V35357" s="2"/>
      <c r="W35357" s="28"/>
      <c r="Y35357" s="30"/>
      <c r="Z35357" s="30"/>
      <c r="AB35357" s="6"/>
    </row>
    <row r="35358" spans="1:28">
      <c r="A35358" s="2"/>
      <c r="B35358" s="2"/>
      <c r="C35358" s="2"/>
      <c r="G35358" s="94"/>
      <c r="H35358" s="94"/>
      <c r="I35358" s="94"/>
      <c r="J35358" s="2"/>
      <c r="P35358" s="30"/>
      <c r="T35358" s="2"/>
      <c r="V35358" s="2"/>
      <c r="W35358" s="28"/>
      <c r="Y35358" s="30"/>
      <c r="Z35358" s="30"/>
      <c r="AB35358" s="6"/>
    </row>
    <row r="35359" spans="1:28">
      <c r="A35359" s="2"/>
      <c r="B35359" s="2"/>
      <c r="C35359" s="2"/>
      <c r="G35359" s="94"/>
      <c r="H35359" s="94"/>
      <c r="I35359" s="94"/>
      <c r="J35359" s="2"/>
      <c r="P35359" s="30"/>
      <c r="T35359" s="2"/>
      <c r="V35359" s="2"/>
      <c r="W35359" s="28"/>
      <c r="Y35359" s="30"/>
      <c r="Z35359" s="30"/>
      <c r="AB35359" s="6"/>
    </row>
    <row r="35360" spans="1:28">
      <c r="A35360" s="2"/>
      <c r="B35360" s="2"/>
      <c r="C35360" s="2"/>
      <c r="G35360" s="94"/>
      <c r="H35360" s="94"/>
      <c r="I35360" s="94"/>
      <c r="J35360" s="2"/>
      <c r="P35360" s="30"/>
      <c r="T35360" s="2"/>
      <c r="V35360" s="2"/>
      <c r="W35360" s="28"/>
      <c r="Y35360" s="30"/>
      <c r="Z35360" s="30"/>
      <c r="AB35360" s="6"/>
    </row>
    <row r="35361" spans="1:28">
      <c r="A35361" s="2"/>
      <c r="B35361" s="2"/>
      <c r="C35361" s="2"/>
      <c r="G35361" s="94"/>
      <c r="H35361" s="94"/>
      <c r="I35361" s="94"/>
      <c r="J35361" s="2"/>
      <c r="P35361" s="30"/>
      <c r="T35361" s="2"/>
      <c r="V35361" s="2"/>
      <c r="W35361" s="28"/>
      <c r="Y35361" s="30"/>
      <c r="Z35361" s="30"/>
      <c r="AB35361" s="6"/>
    </row>
    <row r="35362" spans="1:28">
      <c r="A35362" s="2"/>
      <c r="B35362" s="2"/>
      <c r="C35362" s="2"/>
      <c r="G35362" s="94"/>
      <c r="H35362" s="94"/>
      <c r="I35362" s="94"/>
      <c r="J35362" s="2"/>
      <c r="P35362" s="30"/>
      <c r="T35362" s="2"/>
      <c r="V35362" s="2"/>
      <c r="W35362" s="28"/>
      <c r="Y35362" s="30"/>
      <c r="Z35362" s="30"/>
      <c r="AB35362" s="6"/>
    </row>
    <row r="35363" spans="1:28">
      <c r="A35363" s="2"/>
      <c r="B35363" s="2"/>
      <c r="C35363" s="2"/>
      <c r="G35363" s="94"/>
      <c r="H35363" s="94"/>
      <c r="I35363" s="94"/>
      <c r="J35363" s="2"/>
      <c r="P35363" s="30"/>
      <c r="T35363" s="2"/>
      <c r="V35363" s="2"/>
      <c r="W35363" s="28"/>
      <c r="Y35363" s="30"/>
      <c r="Z35363" s="30"/>
      <c r="AB35363" s="6"/>
    </row>
    <row r="35364" spans="1:28">
      <c r="A35364" s="2"/>
      <c r="B35364" s="2"/>
      <c r="C35364" s="2"/>
      <c r="G35364" s="94"/>
      <c r="H35364" s="94"/>
      <c r="I35364" s="94"/>
      <c r="J35364" s="2"/>
      <c r="P35364" s="30"/>
      <c r="T35364" s="2"/>
      <c r="V35364" s="2"/>
      <c r="W35364" s="28"/>
      <c r="Y35364" s="30"/>
      <c r="Z35364" s="30"/>
      <c r="AB35364" s="6"/>
    </row>
    <row r="35365" spans="1:28">
      <c r="A35365" s="2"/>
      <c r="B35365" s="2"/>
      <c r="C35365" s="2"/>
      <c r="G35365" s="94"/>
      <c r="H35365" s="94"/>
      <c r="I35365" s="94"/>
      <c r="J35365" s="2"/>
      <c r="P35365" s="30"/>
      <c r="T35365" s="2"/>
      <c r="V35365" s="2"/>
      <c r="W35365" s="28"/>
      <c r="Y35365" s="30"/>
      <c r="Z35365" s="30"/>
      <c r="AB35365" s="6"/>
    </row>
    <row r="35366" spans="1:28">
      <c r="A35366" s="2"/>
      <c r="B35366" s="2"/>
      <c r="C35366" s="2"/>
      <c r="G35366" s="94"/>
      <c r="H35366" s="94"/>
      <c r="I35366" s="94"/>
      <c r="J35366" s="2"/>
      <c r="P35366" s="30"/>
      <c r="T35366" s="2"/>
      <c r="V35366" s="2"/>
      <c r="W35366" s="28"/>
      <c r="Y35366" s="30"/>
      <c r="Z35366" s="30"/>
      <c r="AB35366" s="6"/>
    </row>
    <row r="35367" spans="1:28">
      <c r="A35367" s="2"/>
      <c r="B35367" s="2"/>
      <c r="C35367" s="2"/>
      <c r="G35367" s="94"/>
      <c r="H35367" s="94"/>
      <c r="I35367" s="94"/>
      <c r="J35367" s="2"/>
      <c r="P35367" s="30"/>
      <c r="T35367" s="2"/>
      <c r="V35367" s="2"/>
      <c r="W35367" s="28"/>
      <c r="Y35367" s="30"/>
      <c r="Z35367" s="30"/>
      <c r="AB35367" s="6"/>
    </row>
    <row r="35368" spans="1:28">
      <c r="A35368" s="2"/>
      <c r="B35368" s="2"/>
      <c r="C35368" s="2"/>
      <c r="G35368" s="94"/>
      <c r="H35368" s="94"/>
      <c r="I35368" s="94"/>
      <c r="J35368" s="2"/>
      <c r="P35368" s="30"/>
      <c r="T35368" s="2"/>
      <c r="V35368" s="2"/>
      <c r="W35368" s="28"/>
      <c r="Y35368" s="30"/>
      <c r="Z35368" s="30"/>
      <c r="AB35368" s="6"/>
    </row>
    <row r="35369" spans="1:28">
      <c r="A35369" s="2"/>
      <c r="B35369" s="2"/>
      <c r="C35369" s="2"/>
      <c r="G35369" s="94"/>
      <c r="H35369" s="94"/>
      <c r="I35369" s="94"/>
      <c r="J35369" s="2"/>
      <c r="P35369" s="30"/>
      <c r="T35369" s="2"/>
      <c r="V35369" s="2"/>
      <c r="W35369" s="28"/>
      <c r="Y35369" s="30"/>
      <c r="Z35369" s="30"/>
      <c r="AB35369" s="6"/>
    </row>
    <row r="35370" spans="1:28">
      <c r="A35370" s="2"/>
      <c r="B35370" s="2"/>
      <c r="C35370" s="2"/>
      <c r="G35370" s="94"/>
      <c r="H35370" s="94"/>
      <c r="I35370" s="94"/>
      <c r="J35370" s="2"/>
      <c r="P35370" s="30"/>
      <c r="T35370" s="2"/>
      <c r="V35370" s="2"/>
      <c r="W35370" s="28"/>
      <c r="Y35370" s="30"/>
      <c r="Z35370" s="30"/>
      <c r="AB35370" s="6"/>
    </row>
    <row r="35371" spans="1:28">
      <c r="A35371" s="2"/>
      <c r="B35371" s="2"/>
      <c r="C35371" s="2"/>
      <c r="G35371" s="94"/>
      <c r="H35371" s="94"/>
      <c r="I35371" s="94"/>
      <c r="J35371" s="2"/>
      <c r="P35371" s="30"/>
      <c r="T35371" s="2"/>
      <c r="V35371" s="2"/>
      <c r="W35371" s="28"/>
      <c r="Y35371" s="30"/>
      <c r="Z35371" s="30"/>
      <c r="AB35371" s="6"/>
    </row>
    <row r="35372" spans="1:28">
      <c r="A35372" s="2"/>
      <c r="B35372" s="2"/>
      <c r="C35372" s="2"/>
      <c r="G35372" s="94"/>
      <c r="H35372" s="94"/>
      <c r="I35372" s="94"/>
      <c r="J35372" s="2"/>
      <c r="P35372" s="30"/>
      <c r="T35372" s="2"/>
      <c r="V35372" s="2"/>
      <c r="W35372" s="28"/>
      <c r="Y35372" s="30"/>
      <c r="Z35372" s="30"/>
      <c r="AB35372" s="6"/>
    </row>
    <row r="35373" spans="1:28">
      <c r="A35373" s="2"/>
      <c r="B35373" s="2"/>
      <c r="C35373" s="2"/>
      <c r="G35373" s="94"/>
      <c r="H35373" s="94"/>
      <c r="I35373" s="94"/>
      <c r="J35373" s="2"/>
      <c r="P35373" s="30"/>
      <c r="T35373" s="2"/>
      <c r="V35373" s="2"/>
      <c r="W35373" s="28"/>
      <c r="Y35373" s="30"/>
      <c r="Z35373" s="30"/>
      <c r="AB35373" s="6"/>
    </row>
    <row r="35374" spans="1:28">
      <c r="A35374" s="2"/>
      <c r="B35374" s="2"/>
      <c r="C35374" s="2"/>
      <c r="G35374" s="94"/>
      <c r="H35374" s="94"/>
      <c r="I35374" s="94"/>
      <c r="J35374" s="2"/>
      <c r="P35374" s="30"/>
      <c r="T35374" s="2"/>
      <c r="V35374" s="2"/>
      <c r="W35374" s="28"/>
      <c r="Y35374" s="30"/>
      <c r="Z35374" s="30"/>
      <c r="AB35374" s="6"/>
    </row>
    <row r="35375" spans="1:28">
      <c r="A35375" s="2"/>
      <c r="B35375" s="2"/>
      <c r="C35375" s="2"/>
      <c r="G35375" s="94"/>
      <c r="H35375" s="94"/>
      <c r="I35375" s="94"/>
      <c r="J35375" s="2"/>
      <c r="P35375" s="30"/>
      <c r="T35375" s="2"/>
      <c r="V35375" s="2"/>
      <c r="W35375" s="28"/>
      <c r="Y35375" s="30"/>
      <c r="Z35375" s="30"/>
      <c r="AB35375" s="6"/>
    </row>
    <row r="35376" spans="1:28">
      <c r="A35376" s="2"/>
      <c r="B35376" s="2"/>
      <c r="C35376" s="2"/>
      <c r="G35376" s="94"/>
      <c r="H35376" s="94"/>
      <c r="I35376" s="94"/>
      <c r="J35376" s="2"/>
      <c r="P35376" s="30"/>
      <c r="T35376" s="2"/>
      <c r="V35376" s="2"/>
      <c r="W35376" s="28"/>
      <c r="Y35376" s="30"/>
      <c r="Z35376" s="30"/>
      <c r="AB35376" s="6"/>
    </row>
    <row r="35377" spans="1:28">
      <c r="A35377" s="2"/>
      <c r="B35377" s="2"/>
      <c r="C35377" s="2"/>
      <c r="G35377" s="94"/>
      <c r="H35377" s="94"/>
      <c r="I35377" s="94"/>
      <c r="J35377" s="2"/>
      <c r="P35377" s="30"/>
      <c r="T35377" s="2"/>
      <c r="V35377" s="2"/>
      <c r="W35377" s="28"/>
      <c r="Y35377" s="30"/>
      <c r="Z35377" s="30"/>
      <c r="AB35377" s="6"/>
    </row>
    <row r="35378" spans="1:28">
      <c r="A35378" s="2"/>
      <c r="B35378" s="2"/>
      <c r="C35378" s="2"/>
      <c r="G35378" s="94"/>
      <c r="H35378" s="94"/>
      <c r="I35378" s="94"/>
      <c r="J35378" s="2"/>
      <c r="P35378" s="30"/>
      <c r="T35378" s="2"/>
      <c r="V35378" s="2"/>
      <c r="W35378" s="28"/>
      <c r="Y35378" s="30"/>
      <c r="Z35378" s="30"/>
      <c r="AB35378" s="6"/>
    </row>
    <row r="35379" spans="1:28">
      <c r="A35379" s="2"/>
      <c r="B35379" s="2"/>
      <c r="C35379" s="2"/>
      <c r="G35379" s="94"/>
      <c r="H35379" s="94"/>
      <c r="I35379" s="94"/>
      <c r="J35379" s="2"/>
      <c r="P35379" s="30"/>
      <c r="T35379" s="2"/>
      <c r="V35379" s="2"/>
      <c r="W35379" s="28"/>
      <c r="Y35379" s="30"/>
      <c r="Z35379" s="30"/>
      <c r="AB35379" s="6"/>
    </row>
    <row r="35380" spans="1:28">
      <c r="A35380" s="2"/>
      <c r="B35380" s="2"/>
      <c r="C35380" s="2"/>
      <c r="G35380" s="94"/>
      <c r="H35380" s="94"/>
      <c r="I35380" s="94"/>
      <c r="J35380" s="2"/>
      <c r="P35380" s="30"/>
      <c r="T35380" s="2"/>
      <c r="V35380" s="2"/>
      <c r="W35380" s="28"/>
      <c r="Y35380" s="30"/>
      <c r="Z35380" s="30"/>
      <c r="AB35380" s="6"/>
    </row>
    <row r="35381" spans="1:28">
      <c r="A35381" s="2"/>
      <c r="B35381" s="2"/>
      <c r="C35381" s="2"/>
      <c r="G35381" s="94"/>
      <c r="H35381" s="94"/>
      <c r="I35381" s="94"/>
      <c r="J35381" s="2"/>
      <c r="P35381" s="30"/>
      <c r="T35381" s="2"/>
      <c r="V35381" s="2"/>
      <c r="W35381" s="28"/>
      <c r="Y35381" s="30"/>
      <c r="Z35381" s="30"/>
      <c r="AB35381" s="6"/>
    </row>
    <row r="35382" spans="1:28">
      <c r="A35382" s="2"/>
      <c r="B35382" s="2"/>
      <c r="C35382" s="2"/>
      <c r="G35382" s="94"/>
      <c r="H35382" s="94"/>
      <c r="I35382" s="94"/>
      <c r="J35382" s="2"/>
      <c r="P35382" s="30"/>
      <c r="T35382" s="2"/>
      <c r="V35382" s="2"/>
      <c r="W35382" s="28"/>
      <c r="Y35382" s="30"/>
      <c r="Z35382" s="30"/>
      <c r="AB35382" s="6"/>
    </row>
    <row r="35383" spans="1:28">
      <c r="A35383" s="2"/>
      <c r="B35383" s="2"/>
      <c r="C35383" s="2"/>
      <c r="G35383" s="94"/>
      <c r="H35383" s="94"/>
      <c r="I35383" s="94"/>
      <c r="J35383" s="2"/>
      <c r="P35383" s="30"/>
      <c r="T35383" s="2"/>
      <c r="V35383" s="2"/>
      <c r="W35383" s="28"/>
      <c r="Y35383" s="30"/>
      <c r="Z35383" s="30"/>
      <c r="AB35383" s="6"/>
    </row>
    <row r="35384" spans="1:28">
      <c r="A35384" s="2"/>
      <c r="B35384" s="2"/>
      <c r="C35384" s="2"/>
      <c r="G35384" s="94"/>
      <c r="H35384" s="94"/>
      <c r="I35384" s="94"/>
      <c r="J35384" s="2"/>
      <c r="P35384" s="30"/>
      <c r="T35384" s="2"/>
      <c r="V35384" s="2"/>
      <c r="W35384" s="28"/>
      <c r="Y35384" s="30"/>
      <c r="Z35384" s="30"/>
      <c r="AB35384" s="6"/>
    </row>
    <row r="35385" spans="1:28">
      <c r="A35385" s="2"/>
      <c r="B35385" s="2"/>
      <c r="C35385" s="2"/>
      <c r="G35385" s="94"/>
      <c r="H35385" s="94"/>
      <c r="I35385" s="94"/>
      <c r="J35385" s="2"/>
      <c r="P35385" s="30"/>
      <c r="T35385" s="2"/>
      <c r="V35385" s="2"/>
      <c r="W35385" s="28"/>
      <c r="Y35385" s="30"/>
      <c r="Z35385" s="30"/>
      <c r="AB35385" s="6"/>
    </row>
    <row r="35386" spans="1:28">
      <c r="A35386" s="2"/>
      <c r="B35386" s="2"/>
      <c r="C35386" s="2"/>
      <c r="G35386" s="94"/>
      <c r="H35386" s="94"/>
      <c r="I35386" s="94"/>
      <c r="J35386" s="2"/>
      <c r="P35386" s="30"/>
      <c r="T35386" s="2"/>
      <c r="V35386" s="2"/>
      <c r="W35386" s="28"/>
      <c r="Y35386" s="30"/>
      <c r="Z35386" s="30"/>
      <c r="AB35386" s="6"/>
    </row>
    <row r="35387" spans="1:28">
      <c r="A35387" s="2"/>
      <c r="B35387" s="2"/>
      <c r="C35387" s="2"/>
      <c r="G35387" s="94"/>
      <c r="H35387" s="94"/>
      <c r="I35387" s="94"/>
      <c r="J35387" s="2"/>
      <c r="P35387" s="30"/>
      <c r="T35387" s="2"/>
      <c r="V35387" s="2"/>
      <c r="W35387" s="28"/>
      <c r="Y35387" s="30"/>
      <c r="Z35387" s="30"/>
      <c r="AB35387" s="6"/>
    </row>
    <row r="35388" spans="1:28">
      <c r="A35388" s="2"/>
      <c r="B35388" s="2"/>
      <c r="C35388" s="2"/>
      <c r="G35388" s="94"/>
      <c r="H35388" s="94"/>
      <c r="I35388" s="94"/>
      <c r="J35388" s="2"/>
      <c r="P35388" s="30"/>
      <c r="T35388" s="2"/>
      <c r="V35388" s="2"/>
      <c r="W35388" s="28"/>
      <c r="Y35388" s="30"/>
      <c r="Z35388" s="30"/>
      <c r="AB35388" s="6"/>
    </row>
    <row r="35389" spans="1:28">
      <c r="A35389" s="2"/>
      <c r="B35389" s="2"/>
      <c r="C35389" s="2"/>
      <c r="G35389" s="94"/>
      <c r="H35389" s="94"/>
      <c r="I35389" s="94"/>
      <c r="J35389" s="2"/>
      <c r="P35389" s="30"/>
      <c r="T35389" s="2"/>
      <c r="V35389" s="2"/>
      <c r="W35389" s="28"/>
      <c r="Y35389" s="30"/>
      <c r="Z35389" s="30"/>
      <c r="AB35389" s="6"/>
    </row>
    <row r="35390" spans="1:28">
      <c r="A35390" s="2"/>
      <c r="B35390" s="2"/>
      <c r="C35390" s="2"/>
      <c r="G35390" s="94"/>
      <c r="H35390" s="94"/>
      <c r="I35390" s="94"/>
      <c r="J35390" s="2"/>
      <c r="P35390" s="30"/>
      <c r="T35390" s="2"/>
      <c r="V35390" s="2"/>
      <c r="W35390" s="28"/>
      <c r="Y35390" s="30"/>
      <c r="Z35390" s="30"/>
      <c r="AB35390" s="6"/>
    </row>
    <row r="35391" spans="1:28">
      <c r="A35391" s="2"/>
      <c r="B35391" s="2"/>
      <c r="C35391" s="2"/>
      <c r="G35391" s="94"/>
      <c r="H35391" s="94"/>
      <c r="I35391" s="94"/>
      <c r="J35391" s="2"/>
      <c r="P35391" s="30"/>
      <c r="T35391" s="2"/>
      <c r="V35391" s="2"/>
      <c r="W35391" s="28"/>
      <c r="Y35391" s="30"/>
      <c r="Z35391" s="30"/>
      <c r="AB35391" s="6"/>
    </row>
    <row r="35392" spans="1:28">
      <c r="A35392" s="2"/>
      <c r="B35392" s="2"/>
      <c r="C35392" s="2"/>
      <c r="G35392" s="94"/>
      <c r="H35392" s="94"/>
      <c r="I35392" s="94"/>
      <c r="J35392" s="2"/>
      <c r="P35392" s="30"/>
      <c r="T35392" s="2"/>
      <c r="V35392" s="2"/>
      <c r="W35392" s="28"/>
      <c r="Y35392" s="30"/>
      <c r="Z35392" s="30"/>
      <c r="AB35392" s="6"/>
    </row>
    <row r="35393" spans="1:28">
      <c r="A35393" s="2"/>
      <c r="B35393" s="2"/>
      <c r="C35393" s="2"/>
      <c r="G35393" s="94"/>
      <c r="H35393" s="94"/>
      <c r="I35393" s="94"/>
      <c r="J35393" s="2"/>
      <c r="P35393" s="30"/>
      <c r="T35393" s="2"/>
      <c r="V35393" s="2"/>
      <c r="W35393" s="28"/>
      <c r="Y35393" s="30"/>
      <c r="Z35393" s="30"/>
      <c r="AB35393" s="6"/>
    </row>
    <row r="35394" spans="1:28">
      <c r="A35394" s="2"/>
      <c r="B35394" s="2"/>
      <c r="C35394" s="2"/>
      <c r="G35394" s="94"/>
      <c r="H35394" s="94"/>
      <c r="I35394" s="94"/>
      <c r="J35394" s="2"/>
      <c r="P35394" s="30"/>
      <c r="T35394" s="2"/>
      <c r="V35394" s="2"/>
      <c r="W35394" s="28"/>
      <c r="Y35394" s="30"/>
      <c r="Z35394" s="30"/>
      <c r="AB35394" s="6"/>
    </row>
    <row r="35395" spans="1:28">
      <c r="A35395" s="2"/>
      <c r="B35395" s="2"/>
      <c r="C35395" s="2"/>
      <c r="G35395" s="94"/>
      <c r="H35395" s="94"/>
      <c r="I35395" s="94"/>
      <c r="J35395" s="2"/>
      <c r="P35395" s="30"/>
      <c r="T35395" s="2"/>
      <c r="V35395" s="2"/>
      <c r="W35395" s="28"/>
      <c r="Y35395" s="30"/>
      <c r="Z35395" s="30"/>
      <c r="AB35395" s="6"/>
    </row>
    <row r="35396" spans="1:28">
      <c r="A35396" s="2"/>
      <c r="B35396" s="2"/>
      <c r="C35396" s="2"/>
      <c r="G35396" s="94"/>
      <c r="H35396" s="94"/>
      <c r="I35396" s="94"/>
      <c r="J35396" s="2"/>
      <c r="P35396" s="30"/>
      <c r="T35396" s="2"/>
      <c r="V35396" s="2"/>
      <c r="W35396" s="28"/>
      <c r="Y35396" s="30"/>
      <c r="Z35396" s="30"/>
      <c r="AB35396" s="6"/>
    </row>
    <row r="35397" spans="1:28">
      <c r="A35397" s="2"/>
      <c r="B35397" s="2"/>
      <c r="C35397" s="2"/>
      <c r="G35397" s="94"/>
      <c r="H35397" s="94"/>
      <c r="I35397" s="94"/>
      <c r="J35397" s="2"/>
      <c r="P35397" s="30"/>
      <c r="T35397" s="2"/>
      <c r="V35397" s="2"/>
      <c r="W35397" s="28"/>
      <c r="Y35397" s="30"/>
      <c r="Z35397" s="30"/>
      <c r="AB35397" s="6"/>
    </row>
    <row r="35398" spans="1:28">
      <c r="A35398" s="2"/>
      <c r="B35398" s="2"/>
      <c r="C35398" s="2"/>
      <c r="G35398" s="94"/>
      <c r="H35398" s="94"/>
      <c r="I35398" s="94"/>
      <c r="J35398" s="2"/>
      <c r="P35398" s="30"/>
      <c r="T35398" s="2"/>
      <c r="V35398" s="2"/>
      <c r="W35398" s="28"/>
      <c r="Y35398" s="30"/>
      <c r="Z35398" s="30"/>
      <c r="AB35398" s="6"/>
    </row>
    <row r="35399" spans="1:28">
      <c r="A35399" s="2"/>
      <c r="B35399" s="2"/>
      <c r="C35399" s="2"/>
      <c r="G35399" s="94"/>
      <c r="H35399" s="94"/>
      <c r="I35399" s="94"/>
      <c r="J35399" s="2"/>
      <c r="P35399" s="30"/>
      <c r="T35399" s="2"/>
      <c r="V35399" s="2"/>
      <c r="W35399" s="28"/>
      <c r="Y35399" s="30"/>
      <c r="Z35399" s="30"/>
      <c r="AB35399" s="6"/>
    </row>
    <row r="35400" spans="1:28">
      <c r="A35400" s="2"/>
      <c r="B35400" s="2"/>
      <c r="C35400" s="2"/>
      <c r="G35400" s="94"/>
      <c r="H35400" s="94"/>
      <c r="I35400" s="94"/>
      <c r="J35400" s="2"/>
      <c r="P35400" s="30"/>
      <c r="T35400" s="2"/>
      <c r="V35400" s="2"/>
      <c r="W35400" s="28"/>
      <c r="Y35400" s="30"/>
      <c r="Z35400" s="30"/>
      <c r="AB35400" s="6"/>
    </row>
    <row r="35401" spans="1:28">
      <c r="A35401" s="2"/>
      <c r="B35401" s="2"/>
      <c r="C35401" s="2"/>
      <c r="G35401" s="94"/>
      <c r="H35401" s="94"/>
      <c r="I35401" s="94"/>
      <c r="J35401" s="2"/>
      <c r="P35401" s="30"/>
      <c r="T35401" s="2"/>
      <c r="V35401" s="2"/>
      <c r="W35401" s="28"/>
      <c r="Y35401" s="30"/>
      <c r="Z35401" s="30"/>
      <c r="AB35401" s="6"/>
    </row>
    <row r="35402" spans="1:28">
      <c r="A35402" s="2"/>
      <c r="B35402" s="2"/>
      <c r="C35402" s="2"/>
      <c r="G35402" s="94"/>
      <c r="H35402" s="94"/>
      <c r="I35402" s="94"/>
      <c r="J35402" s="2"/>
      <c r="P35402" s="30"/>
      <c r="T35402" s="2"/>
      <c r="V35402" s="2"/>
      <c r="W35402" s="28"/>
      <c r="Y35402" s="30"/>
      <c r="Z35402" s="30"/>
      <c r="AB35402" s="6"/>
    </row>
    <row r="35403" spans="1:28">
      <c r="A35403" s="2"/>
      <c r="B35403" s="2"/>
      <c r="C35403" s="2"/>
      <c r="G35403" s="94"/>
      <c r="H35403" s="94"/>
      <c r="I35403" s="94"/>
      <c r="J35403" s="2"/>
      <c r="P35403" s="30"/>
      <c r="T35403" s="2"/>
      <c r="V35403" s="2"/>
      <c r="W35403" s="28"/>
      <c r="Y35403" s="30"/>
      <c r="Z35403" s="30"/>
      <c r="AB35403" s="6"/>
    </row>
    <row r="35404" spans="1:28">
      <c r="A35404" s="2"/>
      <c r="B35404" s="2"/>
      <c r="C35404" s="2"/>
      <c r="G35404" s="94"/>
      <c r="H35404" s="94"/>
      <c r="I35404" s="94"/>
      <c r="J35404" s="2"/>
      <c r="P35404" s="30"/>
      <c r="T35404" s="2"/>
      <c r="V35404" s="2"/>
      <c r="W35404" s="28"/>
      <c r="Y35404" s="30"/>
      <c r="Z35404" s="30"/>
      <c r="AB35404" s="6"/>
    </row>
    <row r="35405" spans="1:28">
      <c r="A35405" s="2"/>
      <c r="B35405" s="2"/>
      <c r="C35405" s="2"/>
      <c r="G35405" s="94"/>
      <c r="H35405" s="94"/>
      <c r="I35405" s="94"/>
      <c r="J35405" s="2"/>
      <c r="P35405" s="30"/>
      <c r="T35405" s="2"/>
      <c r="V35405" s="2"/>
      <c r="W35405" s="28"/>
      <c r="Y35405" s="30"/>
      <c r="Z35405" s="30"/>
      <c r="AB35405" s="6"/>
    </row>
    <row r="35406" spans="1:28">
      <c r="A35406" s="2"/>
      <c r="B35406" s="2"/>
      <c r="C35406" s="2"/>
      <c r="G35406" s="94"/>
      <c r="H35406" s="94"/>
      <c r="I35406" s="94"/>
      <c r="J35406" s="2"/>
      <c r="P35406" s="30"/>
      <c r="T35406" s="2"/>
      <c r="V35406" s="2"/>
      <c r="W35406" s="28"/>
      <c r="Y35406" s="30"/>
      <c r="Z35406" s="30"/>
      <c r="AB35406" s="6"/>
    </row>
    <row r="35407" spans="1:28">
      <c r="A35407" s="2"/>
      <c r="B35407" s="2"/>
      <c r="C35407" s="2"/>
      <c r="G35407" s="94"/>
      <c r="H35407" s="94"/>
      <c r="I35407" s="94"/>
      <c r="J35407" s="2"/>
      <c r="P35407" s="30"/>
      <c r="T35407" s="2"/>
      <c r="V35407" s="2"/>
      <c r="W35407" s="28"/>
      <c r="Y35407" s="30"/>
      <c r="Z35407" s="30"/>
      <c r="AB35407" s="6"/>
    </row>
    <row r="35408" spans="1:28">
      <c r="A35408" s="2"/>
      <c r="B35408" s="2"/>
      <c r="C35408" s="2"/>
      <c r="G35408" s="94"/>
      <c r="H35408" s="94"/>
      <c r="I35408" s="94"/>
      <c r="J35408" s="2"/>
      <c r="P35408" s="30"/>
      <c r="T35408" s="2"/>
      <c r="V35408" s="2"/>
      <c r="W35408" s="28"/>
      <c r="Y35408" s="30"/>
      <c r="Z35408" s="30"/>
      <c r="AB35408" s="6"/>
    </row>
    <row r="35409" spans="1:28">
      <c r="A35409" s="2"/>
      <c r="B35409" s="2"/>
      <c r="C35409" s="2"/>
      <c r="G35409" s="94"/>
      <c r="H35409" s="94"/>
      <c r="I35409" s="94"/>
      <c r="J35409" s="2"/>
      <c r="P35409" s="30"/>
      <c r="T35409" s="2"/>
      <c r="V35409" s="2"/>
      <c r="W35409" s="28"/>
      <c r="Y35409" s="30"/>
      <c r="Z35409" s="30"/>
      <c r="AB35409" s="6"/>
    </row>
    <row r="35410" spans="1:28">
      <c r="A35410" s="2"/>
      <c r="B35410" s="2"/>
      <c r="C35410" s="2"/>
      <c r="G35410" s="94"/>
      <c r="H35410" s="94"/>
      <c r="I35410" s="94"/>
      <c r="J35410" s="2"/>
      <c r="P35410" s="30"/>
      <c r="T35410" s="2"/>
      <c r="V35410" s="2"/>
      <c r="W35410" s="28"/>
      <c r="Y35410" s="30"/>
      <c r="Z35410" s="30"/>
      <c r="AB35410" s="6"/>
    </row>
    <row r="35411" spans="1:28">
      <c r="A35411" s="2"/>
      <c r="B35411" s="2"/>
      <c r="C35411" s="2"/>
      <c r="G35411" s="94"/>
      <c r="H35411" s="94"/>
      <c r="I35411" s="94"/>
      <c r="J35411" s="2"/>
      <c r="P35411" s="30"/>
      <c r="T35411" s="2"/>
      <c r="V35411" s="2"/>
      <c r="W35411" s="28"/>
      <c r="Y35411" s="30"/>
      <c r="Z35411" s="30"/>
      <c r="AB35411" s="6"/>
    </row>
    <row r="35412" spans="1:28">
      <c r="A35412" s="2"/>
      <c r="B35412" s="2"/>
      <c r="C35412" s="2"/>
      <c r="G35412" s="94"/>
      <c r="H35412" s="94"/>
      <c r="I35412" s="94"/>
      <c r="J35412" s="2"/>
      <c r="P35412" s="30"/>
      <c r="T35412" s="2"/>
      <c r="V35412" s="2"/>
      <c r="W35412" s="28"/>
      <c r="Y35412" s="30"/>
      <c r="Z35412" s="30"/>
      <c r="AB35412" s="6"/>
    </row>
    <row r="35413" spans="1:28">
      <c r="A35413" s="2"/>
      <c r="B35413" s="2"/>
      <c r="C35413" s="2"/>
      <c r="G35413" s="94"/>
      <c r="H35413" s="94"/>
      <c r="I35413" s="94"/>
      <c r="J35413" s="2"/>
      <c r="P35413" s="30"/>
      <c r="T35413" s="2"/>
      <c r="V35413" s="2"/>
      <c r="W35413" s="28"/>
      <c r="Y35413" s="30"/>
      <c r="Z35413" s="30"/>
      <c r="AB35413" s="6"/>
    </row>
    <row r="35414" spans="1:28">
      <c r="A35414" s="2"/>
      <c r="B35414" s="2"/>
      <c r="C35414" s="2"/>
      <c r="G35414" s="94"/>
      <c r="H35414" s="94"/>
      <c r="I35414" s="94"/>
      <c r="J35414" s="2"/>
      <c r="P35414" s="30"/>
      <c r="T35414" s="2"/>
      <c r="V35414" s="2"/>
      <c r="W35414" s="28"/>
      <c r="Y35414" s="30"/>
      <c r="Z35414" s="30"/>
      <c r="AB35414" s="6"/>
    </row>
    <row r="35415" spans="1:28">
      <c r="A35415" s="2"/>
      <c r="B35415" s="2"/>
      <c r="C35415" s="2"/>
      <c r="G35415" s="94"/>
      <c r="H35415" s="94"/>
      <c r="I35415" s="94"/>
      <c r="J35415" s="2"/>
      <c r="P35415" s="30"/>
      <c r="T35415" s="2"/>
      <c r="V35415" s="2"/>
      <c r="W35415" s="28"/>
      <c r="Y35415" s="30"/>
      <c r="Z35415" s="30"/>
      <c r="AB35415" s="6"/>
    </row>
    <row r="35416" spans="1:28">
      <c r="A35416" s="2"/>
      <c r="B35416" s="2"/>
      <c r="C35416" s="2"/>
      <c r="G35416" s="94"/>
      <c r="H35416" s="94"/>
      <c r="I35416" s="94"/>
      <c r="J35416" s="2"/>
      <c r="P35416" s="30"/>
      <c r="T35416" s="2"/>
      <c r="V35416" s="2"/>
      <c r="W35416" s="28"/>
      <c r="Y35416" s="30"/>
      <c r="Z35416" s="30"/>
      <c r="AB35416" s="6"/>
    </row>
    <row r="35417" spans="1:28">
      <c r="A35417" s="2"/>
      <c r="B35417" s="2"/>
      <c r="C35417" s="2"/>
      <c r="G35417" s="94"/>
      <c r="H35417" s="94"/>
      <c r="I35417" s="94"/>
      <c r="J35417" s="2"/>
      <c r="P35417" s="30"/>
      <c r="T35417" s="2"/>
      <c r="V35417" s="2"/>
      <c r="W35417" s="28"/>
      <c r="Y35417" s="30"/>
      <c r="Z35417" s="30"/>
      <c r="AB35417" s="6"/>
    </row>
    <row r="35418" spans="1:28">
      <c r="A35418" s="2"/>
      <c r="B35418" s="2"/>
      <c r="C35418" s="2"/>
      <c r="G35418" s="94"/>
      <c r="H35418" s="94"/>
      <c r="I35418" s="94"/>
      <c r="J35418" s="2"/>
      <c r="P35418" s="30"/>
      <c r="T35418" s="2"/>
      <c r="V35418" s="2"/>
      <c r="W35418" s="28"/>
      <c r="Y35418" s="30"/>
      <c r="Z35418" s="30"/>
      <c r="AB35418" s="6"/>
    </row>
    <row r="35419" spans="1:28">
      <c r="A35419" s="2"/>
      <c r="B35419" s="2"/>
      <c r="C35419" s="2"/>
      <c r="G35419" s="94"/>
      <c r="H35419" s="94"/>
      <c r="I35419" s="94"/>
      <c r="J35419" s="2"/>
      <c r="P35419" s="30"/>
      <c r="T35419" s="2"/>
      <c r="V35419" s="2"/>
      <c r="W35419" s="28"/>
      <c r="Y35419" s="30"/>
      <c r="Z35419" s="30"/>
      <c r="AB35419" s="6"/>
    </row>
    <row r="35420" spans="1:28">
      <c r="A35420" s="2"/>
      <c r="B35420" s="2"/>
      <c r="C35420" s="2"/>
      <c r="G35420" s="94"/>
      <c r="H35420" s="94"/>
      <c r="I35420" s="94"/>
      <c r="J35420" s="2"/>
      <c r="P35420" s="30"/>
      <c r="T35420" s="2"/>
      <c r="V35420" s="2"/>
      <c r="W35420" s="28"/>
      <c r="Y35420" s="30"/>
      <c r="Z35420" s="30"/>
      <c r="AB35420" s="6"/>
    </row>
    <row r="35421" spans="1:28">
      <c r="A35421" s="2"/>
      <c r="B35421" s="2"/>
      <c r="C35421" s="2"/>
      <c r="G35421" s="94"/>
      <c r="H35421" s="94"/>
      <c r="I35421" s="94"/>
      <c r="J35421" s="2"/>
      <c r="P35421" s="30"/>
      <c r="T35421" s="2"/>
      <c r="V35421" s="2"/>
      <c r="W35421" s="28"/>
      <c r="Y35421" s="30"/>
      <c r="Z35421" s="30"/>
      <c r="AB35421" s="6"/>
    </row>
    <row r="35422" spans="1:28">
      <c r="A35422" s="2"/>
      <c r="B35422" s="2"/>
      <c r="C35422" s="2"/>
      <c r="G35422" s="94"/>
      <c r="H35422" s="94"/>
      <c r="I35422" s="94"/>
      <c r="J35422" s="2"/>
      <c r="P35422" s="30"/>
      <c r="T35422" s="2"/>
      <c r="V35422" s="2"/>
      <c r="W35422" s="28"/>
      <c r="Y35422" s="30"/>
      <c r="Z35422" s="30"/>
      <c r="AB35422" s="6"/>
    </row>
    <row r="35423" spans="1:28">
      <c r="A35423" s="2"/>
      <c r="B35423" s="2"/>
      <c r="C35423" s="2"/>
      <c r="G35423" s="94"/>
      <c r="H35423" s="94"/>
      <c r="I35423" s="94"/>
      <c r="J35423" s="2"/>
      <c r="P35423" s="30"/>
      <c r="T35423" s="2"/>
      <c r="V35423" s="2"/>
      <c r="W35423" s="28"/>
      <c r="Y35423" s="30"/>
      <c r="Z35423" s="30"/>
      <c r="AB35423" s="6"/>
    </row>
    <row r="35424" spans="1:28">
      <c r="A35424" s="2"/>
      <c r="B35424" s="2"/>
      <c r="C35424" s="2"/>
      <c r="G35424" s="94"/>
      <c r="H35424" s="94"/>
      <c r="I35424" s="94"/>
      <c r="J35424" s="2"/>
      <c r="P35424" s="30"/>
      <c r="T35424" s="2"/>
      <c r="V35424" s="2"/>
      <c r="W35424" s="28"/>
      <c r="Y35424" s="30"/>
      <c r="Z35424" s="30"/>
      <c r="AB35424" s="6"/>
    </row>
    <row r="35425" spans="1:28">
      <c r="A35425" s="2"/>
      <c r="B35425" s="2"/>
      <c r="C35425" s="2"/>
      <c r="G35425" s="94"/>
      <c r="H35425" s="94"/>
      <c r="I35425" s="94"/>
      <c r="J35425" s="2"/>
      <c r="P35425" s="30"/>
      <c r="T35425" s="2"/>
      <c r="V35425" s="2"/>
      <c r="W35425" s="28"/>
      <c r="Y35425" s="30"/>
      <c r="Z35425" s="30"/>
      <c r="AB35425" s="6"/>
    </row>
    <row r="35426" spans="1:28">
      <c r="A35426" s="2"/>
      <c r="B35426" s="2"/>
      <c r="C35426" s="2"/>
      <c r="G35426" s="94"/>
      <c r="H35426" s="94"/>
      <c r="I35426" s="94"/>
      <c r="J35426" s="2"/>
      <c r="P35426" s="30"/>
      <c r="T35426" s="2"/>
      <c r="V35426" s="2"/>
      <c r="W35426" s="28"/>
      <c r="Y35426" s="30"/>
      <c r="Z35426" s="30"/>
      <c r="AB35426" s="6"/>
    </row>
    <row r="35427" spans="1:28">
      <c r="A35427" s="2"/>
      <c r="B35427" s="2"/>
      <c r="C35427" s="2"/>
      <c r="G35427" s="94"/>
      <c r="H35427" s="94"/>
      <c r="I35427" s="94"/>
      <c r="J35427" s="2"/>
      <c r="P35427" s="30"/>
      <c r="T35427" s="2"/>
      <c r="V35427" s="2"/>
      <c r="W35427" s="28"/>
      <c r="Y35427" s="30"/>
      <c r="Z35427" s="30"/>
      <c r="AB35427" s="6"/>
    </row>
    <row r="35428" spans="1:28">
      <c r="A35428" s="2"/>
      <c r="B35428" s="2"/>
      <c r="C35428" s="2"/>
      <c r="G35428" s="94"/>
      <c r="H35428" s="94"/>
      <c r="I35428" s="94"/>
      <c r="J35428" s="2"/>
      <c r="P35428" s="30"/>
      <c r="T35428" s="2"/>
      <c r="V35428" s="2"/>
      <c r="W35428" s="28"/>
      <c r="Y35428" s="30"/>
      <c r="Z35428" s="30"/>
      <c r="AB35428" s="6"/>
    </row>
    <row r="35429" spans="1:28">
      <c r="A35429" s="2"/>
      <c r="B35429" s="2"/>
      <c r="C35429" s="2"/>
      <c r="G35429" s="94"/>
      <c r="H35429" s="94"/>
      <c r="I35429" s="94"/>
      <c r="J35429" s="2"/>
      <c r="P35429" s="30"/>
      <c r="T35429" s="2"/>
      <c r="V35429" s="2"/>
      <c r="W35429" s="28"/>
      <c r="Y35429" s="30"/>
      <c r="Z35429" s="30"/>
      <c r="AB35429" s="6"/>
    </row>
    <row r="35430" spans="1:28">
      <c r="A35430" s="2"/>
      <c r="B35430" s="2"/>
      <c r="C35430" s="2"/>
      <c r="G35430" s="94"/>
      <c r="H35430" s="94"/>
      <c r="I35430" s="94"/>
      <c r="J35430" s="2"/>
      <c r="P35430" s="30"/>
      <c r="T35430" s="2"/>
      <c r="V35430" s="2"/>
      <c r="W35430" s="28"/>
      <c r="Y35430" s="30"/>
      <c r="Z35430" s="30"/>
      <c r="AB35430" s="6"/>
    </row>
    <row r="35431" spans="1:28">
      <c r="A35431" s="2"/>
      <c r="B35431" s="2"/>
      <c r="C35431" s="2"/>
      <c r="G35431" s="94"/>
      <c r="H35431" s="94"/>
      <c r="I35431" s="94"/>
      <c r="J35431" s="2"/>
      <c r="P35431" s="30"/>
      <c r="T35431" s="2"/>
      <c r="V35431" s="2"/>
      <c r="W35431" s="28"/>
      <c r="Y35431" s="30"/>
      <c r="Z35431" s="30"/>
      <c r="AB35431" s="6"/>
    </row>
    <row r="35432" spans="1:28">
      <c r="A35432" s="2"/>
      <c r="B35432" s="2"/>
      <c r="C35432" s="2"/>
      <c r="G35432" s="94"/>
      <c r="H35432" s="94"/>
      <c r="I35432" s="94"/>
      <c r="J35432" s="2"/>
      <c r="P35432" s="30"/>
      <c r="T35432" s="2"/>
      <c r="V35432" s="2"/>
      <c r="W35432" s="28"/>
      <c r="Y35432" s="30"/>
      <c r="Z35432" s="30"/>
      <c r="AB35432" s="6"/>
    </row>
    <row r="35433" spans="1:28">
      <c r="A35433" s="2"/>
      <c r="B35433" s="2"/>
      <c r="C35433" s="2"/>
      <c r="G35433" s="94"/>
      <c r="H35433" s="94"/>
      <c r="I35433" s="94"/>
      <c r="J35433" s="2"/>
      <c r="P35433" s="30"/>
      <c r="T35433" s="2"/>
      <c r="V35433" s="2"/>
      <c r="W35433" s="28"/>
      <c r="Y35433" s="30"/>
      <c r="Z35433" s="30"/>
      <c r="AB35433" s="6"/>
    </row>
    <row r="35434" spans="1:28">
      <c r="A35434" s="2"/>
      <c r="B35434" s="2"/>
      <c r="C35434" s="2"/>
      <c r="G35434" s="94"/>
      <c r="H35434" s="94"/>
      <c r="I35434" s="94"/>
      <c r="J35434" s="2"/>
      <c r="P35434" s="30"/>
      <c r="T35434" s="2"/>
      <c r="V35434" s="2"/>
      <c r="W35434" s="28"/>
      <c r="Y35434" s="30"/>
      <c r="Z35434" s="30"/>
      <c r="AB35434" s="6"/>
    </row>
    <row r="35435" spans="1:28">
      <c r="A35435" s="2"/>
      <c r="B35435" s="2"/>
      <c r="C35435" s="2"/>
      <c r="G35435" s="94"/>
      <c r="H35435" s="94"/>
      <c r="I35435" s="94"/>
      <c r="J35435" s="2"/>
      <c r="P35435" s="30"/>
      <c r="T35435" s="2"/>
      <c r="V35435" s="2"/>
      <c r="W35435" s="28"/>
      <c r="Y35435" s="30"/>
      <c r="Z35435" s="30"/>
      <c r="AB35435" s="6"/>
    </row>
    <row r="35436" spans="1:28">
      <c r="A35436" s="2"/>
      <c r="B35436" s="2"/>
      <c r="C35436" s="2"/>
      <c r="G35436" s="94"/>
      <c r="H35436" s="94"/>
      <c r="I35436" s="94"/>
      <c r="J35436" s="2"/>
      <c r="P35436" s="30"/>
      <c r="T35436" s="2"/>
      <c r="V35436" s="2"/>
      <c r="W35436" s="28"/>
      <c r="Y35436" s="30"/>
      <c r="Z35436" s="30"/>
      <c r="AB35436" s="6"/>
    </row>
    <row r="35437" spans="1:28">
      <c r="A35437" s="2"/>
      <c r="B35437" s="2"/>
      <c r="C35437" s="2"/>
      <c r="G35437" s="94"/>
      <c r="H35437" s="94"/>
      <c r="I35437" s="94"/>
      <c r="J35437" s="2"/>
      <c r="P35437" s="30"/>
      <c r="T35437" s="2"/>
      <c r="V35437" s="2"/>
      <c r="W35437" s="28"/>
      <c r="Y35437" s="30"/>
      <c r="Z35437" s="30"/>
      <c r="AB35437" s="6"/>
    </row>
    <row r="35438" spans="1:28">
      <c r="A35438" s="2"/>
      <c r="B35438" s="2"/>
      <c r="C35438" s="2"/>
      <c r="G35438" s="94"/>
      <c r="H35438" s="94"/>
      <c r="I35438" s="94"/>
      <c r="J35438" s="2"/>
      <c r="P35438" s="30"/>
      <c r="T35438" s="2"/>
      <c r="V35438" s="2"/>
      <c r="W35438" s="28"/>
      <c r="Y35438" s="30"/>
      <c r="Z35438" s="30"/>
      <c r="AB35438" s="6"/>
    </row>
    <row r="35439" spans="1:28">
      <c r="A35439" s="2"/>
      <c r="B35439" s="2"/>
      <c r="C35439" s="2"/>
      <c r="G35439" s="94"/>
      <c r="H35439" s="94"/>
      <c r="I35439" s="94"/>
      <c r="J35439" s="2"/>
      <c r="P35439" s="30"/>
      <c r="T35439" s="2"/>
      <c r="V35439" s="2"/>
      <c r="W35439" s="28"/>
      <c r="Y35439" s="30"/>
      <c r="Z35439" s="30"/>
      <c r="AB35439" s="6"/>
    </row>
    <row r="35440" spans="1:28">
      <c r="A35440" s="2"/>
      <c r="B35440" s="2"/>
      <c r="C35440" s="2"/>
      <c r="G35440" s="94"/>
      <c r="H35440" s="94"/>
      <c r="I35440" s="94"/>
      <c r="J35440" s="2"/>
      <c r="P35440" s="30"/>
      <c r="T35440" s="2"/>
      <c r="V35440" s="2"/>
      <c r="W35440" s="28"/>
      <c r="Y35440" s="30"/>
      <c r="Z35440" s="30"/>
      <c r="AB35440" s="6"/>
    </row>
    <row r="35441" spans="1:28">
      <c r="A35441" s="2"/>
      <c r="B35441" s="2"/>
      <c r="C35441" s="2"/>
      <c r="G35441" s="94"/>
      <c r="H35441" s="94"/>
      <c r="I35441" s="94"/>
      <c r="J35441" s="2"/>
      <c r="P35441" s="30"/>
      <c r="T35441" s="2"/>
      <c r="V35441" s="2"/>
      <c r="W35441" s="28"/>
      <c r="Y35441" s="30"/>
      <c r="Z35441" s="30"/>
      <c r="AB35441" s="6"/>
    </row>
    <row r="35442" spans="1:28">
      <c r="A35442" s="2"/>
      <c r="B35442" s="2"/>
      <c r="C35442" s="2"/>
      <c r="G35442" s="94"/>
      <c r="H35442" s="94"/>
      <c r="I35442" s="94"/>
      <c r="J35442" s="2"/>
      <c r="P35442" s="30"/>
      <c r="T35442" s="2"/>
      <c r="V35442" s="2"/>
      <c r="W35442" s="28"/>
      <c r="Y35442" s="30"/>
      <c r="Z35442" s="30"/>
      <c r="AB35442" s="6"/>
    </row>
    <row r="35443" spans="1:28">
      <c r="A35443" s="2"/>
      <c r="B35443" s="2"/>
      <c r="C35443" s="2"/>
      <c r="G35443" s="94"/>
      <c r="H35443" s="94"/>
      <c r="I35443" s="94"/>
      <c r="J35443" s="2"/>
      <c r="P35443" s="30"/>
      <c r="T35443" s="2"/>
      <c r="V35443" s="2"/>
      <c r="W35443" s="28"/>
      <c r="Y35443" s="30"/>
      <c r="Z35443" s="30"/>
      <c r="AB35443" s="6"/>
    </row>
    <row r="35444" spans="1:28">
      <c r="A35444" s="2"/>
      <c r="B35444" s="2"/>
      <c r="C35444" s="2"/>
      <c r="G35444" s="94"/>
      <c r="H35444" s="94"/>
      <c r="I35444" s="94"/>
      <c r="J35444" s="2"/>
      <c r="P35444" s="30"/>
      <c r="T35444" s="2"/>
      <c r="V35444" s="2"/>
      <c r="W35444" s="28"/>
      <c r="Y35444" s="30"/>
      <c r="Z35444" s="30"/>
      <c r="AB35444" s="6"/>
    </row>
    <row r="35445" spans="1:28">
      <c r="A35445" s="2"/>
      <c r="B35445" s="2"/>
      <c r="C35445" s="2"/>
      <c r="G35445" s="94"/>
      <c r="H35445" s="94"/>
      <c r="I35445" s="94"/>
      <c r="J35445" s="2"/>
      <c r="P35445" s="30"/>
      <c r="T35445" s="2"/>
      <c r="V35445" s="2"/>
      <c r="W35445" s="28"/>
      <c r="Y35445" s="30"/>
      <c r="Z35445" s="30"/>
      <c r="AB35445" s="6"/>
    </row>
    <row r="35446" spans="1:28">
      <c r="A35446" s="2"/>
      <c r="B35446" s="2"/>
      <c r="C35446" s="2"/>
      <c r="G35446" s="94"/>
      <c r="H35446" s="94"/>
      <c r="I35446" s="94"/>
      <c r="J35446" s="2"/>
      <c r="P35446" s="30"/>
      <c r="T35446" s="2"/>
      <c r="V35446" s="2"/>
      <c r="W35446" s="28"/>
      <c r="Y35446" s="30"/>
      <c r="Z35446" s="30"/>
      <c r="AB35446" s="6"/>
    </row>
    <row r="35447" spans="1:28">
      <c r="A35447" s="2"/>
      <c r="B35447" s="2"/>
      <c r="C35447" s="2"/>
      <c r="G35447" s="94"/>
      <c r="H35447" s="94"/>
      <c r="I35447" s="94"/>
      <c r="J35447" s="2"/>
      <c r="P35447" s="30"/>
      <c r="T35447" s="2"/>
      <c r="V35447" s="2"/>
      <c r="W35447" s="28"/>
      <c r="Y35447" s="30"/>
      <c r="Z35447" s="30"/>
      <c r="AB35447" s="6"/>
    </row>
    <row r="35448" spans="1:28">
      <c r="A35448" s="2"/>
      <c r="B35448" s="2"/>
      <c r="C35448" s="2"/>
      <c r="G35448" s="94"/>
      <c r="H35448" s="94"/>
      <c r="I35448" s="94"/>
      <c r="J35448" s="2"/>
      <c r="P35448" s="30"/>
      <c r="T35448" s="2"/>
      <c r="V35448" s="2"/>
      <c r="W35448" s="28"/>
      <c r="Y35448" s="30"/>
      <c r="Z35448" s="30"/>
      <c r="AB35448" s="6"/>
    </row>
    <row r="35449" spans="1:28">
      <c r="A35449" s="2"/>
      <c r="B35449" s="2"/>
      <c r="C35449" s="2"/>
      <c r="G35449" s="94"/>
      <c r="H35449" s="94"/>
      <c r="I35449" s="94"/>
      <c r="J35449" s="2"/>
      <c r="P35449" s="30"/>
      <c r="T35449" s="2"/>
      <c r="V35449" s="2"/>
      <c r="W35449" s="28"/>
      <c r="Y35449" s="30"/>
      <c r="Z35449" s="30"/>
      <c r="AB35449" s="6"/>
    </row>
    <row r="35450" spans="1:28">
      <c r="A35450" s="2"/>
      <c r="B35450" s="2"/>
      <c r="C35450" s="2"/>
      <c r="G35450" s="94"/>
      <c r="H35450" s="94"/>
      <c r="I35450" s="94"/>
      <c r="J35450" s="2"/>
      <c r="P35450" s="30"/>
      <c r="T35450" s="2"/>
      <c r="V35450" s="2"/>
      <c r="W35450" s="28"/>
      <c r="Y35450" s="30"/>
      <c r="Z35450" s="30"/>
      <c r="AB35450" s="6"/>
    </row>
    <row r="35451" spans="1:28">
      <c r="A35451" s="2"/>
      <c r="B35451" s="2"/>
      <c r="C35451" s="2"/>
      <c r="G35451" s="94"/>
      <c r="H35451" s="94"/>
      <c r="I35451" s="94"/>
      <c r="J35451" s="2"/>
      <c r="P35451" s="30"/>
      <c r="T35451" s="2"/>
      <c r="V35451" s="2"/>
      <c r="W35451" s="28"/>
      <c r="Y35451" s="30"/>
      <c r="Z35451" s="30"/>
      <c r="AB35451" s="6"/>
    </row>
    <row r="35452" spans="1:28">
      <c r="A35452" s="2"/>
      <c r="B35452" s="2"/>
      <c r="C35452" s="2"/>
      <c r="G35452" s="94"/>
      <c r="H35452" s="94"/>
      <c r="I35452" s="94"/>
      <c r="J35452" s="2"/>
      <c r="P35452" s="30"/>
      <c r="T35452" s="2"/>
      <c r="V35452" s="2"/>
      <c r="W35452" s="28"/>
      <c r="Y35452" s="30"/>
      <c r="Z35452" s="30"/>
      <c r="AB35452" s="6"/>
    </row>
    <row r="35453" spans="1:28">
      <c r="A35453" s="2"/>
      <c r="B35453" s="2"/>
      <c r="C35453" s="2"/>
      <c r="G35453" s="94"/>
      <c r="H35453" s="94"/>
      <c r="I35453" s="94"/>
      <c r="J35453" s="2"/>
      <c r="P35453" s="30"/>
      <c r="T35453" s="2"/>
      <c r="V35453" s="2"/>
      <c r="W35453" s="28"/>
      <c r="Y35453" s="30"/>
      <c r="Z35453" s="30"/>
      <c r="AB35453" s="6"/>
    </row>
    <row r="35454" spans="1:28">
      <c r="A35454" s="2"/>
      <c r="B35454" s="2"/>
      <c r="C35454" s="2"/>
      <c r="G35454" s="94"/>
      <c r="H35454" s="94"/>
      <c r="I35454" s="94"/>
      <c r="J35454" s="2"/>
      <c r="P35454" s="30"/>
      <c r="T35454" s="2"/>
      <c r="V35454" s="2"/>
      <c r="W35454" s="28"/>
      <c r="Y35454" s="30"/>
      <c r="Z35454" s="30"/>
      <c r="AB35454" s="6"/>
    </row>
    <row r="35455" spans="1:28">
      <c r="A35455" s="2"/>
      <c r="B35455" s="2"/>
      <c r="C35455" s="2"/>
      <c r="G35455" s="94"/>
      <c r="H35455" s="94"/>
      <c r="I35455" s="94"/>
      <c r="J35455" s="2"/>
      <c r="P35455" s="30"/>
      <c r="T35455" s="2"/>
      <c r="V35455" s="2"/>
      <c r="W35455" s="28"/>
      <c r="Y35455" s="30"/>
      <c r="Z35455" s="30"/>
      <c r="AB35455" s="6"/>
    </row>
    <row r="35456" spans="1:28">
      <c r="A35456" s="2"/>
      <c r="B35456" s="2"/>
      <c r="C35456" s="2"/>
      <c r="G35456" s="94"/>
      <c r="H35456" s="94"/>
      <c r="I35456" s="94"/>
      <c r="J35456" s="2"/>
      <c r="P35456" s="30"/>
      <c r="T35456" s="2"/>
      <c r="V35456" s="2"/>
      <c r="W35456" s="28"/>
      <c r="Y35456" s="30"/>
      <c r="Z35456" s="30"/>
      <c r="AB35456" s="6"/>
    </row>
    <row r="35457" spans="1:28">
      <c r="A35457" s="2"/>
      <c r="B35457" s="2"/>
      <c r="C35457" s="2"/>
      <c r="G35457" s="94"/>
      <c r="H35457" s="94"/>
      <c r="I35457" s="94"/>
      <c r="J35457" s="2"/>
      <c r="P35457" s="30"/>
      <c r="T35457" s="2"/>
      <c r="V35457" s="2"/>
      <c r="W35457" s="28"/>
      <c r="Y35457" s="30"/>
      <c r="Z35457" s="30"/>
      <c r="AB35457" s="6"/>
    </row>
    <row r="35458" spans="1:28">
      <c r="A35458" s="2"/>
      <c r="B35458" s="2"/>
      <c r="C35458" s="2"/>
      <c r="G35458" s="94"/>
      <c r="H35458" s="94"/>
      <c r="I35458" s="94"/>
      <c r="J35458" s="2"/>
      <c r="P35458" s="30"/>
      <c r="T35458" s="2"/>
      <c r="V35458" s="2"/>
      <c r="W35458" s="28"/>
      <c r="Y35458" s="30"/>
      <c r="Z35458" s="30"/>
      <c r="AB35458" s="6"/>
    </row>
    <row r="35459" spans="1:28">
      <c r="A35459" s="2"/>
      <c r="B35459" s="2"/>
      <c r="C35459" s="2"/>
      <c r="G35459" s="94"/>
      <c r="H35459" s="94"/>
      <c r="I35459" s="94"/>
      <c r="J35459" s="2"/>
      <c r="P35459" s="30"/>
      <c r="T35459" s="2"/>
      <c r="V35459" s="2"/>
      <c r="W35459" s="28"/>
      <c r="Y35459" s="30"/>
      <c r="Z35459" s="30"/>
      <c r="AB35459" s="6"/>
    </row>
    <row r="35460" spans="1:28">
      <c r="A35460" s="2"/>
      <c r="B35460" s="2"/>
      <c r="C35460" s="2"/>
      <c r="G35460" s="94"/>
      <c r="H35460" s="94"/>
      <c r="I35460" s="94"/>
      <c r="J35460" s="2"/>
      <c r="P35460" s="30"/>
      <c r="T35460" s="2"/>
      <c r="V35460" s="2"/>
      <c r="W35460" s="28"/>
      <c r="Y35460" s="30"/>
      <c r="Z35460" s="30"/>
      <c r="AB35460" s="6"/>
    </row>
    <row r="35461" spans="1:28">
      <c r="A35461" s="2"/>
      <c r="B35461" s="2"/>
      <c r="C35461" s="2"/>
      <c r="G35461" s="94"/>
      <c r="H35461" s="94"/>
      <c r="I35461" s="94"/>
      <c r="J35461" s="2"/>
      <c r="P35461" s="30"/>
      <c r="T35461" s="2"/>
      <c r="V35461" s="2"/>
      <c r="W35461" s="28"/>
      <c r="Y35461" s="30"/>
      <c r="Z35461" s="30"/>
      <c r="AB35461" s="6"/>
    </row>
    <row r="35462" spans="1:28">
      <c r="A35462" s="2"/>
      <c r="B35462" s="2"/>
      <c r="C35462" s="2"/>
      <c r="G35462" s="94"/>
      <c r="H35462" s="94"/>
      <c r="I35462" s="94"/>
      <c r="J35462" s="2"/>
      <c r="P35462" s="30"/>
      <c r="T35462" s="2"/>
      <c r="V35462" s="2"/>
      <c r="W35462" s="28"/>
      <c r="Y35462" s="30"/>
      <c r="Z35462" s="30"/>
      <c r="AB35462" s="6"/>
    </row>
    <row r="35463" spans="1:28">
      <c r="A35463" s="2"/>
      <c r="B35463" s="2"/>
      <c r="C35463" s="2"/>
      <c r="G35463" s="94"/>
      <c r="H35463" s="94"/>
      <c r="I35463" s="94"/>
      <c r="J35463" s="2"/>
      <c r="P35463" s="30"/>
      <c r="T35463" s="2"/>
      <c r="V35463" s="2"/>
      <c r="W35463" s="28"/>
      <c r="Y35463" s="30"/>
      <c r="Z35463" s="30"/>
      <c r="AB35463" s="6"/>
    </row>
    <row r="35464" spans="1:28">
      <c r="A35464" s="2"/>
      <c r="B35464" s="2"/>
      <c r="C35464" s="2"/>
      <c r="G35464" s="94"/>
      <c r="H35464" s="94"/>
      <c r="I35464" s="94"/>
      <c r="J35464" s="2"/>
      <c r="P35464" s="30"/>
      <c r="T35464" s="2"/>
      <c r="V35464" s="2"/>
      <c r="W35464" s="28"/>
      <c r="Y35464" s="30"/>
      <c r="Z35464" s="30"/>
      <c r="AB35464" s="6"/>
    </row>
    <row r="35465" spans="1:28">
      <c r="A35465" s="2"/>
      <c r="B35465" s="2"/>
      <c r="C35465" s="2"/>
      <c r="G35465" s="94"/>
      <c r="H35465" s="94"/>
      <c r="I35465" s="94"/>
      <c r="J35465" s="2"/>
      <c r="P35465" s="30"/>
      <c r="T35465" s="2"/>
      <c r="V35465" s="2"/>
      <c r="W35465" s="28"/>
      <c r="Y35465" s="30"/>
      <c r="Z35465" s="30"/>
      <c r="AB35465" s="6"/>
    </row>
    <row r="35466" spans="1:28">
      <c r="A35466" s="2"/>
      <c r="B35466" s="2"/>
      <c r="C35466" s="2"/>
      <c r="G35466" s="94"/>
      <c r="H35466" s="94"/>
      <c r="I35466" s="94"/>
      <c r="J35466" s="2"/>
      <c r="P35466" s="30"/>
      <c r="T35466" s="2"/>
      <c r="V35466" s="2"/>
      <c r="W35466" s="28"/>
      <c r="Y35466" s="30"/>
      <c r="Z35466" s="30"/>
      <c r="AB35466" s="6"/>
    </row>
    <row r="35467" spans="1:28">
      <c r="A35467" s="2"/>
      <c r="B35467" s="2"/>
      <c r="C35467" s="2"/>
      <c r="G35467" s="94"/>
      <c r="H35467" s="94"/>
      <c r="I35467" s="94"/>
      <c r="J35467" s="2"/>
      <c r="P35467" s="30"/>
      <c r="T35467" s="2"/>
      <c r="V35467" s="2"/>
      <c r="W35467" s="28"/>
      <c r="Y35467" s="30"/>
      <c r="Z35467" s="30"/>
      <c r="AB35467" s="6"/>
    </row>
    <row r="35468" spans="1:28">
      <c r="A35468" s="2"/>
      <c r="B35468" s="2"/>
      <c r="C35468" s="2"/>
      <c r="G35468" s="94"/>
      <c r="H35468" s="94"/>
      <c r="I35468" s="94"/>
      <c r="J35468" s="2"/>
      <c r="P35468" s="30"/>
      <c r="T35468" s="2"/>
      <c r="V35468" s="2"/>
      <c r="W35468" s="28"/>
      <c r="Y35468" s="30"/>
      <c r="Z35468" s="30"/>
      <c r="AB35468" s="6"/>
    </row>
    <row r="35469" spans="1:28">
      <c r="A35469" s="2"/>
      <c r="B35469" s="2"/>
      <c r="C35469" s="2"/>
      <c r="G35469" s="94"/>
      <c r="H35469" s="94"/>
      <c r="I35469" s="94"/>
      <c r="J35469" s="2"/>
      <c r="P35469" s="30"/>
      <c r="T35469" s="2"/>
      <c r="V35469" s="2"/>
      <c r="W35469" s="28"/>
      <c r="Y35469" s="30"/>
      <c r="Z35469" s="30"/>
      <c r="AB35469" s="6"/>
    </row>
    <row r="35470" spans="1:28">
      <c r="A35470" s="2"/>
      <c r="B35470" s="2"/>
      <c r="C35470" s="2"/>
      <c r="G35470" s="94"/>
      <c r="H35470" s="94"/>
      <c r="I35470" s="94"/>
      <c r="J35470" s="2"/>
      <c r="P35470" s="30"/>
      <c r="T35470" s="2"/>
      <c r="V35470" s="2"/>
      <c r="W35470" s="28"/>
      <c r="Y35470" s="30"/>
      <c r="Z35470" s="30"/>
      <c r="AB35470" s="6"/>
    </row>
    <row r="35471" spans="1:28">
      <c r="A35471" s="2"/>
      <c r="B35471" s="2"/>
      <c r="C35471" s="2"/>
      <c r="G35471" s="94"/>
      <c r="H35471" s="94"/>
      <c r="I35471" s="94"/>
      <c r="J35471" s="2"/>
      <c r="P35471" s="30"/>
      <c r="T35471" s="2"/>
      <c r="V35471" s="2"/>
      <c r="W35471" s="28"/>
      <c r="Y35471" s="30"/>
      <c r="Z35471" s="30"/>
      <c r="AB35471" s="6"/>
    </row>
    <row r="35472" spans="1:28">
      <c r="A35472" s="2"/>
      <c r="B35472" s="2"/>
      <c r="C35472" s="2"/>
      <c r="G35472" s="94"/>
      <c r="H35472" s="94"/>
      <c r="I35472" s="94"/>
      <c r="J35472" s="2"/>
      <c r="P35472" s="30"/>
      <c r="T35472" s="2"/>
      <c r="V35472" s="2"/>
      <c r="W35472" s="28"/>
      <c r="Y35472" s="30"/>
      <c r="Z35472" s="30"/>
      <c r="AB35472" s="6"/>
    </row>
    <row r="35473" spans="1:28">
      <c r="A35473" s="2"/>
      <c r="B35473" s="2"/>
      <c r="C35473" s="2"/>
      <c r="G35473" s="94"/>
      <c r="H35473" s="94"/>
      <c r="I35473" s="94"/>
      <c r="J35473" s="2"/>
      <c r="P35473" s="30"/>
      <c r="T35473" s="2"/>
      <c r="V35473" s="2"/>
      <c r="W35473" s="28"/>
      <c r="Y35473" s="30"/>
      <c r="Z35473" s="30"/>
      <c r="AB35473" s="6"/>
    </row>
    <row r="35474" spans="1:28">
      <c r="A35474" s="2"/>
      <c r="B35474" s="2"/>
      <c r="C35474" s="2"/>
      <c r="G35474" s="94"/>
      <c r="H35474" s="94"/>
      <c r="I35474" s="94"/>
      <c r="J35474" s="2"/>
      <c r="P35474" s="30"/>
      <c r="T35474" s="2"/>
      <c r="V35474" s="2"/>
      <c r="W35474" s="28"/>
      <c r="Y35474" s="30"/>
      <c r="Z35474" s="30"/>
      <c r="AB35474" s="6"/>
    </row>
    <row r="35475" spans="1:28">
      <c r="A35475" s="2"/>
      <c r="B35475" s="2"/>
      <c r="C35475" s="2"/>
      <c r="G35475" s="94"/>
      <c r="H35475" s="94"/>
      <c r="I35475" s="94"/>
      <c r="J35475" s="2"/>
      <c r="P35475" s="30"/>
      <c r="T35475" s="2"/>
      <c r="V35475" s="2"/>
      <c r="W35475" s="28"/>
      <c r="Y35475" s="30"/>
      <c r="Z35475" s="30"/>
      <c r="AB35475" s="6"/>
    </row>
    <row r="35476" spans="1:28">
      <c r="A35476" s="2"/>
      <c r="B35476" s="2"/>
      <c r="C35476" s="2"/>
      <c r="G35476" s="94"/>
      <c r="H35476" s="94"/>
      <c r="I35476" s="94"/>
      <c r="J35476" s="2"/>
      <c r="P35476" s="30"/>
      <c r="T35476" s="2"/>
      <c r="V35476" s="2"/>
      <c r="W35476" s="28"/>
      <c r="Y35476" s="30"/>
      <c r="Z35476" s="30"/>
      <c r="AB35476" s="6"/>
    </row>
    <row r="35477" spans="1:28">
      <c r="A35477" s="2"/>
      <c r="B35477" s="2"/>
      <c r="C35477" s="2"/>
      <c r="G35477" s="94"/>
      <c r="H35477" s="94"/>
      <c r="I35477" s="94"/>
      <c r="J35477" s="2"/>
      <c r="P35477" s="30"/>
      <c r="T35477" s="2"/>
      <c r="V35477" s="2"/>
      <c r="W35477" s="28"/>
      <c r="Y35477" s="30"/>
      <c r="Z35477" s="30"/>
      <c r="AB35477" s="6"/>
    </row>
    <row r="35478" spans="1:28">
      <c r="A35478" s="2"/>
      <c r="B35478" s="2"/>
      <c r="C35478" s="2"/>
      <c r="G35478" s="94"/>
      <c r="H35478" s="94"/>
      <c r="I35478" s="94"/>
      <c r="J35478" s="2"/>
      <c r="P35478" s="30"/>
      <c r="T35478" s="2"/>
      <c r="V35478" s="2"/>
      <c r="W35478" s="28"/>
      <c r="Y35478" s="30"/>
      <c r="Z35478" s="30"/>
      <c r="AB35478" s="6"/>
    </row>
    <row r="35479" spans="1:28">
      <c r="A35479" s="2"/>
      <c r="B35479" s="2"/>
      <c r="C35479" s="2"/>
      <c r="G35479" s="94"/>
      <c r="H35479" s="94"/>
      <c r="I35479" s="94"/>
      <c r="J35479" s="2"/>
      <c r="P35479" s="30"/>
      <c r="T35479" s="2"/>
      <c r="V35479" s="2"/>
      <c r="W35479" s="28"/>
      <c r="Y35479" s="30"/>
      <c r="Z35479" s="30"/>
      <c r="AB35479" s="6"/>
    </row>
    <row r="35480" spans="1:28">
      <c r="A35480" s="2"/>
      <c r="B35480" s="2"/>
      <c r="C35480" s="2"/>
      <c r="G35480" s="94"/>
      <c r="H35480" s="94"/>
      <c r="I35480" s="94"/>
      <c r="J35480" s="2"/>
      <c r="P35480" s="30"/>
      <c r="T35480" s="2"/>
      <c r="V35480" s="2"/>
      <c r="W35480" s="28"/>
      <c r="Y35480" s="30"/>
      <c r="Z35480" s="30"/>
      <c r="AB35480" s="6"/>
    </row>
    <row r="35481" spans="1:28">
      <c r="A35481" s="2"/>
      <c r="B35481" s="2"/>
      <c r="C35481" s="2"/>
      <c r="G35481" s="94"/>
      <c r="H35481" s="94"/>
      <c r="I35481" s="94"/>
      <c r="J35481" s="2"/>
      <c r="P35481" s="30"/>
      <c r="T35481" s="2"/>
      <c r="V35481" s="2"/>
      <c r="W35481" s="28"/>
      <c r="Y35481" s="30"/>
      <c r="Z35481" s="30"/>
      <c r="AB35481" s="6"/>
    </row>
    <row r="35482" spans="1:28">
      <c r="A35482" s="2"/>
      <c r="B35482" s="2"/>
      <c r="C35482" s="2"/>
      <c r="G35482" s="94"/>
      <c r="H35482" s="94"/>
      <c r="I35482" s="94"/>
      <c r="J35482" s="2"/>
      <c r="P35482" s="30"/>
      <c r="T35482" s="2"/>
      <c r="V35482" s="2"/>
      <c r="W35482" s="28"/>
      <c r="Y35482" s="30"/>
      <c r="Z35482" s="30"/>
      <c r="AB35482" s="6"/>
    </row>
    <row r="35483" spans="1:28">
      <c r="A35483" s="2"/>
      <c r="B35483" s="2"/>
      <c r="C35483" s="2"/>
      <c r="G35483" s="94"/>
      <c r="H35483" s="94"/>
      <c r="I35483" s="94"/>
      <c r="J35483" s="2"/>
      <c r="P35483" s="30"/>
      <c r="T35483" s="2"/>
      <c r="V35483" s="2"/>
      <c r="W35483" s="28"/>
      <c r="Y35483" s="30"/>
      <c r="Z35483" s="30"/>
      <c r="AB35483" s="6"/>
    </row>
    <row r="35484" spans="1:28">
      <c r="A35484" s="2"/>
      <c r="B35484" s="2"/>
      <c r="C35484" s="2"/>
      <c r="G35484" s="94"/>
      <c r="H35484" s="94"/>
      <c r="I35484" s="94"/>
      <c r="J35484" s="2"/>
      <c r="P35484" s="30"/>
      <c r="T35484" s="2"/>
      <c r="V35484" s="2"/>
      <c r="W35484" s="28"/>
      <c r="Y35484" s="30"/>
      <c r="Z35484" s="30"/>
      <c r="AB35484" s="6"/>
    </row>
    <row r="35485" spans="1:28">
      <c r="A35485" s="2"/>
      <c r="B35485" s="2"/>
      <c r="C35485" s="2"/>
      <c r="G35485" s="94"/>
      <c r="H35485" s="94"/>
      <c r="I35485" s="94"/>
      <c r="J35485" s="2"/>
      <c r="P35485" s="30"/>
      <c r="T35485" s="2"/>
      <c r="V35485" s="2"/>
      <c r="W35485" s="28"/>
      <c r="Y35485" s="30"/>
      <c r="Z35485" s="30"/>
      <c r="AB35485" s="6"/>
    </row>
    <row r="35486" spans="1:28">
      <c r="A35486" s="2"/>
      <c r="B35486" s="2"/>
      <c r="C35486" s="2"/>
      <c r="G35486" s="94"/>
      <c r="H35486" s="94"/>
      <c r="I35486" s="94"/>
      <c r="J35486" s="2"/>
      <c r="P35486" s="30"/>
      <c r="T35486" s="2"/>
      <c r="V35486" s="2"/>
      <c r="W35486" s="28"/>
      <c r="Y35486" s="30"/>
      <c r="Z35486" s="30"/>
      <c r="AB35486" s="6"/>
    </row>
    <row r="35487" spans="1:28">
      <c r="A35487" s="2"/>
      <c r="B35487" s="2"/>
      <c r="C35487" s="2"/>
      <c r="G35487" s="94"/>
      <c r="H35487" s="94"/>
      <c r="I35487" s="94"/>
      <c r="J35487" s="2"/>
      <c r="P35487" s="30"/>
      <c r="T35487" s="2"/>
      <c r="V35487" s="2"/>
      <c r="W35487" s="28"/>
      <c r="Y35487" s="30"/>
      <c r="Z35487" s="30"/>
      <c r="AB35487" s="6"/>
    </row>
    <row r="35488" spans="1:28">
      <c r="A35488" s="2"/>
      <c r="B35488" s="2"/>
      <c r="C35488" s="2"/>
      <c r="G35488" s="94"/>
      <c r="H35488" s="94"/>
      <c r="I35488" s="94"/>
      <c r="J35488" s="2"/>
      <c r="P35488" s="30"/>
      <c r="T35488" s="2"/>
      <c r="V35488" s="2"/>
      <c r="W35488" s="28"/>
      <c r="Y35488" s="30"/>
      <c r="Z35488" s="30"/>
      <c r="AB35488" s="6"/>
    </row>
    <row r="35489" spans="1:28">
      <c r="A35489" s="2"/>
      <c r="B35489" s="2"/>
      <c r="C35489" s="2"/>
      <c r="G35489" s="94"/>
      <c r="H35489" s="94"/>
      <c r="I35489" s="94"/>
      <c r="J35489" s="2"/>
      <c r="P35489" s="30"/>
      <c r="T35489" s="2"/>
      <c r="V35489" s="2"/>
      <c r="W35489" s="28"/>
      <c r="Y35489" s="30"/>
      <c r="Z35489" s="30"/>
      <c r="AB35489" s="6"/>
    </row>
    <row r="35490" spans="1:28">
      <c r="A35490" s="2"/>
      <c r="B35490" s="2"/>
      <c r="C35490" s="2"/>
      <c r="G35490" s="94"/>
      <c r="H35490" s="94"/>
      <c r="I35490" s="94"/>
      <c r="J35490" s="2"/>
      <c r="P35490" s="30"/>
      <c r="T35490" s="2"/>
      <c r="V35490" s="2"/>
      <c r="W35490" s="28"/>
      <c r="Y35490" s="30"/>
      <c r="Z35490" s="30"/>
      <c r="AB35490" s="6"/>
    </row>
    <row r="35491" spans="1:28">
      <c r="A35491" s="2"/>
      <c r="B35491" s="2"/>
      <c r="C35491" s="2"/>
      <c r="G35491" s="94"/>
      <c r="H35491" s="94"/>
      <c r="I35491" s="94"/>
      <c r="J35491" s="2"/>
      <c r="P35491" s="30"/>
      <c r="T35491" s="2"/>
      <c r="V35491" s="2"/>
      <c r="W35491" s="28"/>
      <c r="Y35491" s="30"/>
      <c r="Z35491" s="30"/>
      <c r="AB35491" s="6"/>
    </row>
    <row r="35492" spans="1:28">
      <c r="A35492" s="2"/>
      <c r="B35492" s="2"/>
      <c r="C35492" s="2"/>
      <c r="G35492" s="94"/>
      <c r="H35492" s="94"/>
      <c r="I35492" s="94"/>
      <c r="J35492" s="2"/>
      <c r="P35492" s="30"/>
      <c r="T35492" s="2"/>
      <c r="V35492" s="2"/>
      <c r="W35492" s="28"/>
      <c r="Y35492" s="30"/>
      <c r="Z35492" s="30"/>
      <c r="AB35492" s="6"/>
    </row>
    <row r="35493" spans="1:28">
      <c r="A35493" s="2"/>
      <c r="B35493" s="2"/>
      <c r="C35493" s="2"/>
      <c r="G35493" s="94"/>
      <c r="H35493" s="94"/>
      <c r="I35493" s="94"/>
      <c r="J35493" s="2"/>
      <c r="P35493" s="30"/>
      <c r="T35493" s="2"/>
      <c r="V35493" s="2"/>
      <c r="W35493" s="28"/>
      <c r="Y35493" s="30"/>
      <c r="Z35493" s="30"/>
      <c r="AB35493" s="6"/>
    </row>
    <row r="35494" spans="1:28">
      <c r="A35494" s="2"/>
      <c r="B35494" s="2"/>
      <c r="C35494" s="2"/>
      <c r="G35494" s="94"/>
      <c r="H35494" s="94"/>
      <c r="I35494" s="94"/>
      <c r="J35494" s="2"/>
      <c r="P35494" s="30"/>
      <c r="T35494" s="2"/>
      <c r="V35494" s="2"/>
      <c r="W35494" s="28"/>
      <c r="Y35494" s="30"/>
      <c r="Z35494" s="30"/>
      <c r="AB35494" s="6"/>
    </row>
    <row r="35495" spans="1:28">
      <c r="A35495" s="2"/>
      <c r="B35495" s="2"/>
      <c r="C35495" s="2"/>
      <c r="G35495" s="94"/>
      <c r="H35495" s="94"/>
      <c r="I35495" s="94"/>
      <c r="J35495" s="2"/>
      <c r="P35495" s="30"/>
      <c r="T35495" s="2"/>
      <c r="V35495" s="2"/>
      <c r="W35495" s="28"/>
      <c r="Y35495" s="30"/>
      <c r="Z35495" s="30"/>
      <c r="AB35495" s="6"/>
    </row>
    <row r="35496" spans="1:28">
      <c r="A35496" s="2"/>
      <c r="B35496" s="2"/>
      <c r="C35496" s="2"/>
      <c r="G35496" s="94"/>
      <c r="H35496" s="94"/>
      <c r="I35496" s="94"/>
      <c r="J35496" s="2"/>
      <c r="P35496" s="30"/>
      <c r="T35496" s="2"/>
      <c r="V35496" s="2"/>
      <c r="W35496" s="28"/>
      <c r="Y35496" s="30"/>
      <c r="Z35496" s="30"/>
      <c r="AB35496" s="6"/>
    </row>
    <row r="35497" spans="1:28">
      <c r="A35497" s="2"/>
      <c r="B35497" s="2"/>
      <c r="C35497" s="2"/>
      <c r="G35497" s="94"/>
      <c r="H35497" s="94"/>
      <c r="I35497" s="94"/>
      <c r="J35497" s="2"/>
      <c r="P35497" s="30"/>
      <c r="T35497" s="2"/>
      <c r="V35497" s="2"/>
      <c r="W35497" s="28"/>
      <c r="Y35497" s="30"/>
      <c r="Z35497" s="30"/>
      <c r="AB35497" s="6"/>
    </row>
    <row r="35498" spans="1:28">
      <c r="A35498" s="2"/>
      <c r="B35498" s="2"/>
      <c r="C35498" s="2"/>
      <c r="G35498" s="94"/>
      <c r="H35498" s="94"/>
      <c r="I35498" s="94"/>
      <c r="J35498" s="2"/>
      <c r="P35498" s="30"/>
      <c r="T35498" s="2"/>
      <c r="V35498" s="2"/>
      <c r="W35498" s="28"/>
      <c r="Y35498" s="30"/>
      <c r="Z35498" s="30"/>
      <c r="AB35498" s="6"/>
    </row>
    <row r="35499" spans="1:28">
      <c r="A35499" s="2"/>
      <c r="B35499" s="2"/>
      <c r="C35499" s="2"/>
      <c r="G35499" s="94"/>
      <c r="H35499" s="94"/>
      <c r="I35499" s="94"/>
      <c r="J35499" s="2"/>
      <c r="P35499" s="30"/>
      <c r="T35499" s="2"/>
      <c r="V35499" s="2"/>
      <c r="W35499" s="28"/>
      <c r="Y35499" s="30"/>
      <c r="Z35499" s="30"/>
      <c r="AB35499" s="6"/>
    </row>
    <row r="35500" spans="1:28">
      <c r="A35500" s="2"/>
      <c r="B35500" s="2"/>
      <c r="C35500" s="2"/>
      <c r="G35500" s="94"/>
      <c r="H35500" s="94"/>
      <c r="I35500" s="94"/>
      <c r="J35500" s="2"/>
      <c r="P35500" s="30"/>
      <c r="T35500" s="2"/>
      <c r="V35500" s="2"/>
      <c r="W35500" s="28"/>
      <c r="Y35500" s="30"/>
      <c r="Z35500" s="30"/>
      <c r="AB35500" s="6"/>
    </row>
    <row r="35501" spans="1:28">
      <c r="A35501" s="2"/>
      <c r="B35501" s="2"/>
      <c r="C35501" s="2"/>
      <c r="G35501" s="94"/>
      <c r="H35501" s="94"/>
      <c r="I35501" s="94"/>
      <c r="J35501" s="2"/>
      <c r="P35501" s="30"/>
      <c r="T35501" s="2"/>
      <c r="V35501" s="2"/>
      <c r="W35501" s="28"/>
      <c r="Y35501" s="30"/>
      <c r="Z35501" s="30"/>
      <c r="AB35501" s="6"/>
    </row>
    <row r="35502" spans="1:28">
      <c r="A35502" s="2"/>
      <c r="B35502" s="2"/>
      <c r="C35502" s="2"/>
      <c r="G35502" s="94"/>
      <c r="H35502" s="94"/>
      <c r="I35502" s="94"/>
      <c r="J35502" s="2"/>
      <c r="P35502" s="30"/>
      <c r="T35502" s="2"/>
      <c r="V35502" s="2"/>
      <c r="W35502" s="28"/>
      <c r="Y35502" s="30"/>
      <c r="Z35502" s="30"/>
      <c r="AB35502" s="6"/>
    </row>
    <row r="35503" spans="1:28">
      <c r="A35503" s="2"/>
      <c r="B35503" s="2"/>
      <c r="C35503" s="2"/>
      <c r="G35503" s="94"/>
      <c r="H35503" s="94"/>
      <c r="I35503" s="94"/>
      <c r="J35503" s="2"/>
      <c r="P35503" s="30"/>
      <c r="T35503" s="2"/>
      <c r="V35503" s="2"/>
      <c r="W35503" s="28"/>
      <c r="Y35503" s="30"/>
      <c r="Z35503" s="30"/>
      <c r="AB35503" s="6"/>
    </row>
    <row r="35504" spans="1:28">
      <c r="A35504" s="2"/>
      <c r="B35504" s="2"/>
      <c r="C35504" s="2"/>
      <c r="G35504" s="94"/>
      <c r="H35504" s="94"/>
      <c r="I35504" s="94"/>
      <c r="J35504" s="2"/>
      <c r="P35504" s="30"/>
      <c r="T35504" s="2"/>
      <c r="V35504" s="2"/>
      <c r="W35504" s="28"/>
      <c r="Y35504" s="30"/>
      <c r="Z35504" s="30"/>
      <c r="AB35504" s="6"/>
    </row>
    <row r="35505" spans="1:28">
      <c r="A35505" s="2"/>
      <c r="B35505" s="2"/>
      <c r="C35505" s="2"/>
      <c r="G35505" s="94"/>
      <c r="H35505" s="94"/>
      <c r="I35505" s="94"/>
      <c r="J35505" s="2"/>
      <c r="P35505" s="30"/>
      <c r="T35505" s="2"/>
      <c r="V35505" s="2"/>
      <c r="W35505" s="28"/>
      <c r="Y35505" s="30"/>
      <c r="Z35505" s="30"/>
      <c r="AB35505" s="6"/>
    </row>
    <row r="35506" spans="1:28">
      <c r="A35506" s="2"/>
      <c r="B35506" s="2"/>
      <c r="C35506" s="2"/>
      <c r="G35506" s="94"/>
      <c r="H35506" s="94"/>
      <c r="I35506" s="94"/>
      <c r="J35506" s="2"/>
      <c r="P35506" s="30"/>
      <c r="T35506" s="2"/>
      <c r="V35506" s="2"/>
      <c r="W35506" s="28"/>
      <c r="Y35506" s="30"/>
      <c r="Z35506" s="30"/>
      <c r="AB35506" s="6"/>
    </row>
    <row r="35507" spans="1:28">
      <c r="A35507" s="2"/>
      <c r="B35507" s="2"/>
      <c r="C35507" s="2"/>
      <c r="G35507" s="94"/>
      <c r="H35507" s="94"/>
      <c r="I35507" s="94"/>
      <c r="J35507" s="2"/>
      <c r="P35507" s="30"/>
      <c r="T35507" s="2"/>
      <c r="V35507" s="2"/>
      <c r="W35507" s="28"/>
      <c r="Y35507" s="30"/>
      <c r="Z35507" s="30"/>
      <c r="AB35507" s="6"/>
    </row>
    <row r="35508" spans="1:28">
      <c r="A35508" s="2"/>
      <c r="B35508" s="2"/>
      <c r="C35508" s="2"/>
      <c r="G35508" s="94"/>
      <c r="H35508" s="94"/>
      <c r="I35508" s="94"/>
      <c r="J35508" s="2"/>
      <c r="P35508" s="30"/>
      <c r="T35508" s="2"/>
      <c r="V35508" s="2"/>
      <c r="W35508" s="28"/>
      <c r="Y35508" s="30"/>
      <c r="Z35508" s="30"/>
      <c r="AB35508" s="6"/>
    </row>
    <row r="35509" spans="1:28">
      <c r="A35509" s="2"/>
      <c r="B35509" s="2"/>
      <c r="C35509" s="2"/>
      <c r="G35509" s="94"/>
      <c r="H35509" s="94"/>
      <c r="I35509" s="94"/>
      <c r="J35509" s="2"/>
      <c r="P35509" s="30"/>
      <c r="T35509" s="2"/>
      <c r="V35509" s="2"/>
      <c r="W35509" s="28"/>
      <c r="Y35509" s="30"/>
      <c r="Z35509" s="30"/>
      <c r="AB35509" s="6"/>
    </row>
    <row r="35510" spans="1:28">
      <c r="A35510" s="2"/>
      <c r="B35510" s="2"/>
      <c r="C35510" s="2"/>
      <c r="G35510" s="94"/>
      <c r="H35510" s="94"/>
      <c r="I35510" s="94"/>
      <c r="J35510" s="2"/>
      <c r="P35510" s="30"/>
      <c r="T35510" s="2"/>
      <c r="V35510" s="2"/>
      <c r="W35510" s="28"/>
      <c r="Y35510" s="30"/>
      <c r="Z35510" s="30"/>
      <c r="AB35510" s="6"/>
    </row>
    <row r="35511" spans="1:28">
      <c r="A35511" s="2"/>
      <c r="B35511" s="2"/>
      <c r="C35511" s="2"/>
      <c r="G35511" s="94"/>
      <c r="H35511" s="94"/>
      <c r="I35511" s="94"/>
      <c r="J35511" s="2"/>
      <c r="P35511" s="30"/>
      <c r="T35511" s="2"/>
      <c r="V35511" s="2"/>
      <c r="W35511" s="28"/>
      <c r="Y35511" s="30"/>
      <c r="Z35511" s="30"/>
      <c r="AB35511" s="6"/>
    </row>
    <row r="35512" spans="1:28">
      <c r="A35512" s="2"/>
      <c r="B35512" s="2"/>
      <c r="C35512" s="2"/>
      <c r="G35512" s="94"/>
      <c r="H35512" s="94"/>
      <c r="I35512" s="94"/>
      <c r="J35512" s="2"/>
      <c r="P35512" s="30"/>
      <c r="T35512" s="2"/>
      <c r="V35512" s="2"/>
      <c r="W35512" s="28"/>
      <c r="Y35512" s="30"/>
      <c r="Z35512" s="30"/>
      <c r="AB35512" s="6"/>
    </row>
    <row r="35513" spans="1:28">
      <c r="A35513" s="2"/>
      <c r="B35513" s="2"/>
      <c r="C35513" s="2"/>
      <c r="G35513" s="94"/>
      <c r="H35513" s="94"/>
      <c r="I35513" s="94"/>
      <c r="J35513" s="2"/>
      <c r="P35513" s="30"/>
      <c r="T35513" s="2"/>
      <c r="V35513" s="2"/>
      <c r="W35513" s="28"/>
      <c r="Y35513" s="30"/>
      <c r="Z35513" s="30"/>
      <c r="AB35513" s="6"/>
    </row>
    <row r="35514" spans="1:28">
      <c r="A35514" s="2"/>
      <c r="B35514" s="2"/>
      <c r="C35514" s="2"/>
      <c r="G35514" s="94"/>
      <c r="H35514" s="94"/>
      <c r="I35514" s="94"/>
      <c r="J35514" s="2"/>
      <c r="P35514" s="30"/>
      <c r="T35514" s="2"/>
      <c r="V35514" s="2"/>
      <c r="W35514" s="28"/>
      <c r="Y35514" s="30"/>
      <c r="Z35514" s="30"/>
      <c r="AB35514" s="6"/>
    </row>
    <row r="35515" spans="1:28">
      <c r="A35515" s="2"/>
      <c r="B35515" s="2"/>
      <c r="C35515" s="2"/>
      <c r="G35515" s="94"/>
      <c r="H35515" s="94"/>
      <c r="I35515" s="94"/>
      <c r="J35515" s="2"/>
      <c r="P35515" s="30"/>
      <c r="T35515" s="2"/>
      <c r="V35515" s="2"/>
      <c r="W35515" s="28"/>
      <c r="Y35515" s="30"/>
      <c r="Z35515" s="30"/>
      <c r="AB35515" s="6"/>
    </row>
    <row r="35516" spans="1:28">
      <c r="A35516" s="2"/>
      <c r="B35516" s="2"/>
      <c r="C35516" s="2"/>
      <c r="G35516" s="94"/>
      <c r="H35516" s="94"/>
      <c r="I35516" s="94"/>
      <c r="J35516" s="2"/>
      <c r="P35516" s="30"/>
      <c r="T35516" s="2"/>
      <c r="V35516" s="2"/>
      <c r="W35516" s="28"/>
      <c r="Y35516" s="30"/>
      <c r="Z35516" s="30"/>
      <c r="AB35516" s="6"/>
    </row>
    <row r="35517" spans="1:28">
      <c r="A35517" s="2"/>
      <c r="B35517" s="2"/>
      <c r="C35517" s="2"/>
      <c r="G35517" s="94"/>
      <c r="H35517" s="94"/>
      <c r="I35517" s="94"/>
      <c r="J35517" s="2"/>
      <c r="P35517" s="30"/>
      <c r="T35517" s="2"/>
      <c r="V35517" s="2"/>
      <c r="W35517" s="28"/>
      <c r="Y35517" s="30"/>
      <c r="Z35517" s="30"/>
      <c r="AB35517" s="6"/>
    </row>
    <row r="35518" spans="1:28">
      <c r="A35518" s="2"/>
      <c r="B35518" s="2"/>
      <c r="C35518" s="2"/>
      <c r="G35518" s="94"/>
      <c r="H35518" s="94"/>
      <c r="I35518" s="94"/>
      <c r="J35518" s="2"/>
      <c r="P35518" s="30"/>
      <c r="T35518" s="2"/>
      <c r="V35518" s="2"/>
      <c r="W35518" s="28"/>
      <c r="Y35518" s="30"/>
      <c r="Z35518" s="30"/>
      <c r="AB35518" s="6"/>
    </row>
    <row r="35519" spans="1:28">
      <c r="A35519" s="2"/>
      <c r="B35519" s="2"/>
      <c r="C35519" s="2"/>
      <c r="G35519" s="94"/>
      <c r="H35519" s="94"/>
      <c r="I35519" s="94"/>
      <c r="J35519" s="2"/>
      <c r="P35519" s="30"/>
      <c r="T35519" s="2"/>
      <c r="V35519" s="2"/>
      <c r="W35519" s="28"/>
      <c r="Y35519" s="30"/>
      <c r="Z35519" s="30"/>
      <c r="AB35519" s="6"/>
    </row>
    <row r="35520" spans="1:28">
      <c r="A35520" s="2"/>
      <c r="B35520" s="2"/>
      <c r="C35520" s="2"/>
      <c r="G35520" s="94"/>
      <c r="H35520" s="94"/>
      <c r="I35520" s="94"/>
      <c r="J35520" s="2"/>
      <c r="P35520" s="30"/>
      <c r="T35520" s="2"/>
      <c r="V35520" s="2"/>
      <c r="W35520" s="28"/>
      <c r="Y35520" s="30"/>
      <c r="Z35520" s="30"/>
      <c r="AB35520" s="6"/>
    </row>
    <row r="35521" spans="1:28">
      <c r="A35521" s="2"/>
      <c r="B35521" s="2"/>
      <c r="C35521" s="2"/>
      <c r="G35521" s="94"/>
      <c r="H35521" s="94"/>
      <c r="I35521" s="94"/>
      <c r="J35521" s="2"/>
      <c r="P35521" s="30"/>
      <c r="T35521" s="2"/>
      <c r="V35521" s="2"/>
      <c r="W35521" s="28"/>
      <c r="Y35521" s="30"/>
      <c r="Z35521" s="30"/>
      <c r="AB35521" s="6"/>
    </row>
    <row r="35522" spans="1:28">
      <c r="A35522" s="2"/>
      <c r="B35522" s="2"/>
      <c r="C35522" s="2"/>
      <c r="G35522" s="94"/>
      <c r="H35522" s="94"/>
      <c r="I35522" s="94"/>
      <c r="J35522" s="2"/>
      <c r="P35522" s="30"/>
      <c r="T35522" s="2"/>
      <c r="V35522" s="2"/>
      <c r="W35522" s="28"/>
      <c r="Y35522" s="30"/>
      <c r="Z35522" s="30"/>
      <c r="AB35522" s="6"/>
    </row>
    <row r="35523" spans="1:28">
      <c r="A35523" s="2"/>
      <c r="B35523" s="2"/>
      <c r="C35523" s="2"/>
      <c r="G35523" s="94"/>
      <c r="H35523" s="94"/>
      <c r="I35523" s="94"/>
      <c r="J35523" s="2"/>
      <c r="P35523" s="30"/>
      <c r="T35523" s="2"/>
      <c r="V35523" s="2"/>
      <c r="W35523" s="28"/>
      <c r="Y35523" s="30"/>
      <c r="Z35523" s="30"/>
      <c r="AB35523" s="6"/>
    </row>
    <row r="35524" spans="1:28">
      <c r="A35524" s="2"/>
      <c r="B35524" s="2"/>
      <c r="C35524" s="2"/>
      <c r="G35524" s="94"/>
      <c r="H35524" s="94"/>
      <c r="I35524" s="94"/>
      <c r="J35524" s="2"/>
      <c r="P35524" s="30"/>
      <c r="T35524" s="2"/>
      <c r="V35524" s="2"/>
      <c r="W35524" s="28"/>
      <c r="Y35524" s="30"/>
      <c r="Z35524" s="30"/>
      <c r="AB35524" s="6"/>
    </row>
    <row r="35525" spans="1:28">
      <c r="A35525" s="2"/>
      <c r="B35525" s="2"/>
      <c r="C35525" s="2"/>
      <c r="G35525" s="94"/>
      <c r="H35525" s="94"/>
      <c r="I35525" s="94"/>
      <c r="J35525" s="2"/>
      <c r="P35525" s="30"/>
      <c r="T35525" s="2"/>
      <c r="V35525" s="2"/>
      <c r="W35525" s="28"/>
      <c r="Y35525" s="30"/>
      <c r="Z35525" s="30"/>
      <c r="AB35525" s="6"/>
    </row>
    <row r="35526" spans="1:28">
      <c r="A35526" s="2"/>
      <c r="B35526" s="2"/>
      <c r="C35526" s="2"/>
      <c r="G35526" s="94"/>
      <c r="H35526" s="94"/>
      <c r="I35526" s="94"/>
      <c r="J35526" s="2"/>
      <c r="P35526" s="30"/>
      <c r="T35526" s="2"/>
      <c r="V35526" s="2"/>
      <c r="W35526" s="28"/>
      <c r="Y35526" s="30"/>
      <c r="Z35526" s="30"/>
      <c r="AB35526" s="6"/>
    </row>
    <row r="35527" spans="1:28">
      <c r="A35527" s="2"/>
      <c r="B35527" s="2"/>
      <c r="C35527" s="2"/>
      <c r="G35527" s="94"/>
      <c r="H35527" s="94"/>
      <c r="I35527" s="94"/>
      <c r="J35527" s="2"/>
      <c r="P35527" s="30"/>
      <c r="T35527" s="2"/>
      <c r="V35527" s="2"/>
      <c r="W35527" s="28"/>
      <c r="Y35527" s="30"/>
      <c r="Z35527" s="30"/>
      <c r="AB35527" s="6"/>
    </row>
    <row r="35528" spans="1:28">
      <c r="A35528" s="2"/>
      <c r="B35528" s="2"/>
      <c r="C35528" s="2"/>
      <c r="G35528" s="94"/>
      <c r="H35528" s="94"/>
      <c r="I35528" s="94"/>
      <c r="J35528" s="2"/>
      <c r="P35528" s="30"/>
      <c r="T35528" s="2"/>
      <c r="V35528" s="2"/>
      <c r="W35528" s="28"/>
      <c r="Y35528" s="30"/>
      <c r="Z35528" s="30"/>
      <c r="AB35528" s="6"/>
    </row>
    <row r="35529" spans="1:28">
      <c r="A35529" s="2"/>
      <c r="B35529" s="2"/>
      <c r="C35529" s="2"/>
      <c r="G35529" s="94"/>
      <c r="H35529" s="94"/>
      <c r="I35529" s="94"/>
      <c r="J35529" s="2"/>
      <c r="P35529" s="30"/>
      <c r="T35529" s="2"/>
      <c r="V35529" s="2"/>
      <c r="W35529" s="28"/>
      <c r="Y35529" s="30"/>
      <c r="Z35529" s="30"/>
      <c r="AB35529" s="6"/>
    </row>
    <row r="35530" spans="1:28">
      <c r="A35530" s="2"/>
      <c r="B35530" s="2"/>
      <c r="C35530" s="2"/>
      <c r="G35530" s="94"/>
      <c r="H35530" s="94"/>
      <c r="I35530" s="94"/>
      <c r="J35530" s="2"/>
      <c r="P35530" s="30"/>
      <c r="T35530" s="2"/>
      <c r="V35530" s="2"/>
      <c r="W35530" s="28"/>
      <c r="Y35530" s="30"/>
      <c r="Z35530" s="30"/>
      <c r="AB35530" s="6"/>
    </row>
    <row r="35531" spans="1:28">
      <c r="A35531" s="2"/>
      <c r="B35531" s="2"/>
      <c r="C35531" s="2"/>
      <c r="G35531" s="94"/>
      <c r="H35531" s="94"/>
      <c r="I35531" s="94"/>
      <c r="J35531" s="2"/>
      <c r="P35531" s="30"/>
      <c r="T35531" s="2"/>
      <c r="V35531" s="2"/>
      <c r="W35531" s="28"/>
      <c r="Y35531" s="30"/>
      <c r="Z35531" s="30"/>
      <c r="AB35531" s="6"/>
    </row>
    <row r="35532" spans="1:28">
      <c r="A35532" s="2"/>
      <c r="B35532" s="2"/>
      <c r="C35532" s="2"/>
      <c r="G35532" s="94"/>
      <c r="H35532" s="94"/>
      <c r="I35532" s="94"/>
      <c r="J35532" s="2"/>
      <c r="P35532" s="30"/>
      <c r="T35532" s="2"/>
      <c r="V35532" s="2"/>
      <c r="W35532" s="28"/>
      <c r="Y35532" s="30"/>
      <c r="Z35532" s="30"/>
      <c r="AB35532" s="6"/>
    </row>
    <row r="35533" spans="1:28">
      <c r="A35533" s="2"/>
      <c r="B35533" s="2"/>
      <c r="C35533" s="2"/>
      <c r="G35533" s="94"/>
      <c r="H35533" s="94"/>
      <c r="I35533" s="94"/>
      <c r="J35533" s="2"/>
      <c r="P35533" s="30"/>
      <c r="T35533" s="2"/>
      <c r="V35533" s="2"/>
      <c r="W35533" s="28"/>
      <c r="Y35533" s="30"/>
      <c r="Z35533" s="30"/>
      <c r="AB35533" s="6"/>
    </row>
    <row r="35534" spans="1:28">
      <c r="A35534" s="2"/>
      <c r="B35534" s="2"/>
      <c r="C35534" s="2"/>
      <c r="G35534" s="94"/>
      <c r="H35534" s="94"/>
      <c r="I35534" s="94"/>
      <c r="J35534" s="2"/>
      <c r="P35534" s="30"/>
      <c r="T35534" s="2"/>
      <c r="V35534" s="2"/>
      <c r="W35534" s="28"/>
      <c r="Y35534" s="30"/>
      <c r="Z35534" s="30"/>
      <c r="AB35534" s="6"/>
    </row>
    <row r="35535" spans="1:28">
      <c r="A35535" s="2"/>
      <c r="B35535" s="2"/>
      <c r="C35535" s="2"/>
      <c r="G35535" s="94"/>
      <c r="H35535" s="94"/>
      <c r="I35535" s="94"/>
      <c r="J35535" s="2"/>
      <c r="P35535" s="30"/>
      <c r="T35535" s="2"/>
      <c r="V35535" s="2"/>
      <c r="W35535" s="28"/>
      <c r="Y35535" s="30"/>
      <c r="Z35535" s="30"/>
      <c r="AB35535" s="6"/>
    </row>
    <row r="35536" spans="1:28">
      <c r="A35536" s="2"/>
      <c r="B35536" s="2"/>
      <c r="C35536" s="2"/>
      <c r="G35536" s="94"/>
      <c r="H35536" s="94"/>
      <c r="I35536" s="94"/>
      <c r="J35536" s="2"/>
      <c r="P35536" s="30"/>
      <c r="T35536" s="2"/>
      <c r="V35536" s="2"/>
      <c r="W35536" s="28"/>
      <c r="Y35536" s="30"/>
      <c r="Z35536" s="30"/>
      <c r="AB35536" s="6"/>
    </row>
    <row r="35537" spans="1:28">
      <c r="A35537" s="2"/>
      <c r="B35537" s="2"/>
      <c r="C35537" s="2"/>
      <c r="G35537" s="94"/>
      <c r="H35537" s="94"/>
      <c r="I35537" s="94"/>
      <c r="J35537" s="2"/>
      <c r="P35537" s="30"/>
      <c r="T35537" s="2"/>
      <c r="V35537" s="2"/>
      <c r="W35537" s="28"/>
      <c r="Y35537" s="30"/>
      <c r="Z35537" s="30"/>
      <c r="AB35537" s="6"/>
    </row>
    <row r="35538" spans="1:28">
      <c r="A35538" s="2"/>
      <c r="B35538" s="2"/>
      <c r="C35538" s="2"/>
      <c r="G35538" s="94"/>
      <c r="H35538" s="94"/>
      <c r="I35538" s="94"/>
      <c r="J35538" s="2"/>
      <c r="P35538" s="30"/>
      <c r="T35538" s="2"/>
      <c r="V35538" s="2"/>
      <c r="W35538" s="28"/>
      <c r="Y35538" s="30"/>
      <c r="Z35538" s="30"/>
      <c r="AB35538" s="6"/>
    </row>
    <row r="35539" spans="1:28">
      <c r="A35539" s="2"/>
      <c r="B35539" s="2"/>
      <c r="C35539" s="2"/>
      <c r="G35539" s="94"/>
      <c r="H35539" s="94"/>
      <c r="I35539" s="94"/>
      <c r="J35539" s="2"/>
      <c r="P35539" s="30"/>
      <c r="T35539" s="2"/>
      <c r="V35539" s="2"/>
      <c r="W35539" s="28"/>
      <c r="Y35539" s="30"/>
      <c r="Z35539" s="30"/>
      <c r="AB35539" s="6"/>
    </row>
    <row r="35540" spans="1:28">
      <c r="A35540" s="2"/>
      <c r="B35540" s="2"/>
      <c r="C35540" s="2"/>
      <c r="G35540" s="94"/>
      <c r="H35540" s="94"/>
      <c r="I35540" s="94"/>
      <c r="J35540" s="2"/>
      <c r="P35540" s="30"/>
      <c r="T35540" s="2"/>
      <c r="V35540" s="2"/>
      <c r="W35540" s="28"/>
      <c r="Y35540" s="30"/>
      <c r="Z35540" s="30"/>
      <c r="AB35540" s="6"/>
    </row>
    <row r="35541" spans="1:28">
      <c r="A35541" s="2"/>
      <c r="B35541" s="2"/>
      <c r="C35541" s="2"/>
      <c r="G35541" s="94"/>
      <c r="H35541" s="94"/>
      <c r="I35541" s="94"/>
      <c r="J35541" s="2"/>
      <c r="P35541" s="30"/>
      <c r="T35541" s="2"/>
      <c r="V35541" s="2"/>
      <c r="W35541" s="28"/>
      <c r="Y35541" s="30"/>
      <c r="Z35541" s="30"/>
      <c r="AB35541" s="6"/>
    </row>
    <row r="35542" spans="1:28">
      <c r="A35542" s="2"/>
      <c r="B35542" s="2"/>
      <c r="C35542" s="2"/>
      <c r="G35542" s="94"/>
      <c r="H35542" s="94"/>
      <c r="I35542" s="94"/>
      <c r="J35542" s="2"/>
      <c r="P35542" s="30"/>
      <c r="T35542" s="2"/>
      <c r="V35542" s="2"/>
      <c r="W35542" s="28"/>
      <c r="Y35542" s="30"/>
      <c r="Z35542" s="30"/>
      <c r="AB35542" s="6"/>
    </row>
    <row r="35543" spans="1:28">
      <c r="A35543" s="2"/>
      <c r="B35543" s="2"/>
      <c r="C35543" s="2"/>
      <c r="G35543" s="94"/>
      <c r="H35543" s="94"/>
      <c r="I35543" s="94"/>
      <c r="J35543" s="2"/>
      <c r="P35543" s="30"/>
      <c r="T35543" s="2"/>
      <c r="V35543" s="2"/>
      <c r="W35543" s="28"/>
      <c r="Y35543" s="30"/>
      <c r="Z35543" s="30"/>
      <c r="AB35543" s="6"/>
    </row>
    <row r="35544" spans="1:28">
      <c r="A35544" s="2"/>
      <c r="B35544" s="2"/>
      <c r="C35544" s="2"/>
      <c r="G35544" s="94"/>
      <c r="H35544" s="94"/>
      <c r="I35544" s="94"/>
      <c r="J35544" s="2"/>
      <c r="P35544" s="30"/>
      <c r="T35544" s="2"/>
      <c r="V35544" s="2"/>
      <c r="W35544" s="28"/>
      <c r="Y35544" s="30"/>
      <c r="Z35544" s="30"/>
      <c r="AB35544" s="6"/>
    </row>
    <row r="35545" spans="1:28">
      <c r="A35545" s="2"/>
      <c r="B35545" s="2"/>
      <c r="C35545" s="2"/>
      <c r="G35545" s="94"/>
      <c r="H35545" s="94"/>
      <c r="I35545" s="94"/>
      <c r="J35545" s="2"/>
      <c r="P35545" s="30"/>
      <c r="T35545" s="2"/>
      <c r="V35545" s="2"/>
      <c r="W35545" s="28"/>
      <c r="Y35545" s="30"/>
      <c r="Z35545" s="30"/>
      <c r="AB35545" s="6"/>
    </row>
    <row r="35546" spans="1:28">
      <c r="A35546" s="2"/>
      <c r="B35546" s="2"/>
      <c r="C35546" s="2"/>
      <c r="G35546" s="94"/>
      <c r="H35546" s="94"/>
      <c r="I35546" s="94"/>
      <c r="J35546" s="2"/>
      <c r="P35546" s="30"/>
      <c r="T35546" s="2"/>
      <c r="V35546" s="2"/>
      <c r="W35546" s="28"/>
      <c r="Y35546" s="30"/>
      <c r="Z35546" s="30"/>
      <c r="AB35546" s="6"/>
    </row>
    <row r="35547" spans="1:28">
      <c r="A35547" s="2"/>
      <c r="B35547" s="2"/>
      <c r="C35547" s="2"/>
      <c r="G35547" s="94"/>
      <c r="H35547" s="94"/>
      <c r="I35547" s="94"/>
      <c r="J35547" s="2"/>
      <c r="P35547" s="30"/>
      <c r="T35547" s="2"/>
      <c r="V35547" s="2"/>
      <c r="W35547" s="28"/>
      <c r="Y35547" s="30"/>
      <c r="Z35547" s="30"/>
      <c r="AB35547" s="6"/>
    </row>
    <row r="35548" spans="1:28">
      <c r="A35548" s="2"/>
      <c r="B35548" s="2"/>
      <c r="C35548" s="2"/>
      <c r="G35548" s="94"/>
      <c r="H35548" s="94"/>
      <c r="I35548" s="94"/>
      <c r="J35548" s="2"/>
      <c r="P35548" s="30"/>
      <c r="T35548" s="2"/>
      <c r="V35548" s="2"/>
      <c r="W35548" s="28"/>
      <c r="Y35548" s="30"/>
      <c r="Z35548" s="30"/>
      <c r="AB35548" s="6"/>
    </row>
    <row r="35549" spans="1:28">
      <c r="A35549" s="2"/>
      <c r="B35549" s="2"/>
      <c r="C35549" s="2"/>
      <c r="G35549" s="94"/>
      <c r="H35549" s="94"/>
      <c r="I35549" s="94"/>
      <c r="J35549" s="2"/>
      <c r="P35549" s="30"/>
      <c r="T35549" s="2"/>
      <c r="V35549" s="2"/>
      <c r="W35549" s="28"/>
      <c r="Y35549" s="30"/>
      <c r="Z35549" s="30"/>
      <c r="AB35549" s="6"/>
    </row>
    <row r="35550" spans="1:28">
      <c r="A35550" s="2"/>
      <c r="B35550" s="2"/>
      <c r="C35550" s="2"/>
      <c r="G35550" s="94"/>
      <c r="H35550" s="94"/>
      <c r="I35550" s="94"/>
      <c r="J35550" s="2"/>
      <c r="P35550" s="30"/>
      <c r="T35550" s="2"/>
      <c r="V35550" s="2"/>
      <c r="W35550" s="28"/>
      <c r="Y35550" s="30"/>
      <c r="Z35550" s="30"/>
      <c r="AB35550" s="6"/>
    </row>
    <row r="35551" spans="1:28">
      <c r="A35551" s="2"/>
      <c r="B35551" s="2"/>
      <c r="C35551" s="2"/>
      <c r="G35551" s="94"/>
      <c r="H35551" s="94"/>
      <c r="I35551" s="94"/>
      <c r="J35551" s="2"/>
      <c r="P35551" s="30"/>
      <c r="T35551" s="2"/>
      <c r="V35551" s="2"/>
      <c r="W35551" s="28"/>
      <c r="Y35551" s="30"/>
      <c r="Z35551" s="30"/>
      <c r="AB35551" s="6"/>
    </row>
    <row r="35552" spans="1:28">
      <c r="A35552" s="2"/>
      <c r="B35552" s="2"/>
      <c r="C35552" s="2"/>
      <c r="G35552" s="94"/>
      <c r="H35552" s="94"/>
      <c r="I35552" s="94"/>
      <c r="J35552" s="2"/>
      <c r="P35552" s="30"/>
      <c r="T35552" s="2"/>
      <c r="V35552" s="2"/>
      <c r="W35552" s="28"/>
      <c r="Y35552" s="30"/>
      <c r="Z35552" s="30"/>
      <c r="AB35552" s="6"/>
    </row>
    <row r="35553" spans="1:28">
      <c r="A35553" s="2"/>
      <c r="B35553" s="2"/>
      <c r="C35553" s="2"/>
      <c r="G35553" s="94"/>
      <c r="H35553" s="94"/>
      <c r="I35553" s="94"/>
      <c r="J35553" s="2"/>
      <c r="P35553" s="30"/>
      <c r="T35553" s="2"/>
      <c r="V35553" s="2"/>
      <c r="W35553" s="28"/>
      <c r="Y35553" s="30"/>
      <c r="Z35553" s="30"/>
      <c r="AB35553" s="6"/>
    </row>
    <row r="35554" spans="1:28">
      <c r="A35554" s="2"/>
      <c r="B35554" s="2"/>
      <c r="C35554" s="2"/>
      <c r="G35554" s="94"/>
      <c r="H35554" s="94"/>
      <c r="I35554" s="94"/>
      <c r="J35554" s="2"/>
      <c r="P35554" s="30"/>
      <c r="T35554" s="2"/>
      <c r="V35554" s="2"/>
      <c r="W35554" s="28"/>
      <c r="Y35554" s="30"/>
      <c r="Z35554" s="30"/>
      <c r="AB35554" s="6"/>
    </row>
    <row r="35555" spans="1:28">
      <c r="A35555" s="2"/>
      <c r="B35555" s="2"/>
      <c r="C35555" s="2"/>
      <c r="G35555" s="94"/>
      <c r="H35555" s="94"/>
      <c r="I35555" s="94"/>
      <c r="J35555" s="2"/>
      <c r="P35555" s="30"/>
      <c r="T35555" s="2"/>
      <c r="V35555" s="2"/>
      <c r="W35555" s="28"/>
      <c r="Y35555" s="30"/>
      <c r="Z35555" s="30"/>
      <c r="AB35555" s="6"/>
    </row>
    <row r="35556" spans="1:28">
      <c r="A35556" s="2"/>
      <c r="B35556" s="2"/>
      <c r="C35556" s="2"/>
      <c r="G35556" s="94"/>
      <c r="H35556" s="94"/>
      <c r="I35556" s="94"/>
      <c r="J35556" s="2"/>
      <c r="P35556" s="30"/>
      <c r="T35556" s="2"/>
      <c r="V35556" s="2"/>
      <c r="W35556" s="28"/>
      <c r="Y35556" s="30"/>
      <c r="Z35556" s="30"/>
      <c r="AB35556" s="6"/>
    </row>
    <row r="35557" spans="1:28">
      <c r="A35557" s="2"/>
      <c r="B35557" s="2"/>
      <c r="C35557" s="2"/>
      <c r="G35557" s="94"/>
      <c r="H35557" s="94"/>
      <c r="I35557" s="94"/>
      <c r="J35557" s="2"/>
      <c r="P35557" s="30"/>
      <c r="T35557" s="2"/>
      <c r="V35557" s="2"/>
      <c r="W35557" s="28"/>
      <c r="Y35557" s="30"/>
      <c r="Z35557" s="30"/>
      <c r="AB35557" s="6"/>
    </row>
    <row r="35558" spans="1:28">
      <c r="A35558" s="2"/>
      <c r="B35558" s="2"/>
      <c r="C35558" s="2"/>
      <c r="G35558" s="94"/>
      <c r="H35558" s="94"/>
      <c r="I35558" s="94"/>
      <c r="J35558" s="2"/>
      <c r="P35558" s="30"/>
      <c r="T35558" s="2"/>
      <c r="V35558" s="2"/>
      <c r="W35558" s="28"/>
      <c r="Y35558" s="30"/>
      <c r="Z35558" s="30"/>
      <c r="AB35558" s="6"/>
    </row>
    <row r="35559" spans="1:28">
      <c r="A35559" s="2"/>
      <c r="B35559" s="2"/>
      <c r="C35559" s="2"/>
      <c r="G35559" s="94"/>
      <c r="H35559" s="94"/>
      <c r="I35559" s="94"/>
      <c r="J35559" s="2"/>
      <c r="P35559" s="30"/>
      <c r="T35559" s="2"/>
      <c r="V35559" s="2"/>
      <c r="W35559" s="28"/>
      <c r="Y35559" s="30"/>
      <c r="Z35559" s="30"/>
      <c r="AB35559" s="6"/>
    </row>
    <row r="35560" spans="1:28">
      <c r="A35560" s="2"/>
      <c r="B35560" s="2"/>
      <c r="C35560" s="2"/>
      <c r="G35560" s="94"/>
      <c r="H35560" s="94"/>
      <c r="I35560" s="94"/>
      <c r="J35560" s="2"/>
      <c r="P35560" s="30"/>
      <c r="T35560" s="2"/>
      <c r="V35560" s="2"/>
      <c r="W35560" s="28"/>
      <c r="Y35560" s="30"/>
      <c r="Z35560" s="30"/>
      <c r="AB35560" s="6"/>
    </row>
    <row r="35561" spans="1:28">
      <c r="A35561" s="2"/>
      <c r="B35561" s="2"/>
      <c r="C35561" s="2"/>
      <c r="G35561" s="94"/>
      <c r="H35561" s="94"/>
      <c r="I35561" s="94"/>
      <c r="J35561" s="2"/>
      <c r="P35561" s="30"/>
      <c r="T35561" s="2"/>
      <c r="V35561" s="2"/>
      <c r="W35561" s="28"/>
      <c r="Y35561" s="30"/>
      <c r="Z35561" s="30"/>
      <c r="AB35561" s="6"/>
    </row>
    <row r="35562" spans="1:28">
      <c r="A35562" s="2"/>
      <c r="B35562" s="2"/>
      <c r="C35562" s="2"/>
      <c r="G35562" s="94"/>
      <c r="H35562" s="94"/>
      <c r="I35562" s="94"/>
      <c r="J35562" s="2"/>
      <c r="P35562" s="30"/>
      <c r="T35562" s="2"/>
      <c r="V35562" s="2"/>
      <c r="W35562" s="28"/>
      <c r="Y35562" s="30"/>
      <c r="Z35562" s="30"/>
      <c r="AB35562" s="6"/>
    </row>
    <row r="35563" spans="1:28">
      <c r="A35563" s="2"/>
      <c r="B35563" s="2"/>
      <c r="C35563" s="2"/>
      <c r="G35563" s="94"/>
      <c r="H35563" s="94"/>
      <c r="I35563" s="94"/>
      <c r="J35563" s="2"/>
      <c r="P35563" s="30"/>
      <c r="T35563" s="2"/>
      <c r="V35563" s="2"/>
      <c r="W35563" s="28"/>
      <c r="Y35563" s="30"/>
      <c r="Z35563" s="30"/>
      <c r="AB35563" s="6"/>
    </row>
    <row r="35564" spans="1:28">
      <c r="A35564" s="2"/>
      <c r="B35564" s="2"/>
      <c r="C35564" s="2"/>
      <c r="G35564" s="94"/>
      <c r="H35564" s="94"/>
      <c r="I35564" s="94"/>
      <c r="J35564" s="2"/>
      <c r="P35564" s="30"/>
      <c r="T35564" s="2"/>
      <c r="V35564" s="2"/>
      <c r="W35564" s="28"/>
      <c r="Y35564" s="30"/>
      <c r="Z35564" s="30"/>
      <c r="AB35564" s="6"/>
    </row>
    <row r="35565" spans="1:28">
      <c r="A35565" s="2"/>
      <c r="B35565" s="2"/>
      <c r="C35565" s="2"/>
      <c r="G35565" s="94"/>
      <c r="H35565" s="94"/>
      <c r="I35565" s="94"/>
      <c r="J35565" s="2"/>
      <c r="P35565" s="30"/>
      <c r="T35565" s="2"/>
      <c r="V35565" s="2"/>
      <c r="W35565" s="28"/>
      <c r="Y35565" s="30"/>
      <c r="Z35565" s="30"/>
      <c r="AB35565" s="6"/>
    </row>
    <row r="35566" spans="1:28">
      <c r="A35566" s="2"/>
      <c r="B35566" s="2"/>
      <c r="C35566" s="2"/>
      <c r="G35566" s="94"/>
      <c r="H35566" s="94"/>
      <c r="I35566" s="94"/>
      <c r="J35566" s="2"/>
      <c r="P35566" s="30"/>
      <c r="T35566" s="2"/>
      <c r="V35566" s="2"/>
      <c r="W35566" s="28"/>
      <c r="Y35566" s="30"/>
      <c r="Z35566" s="30"/>
      <c r="AB35566" s="6"/>
    </row>
    <row r="35567" spans="1:28">
      <c r="A35567" s="2"/>
      <c r="B35567" s="2"/>
      <c r="C35567" s="2"/>
      <c r="G35567" s="94"/>
      <c r="H35567" s="94"/>
      <c r="I35567" s="94"/>
      <c r="J35567" s="2"/>
      <c r="P35567" s="30"/>
      <c r="T35567" s="2"/>
      <c r="V35567" s="2"/>
      <c r="W35567" s="28"/>
      <c r="Y35567" s="30"/>
      <c r="Z35567" s="30"/>
      <c r="AB35567" s="6"/>
    </row>
    <row r="35568" spans="1:28">
      <c r="A35568" s="2"/>
      <c r="B35568" s="2"/>
      <c r="C35568" s="2"/>
      <c r="G35568" s="94"/>
      <c r="H35568" s="94"/>
      <c r="I35568" s="94"/>
      <c r="J35568" s="2"/>
      <c r="P35568" s="30"/>
      <c r="T35568" s="2"/>
      <c r="V35568" s="2"/>
      <c r="W35568" s="28"/>
      <c r="Y35568" s="30"/>
      <c r="Z35568" s="30"/>
      <c r="AB35568" s="6"/>
    </row>
    <row r="35569" spans="1:28">
      <c r="A35569" s="2"/>
      <c r="B35569" s="2"/>
      <c r="C35569" s="2"/>
      <c r="G35569" s="94"/>
      <c r="H35569" s="94"/>
      <c r="I35569" s="94"/>
      <c r="J35569" s="2"/>
      <c r="P35569" s="30"/>
      <c r="T35569" s="2"/>
      <c r="V35569" s="2"/>
      <c r="W35569" s="28"/>
      <c r="Y35569" s="30"/>
      <c r="Z35569" s="30"/>
      <c r="AB35569" s="6"/>
    </row>
    <row r="35570" spans="1:28">
      <c r="A35570" s="2"/>
      <c r="B35570" s="2"/>
      <c r="C35570" s="2"/>
      <c r="G35570" s="94"/>
      <c r="H35570" s="94"/>
      <c r="I35570" s="94"/>
      <c r="J35570" s="2"/>
      <c r="P35570" s="30"/>
      <c r="T35570" s="2"/>
      <c r="V35570" s="2"/>
      <c r="W35570" s="28"/>
      <c r="Y35570" s="30"/>
      <c r="Z35570" s="30"/>
      <c r="AB35570" s="6"/>
    </row>
    <row r="35571" spans="1:28">
      <c r="A35571" s="2"/>
      <c r="B35571" s="2"/>
      <c r="C35571" s="2"/>
      <c r="G35571" s="94"/>
      <c r="H35571" s="94"/>
      <c r="I35571" s="94"/>
      <c r="J35571" s="2"/>
      <c r="P35571" s="30"/>
      <c r="T35571" s="2"/>
      <c r="V35571" s="2"/>
      <c r="W35571" s="28"/>
      <c r="Y35571" s="30"/>
      <c r="Z35571" s="30"/>
      <c r="AB35571" s="6"/>
    </row>
    <row r="35572" spans="1:28">
      <c r="A35572" s="2"/>
      <c r="B35572" s="2"/>
      <c r="C35572" s="2"/>
      <c r="G35572" s="94"/>
      <c r="H35572" s="94"/>
      <c r="I35572" s="94"/>
      <c r="J35572" s="2"/>
      <c r="P35572" s="30"/>
      <c r="T35572" s="2"/>
      <c r="V35572" s="2"/>
      <c r="W35572" s="28"/>
      <c r="Y35572" s="30"/>
      <c r="Z35572" s="30"/>
      <c r="AB35572" s="6"/>
    </row>
    <row r="35573" spans="1:28">
      <c r="A35573" s="2"/>
      <c r="B35573" s="2"/>
      <c r="C35573" s="2"/>
      <c r="G35573" s="94"/>
      <c r="H35573" s="94"/>
      <c r="I35573" s="94"/>
      <c r="J35573" s="2"/>
      <c r="P35573" s="30"/>
      <c r="T35573" s="2"/>
      <c r="V35573" s="2"/>
      <c r="W35573" s="28"/>
      <c r="Y35573" s="30"/>
      <c r="Z35573" s="30"/>
      <c r="AB35573" s="6"/>
    </row>
    <row r="35574" spans="1:28">
      <c r="A35574" s="2"/>
      <c r="B35574" s="2"/>
      <c r="C35574" s="2"/>
      <c r="G35574" s="94"/>
      <c r="H35574" s="94"/>
      <c r="I35574" s="94"/>
      <c r="J35574" s="2"/>
      <c r="P35574" s="30"/>
      <c r="T35574" s="2"/>
      <c r="V35574" s="2"/>
      <c r="W35574" s="28"/>
      <c r="Y35574" s="30"/>
      <c r="Z35574" s="30"/>
      <c r="AB35574" s="6"/>
    </row>
    <row r="35575" spans="1:28">
      <c r="A35575" s="2"/>
      <c r="B35575" s="2"/>
      <c r="C35575" s="2"/>
      <c r="G35575" s="94"/>
      <c r="H35575" s="94"/>
      <c r="I35575" s="94"/>
      <c r="J35575" s="2"/>
      <c r="P35575" s="30"/>
      <c r="T35575" s="2"/>
      <c r="V35575" s="2"/>
      <c r="W35575" s="28"/>
      <c r="Y35575" s="30"/>
      <c r="Z35575" s="30"/>
      <c r="AB35575" s="6"/>
    </row>
    <row r="35576" spans="1:28">
      <c r="A35576" s="2"/>
      <c r="B35576" s="2"/>
      <c r="C35576" s="2"/>
      <c r="G35576" s="94"/>
      <c r="H35576" s="94"/>
      <c r="I35576" s="94"/>
      <c r="J35576" s="2"/>
      <c r="P35576" s="30"/>
      <c r="T35576" s="2"/>
      <c r="V35576" s="2"/>
      <c r="W35576" s="28"/>
      <c r="Y35576" s="30"/>
      <c r="Z35576" s="30"/>
      <c r="AB35576" s="6"/>
    </row>
    <row r="35577" spans="1:28">
      <c r="A35577" s="2"/>
      <c r="B35577" s="2"/>
      <c r="C35577" s="2"/>
      <c r="G35577" s="94"/>
      <c r="H35577" s="94"/>
      <c r="I35577" s="94"/>
      <c r="J35577" s="2"/>
      <c r="P35577" s="30"/>
      <c r="T35577" s="2"/>
      <c r="V35577" s="2"/>
      <c r="W35577" s="28"/>
      <c r="Y35577" s="30"/>
      <c r="Z35577" s="30"/>
      <c r="AB35577" s="6"/>
    </row>
    <row r="35578" spans="1:28">
      <c r="A35578" s="2"/>
      <c r="B35578" s="2"/>
      <c r="C35578" s="2"/>
      <c r="G35578" s="94"/>
      <c r="H35578" s="94"/>
      <c r="I35578" s="94"/>
      <c r="J35578" s="2"/>
      <c r="P35578" s="30"/>
      <c r="T35578" s="2"/>
      <c r="V35578" s="2"/>
      <c r="W35578" s="28"/>
      <c r="Y35578" s="30"/>
      <c r="Z35578" s="30"/>
      <c r="AB35578" s="6"/>
    </row>
    <row r="35579" spans="1:28">
      <c r="A35579" s="2"/>
      <c r="B35579" s="2"/>
      <c r="C35579" s="2"/>
      <c r="G35579" s="94"/>
      <c r="H35579" s="94"/>
      <c r="I35579" s="94"/>
      <c r="J35579" s="2"/>
      <c r="P35579" s="30"/>
      <c r="T35579" s="2"/>
      <c r="V35579" s="2"/>
      <c r="W35579" s="28"/>
      <c r="Y35579" s="30"/>
      <c r="Z35579" s="30"/>
      <c r="AB35579" s="6"/>
    </row>
    <row r="35580" spans="1:28">
      <c r="A35580" s="2"/>
      <c r="B35580" s="2"/>
      <c r="C35580" s="2"/>
      <c r="G35580" s="94"/>
      <c r="H35580" s="94"/>
      <c r="I35580" s="94"/>
      <c r="J35580" s="2"/>
      <c r="P35580" s="30"/>
      <c r="T35580" s="2"/>
      <c r="V35580" s="2"/>
      <c r="W35580" s="28"/>
      <c r="Y35580" s="30"/>
      <c r="Z35580" s="30"/>
      <c r="AB35580" s="6"/>
    </row>
    <row r="35581" spans="1:28">
      <c r="A35581" s="2"/>
      <c r="B35581" s="2"/>
      <c r="C35581" s="2"/>
      <c r="G35581" s="94"/>
      <c r="H35581" s="94"/>
      <c r="I35581" s="94"/>
      <c r="J35581" s="2"/>
      <c r="P35581" s="30"/>
      <c r="T35581" s="2"/>
      <c r="V35581" s="2"/>
      <c r="W35581" s="28"/>
      <c r="Y35581" s="30"/>
      <c r="Z35581" s="30"/>
      <c r="AB35581" s="6"/>
    </row>
    <row r="35582" spans="1:28">
      <c r="A35582" s="2"/>
      <c r="B35582" s="2"/>
      <c r="C35582" s="2"/>
      <c r="G35582" s="94"/>
      <c r="H35582" s="94"/>
      <c r="I35582" s="94"/>
      <c r="J35582" s="2"/>
      <c r="P35582" s="30"/>
      <c r="T35582" s="2"/>
      <c r="V35582" s="2"/>
      <c r="W35582" s="28"/>
      <c r="Y35582" s="30"/>
      <c r="Z35582" s="30"/>
      <c r="AB35582" s="6"/>
    </row>
    <row r="35583" spans="1:28">
      <c r="A35583" s="2"/>
      <c r="B35583" s="2"/>
      <c r="C35583" s="2"/>
      <c r="G35583" s="94"/>
      <c r="H35583" s="94"/>
      <c r="I35583" s="94"/>
      <c r="J35583" s="2"/>
      <c r="P35583" s="30"/>
      <c r="T35583" s="2"/>
      <c r="V35583" s="2"/>
      <c r="W35583" s="28"/>
      <c r="Y35583" s="30"/>
      <c r="Z35583" s="30"/>
      <c r="AB35583" s="6"/>
    </row>
    <row r="35584" spans="1:28">
      <c r="A35584" s="2"/>
      <c r="B35584" s="2"/>
      <c r="C35584" s="2"/>
      <c r="G35584" s="94"/>
      <c r="H35584" s="94"/>
      <c r="I35584" s="94"/>
      <c r="J35584" s="2"/>
      <c r="P35584" s="30"/>
      <c r="T35584" s="2"/>
      <c r="V35584" s="2"/>
      <c r="W35584" s="28"/>
      <c r="Y35584" s="30"/>
      <c r="Z35584" s="30"/>
      <c r="AB35584" s="6"/>
    </row>
    <row r="35585" spans="1:28">
      <c r="A35585" s="2"/>
      <c r="B35585" s="2"/>
      <c r="C35585" s="2"/>
      <c r="G35585" s="94"/>
      <c r="H35585" s="94"/>
      <c r="I35585" s="94"/>
      <c r="J35585" s="2"/>
      <c r="P35585" s="30"/>
      <c r="T35585" s="2"/>
      <c r="V35585" s="2"/>
      <c r="W35585" s="28"/>
      <c r="Y35585" s="30"/>
      <c r="Z35585" s="30"/>
      <c r="AB35585" s="6"/>
    </row>
    <row r="35586" spans="1:28">
      <c r="A35586" s="2"/>
      <c r="B35586" s="2"/>
      <c r="C35586" s="2"/>
      <c r="G35586" s="94"/>
      <c r="H35586" s="94"/>
      <c r="I35586" s="94"/>
      <c r="J35586" s="2"/>
      <c r="P35586" s="30"/>
      <c r="T35586" s="2"/>
      <c r="V35586" s="2"/>
      <c r="W35586" s="28"/>
      <c r="Y35586" s="30"/>
      <c r="Z35586" s="30"/>
      <c r="AB35586" s="6"/>
    </row>
    <row r="35587" spans="1:28">
      <c r="A35587" s="2"/>
      <c r="B35587" s="2"/>
      <c r="C35587" s="2"/>
      <c r="G35587" s="94"/>
      <c r="H35587" s="94"/>
      <c r="I35587" s="94"/>
      <c r="J35587" s="2"/>
      <c r="P35587" s="30"/>
      <c r="T35587" s="2"/>
      <c r="V35587" s="2"/>
      <c r="W35587" s="28"/>
      <c r="Y35587" s="30"/>
      <c r="Z35587" s="30"/>
      <c r="AB35587" s="6"/>
    </row>
    <row r="35588" spans="1:28">
      <c r="A35588" s="2"/>
      <c r="B35588" s="2"/>
      <c r="C35588" s="2"/>
      <c r="G35588" s="94"/>
      <c r="H35588" s="94"/>
      <c r="I35588" s="94"/>
      <c r="J35588" s="2"/>
      <c r="P35588" s="30"/>
      <c r="T35588" s="2"/>
      <c r="V35588" s="2"/>
      <c r="W35588" s="28"/>
      <c r="Y35588" s="30"/>
      <c r="Z35588" s="30"/>
      <c r="AB35588" s="6"/>
    </row>
    <row r="35589" spans="1:28">
      <c r="A35589" s="2"/>
      <c r="B35589" s="2"/>
      <c r="C35589" s="2"/>
      <c r="G35589" s="94"/>
      <c r="H35589" s="94"/>
      <c r="I35589" s="94"/>
      <c r="J35589" s="2"/>
      <c r="P35589" s="30"/>
      <c r="T35589" s="2"/>
      <c r="V35589" s="2"/>
      <c r="W35589" s="28"/>
      <c r="Y35589" s="30"/>
      <c r="Z35589" s="30"/>
      <c r="AB35589" s="6"/>
    </row>
    <row r="35590" spans="1:28">
      <c r="A35590" s="2"/>
      <c r="B35590" s="2"/>
      <c r="C35590" s="2"/>
      <c r="G35590" s="94"/>
      <c r="H35590" s="94"/>
      <c r="I35590" s="94"/>
      <c r="J35590" s="2"/>
      <c r="P35590" s="30"/>
      <c r="T35590" s="2"/>
      <c r="V35590" s="2"/>
      <c r="W35590" s="28"/>
      <c r="Y35590" s="30"/>
      <c r="Z35590" s="30"/>
      <c r="AB35590" s="6"/>
    </row>
    <row r="35591" spans="1:28">
      <c r="A35591" s="2"/>
      <c r="B35591" s="2"/>
      <c r="C35591" s="2"/>
      <c r="G35591" s="94"/>
      <c r="H35591" s="94"/>
      <c r="I35591" s="94"/>
      <c r="J35591" s="2"/>
      <c r="P35591" s="30"/>
      <c r="T35591" s="2"/>
      <c r="V35591" s="2"/>
      <c r="W35591" s="28"/>
      <c r="Y35591" s="30"/>
      <c r="Z35591" s="30"/>
      <c r="AB35591" s="6"/>
    </row>
    <row r="35592" spans="1:28">
      <c r="A35592" s="2"/>
      <c r="B35592" s="2"/>
      <c r="C35592" s="2"/>
      <c r="G35592" s="94"/>
      <c r="H35592" s="94"/>
      <c r="I35592" s="94"/>
      <c r="J35592" s="2"/>
      <c r="P35592" s="30"/>
      <c r="T35592" s="2"/>
      <c r="V35592" s="2"/>
      <c r="W35592" s="28"/>
      <c r="Y35592" s="30"/>
      <c r="Z35592" s="30"/>
      <c r="AB35592" s="6"/>
    </row>
    <row r="35593" spans="1:28">
      <c r="A35593" s="2"/>
      <c r="B35593" s="2"/>
      <c r="C35593" s="2"/>
      <c r="G35593" s="94"/>
      <c r="H35593" s="94"/>
      <c r="I35593" s="94"/>
      <c r="J35593" s="2"/>
      <c r="P35593" s="30"/>
      <c r="T35593" s="2"/>
      <c r="V35593" s="2"/>
      <c r="W35593" s="28"/>
      <c r="Y35593" s="30"/>
      <c r="Z35593" s="30"/>
      <c r="AB35593" s="6"/>
    </row>
    <row r="35594" spans="1:28">
      <c r="A35594" s="2"/>
      <c r="B35594" s="2"/>
      <c r="C35594" s="2"/>
      <c r="G35594" s="94"/>
      <c r="H35594" s="94"/>
      <c r="I35594" s="94"/>
      <c r="J35594" s="2"/>
      <c r="P35594" s="30"/>
      <c r="T35594" s="2"/>
      <c r="V35594" s="2"/>
      <c r="W35594" s="28"/>
      <c r="Y35594" s="30"/>
      <c r="Z35594" s="30"/>
      <c r="AB35594" s="6"/>
    </row>
    <row r="35595" spans="1:28">
      <c r="A35595" s="2"/>
      <c r="B35595" s="2"/>
      <c r="C35595" s="2"/>
      <c r="G35595" s="94"/>
      <c r="H35595" s="94"/>
      <c r="I35595" s="94"/>
      <c r="J35595" s="2"/>
      <c r="P35595" s="30"/>
      <c r="T35595" s="2"/>
      <c r="V35595" s="2"/>
      <c r="W35595" s="28"/>
      <c r="Y35595" s="30"/>
      <c r="Z35595" s="30"/>
      <c r="AB35595" s="6"/>
    </row>
    <row r="35596" spans="1:28">
      <c r="A35596" s="2"/>
      <c r="B35596" s="2"/>
      <c r="C35596" s="2"/>
      <c r="G35596" s="94"/>
      <c r="H35596" s="94"/>
      <c r="I35596" s="94"/>
      <c r="J35596" s="2"/>
      <c r="P35596" s="30"/>
      <c r="T35596" s="2"/>
      <c r="V35596" s="2"/>
      <c r="W35596" s="28"/>
      <c r="Y35596" s="30"/>
      <c r="Z35596" s="30"/>
      <c r="AB35596" s="6"/>
    </row>
    <row r="35597" spans="1:28">
      <c r="A35597" s="2"/>
      <c r="B35597" s="2"/>
      <c r="C35597" s="2"/>
      <c r="G35597" s="94"/>
      <c r="H35597" s="94"/>
      <c r="I35597" s="94"/>
      <c r="J35597" s="2"/>
      <c r="P35597" s="30"/>
      <c r="T35597" s="2"/>
      <c r="V35597" s="2"/>
      <c r="W35597" s="28"/>
      <c r="Y35597" s="30"/>
      <c r="Z35597" s="30"/>
      <c r="AB35597" s="6"/>
    </row>
    <row r="35598" spans="1:28">
      <c r="A35598" s="2"/>
      <c r="B35598" s="2"/>
      <c r="C35598" s="2"/>
      <c r="G35598" s="94"/>
      <c r="H35598" s="94"/>
      <c r="I35598" s="94"/>
      <c r="J35598" s="2"/>
      <c r="P35598" s="30"/>
      <c r="T35598" s="2"/>
      <c r="V35598" s="2"/>
      <c r="W35598" s="28"/>
      <c r="Y35598" s="30"/>
      <c r="Z35598" s="30"/>
      <c r="AB35598" s="6"/>
    </row>
    <row r="35599" spans="1:28">
      <c r="A35599" s="2"/>
      <c r="B35599" s="2"/>
      <c r="C35599" s="2"/>
      <c r="G35599" s="94"/>
      <c r="H35599" s="94"/>
      <c r="I35599" s="94"/>
      <c r="J35599" s="2"/>
      <c r="P35599" s="30"/>
      <c r="T35599" s="2"/>
      <c r="V35599" s="2"/>
      <c r="W35599" s="28"/>
      <c r="Y35599" s="30"/>
      <c r="Z35599" s="30"/>
      <c r="AB35599" s="6"/>
    </row>
    <row r="35600" spans="1:28">
      <c r="A35600" s="2"/>
      <c r="B35600" s="2"/>
      <c r="C35600" s="2"/>
      <c r="G35600" s="94"/>
      <c r="H35600" s="94"/>
      <c r="I35600" s="94"/>
      <c r="J35600" s="2"/>
      <c r="P35600" s="30"/>
      <c r="T35600" s="2"/>
      <c r="V35600" s="2"/>
      <c r="W35600" s="28"/>
      <c r="Y35600" s="30"/>
      <c r="Z35600" s="30"/>
      <c r="AB35600" s="6"/>
    </row>
    <row r="35601" spans="1:28">
      <c r="A35601" s="2"/>
      <c r="B35601" s="2"/>
      <c r="C35601" s="2"/>
      <c r="G35601" s="94"/>
      <c r="H35601" s="94"/>
      <c r="I35601" s="94"/>
      <c r="J35601" s="2"/>
      <c r="P35601" s="30"/>
      <c r="T35601" s="2"/>
      <c r="V35601" s="2"/>
      <c r="W35601" s="28"/>
      <c r="Y35601" s="30"/>
      <c r="Z35601" s="30"/>
      <c r="AB35601" s="6"/>
    </row>
    <row r="35602" spans="1:28">
      <c r="A35602" s="2"/>
      <c r="B35602" s="2"/>
      <c r="C35602" s="2"/>
      <c r="G35602" s="94"/>
      <c r="H35602" s="94"/>
      <c r="I35602" s="94"/>
      <c r="J35602" s="2"/>
      <c r="P35602" s="30"/>
      <c r="T35602" s="2"/>
      <c r="V35602" s="2"/>
      <c r="W35602" s="28"/>
      <c r="Y35602" s="30"/>
      <c r="Z35602" s="30"/>
      <c r="AB35602" s="6"/>
    </row>
    <row r="35603" spans="1:28">
      <c r="A35603" s="2"/>
      <c r="B35603" s="2"/>
      <c r="C35603" s="2"/>
      <c r="G35603" s="94"/>
      <c r="H35603" s="94"/>
      <c r="I35603" s="94"/>
      <c r="J35603" s="2"/>
      <c r="P35603" s="30"/>
      <c r="T35603" s="2"/>
      <c r="V35603" s="2"/>
      <c r="W35603" s="28"/>
      <c r="Y35603" s="30"/>
      <c r="Z35603" s="30"/>
      <c r="AB35603" s="6"/>
    </row>
    <row r="35604" spans="1:28">
      <c r="A35604" s="2"/>
      <c r="B35604" s="2"/>
      <c r="C35604" s="2"/>
      <c r="G35604" s="94"/>
      <c r="H35604" s="94"/>
      <c r="I35604" s="94"/>
      <c r="J35604" s="2"/>
      <c r="P35604" s="30"/>
      <c r="T35604" s="2"/>
      <c r="V35604" s="2"/>
      <c r="W35604" s="28"/>
      <c r="Y35604" s="30"/>
      <c r="Z35604" s="30"/>
      <c r="AB35604" s="6"/>
    </row>
    <row r="35605" spans="1:28">
      <c r="A35605" s="2"/>
      <c r="B35605" s="2"/>
      <c r="C35605" s="2"/>
      <c r="G35605" s="94"/>
      <c r="H35605" s="94"/>
      <c r="I35605" s="94"/>
      <c r="J35605" s="2"/>
      <c r="P35605" s="30"/>
      <c r="T35605" s="2"/>
      <c r="V35605" s="2"/>
      <c r="W35605" s="28"/>
      <c r="Y35605" s="30"/>
      <c r="Z35605" s="30"/>
      <c r="AB35605" s="6"/>
    </row>
    <row r="35606" spans="1:28">
      <c r="A35606" s="2"/>
      <c r="B35606" s="2"/>
      <c r="C35606" s="2"/>
      <c r="G35606" s="94"/>
      <c r="H35606" s="94"/>
      <c r="I35606" s="94"/>
      <c r="J35606" s="2"/>
      <c r="P35606" s="30"/>
      <c r="T35606" s="2"/>
      <c r="V35606" s="2"/>
      <c r="W35606" s="28"/>
      <c r="Y35606" s="30"/>
      <c r="Z35606" s="30"/>
      <c r="AB35606" s="6"/>
    </row>
    <row r="35607" spans="1:28">
      <c r="A35607" s="2"/>
      <c r="B35607" s="2"/>
      <c r="C35607" s="2"/>
      <c r="G35607" s="94"/>
      <c r="H35607" s="94"/>
      <c r="I35607" s="94"/>
      <c r="J35607" s="2"/>
      <c r="P35607" s="30"/>
      <c r="T35607" s="2"/>
      <c r="V35607" s="2"/>
      <c r="W35607" s="28"/>
      <c r="Y35607" s="30"/>
      <c r="Z35607" s="30"/>
      <c r="AB35607" s="6"/>
    </row>
    <row r="35608" spans="1:28">
      <c r="A35608" s="2"/>
      <c r="B35608" s="2"/>
      <c r="C35608" s="2"/>
      <c r="G35608" s="94"/>
      <c r="H35608" s="94"/>
      <c r="I35608" s="94"/>
      <c r="J35608" s="2"/>
      <c r="P35608" s="30"/>
      <c r="T35608" s="2"/>
      <c r="V35608" s="2"/>
      <c r="W35608" s="28"/>
      <c r="Y35608" s="30"/>
      <c r="Z35608" s="30"/>
      <c r="AB35608" s="6"/>
    </row>
    <row r="35609" spans="1:28">
      <c r="A35609" s="2"/>
      <c r="B35609" s="2"/>
      <c r="C35609" s="2"/>
      <c r="G35609" s="94"/>
      <c r="H35609" s="94"/>
      <c r="I35609" s="94"/>
      <c r="J35609" s="2"/>
      <c r="P35609" s="30"/>
      <c r="T35609" s="2"/>
      <c r="V35609" s="2"/>
      <c r="W35609" s="28"/>
      <c r="Y35609" s="30"/>
      <c r="Z35609" s="30"/>
      <c r="AB35609" s="6"/>
    </row>
    <row r="35610" spans="1:28">
      <c r="A35610" s="2"/>
      <c r="B35610" s="2"/>
      <c r="C35610" s="2"/>
      <c r="G35610" s="94"/>
      <c r="H35610" s="94"/>
      <c r="I35610" s="94"/>
      <c r="J35610" s="2"/>
      <c r="P35610" s="30"/>
      <c r="T35610" s="2"/>
      <c r="V35610" s="2"/>
      <c r="W35610" s="28"/>
      <c r="Y35610" s="30"/>
      <c r="Z35610" s="30"/>
      <c r="AB35610" s="6"/>
    </row>
    <row r="35611" spans="1:28">
      <c r="A35611" s="2"/>
      <c r="B35611" s="2"/>
      <c r="C35611" s="2"/>
      <c r="G35611" s="94"/>
      <c r="H35611" s="94"/>
      <c r="I35611" s="94"/>
      <c r="J35611" s="2"/>
      <c r="P35611" s="30"/>
      <c r="T35611" s="2"/>
      <c r="V35611" s="2"/>
      <c r="W35611" s="28"/>
      <c r="Y35611" s="30"/>
      <c r="Z35611" s="30"/>
      <c r="AB35611" s="6"/>
    </row>
    <row r="35612" spans="1:28">
      <c r="A35612" s="2"/>
      <c r="B35612" s="2"/>
      <c r="C35612" s="2"/>
      <c r="G35612" s="94"/>
      <c r="H35612" s="94"/>
      <c r="I35612" s="94"/>
      <c r="J35612" s="2"/>
      <c r="P35612" s="30"/>
      <c r="T35612" s="2"/>
      <c r="V35612" s="2"/>
      <c r="W35612" s="28"/>
      <c r="Y35612" s="30"/>
      <c r="Z35612" s="30"/>
      <c r="AB35612" s="6"/>
    </row>
    <row r="35613" spans="1:28">
      <c r="A35613" s="2"/>
      <c r="B35613" s="2"/>
      <c r="C35613" s="2"/>
      <c r="G35613" s="94"/>
      <c r="H35613" s="94"/>
      <c r="I35613" s="94"/>
      <c r="J35613" s="2"/>
      <c r="P35613" s="30"/>
      <c r="T35613" s="2"/>
      <c r="V35613" s="2"/>
      <c r="W35613" s="28"/>
      <c r="Y35613" s="30"/>
      <c r="Z35613" s="30"/>
      <c r="AB35613" s="6"/>
    </row>
    <row r="35614" spans="1:28">
      <c r="A35614" s="2"/>
      <c r="B35614" s="2"/>
      <c r="C35614" s="2"/>
      <c r="G35614" s="94"/>
      <c r="H35614" s="94"/>
      <c r="I35614" s="94"/>
      <c r="J35614" s="2"/>
      <c r="P35614" s="30"/>
      <c r="T35614" s="2"/>
      <c r="V35614" s="2"/>
      <c r="W35614" s="28"/>
      <c r="Y35614" s="30"/>
      <c r="Z35614" s="30"/>
      <c r="AB35614" s="6"/>
    </row>
    <row r="35615" spans="1:28">
      <c r="A35615" s="2"/>
      <c r="B35615" s="2"/>
      <c r="C35615" s="2"/>
      <c r="G35615" s="94"/>
      <c r="H35615" s="94"/>
      <c r="I35615" s="94"/>
      <c r="J35615" s="2"/>
      <c r="P35615" s="30"/>
      <c r="T35615" s="2"/>
      <c r="V35615" s="2"/>
      <c r="W35615" s="28"/>
      <c r="Y35615" s="30"/>
      <c r="Z35615" s="30"/>
      <c r="AB35615" s="6"/>
    </row>
    <row r="35616" spans="1:28">
      <c r="A35616" s="2"/>
      <c r="B35616" s="2"/>
      <c r="C35616" s="2"/>
      <c r="G35616" s="94"/>
      <c r="H35616" s="94"/>
      <c r="I35616" s="94"/>
      <c r="J35616" s="2"/>
      <c r="P35616" s="30"/>
      <c r="T35616" s="2"/>
      <c r="V35616" s="2"/>
      <c r="W35616" s="28"/>
      <c r="Y35616" s="30"/>
      <c r="Z35616" s="30"/>
      <c r="AB35616" s="6"/>
    </row>
    <row r="35617" spans="1:28">
      <c r="A35617" s="2"/>
      <c r="B35617" s="2"/>
      <c r="C35617" s="2"/>
      <c r="G35617" s="94"/>
      <c r="H35617" s="94"/>
      <c r="I35617" s="94"/>
      <c r="J35617" s="2"/>
      <c r="P35617" s="30"/>
      <c r="T35617" s="2"/>
      <c r="V35617" s="2"/>
      <c r="W35617" s="28"/>
      <c r="Y35617" s="30"/>
      <c r="Z35617" s="30"/>
      <c r="AB35617" s="6"/>
    </row>
    <row r="35618" spans="1:28">
      <c r="A35618" s="2"/>
      <c r="B35618" s="2"/>
      <c r="C35618" s="2"/>
      <c r="G35618" s="94"/>
      <c r="H35618" s="94"/>
      <c r="I35618" s="94"/>
      <c r="J35618" s="2"/>
      <c r="P35618" s="30"/>
      <c r="T35618" s="2"/>
      <c r="V35618" s="2"/>
      <c r="W35618" s="28"/>
      <c r="Y35618" s="30"/>
      <c r="Z35618" s="30"/>
      <c r="AB35618" s="6"/>
    </row>
    <row r="35619" spans="1:28">
      <c r="A35619" s="2"/>
      <c r="B35619" s="2"/>
      <c r="C35619" s="2"/>
      <c r="G35619" s="94"/>
      <c r="H35619" s="94"/>
      <c r="I35619" s="94"/>
      <c r="J35619" s="2"/>
      <c r="P35619" s="30"/>
      <c r="T35619" s="2"/>
      <c r="V35619" s="2"/>
      <c r="W35619" s="28"/>
      <c r="Y35619" s="30"/>
      <c r="Z35619" s="30"/>
      <c r="AB35619" s="6"/>
    </row>
    <row r="35620" spans="1:28">
      <c r="A35620" s="2"/>
      <c r="B35620" s="2"/>
      <c r="C35620" s="2"/>
      <c r="G35620" s="94"/>
      <c r="H35620" s="94"/>
      <c r="I35620" s="94"/>
      <c r="J35620" s="2"/>
      <c r="P35620" s="30"/>
      <c r="T35620" s="2"/>
      <c r="V35620" s="2"/>
      <c r="W35620" s="28"/>
      <c r="Y35620" s="30"/>
      <c r="Z35620" s="30"/>
      <c r="AB35620" s="6"/>
    </row>
    <row r="35621" spans="1:28">
      <c r="A35621" s="2"/>
      <c r="B35621" s="2"/>
      <c r="C35621" s="2"/>
      <c r="G35621" s="94"/>
      <c r="H35621" s="94"/>
      <c r="I35621" s="94"/>
      <c r="J35621" s="2"/>
      <c r="P35621" s="30"/>
      <c r="T35621" s="2"/>
      <c r="V35621" s="2"/>
      <c r="W35621" s="28"/>
      <c r="Y35621" s="30"/>
      <c r="Z35621" s="30"/>
      <c r="AB35621" s="6"/>
    </row>
    <row r="35622" spans="1:28">
      <c r="A35622" s="2"/>
      <c r="B35622" s="2"/>
      <c r="C35622" s="2"/>
      <c r="G35622" s="94"/>
      <c r="H35622" s="94"/>
      <c r="I35622" s="94"/>
      <c r="J35622" s="2"/>
      <c r="P35622" s="30"/>
      <c r="T35622" s="2"/>
      <c r="V35622" s="2"/>
      <c r="W35622" s="28"/>
      <c r="Y35622" s="30"/>
      <c r="Z35622" s="30"/>
      <c r="AB35622" s="6"/>
    </row>
    <row r="35623" spans="1:28">
      <c r="A35623" s="2"/>
      <c r="B35623" s="2"/>
      <c r="C35623" s="2"/>
      <c r="G35623" s="94"/>
      <c r="H35623" s="94"/>
      <c r="I35623" s="94"/>
      <c r="J35623" s="2"/>
      <c r="P35623" s="30"/>
      <c r="T35623" s="2"/>
      <c r="V35623" s="2"/>
      <c r="W35623" s="28"/>
      <c r="Y35623" s="30"/>
      <c r="Z35623" s="30"/>
      <c r="AB35623" s="6"/>
    </row>
    <row r="35624" spans="1:28">
      <c r="A35624" s="2"/>
      <c r="B35624" s="2"/>
      <c r="C35624" s="2"/>
      <c r="G35624" s="94"/>
      <c r="H35624" s="94"/>
      <c r="I35624" s="94"/>
      <c r="J35624" s="2"/>
      <c r="P35624" s="30"/>
      <c r="T35624" s="2"/>
      <c r="V35624" s="2"/>
      <c r="W35624" s="28"/>
      <c r="Y35624" s="30"/>
      <c r="Z35624" s="30"/>
      <c r="AB35624" s="6"/>
    </row>
    <row r="35625" spans="1:28">
      <c r="A35625" s="2"/>
      <c r="B35625" s="2"/>
      <c r="C35625" s="2"/>
      <c r="G35625" s="94"/>
      <c r="H35625" s="94"/>
      <c r="I35625" s="94"/>
      <c r="J35625" s="2"/>
      <c r="P35625" s="30"/>
      <c r="T35625" s="2"/>
      <c r="V35625" s="2"/>
      <c r="W35625" s="28"/>
      <c r="Y35625" s="30"/>
      <c r="Z35625" s="30"/>
      <c r="AB35625" s="6"/>
    </row>
    <row r="35626" spans="1:28">
      <c r="A35626" s="2"/>
      <c r="B35626" s="2"/>
      <c r="C35626" s="2"/>
      <c r="G35626" s="94"/>
      <c r="H35626" s="94"/>
      <c r="I35626" s="94"/>
      <c r="J35626" s="2"/>
      <c r="P35626" s="30"/>
      <c r="T35626" s="2"/>
      <c r="V35626" s="2"/>
      <c r="W35626" s="28"/>
      <c r="Y35626" s="30"/>
      <c r="Z35626" s="30"/>
      <c r="AB35626" s="6"/>
    </row>
    <row r="35627" spans="1:28">
      <c r="A35627" s="2"/>
      <c r="B35627" s="2"/>
      <c r="C35627" s="2"/>
      <c r="G35627" s="94"/>
      <c r="H35627" s="94"/>
      <c r="I35627" s="94"/>
      <c r="J35627" s="2"/>
      <c r="P35627" s="30"/>
      <c r="T35627" s="2"/>
      <c r="V35627" s="2"/>
      <c r="W35627" s="28"/>
      <c r="Y35627" s="30"/>
      <c r="Z35627" s="30"/>
      <c r="AB35627" s="6"/>
    </row>
    <row r="35628" spans="1:28">
      <c r="A35628" s="2"/>
      <c r="B35628" s="2"/>
      <c r="C35628" s="2"/>
      <c r="G35628" s="94"/>
      <c r="H35628" s="94"/>
      <c r="I35628" s="94"/>
      <c r="J35628" s="2"/>
      <c r="P35628" s="30"/>
      <c r="T35628" s="2"/>
      <c r="V35628" s="2"/>
      <c r="W35628" s="28"/>
      <c r="Y35628" s="30"/>
      <c r="Z35628" s="30"/>
      <c r="AB35628" s="6"/>
    </row>
    <row r="35629" spans="1:28">
      <c r="A35629" s="2"/>
      <c r="B35629" s="2"/>
      <c r="C35629" s="2"/>
      <c r="G35629" s="94"/>
      <c r="H35629" s="94"/>
      <c r="I35629" s="94"/>
      <c r="J35629" s="2"/>
      <c r="P35629" s="30"/>
      <c r="T35629" s="2"/>
      <c r="V35629" s="2"/>
      <c r="W35629" s="28"/>
      <c r="Y35629" s="30"/>
      <c r="Z35629" s="30"/>
      <c r="AB35629" s="6"/>
    </row>
    <row r="35630" spans="1:28">
      <c r="A35630" s="2"/>
      <c r="B35630" s="2"/>
      <c r="C35630" s="2"/>
      <c r="G35630" s="94"/>
      <c r="H35630" s="94"/>
      <c r="I35630" s="94"/>
      <c r="J35630" s="2"/>
      <c r="P35630" s="30"/>
      <c r="T35630" s="2"/>
      <c r="V35630" s="2"/>
      <c r="W35630" s="28"/>
      <c r="Y35630" s="30"/>
      <c r="Z35630" s="30"/>
      <c r="AB35630" s="6"/>
    </row>
    <row r="35631" spans="1:28">
      <c r="A35631" s="2"/>
      <c r="B35631" s="2"/>
      <c r="C35631" s="2"/>
      <c r="G35631" s="94"/>
      <c r="H35631" s="94"/>
      <c r="I35631" s="94"/>
      <c r="J35631" s="2"/>
      <c r="P35631" s="30"/>
      <c r="T35631" s="2"/>
      <c r="V35631" s="2"/>
      <c r="W35631" s="28"/>
      <c r="Y35631" s="30"/>
      <c r="Z35631" s="30"/>
      <c r="AB35631" s="6"/>
    </row>
    <row r="35632" spans="1:28">
      <c r="A35632" s="2"/>
      <c r="B35632" s="2"/>
      <c r="C35632" s="2"/>
      <c r="G35632" s="94"/>
      <c r="H35632" s="94"/>
      <c r="I35632" s="94"/>
      <c r="J35632" s="2"/>
      <c r="P35632" s="30"/>
      <c r="T35632" s="2"/>
      <c r="V35632" s="2"/>
      <c r="W35632" s="28"/>
      <c r="Y35632" s="30"/>
      <c r="Z35632" s="30"/>
      <c r="AB35632" s="6"/>
    </row>
    <row r="35633" spans="1:28">
      <c r="A35633" s="2"/>
      <c r="B35633" s="2"/>
      <c r="C35633" s="2"/>
      <c r="G35633" s="94"/>
      <c r="H35633" s="94"/>
      <c r="I35633" s="94"/>
      <c r="J35633" s="2"/>
      <c r="P35633" s="30"/>
      <c r="T35633" s="2"/>
      <c r="V35633" s="2"/>
      <c r="W35633" s="28"/>
      <c r="Y35633" s="30"/>
      <c r="Z35633" s="30"/>
      <c r="AB35633" s="6"/>
    </row>
    <row r="35634" spans="1:28">
      <c r="A35634" s="2"/>
      <c r="B35634" s="2"/>
      <c r="C35634" s="2"/>
      <c r="G35634" s="94"/>
      <c r="H35634" s="94"/>
      <c r="I35634" s="94"/>
      <c r="J35634" s="2"/>
      <c r="P35634" s="30"/>
      <c r="T35634" s="2"/>
      <c r="V35634" s="2"/>
      <c r="W35634" s="28"/>
      <c r="Y35634" s="30"/>
      <c r="Z35634" s="30"/>
      <c r="AB35634" s="6"/>
    </row>
    <row r="35635" spans="1:28">
      <c r="A35635" s="2"/>
      <c r="B35635" s="2"/>
      <c r="C35635" s="2"/>
      <c r="G35635" s="94"/>
      <c r="H35635" s="94"/>
      <c r="I35635" s="94"/>
      <c r="J35635" s="2"/>
      <c r="P35635" s="30"/>
      <c r="T35635" s="2"/>
      <c r="V35635" s="2"/>
      <c r="W35635" s="28"/>
      <c r="Y35635" s="30"/>
      <c r="Z35635" s="30"/>
      <c r="AB35635" s="6"/>
    </row>
    <row r="35636" spans="1:28">
      <c r="A35636" s="2"/>
      <c r="B35636" s="2"/>
      <c r="C35636" s="2"/>
      <c r="G35636" s="94"/>
      <c r="H35636" s="94"/>
      <c r="I35636" s="94"/>
      <c r="J35636" s="2"/>
      <c r="P35636" s="30"/>
      <c r="T35636" s="2"/>
      <c r="V35636" s="2"/>
      <c r="W35636" s="28"/>
      <c r="Y35636" s="30"/>
      <c r="Z35636" s="30"/>
      <c r="AB35636" s="6"/>
    </row>
    <row r="35637" spans="1:28">
      <c r="A35637" s="2"/>
      <c r="B35637" s="2"/>
      <c r="C35637" s="2"/>
      <c r="G35637" s="94"/>
      <c r="H35637" s="94"/>
      <c r="I35637" s="94"/>
      <c r="J35637" s="2"/>
      <c r="P35637" s="30"/>
      <c r="T35637" s="2"/>
      <c r="V35637" s="2"/>
      <c r="W35637" s="28"/>
      <c r="Y35637" s="30"/>
      <c r="Z35637" s="30"/>
      <c r="AB35637" s="6"/>
    </row>
    <row r="35638" spans="1:28">
      <c r="A35638" s="2"/>
      <c r="B35638" s="2"/>
      <c r="C35638" s="2"/>
      <c r="G35638" s="94"/>
      <c r="H35638" s="94"/>
      <c r="I35638" s="94"/>
      <c r="J35638" s="2"/>
      <c r="P35638" s="30"/>
      <c r="T35638" s="2"/>
      <c r="V35638" s="2"/>
      <c r="W35638" s="28"/>
      <c r="Y35638" s="30"/>
      <c r="Z35638" s="30"/>
      <c r="AB35638" s="6"/>
    </row>
    <row r="35639" spans="1:28">
      <c r="A35639" s="2"/>
      <c r="B35639" s="2"/>
      <c r="C35639" s="2"/>
      <c r="G35639" s="94"/>
      <c r="H35639" s="94"/>
      <c r="I35639" s="94"/>
      <c r="J35639" s="2"/>
      <c r="P35639" s="30"/>
      <c r="T35639" s="2"/>
      <c r="V35639" s="2"/>
      <c r="W35639" s="28"/>
      <c r="Y35639" s="30"/>
      <c r="Z35639" s="30"/>
      <c r="AB35639" s="6"/>
    </row>
    <row r="35640" spans="1:28">
      <c r="A35640" s="2"/>
      <c r="B35640" s="2"/>
      <c r="C35640" s="2"/>
      <c r="G35640" s="94"/>
      <c r="H35640" s="94"/>
      <c r="I35640" s="94"/>
      <c r="J35640" s="2"/>
      <c r="P35640" s="30"/>
      <c r="T35640" s="2"/>
      <c r="V35640" s="2"/>
      <c r="W35640" s="28"/>
      <c r="Y35640" s="30"/>
      <c r="Z35640" s="30"/>
      <c r="AB35640" s="6"/>
    </row>
    <row r="35641" spans="1:28">
      <c r="A35641" s="2"/>
      <c r="B35641" s="2"/>
      <c r="C35641" s="2"/>
      <c r="G35641" s="94"/>
      <c r="H35641" s="94"/>
      <c r="I35641" s="94"/>
      <c r="J35641" s="2"/>
      <c r="P35641" s="30"/>
      <c r="T35641" s="2"/>
      <c r="V35641" s="2"/>
      <c r="W35641" s="28"/>
      <c r="Y35641" s="30"/>
      <c r="Z35641" s="30"/>
      <c r="AB35641" s="6"/>
    </row>
    <row r="35642" spans="1:28">
      <c r="A35642" s="2"/>
      <c r="B35642" s="2"/>
      <c r="C35642" s="2"/>
      <c r="G35642" s="94"/>
      <c r="H35642" s="94"/>
      <c r="I35642" s="94"/>
      <c r="J35642" s="2"/>
      <c r="P35642" s="30"/>
      <c r="T35642" s="2"/>
      <c r="V35642" s="2"/>
      <c r="W35642" s="28"/>
      <c r="Y35642" s="30"/>
      <c r="Z35642" s="30"/>
      <c r="AB35642" s="6"/>
    </row>
    <row r="35643" spans="1:28">
      <c r="A35643" s="2"/>
      <c r="B35643" s="2"/>
      <c r="C35643" s="2"/>
      <c r="G35643" s="94"/>
      <c r="H35643" s="94"/>
      <c r="I35643" s="94"/>
      <c r="J35643" s="2"/>
      <c r="P35643" s="30"/>
      <c r="T35643" s="2"/>
      <c r="V35643" s="2"/>
      <c r="W35643" s="28"/>
      <c r="Y35643" s="30"/>
      <c r="Z35643" s="30"/>
      <c r="AB35643" s="6"/>
    </row>
    <row r="35644" spans="1:28">
      <c r="A35644" s="2"/>
      <c r="B35644" s="2"/>
      <c r="C35644" s="2"/>
      <c r="G35644" s="94"/>
      <c r="H35644" s="94"/>
      <c r="I35644" s="94"/>
      <c r="J35644" s="2"/>
      <c r="P35644" s="30"/>
      <c r="T35644" s="2"/>
      <c r="V35644" s="2"/>
      <c r="W35644" s="28"/>
      <c r="Y35644" s="30"/>
      <c r="Z35644" s="30"/>
      <c r="AB35644" s="6"/>
    </row>
    <row r="35645" spans="1:28">
      <c r="A35645" s="2"/>
      <c r="B35645" s="2"/>
      <c r="C35645" s="2"/>
      <c r="G35645" s="94"/>
      <c r="H35645" s="94"/>
      <c r="I35645" s="94"/>
      <c r="J35645" s="2"/>
      <c r="P35645" s="30"/>
      <c r="T35645" s="2"/>
      <c r="V35645" s="2"/>
      <c r="W35645" s="28"/>
      <c r="Y35645" s="30"/>
      <c r="Z35645" s="30"/>
      <c r="AB35645" s="6"/>
    </row>
    <row r="35646" spans="1:28">
      <c r="A35646" s="2"/>
      <c r="B35646" s="2"/>
      <c r="C35646" s="2"/>
      <c r="G35646" s="94"/>
      <c r="H35646" s="94"/>
      <c r="I35646" s="94"/>
      <c r="J35646" s="2"/>
      <c r="P35646" s="30"/>
      <c r="T35646" s="2"/>
      <c r="V35646" s="2"/>
      <c r="W35646" s="28"/>
      <c r="Y35646" s="30"/>
      <c r="Z35646" s="30"/>
      <c r="AB35646" s="6"/>
    </row>
    <row r="35647" spans="1:28">
      <c r="A35647" s="2"/>
      <c r="B35647" s="2"/>
      <c r="C35647" s="2"/>
      <c r="G35647" s="94"/>
      <c r="H35647" s="94"/>
      <c r="I35647" s="94"/>
      <c r="J35647" s="2"/>
      <c r="P35647" s="30"/>
      <c r="T35647" s="2"/>
      <c r="V35647" s="2"/>
      <c r="W35647" s="28"/>
      <c r="Y35647" s="30"/>
      <c r="Z35647" s="30"/>
      <c r="AB35647" s="6"/>
    </row>
    <row r="35648" spans="1:28">
      <c r="A35648" s="2"/>
      <c r="B35648" s="2"/>
      <c r="C35648" s="2"/>
      <c r="G35648" s="94"/>
      <c r="H35648" s="94"/>
      <c r="I35648" s="94"/>
      <c r="J35648" s="2"/>
      <c r="P35648" s="30"/>
      <c r="T35648" s="2"/>
      <c r="V35648" s="2"/>
      <c r="W35648" s="28"/>
      <c r="Y35648" s="30"/>
      <c r="Z35648" s="30"/>
      <c r="AB35648" s="6"/>
    </row>
    <row r="35649" spans="1:28">
      <c r="A35649" s="2"/>
      <c r="B35649" s="2"/>
      <c r="C35649" s="2"/>
      <c r="G35649" s="94"/>
      <c r="H35649" s="94"/>
      <c r="I35649" s="94"/>
      <c r="J35649" s="2"/>
      <c r="P35649" s="30"/>
      <c r="T35649" s="2"/>
      <c r="V35649" s="2"/>
      <c r="W35649" s="28"/>
      <c r="Y35649" s="30"/>
      <c r="Z35649" s="30"/>
      <c r="AB35649" s="6"/>
    </row>
    <row r="35650" spans="1:28">
      <c r="A35650" s="2"/>
      <c r="B35650" s="2"/>
      <c r="C35650" s="2"/>
      <c r="G35650" s="94"/>
      <c r="H35650" s="94"/>
      <c r="I35650" s="94"/>
      <c r="J35650" s="2"/>
      <c r="P35650" s="30"/>
      <c r="T35650" s="2"/>
      <c r="V35650" s="2"/>
      <c r="W35650" s="28"/>
      <c r="Y35650" s="30"/>
      <c r="Z35650" s="30"/>
      <c r="AB35650" s="6"/>
    </row>
    <row r="35651" spans="1:28">
      <c r="A35651" s="2"/>
      <c r="B35651" s="2"/>
      <c r="C35651" s="2"/>
      <c r="G35651" s="94"/>
      <c r="H35651" s="94"/>
      <c r="I35651" s="94"/>
      <c r="J35651" s="2"/>
      <c r="P35651" s="30"/>
      <c r="T35651" s="2"/>
      <c r="V35651" s="2"/>
      <c r="W35651" s="28"/>
      <c r="Y35651" s="30"/>
      <c r="Z35651" s="30"/>
      <c r="AB35651" s="6"/>
    </row>
    <row r="35652" spans="1:28">
      <c r="A35652" s="2"/>
      <c r="B35652" s="2"/>
      <c r="C35652" s="2"/>
      <c r="G35652" s="94"/>
      <c r="H35652" s="94"/>
      <c r="I35652" s="94"/>
      <c r="J35652" s="2"/>
      <c r="P35652" s="30"/>
      <c r="T35652" s="2"/>
      <c r="V35652" s="2"/>
      <c r="W35652" s="28"/>
      <c r="Y35652" s="30"/>
      <c r="Z35652" s="30"/>
      <c r="AB35652" s="6"/>
    </row>
    <row r="35653" spans="1:28">
      <c r="A35653" s="2"/>
      <c r="B35653" s="2"/>
      <c r="C35653" s="2"/>
      <c r="G35653" s="94"/>
      <c r="H35653" s="94"/>
      <c r="I35653" s="94"/>
      <c r="J35653" s="2"/>
      <c r="P35653" s="30"/>
      <c r="T35653" s="2"/>
      <c r="V35653" s="2"/>
      <c r="W35653" s="28"/>
      <c r="Y35653" s="30"/>
      <c r="Z35653" s="30"/>
      <c r="AB35653" s="6"/>
    </row>
    <row r="35654" spans="1:28">
      <c r="A35654" s="2"/>
      <c r="B35654" s="2"/>
      <c r="C35654" s="2"/>
      <c r="G35654" s="94"/>
      <c r="H35654" s="94"/>
      <c r="I35654" s="94"/>
      <c r="J35654" s="2"/>
      <c r="P35654" s="30"/>
      <c r="T35654" s="2"/>
      <c r="V35654" s="2"/>
      <c r="W35654" s="28"/>
      <c r="Y35654" s="30"/>
      <c r="Z35654" s="30"/>
      <c r="AB35654" s="6"/>
    </row>
    <row r="35655" spans="1:28">
      <c r="A35655" s="2"/>
      <c r="B35655" s="2"/>
      <c r="C35655" s="2"/>
      <c r="G35655" s="94"/>
      <c r="H35655" s="94"/>
      <c r="I35655" s="94"/>
      <c r="J35655" s="2"/>
      <c r="P35655" s="30"/>
      <c r="T35655" s="2"/>
      <c r="V35655" s="2"/>
      <c r="W35655" s="28"/>
      <c r="Y35655" s="30"/>
      <c r="Z35655" s="30"/>
      <c r="AB35655" s="6"/>
    </row>
    <row r="35656" spans="1:28">
      <c r="A35656" s="2"/>
      <c r="B35656" s="2"/>
      <c r="C35656" s="2"/>
      <c r="G35656" s="94"/>
      <c r="H35656" s="94"/>
      <c r="I35656" s="94"/>
      <c r="J35656" s="2"/>
      <c r="P35656" s="30"/>
      <c r="T35656" s="2"/>
      <c r="V35656" s="2"/>
      <c r="W35656" s="28"/>
      <c r="Y35656" s="30"/>
      <c r="Z35656" s="30"/>
      <c r="AB35656" s="6"/>
    </row>
    <row r="35657" spans="1:28">
      <c r="A35657" s="2"/>
      <c r="B35657" s="2"/>
      <c r="C35657" s="2"/>
      <c r="G35657" s="94"/>
      <c r="H35657" s="94"/>
      <c r="I35657" s="94"/>
      <c r="J35657" s="2"/>
      <c r="P35657" s="30"/>
      <c r="T35657" s="2"/>
      <c r="V35657" s="2"/>
      <c r="W35657" s="28"/>
      <c r="Y35657" s="30"/>
      <c r="Z35657" s="30"/>
      <c r="AB35657" s="6"/>
    </row>
    <row r="35658" spans="1:28">
      <c r="A35658" s="2"/>
      <c r="B35658" s="2"/>
      <c r="C35658" s="2"/>
      <c r="G35658" s="94"/>
      <c r="H35658" s="94"/>
      <c r="I35658" s="94"/>
      <c r="J35658" s="2"/>
      <c r="P35658" s="30"/>
      <c r="T35658" s="2"/>
      <c r="V35658" s="2"/>
      <c r="W35658" s="28"/>
      <c r="Y35658" s="30"/>
      <c r="Z35658" s="30"/>
      <c r="AB35658" s="6"/>
    </row>
    <row r="35659" spans="1:28">
      <c r="A35659" s="2"/>
      <c r="B35659" s="2"/>
      <c r="C35659" s="2"/>
      <c r="G35659" s="94"/>
      <c r="H35659" s="94"/>
      <c r="I35659" s="94"/>
      <c r="J35659" s="2"/>
      <c r="P35659" s="30"/>
      <c r="T35659" s="2"/>
      <c r="V35659" s="2"/>
      <c r="W35659" s="28"/>
      <c r="Y35659" s="30"/>
      <c r="Z35659" s="30"/>
      <c r="AB35659" s="6"/>
    </row>
    <row r="35660" spans="1:28">
      <c r="A35660" s="2"/>
      <c r="B35660" s="2"/>
      <c r="C35660" s="2"/>
      <c r="G35660" s="94"/>
      <c r="H35660" s="94"/>
      <c r="I35660" s="94"/>
      <c r="J35660" s="2"/>
      <c r="P35660" s="30"/>
      <c r="T35660" s="2"/>
      <c r="V35660" s="2"/>
      <c r="W35660" s="28"/>
      <c r="Y35660" s="30"/>
      <c r="Z35660" s="30"/>
      <c r="AB35660" s="6"/>
    </row>
    <row r="35661" spans="1:28">
      <c r="A35661" s="2"/>
      <c r="B35661" s="2"/>
      <c r="C35661" s="2"/>
      <c r="G35661" s="94"/>
      <c r="H35661" s="94"/>
      <c r="I35661" s="94"/>
      <c r="J35661" s="2"/>
      <c r="P35661" s="30"/>
      <c r="T35661" s="2"/>
      <c r="V35661" s="2"/>
      <c r="W35661" s="28"/>
      <c r="Y35661" s="30"/>
      <c r="Z35661" s="30"/>
      <c r="AB35661" s="6"/>
    </row>
    <row r="35662" spans="1:28">
      <c r="A35662" s="2"/>
      <c r="B35662" s="2"/>
      <c r="C35662" s="2"/>
      <c r="G35662" s="94"/>
      <c r="H35662" s="94"/>
      <c r="I35662" s="94"/>
      <c r="J35662" s="2"/>
      <c r="P35662" s="30"/>
      <c r="T35662" s="2"/>
      <c r="V35662" s="2"/>
      <c r="W35662" s="28"/>
      <c r="Y35662" s="30"/>
      <c r="Z35662" s="30"/>
      <c r="AB35662" s="6"/>
    </row>
    <row r="35663" spans="1:28">
      <c r="A35663" s="2"/>
      <c r="B35663" s="2"/>
      <c r="C35663" s="2"/>
      <c r="G35663" s="94"/>
      <c r="H35663" s="94"/>
      <c r="I35663" s="94"/>
      <c r="J35663" s="2"/>
      <c r="P35663" s="30"/>
      <c r="T35663" s="2"/>
      <c r="V35663" s="2"/>
      <c r="W35663" s="28"/>
      <c r="Y35663" s="30"/>
      <c r="Z35663" s="30"/>
      <c r="AB35663" s="6"/>
    </row>
    <row r="35664" spans="1:28">
      <c r="A35664" s="2"/>
      <c r="B35664" s="2"/>
      <c r="C35664" s="2"/>
      <c r="G35664" s="94"/>
      <c r="H35664" s="94"/>
      <c r="I35664" s="94"/>
      <c r="J35664" s="2"/>
      <c r="P35664" s="30"/>
      <c r="T35664" s="2"/>
      <c r="V35664" s="2"/>
      <c r="W35664" s="28"/>
      <c r="Y35664" s="30"/>
      <c r="Z35664" s="30"/>
      <c r="AB35664" s="6"/>
    </row>
    <row r="35665" spans="1:28">
      <c r="A35665" s="2"/>
      <c r="B35665" s="2"/>
      <c r="C35665" s="2"/>
      <c r="G35665" s="94"/>
      <c r="H35665" s="94"/>
      <c r="I35665" s="94"/>
      <c r="J35665" s="2"/>
      <c r="P35665" s="30"/>
      <c r="T35665" s="2"/>
      <c r="V35665" s="2"/>
      <c r="W35665" s="28"/>
      <c r="Y35665" s="30"/>
      <c r="Z35665" s="30"/>
      <c r="AB35665" s="6"/>
    </row>
    <row r="35666" spans="1:28">
      <c r="A35666" s="2"/>
      <c r="B35666" s="2"/>
      <c r="C35666" s="2"/>
      <c r="G35666" s="94"/>
      <c r="H35666" s="94"/>
      <c r="I35666" s="94"/>
      <c r="J35666" s="2"/>
      <c r="P35666" s="30"/>
      <c r="T35666" s="2"/>
      <c r="V35666" s="2"/>
      <c r="W35666" s="28"/>
      <c r="Y35666" s="30"/>
      <c r="Z35666" s="30"/>
      <c r="AB35666" s="6"/>
    </row>
    <row r="35667" spans="1:28">
      <c r="A35667" s="2"/>
      <c r="B35667" s="2"/>
      <c r="C35667" s="2"/>
      <c r="G35667" s="94"/>
      <c r="H35667" s="94"/>
      <c r="I35667" s="94"/>
      <c r="J35667" s="2"/>
      <c r="P35667" s="30"/>
      <c r="T35667" s="2"/>
      <c r="V35667" s="2"/>
      <c r="W35667" s="28"/>
      <c r="Y35667" s="30"/>
      <c r="Z35667" s="30"/>
      <c r="AB35667" s="6"/>
    </row>
    <row r="35668" spans="1:28">
      <c r="A35668" s="2"/>
      <c r="B35668" s="2"/>
      <c r="C35668" s="2"/>
      <c r="G35668" s="94"/>
      <c r="H35668" s="94"/>
      <c r="I35668" s="94"/>
      <c r="J35668" s="2"/>
      <c r="P35668" s="30"/>
      <c r="T35668" s="2"/>
      <c r="V35668" s="2"/>
      <c r="W35668" s="28"/>
      <c r="Y35668" s="30"/>
      <c r="Z35668" s="30"/>
      <c r="AB35668" s="6"/>
    </row>
    <row r="35669" spans="1:28">
      <c r="A35669" s="2"/>
      <c r="B35669" s="2"/>
      <c r="C35669" s="2"/>
      <c r="G35669" s="94"/>
      <c r="H35669" s="94"/>
      <c r="I35669" s="94"/>
      <c r="J35669" s="2"/>
      <c r="P35669" s="30"/>
      <c r="T35669" s="2"/>
      <c r="V35669" s="2"/>
      <c r="W35669" s="28"/>
      <c r="Y35669" s="30"/>
      <c r="Z35669" s="30"/>
      <c r="AB35669" s="6"/>
    </row>
    <row r="35670" spans="1:28">
      <c r="A35670" s="2"/>
      <c r="B35670" s="2"/>
      <c r="C35670" s="2"/>
      <c r="G35670" s="94"/>
      <c r="H35670" s="94"/>
      <c r="I35670" s="94"/>
      <c r="J35670" s="2"/>
      <c r="P35670" s="30"/>
      <c r="T35670" s="2"/>
      <c r="V35670" s="2"/>
      <c r="W35670" s="28"/>
      <c r="Y35670" s="30"/>
      <c r="Z35670" s="30"/>
      <c r="AB35670" s="6"/>
    </row>
    <row r="35671" spans="1:28">
      <c r="A35671" s="2"/>
      <c r="B35671" s="2"/>
      <c r="C35671" s="2"/>
      <c r="G35671" s="94"/>
      <c r="H35671" s="94"/>
      <c r="I35671" s="94"/>
      <c r="J35671" s="2"/>
      <c r="P35671" s="30"/>
      <c r="T35671" s="2"/>
      <c r="V35671" s="2"/>
      <c r="W35671" s="28"/>
      <c r="Y35671" s="30"/>
      <c r="Z35671" s="30"/>
      <c r="AB35671" s="6"/>
    </row>
    <row r="35672" spans="1:28">
      <c r="A35672" s="2"/>
      <c r="B35672" s="2"/>
      <c r="C35672" s="2"/>
      <c r="G35672" s="94"/>
      <c r="H35672" s="94"/>
      <c r="I35672" s="94"/>
      <c r="J35672" s="2"/>
      <c r="P35672" s="30"/>
      <c r="T35672" s="2"/>
      <c r="V35672" s="2"/>
      <c r="W35672" s="28"/>
      <c r="Y35672" s="30"/>
      <c r="Z35672" s="30"/>
      <c r="AB35672" s="6"/>
    </row>
    <row r="35673" spans="1:28">
      <c r="A35673" s="2"/>
      <c r="B35673" s="2"/>
      <c r="C35673" s="2"/>
      <c r="G35673" s="94"/>
      <c r="H35673" s="94"/>
      <c r="I35673" s="94"/>
      <c r="J35673" s="2"/>
      <c r="P35673" s="30"/>
      <c r="T35673" s="2"/>
      <c r="V35673" s="2"/>
      <c r="W35673" s="28"/>
      <c r="Y35673" s="30"/>
      <c r="Z35673" s="30"/>
      <c r="AB35673" s="6"/>
    </row>
    <row r="35674" spans="1:28">
      <c r="A35674" s="2"/>
      <c r="B35674" s="2"/>
      <c r="C35674" s="2"/>
      <c r="G35674" s="94"/>
      <c r="H35674" s="94"/>
      <c r="I35674" s="94"/>
      <c r="J35674" s="2"/>
      <c r="P35674" s="30"/>
      <c r="T35674" s="2"/>
      <c r="V35674" s="2"/>
      <c r="W35674" s="28"/>
      <c r="Y35674" s="30"/>
      <c r="Z35674" s="30"/>
      <c r="AB35674" s="6"/>
    </row>
    <row r="35675" spans="1:28">
      <c r="A35675" s="2"/>
      <c r="B35675" s="2"/>
      <c r="C35675" s="2"/>
      <c r="G35675" s="94"/>
      <c r="H35675" s="94"/>
      <c r="I35675" s="94"/>
      <c r="J35675" s="2"/>
      <c r="P35675" s="30"/>
      <c r="T35675" s="2"/>
      <c r="V35675" s="2"/>
      <c r="W35675" s="28"/>
      <c r="Y35675" s="30"/>
      <c r="Z35675" s="30"/>
      <c r="AB35675" s="6"/>
    </row>
    <row r="35676" spans="1:28">
      <c r="A35676" s="2"/>
      <c r="B35676" s="2"/>
      <c r="C35676" s="2"/>
      <c r="G35676" s="94"/>
      <c r="H35676" s="94"/>
      <c r="I35676" s="94"/>
      <c r="J35676" s="2"/>
      <c r="P35676" s="30"/>
      <c r="T35676" s="2"/>
      <c r="V35676" s="2"/>
      <c r="W35676" s="28"/>
      <c r="Y35676" s="30"/>
      <c r="Z35676" s="30"/>
      <c r="AB35676" s="6"/>
    </row>
    <row r="35677" spans="1:28">
      <c r="A35677" s="2"/>
      <c r="B35677" s="2"/>
      <c r="C35677" s="2"/>
      <c r="G35677" s="94"/>
      <c r="H35677" s="94"/>
      <c r="I35677" s="94"/>
      <c r="J35677" s="2"/>
      <c r="P35677" s="30"/>
      <c r="T35677" s="2"/>
      <c r="V35677" s="2"/>
      <c r="W35677" s="28"/>
      <c r="Y35677" s="30"/>
      <c r="Z35677" s="30"/>
      <c r="AB35677" s="6"/>
    </row>
    <row r="35678" spans="1:28">
      <c r="A35678" s="2"/>
      <c r="B35678" s="2"/>
      <c r="C35678" s="2"/>
      <c r="G35678" s="94"/>
      <c r="H35678" s="94"/>
      <c r="I35678" s="94"/>
      <c r="J35678" s="2"/>
      <c r="P35678" s="30"/>
      <c r="T35678" s="2"/>
      <c r="V35678" s="2"/>
      <c r="W35678" s="28"/>
      <c r="Y35678" s="30"/>
      <c r="Z35678" s="30"/>
      <c r="AB35678" s="6"/>
    </row>
    <row r="35679" spans="1:28">
      <c r="A35679" s="2"/>
      <c r="B35679" s="2"/>
      <c r="C35679" s="2"/>
      <c r="G35679" s="94"/>
      <c r="H35679" s="94"/>
      <c r="I35679" s="94"/>
      <c r="J35679" s="2"/>
      <c r="P35679" s="30"/>
      <c r="T35679" s="2"/>
      <c r="V35679" s="2"/>
      <c r="W35679" s="28"/>
      <c r="Y35679" s="30"/>
      <c r="Z35679" s="30"/>
      <c r="AB35679" s="6"/>
    </row>
    <row r="35680" spans="1:28">
      <c r="A35680" s="2"/>
      <c r="B35680" s="2"/>
      <c r="C35680" s="2"/>
      <c r="G35680" s="94"/>
      <c r="H35680" s="94"/>
      <c r="I35680" s="94"/>
      <c r="J35680" s="2"/>
      <c r="P35680" s="30"/>
      <c r="T35680" s="2"/>
      <c r="V35680" s="2"/>
      <c r="W35680" s="28"/>
      <c r="Y35680" s="30"/>
      <c r="Z35680" s="30"/>
      <c r="AB35680" s="6"/>
    </row>
    <row r="35681" spans="1:28">
      <c r="A35681" s="2"/>
      <c r="B35681" s="2"/>
      <c r="C35681" s="2"/>
      <c r="G35681" s="94"/>
      <c r="H35681" s="94"/>
      <c r="I35681" s="94"/>
      <c r="J35681" s="2"/>
      <c r="P35681" s="30"/>
      <c r="T35681" s="2"/>
      <c r="V35681" s="2"/>
      <c r="W35681" s="28"/>
      <c r="Y35681" s="30"/>
      <c r="Z35681" s="30"/>
      <c r="AB35681" s="6"/>
    </row>
    <row r="35682" spans="1:28">
      <c r="A35682" s="2"/>
      <c r="B35682" s="2"/>
      <c r="C35682" s="2"/>
      <c r="G35682" s="94"/>
      <c r="H35682" s="94"/>
      <c r="I35682" s="94"/>
      <c r="J35682" s="2"/>
      <c r="P35682" s="30"/>
      <c r="T35682" s="2"/>
      <c r="V35682" s="2"/>
      <c r="W35682" s="28"/>
      <c r="Y35682" s="30"/>
      <c r="Z35682" s="30"/>
      <c r="AB35682" s="6"/>
    </row>
    <row r="35683" spans="1:28">
      <c r="A35683" s="2"/>
      <c r="B35683" s="2"/>
      <c r="C35683" s="2"/>
      <c r="G35683" s="94"/>
      <c r="H35683" s="94"/>
      <c r="I35683" s="94"/>
      <c r="J35683" s="2"/>
      <c r="P35683" s="30"/>
      <c r="T35683" s="2"/>
      <c r="V35683" s="2"/>
      <c r="W35683" s="28"/>
      <c r="Y35683" s="30"/>
      <c r="Z35683" s="30"/>
      <c r="AB35683" s="6"/>
    </row>
    <row r="35684" spans="1:28">
      <c r="A35684" s="2"/>
      <c r="B35684" s="2"/>
      <c r="C35684" s="2"/>
      <c r="G35684" s="94"/>
      <c r="H35684" s="94"/>
      <c r="I35684" s="94"/>
      <c r="J35684" s="2"/>
      <c r="P35684" s="30"/>
      <c r="T35684" s="2"/>
      <c r="V35684" s="2"/>
      <c r="W35684" s="28"/>
      <c r="Y35684" s="30"/>
      <c r="Z35684" s="30"/>
      <c r="AB35684" s="6"/>
    </row>
    <row r="35685" spans="1:28">
      <c r="A35685" s="2"/>
      <c r="B35685" s="2"/>
      <c r="C35685" s="2"/>
      <c r="G35685" s="94"/>
      <c r="H35685" s="94"/>
      <c r="I35685" s="94"/>
      <c r="J35685" s="2"/>
      <c r="P35685" s="30"/>
      <c r="T35685" s="2"/>
      <c r="V35685" s="2"/>
      <c r="W35685" s="28"/>
      <c r="Y35685" s="30"/>
      <c r="Z35685" s="30"/>
      <c r="AB35685" s="6"/>
    </row>
    <row r="35686" spans="1:28">
      <c r="A35686" s="2"/>
      <c r="B35686" s="2"/>
      <c r="C35686" s="2"/>
      <c r="G35686" s="94"/>
      <c r="H35686" s="94"/>
      <c r="I35686" s="94"/>
      <c r="J35686" s="2"/>
      <c r="P35686" s="30"/>
      <c r="T35686" s="2"/>
      <c r="V35686" s="2"/>
      <c r="W35686" s="28"/>
      <c r="Y35686" s="30"/>
      <c r="Z35686" s="30"/>
      <c r="AB35686" s="6"/>
    </row>
    <row r="35687" spans="1:28">
      <c r="A35687" s="2"/>
      <c r="B35687" s="2"/>
      <c r="C35687" s="2"/>
      <c r="G35687" s="94"/>
      <c r="H35687" s="94"/>
      <c r="I35687" s="94"/>
      <c r="J35687" s="2"/>
      <c r="P35687" s="30"/>
      <c r="T35687" s="2"/>
      <c r="V35687" s="2"/>
      <c r="W35687" s="28"/>
      <c r="Y35687" s="30"/>
      <c r="Z35687" s="30"/>
      <c r="AB35687" s="6"/>
    </row>
    <row r="35688" spans="1:28">
      <c r="A35688" s="2"/>
      <c r="B35688" s="2"/>
      <c r="C35688" s="2"/>
      <c r="G35688" s="94"/>
      <c r="H35688" s="94"/>
      <c r="I35688" s="94"/>
      <c r="J35688" s="2"/>
      <c r="P35688" s="30"/>
      <c r="T35688" s="2"/>
      <c r="V35688" s="2"/>
      <c r="W35688" s="28"/>
      <c r="Y35688" s="30"/>
      <c r="Z35688" s="30"/>
      <c r="AB35688" s="6"/>
    </row>
    <row r="35689" spans="1:28">
      <c r="A35689" s="2"/>
      <c r="B35689" s="2"/>
      <c r="C35689" s="2"/>
      <c r="G35689" s="94"/>
      <c r="H35689" s="94"/>
      <c r="I35689" s="94"/>
      <c r="J35689" s="2"/>
      <c r="P35689" s="30"/>
      <c r="T35689" s="2"/>
      <c r="V35689" s="2"/>
      <c r="W35689" s="28"/>
      <c r="Y35689" s="30"/>
      <c r="Z35689" s="30"/>
      <c r="AB35689" s="6"/>
    </row>
    <row r="35690" spans="1:28">
      <c r="A35690" s="2"/>
      <c r="B35690" s="2"/>
      <c r="C35690" s="2"/>
      <c r="G35690" s="94"/>
      <c r="H35690" s="94"/>
      <c r="I35690" s="94"/>
      <c r="J35690" s="2"/>
      <c r="P35690" s="30"/>
      <c r="T35690" s="2"/>
      <c r="V35690" s="2"/>
      <c r="W35690" s="28"/>
      <c r="Y35690" s="30"/>
      <c r="Z35690" s="30"/>
      <c r="AB35690" s="6"/>
    </row>
    <row r="35691" spans="1:28">
      <c r="A35691" s="2"/>
      <c r="B35691" s="2"/>
      <c r="C35691" s="2"/>
      <c r="G35691" s="94"/>
      <c r="H35691" s="94"/>
      <c r="I35691" s="94"/>
      <c r="J35691" s="2"/>
      <c r="P35691" s="30"/>
      <c r="T35691" s="2"/>
      <c r="V35691" s="2"/>
      <c r="W35691" s="28"/>
      <c r="Y35691" s="30"/>
      <c r="Z35691" s="30"/>
      <c r="AB35691" s="6"/>
    </row>
    <row r="35692" spans="1:28">
      <c r="A35692" s="2"/>
      <c r="B35692" s="2"/>
      <c r="C35692" s="2"/>
      <c r="G35692" s="94"/>
      <c r="H35692" s="94"/>
      <c r="I35692" s="94"/>
      <c r="J35692" s="2"/>
      <c r="P35692" s="30"/>
      <c r="T35692" s="2"/>
      <c r="V35692" s="2"/>
      <c r="W35692" s="28"/>
      <c r="Y35692" s="30"/>
      <c r="Z35692" s="30"/>
      <c r="AB35692" s="6"/>
    </row>
    <row r="35693" spans="1:28">
      <c r="A35693" s="2"/>
      <c r="B35693" s="2"/>
      <c r="C35693" s="2"/>
      <c r="G35693" s="94"/>
      <c r="H35693" s="94"/>
      <c r="I35693" s="94"/>
      <c r="J35693" s="2"/>
      <c r="P35693" s="30"/>
      <c r="T35693" s="2"/>
      <c r="V35693" s="2"/>
      <c r="W35693" s="28"/>
      <c r="Y35693" s="30"/>
      <c r="Z35693" s="30"/>
      <c r="AB35693" s="6"/>
    </row>
    <row r="35694" spans="1:28">
      <c r="A35694" s="2"/>
      <c r="B35694" s="2"/>
      <c r="C35694" s="2"/>
      <c r="G35694" s="94"/>
      <c r="H35694" s="94"/>
      <c r="I35694" s="94"/>
      <c r="J35694" s="2"/>
      <c r="P35694" s="30"/>
      <c r="T35694" s="2"/>
      <c r="V35694" s="2"/>
      <c r="W35694" s="28"/>
      <c r="Y35694" s="30"/>
      <c r="Z35694" s="30"/>
      <c r="AB35694" s="6"/>
    </row>
    <row r="35695" spans="1:28">
      <c r="A35695" s="2"/>
      <c r="B35695" s="2"/>
      <c r="C35695" s="2"/>
      <c r="G35695" s="94"/>
      <c r="H35695" s="94"/>
      <c r="I35695" s="94"/>
      <c r="J35695" s="2"/>
      <c r="P35695" s="30"/>
      <c r="T35695" s="2"/>
      <c r="V35695" s="2"/>
      <c r="W35695" s="28"/>
      <c r="Y35695" s="30"/>
      <c r="Z35695" s="30"/>
      <c r="AB35695" s="6"/>
    </row>
    <row r="35696" spans="1:28">
      <c r="A35696" s="2"/>
      <c r="B35696" s="2"/>
      <c r="C35696" s="2"/>
      <c r="G35696" s="94"/>
      <c r="H35696" s="94"/>
      <c r="I35696" s="94"/>
      <c r="J35696" s="2"/>
      <c r="P35696" s="30"/>
      <c r="T35696" s="2"/>
      <c r="V35696" s="2"/>
      <c r="W35696" s="28"/>
      <c r="Y35696" s="30"/>
      <c r="Z35696" s="30"/>
      <c r="AB35696" s="6"/>
    </row>
    <row r="35697" spans="1:28">
      <c r="A35697" s="2"/>
      <c r="B35697" s="2"/>
      <c r="C35697" s="2"/>
      <c r="G35697" s="94"/>
      <c r="H35697" s="94"/>
      <c r="I35697" s="94"/>
      <c r="J35697" s="2"/>
      <c r="P35697" s="30"/>
      <c r="T35697" s="2"/>
      <c r="V35697" s="2"/>
      <c r="W35697" s="28"/>
      <c r="Y35697" s="30"/>
      <c r="Z35697" s="30"/>
      <c r="AB35697" s="6"/>
    </row>
    <row r="35698" spans="1:28">
      <c r="A35698" s="2"/>
      <c r="B35698" s="2"/>
      <c r="C35698" s="2"/>
      <c r="G35698" s="94"/>
      <c r="H35698" s="94"/>
      <c r="I35698" s="94"/>
      <c r="J35698" s="2"/>
      <c r="P35698" s="30"/>
      <c r="T35698" s="2"/>
      <c r="V35698" s="2"/>
      <c r="W35698" s="28"/>
      <c r="Y35698" s="30"/>
      <c r="Z35698" s="30"/>
      <c r="AB35698" s="6"/>
    </row>
    <row r="35699" spans="1:28">
      <c r="A35699" s="2"/>
      <c r="B35699" s="2"/>
      <c r="C35699" s="2"/>
      <c r="G35699" s="94"/>
      <c r="H35699" s="94"/>
      <c r="I35699" s="94"/>
      <c r="J35699" s="2"/>
      <c r="P35699" s="30"/>
      <c r="T35699" s="2"/>
      <c r="V35699" s="2"/>
      <c r="W35699" s="28"/>
      <c r="Y35699" s="30"/>
      <c r="Z35699" s="30"/>
      <c r="AB35699" s="6"/>
    </row>
    <row r="35700" spans="1:28">
      <c r="A35700" s="2"/>
      <c r="B35700" s="2"/>
      <c r="C35700" s="2"/>
      <c r="G35700" s="94"/>
      <c r="H35700" s="94"/>
      <c r="I35700" s="94"/>
      <c r="J35700" s="2"/>
      <c r="P35700" s="30"/>
      <c r="T35700" s="2"/>
      <c r="V35700" s="2"/>
      <c r="W35700" s="28"/>
      <c r="Y35700" s="30"/>
      <c r="Z35700" s="30"/>
      <c r="AB35700" s="6"/>
    </row>
    <row r="35701" spans="1:28">
      <c r="A35701" s="2"/>
      <c r="B35701" s="2"/>
      <c r="C35701" s="2"/>
      <c r="G35701" s="94"/>
      <c r="H35701" s="94"/>
      <c r="I35701" s="94"/>
      <c r="J35701" s="2"/>
      <c r="P35701" s="30"/>
      <c r="T35701" s="2"/>
      <c r="V35701" s="2"/>
      <c r="W35701" s="28"/>
      <c r="Y35701" s="30"/>
      <c r="Z35701" s="30"/>
      <c r="AB35701" s="6"/>
    </row>
    <row r="35702" spans="1:28">
      <c r="A35702" s="2"/>
      <c r="B35702" s="2"/>
      <c r="C35702" s="2"/>
      <c r="G35702" s="94"/>
      <c r="H35702" s="94"/>
      <c r="I35702" s="94"/>
      <c r="J35702" s="2"/>
      <c r="P35702" s="30"/>
      <c r="T35702" s="2"/>
      <c r="V35702" s="2"/>
      <c r="W35702" s="28"/>
      <c r="Y35702" s="30"/>
      <c r="Z35702" s="30"/>
      <c r="AB35702" s="6"/>
    </row>
    <row r="35703" spans="1:28">
      <c r="A35703" s="2"/>
      <c r="B35703" s="2"/>
      <c r="C35703" s="2"/>
      <c r="G35703" s="94"/>
      <c r="H35703" s="94"/>
      <c r="I35703" s="94"/>
      <c r="J35703" s="2"/>
      <c r="P35703" s="30"/>
      <c r="T35703" s="2"/>
      <c r="V35703" s="2"/>
      <c r="W35703" s="28"/>
      <c r="Y35703" s="30"/>
      <c r="Z35703" s="30"/>
      <c r="AB35703" s="6"/>
    </row>
    <row r="35704" spans="1:28">
      <c r="A35704" s="2"/>
      <c r="B35704" s="2"/>
      <c r="C35704" s="2"/>
      <c r="G35704" s="94"/>
      <c r="H35704" s="94"/>
      <c r="I35704" s="94"/>
      <c r="J35704" s="2"/>
      <c r="P35704" s="30"/>
      <c r="T35704" s="2"/>
      <c r="V35704" s="2"/>
      <c r="W35704" s="28"/>
      <c r="Y35704" s="30"/>
      <c r="Z35704" s="30"/>
      <c r="AB35704" s="6"/>
    </row>
    <row r="35705" spans="1:28">
      <c r="A35705" s="2"/>
      <c r="B35705" s="2"/>
      <c r="C35705" s="2"/>
      <c r="G35705" s="94"/>
      <c r="H35705" s="94"/>
      <c r="I35705" s="94"/>
      <c r="J35705" s="2"/>
      <c r="P35705" s="30"/>
      <c r="T35705" s="2"/>
      <c r="V35705" s="2"/>
      <c r="W35705" s="28"/>
      <c r="Y35705" s="30"/>
      <c r="Z35705" s="30"/>
      <c r="AB35705" s="6"/>
    </row>
    <row r="35706" spans="1:28">
      <c r="A35706" s="2"/>
      <c r="B35706" s="2"/>
      <c r="C35706" s="2"/>
      <c r="G35706" s="94"/>
      <c r="H35706" s="94"/>
      <c r="I35706" s="94"/>
      <c r="J35706" s="2"/>
      <c r="P35706" s="30"/>
      <c r="T35706" s="2"/>
      <c r="V35706" s="2"/>
      <c r="W35706" s="28"/>
      <c r="Y35706" s="30"/>
      <c r="Z35706" s="30"/>
      <c r="AB35706" s="6"/>
    </row>
    <row r="35707" spans="1:28">
      <c r="A35707" s="2"/>
      <c r="B35707" s="2"/>
      <c r="C35707" s="2"/>
      <c r="G35707" s="94"/>
      <c r="H35707" s="94"/>
      <c r="I35707" s="94"/>
      <c r="J35707" s="2"/>
      <c r="P35707" s="30"/>
      <c r="T35707" s="2"/>
      <c r="V35707" s="2"/>
      <c r="W35707" s="28"/>
      <c r="Y35707" s="30"/>
      <c r="Z35707" s="30"/>
      <c r="AB35707" s="6"/>
    </row>
    <row r="35708" spans="1:28">
      <c r="A35708" s="2"/>
      <c r="B35708" s="2"/>
      <c r="C35708" s="2"/>
      <c r="G35708" s="94"/>
      <c r="H35708" s="94"/>
      <c r="I35708" s="94"/>
      <c r="J35708" s="2"/>
      <c r="P35708" s="30"/>
      <c r="T35708" s="2"/>
      <c r="V35708" s="2"/>
      <c r="W35708" s="28"/>
      <c r="Y35708" s="30"/>
      <c r="Z35708" s="30"/>
      <c r="AB35708" s="6"/>
    </row>
    <row r="35709" spans="1:28">
      <c r="A35709" s="2"/>
      <c r="B35709" s="2"/>
      <c r="C35709" s="2"/>
      <c r="G35709" s="94"/>
      <c r="H35709" s="94"/>
      <c r="I35709" s="94"/>
      <c r="J35709" s="2"/>
      <c r="P35709" s="30"/>
      <c r="T35709" s="2"/>
      <c r="V35709" s="2"/>
      <c r="W35709" s="28"/>
      <c r="Y35709" s="30"/>
      <c r="Z35709" s="30"/>
      <c r="AB35709" s="6"/>
    </row>
    <row r="35710" spans="1:28">
      <c r="A35710" s="2"/>
      <c r="B35710" s="2"/>
      <c r="C35710" s="2"/>
      <c r="G35710" s="94"/>
      <c r="H35710" s="94"/>
      <c r="I35710" s="94"/>
      <c r="J35710" s="2"/>
      <c r="P35710" s="30"/>
      <c r="T35710" s="2"/>
      <c r="V35710" s="2"/>
      <c r="W35710" s="28"/>
      <c r="Y35710" s="30"/>
      <c r="Z35710" s="30"/>
      <c r="AB35710" s="6"/>
    </row>
    <row r="35711" spans="1:28">
      <c r="A35711" s="2"/>
      <c r="B35711" s="2"/>
      <c r="C35711" s="2"/>
      <c r="G35711" s="94"/>
      <c r="H35711" s="94"/>
      <c r="I35711" s="94"/>
      <c r="J35711" s="2"/>
      <c r="P35711" s="30"/>
      <c r="T35711" s="2"/>
      <c r="V35711" s="2"/>
      <c r="W35711" s="28"/>
      <c r="Y35711" s="30"/>
      <c r="Z35711" s="30"/>
      <c r="AB35711" s="6"/>
    </row>
    <row r="35712" spans="1:28">
      <c r="A35712" s="2"/>
      <c r="B35712" s="2"/>
      <c r="C35712" s="2"/>
      <c r="G35712" s="94"/>
      <c r="H35712" s="94"/>
      <c r="I35712" s="94"/>
      <c r="J35712" s="2"/>
      <c r="P35712" s="30"/>
      <c r="T35712" s="2"/>
      <c r="V35712" s="2"/>
      <c r="W35712" s="28"/>
      <c r="Y35712" s="30"/>
      <c r="Z35712" s="30"/>
      <c r="AB35712" s="6"/>
    </row>
    <row r="35713" spans="1:28">
      <c r="A35713" s="2"/>
      <c r="B35713" s="2"/>
      <c r="C35713" s="2"/>
      <c r="G35713" s="94"/>
      <c r="H35713" s="94"/>
      <c r="I35713" s="94"/>
      <c r="J35713" s="2"/>
      <c r="P35713" s="30"/>
      <c r="T35713" s="2"/>
      <c r="V35713" s="2"/>
      <c r="W35713" s="28"/>
      <c r="Y35713" s="30"/>
      <c r="Z35713" s="30"/>
      <c r="AB35713" s="6"/>
    </row>
    <row r="35714" spans="1:28">
      <c r="A35714" s="2"/>
      <c r="B35714" s="2"/>
      <c r="C35714" s="2"/>
      <c r="G35714" s="94"/>
      <c r="H35714" s="94"/>
      <c r="I35714" s="94"/>
      <c r="J35714" s="2"/>
      <c r="P35714" s="30"/>
      <c r="T35714" s="2"/>
      <c r="V35714" s="2"/>
      <c r="W35714" s="28"/>
      <c r="Y35714" s="30"/>
      <c r="Z35714" s="30"/>
      <c r="AB35714" s="6"/>
    </row>
    <row r="35715" spans="1:28">
      <c r="A35715" s="2"/>
      <c r="B35715" s="2"/>
      <c r="C35715" s="2"/>
      <c r="G35715" s="94"/>
      <c r="H35715" s="94"/>
      <c r="I35715" s="94"/>
      <c r="J35715" s="2"/>
      <c r="P35715" s="30"/>
      <c r="T35715" s="2"/>
      <c r="V35715" s="2"/>
      <c r="W35715" s="28"/>
      <c r="Y35715" s="30"/>
      <c r="Z35715" s="30"/>
      <c r="AB35715" s="6"/>
    </row>
    <row r="35716" spans="1:28">
      <c r="A35716" s="2"/>
      <c r="B35716" s="2"/>
      <c r="C35716" s="2"/>
      <c r="G35716" s="94"/>
      <c r="H35716" s="94"/>
      <c r="I35716" s="94"/>
      <c r="J35716" s="2"/>
      <c r="P35716" s="30"/>
      <c r="T35716" s="2"/>
      <c r="V35716" s="2"/>
      <c r="W35716" s="28"/>
      <c r="Y35716" s="30"/>
      <c r="Z35716" s="30"/>
      <c r="AB35716" s="6"/>
    </row>
    <row r="35717" spans="1:28">
      <c r="A35717" s="2"/>
      <c r="B35717" s="2"/>
      <c r="C35717" s="2"/>
      <c r="G35717" s="94"/>
      <c r="H35717" s="94"/>
      <c r="I35717" s="94"/>
      <c r="J35717" s="2"/>
      <c r="P35717" s="30"/>
      <c r="T35717" s="2"/>
      <c r="V35717" s="2"/>
      <c r="W35717" s="28"/>
      <c r="Y35717" s="30"/>
      <c r="Z35717" s="30"/>
      <c r="AB35717" s="6"/>
    </row>
    <row r="35718" spans="1:28">
      <c r="A35718" s="2"/>
      <c r="B35718" s="2"/>
      <c r="C35718" s="2"/>
      <c r="G35718" s="94"/>
      <c r="H35718" s="94"/>
      <c r="I35718" s="94"/>
      <c r="J35718" s="2"/>
      <c r="P35718" s="30"/>
      <c r="T35718" s="2"/>
      <c r="V35718" s="2"/>
      <c r="W35718" s="28"/>
      <c r="Y35718" s="30"/>
      <c r="Z35718" s="30"/>
      <c r="AB35718" s="6"/>
    </row>
    <row r="35719" spans="1:28">
      <c r="A35719" s="2"/>
      <c r="B35719" s="2"/>
      <c r="C35719" s="2"/>
      <c r="G35719" s="94"/>
      <c r="H35719" s="94"/>
      <c r="I35719" s="94"/>
      <c r="J35719" s="2"/>
      <c r="P35719" s="30"/>
      <c r="T35719" s="2"/>
      <c r="V35719" s="2"/>
      <c r="W35719" s="28"/>
      <c r="Y35719" s="30"/>
      <c r="Z35719" s="30"/>
      <c r="AB35719" s="6"/>
    </row>
    <row r="35720" spans="1:28">
      <c r="A35720" s="2"/>
      <c r="B35720" s="2"/>
      <c r="C35720" s="2"/>
      <c r="G35720" s="94"/>
      <c r="H35720" s="94"/>
      <c r="I35720" s="94"/>
      <c r="J35720" s="2"/>
      <c r="P35720" s="30"/>
      <c r="T35720" s="2"/>
      <c r="V35720" s="2"/>
      <c r="W35720" s="28"/>
      <c r="Y35720" s="30"/>
      <c r="Z35720" s="30"/>
      <c r="AB35720" s="6"/>
    </row>
    <row r="35721" spans="1:28">
      <c r="A35721" s="2"/>
      <c r="B35721" s="2"/>
      <c r="C35721" s="2"/>
      <c r="G35721" s="94"/>
      <c r="H35721" s="94"/>
      <c r="I35721" s="94"/>
      <c r="J35721" s="2"/>
      <c r="P35721" s="30"/>
      <c r="T35721" s="2"/>
      <c r="V35721" s="2"/>
      <c r="W35721" s="28"/>
      <c r="Y35721" s="30"/>
      <c r="Z35721" s="30"/>
      <c r="AB35721" s="6"/>
    </row>
    <row r="35722" spans="1:28">
      <c r="A35722" s="2"/>
      <c r="B35722" s="2"/>
      <c r="C35722" s="2"/>
      <c r="G35722" s="94"/>
      <c r="H35722" s="94"/>
      <c r="I35722" s="94"/>
      <c r="J35722" s="2"/>
      <c r="P35722" s="30"/>
      <c r="T35722" s="2"/>
      <c r="V35722" s="2"/>
      <c r="W35722" s="28"/>
      <c r="Y35722" s="30"/>
      <c r="Z35722" s="30"/>
      <c r="AB35722" s="6"/>
    </row>
    <row r="35723" spans="1:28">
      <c r="A35723" s="2"/>
      <c r="B35723" s="2"/>
      <c r="C35723" s="2"/>
      <c r="G35723" s="94"/>
      <c r="H35723" s="94"/>
      <c r="I35723" s="94"/>
      <c r="J35723" s="2"/>
      <c r="P35723" s="30"/>
      <c r="T35723" s="2"/>
      <c r="V35723" s="2"/>
      <c r="W35723" s="28"/>
      <c r="Y35723" s="30"/>
      <c r="Z35723" s="30"/>
      <c r="AB35723" s="6"/>
    </row>
    <row r="35724" spans="1:28">
      <c r="A35724" s="2"/>
      <c r="B35724" s="2"/>
      <c r="C35724" s="2"/>
      <c r="G35724" s="94"/>
      <c r="H35724" s="94"/>
      <c r="I35724" s="94"/>
      <c r="J35724" s="2"/>
      <c r="P35724" s="30"/>
      <c r="T35724" s="2"/>
      <c r="V35724" s="2"/>
      <c r="W35724" s="28"/>
      <c r="Y35724" s="30"/>
      <c r="Z35724" s="30"/>
      <c r="AB35724" s="6"/>
    </row>
    <row r="35725" spans="1:28">
      <c r="A35725" s="2"/>
      <c r="B35725" s="2"/>
      <c r="C35725" s="2"/>
      <c r="G35725" s="94"/>
      <c r="H35725" s="94"/>
      <c r="I35725" s="94"/>
      <c r="J35725" s="2"/>
      <c r="P35725" s="30"/>
      <c r="T35725" s="2"/>
      <c r="V35725" s="2"/>
      <c r="W35725" s="28"/>
      <c r="Y35725" s="30"/>
      <c r="Z35725" s="30"/>
      <c r="AB35725" s="6"/>
    </row>
    <row r="35726" spans="1:28">
      <c r="A35726" s="2"/>
      <c r="B35726" s="2"/>
      <c r="C35726" s="2"/>
      <c r="G35726" s="94"/>
      <c r="H35726" s="94"/>
      <c r="I35726" s="94"/>
      <c r="J35726" s="2"/>
      <c r="P35726" s="30"/>
      <c r="T35726" s="2"/>
      <c r="V35726" s="2"/>
      <c r="W35726" s="28"/>
      <c r="Y35726" s="30"/>
      <c r="Z35726" s="30"/>
      <c r="AB35726" s="6"/>
    </row>
    <row r="35727" spans="1:28">
      <c r="A35727" s="2"/>
      <c r="B35727" s="2"/>
      <c r="C35727" s="2"/>
      <c r="G35727" s="94"/>
      <c r="H35727" s="94"/>
      <c r="I35727" s="94"/>
      <c r="J35727" s="2"/>
      <c r="P35727" s="30"/>
      <c r="T35727" s="2"/>
      <c r="V35727" s="2"/>
      <c r="W35727" s="28"/>
      <c r="Y35727" s="30"/>
      <c r="Z35727" s="30"/>
      <c r="AB35727" s="6"/>
    </row>
    <row r="35728" spans="1:28">
      <c r="A35728" s="2"/>
      <c r="B35728" s="2"/>
      <c r="C35728" s="2"/>
      <c r="G35728" s="94"/>
      <c r="H35728" s="94"/>
      <c r="I35728" s="94"/>
      <c r="J35728" s="2"/>
      <c r="P35728" s="30"/>
      <c r="T35728" s="2"/>
      <c r="V35728" s="2"/>
      <c r="W35728" s="28"/>
      <c r="Y35728" s="30"/>
      <c r="Z35728" s="30"/>
      <c r="AB35728" s="6"/>
    </row>
    <row r="35729" spans="1:28">
      <c r="A35729" s="2"/>
      <c r="B35729" s="2"/>
      <c r="C35729" s="2"/>
      <c r="G35729" s="94"/>
      <c r="H35729" s="94"/>
      <c r="I35729" s="94"/>
      <c r="J35729" s="2"/>
      <c r="P35729" s="30"/>
      <c r="T35729" s="2"/>
      <c r="V35729" s="2"/>
      <c r="W35729" s="28"/>
      <c r="Y35729" s="30"/>
      <c r="Z35729" s="30"/>
      <c r="AB35729" s="6"/>
    </row>
    <row r="35730" spans="1:28">
      <c r="A35730" s="2"/>
      <c r="B35730" s="2"/>
      <c r="C35730" s="2"/>
      <c r="G35730" s="94"/>
      <c r="H35730" s="94"/>
      <c r="I35730" s="94"/>
      <c r="J35730" s="2"/>
      <c r="P35730" s="30"/>
      <c r="T35730" s="2"/>
      <c r="V35730" s="2"/>
      <c r="W35730" s="28"/>
      <c r="Y35730" s="30"/>
      <c r="Z35730" s="30"/>
      <c r="AB35730" s="6"/>
    </row>
    <row r="35731" spans="1:28">
      <c r="A35731" s="2"/>
      <c r="B35731" s="2"/>
      <c r="C35731" s="2"/>
      <c r="G35731" s="94"/>
      <c r="H35731" s="94"/>
      <c r="I35731" s="94"/>
      <c r="J35731" s="2"/>
      <c r="P35731" s="30"/>
      <c r="T35731" s="2"/>
      <c r="V35731" s="2"/>
      <c r="W35731" s="28"/>
      <c r="Y35731" s="30"/>
      <c r="Z35731" s="30"/>
      <c r="AB35731" s="6"/>
    </row>
    <row r="35732" spans="1:28">
      <c r="A35732" s="2"/>
      <c r="B35732" s="2"/>
      <c r="C35732" s="2"/>
      <c r="G35732" s="94"/>
      <c r="H35732" s="94"/>
      <c r="I35732" s="94"/>
      <c r="J35732" s="2"/>
      <c r="P35732" s="30"/>
      <c r="T35732" s="2"/>
      <c r="V35732" s="2"/>
      <c r="W35732" s="28"/>
      <c r="Y35732" s="30"/>
      <c r="Z35732" s="30"/>
      <c r="AB35732" s="6"/>
    </row>
    <row r="35733" spans="1:28">
      <c r="A35733" s="2"/>
      <c r="B35733" s="2"/>
      <c r="C35733" s="2"/>
      <c r="G35733" s="94"/>
      <c r="H35733" s="94"/>
      <c r="I35733" s="94"/>
      <c r="J35733" s="2"/>
      <c r="P35733" s="30"/>
      <c r="T35733" s="2"/>
      <c r="V35733" s="2"/>
      <c r="W35733" s="28"/>
      <c r="Y35733" s="30"/>
      <c r="Z35733" s="30"/>
      <c r="AB35733" s="6"/>
    </row>
    <row r="35734" spans="1:28">
      <c r="A35734" s="2"/>
      <c r="B35734" s="2"/>
      <c r="C35734" s="2"/>
      <c r="G35734" s="94"/>
      <c r="H35734" s="94"/>
      <c r="I35734" s="94"/>
      <c r="J35734" s="2"/>
      <c r="P35734" s="30"/>
      <c r="T35734" s="2"/>
      <c r="V35734" s="2"/>
      <c r="W35734" s="28"/>
      <c r="Y35734" s="30"/>
      <c r="Z35734" s="30"/>
      <c r="AB35734" s="6"/>
    </row>
    <row r="35735" spans="1:28">
      <c r="A35735" s="2"/>
      <c r="B35735" s="2"/>
      <c r="C35735" s="2"/>
      <c r="G35735" s="94"/>
      <c r="H35735" s="94"/>
      <c r="I35735" s="94"/>
      <c r="J35735" s="2"/>
      <c r="P35735" s="30"/>
      <c r="T35735" s="2"/>
      <c r="V35735" s="2"/>
      <c r="W35735" s="28"/>
      <c r="Y35735" s="30"/>
      <c r="Z35735" s="30"/>
      <c r="AB35735" s="6"/>
    </row>
    <row r="35736" spans="1:28">
      <c r="A35736" s="2"/>
      <c r="B35736" s="2"/>
      <c r="C35736" s="2"/>
      <c r="G35736" s="94"/>
      <c r="H35736" s="94"/>
      <c r="I35736" s="94"/>
      <c r="J35736" s="2"/>
      <c r="P35736" s="30"/>
      <c r="T35736" s="2"/>
      <c r="V35736" s="2"/>
      <c r="W35736" s="28"/>
      <c r="Y35736" s="30"/>
      <c r="Z35736" s="30"/>
      <c r="AB35736" s="6"/>
    </row>
    <row r="35737" spans="1:28">
      <c r="A35737" s="2"/>
      <c r="B35737" s="2"/>
      <c r="C35737" s="2"/>
      <c r="G35737" s="94"/>
      <c r="H35737" s="94"/>
      <c r="I35737" s="94"/>
      <c r="J35737" s="2"/>
      <c r="P35737" s="30"/>
      <c r="T35737" s="2"/>
      <c r="V35737" s="2"/>
      <c r="W35737" s="28"/>
      <c r="Y35737" s="30"/>
      <c r="Z35737" s="30"/>
      <c r="AB35737" s="6"/>
    </row>
    <row r="35738" spans="1:28">
      <c r="A35738" s="2"/>
      <c r="B35738" s="2"/>
      <c r="C35738" s="2"/>
      <c r="G35738" s="94"/>
      <c r="H35738" s="94"/>
      <c r="I35738" s="94"/>
      <c r="J35738" s="2"/>
      <c r="P35738" s="30"/>
      <c r="T35738" s="2"/>
      <c r="V35738" s="2"/>
      <c r="W35738" s="28"/>
      <c r="Y35738" s="30"/>
      <c r="Z35738" s="30"/>
      <c r="AB35738" s="6"/>
    </row>
    <row r="35739" spans="1:28">
      <c r="A35739" s="2"/>
      <c r="B35739" s="2"/>
      <c r="C35739" s="2"/>
      <c r="G35739" s="94"/>
      <c r="H35739" s="94"/>
      <c r="I35739" s="94"/>
      <c r="J35739" s="2"/>
      <c r="P35739" s="30"/>
      <c r="T35739" s="2"/>
      <c r="V35739" s="2"/>
      <c r="W35739" s="28"/>
      <c r="Y35739" s="30"/>
      <c r="Z35739" s="30"/>
      <c r="AB35739" s="6"/>
    </row>
    <row r="35740" spans="1:28">
      <c r="A35740" s="2"/>
      <c r="B35740" s="2"/>
      <c r="C35740" s="2"/>
      <c r="G35740" s="94"/>
      <c r="H35740" s="94"/>
      <c r="I35740" s="94"/>
      <c r="J35740" s="2"/>
      <c r="P35740" s="30"/>
      <c r="T35740" s="2"/>
      <c r="V35740" s="2"/>
      <c r="W35740" s="28"/>
      <c r="Y35740" s="30"/>
      <c r="Z35740" s="30"/>
      <c r="AB35740" s="6"/>
    </row>
    <row r="35741" spans="1:28">
      <c r="A35741" s="2"/>
      <c r="B35741" s="2"/>
      <c r="C35741" s="2"/>
      <c r="G35741" s="94"/>
      <c r="H35741" s="94"/>
      <c r="I35741" s="94"/>
      <c r="J35741" s="2"/>
      <c r="P35741" s="30"/>
      <c r="T35741" s="2"/>
      <c r="V35741" s="2"/>
      <c r="W35741" s="28"/>
      <c r="Y35741" s="30"/>
      <c r="Z35741" s="30"/>
      <c r="AB35741" s="6"/>
    </row>
    <row r="35742" spans="1:28">
      <c r="A35742" s="2"/>
      <c r="B35742" s="2"/>
      <c r="C35742" s="2"/>
      <c r="G35742" s="94"/>
      <c r="H35742" s="94"/>
      <c r="I35742" s="94"/>
      <c r="J35742" s="2"/>
      <c r="P35742" s="30"/>
      <c r="T35742" s="2"/>
      <c r="V35742" s="2"/>
      <c r="W35742" s="28"/>
      <c r="Y35742" s="30"/>
      <c r="Z35742" s="30"/>
      <c r="AB35742" s="6"/>
    </row>
    <row r="35743" spans="1:28">
      <c r="A35743" s="2"/>
      <c r="B35743" s="2"/>
      <c r="C35743" s="2"/>
      <c r="G35743" s="94"/>
      <c r="H35743" s="94"/>
      <c r="I35743" s="94"/>
      <c r="J35743" s="2"/>
      <c r="P35743" s="30"/>
      <c r="T35743" s="2"/>
      <c r="V35743" s="2"/>
      <c r="W35743" s="28"/>
      <c r="Y35743" s="30"/>
      <c r="Z35743" s="30"/>
      <c r="AB35743" s="6"/>
    </row>
    <row r="35744" spans="1:28">
      <c r="A35744" s="2"/>
      <c r="B35744" s="2"/>
      <c r="C35744" s="2"/>
      <c r="G35744" s="94"/>
      <c r="H35744" s="94"/>
      <c r="I35744" s="94"/>
      <c r="J35744" s="2"/>
      <c r="P35744" s="30"/>
      <c r="T35744" s="2"/>
      <c r="V35744" s="2"/>
      <c r="W35744" s="28"/>
      <c r="Y35744" s="30"/>
      <c r="Z35744" s="30"/>
      <c r="AB35744" s="6"/>
    </row>
    <row r="35745" spans="1:28">
      <c r="A35745" s="2"/>
      <c r="B35745" s="2"/>
      <c r="C35745" s="2"/>
      <c r="G35745" s="94"/>
      <c r="H35745" s="94"/>
      <c r="I35745" s="94"/>
      <c r="J35745" s="2"/>
      <c r="P35745" s="30"/>
      <c r="T35745" s="2"/>
      <c r="V35745" s="2"/>
      <c r="W35745" s="28"/>
      <c r="Y35745" s="30"/>
      <c r="Z35745" s="30"/>
      <c r="AB35745" s="6"/>
    </row>
    <row r="35746" spans="1:28">
      <c r="A35746" s="2"/>
      <c r="B35746" s="2"/>
      <c r="C35746" s="2"/>
      <c r="G35746" s="94"/>
      <c r="H35746" s="94"/>
      <c r="I35746" s="94"/>
      <c r="J35746" s="2"/>
      <c r="P35746" s="30"/>
      <c r="T35746" s="2"/>
      <c r="V35746" s="2"/>
      <c r="W35746" s="28"/>
      <c r="Y35746" s="30"/>
      <c r="Z35746" s="30"/>
      <c r="AB35746" s="6"/>
    </row>
    <row r="35747" spans="1:28">
      <c r="A35747" s="2"/>
      <c r="B35747" s="2"/>
      <c r="C35747" s="2"/>
      <c r="G35747" s="94"/>
      <c r="H35747" s="94"/>
      <c r="I35747" s="94"/>
      <c r="J35747" s="2"/>
      <c r="P35747" s="30"/>
      <c r="T35747" s="2"/>
      <c r="V35747" s="2"/>
      <c r="W35747" s="28"/>
      <c r="Y35747" s="30"/>
      <c r="Z35747" s="30"/>
      <c r="AB35747" s="6"/>
    </row>
    <row r="35748" spans="1:28">
      <c r="A35748" s="2"/>
      <c r="B35748" s="2"/>
      <c r="C35748" s="2"/>
      <c r="G35748" s="94"/>
      <c r="H35748" s="94"/>
      <c r="I35748" s="94"/>
      <c r="J35748" s="2"/>
      <c r="P35748" s="30"/>
      <c r="T35748" s="2"/>
      <c r="V35748" s="2"/>
      <c r="W35748" s="28"/>
      <c r="Y35748" s="30"/>
      <c r="Z35748" s="30"/>
      <c r="AB35748" s="6"/>
    </row>
    <row r="35749" spans="1:28">
      <c r="A35749" s="2"/>
      <c r="B35749" s="2"/>
      <c r="C35749" s="2"/>
      <c r="G35749" s="94"/>
      <c r="H35749" s="94"/>
      <c r="I35749" s="94"/>
      <c r="J35749" s="2"/>
      <c r="P35749" s="30"/>
      <c r="T35749" s="2"/>
      <c r="V35749" s="2"/>
      <c r="W35749" s="28"/>
      <c r="Y35749" s="30"/>
      <c r="Z35749" s="30"/>
      <c r="AB35749" s="6"/>
    </row>
    <row r="35750" spans="1:28">
      <c r="A35750" s="2"/>
      <c r="B35750" s="2"/>
      <c r="C35750" s="2"/>
      <c r="G35750" s="94"/>
      <c r="H35750" s="94"/>
      <c r="I35750" s="94"/>
      <c r="J35750" s="2"/>
      <c r="P35750" s="30"/>
      <c r="T35750" s="2"/>
      <c r="V35750" s="2"/>
      <c r="W35750" s="28"/>
      <c r="Y35750" s="30"/>
      <c r="Z35750" s="30"/>
      <c r="AB35750" s="6"/>
    </row>
    <row r="35751" spans="1:28">
      <c r="A35751" s="2"/>
      <c r="B35751" s="2"/>
      <c r="C35751" s="2"/>
      <c r="G35751" s="94"/>
      <c r="H35751" s="94"/>
      <c r="I35751" s="94"/>
      <c r="J35751" s="2"/>
      <c r="P35751" s="30"/>
      <c r="T35751" s="2"/>
      <c r="V35751" s="2"/>
      <c r="W35751" s="28"/>
      <c r="Y35751" s="30"/>
      <c r="Z35751" s="30"/>
      <c r="AB35751" s="6"/>
    </row>
    <row r="35752" spans="1:28">
      <c r="A35752" s="2"/>
      <c r="B35752" s="2"/>
      <c r="C35752" s="2"/>
      <c r="G35752" s="94"/>
      <c r="H35752" s="94"/>
      <c r="I35752" s="94"/>
      <c r="J35752" s="2"/>
      <c r="P35752" s="30"/>
      <c r="T35752" s="2"/>
      <c r="V35752" s="2"/>
      <c r="W35752" s="28"/>
      <c r="Y35752" s="30"/>
      <c r="Z35752" s="30"/>
      <c r="AB35752" s="6"/>
    </row>
    <row r="35753" spans="1:28">
      <c r="A35753" s="2"/>
      <c r="B35753" s="2"/>
      <c r="C35753" s="2"/>
      <c r="G35753" s="94"/>
      <c r="H35753" s="94"/>
      <c r="I35753" s="94"/>
      <c r="J35753" s="2"/>
      <c r="P35753" s="30"/>
      <c r="T35753" s="2"/>
      <c r="V35753" s="2"/>
      <c r="W35753" s="28"/>
      <c r="Y35753" s="30"/>
      <c r="Z35753" s="30"/>
      <c r="AB35753" s="6"/>
    </row>
    <row r="35754" spans="1:28">
      <c r="A35754" s="2"/>
      <c r="B35754" s="2"/>
      <c r="C35754" s="2"/>
      <c r="G35754" s="94"/>
      <c r="H35754" s="94"/>
      <c r="I35754" s="94"/>
      <c r="J35754" s="2"/>
      <c r="P35754" s="30"/>
      <c r="T35754" s="2"/>
      <c r="V35754" s="2"/>
      <c r="W35754" s="28"/>
      <c r="Y35754" s="30"/>
      <c r="Z35754" s="30"/>
      <c r="AB35754" s="6"/>
    </row>
    <row r="35755" spans="1:28">
      <c r="A35755" s="2"/>
      <c r="B35755" s="2"/>
      <c r="C35755" s="2"/>
      <c r="G35755" s="94"/>
      <c r="H35755" s="94"/>
      <c r="I35755" s="94"/>
      <c r="J35755" s="2"/>
      <c r="P35755" s="30"/>
      <c r="T35755" s="2"/>
      <c r="V35755" s="2"/>
      <c r="W35755" s="28"/>
      <c r="Y35755" s="30"/>
      <c r="Z35755" s="30"/>
      <c r="AB35755" s="6"/>
    </row>
    <row r="35756" spans="1:28">
      <c r="A35756" s="2"/>
      <c r="B35756" s="2"/>
      <c r="C35756" s="2"/>
      <c r="G35756" s="94"/>
      <c r="H35756" s="94"/>
      <c r="I35756" s="94"/>
      <c r="J35756" s="2"/>
      <c r="P35756" s="30"/>
      <c r="T35756" s="2"/>
      <c r="V35756" s="2"/>
      <c r="W35756" s="28"/>
      <c r="Y35756" s="30"/>
      <c r="Z35756" s="30"/>
      <c r="AB35756" s="6"/>
    </row>
    <row r="35757" spans="1:28">
      <c r="A35757" s="2"/>
      <c r="B35757" s="2"/>
      <c r="C35757" s="2"/>
      <c r="G35757" s="94"/>
      <c r="H35757" s="94"/>
      <c r="I35757" s="94"/>
      <c r="J35757" s="2"/>
      <c r="P35757" s="30"/>
      <c r="T35757" s="2"/>
      <c r="V35757" s="2"/>
      <c r="W35757" s="28"/>
      <c r="Y35757" s="30"/>
      <c r="Z35757" s="30"/>
      <c r="AB35757" s="6"/>
    </row>
    <row r="35758" spans="1:28">
      <c r="A35758" s="2"/>
      <c r="B35758" s="2"/>
      <c r="C35758" s="2"/>
      <c r="G35758" s="94"/>
      <c r="H35758" s="94"/>
      <c r="I35758" s="94"/>
      <c r="J35758" s="2"/>
      <c r="P35758" s="30"/>
      <c r="T35758" s="2"/>
      <c r="V35758" s="2"/>
      <c r="W35758" s="28"/>
      <c r="Y35758" s="30"/>
      <c r="Z35758" s="30"/>
      <c r="AB35758" s="6"/>
    </row>
    <row r="35759" spans="1:28">
      <c r="A35759" s="2"/>
      <c r="B35759" s="2"/>
      <c r="C35759" s="2"/>
      <c r="G35759" s="94"/>
      <c r="H35759" s="94"/>
      <c r="I35759" s="94"/>
      <c r="J35759" s="2"/>
      <c r="P35759" s="30"/>
      <c r="T35759" s="2"/>
      <c r="V35759" s="2"/>
      <c r="W35759" s="28"/>
      <c r="Y35759" s="30"/>
      <c r="Z35759" s="30"/>
      <c r="AB35759" s="6"/>
    </row>
    <row r="35760" spans="1:28">
      <c r="A35760" s="2"/>
      <c r="B35760" s="2"/>
      <c r="C35760" s="2"/>
      <c r="G35760" s="94"/>
      <c r="H35760" s="94"/>
      <c r="I35760" s="94"/>
      <c r="J35760" s="2"/>
      <c r="P35760" s="30"/>
      <c r="T35760" s="2"/>
      <c r="V35760" s="2"/>
      <c r="W35760" s="28"/>
      <c r="Y35760" s="30"/>
      <c r="Z35760" s="30"/>
      <c r="AB35760" s="6"/>
    </row>
    <row r="35761" spans="1:28">
      <c r="A35761" s="2"/>
      <c r="B35761" s="2"/>
      <c r="C35761" s="2"/>
      <c r="G35761" s="94"/>
      <c r="H35761" s="94"/>
      <c r="I35761" s="94"/>
      <c r="J35761" s="2"/>
      <c r="P35761" s="30"/>
      <c r="T35761" s="2"/>
      <c r="V35761" s="2"/>
      <c r="W35761" s="28"/>
      <c r="Y35761" s="30"/>
      <c r="Z35761" s="30"/>
      <c r="AB35761" s="6"/>
    </row>
    <row r="35762" spans="1:28">
      <c r="A35762" s="2"/>
      <c r="B35762" s="2"/>
      <c r="C35762" s="2"/>
      <c r="G35762" s="94"/>
      <c r="H35762" s="94"/>
      <c r="I35762" s="94"/>
      <c r="J35762" s="2"/>
      <c r="P35762" s="30"/>
      <c r="T35762" s="2"/>
      <c r="V35762" s="2"/>
      <c r="W35762" s="28"/>
      <c r="Y35762" s="30"/>
      <c r="Z35762" s="30"/>
      <c r="AB35762" s="6"/>
    </row>
    <row r="35763" spans="1:28">
      <c r="A35763" s="2"/>
      <c r="B35763" s="2"/>
      <c r="C35763" s="2"/>
      <c r="G35763" s="94"/>
      <c r="H35763" s="94"/>
      <c r="I35763" s="94"/>
      <c r="J35763" s="2"/>
      <c r="P35763" s="30"/>
      <c r="T35763" s="2"/>
      <c r="V35763" s="2"/>
      <c r="W35763" s="28"/>
      <c r="Y35763" s="30"/>
      <c r="Z35763" s="30"/>
      <c r="AB35763" s="6"/>
    </row>
    <row r="35764" spans="1:28">
      <c r="A35764" s="2"/>
      <c r="B35764" s="2"/>
      <c r="C35764" s="2"/>
      <c r="G35764" s="94"/>
      <c r="H35764" s="94"/>
      <c r="I35764" s="94"/>
      <c r="J35764" s="2"/>
      <c r="P35764" s="30"/>
      <c r="T35764" s="2"/>
      <c r="V35764" s="2"/>
      <c r="W35764" s="28"/>
      <c r="Y35764" s="30"/>
      <c r="Z35764" s="30"/>
      <c r="AB35764" s="6"/>
    </row>
    <row r="35765" spans="1:28">
      <c r="A35765" s="2"/>
      <c r="B35765" s="2"/>
      <c r="C35765" s="2"/>
      <c r="G35765" s="94"/>
      <c r="H35765" s="94"/>
      <c r="I35765" s="94"/>
      <c r="J35765" s="2"/>
      <c r="P35765" s="30"/>
      <c r="T35765" s="2"/>
      <c r="V35765" s="2"/>
      <c r="W35765" s="28"/>
      <c r="Y35765" s="30"/>
      <c r="Z35765" s="30"/>
      <c r="AB35765" s="6"/>
    </row>
    <row r="35766" spans="1:28">
      <c r="A35766" s="2"/>
      <c r="B35766" s="2"/>
      <c r="C35766" s="2"/>
      <c r="G35766" s="94"/>
      <c r="H35766" s="94"/>
      <c r="I35766" s="94"/>
      <c r="J35766" s="2"/>
      <c r="P35766" s="30"/>
      <c r="T35766" s="2"/>
      <c r="V35766" s="2"/>
      <c r="W35766" s="28"/>
      <c r="Y35766" s="30"/>
      <c r="Z35766" s="30"/>
      <c r="AB35766" s="6"/>
    </row>
    <row r="35767" spans="1:28">
      <c r="A35767" s="2"/>
      <c r="B35767" s="2"/>
      <c r="C35767" s="2"/>
      <c r="G35767" s="94"/>
      <c r="H35767" s="94"/>
      <c r="I35767" s="94"/>
      <c r="J35767" s="2"/>
      <c r="P35767" s="30"/>
      <c r="T35767" s="2"/>
      <c r="V35767" s="2"/>
      <c r="W35767" s="28"/>
      <c r="Y35767" s="30"/>
      <c r="Z35767" s="30"/>
      <c r="AB35767" s="6"/>
    </row>
    <row r="35768" spans="1:28">
      <c r="A35768" s="2"/>
      <c r="B35768" s="2"/>
      <c r="C35768" s="2"/>
      <c r="G35768" s="94"/>
      <c r="H35768" s="94"/>
      <c r="I35768" s="94"/>
      <c r="J35768" s="2"/>
      <c r="P35768" s="30"/>
      <c r="T35768" s="2"/>
      <c r="V35768" s="2"/>
      <c r="W35768" s="28"/>
      <c r="Y35768" s="30"/>
      <c r="Z35768" s="30"/>
      <c r="AB35768" s="6"/>
    </row>
    <row r="35769" spans="1:28">
      <c r="A35769" s="2"/>
      <c r="B35769" s="2"/>
      <c r="C35769" s="2"/>
      <c r="G35769" s="94"/>
      <c r="H35769" s="94"/>
      <c r="I35769" s="94"/>
      <c r="J35769" s="2"/>
      <c r="P35769" s="30"/>
      <c r="T35769" s="2"/>
      <c r="V35769" s="2"/>
      <c r="W35769" s="28"/>
      <c r="Y35769" s="30"/>
      <c r="Z35769" s="30"/>
      <c r="AB35769" s="6"/>
    </row>
    <row r="35770" spans="1:28">
      <c r="A35770" s="2"/>
      <c r="B35770" s="2"/>
      <c r="C35770" s="2"/>
      <c r="G35770" s="94"/>
      <c r="H35770" s="94"/>
      <c r="I35770" s="94"/>
      <c r="J35770" s="2"/>
      <c r="P35770" s="30"/>
      <c r="T35770" s="2"/>
      <c r="V35770" s="2"/>
      <c r="W35770" s="28"/>
      <c r="Y35770" s="30"/>
      <c r="Z35770" s="30"/>
      <c r="AB35770" s="6"/>
    </row>
    <row r="35771" spans="1:28">
      <c r="A35771" s="2"/>
      <c r="B35771" s="2"/>
      <c r="C35771" s="2"/>
      <c r="G35771" s="94"/>
      <c r="H35771" s="94"/>
      <c r="I35771" s="94"/>
      <c r="J35771" s="2"/>
      <c r="P35771" s="30"/>
      <c r="T35771" s="2"/>
      <c r="V35771" s="2"/>
      <c r="W35771" s="28"/>
      <c r="Y35771" s="30"/>
      <c r="Z35771" s="30"/>
      <c r="AB35771" s="6"/>
    </row>
    <row r="35772" spans="1:28">
      <c r="A35772" s="2"/>
      <c r="B35772" s="2"/>
      <c r="C35772" s="2"/>
      <c r="G35772" s="94"/>
      <c r="H35772" s="94"/>
      <c r="I35772" s="94"/>
      <c r="J35772" s="2"/>
      <c r="P35772" s="30"/>
      <c r="T35772" s="2"/>
      <c r="V35772" s="2"/>
      <c r="W35772" s="28"/>
      <c r="Y35772" s="30"/>
      <c r="Z35772" s="30"/>
      <c r="AB35772" s="6"/>
    </row>
    <row r="35773" spans="1:28">
      <c r="A35773" s="2"/>
      <c r="B35773" s="2"/>
      <c r="C35773" s="2"/>
      <c r="G35773" s="94"/>
      <c r="H35773" s="94"/>
      <c r="I35773" s="94"/>
      <c r="J35773" s="2"/>
      <c r="P35773" s="30"/>
      <c r="T35773" s="2"/>
      <c r="V35773" s="2"/>
      <c r="W35773" s="28"/>
      <c r="Y35773" s="30"/>
      <c r="Z35773" s="30"/>
      <c r="AB35773" s="6"/>
    </row>
    <row r="35774" spans="1:28">
      <c r="A35774" s="2"/>
      <c r="B35774" s="2"/>
      <c r="C35774" s="2"/>
      <c r="G35774" s="94"/>
      <c r="H35774" s="94"/>
      <c r="I35774" s="94"/>
      <c r="J35774" s="2"/>
      <c r="P35774" s="30"/>
      <c r="T35774" s="2"/>
      <c r="V35774" s="2"/>
      <c r="W35774" s="28"/>
      <c r="Y35774" s="30"/>
      <c r="Z35774" s="30"/>
      <c r="AB35774" s="6"/>
    </row>
    <row r="35775" spans="1:28">
      <c r="A35775" s="2"/>
      <c r="B35775" s="2"/>
      <c r="C35775" s="2"/>
      <c r="G35775" s="94"/>
      <c r="H35775" s="94"/>
      <c r="I35775" s="94"/>
      <c r="J35775" s="2"/>
      <c r="P35775" s="30"/>
      <c r="T35775" s="2"/>
      <c r="V35775" s="2"/>
      <c r="W35775" s="28"/>
      <c r="Y35775" s="30"/>
      <c r="Z35775" s="30"/>
      <c r="AB35775" s="6"/>
    </row>
    <row r="35776" spans="1:28">
      <c r="A35776" s="2"/>
      <c r="B35776" s="2"/>
      <c r="C35776" s="2"/>
      <c r="G35776" s="94"/>
      <c r="H35776" s="94"/>
      <c r="I35776" s="94"/>
      <c r="J35776" s="2"/>
      <c r="P35776" s="30"/>
      <c r="T35776" s="2"/>
      <c r="V35776" s="2"/>
      <c r="W35776" s="28"/>
      <c r="Y35776" s="30"/>
      <c r="Z35776" s="30"/>
      <c r="AB35776" s="6"/>
    </row>
    <row r="35777" spans="1:28">
      <c r="A35777" s="2"/>
      <c r="B35777" s="2"/>
      <c r="C35777" s="2"/>
      <c r="G35777" s="94"/>
      <c r="H35777" s="94"/>
      <c r="I35777" s="94"/>
      <c r="J35777" s="2"/>
      <c r="P35777" s="30"/>
      <c r="T35777" s="2"/>
      <c r="V35777" s="2"/>
      <c r="W35777" s="28"/>
      <c r="Y35777" s="30"/>
      <c r="Z35777" s="30"/>
      <c r="AB35777" s="6"/>
    </row>
    <row r="35778" spans="1:28">
      <c r="A35778" s="2"/>
      <c r="B35778" s="2"/>
      <c r="C35778" s="2"/>
      <c r="G35778" s="94"/>
      <c r="H35778" s="94"/>
      <c r="I35778" s="94"/>
      <c r="J35778" s="2"/>
      <c r="P35778" s="30"/>
      <c r="T35778" s="2"/>
      <c r="V35778" s="2"/>
      <c r="W35778" s="28"/>
      <c r="Y35778" s="30"/>
      <c r="Z35778" s="30"/>
      <c r="AB35778" s="6"/>
    </row>
    <row r="35779" spans="1:28">
      <c r="A35779" s="2"/>
      <c r="B35779" s="2"/>
      <c r="C35779" s="2"/>
      <c r="G35779" s="94"/>
      <c r="H35779" s="94"/>
      <c r="I35779" s="94"/>
      <c r="J35779" s="2"/>
      <c r="P35779" s="30"/>
      <c r="T35779" s="2"/>
      <c r="V35779" s="2"/>
      <c r="W35779" s="28"/>
      <c r="Y35779" s="30"/>
      <c r="Z35779" s="30"/>
      <c r="AB35779" s="6"/>
    </row>
    <row r="35780" spans="1:28">
      <c r="A35780" s="2"/>
      <c r="B35780" s="2"/>
      <c r="C35780" s="2"/>
      <c r="G35780" s="94"/>
      <c r="H35780" s="94"/>
      <c r="I35780" s="94"/>
      <c r="J35780" s="2"/>
      <c r="P35780" s="30"/>
      <c r="T35780" s="2"/>
      <c r="V35780" s="2"/>
      <c r="W35780" s="28"/>
      <c r="Y35780" s="30"/>
      <c r="Z35780" s="30"/>
      <c r="AB35780" s="6"/>
    </row>
    <row r="35781" spans="1:28">
      <c r="A35781" s="2"/>
      <c r="B35781" s="2"/>
      <c r="C35781" s="2"/>
      <c r="G35781" s="94"/>
      <c r="H35781" s="94"/>
      <c r="I35781" s="94"/>
      <c r="J35781" s="2"/>
      <c r="P35781" s="30"/>
      <c r="T35781" s="2"/>
      <c r="V35781" s="2"/>
      <c r="W35781" s="28"/>
      <c r="Y35781" s="30"/>
      <c r="Z35781" s="30"/>
      <c r="AB35781" s="6"/>
    </row>
    <row r="35782" spans="1:28">
      <c r="A35782" s="2"/>
      <c r="B35782" s="2"/>
      <c r="C35782" s="2"/>
      <c r="G35782" s="94"/>
      <c r="H35782" s="94"/>
      <c r="I35782" s="94"/>
      <c r="J35782" s="2"/>
      <c r="P35782" s="30"/>
      <c r="T35782" s="2"/>
      <c r="V35782" s="2"/>
      <c r="W35782" s="28"/>
      <c r="Y35782" s="30"/>
      <c r="Z35782" s="30"/>
      <c r="AB35782" s="6"/>
    </row>
    <row r="35783" spans="1:28">
      <c r="A35783" s="2"/>
      <c r="B35783" s="2"/>
      <c r="C35783" s="2"/>
      <c r="G35783" s="94"/>
      <c r="H35783" s="94"/>
      <c r="I35783" s="94"/>
      <c r="J35783" s="2"/>
      <c r="P35783" s="30"/>
      <c r="T35783" s="2"/>
      <c r="V35783" s="2"/>
      <c r="W35783" s="28"/>
      <c r="Y35783" s="30"/>
      <c r="Z35783" s="30"/>
      <c r="AB35783" s="6"/>
    </row>
    <row r="35784" spans="1:28">
      <c r="A35784" s="2"/>
      <c r="B35784" s="2"/>
      <c r="C35784" s="2"/>
      <c r="G35784" s="94"/>
      <c r="H35784" s="94"/>
      <c r="I35784" s="94"/>
      <c r="J35784" s="2"/>
      <c r="P35784" s="30"/>
      <c r="T35784" s="2"/>
      <c r="V35784" s="2"/>
      <c r="W35784" s="28"/>
      <c r="Y35784" s="30"/>
      <c r="Z35784" s="30"/>
      <c r="AB35784" s="6"/>
    </row>
    <row r="35785" spans="1:28">
      <c r="A35785" s="2"/>
      <c r="B35785" s="2"/>
      <c r="C35785" s="2"/>
      <c r="G35785" s="94"/>
      <c r="H35785" s="94"/>
      <c r="I35785" s="94"/>
      <c r="J35785" s="2"/>
      <c r="P35785" s="30"/>
      <c r="T35785" s="2"/>
      <c r="V35785" s="2"/>
      <c r="W35785" s="28"/>
      <c r="Y35785" s="30"/>
      <c r="Z35785" s="30"/>
      <c r="AB35785" s="6"/>
    </row>
    <row r="35786" spans="1:28">
      <c r="A35786" s="2"/>
      <c r="B35786" s="2"/>
      <c r="C35786" s="2"/>
      <c r="G35786" s="94"/>
      <c r="H35786" s="94"/>
      <c r="I35786" s="94"/>
      <c r="J35786" s="2"/>
      <c r="P35786" s="30"/>
      <c r="T35786" s="2"/>
      <c r="V35786" s="2"/>
      <c r="W35786" s="28"/>
      <c r="Y35786" s="30"/>
      <c r="Z35786" s="30"/>
      <c r="AB35786" s="6"/>
    </row>
    <row r="35787" spans="1:28">
      <c r="A35787" s="2"/>
      <c r="B35787" s="2"/>
      <c r="C35787" s="2"/>
      <c r="G35787" s="94"/>
      <c r="H35787" s="94"/>
      <c r="I35787" s="94"/>
      <c r="J35787" s="2"/>
      <c r="P35787" s="30"/>
      <c r="T35787" s="2"/>
      <c r="V35787" s="2"/>
      <c r="W35787" s="28"/>
      <c r="Y35787" s="30"/>
      <c r="Z35787" s="30"/>
      <c r="AB35787" s="6"/>
    </row>
    <row r="35788" spans="1:28">
      <c r="A35788" s="2"/>
      <c r="B35788" s="2"/>
      <c r="C35788" s="2"/>
      <c r="G35788" s="94"/>
      <c r="H35788" s="94"/>
      <c r="I35788" s="94"/>
      <c r="J35788" s="2"/>
      <c r="P35788" s="30"/>
      <c r="T35788" s="2"/>
      <c r="V35788" s="2"/>
      <c r="W35788" s="28"/>
      <c r="Y35788" s="30"/>
      <c r="Z35788" s="30"/>
      <c r="AB35788" s="6"/>
    </row>
    <row r="35789" spans="1:28">
      <c r="A35789" s="2"/>
      <c r="B35789" s="2"/>
      <c r="C35789" s="2"/>
      <c r="G35789" s="94"/>
      <c r="H35789" s="94"/>
      <c r="I35789" s="94"/>
      <c r="J35789" s="2"/>
      <c r="P35789" s="30"/>
      <c r="T35789" s="2"/>
      <c r="V35789" s="2"/>
      <c r="W35789" s="28"/>
      <c r="Y35789" s="30"/>
      <c r="Z35789" s="30"/>
      <c r="AB35789" s="6"/>
    </row>
    <row r="35790" spans="1:28">
      <c r="A35790" s="2"/>
      <c r="B35790" s="2"/>
      <c r="C35790" s="2"/>
      <c r="G35790" s="94"/>
      <c r="H35790" s="94"/>
      <c r="I35790" s="94"/>
      <c r="J35790" s="2"/>
      <c r="P35790" s="30"/>
      <c r="T35790" s="2"/>
      <c r="V35790" s="2"/>
      <c r="W35790" s="28"/>
      <c r="Y35790" s="30"/>
      <c r="Z35790" s="30"/>
      <c r="AB35790" s="6"/>
    </row>
    <row r="35791" spans="1:28">
      <c r="A35791" s="2"/>
      <c r="B35791" s="2"/>
      <c r="C35791" s="2"/>
      <c r="G35791" s="94"/>
      <c r="H35791" s="94"/>
      <c r="I35791" s="94"/>
      <c r="J35791" s="2"/>
      <c r="P35791" s="30"/>
      <c r="T35791" s="2"/>
      <c r="V35791" s="2"/>
      <c r="W35791" s="28"/>
      <c r="Y35791" s="30"/>
      <c r="Z35791" s="30"/>
      <c r="AB35791" s="6"/>
    </row>
    <row r="35792" spans="1:28">
      <c r="A35792" s="2"/>
      <c r="B35792" s="2"/>
      <c r="C35792" s="2"/>
      <c r="G35792" s="94"/>
      <c r="H35792" s="94"/>
      <c r="I35792" s="94"/>
      <c r="J35792" s="2"/>
      <c r="P35792" s="30"/>
      <c r="T35792" s="2"/>
      <c r="V35792" s="2"/>
      <c r="W35792" s="28"/>
      <c r="Y35792" s="30"/>
      <c r="Z35792" s="30"/>
      <c r="AB35792" s="6"/>
    </row>
    <row r="35793" spans="1:28">
      <c r="A35793" s="2"/>
      <c r="B35793" s="2"/>
      <c r="C35793" s="2"/>
      <c r="G35793" s="94"/>
      <c r="H35793" s="94"/>
      <c r="I35793" s="94"/>
      <c r="J35793" s="2"/>
      <c r="P35793" s="30"/>
      <c r="T35793" s="2"/>
      <c r="V35793" s="2"/>
      <c r="W35793" s="28"/>
      <c r="Y35793" s="30"/>
      <c r="Z35793" s="30"/>
      <c r="AB35793" s="6"/>
    </row>
    <row r="35794" spans="1:28">
      <c r="A35794" s="2"/>
      <c r="B35794" s="2"/>
      <c r="C35794" s="2"/>
      <c r="G35794" s="94"/>
      <c r="H35794" s="94"/>
      <c r="I35794" s="94"/>
      <c r="J35794" s="2"/>
      <c r="P35794" s="30"/>
      <c r="T35794" s="2"/>
      <c r="V35794" s="2"/>
      <c r="W35794" s="28"/>
      <c r="Y35794" s="30"/>
      <c r="Z35794" s="30"/>
      <c r="AB35794" s="6"/>
    </row>
    <row r="35795" spans="1:28">
      <c r="A35795" s="2"/>
      <c r="B35795" s="2"/>
      <c r="C35795" s="2"/>
      <c r="G35795" s="94"/>
      <c r="H35795" s="94"/>
      <c r="I35795" s="94"/>
      <c r="J35795" s="2"/>
      <c r="P35795" s="30"/>
      <c r="T35795" s="2"/>
      <c r="V35795" s="2"/>
      <c r="W35795" s="28"/>
      <c r="Y35795" s="30"/>
      <c r="Z35795" s="30"/>
      <c r="AB35795" s="6"/>
    </row>
    <row r="35796" spans="1:28">
      <c r="A35796" s="2"/>
      <c r="B35796" s="2"/>
      <c r="C35796" s="2"/>
      <c r="G35796" s="94"/>
      <c r="H35796" s="94"/>
      <c r="I35796" s="94"/>
      <c r="J35796" s="2"/>
      <c r="P35796" s="30"/>
      <c r="T35796" s="2"/>
      <c r="V35796" s="2"/>
      <c r="W35796" s="28"/>
      <c r="Y35796" s="30"/>
      <c r="Z35796" s="30"/>
      <c r="AB35796" s="6"/>
    </row>
    <row r="35797" spans="1:28">
      <c r="A35797" s="2"/>
      <c r="B35797" s="2"/>
      <c r="C35797" s="2"/>
      <c r="G35797" s="94"/>
      <c r="H35797" s="94"/>
      <c r="I35797" s="94"/>
      <c r="J35797" s="2"/>
      <c r="P35797" s="30"/>
      <c r="T35797" s="2"/>
      <c r="V35797" s="2"/>
      <c r="W35797" s="28"/>
      <c r="Y35797" s="30"/>
      <c r="Z35797" s="30"/>
      <c r="AB35797" s="6"/>
    </row>
    <row r="35798" spans="1:28">
      <c r="A35798" s="2"/>
      <c r="B35798" s="2"/>
      <c r="C35798" s="2"/>
      <c r="G35798" s="94"/>
      <c r="H35798" s="94"/>
      <c r="I35798" s="94"/>
      <c r="J35798" s="2"/>
      <c r="P35798" s="30"/>
      <c r="T35798" s="2"/>
      <c r="V35798" s="2"/>
      <c r="W35798" s="28"/>
      <c r="Y35798" s="30"/>
      <c r="Z35798" s="30"/>
      <c r="AB35798" s="6"/>
    </row>
    <row r="35799" spans="1:28">
      <c r="A35799" s="2"/>
      <c r="B35799" s="2"/>
      <c r="C35799" s="2"/>
      <c r="G35799" s="94"/>
      <c r="H35799" s="94"/>
      <c r="I35799" s="94"/>
      <c r="J35799" s="2"/>
      <c r="P35799" s="30"/>
      <c r="T35799" s="2"/>
      <c r="V35799" s="2"/>
      <c r="W35799" s="28"/>
      <c r="Y35799" s="30"/>
      <c r="Z35799" s="30"/>
      <c r="AB35799" s="6"/>
    </row>
    <row r="35800" spans="1:28">
      <c r="A35800" s="2"/>
      <c r="B35800" s="2"/>
      <c r="C35800" s="2"/>
      <c r="G35800" s="94"/>
      <c r="H35800" s="94"/>
      <c r="I35800" s="94"/>
      <c r="J35800" s="2"/>
      <c r="P35800" s="30"/>
      <c r="T35800" s="2"/>
      <c r="V35800" s="2"/>
      <c r="W35800" s="28"/>
      <c r="Y35800" s="30"/>
      <c r="Z35800" s="30"/>
      <c r="AB35800" s="6"/>
    </row>
    <row r="35801" spans="1:28">
      <c r="A35801" s="2"/>
      <c r="B35801" s="2"/>
      <c r="C35801" s="2"/>
      <c r="G35801" s="94"/>
      <c r="H35801" s="94"/>
      <c r="I35801" s="94"/>
      <c r="J35801" s="2"/>
      <c r="P35801" s="30"/>
      <c r="T35801" s="2"/>
      <c r="V35801" s="2"/>
      <c r="W35801" s="28"/>
      <c r="Y35801" s="30"/>
      <c r="Z35801" s="30"/>
      <c r="AB35801" s="6"/>
    </row>
    <row r="35802" spans="1:28">
      <c r="A35802" s="2"/>
      <c r="B35802" s="2"/>
      <c r="C35802" s="2"/>
      <c r="G35802" s="94"/>
      <c r="H35802" s="94"/>
      <c r="I35802" s="94"/>
      <c r="J35802" s="2"/>
      <c r="P35802" s="30"/>
      <c r="T35802" s="2"/>
      <c r="V35802" s="2"/>
      <c r="W35802" s="28"/>
      <c r="Y35802" s="30"/>
      <c r="Z35802" s="30"/>
      <c r="AB35802" s="6"/>
    </row>
    <row r="35803" spans="1:28">
      <c r="A35803" s="2"/>
      <c r="B35803" s="2"/>
      <c r="C35803" s="2"/>
      <c r="G35803" s="94"/>
      <c r="H35803" s="94"/>
      <c r="I35803" s="94"/>
      <c r="J35803" s="2"/>
      <c r="P35803" s="30"/>
      <c r="T35803" s="2"/>
      <c r="V35803" s="2"/>
      <c r="W35803" s="28"/>
      <c r="Y35803" s="30"/>
      <c r="Z35803" s="30"/>
      <c r="AB35803" s="6"/>
    </row>
    <row r="35804" spans="1:28">
      <c r="A35804" s="2"/>
      <c r="B35804" s="2"/>
      <c r="C35804" s="2"/>
      <c r="G35804" s="94"/>
      <c r="H35804" s="94"/>
      <c r="I35804" s="94"/>
      <c r="J35804" s="2"/>
      <c r="P35804" s="30"/>
      <c r="T35804" s="2"/>
      <c r="V35804" s="2"/>
      <c r="W35804" s="28"/>
      <c r="Y35804" s="30"/>
      <c r="Z35804" s="30"/>
      <c r="AB35804" s="6"/>
    </row>
    <row r="35805" spans="1:28">
      <c r="A35805" s="2"/>
      <c r="B35805" s="2"/>
      <c r="C35805" s="2"/>
      <c r="G35805" s="94"/>
      <c r="H35805" s="94"/>
      <c r="I35805" s="94"/>
      <c r="J35805" s="2"/>
      <c r="P35805" s="30"/>
      <c r="T35805" s="2"/>
      <c r="V35805" s="2"/>
      <c r="W35805" s="28"/>
      <c r="Y35805" s="30"/>
      <c r="Z35805" s="30"/>
      <c r="AB35805" s="6"/>
    </row>
    <row r="35806" spans="1:28">
      <c r="A35806" s="2"/>
      <c r="B35806" s="2"/>
      <c r="C35806" s="2"/>
      <c r="G35806" s="94"/>
      <c r="H35806" s="94"/>
      <c r="I35806" s="94"/>
      <c r="J35806" s="2"/>
      <c r="P35806" s="30"/>
      <c r="T35806" s="2"/>
      <c r="V35806" s="2"/>
      <c r="W35806" s="28"/>
      <c r="Y35806" s="30"/>
      <c r="Z35806" s="30"/>
      <c r="AB35806" s="6"/>
    </row>
    <row r="35807" spans="1:28">
      <c r="A35807" s="2"/>
      <c r="B35807" s="2"/>
      <c r="C35807" s="2"/>
      <c r="G35807" s="94"/>
      <c r="H35807" s="94"/>
      <c r="I35807" s="94"/>
      <c r="J35807" s="2"/>
      <c r="P35807" s="30"/>
      <c r="T35807" s="2"/>
      <c r="V35807" s="2"/>
      <c r="W35807" s="28"/>
      <c r="Y35807" s="30"/>
      <c r="Z35807" s="30"/>
      <c r="AB35807" s="6"/>
    </row>
    <row r="35808" spans="1:28">
      <c r="A35808" s="2"/>
      <c r="B35808" s="2"/>
      <c r="C35808" s="2"/>
      <c r="G35808" s="94"/>
      <c r="H35808" s="94"/>
      <c r="I35808" s="94"/>
      <c r="J35808" s="2"/>
      <c r="P35808" s="30"/>
      <c r="T35808" s="2"/>
      <c r="V35808" s="2"/>
      <c r="W35808" s="28"/>
      <c r="Y35808" s="30"/>
      <c r="Z35808" s="30"/>
      <c r="AB35808" s="6"/>
    </row>
    <row r="35809" spans="1:28">
      <c r="A35809" s="2"/>
      <c r="B35809" s="2"/>
      <c r="C35809" s="2"/>
      <c r="G35809" s="94"/>
      <c r="H35809" s="94"/>
      <c r="I35809" s="94"/>
      <c r="J35809" s="2"/>
      <c r="P35809" s="30"/>
      <c r="T35809" s="2"/>
      <c r="V35809" s="2"/>
      <c r="W35809" s="28"/>
      <c r="Y35809" s="30"/>
      <c r="Z35809" s="30"/>
      <c r="AB35809" s="6"/>
    </row>
    <row r="35810" spans="1:28">
      <c r="A35810" s="2"/>
      <c r="B35810" s="2"/>
      <c r="C35810" s="2"/>
      <c r="G35810" s="94"/>
      <c r="H35810" s="94"/>
      <c r="I35810" s="94"/>
      <c r="J35810" s="2"/>
      <c r="P35810" s="30"/>
      <c r="T35810" s="2"/>
      <c r="V35810" s="2"/>
      <c r="W35810" s="28"/>
      <c r="Y35810" s="30"/>
      <c r="Z35810" s="30"/>
      <c r="AB35810" s="6"/>
    </row>
    <row r="35811" spans="1:28">
      <c r="A35811" s="2"/>
      <c r="B35811" s="2"/>
      <c r="C35811" s="2"/>
      <c r="G35811" s="94"/>
      <c r="H35811" s="94"/>
      <c r="I35811" s="94"/>
      <c r="J35811" s="2"/>
      <c r="P35811" s="30"/>
      <c r="T35811" s="2"/>
      <c r="V35811" s="2"/>
      <c r="W35811" s="28"/>
      <c r="Y35811" s="30"/>
      <c r="Z35811" s="30"/>
      <c r="AB35811" s="6"/>
    </row>
    <row r="35812" spans="1:28">
      <c r="A35812" s="2"/>
      <c r="B35812" s="2"/>
      <c r="C35812" s="2"/>
      <c r="G35812" s="94"/>
      <c r="H35812" s="94"/>
      <c r="I35812" s="94"/>
      <c r="J35812" s="2"/>
      <c r="P35812" s="30"/>
      <c r="T35812" s="2"/>
      <c r="V35812" s="2"/>
      <c r="W35812" s="28"/>
      <c r="Y35812" s="30"/>
      <c r="Z35812" s="30"/>
      <c r="AB35812" s="6"/>
    </row>
    <row r="35813" spans="1:28">
      <c r="A35813" s="2"/>
      <c r="B35813" s="2"/>
      <c r="C35813" s="2"/>
      <c r="G35813" s="94"/>
      <c r="H35813" s="94"/>
      <c r="I35813" s="94"/>
      <c r="J35813" s="2"/>
      <c r="P35813" s="30"/>
      <c r="T35813" s="2"/>
      <c r="V35813" s="2"/>
      <c r="W35813" s="28"/>
      <c r="Y35813" s="30"/>
      <c r="Z35813" s="30"/>
      <c r="AB35813" s="6"/>
    </row>
    <row r="35814" spans="1:28">
      <c r="A35814" s="2"/>
      <c r="B35814" s="2"/>
      <c r="C35814" s="2"/>
      <c r="G35814" s="94"/>
      <c r="H35814" s="94"/>
      <c r="I35814" s="94"/>
      <c r="J35814" s="2"/>
      <c r="P35814" s="30"/>
      <c r="T35814" s="2"/>
      <c r="V35814" s="2"/>
      <c r="W35814" s="28"/>
      <c r="Y35814" s="30"/>
      <c r="Z35814" s="30"/>
      <c r="AB35814" s="6"/>
    </row>
    <row r="35815" spans="1:28">
      <c r="A35815" s="2"/>
      <c r="B35815" s="2"/>
      <c r="C35815" s="2"/>
      <c r="G35815" s="94"/>
      <c r="H35815" s="94"/>
      <c r="I35815" s="94"/>
      <c r="J35815" s="2"/>
      <c r="P35815" s="30"/>
      <c r="T35815" s="2"/>
      <c r="V35815" s="2"/>
      <c r="W35815" s="28"/>
      <c r="Y35815" s="30"/>
      <c r="Z35815" s="30"/>
      <c r="AB35815" s="6"/>
    </row>
    <row r="35816" spans="1:28">
      <c r="A35816" s="2"/>
      <c r="B35816" s="2"/>
      <c r="C35816" s="2"/>
      <c r="G35816" s="94"/>
      <c r="H35816" s="94"/>
      <c r="I35816" s="94"/>
      <c r="J35816" s="2"/>
      <c r="P35816" s="30"/>
      <c r="T35816" s="2"/>
      <c r="V35816" s="2"/>
      <c r="W35816" s="28"/>
      <c r="Y35816" s="30"/>
      <c r="Z35816" s="30"/>
      <c r="AB35816" s="6"/>
    </row>
    <row r="35817" spans="1:28">
      <c r="A35817" s="2"/>
      <c r="B35817" s="2"/>
      <c r="C35817" s="2"/>
      <c r="G35817" s="94"/>
      <c r="H35817" s="94"/>
      <c r="I35817" s="94"/>
      <c r="J35817" s="2"/>
      <c r="P35817" s="30"/>
      <c r="T35817" s="2"/>
      <c r="V35817" s="2"/>
      <c r="W35817" s="28"/>
      <c r="Y35817" s="30"/>
      <c r="Z35817" s="30"/>
      <c r="AB35817" s="6"/>
    </row>
    <row r="35818" spans="1:28">
      <c r="A35818" s="2"/>
      <c r="B35818" s="2"/>
      <c r="C35818" s="2"/>
      <c r="G35818" s="94"/>
      <c r="H35818" s="94"/>
      <c r="I35818" s="94"/>
      <c r="J35818" s="2"/>
      <c r="P35818" s="30"/>
      <c r="T35818" s="2"/>
      <c r="V35818" s="2"/>
      <c r="W35818" s="28"/>
      <c r="Y35818" s="30"/>
      <c r="Z35818" s="30"/>
      <c r="AB35818" s="6"/>
    </row>
    <row r="35819" spans="1:28">
      <c r="A35819" s="2"/>
      <c r="B35819" s="2"/>
      <c r="C35819" s="2"/>
      <c r="G35819" s="94"/>
      <c r="H35819" s="94"/>
      <c r="I35819" s="94"/>
      <c r="J35819" s="2"/>
      <c r="P35819" s="30"/>
      <c r="T35819" s="2"/>
      <c r="V35819" s="2"/>
      <c r="W35819" s="28"/>
      <c r="Y35819" s="30"/>
      <c r="Z35819" s="30"/>
      <c r="AB35819" s="6"/>
    </row>
    <row r="35820" spans="1:28">
      <c r="A35820" s="2"/>
      <c r="B35820" s="2"/>
      <c r="C35820" s="2"/>
      <c r="G35820" s="94"/>
      <c r="H35820" s="94"/>
      <c r="I35820" s="94"/>
      <c r="J35820" s="2"/>
      <c r="P35820" s="30"/>
      <c r="T35820" s="2"/>
      <c r="V35820" s="2"/>
      <c r="W35820" s="28"/>
      <c r="Y35820" s="30"/>
      <c r="Z35820" s="30"/>
      <c r="AB35820" s="6"/>
    </row>
    <row r="35821" spans="1:28">
      <c r="A35821" s="2"/>
      <c r="B35821" s="2"/>
      <c r="C35821" s="2"/>
      <c r="G35821" s="94"/>
      <c r="H35821" s="94"/>
      <c r="I35821" s="94"/>
      <c r="J35821" s="2"/>
      <c r="P35821" s="30"/>
      <c r="T35821" s="2"/>
      <c r="V35821" s="2"/>
      <c r="W35821" s="28"/>
      <c r="Y35821" s="30"/>
      <c r="Z35821" s="30"/>
      <c r="AB35821" s="6"/>
    </row>
    <row r="35822" spans="1:28">
      <c r="A35822" s="2"/>
      <c r="B35822" s="2"/>
      <c r="C35822" s="2"/>
      <c r="G35822" s="94"/>
      <c r="H35822" s="94"/>
      <c r="I35822" s="94"/>
      <c r="J35822" s="2"/>
      <c r="P35822" s="30"/>
      <c r="T35822" s="2"/>
      <c r="V35822" s="2"/>
      <c r="W35822" s="28"/>
      <c r="Y35822" s="30"/>
      <c r="Z35822" s="30"/>
      <c r="AB35822" s="6"/>
    </row>
    <row r="35823" spans="1:28">
      <c r="A35823" s="2"/>
      <c r="B35823" s="2"/>
      <c r="C35823" s="2"/>
      <c r="G35823" s="94"/>
      <c r="H35823" s="94"/>
      <c r="I35823" s="94"/>
      <c r="J35823" s="2"/>
      <c r="P35823" s="30"/>
      <c r="T35823" s="2"/>
      <c r="V35823" s="2"/>
      <c r="W35823" s="28"/>
      <c r="Y35823" s="30"/>
      <c r="Z35823" s="30"/>
      <c r="AB35823" s="6"/>
    </row>
    <row r="35824" spans="1:28">
      <c r="A35824" s="2"/>
      <c r="B35824" s="2"/>
      <c r="C35824" s="2"/>
      <c r="G35824" s="94"/>
      <c r="H35824" s="94"/>
      <c r="I35824" s="94"/>
      <c r="J35824" s="2"/>
      <c r="P35824" s="30"/>
      <c r="T35824" s="2"/>
      <c r="V35824" s="2"/>
      <c r="W35824" s="28"/>
      <c r="Y35824" s="30"/>
      <c r="Z35824" s="30"/>
      <c r="AB35824" s="6"/>
    </row>
    <row r="35825" spans="1:28">
      <c r="A35825" s="2"/>
      <c r="B35825" s="2"/>
      <c r="C35825" s="2"/>
      <c r="G35825" s="94"/>
      <c r="H35825" s="94"/>
      <c r="I35825" s="94"/>
      <c r="J35825" s="2"/>
      <c r="P35825" s="30"/>
      <c r="T35825" s="2"/>
      <c r="V35825" s="2"/>
      <c r="W35825" s="28"/>
      <c r="Y35825" s="30"/>
      <c r="Z35825" s="30"/>
      <c r="AB35825" s="6"/>
    </row>
    <row r="35826" spans="1:28">
      <c r="A35826" s="2"/>
      <c r="B35826" s="2"/>
      <c r="C35826" s="2"/>
      <c r="G35826" s="94"/>
      <c r="H35826" s="94"/>
      <c r="I35826" s="94"/>
      <c r="J35826" s="2"/>
      <c r="P35826" s="30"/>
      <c r="T35826" s="2"/>
      <c r="V35826" s="2"/>
      <c r="W35826" s="28"/>
      <c r="Y35826" s="30"/>
      <c r="Z35826" s="30"/>
      <c r="AB35826" s="6"/>
    </row>
    <row r="35827" spans="1:28">
      <c r="A35827" s="2"/>
      <c r="B35827" s="2"/>
      <c r="C35827" s="2"/>
      <c r="G35827" s="94"/>
      <c r="H35827" s="94"/>
      <c r="I35827" s="94"/>
      <c r="J35827" s="2"/>
      <c r="P35827" s="30"/>
      <c r="T35827" s="2"/>
      <c r="V35827" s="2"/>
      <c r="W35827" s="28"/>
      <c r="Y35827" s="30"/>
      <c r="Z35827" s="30"/>
      <c r="AB35827" s="6"/>
    </row>
    <row r="35828" spans="1:28">
      <c r="A35828" s="2"/>
      <c r="B35828" s="2"/>
      <c r="C35828" s="2"/>
      <c r="G35828" s="94"/>
      <c r="H35828" s="94"/>
      <c r="I35828" s="94"/>
      <c r="J35828" s="2"/>
      <c r="P35828" s="30"/>
      <c r="T35828" s="2"/>
      <c r="V35828" s="2"/>
      <c r="W35828" s="28"/>
      <c r="Y35828" s="30"/>
      <c r="Z35828" s="30"/>
      <c r="AB35828" s="6"/>
    </row>
    <row r="35829" spans="1:28">
      <c r="A35829" s="2"/>
      <c r="B35829" s="2"/>
      <c r="C35829" s="2"/>
      <c r="G35829" s="94"/>
      <c r="H35829" s="94"/>
      <c r="I35829" s="94"/>
      <c r="J35829" s="2"/>
      <c r="P35829" s="30"/>
      <c r="T35829" s="2"/>
      <c r="V35829" s="2"/>
      <c r="W35829" s="28"/>
      <c r="Y35829" s="30"/>
      <c r="Z35829" s="30"/>
      <c r="AB35829" s="6"/>
    </row>
    <row r="35830" spans="1:28">
      <c r="A35830" s="2"/>
      <c r="B35830" s="2"/>
      <c r="C35830" s="2"/>
      <c r="G35830" s="94"/>
      <c r="H35830" s="94"/>
      <c r="I35830" s="94"/>
      <c r="J35830" s="2"/>
      <c r="P35830" s="30"/>
      <c r="T35830" s="2"/>
      <c r="V35830" s="2"/>
      <c r="W35830" s="28"/>
      <c r="Y35830" s="30"/>
      <c r="Z35830" s="30"/>
      <c r="AB35830" s="6"/>
    </row>
    <row r="35831" spans="1:28">
      <c r="A35831" s="2"/>
      <c r="B35831" s="2"/>
      <c r="C35831" s="2"/>
      <c r="G35831" s="94"/>
      <c r="H35831" s="94"/>
      <c r="I35831" s="94"/>
      <c r="J35831" s="2"/>
      <c r="P35831" s="30"/>
      <c r="T35831" s="2"/>
      <c r="V35831" s="2"/>
      <c r="W35831" s="28"/>
      <c r="Y35831" s="30"/>
      <c r="Z35831" s="30"/>
      <c r="AB35831" s="6"/>
    </row>
    <row r="35832" spans="1:28">
      <c r="A35832" s="2"/>
      <c r="B35832" s="2"/>
      <c r="C35832" s="2"/>
      <c r="G35832" s="94"/>
      <c r="H35832" s="94"/>
      <c r="I35832" s="94"/>
      <c r="J35832" s="2"/>
      <c r="P35832" s="30"/>
      <c r="T35832" s="2"/>
      <c r="V35832" s="2"/>
      <c r="W35832" s="28"/>
      <c r="Y35832" s="30"/>
      <c r="Z35832" s="30"/>
      <c r="AB35832" s="6"/>
    </row>
    <row r="35833" spans="1:28">
      <c r="A35833" s="2"/>
      <c r="B35833" s="2"/>
      <c r="C35833" s="2"/>
      <c r="G35833" s="94"/>
      <c r="H35833" s="94"/>
      <c r="I35833" s="94"/>
      <c r="J35833" s="2"/>
      <c r="P35833" s="30"/>
      <c r="T35833" s="2"/>
      <c r="V35833" s="2"/>
      <c r="W35833" s="28"/>
      <c r="Y35833" s="30"/>
      <c r="Z35833" s="30"/>
      <c r="AB35833" s="6"/>
    </row>
    <row r="35834" spans="1:28">
      <c r="A35834" s="2"/>
      <c r="B35834" s="2"/>
      <c r="C35834" s="2"/>
      <c r="G35834" s="94"/>
      <c r="H35834" s="94"/>
      <c r="I35834" s="94"/>
      <c r="J35834" s="2"/>
      <c r="P35834" s="30"/>
      <c r="T35834" s="2"/>
      <c r="V35834" s="2"/>
      <c r="W35834" s="28"/>
      <c r="Y35834" s="30"/>
      <c r="Z35834" s="30"/>
      <c r="AB35834" s="6"/>
    </row>
    <row r="35835" spans="1:28">
      <c r="A35835" s="2"/>
      <c r="B35835" s="2"/>
      <c r="C35835" s="2"/>
      <c r="G35835" s="94"/>
      <c r="H35835" s="94"/>
      <c r="I35835" s="94"/>
      <c r="J35835" s="2"/>
      <c r="P35835" s="30"/>
      <c r="T35835" s="2"/>
      <c r="V35835" s="2"/>
      <c r="W35835" s="28"/>
      <c r="Y35835" s="30"/>
      <c r="Z35835" s="30"/>
      <c r="AB35835" s="6"/>
    </row>
    <row r="35836" spans="1:28">
      <c r="A35836" s="2"/>
      <c r="B35836" s="2"/>
      <c r="C35836" s="2"/>
      <c r="G35836" s="94"/>
      <c r="H35836" s="94"/>
      <c r="I35836" s="94"/>
      <c r="J35836" s="2"/>
      <c r="P35836" s="30"/>
      <c r="T35836" s="2"/>
      <c r="V35836" s="2"/>
      <c r="W35836" s="28"/>
      <c r="Y35836" s="30"/>
      <c r="Z35836" s="30"/>
      <c r="AB35836" s="6"/>
    </row>
    <row r="35837" spans="1:28">
      <c r="A35837" s="2"/>
      <c r="B35837" s="2"/>
      <c r="C35837" s="2"/>
      <c r="G35837" s="94"/>
      <c r="H35837" s="94"/>
      <c r="I35837" s="94"/>
      <c r="J35837" s="2"/>
      <c r="P35837" s="30"/>
      <c r="T35837" s="2"/>
      <c r="V35837" s="2"/>
      <c r="W35837" s="28"/>
      <c r="Y35837" s="30"/>
      <c r="Z35837" s="30"/>
      <c r="AB35837" s="6"/>
    </row>
    <row r="35838" spans="1:28">
      <c r="A35838" s="2"/>
      <c r="B35838" s="2"/>
      <c r="C35838" s="2"/>
      <c r="G35838" s="94"/>
      <c r="H35838" s="94"/>
      <c r="I35838" s="94"/>
      <c r="J35838" s="2"/>
      <c r="P35838" s="30"/>
      <c r="T35838" s="2"/>
      <c r="V35838" s="2"/>
      <c r="W35838" s="28"/>
      <c r="Y35838" s="30"/>
      <c r="Z35838" s="30"/>
      <c r="AB35838" s="6"/>
    </row>
    <row r="35839" spans="1:28">
      <c r="A35839" s="2"/>
      <c r="B35839" s="2"/>
      <c r="C35839" s="2"/>
      <c r="G35839" s="94"/>
      <c r="H35839" s="94"/>
      <c r="I35839" s="94"/>
      <c r="J35839" s="2"/>
      <c r="P35839" s="30"/>
      <c r="T35839" s="2"/>
      <c r="V35839" s="2"/>
      <c r="W35839" s="28"/>
      <c r="Y35839" s="30"/>
      <c r="Z35839" s="30"/>
      <c r="AB35839" s="6"/>
    </row>
    <row r="35840" spans="1:28">
      <c r="A35840" s="2"/>
      <c r="B35840" s="2"/>
      <c r="C35840" s="2"/>
      <c r="G35840" s="94"/>
      <c r="H35840" s="94"/>
      <c r="I35840" s="94"/>
      <c r="J35840" s="2"/>
      <c r="P35840" s="30"/>
      <c r="T35840" s="2"/>
      <c r="V35840" s="2"/>
      <c r="W35840" s="28"/>
      <c r="Y35840" s="30"/>
      <c r="Z35840" s="30"/>
      <c r="AB35840" s="6"/>
    </row>
    <row r="35841" spans="1:28">
      <c r="A35841" s="2"/>
      <c r="B35841" s="2"/>
      <c r="C35841" s="2"/>
      <c r="G35841" s="94"/>
      <c r="H35841" s="94"/>
      <c r="I35841" s="94"/>
      <c r="J35841" s="2"/>
      <c r="P35841" s="30"/>
      <c r="T35841" s="2"/>
      <c r="V35841" s="2"/>
      <c r="W35841" s="28"/>
      <c r="Y35841" s="30"/>
      <c r="Z35841" s="30"/>
      <c r="AB35841" s="6"/>
    </row>
    <row r="35842" spans="1:28">
      <c r="A35842" s="2"/>
      <c r="B35842" s="2"/>
      <c r="C35842" s="2"/>
      <c r="G35842" s="94"/>
      <c r="H35842" s="94"/>
      <c r="I35842" s="94"/>
      <c r="J35842" s="2"/>
      <c r="P35842" s="30"/>
      <c r="T35842" s="2"/>
      <c r="V35842" s="2"/>
      <c r="W35842" s="28"/>
      <c r="Y35842" s="30"/>
      <c r="Z35842" s="30"/>
      <c r="AB35842" s="6"/>
    </row>
    <row r="35843" spans="1:28">
      <c r="A35843" s="2"/>
      <c r="B35843" s="2"/>
      <c r="C35843" s="2"/>
      <c r="G35843" s="94"/>
      <c r="H35843" s="94"/>
      <c r="I35843" s="94"/>
      <c r="J35843" s="2"/>
      <c r="P35843" s="30"/>
      <c r="T35843" s="2"/>
      <c r="V35843" s="2"/>
      <c r="W35843" s="28"/>
      <c r="Y35843" s="30"/>
      <c r="Z35843" s="30"/>
      <c r="AB35843" s="6"/>
    </row>
    <row r="35844" spans="1:28">
      <c r="A35844" s="2"/>
      <c r="B35844" s="2"/>
      <c r="C35844" s="2"/>
      <c r="G35844" s="94"/>
      <c r="H35844" s="94"/>
      <c r="I35844" s="94"/>
      <c r="J35844" s="2"/>
      <c r="P35844" s="30"/>
      <c r="T35844" s="2"/>
      <c r="V35844" s="2"/>
      <c r="W35844" s="28"/>
      <c r="Y35844" s="30"/>
      <c r="Z35844" s="30"/>
      <c r="AB35844" s="6"/>
    </row>
    <row r="35845" spans="1:28">
      <c r="A35845" s="2"/>
      <c r="B35845" s="2"/>
      <c r="C35845" s="2"/>
      <c r="G35845" s="94"/>
      <c r="H35845" s="94"/>
      <c r="I35845" s="94"/>
      <c r="J35845" s="2"/>
      <c r="P35845" s="30"/>
      <c r="T35845" s="2"/>
      <c r="V35845" s="2"/>
      <c r="W35845" s="28"/>
      <c r="Y35845" s="30"/>
      <c r="Z35845" s="30"/>
      <c r="AB35845" s="6"/>
    </row>
    <row r="35846" spans="1:28">
      <c r="A35846" s="2"/>
      <c r="B35846" s="2"/>
      <c r="C35846" s="2"/>
      <c r="G35846" s="94"/>
      <c r="H35846" s="94"/>
      <c r="I35846" s="94"/>
      <c r="J35846" s="2"/>
      <c r="P35846" s="30"/>
      <c r="T35846" s="2"/>
      <c r="V35846" s="2"/>
      <c r="W35846" s="28"/>
      <c r="Y35846" s="30"/>
      <c r="Z35846" s="30"/>
      <c r="AB35846" s="6"/>
    </row>
    <row r="35847" spans="1:28">
      <c r="A35847" s="2"/>
      <c r="B35847" s="2"/>
      <c r="C35847" s="2"/>
      <c r="G35847" s="94"/>
      <c r="H35847" s="94"/>
      <c r="I35847" s="94"/>
      <c r="J35847" s="2"/>
      <c r="P35847" s="30"/>
      <c r="T35847" s="2"/>
      <c r="V35847" s="2"/>
      <c r="W35847" s="28"/>
      <c r="Y35847" s="30"/>
      <c r="Z35847" s="30"/>
      <c r="AB35847" s="6"/>
    </row>
    <row r="35848" spans="1:28">
      <c r="A35848" s="2"/>
      <c r="B35848" s="2"/>
      <c r="C35848" s="2"/>
      <c r="G35848" s="94"/>
      <c r="H35848" s="94"/>
      <c r="I35848" s="94"/>
      <c r="J35848" s="2"/>
      <c r="P35848" s="30"/>
      <c r="T35848" s="2"/>
      <c r="V35848" s="2"/>
      <c r="W35848" s="28"/>
      <c r="Y35848" s="30"/>
      <c r="Z35848" s="30"/>
      <c r="AB35848" s="6"/>
    </row>
    <row r="35849" spans="1:28">
      <c r="A35849" s="2"/>
      <c r="B35849" s="2"/>
      <c r="C35849" s="2"/>
      <c r="G35849" s="94"/>
      <c r="H35849" s="94"/>
      <c r="I35849" s="94"/>
      <c r="J35849" s="2"/>
      <c r="P35849" s="30"/>
      <c r="T35849" s="2"/>
      <c r="V35849" s="2"/>
      <c r="W35849" s="28"/>
      <c r="Y35849" s="30"/>
      <c r="Z35849" s="30"/>
      <c r="AB35849" s="6"/>
    </row>
    <row r="35850" spans="1:28">
      <c r="A35850" s="2"/>
      <c r="B35850" s="2"/>
      <c r="C35850" s="2"/>
      <c r="G35850" s="94"/>
      <c r="H35850" s="94"/>
      <c r="I35850" s="94"/>
      <c r="J35850" s="2"/>
      <c r="P35850" s="30"/>
      <c r="T35850" s="2"/>
      <c r="V35850" s="2"/>
      <c r="W35850" s="28"/>
      <c r="Y35850" s="30"/>
      <c r="Z35850" s="30"/>
      <c r="AB35850" s="6"/>
    </row>
    <row r="35851" spans="1:28">
      <c r="A35851" s="2"/>
      <c r="B35851" s="2"/>
      <c r="C35851" s="2"/>
      <c r="G35851" s="94"/>
      <c r="H35851" s="94"/>
      <c r="I35851" s="94"/>
      <c r="J35851" s="2"/>
      <c r="P35851" s="30"/>
      <c r="T35851" s="2"/>
      <c r="V35851" s="2"/>
      <c r="W35851" s="28"/>
      <c r="Y35851" s="30"/>
      <c r="Z35851" s="30"/>
      <c r="AB35851" s="6"/>
    </row>
    <row r="35852" spans="1:28">
      <c r="A35852" s="2"/>
      <c r="B35852" s="2"/>
      <c r="C35852" s="2"/>
      <c r="G35852" s="94"/>
      <c r="H35852" s="94"/>
      <c r="I35852" s="94"/>
      <c r="J35852" s="2"/>
      <c r="P35852" s="30"/>
      <c r="T35852" s="2"/>
      <c r="V35852" s="2"/>
      <c r="W35852" s="28"/>
      <c r="Y35852" s="30"/>
      <c r="Z35852" s="30"/>
      <c r="AB35852" s="6"/>
    </row>
    <row r="35853" spans="1:28">
      <c r="A35853" s="2"/>
      <c r="B35853" s="2"/>
      <c r="C35853" s="2"/>
      <c r="G35853" s="94"/>
      <c r="H35853" s="94"/>
      <c r="I35853" s="94"/>
      <c r="J35853" s="2"/>
      <c r="P35853" s="30"/>
      <c r="T35853" s="2"/>
      <c r="V35853" s="2"/>
      <c r="W35853" s="28"/>
      <c r="Y35853" s="30"/>
      <c r="Z35853" s="30"/>
      <c r="AB35853" s="6"/>
    </row>
    <row r="35854" spans="1:28">
      <c r="A35854" s="2"/>
      <c r="B35854" s="2"/>
      <c r="C35854" s="2"/>
      <c r="G35854" s="94"/>
      <c r="H35854" s="94"/>
      <c r="I35854" s="94"/>
      <c r="J35854" s="2"/>
      <c r="P35854" s="30"/>
      <c r="T35854" s="2"/>
      <c r="V35854" s="2"/>
      <c r="W35854" s="28"/>
      <c r="Y35854" s="30"/>
      <c r="Z35854" s="30"/>
      <c r="AB35854" s="6"/>
    </row>
    <row r="35855" spans="1:28">
      <c r="A35855" s="2"/>
      <c r="B35855" s="2"/>
      <c r="C35855" s="2"/>
      <c r="G35855" s="94"/>
      <c r="H35855" s="94"/>
      <c r="I35855" s="94"/>
      <c r="J35855" s="2"/>
      <c r="P35855" s="30"/>
      <c r="T35855" s="2"/>
      <c r="V35855" s="2"/>
      <c r="W35855" s="28"/>
      <c r="Y35855" s="30"/>
      <c r="Z35855" s="30"/>
      <c r="AB35855" s="6"/>
    </row>
    <row r="35856" spans="1:28">
      <c r="A35856" s="2"/>
      <c r="B35856" s="2"/>
      <c r="C35856" s="2"/>
      <c r="G35856" s="94"/>
      <c r="H35856" s="94"/>
      <c r="I35856" s="94"/>
      <c r="J35856" s="2"/>
      <c r="P35856" s="30"/>
      <c r="T35856" s="2"/>
      <c r="V35856" s="2"/>
      <c r="W35856" s="28"/>
      <c r="Y35856" s="30"/>
      <c r="Z35856" s="30"/>
      <c r="AB35856" s="6"/>
    </row>
    <row r="35857" spans="1:28">
      <c r="A35857" s="2"/>
      <c r="B35857" s="2"/>
      <c r="C35857" s="2"/>
      <c r="G35857" s="94"/>
      <c r="H35857" s="94"/>
      <c r="I35857" s="94"/>
      <c r="J35857" s="2"/>
      <c r="P35857" s="30"/>
      <c r="T35857" s="2"/>
      <c r="V35857" s="2"/>
      <c r="W35857" s="28"/>
      <c r="Y35857" s="30"/>
      <c r="Z35857" s="30"/>
      <c r="AB35857" s="6"/>
    </row>
    <row r="35858" spans="1:28">
      <c r="A35858" s="2"/>
      <c r="B35858" s="2"/>
      <c r="C35858" s="2"/>
      <c r="G35858" s="94"/>
      <c r="H35858" s="94"/>
      <c r="I35858" s="94"/>
      <c r="J35858" s="2"/>
      <c r="P35858" s="30"/>
      <c r="T35858" s="2"/>
      <c r="V35858" s="2"/>
      <c r="W35858" s="28"/>
      <c r="Y35858" s="30"/>
      <c r="Z35858" s="30"/>
      <c r="AB35858" s="6"/>
    </row>
    <row r="35859" spans="1:28">
      <c r="A35859" s="2"/>
      <c r="B35859" s="2"/>
      <c r="C35859" s="2"/>
      <c r="G35859" s="94"/>
      <c r="H35859" s="94"/>
      <c r="I35859" s="94"/>
      <c r="J35859" s="2"/>
      <c r="P35859" s="30"/>
      <c r="T35859" s="2"/>
      <c r="V35859" s="2"/>
      <c r="W35859" s="28"/>
      <c r="Y35859" s="30"/>
      <c r="Z35859" s="30"/>
      <c r="AB35859" s="6"/>
    </row>
    <row r="35860" spans="1:28">
      <c r="A35860" s="2"/>
      <c r="B35860" s="2"/>
      <c r="C35860" s="2"/>
      <c r="G35860" s="94"/>
      <c r="H35860" s="94"/>
      <c r="I35860" s="94"/>
      <c r="J35860" s="2"/>
      <c r="P35860" s="30"/>
      <c r="T35860" s="2"/>
      <c r="V35860" s="2"/>
      <c r="W35860" s="28"/>
      <c r="Y35860" s="30"/>
      <c r="Z35860" s="30"/>
      <c r="AB35860" s="6"/>
    </row>
    <row r="35861" spans="1:28">
      <c r="A35861" s="2"/>
      <c r="B35861" s="2"/>
      <c r="C35861" s="2"/>
      <c r="G35861" s="94"/>
      <c r="H35861" s="94"/>
      <c r="I35861" s="94"/>
      <c r="J35861" s="2"/>
      <c r="P35861" s="30"/>
      <c r="T35861" s="2"/>
      <c r="V35861" s="2"/>
      <c r="W35861" s="28"/>
      <c r="Y35861" s="30"/>
      <c r="Z35861" s="30"/>
      <c r="AB35861" s="6"/>
    </row>
    <row r="35862" spans="1:28">
      <c r="A35862" s="2"/>
      <c r="B35862" s="2"/>
      <c r="C35862" s="2"/>
      <c r="G35862" s="94"/>
      <c r="H35862" s="94"/>
      <c r="I35862" s="94"/>
      <c r="J35862" s="2"/>
      <c r="P35862" s="30"/>
      <c r="T35862" s="2"/>
      <c r="V35862" s="2"/>
      <c r="W35862" s="28"/>
      <c r="Y35862" s="30"/>
      <c r="Z35862" s="30"/>
      <c r="AB35862" s="6"/>
    </row>
    <row r="35863" spans="1:28">
      <c r="A35863" s="2"/>
      <c r="B35863" s="2"/>
      <c r="C35863" s="2"/>
      <c r="G35863" s="94"/>
      <c r="H35863" s="94"/>
      <c r="I35863" s="94"/>
      <c r="J35863" s="2"/>
      <c r="P35863" s="30"/>
      <c r="T35863" s="2"/>
      <c r="V35863" s="2"/>
      <c r="W35863" s="28"/>
      <c r="Y35863" s="30"/>
      <c r="Z35863" s="30"/>
      <c r="AB35863" s="6"/>
    </row>
    <row r="35864" spans="1:28">
      <c r="A35864" s="2"/>
      <c r="B35864" s="2"/>
      <c r="C35864" s="2"/>
      <c r="G35864" s="94"/>
      <c r="H35864" s="94"/>
      <c r="I35864" s="94"/>
      <c r="J35864" s="2"/>
      <c r="P35864" s="30"/>
      <c r="T35864" s="2"/>
      <c r="V35864" s="2"/>
      <c r="W35864" s="28"/>
      <c r="Y35864" s="30"/>
      <c r="Z35864" s="30"/>
      <c r="AB35864" s="6"/>
    </row>
    <row r="35865" spans="1:28">
      <c r="A35865" s="2"/>
      <c r="B35865" s="2"/>
      <c r="C35865" s="2"/>
      <c r="G35865" s="94"/>
      <c r="H35865" s="94"/>
      <c r="I35865" s="94"/>
      <c r="J35865" s="2"/>
      <c r="P35865" s="30"/>
      <c r="T35865" s="2"/>
      <c r="V35865" s="2"/>
      <c r="W35865" s="28"/>
      <c r="Y35865" s="30"/>
      <c r="Z35865" s="30"/>
      <c r="AB35865" s="6"/>
    </row>
    <row r="35866" spans="1:28">
      <c r="A35866" s="2"/>
      <c r="B35866" s="2"/>
      <c r="C35866" s="2"/>
      <c r="G35866" s="94"/>
      <c r="H35866" s="94"/>
      <c r="I35866" s="94"/>
      <c r="J35866" s="2"/>
      <c r="P35866" s="30"/>
      <c r="T35866" s="2"/>
      <c r="V35866" s="2"/>
      <c r="W35866" s="28"/>
      <c r="Y35866" s="30"/>
      <c r="Z35866" s="30"/>
      <c r="AB35866" s="6"/>
    </row>
    <row r="35867" spans="1:28">
      <c r="A35867" s="2"/>
      <c r="B35867" s="2"/>
      <c r="C35867" s="2"/>
      <c r="G35867" s="94"/>
      <c r="H35867" s="94"/>
      <c r="I35867" s="94"/>
      <c r="J35867" s="2"/>
      <c r="P35867" s="30"/>
      <c r="T35867" s="2"/>
      <c r="V35867" s="2"/>
      <c r="W35867" s="28"/>
      <c r="Y35867" s="30"/>
      <c r="Z35867" s="30"/>
      <c r="AB35867" s="6"/>
    </row>
    <row r="35868" spans="1:28">
      <c r="A35868" s="2"/>
      <c r="B35868" s="2"/>
      <c r="C35868" s="2"/>
      <c r="G35868" s="94"/>
      <c r="H35868" s="94"/>
      <c r="I35868" s="94"/>
      <c r="J35868" s="2"/>
      <c r="P35868" s="30"/>
      <c r="T35868" s="2"/>
      <c r="V35868" s="2"/>
      <c r="W35868" s="28"/>
      <c r="Y35868" s="30"/>
      <c r="Z35868" s="30"/>
      <c r="AB35868" s="6"/>
    </row>
    <row r="35869" spans="1:28">
      <c r="A35869" s="2"/>
      <c r="B35869" s="2"/>
      <c r="C35869" s="2"/>
      <c r="G35869" s="94"/>
      <c r="H35869" s="94"/>
      <c r="I35869" s="94"/>
      <c r="J35869" s="2"/>
      <c r="P35869" s="30"/>
      <c r="T35869" s="2"/>
      <c r="V35869" s="2"/>
      <c r="W35869" s="28"/>
      <c r="Y35869" s="30"/>
      <c r="Z35869" s="30"/>
      <c r="AB35869" s="6"/>
    </row>
    <row r="35870" spans="1:28">
      <c r="A35870" s="2"/>
      <c r="B35870" s="2"/>
      <c r="C35870" s="2"/>
      <c r="G35870" s="94"/>
      <c r="H35870" s="94"/>
      <c r="I35870" s="94"/>
      <c r="J35870" s="2"/>
      <c r="P35870" s="30"/>
      <c r="T35870" s="2"/>
      <c r="V35870" s="2"/>
      <c r="W35870" s="28"/>
      <c r="Y35870" s="30"/>
      <c r="Z35870" s="30"/>
      <c r="AB35870" s="6"/>
    </row>
    <row r="35871" spans="1:28">
      <c r="A35871" s="2"/>
      <c r="B35871" s="2"/>
      <c r="C35871" s="2"/>
      <c r="G35871" s="94"/>
      <c r="H35871" s="94"/>
      <c r="I35871" s="94"/>
      <c r="J35871" s="2"/>
      <c r="P35871" s="30"/>
      <c r="T35871" s="2"/>
      <c r="V35871" s="2"/>
      <c r="W35871" s="28"/>
      <c r="Y35871" s="30"/>
      <c r="Z35871" s="30"/>
      <c r="AB35871" s="6"/>
    </row>
    <row r="35872" spans="1:28">
      <c r="A35872" s="2"/>
      <c r="B35872" s="2"/>
      <c r="C35872" s="2"/>
      <c r="G35872" s="94"/>
      <c r="H35872" s="94"/>
      <c r="I35872" s="94"/>
      <c r="J35872" s="2"/>
      <c r="P35872" s="30"/>
      <c r="T35872" s="2"/>
      <c r="V35872" s="2"/>
      <c r="W35872" s="28"/>
      <c r="Y35872" s="30"/>
      <c r="Z35872" s="30"/>
      <c r="AB35872" s="6"/>
    </row>
    <row r="35873" spans="1:28">
      <c r="A35873" s="2"/>
      <c r="B35873" s="2"/>
      <c r="C35873" s="2"/>
      <c r="G35873" s="94"/>
      <c r="H35873" s="94"/>
      <c r="I35873" s="94"/>
      <c r="J35873" s="2"/>
      <c r="P35873" s="30"/>
      <c r="T35873" s="2"/>
      <c r="V35873" s="2"/>
      <c r="W35873" s="28"/>
      <c r="Y35873" s="30"/>
      <c r="Z35873" s="30"/>
      <c r="AB35873" s="6"/>
    </row>
    <row r="35874" spans="1:28">
      <c r="A35874" s="2"/>
      <c r="B35874" s="2"/>
      <c r="C35874" s="2"/>
      <c r="G35874" s="94"/>
      <c r="H35874" s="94"/>
      <c r="I35874" s="94"/>
      <c r="J35874" s="2"/>
      <c r="P35874" s="30"/>
      <c r="T35874" s="2"/>
      <c r="V35874" s="2"/>
      <c r="W35874" s="28"/>
      <c r="Y35874" s="30"/>
      <c r="Z35874" s="30"/>
      <c r="AB35874" s="6"/>
    </row>
    <row r="35875" spans="1:28">
      <c r="A35875" s="2"/>
      <c r="B35875" s="2"/>
      <c r="C35875" s="2"/>
      <c r="G35875" s="94"/>
      <c r="H35875" s="94"/>
      <c r="I35875" s="94"/>
      <c r="J35875" s="2"/>
      <c r="P35875" s="30"/>
      <c r="T35875" s="2"/>
      <c r="V35875" s="2"/>
      <c r="W35875" s="28"/>
      <c r="Y35875" s="30"/>
      <c r="Z35875" s="30"/>
      <c r="AB35875" s="6"/>
    </row>
    <row r="35876" spans="1:28">
      <c r="A35876" s="2"/>
      <c r="B35876" s="2"/>
      <c r="C35876" s="2"/>
      <c r="G35876" s="94"/>
      <c r="H35876" s="94"/>
      <c r="I35876" s="94"/>
      <c r="J35876" s="2"/>
      <c r="P35876" s="30"/>
      <c r="T35876" s="2"/>
      <c r="V35876" s="2"/>
      <c r="W35876" s="28"/>
      <c r="Y35876" s="30"/>
      <c r="Z35876" s="30"/>
      <c r="AB35876" s="6"/>
    </row>
    <row r="35877" spans="1:28">
      <c r="A35877" s="2"/>
      <c r="B35877" s="2"/>
      <c r="C35877" s="2"/>
      <c r="G35877" s="94"/>
      <c r="H35877" s="94"/>
      <c r="I35877" s="94"/>
      <c r="J35877" s="2"/>
      <c r="P35877" s="30"/>
      <c r="T35877" s="2"/>
      <c r="V35877" s="2"/>
      <c r="W35877" s="28"/>
      <c r="Y35877" s="30"/>
      <c r="Z35877" s="30"/>
      <c r="AB35877" s="6"/>
    </row>
    <row r="35878" spans="1:28">
      <c r="A35878" s="2"/>
      <c r="B35878" s="2"/>
      <c r="C35878" s="2"/>
      <c r="G35878" s="94"/>
      <c r="H35878" s="94"/>
      <c r="I35878" s="94"/>
      <c r="J35878" s="2"/>
      <c r="P35878" s="30"/>
      <c r="T35878" s="2"/>
      <c r="V35878" s="2"/>
      <c r="W35878" s="28"/>
      <c r="Y35878" s="30"/>
      <c r="Z35878" s="30"/>
      <c r="AB35878" s="6"/>
    </row>
    <row r="35879" spans="1:28">
      <c r="A35879" s="2"/>
      <c r="B35879" s="2"/>
      <c r="C35879" s="2"/>
      <c r="G35879" s="94"/>
      <c r="H35879" s="94"/>
      <c r="I35879" s="94"/>
      <c r="J35879" s="2"/>
      <c r="P35879" s="30"/>
      <c r="T35879" s="2"/>
      <c r="V35879" s="2"/>
      <c r="W35879" s="28"/>
      <c r="Y35879" s="30"/>
      <c r="Z35879" s="30"/>
      <c r="AB35879" s="6"/>
    </row>
    <row r="35880" spans="1:28">
      <c r="A35880" s="2"/>
      <c r="B35880" s="2"/>
      <c r="C35880" s="2"/>
      <c r="G35880" s="94"/>
      <c r="H35880" s="94"/>
      <c r="I35880" s="94"/>
      <c r="J35880" s="2"/>
      <c r="P35880" s="30"/>
      <c r="T35880" s="2"/>
      <c r="V35880" s="2"/>
      <c r="W35880" s="28"/>
      <c r="Y35880" s="30"/>
      <c r="Z35880" s="30"/>
      <c r="AB35880" s="6"/>
    </row>
    <row r="35881" spans="1:28">
      <c r="A35881" s="2"/>
      <c r="B35881" s="2"/>
      <c r="C35881" s="2"/>
      <c r="G35881" s="94"/>
      <c r="H35881" s="94"/>
      <c r="I35881" s="94"/>
      <c r="J35881" s="2"/>
      <c r="P35881" s="30"/>
      <c r="T35881" s="2"/>
      <c r="V35881" s="2"/>
      <c r="W35881" s="28"/>
      <c r="Y35881" s="30"/>
      <c r="Z35881" s="30"/>
      <c r="AB35881" s="6"/>
    </row>
    <row r="35882" spans="1:28">
      <c r="A35882" s="2"/>
      <c r="B35882" s="2"/>
      <c r="C35882" s="2"/>
      <c r="G35882" s="94"/>
      <c r="H35882" s="94"/>
      <c r="I35882" s="94"/>
      <c r="J35882" s="2"/>
      <c r="P35882" s="30"/>
      <c r="T35882" s="2"/>
      <c r="V35882" s="2"/>
      <c r="W35882" s="28"/>
      <c r="Y35882" s="30"/>
      <c r="Z35882" s="30"/>
      <c r="AB35882" s="6"/>
    </row>
    <row r="35883" spans="1:28">
      <c r="A35883" s="2"/>
      <c r="B35883" s="2"/>
      <c r="C35883" s="2"/>
      <c r="G35883" s="94"/>
      <c r="H35883" s="94"/>
      <c r="I35883" s="94"/>
      <c r="J35883" s="2"/>
      <c r="P35883" s="30"/>
      <c r="T35883" s="2"/>
      <c r="V35883" s="2"/>
      <c r="W35883" s="28"/>
      <c r="Y35883" s="30"/>
      <c r="Z35883" s="30"/>
      <c r="AB35883" s="6"/>
    </row>
    <row r="35884" spans="1:28">
      <c r="A35884" s="2"/>
      <c r="B35884" s="2"/>
      <c r="C35884" s="2"/>
      <c r="G35884" s="94"/>
      <c r="H35884" s="94"/>
      <c r="I35884" s="94"/>
      <c r="J35884" s="2"/>
      <c r="P35884" s="30"/>
      <c r="T35884" s="2"/>
      <c r="V35884" s="2"/>
      <c r="W35884" s="28"/>
      <c r="Y35884" s="30"/>
      <c r="Z35884" s="30"/>
      <c r="AB35884" s="6"/>
    </row>
    <row r="35885" spans="1:28">
      <c r="A35885" s="2"/>
      <c r="B35885" s="2"/>
      <c r="C35885" s="2"/>
      <c r="G35885" s="94"/>
      <c r="H35885" s="94"/>
      <c r="I35885" s="94"/>
      <c r="J35885" s="2"/>
      <c r="P35885" s="30"/>
      <c r="T35885" s="2"/>
      <c r="V35885" s="2"/>
      <c r="W35885" s="28"/>
      <c r="Y35885" s="30"/>
      <c r="Z35885" s="30"/>
      <c r="AB35885" s="6"/>
    </row>
    <row r="35886" spans="1:28">
      <c r="A35886" s="2"/>
      <c r="B35886" s="2"/>
      <c r="C35886" s="2"/>
      <c r="G35886" s="94"/>
      <c r="H35886" s="94"/>
      <c r="I35886" s="94"/>
      <c r="J35886" s="2"/>
      <c r="P35886" s="30"/>
      <c r="T35886" s="2"/>
      <c r="V35886" s="2"/>
      <c r="W35886" s="28"/>
      <c r="Y35886" s="30"/>
      <c r="Z35886" s="30"/>
      <c r="AB35886" s="6"/>
    </row>
    <row r="35887" spans="1:28">
      <c r="A35887" s="2"/>
      <c r="B35887" s="2"/>
      <c r="C35887" s="2"/>
      <c r="G35887" s="94"/>
      <c r="H35887" s="94"/>
      <c r="I35887" s="94"/>
      <c r="J35887" s="2"/>
      <c r="P35887" s="30"/>
      <c r="T35887" s="2"/>
      <c r="V35887" s="2"/>
      <c r="W35887" s="28"/>
      <c r="Y35887" s="30"/>
      <c r="Z35887" s="30"/>
      <c r="AB35887" s="6"/>
    </row>
    <row r="35888" spans="1:28">
      <c r="A35888" s="2"/>
      <c r="B35888" s="2"/>
      <c r="C35888" s="2"/>
      <c r="G35888" s="94"/>
      <c r="H35888" s="94"/>
      <c r="I35888" s="94"/>
      <c r="J35888" s="2"/>
      <c r="P35888" s="30"/>
      <c r="T35888" s="2"/>
      <c r="V35888" s="2"/>
      <c r="W35888" s="28"/>
      <c r="Y35888" s="30"/>
      <c r="Z35888" s="30"/>
      <c r="AB35888" s="6"/>
    </row>
    <row r="35889" spans="1:28">
      <c r="A35889" s="2"/>
      <c r="B35889" s="2"/>
      <c r="C35889" s="2"/>
      <c r="G35889" s="94"/>
      <c r="H35889" s="94"/>
      <c r="I35889" s="94"/>
      <c r="J35889" s="2"/>
      <c r="P35889" s="30"/>
      <c r="T35889" s="2"/>
      <c r="V35889" s="2"/>
      <c r="W35889" s="28"/>
      <c r="Y35889" s="30"/>
      <c r="Z35889" s="30"/>
      <c r="AB35889" s="6"/>
    </row>
    <row r="35890" spans="1:28">
      <c r="A35890" s="2"/>
      <c r="B35890" s="2"/>
      <c r="C35890" s="2"/>
      <c r="G35890" s="94"/>
      <c r="H35890" s="94"/>
      <c r="I35890" s="94"/>
      <c r="J35890" s="2"/>
      <c r="P35890" s="30"/>
      <c r="T35890" s="2"/>
      <c r="V35890" s="2"/>
      <c r="W35890" s="28"/>
      <c r="Y35890" s="30"/>
      <c r="Z35890" s="30"/>
      <c r="AB35890" s="6"/>
    </row>
    <row r="35891" spans="1:28">
      <c r="A35891" s="2"/>
      <c r="B35891" s="2"/>
      <c r="C35891" s="2"/>
      <c r="G35891" s="94"/>
      <c r="H35891" s="94"/>
      <c r="I35891" s="94"/>
      <c r="J35891" s="2"/>
      <c r="P35891" s="30"/>
      <c r="T35891" s="2"/>
      <c r="V35891" s="2"/>
      <c r="W35891" s="28"/>
      <c r="Y35891" s="30"/>
      <c r="Z35891" s="30"/>
      <c r="AB35891" s="6"/>
    </row>
    <row r="35892" spans="1:28">
      <c r="A35892" s="2"/>
      <c r="B35892" s="2"/>
      <c r="C35892" s="2"/>
      <c r="G35892" s="94"/>
      <c r="H35892" s="94"/>
      <c r="I35892" s="94"/>
      <c r="J35892" s="2"/>
      <c r="P35892" s="30"/>
      <c r="T35892" s="2"/>
      <c r="V35892" s="2"/>
      <c r="W35892" s="28"/>
      <c r="Y35892" s="30"/>
      <c r="Z35892" s="30"/>
      <c r="AB35892" s="6"/>
    </row>
    <row r="35893" spans="1:28">
      <c r="A35893" s="2"/>
      <c r="B35893" s="2"/>
      <c r="C35893" s="2"/>
      <c r="G35893" s="94"/>
      <c r="H35893" s="94"/>
      <c r="I35893" s="94"/>
      <c r="J35893" s="2"/>
      <c r="P35893" s="30"/>
      <c r="T35893" s="2"/>
      <c r="V35893" s="2"/>
      <c r="W35893" s="28"/>
      <c r="Y35893" s="30"/>
      <c r="Z35893" s="30"/>
      <c r="AB35893" s="6"/>
    </row>
    <row r="35894" spans="1:28">
      <c r="A35894" s="2"/>
      <c r="B35894" s="2"/>
      <c r="C35894" s="2"/>
      <c r="G35894" s="94"/>
      <c r="H35894" s="94"/>
      <c r="I35894" s="94"/>
      <c r="J35894" s="2"/>
      <c r="P35894" s="30"/>
      <c r="T35894" s="2"/>
      <c r="V35894" s="2"/>
      <c r="W35894" s="28"/>
      <c r="Y35894" s="30"/>
      <c r="Z35894" s="30"/>
      <c r="AB35894" s="6"/>
    </row>
    <row r="35895" spans="1:28">
      <c r="A35895" s="2"/>
      <c r="B35895" s="2"/>
      <c r="C35895" s="2"/>
      <c r="G35895" s="94"/>
      <c r="H35895" s="94"/>
      <c r="I35895" s="94"/>
      <c r="J35895" s="2"/>
      <c r="P35895" s="30"/>
      <c r="T35895" s="2"/>
      <c r="V35895" s="2"/>
      <c r="W35895" s="28"/>
      <c r="Y35895" s="30"/>
      <c r="Z35895" s="30"/>
      <c r="AB35895" s="6"/>
    </row>
    <row r="35896" spans="1:28">
      <c r="A35896" s="2"/>
      <c r="B35896" s="2"/>
      <c r="C35896" s="2"/>
      <c r="G35896" s="94"/>
      <c r="H35896" s="94"/>
      <c r="I35896" s="94"/>
      <c r="J35896" s="2"/>
      <c r="P35896" s="30"/>
      <c r="T35896" s="2"/>
      <c r="V35896" s="2"/>
      <c r="W35896" s="28"/>
      <c r="Y35896" s="30"/>
      <c r="Z35896" s="30"/>
      <c r="AB35896" s="6"/>
    </row>
    <row r="35897" spans="1:28">
      <c r="A35897" s="2"/>
      <c r="B35897" s="2"/>
      <c r="C35897" s="2"/>
      <c r="G35897" s="94"/>
      <c r="H35897" s="94"/>
      <c r="I35897" s="94"/>
      <c r="J35897" s="2"/>
      <c r="P35897" s="30"/>
      <c r="T35897" s="2"/>
      <c r="V35897" s="2"/>
      <c r="W35897" s="28"/>
      <c r="Y35897" s="30"/>
      <c r="Z35897" s="30"/>
      <c r="AB35897" s="6"/>
    </row>
    <row r="35898" spans="1:28">
      <c r="A35898" s="2"/>
      <c r="B35898" s="2"/>
      <c r="C35898" s="2"/>
      <c r="G35898" s="94"/>
      <c r="H35898" s="94"/>
      <c r="I35898" s="94"/>
      <c r="J35898" s="2"/>
      <c r="P35898" s="30"/>
      <c r="T35898" s="2"/>
      <c r="V35898" s="2"/>
      <c r="W35898" s="28"/>
      <c r="Y35898" s="30"/>
      <c r="Z35898" s="30"/>
      <c r="AB35898" s="6"/>
    </row>
    <row r="35899" spans="1:28">
      <c r="A35899" s="2"/>
      <c r="B35899" s="2"/>
      <c r="C35899" s="2"/>
      <c r="G35899" s="94"/>
      <c r="H35899" s="94"/>
      <c r="I35899" s="94"/>
      <c r="J35899" s="2"/>
      <c r="P35899" s="30"/>
      <c r="T35899" s="2"/>
      <c r="V35899" s="2"/>
      <c r="W35899" s="28"/>
      <c r="Y35899" s="30"/>
      <c r="Z35899" s="30"/>
      <c r="AB35899" s="6"/>
    </row>
    <row r="35900" spans="1:28">
      <c r="A35900" s="2"/>
      <c r="B35900" s="2"/>
      <c r="C35900" s="2"/>
      <c r="G35900" s="94"/>
      <c r="H35900" s="94"/>
      <c r="I35900" s="94"/>
      <c r="J35900" s="2"/>
      <c r="P35900" s="30"/>
      <c r="T35900" s="2"/>
      <c r="V35900" s="2"/>
      <c r="W35900" s="28"/>
      <c r="Y35900" s="30"/>
      <c r="Z35900" s="30"/>
      <c r="AB35900" s="6"/>
    </row>
    <row r="35901" spans="1:28">
      <c r="A35901" s="2"/>
      <c r="B35901" s="2"/>
      <c r="C35901" s="2"/>
      <c r="G35901" s="94"/>
      <c r="H35901" s="94"/>
      <c r="I35901" s="94"/>
      <c r="J35901" s="2"/>
      <c r="P35901" s="30"/>
      <c r="T35901" s="2"/>
      <c r="V35901" s="2"/>
      <c r="W35901" s="28"/>
      <c r="Y35901" s="30"/>
      <c r="Z35901" s="30"/>
      <c r="AB35901" s="6"/>
    </row>
    <row r="35902" spans="1:28">
      <c r="A35902" s="2"/>
      <c r="B35902" s="2"/>
      <c r="C35902" s="2"/>
      <c r="G35902" s="94"/>
      <c r="H35902" s="94"/>
      <c r="I35902" s="94"/>
      <c r="J35902" s="2"/>
      <c r="P35902" s="30"/>
      <c r="T35902" s="2"/>
      <c r="V35902" s="2"/>
      <c r="W35902" s="28"/>
      <c r="Y35902" s="30"/>
      <c r="Z35902" s="30"/>
      <c r="AB35902" s="6"/>
    </row>
    <row r="35903" spans="1:28">
      <c r="A35903" s="2"/>
      <c r="B35903" s="2"/>
      <c r="C35903" s="2"/>
      <c r="G35903" s="94"/>
      <c r="H35903" s="94"/>
      <c r="I35903" s="94"/>
      <c r="J35903" s="2"/>
      <c r="P35903" s="30"/>
      <c r="T35903" s="2"/>
      <c r="V35903" s="2"/>
      <c r="W35903" s="28"/>
      <c r="Y35903" s="30"/>
      <c r="Z35903" s="30"/>
      <c r="AB35903" s="6"/>
    </row>
    <row r="35904" spans="1:28">
      <c r="A35904" s="2"/>
      <c r="B35904" s="2"/>
      <c r="C35904" s="2"/>
      <c r="G35904" s="94"/>
      <c r="H35904" s="94"/>
      <c r="I35904" s="94"/>
      <c r="J35904" s="2"/>
      <c r="P35904" s="30"/>
      <c r="T35904" s="2"/>
      <c r="V35904" s="2"/>
      <c r="W35904" s="28"/>
      <c r="Y35904" s="30"/>
      <c r="Z35904" s="30"/>
      <c r="AB35904" s="6"/>
    </row>
    <row r="35905" spans="1:28">
      <c r="A35905" s="2"/>
      <c r="B35905" s="2"/>
      <c r="C35905" s="2"/>
      <c r="G35905" s="94"/>
      <c r="H35905" s="94"/>
      <c r="I35905" s="94"/>
      <c r="J35905" s="2"/>
      <c r="P35905" s="30"/>
      <c r="T35905" s="2"/>
      <c r="V35905" s="2"/>
      <c r="W35905" s="28"/>
      <c r="Y35905" s="30"/>
      <c r="Z35905" s="30"/>
      <c r="AB35905" s="6"/>
    </row>
    <row r="35906" spans="1:28">
      <c r="A35906" s="2"/>
      <c r="B35906" s="2"/>
      <c r="C35906" s="2"/>
      <c r="G35906" s="94"/>
      <c r="H35906" s="94"/>
      <c r="I35906" s="94"/>
      <c r="J35906" s="2"/>
      <c r="P35906" s="30"/>
      <c r="T35906" s="2"/>
      <c r="V35906" s="2"/>
      <c r="W35906" s="28"/>
      <c r="Y35906" s="30"/>
      <c r="Z35906" s="30"/>
      <c r="AB35906" s="6"/>
    </row>
    <row r="35907" spans="1:28">
      <c r="A35907" s="2"/>
      <c r="B35907" s="2"/>
      <c r="C35907" s="2"/>
      <c r="G35907" s="94"/>
      <c r="H35907" s="94"/>
      <c r="I35907" s="94"/>
      <c r="J35907" s="2"/>
      <c r="P35907" s="30"/>
      <c r="T35907" s="2"/>
      <c r="V35907" s="2"/>
      <c r="W35907" s="28"/>
      <c r="Y35907" s="30"/>
      <c r="Z35907" s="30"/>
      <c r="AB35907" s="6"/>
    </row>
    <row r="35908" spans="1:28">
      <c r="A35908" s="2"/>
      <c r="B35908" s="2"/>
      <c r="C35908" s="2"/>
      <c r="G35908" s="94"/>
      <c r="H35908" s="94"/>
      <c r="I35908" s="94"/>
      <c r="J35908" s="2"/>
      <c r="P35908" s="30"/>
      <c r="T35908" s="2"/>
      <c r="V35908" s="2"/>
      <c r="W35908" s="28"/>
      <c r="Y35908" s="30"/>
      <c r="Z35908" s="30"/>
      <c r="AB35908" s="6"/>
    </row>
    <row r="35909" spans="1:28">
      <c r="A35909" s="2"/>
      <c r="B35909" s="2"/>
      <c r="C35909" s="2"/>
      <c r="G35909" s="94"/>
      <c r="H35909" s="94"/>
      <c r="I35909" s="94"/>
      <c r="J35909" s="2"/>
      <c r="P35909" s="30"/>
      <c r="T35909" s="2"/>
      <c r="V35909" s="2"/>
      <c r="W35909" s="28"/>
      <c r="Y35909" s="30"/>
      <c r="Z35909" s="30"/>
      <c r="AB35909" s="6"/>
    </row>
    <row r="35910" spans="1:28">
      <c r="A35910" s="2"/>
      <c r="B35910" s="2"/>
      <c r="C35910" s="2"/>
      <c r="G35910" s="94"/>
      <c r="H35910" s="94"/>
      <c r="I35910" s="94"/>
      <c r="J35910" s="2"/>
      <c r="P35910" s="30"/>
      <c r="T35910" s="2"/>
      <c r="V35910" s="2"/>
      <c r="W35910" s="28"/>
      <c r="Y35910" s="30"/>
      <c r="Z35910" s="30"/>
      <c r="AB35910" s="6"/>
    </row>
    <row r="35911" spans="1:28">
      <c r="A35911" s="2"/>
      <c r="B35911" s="2"/>
      <c r="C35911" s="2"/>
      <c r="G35911" s="94"/>
      <c r="H35911" s="94"/>
      <c r="I35911" s="94"/>
      <c r="J35911" s="2"/>
      <c r="P35911" s="30"/>
      <c r="T35911" s="2"/>
      <c r="V35911" s="2"/>
      <c r="W35911" s="28"/>
      <c r="Y35911" s="30"/>
      <c r="Z35911" s="30"/>
      <c r="AB35911" s="6"/>
    </row>
    <row r="35912" spans="1:28">
      <c r="A35912" s="2"/>
      <c r="B35912" s="2"/>
      <c r="C35912" s="2"/>
      <c r="G35912" s="94"/>
      <c r="H35912" s="94"/>
      <c r="I35912" s="94"/>
      <c r="J35912" s="2"/>
      <c r="P35912" s="30"/>
      <c r="T35912" s="2"/>
      <c r="V35912" s="2"/>
      <c r="W35912" s="28"/>
      <c r="Y35912" s="30"/>
      <c r="Z35912" s="30"/>
      <c r="AB35912" s="6"/>
    </row>
    <row r="35913" spans="1:28">
      <c r="A35913" s="2"/>
      <c r="B35913" s="2"/>
      <c r="C35913" s="2"/>
      <c r="G35913" s="94"/>
      <c r="H35913" s="94"/>
      <c r="I35913" s="94"/>
      <c r="J35913" s="2"/>
      <c r="P35913" s="30"/>
      <c r="T35913" s="2"/>
      <c r="V35913" s="2"/>
      <c r="W35913" s="28"/>
      <c r="Y35913" s="30"/>
      <c r="Z35913" s="30"/>
      <c r="AB35913" s="6"/>
    </row>
    <row r="35914" spans="1:28">
      <c r="A35914" s="2"/>
      <c r="B35914" s="2"/>
      <c r="C35914" s="2"/>
      <c r="G35914" s="94"/>
      <c r="H35914" s="94"/>
      <c r="I35914" s="94"/>
      <c r="J35914" s="2"/>
      <c r="P35914" s="30"/>
      <c r="T35914" s="2"/>
      <c r="V35914" s="2"/>
      <c r="W35914" s="28"/>
      <c r="Y35914" s="30"/>
      <c r="Z35914" s="30"/>
      <c r="AB35914" s="6"/>
    </row>
    <row r="35915" spans="1:28">
      <c r="A35915" s="2"/>
      <c r="B35915" s="2"/>
      <c r="C35915" s="2"/>
      <c r="G35915" s="94"/>
      <c r="H35915" s="94"/>
      <c r="I35915" s="94"/>
      <c r="J35915" s="2"/>
      <c r="P35915" s="30"/>
      <c r="T35915" s="2"/>
      <c r="V35915" s="2"/>
      <c r="W35915" s="28"/>
      <c r="Y35915" s="30"/>
      <c r="Z35915" s="30"/>
      <c r="AB35915" s="6"/>
    </row>
    <row r="35916" spans="1:28">
      <c r="A35916" s="2"/>
      <c r="B35916" s="2"/>
      <c r="C35916" s="2"/>
      <c r="G35916" s="94"/>
      <c r="H35916" s="94"/>
      <c r="I35916" s="94"/>
      <c r="J35916" s="2"/>
      <c r="P35916" s="30"/>
      <c r="T35916" s="2"/>
      <c r="V35916" s="2"/>
      <c r="W35916" s="28"/>
      <c r="Y35916" s="30"/>
      <c r="Z35916" s="30"/>
      <c r="AB35916" s="6"/>
    </row>
    <row r="35917" spans="1:28">
      <c r="A35917" s="2"/>
      <c r="B35917" s="2"/>
      <c r="C35917" s="2"/>
      <c r="G35917" s="94"/>
      <c r="H35917" s="94"/>
      <c r="I35917" s="94"/>
      <c r="J35917" s="2"/>
      <c r="P35917" s="30"/>
      <c r="T35917" s="2"/>
      <c r="V35917" s="2"/>
      <c r="W35917" s="28"/>
      <c r="Y35917" s="30"/>
      <c r="Z35917" s="30"/>
      <c r="AB35917" s="6"/>
    </row>
    <row r="35918" spans="1:28">
      <c r="A35918" s="2"/>
      <c r="B35918" s="2"/>
      <c r="C35918" s="2"/>
      <c r="G35918" s="94"/>
      <c r="H35918" s="94"/>
      <c r="I35918" s="94"/>
      <c r="J35918" s="2"/>
      <c r="P35918" s="30"/>
      <c r="T35918" s="2"/>
      <c r="V35918" s="2"/>
      <c r="W35918" s="28"/>
      <c r="Y35918" s="30"/>
      <c r="Z35918" s="30"/>
      <c r="AB35918" s="6"/>
    </row>
    <row r="35919" spans="1:28">
      <c r="A35919" s="2"/>
      <c r="B35919" s="2"/>
      <c r="C35919" s="2"/>
      <c r="G35919" s="94"/>
      <c r="H35919" s="94"/>
      <c r="I35919" s="94"/>
      <c r="J35919" s="2"/>
      <c r="P35919" s="30"/>
      <c r="T35919" s="2"/>
      <c r="V35919" s="2"/>
      <c r="W35919" s="28"/>
      <c r="Y35919" s="30"/>
      <c r="Z35919" s="30"/>
      <c r="AB35919" s="6"/>
    </row>
    <row r="35920" spans="1:28">
      <c r="A35920" s="2"/>
      <c r="B35920" s="2"/>
      <c r="C35920" s="2"/>
      <c r="G35920" s="94"/>
      <c r="H35920" s="94"/>
      <c r="I35920" s="94"/>
      <c r="J35920" s="2"/>
      <c r="P35920" s="30"/>
      <c r="T35920" s="2"/>
      <c r="V35920" s="2"/>
      <c r="W35920" s="28"/>
      <c r="Y35920" s="30"/>
      <c r="Z35920" s="30"/>
      <c r="AB35920" s="6"/>
    </row>
    <row r="35921" spans="1:28">
      <c r="A35921" s="2"/>
      <c r="B35921" s="2"/>
      <c r="C35921" s="2"/>
      <c r="G35921" s="94"/>
      <c r="H35921" s="94"/>
      <c r="I35921" s="94"/>
      <c r="J35921" s="2"/>
      <c r="P35921" s="30"/>
      <c r="T35921" s="2"/>
      <c r="V35921" s="2"/>
      <c r="W35921" s="28"/>
      <c r="Y35921" s="30"/>
      <c r="Z35921" s="30"/>
      <c r="AB35921" s="6"/>
    </row>
    <row r="35922" spans="1:28">
      <c r="A35922" s="2"/>
      <c r="B35922" s="2"/>
      <c r="C35922" s="2"/>
      <c r="G35922" s="94"/>
      <c r="H35922" s="94"/>
      <c r="I35922" s="94"/>
      <c r="J35922" s="2"/>
      <c r="P35922" s="30"/>
      <c r="T35922" s="2"/>
      <c r="V35922" s="2"/>
      <c r="W35922" s="28"/>
      <c r="Y35922" s="30"/>
      <c r="Z35922" s="30"/>
      <c r="AB35922" s="6"/>
    </row>
    <row r="35923" spans="1:28">
      <c r="A35923" s="2"/>
      <c r="B35923" s="2"/>
      <c r="C35923" s="2"/>
      <c r="G35923" s="94"/>
      <c r="H35923" s="94"/>
      <c r="I35923" s="94"/>
      <c r="J35923" s="2"/>
      <c r="P35923" s="30"/>
      <c r="T35923" s="2"/>
      <c r="V35923" s="2"/>
      <c r="W35923" s="28"/>
      <c r="Y35923" s="30"/>
      <c r="Z35923" s="30"/>
      <c r="AB35923" s="6"/>
    </row>
    <row r="35924" spans="1:28">
      <c r="A35924" s="2"/>
      <c r="B35924" s="2"/>
      <c r="C35924" s="2"/>
      <c r="G35924" s="94"/>
      <c r="H35924" s="94"/>
      <c r="I35924" s="94"/>
      <c r="J35924" s="2"/>
      <c r="P35924" s="30"/>
      <c r="T35924" s="2"/>
      <c r="V35924" s="2"/>
      <c r="W35924" s="28"/>
      <c r="Y35924" s="30"/>
      <c r="Z35924" s="30"/>
      <c r="AB35924" s="6"/>
    </row>
    <row r="35925" spans="1:28">
      <c r="A35925" s="2"/>
      <c r="B35925" s="2"/>
      <c r="C35925" s="2"/>
      <c r="G35925" s="94"/>
      <c r="H35925" s="94"/>
      <c r="I35925" s="94"/>
      <c r="J35925" s="2"/>
      <c r="P35925" s="30"/>
      <c r="T35925" s="2"/>
      <c r="V35925" s="2"/>
      <c r="W35925" s="28"/>
      <c r="Y35925" s="30"/>
      <c r="Z35925" s="30"/>
      <c r="AB35925" s="6"/>
    </row>
    <row r="35926" spans="1:28">
      <c r="A35926" s="2"/>
      <c r="B35926" s="2"/>
      <c r="C35926" s="2"/>
      <c r="G35926" s="94"/>
      <c r="H35926" s="94"/>
      <c r="I35926" s="94"/>
      <c r="J35926" s="2"/>
      <c r="P35926" s="30"/>
      <c r="T35926" s="2"/>
      <c r="V35926" s="2"/>
      <c r="W35926" s="28"/>
      <c r="Y35926" s="30"/>
      <c r="Z35926" s="30"/>
      <c r="AB35926" s="6"/>
    </row>
    <row r="35927" spans="1:28">
      <c r="A35927" s="2"/>
      <c r="B35927" s="2"/>
      <c r="C35927" s="2"/>
      <c r="G35927" s="94"/>
      <c r="H35927" s="94"/>
      <c r="I35927" s="94"/>
      <c r="J35927" s="2"/>
      <c r="P35927" s="30"/>
      <c r="T35927" s="2"/>
      <c r="V35927" s="2"/>
      <c r="W35927" s="28"/>
      <c r="Y35927" s="30"/>
      <c r="Z35927" s="30"/>
      <c r="AB35927" s="6"/>
    </row>
    <row r="35928" spans="1:28">
      <c r="A35928" s="2"/>
      <c r="B35928" s="2"/>
      <c r="C35928" s="2"/>
      <c r="G35928" s="94"/>
      <c r="H35928" s="94"/>
      <c r="I35928" s="94"/>
      <c r="J35928" s="2"/>
      <c r="P35928" s="30"/>
      <c r="T35928" s="2"/>
      <c r="V35928" s="2"/>
      <c r="W35928" s="28"/>
      <c r="Y35928" s="30"/>
      <c r="Z35928" s="30"/>
      <c r="AB35928" s="6"/>
    </row>
    <row r="35929" spans="1:28">
      <c r="A35929" s="2"/>
      <c r="B35929" s="2"/>
      <c r="C35929" s="2"/>
      <c r="G35929" s="94"/>
      <c r="H35929" s="94"/>
      <c r="I35929" s="94"/>
      <c r="J35929" s="2"/>
      <c r="P35929" s="30"/>
      <c r="T35929" s="2"/>
      <c r="V35929" s="2"/>
      <c r="W35929" s="28"/>
      <c r="Y35929" s="30"/>
      <c r="Z35929" s="30"/>
      <c r="AB35929" s="6"/>
    </row>
    <row r="35930" spans="1:28">
      <c r="A35930" s="2"/>
      <c r="B35930" s="2"/>
      <c r="C35930" s="2"/>
      <c r="G35930" s="94"/>
      <c r="H35930" s="94"/>
      <c r="I35930" s="94"/>
      <c r="J35930" s="2"/>
      <c r="P35930" s="30"/>
      <c r="T35930" s="2"/>
      <c r="V35930" s="2"/>
      <c r="W35930" s="28"/>
      <c r="Y35930" s="30"/>
      <c r="Z35930" s="30"/>
      <c r="AB35930" s="6"/>
    </row>
    <row r="35931" spans="1:28">
      <c r="A35931" s="2"/>
      <c r="B35931" s="2"/>
      <c r="C35931" s="2"/>
      <c r="G35931" s="94"/>
      <c r="H35931" s="94"/>
      <c r="I35931" s="94"/>
      <c r="J35931" s="2"/>
      <c r="P35931" s="30"/>
      <c r="T35931" s="2"/>
      <c r="V35931" s="2"/>
      <c r="W35931" s="28"/>
      <c r="Y35931" s="30"/>
      <c r="Z35931" s="30"/>
      <c r="AB35931" s="6"/>
    </row>
    <row r="35932" spans="1:28">
      <c r="A35932" s="2"/>
      <c r="B35932" s="2"/>
      <c r="C35932" s="2"/>
      <c r="G35932" s="94"/>
      <c r="H35932" s="94"/>
      <c r="I35932" s="94"/>
      <c r="J35932" s="2"/>
      <c r="P35932" s="30"/>
      <c r="T35932" s="2"/>
      <c r="V35932" s="2"/>
      <c r="W35932" s="28"/>
      <c r="Y35932" s="30"/>
      <c r="Z35932" s="30"/>
      <c r="AB35932" s="6"/>
    </row>
    <row r="35933" spans="1:28">
      <c r="A35933" s="2"/>
      <c r="B35933" s="2"/>
      <c r="C35933" s="2"/>
      <c r="G35933" s="94"/>
      <c r="H35933" s="94"/>
      <c r="I35933" s="94"/>
      <c r="J35933" s="2"/>
      <c r="P35933" s="30"/>
      <c r="T35933" s="2"/>
      <c r="V35933" s="2"/>
      <c r="W35933" s="28"/>
      <c r="Y35933" s="30"/>
      <c r="Z35933" s="30"/>
      <c r="AB35933" s="6"/>
    </row>
    <row r="35934" spans="1:28">
      <c r="A35934" s="2"/>
      <c r="B35934" s="2"/>
      <c r="C35934" s="2"/>
      <c r="G35934" s="94"/>
      <c r="H35934" s="94"/>
      <c r="I35934" s="94"/>
      <c r="J35934" s="2"/>
      <c r="P35934" s="30"/>
      <c r="T35934" s="2"/>
      <c r="V35934" s="2"/>
      <c r="W35934" s="28"/>
      <c r="Y35934" s="30"/>
      <c r="Z35934" s="30"/>
      <c r="AB35934" s="6"/>
    </row>
    <row r="35935" spans="1:28">
      <c r="A35935" s="2"/>
      <c r="B35935" s="2"/>
      <c r="C35935" s="2"/>
      <c r="G35935" s="94"/>
      <c r="H35935" s="94"/>
      <c r="I35935" s="94"/>
      <c r="J35935" s="2"/>
      <c r="P35935" s="30"/>
      <c r="T35935" s="2"/>
      <c r="V35935" s="2"/>
      <c r="W35935" s="28"/>
      <c r="Y35935" s="30"/>
      <c r="Z35935" s="30"/>
      <c r="AB35935" s="6"/>
    </row>
    <row r="35936" spans="1:28">
      <c r="A35936" s="2"/>
      <c r="B35936" s="2"/>
      <c r="C35936" s="2"/>
      <c r="G35936" s="94"/>
      <c r="H35936" s="94"/>
      <c r="I35936" s="94"/>
      <c r="J35936" s="2"/>
      <c r="P35936" s="30"/>
      <c r="T35936" s="2"/>
      <c r="V35936" s="2"/>
      <c r="W35936" s="28"/>
      <c r="Y35936" s="30"/>
      <c r="Z35936" s="30"/>
      <c r="AB35936" s="6"/>
    </row>
    <row r="35937" spans="1:28">
      <c r="A35937" s="2"/>
      <c r="B35937" s="2"/>
      <c r="C35937" s="2"/>
      <c r="G35937" s="94"/>
      <c r="H35937" s="94"/>
      <c r="I35937" s="94"/>
      <c r="J35937" s="2"/>
      <c r="P35937" s="30"/>
      <c r="T35937" s="2"/>
      <c r="V35937" s="2"/>
      <c r="W35937" s="28"/>
      <c r="Y35937" s="30"/>
      <c r="Z35937" s="30"/>
      <c r="AB35937" s="6"/>
    </row>
    <row r="35938" spans="1:28">
      <c r="A35938" s="2"/>
      <c r="B35938" s="2"/>
      <c r="C35938" s="2"/>
      <c r="G35938" s="94"/>
      <c r="H35938" s="94"/>
      <c r="I35938" s="94"/>
      <c r="J35938" s="2"/>
      <c r="P35938" s="30"/>
      <c r="T35938" s="2"/>
      <c r="V35938" s="2"/>
      <c r="W35938" s="28"/>
      <c r="Y35938" s="30"/>
      <c r="Z35938" s="30"/>
      <c r="AB35938" s="6"/>
    </row>
    <row r="35939" spans="1:28">
      <c r="A35939" s="2"/>
      <c r="B35939" s="2"/>
      <c r="C35939" s="2"/>
      <c r="G35939" s="94"/>
      <c r="H35939" s="94"/>
      <c r="I35939" s="94"/>
      <c r="J35939" s="2"/>
      <c r="P35939" s="30"/>
      <c r="T35939" s="2"/>
      <c r="V35939" s="2"/>
      <c r="W35939" s="28"/>
      <c r="Y35939" s="30"/>
      <c r="Z35939" s="30"/>
      <c r="AB35939" s="6"/>
    </row>
    <row r="35940" spans="1:28">
      <c r="A35940" s="2"/>
      <c r="B35940" s="2"/>
      <c r="C35940" s="2"/>
      <c r="G35940" s="94"/>
      <c r="H35940" s="94"/>
      <c r="I35940" s="94"/>
      <c r="J35940" s="2"/>
      <c r="P35940" s="30"/>
      <c r="T35940" s="2"/>
      <c r="V35940" s="2"/>
      <c r="W35940" s="28"/>
      <c r="Y35940" s="30"/>
      <c r="Z35940" s="30"/>
      <c r="AB35940" s="6"/>
    </row>
    <row r="35941" spans="1:28">
      <c r="A35941" s="2"/>
      <c r="B35941" s="2"/>
      <c r="C35941" s="2"/>
      <c r="G35941" s="94"/>
      <c r="H35941" s="94"/>
      <c r="I35941" s="94"/>
      <c r="J35941" s="2"/>
      <c r="P35941" s="30"/>
      <c r="T35941" s="2"/>
      <c r="V35941" s="2"/>
      <c r="W35941" s="28"/>
      <c r="Y35941" s="30"/>
      <c r="Z35941" s="30"/>
      <c r="AB35941" s="6"/>
    </row>
    <row r="35942" spans="1:28">
      <c r="A35942" s="2"/>
      <c r="B35942" s="2"/>
      <c r="C35942" s="2"/>
      <c r="G35942" s="94"/>
      <c r="H35942" s="94"/>
      <c r="I35942" s="94"/>
      <c r="J35942" s="2"/>
      <c r="P35942" s="30"/>
      <c r="T35942" s="2"/>
      <c r="V35942" s="2"/>
      <c r="W35942" s="28"/>
      <c r="Y35942" s="30"/>
      <c r="Z35942" s="30"/>
      <c r="AB35942" s="6"/>
    </row>
    <row r="35943" spans="1:28">
      <c r="A35943" s="2"/>
      <c r="B35943" s="2"/>
      <c r="C35943" s="2"/>
      <c r="G35943" s="94"/>
      <c r="H35943" s="94"/>
      <c r="I35943" s="94"/>
      <c r="J35943" s="2"/>
      <c r="P35943" s="30"/>
      <c r="T35943" s="2"/>
      <c r="V35943" s="2"/>
      <c r="W35943" s="28"/>
      <c r="Y35943" s="30"/>
      <c r="Z35943" s="30"/>
      <c r="AB35943" s="6"/>
    </row>
    <row r="35944" spans="1:28">
      <c r="A35944" s="2"/>
      <c r="B35944" s="2"/>
      <c r="C35944" s="2"/>
      <c r="G35944" s="94"/>
      <c r="H35944" s="94"/>
      <c r="I35944" s="94"/>
      <c r="J35944" s="2"/>
      <c r="P35944" s="30"/>
      <c r="T35944" s="2"/>
      <c r="V35944" s="2"/>
      <c r="W35944" s="28"/>
      <c r="Y35944" s="30"/>
      <c r="Z35944" s="30"/>
      <c r="AB35944" s="6"/>
    </row>
    <row r="35945" spans="1:28">
      <c r="A35945" s="2"/>
      <c r="B35945" s="2"/>
      <c r="C35945" s="2"/>
      <c r="G35945" s="94"/>
      <c r="H35945" s="94"/>
      <c r="I35945" s="94"/>
      <c r="J35945" s="2"/>
      <c r="P35945" s="30"/>
      <c r="T35945" s="2"/>
      <c r="V35945" s="2"/>
      <c r="W35945" s="28"/>
      <c r="Y35945" s="30"/>
      <c r="Z35945" s="30"/>
      <c r="AB35945" s="6"/>
    </row>
    <row r="35946" spans="1:28">
      <c r="A35946" s="2"/>
      <c r="B35946" s="2"/>
      <c r="C35946" s="2"/>
      <c r="G35946" s="94"/>
      <c r="H35946" s="94"/>
      <c r="I35946" s="94"/>
      <c r="J35946" s="2"/>
      <c r="P35946" s="30"/>
      <c r="T35946" s="2"/>
      <c r="V35946" s="2"/>
      <c r="W35946" s="28"/>
      <c r="Y35946" s="30"/>
      <c r="Z35946" s="30"/>
      <c r="AB35946" s="6"/>
    </row>
    <row r="35947" spans="1:28">
      <c r="A35947" s="2"/>
      <c r="B35947" s="2"/>
      <c r="C35947" s="2"/>
      <c r="G35947" s="94"/>
      <c r="H35947" s="94"/>
      <c r="I35947" s="94"/>
      <c r="J35947" s="2"/>
      <c r="P35947" s="30"/>
      <c r="T35947" s="2"/>
      <c r="V35947" s="2"/>
      <c r="W35947" s="28"/>
      <c r="Y35947" s="30"/>
      <c r="Z35947" s="30"/>
      <c r="AB35947" s="6"/>
    </row>
    <row r="35948" spans="1:28">
      <c r="A35948" s="2"/>
      <c r="B35948" s="2"/>
      <c r="C35948" s="2"/>
      <c r="G35948" s="94"/>
      <c r="H35948" s="94"/>
      <c r="I35948" s="94"/>
      <c r="J35948" s="2"/>
      <c r="P35948" s="30"/>
      <c r="T35948" s="2"/>
      <c r="V35948" s="2"/>
      <c r="W35948" s="28"/>
      <c r="Y35948" s="30"/>
      <c r="Z35948" s="30"/>
      <c r="AB35948" s="6"/>
    </row>
    <row r="35949" spans="1:28">
      <c r="A35949" s="2"/>
      <c r="B35949" s="2"/>
      <c r="C35949" s="2"/>
      <c r="G35949" s="94"/>
      <c r="H35949" s="94"/>
      <c r="I35949" s="94"/>
      <c r="J35949" s="2"/>
      <c r="P35949" s="30"/>
      <c r="T35949" s="2"/>
      <c r="V35949" s="2"/>
      <c r="W35949" s="28"/>
      <c r="Y35949" s="30"/>
      <c r="Z35949" s="30"/>
      <c r="AB35949" s="6"/>
    </row>
    <row r="35950" spans="1:28">
      <c r="A35950" s="2"/>
      <c r="B35950" s="2"/>
      <c r="C35950" s="2"/>
      <c r="G35950" s="94"/>
      <c r="H35950" s="94"/>
      <c r="I35950" s="94"/>
      <c r="J35950" s="2"/>
      <c r="P35950" s="30"/>
      <c r="T35950" s="2"/>
      <c r="V35950" s="2"/>
      <c r="W35950" s="28"/>
      <c r="Y35950" s="30"/>
      <c r="Z35950" s="30"/>
      <c r="AB35950" s="6"/>
    </row>
    <row r="35951" spans="1:28">
      <c r="A35951" s="2"/>
      <c r="B35951" s="2"/>
      <c r="C35951" s="2"/>
      <c r="G35951" s="94"/>
      <c r="H35951" s="94"/>
      <c r="I35951" s="94"/>
      <c r="J35951" s="2"/>
      <c r="P35951" s="30"/>
      <c r="T35951" s="2"/>
      <c r="V35951" s="2"/>
      <c r="W35951" s="28"/>
      <c r="Y35951" s="30"/>
      <c r="Z35951" s="30"/>
      <c r="AB35951" s="6"/>
    </row>
    <row r="35952" spans="1:28">
      <c r="A35952" s="2"/>
      <c r="B35952" s="2"/>
      <c r="C35952" s="2"/>
      <c r="G35952" s="94"/>
      <c r="H35952" s="94"/>
      <c r="I35952" s="94"/>
      <c r="J35952" s="2"/>
      <c r="P35952" s="30"/>
      <c r="T35952" s="2"/>
      <c r="V35952" s="2"/>
      <c r="W35952" s="28"/>
      <c r="Y35952" s="30"/>
      <c r="Z35952" s="30"/>
      <c r="AB35952" s="6"/>
    </row>
    <row r="35953" spans="1:28">
      <c r="A35953" s="2"/>
      <c r="B35953" s="2"/>
      <c r="C35953" s="2"/>
      <c r="G35953" s="94"/>
      <c r="H35953" s="94"/>
      <c r="I35953" s="94"/>
      <c r="J35953" s="2"/>
      <c r="P35953" s="30"/>
      <c r="T35953" s="2"/>
      <c r="V35953" s="2"/>
      <c r="W35953" s="28"/>
      <c r="Y35953" s="30"/>
      <c r="Z35953" s="30"/>
      <c r="AB35953" s="6"/>
    </row>
    <row r="35954" spans="1:28">
      <c r="A35954" s="2"/>
      <c r="B35954" s="2"/>
      <c r="C35954" s="2"/>
      <c r="G35954" s="94"/>
      <c r="H35954" s="94"/>
      <c r="I35954" s="94"/>
      <c r="J35954" s="2"/>
      <c r="P35954" s="30"/>
      <c r="T35954" s="2"/>
      <c r="V35954" s="2"/>
      <c r="W35954" s="28"/>
      <c r="Y35954" s="30"/>
      <c r="Z35954" s="30"/>
      <c r="AB35954" s="6"/>
    </row>
    <row r="35955" spans="1:28">
      <c r="A35955" s="2"/>
      <c r="B35955" s="2"/>
      <c r="C35955" s="2"/>
      <c r="G35955" s="94"/>
      <c r="H35955" s="94"/>
      <c r="I35955" s="94"/>
      <c r="J35955" s="2"/>
      <c r="P35955" s="30"/>
      <c r="T35955" s="2"/>
      <c r="V35955" s="2"/>
      <c r="W35955" s="28"/>
      <c r="Y35955" s="30"/>
      <c r="Z35955" s="30"/>
      <c r="AB35955" s="6"/>
    </row>
    <row r="35956" spans="1:28">
      <c r="A35956" s="2"/>
      <c r="B35956" s="2"/>
      <c r="C35956" s="2"/>
      <c r="G35956" s="94"/>
      <c r="H35956" s="94"/>
      <c r="I35956" s="94"/>
      <c r="J35956" s="2"/>
      <c r="P35956" s="30"/>
      <c r="T35956" s="2"/>
      <c r="V35956" s="2"/>
      <c r="W35956" s="28"/>
      <c r="Y35956" s="30"/>
      <c r="Z35956" s="30"/>
      <c r="AB35956" s="6"/>
    </row>
    <row r="35957" spans="1:28">
      <c r="A35957" s="2"/>
      <c r="B35957" s="2"/>
      <c r="C35957" s="2"/>
      <c r="G35957" s="94"/>
      <c r="H35957" s="94"/>
      <c r="I35957" s="94"/>
      <c r="J35957" s="2"/>
      <c r="P35957" s="30"/>
      <c r="T35957" s="2"/>
      <c r="V35957" s="2"/>
      <c r="W35957" s="28"/>
      <c r="Y35957" s="30"/>
      <c r="Z35957" s="30"/>
      <c r="AB35957" s="6"/>
    </row>
    <row r="35958" spans="1:28">
      <c r="A35958" s="2"/>
      <c r="B35958" s="2"/>
      <c r="C35958" s="2"/>
      <c r="G35958" s="94"/>
      <c r="H35958" s="94"/>
      <c r="I35958" s="94"/>
      <c r="J35958" s="2"/>
      <c r="P35958" s="30"/>
      <c r="T35958" s="2"/>
      <c r="V35958" s="2"/>
      <c r="W35958" s="28"/>
      <c r="Y35958" s="30"/>
      <c r="Z35958" s="30"/>
      <c r="AB35958" s="6"/>
    </row>
    <row r="35959" spans="1:28">
      <c r="A35959" s="2"/>
      <c r="B35959" s="2"/>
      <c r="C35959" s="2"/>
      <c r="G35959" s="94"/>
      <c r="H35959" s="94"/>
      <c r="I35959" s="94"/>
      <c r="J35959" s="2"/>
      <c r="P35959" s="30"/>
      <c r="T35959" s="2"/>
      <c r="V35959" s="2"/>
      <c r="W35959" s="28"/>
      <c r="Y35959" s="30"/>
      <c r="Z35959" s="30"/>
      <c r="AB35959" s="6"/>
    </row>
    <row r="35960" spans="1:28">
      <c r="A35960" s="2"/>
      <c r="B35960" s="2"/>
      <c r="C35960" s="2"/>
      <c r="G35960" s="94"/>
      <c r="H35960" s="94"/>
      <c r="I35960" s="94"/>
      <c r="J35960" s="2"/>
      <c r="P35960" s="30"/>
      <c r="T35960" s="2"/>
      <c r="V35960" s="2"/>
      <c r="W35960" s="28"/>
      <c r="Y35960" s="30"/>
      <c r="Z35960" s="30"/>
      <c r="AB35960" s="6"/>
    </row>
    <row r="35961" spans="1:28">
      <c r="A35961" s="2"/>
      <c r="B35961" s="2"/>
      <c r="C35961" s="2"/>
      <c r="G35961" s="94"/>
      <c r="H35961" s="94"/>
      <c r="I35961" s="94"/>
      <c r="J35961" s="2"/>
      <c r="P35961" s="30"/>
      <c r="T35961" s="2"/>
      <c r="V35961" s="2"/>
      <c r="W35961" s="28"/>
      <c r="Y35961" s="30"/>
      <c r="Z35961" s="30"/>
      <c r="AB35961" s="6"/>
    </row>
    <row r="35962" spans="1:28">
      <c r="A35962" s="2"/>
      <c r="B35962" s="2"/>
      <c r="C35962" s="2"/>
      <c r="G35962" s="94"/>
      <c r="H35962" s="94"/>
      <c r="I35962" s="94"/>
      <c r="J35962" s="2"/>
      <c r="P35962" s="30"/>
      <c r="T35962" s="2"/>
      <c r="V35962" s="2"/>
      <c r="W35962" s="28"/>
      <c r="Y35962" s="30"/>
      <c r="Z35962" s="30"/>
      <c r="AB35962" s="6"/>
    </row>
    <row r="35963" spans="1:28">
      <c r="A35963" s="2"/>
      <c r="B35963" s="2"/>
      <c r="C35963" s="2"/>
      <c r="G35963" s="94"/>
      <c r="H35963" s="94"/>
      <c r="I35963" s="94"/>
      <c r="J35963" s="2"/>
      <c r="P35963" s="30"/>
      <c r="T35963" s="2"/>
      <c r="V35963" s="2"/>
      <c r="W35963" s="28"/>
      <c r="Y35963" s="30"/>
      <c r="Z35963" s="30"/>
      <c r="AB35963" s="6"/>
    </row>
    <row r="35964" spans="1:28">
      <c r="A35964" s="2"/>
      <c r="B35964" s="2"/>
      <c r="C35964" s="2"/>
      <c r="G35964" s="94"/>
      <c r="H35964" s="94"/>
      <c r="I35964" s="94"/>
      <c r="J35964" s="2"/>
      <c r="P35964" s="30"/>
      <c r="T35964" s="2"/>
      <c r="V35964" s="2"/>
      <c r="W35964" s="28"/>
      <c r="Y35964" s="30"/>
      <c r="Z35964" s="30"/>
      <c r="AB35964" s="6"/>
    </row>
    <row r="35965" spans="1:28">
      <c r="A35965" s="2"/>
      <c r="B35965" s="2"/>
      <c r="C35965" s="2"/>
      <c r="G35965" s="94"/>
      <c r="H35965" s="94"/>
      <c r="I35965" s="94"/>
      <c r="J35965" s="2"/>
      <c r="P35965" s="30"/>
      <c r="T35965" s="2"/>
      <c r="V35965" s="2"/>
      <c r="W35965" s="28"/>
      <c r="Y35965" s="30"/>
      <c r="Z35965" s="30"/>
      <c r="AB35965" s="6"/>
    </row>
    <row r="35966" spans="1:28">
      <c r="A35966" s="2"/>
      <c r="B35966" s="2"/>
      <c r="C35966" s="2"/>
      <c r="G35966" s="94"/>
      <c r="H35966" s="94"/>
      <c r="I35966" s="94"/>
      <c r="J35966" s="2"/>
      <c r="P35966" s="30"/>
      <c r="T35966" s="2"/>
      <c r="V35966" s="2"/>
      <c r="W35966" s="28"/>
      <c r="Y35966" s="30"/>
      <c r="Z35966" s="30"/>
      <c r="AB35966" s="6"/>
    </row>
    <row r="35967" spans="1:28">
      <c r="A35967" s="2"/>
      <c r="B35967" s="2"/>
      <c r="C35967" s="2"/>
      <c r="G35967" s="94"/>
      <c r="H35967" s="94"/>
      <c r="I35967" s="94"/>
      <c r="J35967" s="2"/>
      <c r="P35967" s="30"/>
      <c r="T35967" s="2"/>
      <c r="V35967" s="2"/>
      <c r="W35967" s="28"/>
      <c r="Y35967" s="30"/>
      <c r="Z35967" s="30"/>
      <c r="AB35967" s="6"/>
    </row>
    <row r="35968" spans="1:28">
      <c r="A35968" s="2"/>
      <c r="B35968" s="2"/>
      <c r="C35968" s="2"/>
      <c r="G35968" s="94"/>
      <c r="H35968" s="94"/>
      <c r="I35968" s="94"/>
      <c r="J35968" s="2"/>
      <c r="P35968" s="30"/>
      <c r="T35968" s="2"/>
      <c r="V35968" s="2"/>
      <c r="W35968" s="28"/>
      <c r="Y35968" s="30"/>
      <c r="Z35968" s="30"/>
      <c r="AB35968" s="6"/>
    </row>
    <row r="35969" spans="1:28">
      <c r="A35969" s="2"/>
      <c r="B35969" s="2"/>
      <c r="C35969" s="2"/>
      <c r="G35969" s="94"/>
      <c r="H35969" s="94"/>
      <c r="I35969" s="94"/>
      <c r="J35969" s="2"/>
      <c r="P35969" s="30"/>
      <c r="T35969" s="2"/>
      <c r="V35969" s="2"/>
      <c r="W35969" s="28"/>
      <c r="Y35969" s="30"/>
      <c r="Z35969" s="30"/>
      <c r="AB35969" s="6"/>
    </row>
    <row r="35970" spans="1:28">
      <c r="A35970" s="2"/>
      <c r="B35970" s="2"/>
      <c r="C35970" s="2"/>
      <c r="G35970" s="94"/>
      <c r="H35970" s="94"/>
      <c r="I35970" s="94"/>
      <c r="J35970" s="2"/>
      <c r="P35970" s="30"/>
      <c r="T35970" s="2"/>
      <c r="V35970" s="2"/>
      <c r="W35970" s="28"/>
      <c r="Y35970" s="30"/>
      <c r="Z35970" s="30"/>
      <c r="AB35970" s="6"/>
    </row>
    <row r="35971" spans="1:28">
      <c r="A35971" s="2"/>
      <c r="B35971" s="2"/>
      <c r="C35971" s="2"/>
      <c r="G35971" s="94"/>
      <c r="H35971" s="94"/>
      <c r="I35971" s="94"/>
      <c r="J35971" s="2"/>
      <c r="P35971" s="30"/>
      <c r="T35971" s="2"/>
      <c r="V35971" s="2"/>
      <c r="W35971" s="28"/>
      <c r="Y35971" s="30"/>
      <c r="Z35971" s="30"/>
      <c r="AB35971" s="6"/>
    </row>
    <row r="35972" spans="1:28">
      <c r="A35972" s="2"/>
      <c r="B35972" s="2"/>
      <c r="C35972" s="2"/>
      <c r="G35972" s="94"/>
      <c r="H35972" s="94"/>
      <c r="I35972" s="94"/>
      <c r="J35972" s="2"/>
      <c r="P35972" s="30"/>
      <c r="T35972" s="2"/>
      <c r="V35972" s="2"/>
      <c r="W35972" s="28"/>
      <c r="Y35972" s="30"/>
      <c r="Z35972" s="30"/>
      <c r="AB35972" s="6"/>
    </row>
    <row r="35973" spans="1:28">
      <c r="A35973" s="2"/>
      <c r="B35973" s="2"/>
      <c r="C35973" s="2"/>
      <c r="G35973" s="94"/>
      <c r="H35973" s="94"/>
      <c r="I35973" s="94"/>
      <c r="J35973" s="2"/>
      <c r="P35973" s="30"/>
      <c r="T35973" s="2"/>
      <c r="V35973" s="2"/>
      <c r="W35973" s="28"/>
      <c r="Y35973" s="30"/>
      <c r="Z35973" s="30"/>
      <c r="AB35973" s="6"/>
    </row>
    <row r="35974" spans="1:28">
      <c r="A35974" s="2"/>
      <c r="B35974" s="2"/>
      <c r="C35974" s="2"/>
      <c r="G35974" s="94"/>
      <c r="H35974" s="94"/>
      <c r="I35974" s="94"/>
      <c r="J35974" s="2"/>
      <c r="P35974" s="30"/>
      <c r="T35974" s="2"/>
      <c r="V35974" s="2"/>
      <c r="W35974" s="28"/>
      <c r="Y35974" s="30"/>
      <c r="Z35974" s="30"/>
      <c r="AB35974" s="6"/>
    </row>
    <row r="35975" spans="1:28">
      <c r="A35975" s="2"/>
      <c r="B35975" s="2"/>
      <c r="C35975" s="2"/>
      <c r="G35975" s="94"/>
      <c r="H35975" s="94"/>
      <c r="I35975" s="94"/>
      <c r="J35975" s="2"/>
      <c r="P35975" s="30"/>
      <c r="T35975" s="2"/>
      <c r="V35975" s="2"/>
      <c r="W35975" s="28"/>
      <c r="Y35975" s="30"/>
      <c r="Z35975" s="30"/>
      <c r="AB35975" s="6"/>
    </row>
    <row r="35976" spans="1:28">
      <c r="A35976" s="2"/>
      <c r="B35976" s="2"/>
      <c r="C35976" s="2"/>
      <c r="G35976" s="94"/>
      <c r="H35976" s="94"/>
      <c r="I35976" s="94"/>
      <c r="J35976" s="2"/>
      <c r="P35976" s="30"/>
      <c r="T35976" s="2"/>
      <c r="V35976" s="2"/>
      <c r="W35976" s="28"/>
      <c r="Y35976" s="30"/>
      <c r="Z35976" s="30"/>
      <c r="AB35976" s="6"/>
    </row>
    <row r="35977" spans="1:28">
      <c r="A35977" s="2"/>
      <c r="B35977" s="2"/>
      <c r="C35977" s="2"/>
      <c r="G35977" s="94"/>
      <c r="H35977" s="94"/>
      <c r="I35977" s="94"/>
      <c r="J35977" s="2"/>
      <c r="P35977" s="30"/>
      <c r="T35977" s="2"/>
      <c r="V35977" s="2"/>
      <c r="W35977" s="28"/>
      <c r="Y35977" s="30"/>
      <c r="Z35977" s="30"/>
      <c r="AB35977" s="6"/>
    </row>
    <row r="35978" spans="1:28">
      <c r="A35978" s="2"/>
      <c r="B35978" s="2"/>
      <c r="C35978" s="2"/>
      <c r="G35978" s="94"/>
      <c r="H35978" s="94"/>
      <c r="I35978" s="94"/>
      <c r="J35978" s="2"/>
      <c r="P35978" s="30"/>
      <c r="T35978" s="2"/>
      <c r="V35978" s="2"/>
      <c r="W35978" s="28"/>
      <c r="Y35978" s="30"/>
      <c r="Z35978" s="30"/>
      <c r="AB35978" s="6"/>
    </row>
    <row r="35979" spans="1:28">
      <c r="A35979" s="2"/>
      <c r="B35979" s="2"/>
      <c r="C35979" s="2"/>
      <c r="G35979" s="94"/>
      <c r="H35979" s="94"/>
      <c r="I35979" s="94"/>
      <c r="J35979" s="2"/>
      <c r="P35979" s="30"/>
      <c r="T35979" s="2"/>
      <c r="V35979" s="2"/>
      <c r="W35979" s="28"/>
      <c r="Y35979" s="30"/>
      <c r="Z35979" s="30"/>
      <c r="AB35979" s="6"/>
    </row>
    <row r="35980" spans="1:28">
      <c r="A35980" s="2"/>
      <c r="B35980" s="2"/>
      <c r="C35980" s="2"/>
      <c r="G35980" s="94"/>
      <c r="H35980" s="94"/>
      <c r="I35980" s="94"/>
      <c r="J35980" s="2"/>
      <c r="P35980" s="30"/>
      <c r="T35980" s="2"/>
      <c r="V35980" s="2"/>
      <c r="W35980" s="28"/>
      <c r="Y35980" s="30"/>
      <c r="Z35980" s="30"/>
      <c r="AB35980" s="6"/>
    </row>
    <row r="35981" spans="1:28">
      <c r="A35981" s="2"/>
      <c r="B35981" s="2"/>
      <c r="C35981" s="2"/>
      <c r="G35981" s="94"/>
      <c r="H35981" s="94"/>
      <c r="I35981" s="94"/>
      <c r="J35981" s="2"/>
      <c r="P35981" s="30"/>
      <c r="T35981" s="2"/>
      <c r="V35981" s="2"/>
      <c r="W35981" s="28"/>
      <c r="Y35981" s="30"/>
      <c r="Z35981" s="30"/>
      <c r="AB35981" s="6"/>
    </row>
    <row r="35982" spans="1:28">
      <c r="A35982" s="2"/>
      <c r="B35982" s="2"/>
      <c r="C35982" s="2"/>
      <c r="G35982" s="94"/>
      <c r="H35982" s="94"/>
      <c r="I35982" s="94"/>
      <c r="J35982" s="2"/>
      <c r="P35982" s="30"/>
      <c r="T35982" s="2"/>
      <c r="V35982" s="2"/>
      <c r="W35982" s="28"/>
      <c r="Y35982" s="30"/>
      <c r="Z35982" s="30"/>
      <c r="AB35982" s="6"/>
    </row>
    <row r="35983" spans="1:28">
      <c r="A35983" s="2"/>
      <c r="B35983" s="2"/>
      <c r="C35983" s="2"/>
      <c r="G35983" s="94"/>
      <c r="H35983" s="94"/>
      <c r="I35983" s="94"/>
      <c r="J35983" s="2"/>
      <c r="P35983" s="30"/>
      <c r="T35983" s="2"/>
      <c r="V35983" s="2"/>
      <c r="W35983" s="28"/>
      <c r="Y35983" s="30"/>
      <c r="Z35983" s="30"/>
      <c r="AB35983" s="6"/>
    </row>
    <row r="35984" spans="1:28">
      <c r="A35984" s="2"/>
      <c r="B35984" s="2"/>
      <c r="C35984" s="2"/>
      <c r="G35984" s="94"/>
      <c r="H35984" s="94"/>
      <c r="I35984" s="94"/>
      <c r="J35984" s="2"/>
      <c r="P35984" s="30"/>
      <c r="T35984" s="2"/>
      <c r="V35984" s="2"/>
      <c r="W35984" s="28"/>
      <c r="Y35984" s="30"/>
      <c r="Z35984" s="30"/>
      <c r="AB35984" s="6"/>
    </row>
    <row r="35985" spans="1:28">
      <c r="A35985" s="2"/>
      <c r="B35985" s="2"/>
      <c r="C35985" s="2"/>
      <c r="G35985" s="94"/>
      <c r="H35985" s="94"/>
      <c r="I35985" s="94"/>
      <c r="J35985" s="2"/>
      <c r="P35985" s="30"/>
      <c r="T35985" s="2"/>
      <c r="V35985" s="2"/>
      <c r="W35985" s="28"/>
      <c r="Y35985" s="30"/>
      <c r="Z35985" s="30"/>
      <c r="AB35985" s="6"/>
    </row>
    <row r="35986" spans="1:28">
      <c r="A35986" s="2"/>
      <c r="B35986" s="2"/>
      <c r="C35986" s="2"/>
      <c r="G35986" s="94"/>
      <c r="H35986" s="94"/>
      <c r="I35986" s="94"/>
      <c r="J35986" s="2"/>
      <c r="P35986" s="30"/>
      <c r="T35986" s="2"/>
      <c r="V35986" s="2"/>
      <c r="W35986" s="28"/>
      <c r="Y35986" s="30"/>
      <c r="Z35986" s="30"/>
      <c r="AB35986" s="6"/>
    </row>
    <row r="35987" spans="1:28">
      <c r="A35987" s="2"/>
      <c r="B35987" s="2"/>
      <c r="C35987" s="2"/>
      <c r="G35987" s="94"/>
      <c r="H35987" s="94"/>
      <c r="I35987" s="94"/>
      <c r="J35987" s="2"/>
      <c r="P35987" s="30"/>
      <c r="T35987" s="2"/>
      <c r="V35987" s="2"/>
      <c r="W35987" s="28"/>
      <c r="Y35987" s="30"/>
      <c r="Z35987" s="30"/>
      <c r="AB35987" s="6"/>
    </row>
    <row r="35988" spans="1:28">
      <c r="A35988" s="2"/>
      <c r="B35988" s="2"/>
      <c r="C35988" s="2"/>
      <c r="G35988" s="94"/>
      <c r="H35988" s="94"/>
      <c r="I35988" s="94"/>
      <c r="J35988" s="2"/>
      <c r="P35988" s="30"/>
      <c r="T35988" s="2"/>
      <c r="V35988" s="2"/>
      <c r="W35988" s="28"/>
      <c r="Y35988" s="30"/>
      <c r="Z35988" s="30"/>
      <c r="AB35988" s="6"/>
    </row>
    <row r="35989" spans="1:28">
      <c r="A35989" s="2"/>
      <c r="B35989" s="2"/>
      <c r="C35989" s="2"/>
      <c r="G35989" s="94"/>
      <c r="H35989" s="94"/>
      <c r="I35989" s="94"/>
      <c r="J35989" s="2"/>
      <c r="P35989" s="30"/>
      <c r="T35989" s="2"/>
      <c r="V35989" s="2"/>
      <c r="W35989" s="28"/>
      <c r="Y35989" s="30"/>
      <c r="Z35989" s="30"/>
      <c r="AB35989" s="6"/>
    </row>
    <row r="35990" spans="1:28">
      <c r="A35990" s="2"/>
      <c r="B35990" s="2"/>
      <c r="C35990" s="2"/>
      <c r="G35990" s="94"/>
      <c r="H35990" s="94"/>
      <c r="I35990" s="94"/>
      <c r="J35990" s="2"/>
      <c r="P35990" s="30"/>
      <c r="T35990" s="2"/>
      <c r="V35990" s="2"/>
      <c r="W35990" s="28"/>
      <c r="Y35990" s="30"/>
      <c r="Z35990" s="30"/>
      <c r="AB35990" s="6"/>
    </row>
    <row r="35991" spans="1:28">
      <c r="A35991" s="2"/>
      <c r="B35991" s="2"/>
      <c r="C35991" s="2"/>
      <c r="G35991" s="94"/>
      <c r="H35991" s="94"/>
      <c r="I35991" s="94"/>
      <c r="J35991" s="2"/>
      <c r="P35991" s="30"/>
      <c r="T35991" s="2"/>
      <c r="V35991" s="2"/>
      <c r="W35991" s="28"/>
      <c r="Y35991" s="30"/>
      <c r="Z35991" s="30"/>
      <c r="AB35991" s="6"/>
    </row>
    <row r="35992" spans="1:28">
      <c r="A35992" s="2"/>
      <c r="B35992" s="2"/>
      <c r="C35992" s="2"/>
      <c r="G35992" s="94"/>
      <c r="H35992" s="94"/>
      <c r="I35992" s="94"/>
      <c r="J35992" s="2"/>
      <c r="P35992" s="30"/>
      <c r="T35992" s="2"/>
      <c r="V35992" s="2"/>
      <c r="W35992" s="28"/>
      <c r="Y35992" s="30"/>
      <c r="Z35992" s="30"/>
      <c r="AB35992" s="6"/>
    </row>
    <row r="35993" spans="1:28">
      <c r="A35993" s="2"/>
      <c r="B35993" s="2"/>
      <c r="C35993" s="2"/>
      <c r="G35993" s="94"/>
      <c r="H35993" s="94"/>
      <c r="I35993" s="94"/>
      <c r="J35993" s="2"/>
      <c r="P35993" s="30"/>
      <c r="T35993" s="2"/>
      <c r="V35993" s="2"/>
      <c r="W35993" s="28"/>
      <c r="Y35993" s="30"/>
      <c r="Z35993" s="30"/>
      <c r="AB35993" s="6"/>
    </row>
    <row r="35994" spans="1:28">
      <c r="A35994" s="2"/>
      <c r="B35994" s="2"/>
      <c r="C35994" s="2"/>
      <c r="G35994" s="94"/>
      <c r="H35994" s="94"/>
      <c r="I35994" s="94"/>
      <c r="J35994" s="2"/>
      <c r="P35994" s="30"/>
      <c r="T35994" s="2"/>
      <c r="V35994" s="2"/>
      <c r="W35994" s="28"/>
      <c r="Y35994" s="30"/>
      <c r="Z35994" s="30"/>
      <c r="AB35994" s="6"/>
    </row>
    <row r="35995" spans="1:28">
      <c r="A35995" s="2"/>
      <c r="B35995" s="2"/>
      <c r="C35995" s="2"/>
      <c r="G35995" s="94"/>
      <c r="H35995" s="94"/>
      <c r="I35995" s="94"/>
      <c r="J35995" s="2"/>
      <c r="P35995" s="30"/>
      <c r="T35995" s="2"/>
      <c r="V35995" s="2"/>
      <c r="W35995" s="28"/>
      <c r="Y35995" s="30"/>
      <c r="Z35995" s="30"/>
      <c r="AB35995" s="6"/>
    </row>
    <row r="35996" spans="1:28">
      <c r="A35996" s="2"/>
      <c r="B35996" s="2"/>
      <c r="C35996" s="2"/>
      <c r="G35996" s="94"/>
      <c r="H35996" s="94"/>
      <c r="I35996" s="94"/>
      <c r="J35996" s="2"/>
      <c r="P35996" s="30"/>
      <c r="T35996" s="2"/>
      <c r="V35996" s="2"/>
      <c r="W35996" s="28"/>
      <c r="Y35996" s="30"/>
      <c r="Z35996" s="30"/>
      <c r="AB35996" s="6"/>
    </row>
    <row r="35997" spans="1:28">
      <c r="A35997" s="2"/>
      <c r="B35997" s="2"/>
      <c r="C35997" s="2"/>
      <c r="G35997" s="94"/>
      <c r="H35997" s="94"/>
      <c r="I35997" s="94"/>
      <c r="J35997" s="2"/>
      <c r="P35997" s="30"/>
      <c r="T35997" s="2"/>
      <c r="V35997" s="2"/>
      <c r="W35997" s="28"/>
      <c r="Y35997" s="30"/>
      <c r="Z35997" s="30"/>
      <c r="AB35997" s="6"/>
    </row>
    <row r="35998" spans="1:28">
      <c r="A35998" s="2"/>
      <c r="B35998" s="2"/>
      <c r="C35998" s="2"/>
      <c r="G35998" s="94"/>
      <c r="H35998" s="94"/>
      <c r="I35998" s="94"/>
      <c r="J35998" s="2"/>
      <c r="P35998" s="30"/>
      <c r="T35998" s="2"/>
      <c r="V35998" s="2"/>
      <c r="W35998" s="28"/>
      <c r="Y35998" s="30"/>
      <c r="Z35998" s="30"/>
      <c r="AB35998" s="6"/>
    </row>
    <row r="35999" spans="1:28">
      <c r="A35999" s="2"/>
      <c r="B35999" s="2"/>
      <c r="C35999" s="2"/>
      <c r="G35999" s="94"/>
      <c r="H35999" s="94"/>
      <c r="I35999" s="94"/>
      <c r="J35999" s="2"/>
      <c r="P35999" s="30"/>
      <c r="T35999" s="2"/>
      <c r="V35999" s="2"/>
      <c r="W35999" s="28"/>
      <c r="Y35999" s="30"/>
      <c r="Z35999" s="30"/>
      <c r="AB35999" s="6"/>
    </row>
    <row r="36000" spans="1:28">
      <c r="A36000" s="2"/>
      <c r="B36000" s="2"/>
      <c r="C36000" s="2"/>
      <c r="G36000" s="94"/>
      <c r="H36000" s="94"/>
      <c r="I36000" s="94"/>
      <c r="J36000" s="2"/>
      <c r="P36000" s="30"/>
      <c r="T36000" s="2"/>
      <c r="V36000" s="2"/>
      <c r="W36000" s="28"/>
      <c r="Y36000" s="30"/>
      <c r="Z36000" s="30"/>
      <c r="AB36000" s="6"/>
    </row>
    <row r="36001" spans="1:28">
      <c r="A36001" s="2"/>
      <c r="B36001" s="2"/>
      <c r="C36001" s="2"/>
      <c r="G36001" s="94"/>
      <c r="H36001" s="94"/>
      <c r="I36001" s="94"/>
      <c r="J36001" s="2"/>
      <c r="P36001" s="30"/>
      <c r="T36001" s="2"/>
      <c r="V36001" s="2"/>
      <c r="W36001" s="28"/>
      <c r="Y36001" s="30"/>
      <c r="Z36001" s="30"/>
      <c r="AB36001" s="6"/>
    </row>
    <row r="36002" spans="1:28">
      <c r="A36002" s="2"/>
      <c r="B36002" s="2"/>
      <c r="C36002" s="2"/>
      <c r="G36002" s="94"/>
      <c r="H36002" s="94"/>
      <c r="I36002" s="94"/>
      <c r="J36002" s="2"/>
      <c r="P36002" s="30"/>
      <c r="T36002" s="2"/>
      <c r="V36002" s="2"/>
      <c r="W36002" s="28"/>
      <c r="Y36002" s="30"/>
      <c r="Z36002" s="30"/>
      <c r="AB36002" s="6"/>
    </row>
    <row r="36003" spans="1:28">
      <c r="A36003" s="2"/>
      <c r="B36003" s="2"/>
      <c r="C36003" s="2"/>
      <c r="G36003" s="94"/>
      <c r="H36003" s="94"/>
      <c r="I36003" s="94"/>
      <c r="J36003" s="2"/>
      <c r="P36003" s="30"/>
      <c r="T36003" s="2"/>
      <c r="V36003" s="2"/>
      <c r="W36003" s="28"/>
      <c r="Y36003" s="30"/>
      <c r="Z36003" s="30"/>
      <c r="AB36003" s="6"/>
    </row>
    <row r="36004" spans="1:28">
      <c r="A36004" s="2"/>
      <c r="B36004" s="2"/>
      <c r="C36004" s="2"/>
      <c r="G36004" s="94"/>
      <c r="H36004" s="94"/>
      <c r="I36004" s="94"/>
      <c r="J36004" s="2"/>
      <c r="P36004" s="30"/>
      <c r="T36004" s="2"/>
      <c r="V36004" s="2"/>
      <c r="W36004" s="28"/>
      <c r="Y36004" s="30"/>
      <c r="Z36004" s="30"/>
      <c r="AB36004" s="6"/>
    </row>
    <row r="36005" spans="1:28">
      <c r="A36005" s="2"/>
      <c r="B36005" s="2"/>
      <c r="C36005" s="2"/>
      <c r="G36005" s="94"/>
      <c r="H36005" s="94"/>
      <c r="I36005" s="94"/>
      <c r="J36005" s="2"/>
      <c r="P36005" s="30"/>
      <c r="T36005" s="2"/>
      <c r="V36005" s="2"/>
      <c r="W36005" s="28"/>
      <c r="Y36005" s="30"/>
      <c r="Z36005" s="30"/>
      <c r="AB36005" s="6"/>
    </row>
    <row r="36006" spans="1:28">
      <c r="A36006" s="2"/>
      <c r="B36006" s="2"/>
      <c r="C36006" s="2"/>
      <c r="G36006" s="94"/>
      <c r="H36006" s="94"/>
      <c r="I36006" s="94"/>
      <c r="J36006" s="2"/>
      <c r="P36006" s="30"/>
      <c r="T36006" s="2"/>
      <c r="V36006" s="2"/>
      <c r="W36006" s="28"/>
      <c r="Y36006" s="30"/>
      <c r="Z36006" s="30"/>
      <c r="AB36006" s="6"/>
    </row>
    <row r="36007" spans="1:28">
      <c r="A36007" s="2"/>
      <c r="B36007" s="2"/>
      <c r="C36007" s="2"/>
      <c r="G36007" s="94"/>
      <c r="H36007" s="94"/>
      <c r="I36007" s="94"/>
      <c r="J36007" s="2"/>
      <c r="P36007" s="30"/>
      <c r="T36007" s="2"/>
      <c r="V36007" s="2"/>
      <c r="W36007" s="28"/>
      <c r="Y36007" s="30"/>
      <c r="Z36007" s="30"/>
      <c r="AB36007" s="6"/>
    </row>
    <row r="36008" spans="1:28">
      <c r="A36008" s="2"/>
      <c r="B36008" s="2"/>
      <c r="C36008" s="2"/>
      <c r="G36008" s="94"/>
      <c r="H36008" s="94"/>
      <c r="I36008" s="94"/>
      <c r="J36008" s="2"/>
      <c r="P36008" s="30"/>
      <c r="T36008" s="2"/>
      <c r="V36008" s="2"/>
      <c r="W36008" s="28"/>
      <c r="Y36008" s="30"/>
      <c r="Z36008" s="30"/>
      <c r="AB36008" s="6"/>
    </row>
    <row r="36009" spans="1:28">
      <c r="A36009" s="2"/>
      <c r="B36009" s="2"/>
      <c r="C36009" s="2"/>
      <c r="G36009" s="94"/>
      <c r="H36009" s="94"/>
      <c r="I36009" s="94"/>
      <c r="J36009" s="2"/>
      <c r="P36009" s="30"/>
      <c r="T36009" s="2"/>
      <c r="V36009" s="2"/>
      <c r="W36009" s="28"/>
      <c r="Y36009" s="30"/>
      <c r="Z36009" s="30"/>
      <c r="AB36009" s="6"/>
    </row>
    <row r="36010" spans="1:28">
      <c r="A36010" s="2"/>
      <c r="B36010" s="2"/>
      <c r="C36010" s="2"/>
      <c r="G36010" s="94"/>
      <c r="H36010" s="94"/>
      <c r="I36010" s="94"/>
      <c r="J36010" s="2"/>
      <c r="P36010" s="30"/>
      <c r="T36010" s="2"/>
      <c r="V36010" s="2"/>
      <c r="W36010" s="28"/>
      <c r="Y36010" s="30"/>
      <c r="Z36010" s="30"/>
      <c r="AB36010" s="6"/>
    </row>
    <row r="36011" spans="1:28">
      <c r="A36011" s="2"/>
      <c r="B36011" s="2"/>
      <c r="C36011" s="2"/>
      <c r="G36011" s="94"/>
      <c r="H36011" s="94"/>
      <c r="I36011" s="94"/>
      <c r="J36011" s="2"/>
      <c r="P36011" s="30"/>
      <c r="T36011" s="2"/>
      <c r="V36011" s="2"/>
      <c r="W36011" s="28"/>
      <c r="Y36011" s="30"/>
      <c r="Z36011" s="30"/>
      <c r="AB36011" s="6"/>
    </row>
    <row r="36012" spans="1:28">
      <c r="A36012" s="2"/>
      <c r="B36012" s="2"/>
      <c r="C36012" s="2"/>
      <c r="G36012" s="94"/>
      <c r="H36012" s="94"/>
      <c r="I36012" s="94"/>
      <c r="J36012" s="2"/>
      <c r="P36012" s="30"/>
      <c r="T36012" s="2"/>
      <c r="V36012" s="2"/>
      <c r="W36012" s="28"/>
      <c r="Y36012" s="30"/>
      <c r="Z36012" s="30"/>
      <c r="AB36012" s="6"/>
    </row>
    <row r="36013" spans="1:28">
      <c r="A36013" s="2"/>
      <c r="B36013" s="2"/>
      <c r="C36013" s="2"/>
      <c r="G36013" s="94"/>
      <c r="H36013" s="94"/>
      <c r="I36013" s="94"/>
      <c r="J36013" s="2"/>
      <c r="P36013" s="30"/>
      <c r="T36013" s="2"/>
      <c r="V36013" s="2"/>
      <c r="W36013" s="28"/>
      <c r="Y36013" s="30"/>
      <c r="Z36013" s="30"/>
      <c r="AB36013" s="6"/>
    </row>
    <row r="36014" spans="1:28">
      <c r="A36014" s="2"/>
      <c r="B36014" s="2"/>
      <c r="C36014" s="2"/>
      <c r="G36014" s="94"/>
      <c r="H36014" s="94"/>
      <c r="I36014" s="94"/>
      <c r="J36014" s="2"/>
      <c r="P36014" s="30"/>
      <c r="T36014" s="2"/>
      <c r="V36014" s="2"/>
      <c r="W36014" s="28"/>
      <c r="Y36014" s="30"/>
      <c r="Z36014" s="30"/>
      <c r="AB36014" s="6"/>
    </row>
    <row r="36015" spans="1:28">
      <c r="A36015" s="2"/>
      <c r="B36015" s="2"/>
      <c r="C36015" s="2"/>
      <c r="G36015" s="94"/>
      <c r="H36015" s="94"/>
      <c r="I36015" s="94"/>
      <c r="J36015" s="2"/>
      <c r="P36015" s="30"/>
      <c r="T36015" s="2"/>
      <c r="V36015" s="2"/>
      <c r="W36015" s="28"/>
      <c r="Y36015" s="30"/>
      <c r="Z36015" s="30"/>
      <c r="AB36015" s="6"/>
    </row>
    <row r="36016" spans="1:28">
      <c r="A36016" s="2"/>
      <c r="B36016" s="2"/>
      <c r="C36016" s="2"/>
      <c r="G36016" s="94"/>
      <c r="H36016" s="94"/>
      <c r="I36016" s="94"/>
      <c r="J36016" s="2"/>
      <c r="P36016" s="30"/>
      <c r="T36016" s="2"/>
      <c r="V36016" s="2"/>
      <c r="W36016" s="28"/>
      <c r="Y36016" s="30"/>
      <c r="Z36016" s="30"/>
      <c r="AB36016" s="6"/>
    </row>
    <row r="36017" spans="1:28">
      <c r="A36017" s="2"/>
      <c r="B36017" s="2"/>
      <c r="C36017" s="2"/>
      <c r="G36017" s="94"/>
      <c r="H36017" s="94"/>
      <c r="I36017" s="94"/>
      <c r="J36017" s="2"/>
      <c r="P36017" s="30"/>
      <c r="T36017" s="2"/>
      <c r="V36017" s="2"/>
      <c r="W36017" s="28"/>
      <c r="Y36017" s="30"/>
      <c r="Z36017" s="30"/>
      <c r="AB36017" s="6"/>
    </row>
    <row r="36018" spans="1:28">
      <c r="A36018" s="2"/>
      <c r="B36018" s="2"/>
      <c r="C36018" s="2"/>
      <c r="G36018" s="94"/>
      <c r="H36018" s="94"/>
      <c r="I36018" s="94"/>
      <c r="J36018" s="2"/>
      <c r="P36018" s="30"/>
      <c r="T36018" s="2"/>
      <c r="V36018" s="2"/>
      <c r="W36018" s="28"/>
      <c r="Y36018" s="30"/>
      <c r="Z36018" s="30"/>
      <c r="AB36018" s="6"/>
    </row>
    <row r="36019" spans="1:28">
      <c r="A36019" s="2"/>
      <c r="B36019" s="2"/>
      <c r="C36019" s="2"/>
      <c r="G36019" s="94"/>
      <c r="H36019" s="94"/>
      <c r="I36019" s="94"/>
      <c r="J36019" s="2"/>
      <c r="P36019" s="30"/>
      <c r="T36019" s="2"/>
      <c r="V36019" s="2"/>
      <c r="W36019" s="28"/>
      <c r="Y36019" s="30"/>
      <c r="Z36019" s="30"/>
      <c r="AB36019" s="6"/>
    </row>
    <row r="36020" spans="1:28">
      <c r="A36020" s="2"/>
      <c r="B36020" s="2"/>
      <c r="C36020" s="2"/>
      <c r="G36020" s="94"/>
      <c r="H36020" s="94"/>
      <c r="I36020" s="94"/>
      <c r="J36020" s="2"/>
      <c r="P36020" s="30"/>
      <c r="T36020" s="2"/>
      <c r="V36020" s="2"/>
      <c r="W36020" s="28"/>
      <c r="Y36020" s="30"/>
      <c r="Z36020" s="30"/>
      <c r="AB36020" s="6"/>
    </row>
    <row r="36021" spans="1:28">
      <c r="A36021" s="2"/>
      <c r="B36021" s="2"/>
      <c r="C36021" s="2"/>
      <c r="G36021" s="94"/>
      <c r="H36021" s="94"/>
      <c r="I36021" s="94"/>
      <c r="J36021" s="2"/>
      <c r="P36021" s="30"/>
      <c r="T36021" s="2"/>
      <c r="V36021" s="2"/>
      <c r="W36021" s="28"/>
      <c r="Y36021" s="30"/>
      <c r="Z36021" s="30"/>
      <c r="AB36021" s="6"/>
    </row>
    <row r="36022" spans="1:28">
      <c r="A36022" s="2"/>
      <c r="B36022" s="2"/>
      <c r="C36022" s="2"/>
      <c r="G36022" s="94"/>
      <c r="H36022" s="94"/>
      <c r="I36022" s="94"/>
      <c r="J36022" s="2"/>
      <c r="P36022" s="30"/>
      <c r="T36022" s="2"/>
      <c r="V36022" s="2"/>
      <c r="W36022" s="28"/>
      <c r="Y36022" s="30"/>
      <c r="Z36022" s="30"/>
      <c r="AB36022" s="6"/>
    </row>
    <row r="36023" spans="1:28">
      <c r="A36023" s="2"/>
      <c r="B36023" s="2"/>
      <c r="C36023" s="2"/>
      <c r="G36023" s="94"/>
      <c r="H36023" s="94"/>
      <c r="I36023" s="94"/>
      <c r="J36023" s="2"/>
      <c r="P36023" s="30"/>
      <c r="T36023" s="2"/>
      <c r="V36023" s="2"/>
      <c r="W36023" s="28"/>
      <c r="Y36023" s="30"/>
      <c r="Z36023" s="30"/>
      <c r="AB36023" s="6"/>
    </row>
    <row r="36024" spans="1:28">
      <c r="A36024" s="2"/>
      <c r="B36024" s="2"/>
      <c r="C36024" s="2"/>
      <c r="G36024" s="94"/>
      <c r="H36024" s="94"/>
      <c r="I36024" s="94"/>
      <c r="J36024" s="2"/>
      <c r="P36024" s="30"/>
      <c r="T36024" s="2"/>
      <c r="V36024" s="2"/>
      <c r="W36024" s="28"/>
      <c r="Y36024" s="30"/>
      <c r="Z36024" s="30"/>
      <c r="AB36024" s="6"/>
    </row>
    <row r="36025" spans="1:28">
      <c r="A36025" s="2"/>
      <c r="B36025" s="2"/>
      <c r="C36025" s="2"/>
      <c r="G36025" s="94"/>
      <c r="H36025" s="94"/>
      <c r="I36025" s="94"/>
      <c r="J36025" s="2"/>
      <c r="P36025" s="30"/>
      <c r="T36025" s="2"/>
      <c r="V36025" s="2"/>
      <c r="W36025" s="28"/>
      <c r="Y36025" s="30"/>
      <c r="Z36025" s="30"/>
      <c r="AB36025" s="6"/>
    </row>
    <row r="36026" spans="1:28">
      <c r="A36026" s="2"/>
      <c r="B36026" s="2"/>
      <c r="C36026" s="2"/>
      <c r="G36026" s="94"/>
      <c r="H36026" s="94"/>
      <c r="I36026" s="94"/>
      <c r="J36026" s="2"/>
      <c r="P36026" s="30"/>
      <c r="T36026" s="2"/>
      <c r="V36026" s="2"/>
      <c r="W36026" s="28"/>
      <c r="Y36026" s="30"/>
      <c r="Z36026" s="30"/>
      <c r="AB36026" s="6"/>
    </row>
    <row r="36027" spans="1:28">
      <c r="A36027" s="2"/>
      <c r="B36027" s="2"/>
      <c r="C36027" s="2"/>
      <c r="G36027" s="94"/>
      <c r="H36027" s="94"/>
      <c r="I36027" s="94"/>
      <c r="J36027" s="2"/>
      <c r="P36027" s="30"/>
      <c r="T36027" s="2"/>
      <c r="V36027" s="2"/>
      <c r="W36027" s="28"/>
      <c r="Y36027" s="30"/>
      <c r="Z36027" s="30"/>
      <c r="AB36027" s="6"/>
    </row>
    <row r="36028" spans="1:28">
      <c r="A36028" s="2"/>
      <c r="B36028" s="2"/>
      <c r="C36028" s="2"/>
      <c r="G36028" s="94"/>
      <c r="H36028" s="94"/>
      <c r="I36028" s="94"/>
      <c r="J36028" s="2"/>
      <c r="P36028" s="30"/>
      <c r="T36028" s="2"/>
      <c r="V36028" s="2"/>
      <c r="W36028" s="28"/>
      <c r="Y36028" s="30"/>
      <c r="Z36028" s="30"/>
      <c r="AB36028" s="6"/>
    </row>
    <row r="36029" spans="1:28">
      <c r="A36029" s="2"/>
      <c r="B36029" s="2"/>
      <c r="C36029" s="2"/>
      <c r="G36029" s="94"/>
      <c r="H36029" s="94"/>
      <c r="I36029" s="94"/>
      <c r="J36029" s="2"/>
      <c r="P36029" s="30"/>
      <c r="T36029" s="2"/>
      <c r="V36029" s="2"/>
      <c r="W36029" s="28"/>
      <c r="Y36029" s="30"/>
      <c r="Z36029" s="30"/>
      <c r="AB36029" s="6"/>
    </row>
    <row r="36030" spans="1:28">
      <c r="A36030" s="2"/>
      <c r="B36030" s="2"/>
      <c r="C36030" s="2"/>
      <c r="G36030" s="94"/>
      <c r="H36030" s="94"/>
      <c r="I36030" s="94"/>
      <c r="J36030" s="2"/>
      <c r="P36030" s="30"/>
      <c r="T36030" s="2"/>
      <c r="V36030" s="2"/>
      <c r="W36030" s="28"/>
      <c r="Y36030" s="30"/>
      <c r="Z36030" s="30"/>
      <c r="AB36030" s="6"/>
    </row>
    <row r="36031" spans="1:28">
      <c r="A36031" s="2"/>
      <c r="B36031" s="2"/>
      <c r="C36031" s="2"/>
      <c r="G36031" s="94"/>
      <c r="H36031" s="94"/>
      <c r="I36031" s="94"/>
      <c r="J36031" s="2"/>
      <c r="P36031" s="30"/>
      <c r="T36031" s="2"/>
      <c r="V36031" s="2"/>
      <c r="W36031" s="28"/>
      <c r="Y36031" s="30"/>
      <c r="Z36031" s="30"/>
      <c r="AB36031" s="6"/>
    </row>
    <row r="36032" spans="1:28">
      <c r="A36032" s="2"/>
      <c r="B36032" s="2"/>
      <c r="C36032" s="2"/>
      <c r="G36032" s="94"/>
      <c r="H36032" s="94"/>
      <c r="I36032" s="94"/>
      <c r="J36032" s="2"/>
      <c r="P36032" s="30"/>
      <c r="T36032" s="2"/>
      <c r="V36032" s="2"/>
      <c r="W36032" s="28"/>
      <c r="Y36032" s="30"/>
      <c r="Z36032" s="30"/>
      <c r="AB36032" s="6"/>
    </row>
    <row r="36033" spans="1:28">
      <c r="A36033" s="2"/>
      <c r="B36033" s="2"/>
      <c r="C36033" s="2"/>
      <c r="G36033" s="94"/>
      <c r="H36033" s="94"/>
      <c r="I36033" s="94"/>
      <c r="J36033" s="2"/>
      <c r="P36033" s="30"/>
      <c r="T36033" s="2"/>
      <c r="V36033" s="2"/>
      <c r="W36033" s="28"/>
      <c r="Y36033" s="30"/>
      <c r="Z36033" s="30"/>
      <c r="AB36033" s="6"/>
    </row>
    <row r="36034" spans="1:28">
      <c r="A36034" s="2"/>
      <c r="B36034" s="2"/>
      <c r="C36034" s="2"/>
      <c r="G36034" s="94"/>
      <c r="H36034" s="94"/>
      <c r="I36034" s="94"/>
      <c r="J36034" s="2"/>
      <c r="P36034" s="30"/>
      <c r="T36034" s="2"/>
      <c r="V36034" s="2"/>
      <c r="W36034" s="28"/>
      <c r="Y36034" s="30"/>
      <c r="Z36034" s="30"/>
      <c r="AB36034" s="6"/>
    </row>
    <row r="36035" spans="1:28">
      <c r="A36035" s="2"/>
      <c r="B36035" s="2"/>
      <c r="C36035" s="2"/>
      <c r="G36035" s="94"/>
      <c r="H36035" s="94"/>
      <c r="I36035" s="94"/>
      <c r="J36035" s="2"/>
      <c r="P36035" s="30"/>
      <c r="T36035" s="2"/>
      <c r="V36035" s="2"/>
      <c r="W36035" s="28"/>
      <c r="Y36035" s="30"/>
      <c r="Z36035" s="30"/>
      <c r="AB36035" s="6"/>
    </row>
    <row r="36036" spans="1:28">
      <c r="A36036" s="2"/>
      <c r="B36036" s="2"/>
      <c r="C36036" s="2"/>
      <c r="G36036" s="94"/>
      <c r="H36036" s="94"/>
      <c r="I36036" s="94"/>
      <c r="J36036" s="2"/>
      <c r="P36036" s="30"/>
      <c r="T36036" s="2"/>
      <c r="V36036" s="2"/>
      <c r="W36036" s="28"/>
      <c r="Y36036" s="30"/>
      <c r="Z36036" s="30"/>
      <c r="AB36036" s="6"/>
    </row>
    <row r="36037" spans="1:28">
      <c r="A36037" s="2"/>
      <c r="B36037" s="2"/>
      <c r="C36037" s="2"/>
      <c r="G36037" s="94"/>
      <c r="H36037" s="94"/>
      <c r="I36037" s="94"/>
      <c r="J36037" s="2"/>
      <c r="P36037" s="30"/>
      <c r="T36037" s="2"/>
      <c r="V36037" s="2"/>
      <c r="W36037" s="28"/>
      <c r="Y36037" s="30"/>
      <c r="Z36037" s="30"/>
      <c r="AB36037" s="6"/>
    </row>
    <row r="36038" spans="1:28">
      <c r="A36038" s="2"/>
      <c r="B36038" s="2"/>
      <c r="C36038" s="2"/>
      <c r="G36038" s="94"/>
      <c r="H36038" s="94"/>
      <c r="I36038" s="94"/>
      <c r="J36038" s="2"/>
      <c r="P36038" s="30"/>
      <c r="T36038" s="2"/>
      <c r="V36038" s="2"/>
      <c r="W36038" s="28"/>
      <c r="Y36038" s="30"/>
      <c r="Z36038" s="30"/>
      <c r="AB36038" s="6"/>
    </row>
    <row r="36039" spans="1:28">
      <c r="A36039" s="2"/>
      <c r="B36039" s="2"/>
      <c r="C36039" s="2"/>
      <c r="G36039" s="94"/>
      <c r="H36039" s="94"/>
      <c r="I36039" s="94"/>
      <c r="J36039" s="2"/>
      <c r="P36039" s="30"/>
      <c r="T36039" s="2"/>
      <c r="V36039" s="2"/>
      <c r="W36039" s="28"/>
      <c r="Y36039" s="30"/>
      <c r="Z36039" s="30"/>
      <c r="AB36039" s="6"/>
    </row>
    <row r="36040" spans="1:28">
      <c r="A36040" s="2"/>
      <c r="B36040" s="2"/>
      <c r="C36040" s="2"/>
      <c r="G36040" s="94"/>
      <c r="H36040" s="94"/>
      <c r="I36040" s="94"/>
      <c r="J36040" s="2"/>
      <c r="P36040" s="30"/>
      <c r="T36040" s="2"/>
      <c r="V36040" s="2"/>
      <c r="W36040" s="28"/>
      <c r="Y36040" s="30"/>
      <c r="Z36040" s="30"/>
      <c r="AB36040" s="6"/>
    </row>
    <row r="36041" spans="1:28">
      <c r="A36041" s="2"/>
      <c r="B36041" s="2"/>
      <c r="C36041" s="2"/>
      <c r="G36041" s="94"/>
      <c r="H36041" s="94"/>
      <c r="I36041" s="94"/>
      <c r="J36041" s="2"/>
      <c r="P36041" s="30"/>
      <c r="T36041" s="2"/>
      <c r="V36041" s="2"/>
      <c r="W36041" s="28"/>
      <c r="Y36041" s="30"/>
      <c r="Z36041" s="30"/>
      <c r="AB36041" s="6"/>
    </row>
    <row r="36042" spans="1:28">
      <c r="A36042" s="2"/>
      <c r="B36042" s="2"/>
      <c r="C36042" s="2"/>
      <c r="G36042" s="94"/>
      <c r="H36042" s="94"/>
      <c r="I36042" s="94"/>
      <c r="J36042" s="2"/>
      <c r="P36042" s="30"/>
      <c r="T36042" s="2"/>
      <c r="V36042" s="2"/>
      <c r="W36042" s="28"/>
      <c r="Y36042" s="30"/>
      <c r="Z36042" s="30"/>
      <c r="AB36042" s="6"/>
    </row>
    <row r="36043" spans="1:28">
      <c r="A36043" s="2"/>
      <c r="B36043" s="2"/>
      <c r="C36043" s="2"/>
      <c r="G36043" s="94"/>
      <c r="H36043" s="94"/>
      <c r="I36043" s="94"/>
      <c r="J36043" s="2"/>
      <c r="P36043" s="30"/>
      <c r="T36043" s="2"/>
      <c r="V36043" s="2"/>
      <c r="W36043" s="28"/>
      <c r="Y36043" s="30"/>
      <c r="Z36043" s="30"/>
      <c r="AB36043" s="6"/>
    </row>
    <row r="36044" spans="1:28">
      <c r="A36044" s="2"/>
      <c r="B36044" s="2"/>
      <c r="C36044" s="2"/>
      <c r="G36044" s="94"/>
      <c r="H36044" s="94"/>
      <c r="I36044" s="94"/>
      <c r="J36044" s="2"/>
      <c r="P36044" s="30"/>
      <c r="T36044" s="2"/>
      <c r="V36044" s="2"/>
      <c r="W36044" s="28"/>
      <c r="Y36044" s="30"/>
      <c r="Z36044" s="30"/>
      <c r="AB36044" s="6"/>
    </row>
    <row r="36045" spans="1:28">
      <c r="A36045" s="2"/>
      <c r="B36045" s="2"/>
      <c r="C36045" s="2"/>
      <c r="G36045" s="94"/>
      <c r="H36045" s="94"/>
      <c r="I36045" s="94"/>
      <c r="J36045" s="2"/>
      <c r="P36045" s="30"/>
      <c r="T36045" s="2"/>
      <c r="V36045" s="2"/>
      <c r="W36045" s="28"/>
      <c r="Y36045" s="30"/>
      <c r="Z36045" s="30"/>
      <c r="AB36045" s="6"/>
    </row>
    <row r="36046" spans="1:28">
      <c r="A36046" s="2"/>
      <c r="B36046" s="2"/>
      <c r="C36046" s="2"/>
      <c r="G36046" s="94"/>
      <c r="H36046" s="94"/>
      <c r="I36046" s="94"/>
      <c r="J36046" s="2"/>
      <c r="P36046" s="30"/>
      <c r="T36046" s="2"/>
      <c r="V36046" s="2"/>
      <c r="W36046" s="28"/>
      <c r="Y36046" s="30"/>
      <c r="Z36046" s="30"/>
      <c r="AB36046" s="6"/>
    </row>
    <row r="36047" spans="1:28">
      <c r="A36047" s="2"/>
      <c r="B36047" s="2"/>
      <c r="C36047" s="2"/>
      <c r="G36047" s="94"/>
      <c r="H36047" s="94"/>
      <c r="I36047" s="94"/>
      <c r="J36047" s="2"/>
      <c r="P36047" s="30"/>
      <c r="T36047" s="2"/>
      <c r="V36047" s="2"/>
      <c r="W36047" s="28"/>
      <c r="Y36047" s="30"/>
      <c r="Z36047" s="30"/>
      <c r="AB36047" s="6"/>
    </row>
    <row r="36048" spans="1:28">
      <c r="A36048" s="2"/>
      <c r="B36048" s="2"/>
      <c r="C36048" s="2"/>
      <c r="G36048" s="94"/>
      <c r="H36048" s="94"/>
      <c r="I36048" s="94"/>
      <c r="J36048" s="2"/>
      <c r="P36048" s="30"/>
      <c r="T36048" s="2"/>
      <c r="V36048" s="2"/>
      <c r="W36048" s="28"/>
      <c r="Y36048" s="30"/>
      <c r="Z36048" s="30"/>
      <c r="AB36048" s="6"/>
    </row>
    <row r="36049" spans="1:28">
      <c r="A36049" s="2"/>
      <c r="B36049" s="2"/>
      <c r="C36049" s="2"/>
      <c r="G36049" s="94"/>
      <c r="H36049" s="94"/>
      <c r="I36049" s="94"/>
      <c r="J36049" s="2"/>
      <c r="P36049" s="30"/>
      <c r="T36049" s="2"/>
      <c r="V36049" s="2"/>
      <c r="W36049" s="28"/>
      <c r="Y36049" s="30"/>
      <c r="Z36049" s="30"/>
      <c r="AB36049" s="6"/>
    </row>
    <row r="36050" spans="1:28">
      <c r="A36050" s="2"/>
      <c r="B36050" s="2"/>
      <c r="C36050" s="2"/>
      <c r="G36050" s="94"/>
      <c r="H36050" s="94"/>
      <c r="I36050" s="94"/>
      <c r="J36050" s="2"/>
      <c r="P36050" s="30"/>
      <c r="T36050" s="2"/>
      <c r="V36050" s="2"/>
      <c r="W36050" s="28"/>
      <c r="Y36050" s="30"/>
      <c r="Z36050" s="30"/>
      <c r="AB36050" s="6"/>
    </row>
    <row r="36051" spans="1:28">
      <c r="A36051" s="2"/>
      <c r="B36051" s="2"/>
      <c r="C36051" s="2"/>
      <c r="G36051" s="94"/>
      <c r="H36051" s="94"/>
      <c r="I36051" s="94"/>
      <c r="J36051" s="2"/>
      <c r="P36051" s="30"/>
      <c r="T36051" s="2"/>
      <c r="V36051" s="2"/>
      <c r="W36051" s="28"/>
      <c r="Y36051" s="30"/>
      <c r="Z36051" s="30"/>
      <c r="AB36051" s="6"/>
    </row>
    <row r="36052" spans="1:28">
      <c r="A36052" s="2"/>
      <c r="B36052" s="2"/>
      <c r="C36052" s="2"/>
      <c r="G36052" s="94"/>
      <c r="H36052" s="94"/>
      <c r="I36052" s="94"/>
      <c r="J36052" s="2"/>
      <c r="P36052" s="30"/>
      <c r="T36052" s="2"/>
      <c r="V36052" s="2"/>
      <c r="W36052" s="28"/>
      <c r="Y36052" s="30"/>
      <c r="Z36052" s="30"/>
      <c r="AB36052" s="6"/>
    </row>
    <row r="36053" spans="1:28">
      <c r="A36053" s="2"/>
      <c r="B36053" s="2"/>
      <c r="C36053" s="2"/>
      <c r="G36053" s="94"/>
      <c r="H36053" s="94"/>
      <c r="I36053" s="94"/>
      <c r="J36053" s="2"/>
      <c r="P36053" s="30"/>
      <c r="T36053" s="2"/>
      <c r="V36053" s="2"/>
      <c r="W36053" s="28"/>
      <c r="Y36053" s="30"/>
      <c r="Z36053" s="30"/>
      <c r="AB36053" s="6"/>
    </row>
    <row r="36054" spans="1:28">
      <c r="A36054" s="2"/>
      <c r="B36054" s="2"/>
      <c r="C36054" s="2"/>
      <c r="G36054" s="94"/>
      <c r="H36054" s="94"/>
      <c r="I36054" s="94"/>
      <c r="J36054" s="2"/>
      <c r="P36054" s="30"/>
      <c r="T36054" s="2"/>
      <c r="V36054" s="2"/>
      <c r="W36054" s="28"/>
      <c r="Y36054" s="30"/>
      <c r="Z36054" s="30"/>
      <c r="AB36054" s="6"/>
    </row>
    <row r="36055" spans="1:28">
      <c r="A36055" s="2"/>
      <c r="B36055" s="2"/>
      <c r="C36055" s="2"/>
      <c r="G36055" s="94"/>
      <c r="H36055" s="94"/>
      <c r="I36055" s="94"/>
      <c r="J36055" s="2"/>
      <c r="P36055" s="30"/>
      <c r="T36055" s="2"/>
      <c r="V36055" s="2"/>
      <c r="W36055" s="28"/>
      <c r="Y36055" s="30"/>
      <c r="Z36055" s="30"/>
      <c r="AB36055" s="6"/>
    </row>
    <row r="36056" spans="1:28">
      <c r="A36056" s="2"/>
      <c r="B36056" s="2"/>
      <c r="C36056" s="2"/>
      <c r="G36056" s="94"/>
      <c r="H36056" s="94"/>
      <c r="I36056" s="94"/>
      <c r="J36056" s="2"/>
      <c r="P36056" s="30"/>
      <c r="T36056" s="2"/>
      <c r="V36056" s="2"/>
      <c r="W36056" s="28"/>
      <c r="Y36056" s="30"/>
      <c r="Z36056" s="30"/>
      <c r="AB36056" s="6"/>
    </row>
    <row r="36057" spans="1:28">
      <c r="A36057" s="2"/>
      <c r="B36057" s="2"/>
      <c r="C36057" s="2"/>
      <c r="G36057" s="94"/>
      <c r="H36057" s="94"/>
      <c r="I36057" s="94"/>
      <c r="J36057" s="2"/>
      <c r="P36057" s="30"/>
      <c r="T36057" s="2"/>
      <c r="V36057" s="2"/>
      <c r="W36057" s="28"/>
      <c r="Y36057" s="30"/>
      <c r="Z36057" s="30"/>
      <c r="AB36057" s="6"/>
    </row>
    <row r="36058" spans="1:28">
      <c r="A36058" s="2"/>
      <c r="B36058" s="2"/>
      <c r="C36058" s="2"/>
      <c r="G36058" s="94"/>
      <c r="H36058" s="94"/>
      <c r="I36058" s="94"/>
      <c r="J36058" s="2"/>
      <c r="P36058" s="30"/>
      <c r="T36058" s="2"/>
      <c r="V36058" s="2"/>
      <c r="W36058" s="28"/>
      <c r="Y36058" s="30"/>
      <c r="Z36058" s="30"/>
      <c r="AB36058" s="6"/>
    </row>
    <row r="36059" spans="1:28">
      <c r="A36059" s="2"/>
      <c r="B36059" s="2"/>
      <c r="C36059" s="2"/>
      <c r="G36059" s="94"/>
      <c r="H36059" s="94"/>
      <c r="I36059" s="94"/>
      <c r="J36059" s="2"/>
      <c r="P36059" s="30"/>
      <c r="T36059" s="2"/>
      <c r="V36059" s="2"/>
      <c r="W36059" s="28"/>
      <c r="Y36059" s="30"/>
      <c r="Z36059" s="30"/>
      <c r="AB36059" s="6"/>
    </row>
    <row r="36060" spans="1:28">
      <c r="A36060" s="2"/>
      <c r="B36060" s="2"/>
      <c r="C36060" s="2"/>
      <c r="G36060" s="94"/>
      <c r="H36060" s="94"/>
      <c r="I36060" s="94"/>
      <c r="J36060" s="2"/>
      <c r="P36060" s="30"/>
      <c r="T36060" s="2"/>
      <c r="V36060" s="2"/>
      <c r="W36060" s="28"/>
      <c r="Y36060" s="30"/>
      <c r="Z36060" s="30"/>
      <c r="AB36060" s="6"/>
    </row>
    <row r="36061" spans="1:28">
      <c r="A36061" s="2"/>
      <c r="B36061" s="2"/>
      <c r="C36061" s="2"/>
      <c r="G36061" s="94"/>
      <c r="H36061" s="94"/>
      <c r="I36061" s="94"/>
      <c r="J36061" s="2"/>
      <c r="P36061" s="30"/>
      <c r="T36061" s="2"/>
      <c r="V36061" s="2"/>
      <c r="W36061" s="28"/>
      <c r="Y36061" s="30"/>
      <c r="Z36061" s="30"/>
      <c r="AB36061" s="6"/>
    </row>
    <row r="36062" spans="1:28">
      <c r="A36062" s="2"/>
      <c r="B36062" s="2"/>
      <c r="C36062" s="2"/>
      <c r="G36062" s="94"/>
      <c r="H36062" s="94"/>
      <c r="I36062" s="94"/>
      <c r="J36062" s="2"/>
      <c r="P36062" s="30"/>
      <c r="T36062" s="2"/>
      <c r="V36062" s="2"/>
      <c r="W36062" s="28"/>
      <c r="Y36062" s="30"/>
      <c r="Z36062" s="30"/>
      <c r="AB36062" s="6"/>
    </row>
    <row r="36063" spans="1:28">
      <c r="A36063" s="2"/>
      <c r="B36063" s="2"/>
      <c r="C36063" s="2"/>
      <c r="G36063" s="94"/>
      <c r="H36063" s="94"/>
      <c r="I36063" s="94"/>
      <c r="J36063" s="2"/>
      <c r="P36063" s="30"/>
      <c r="T36063" s="2"/>
      <c r="V36063" s="2"/>
      <c r="W36063" s="28"/>
      <c r="Y36063" s="30"/>
      <c r="Z36063" s="30"/>
      <c r="AB36063" s="6"/>
    </row>
    <row r="36064" spans="1:28">
      <c r="A36064" s="2"/>
      <c r="B36064" s="2"/>
      <c r="C36064" s="2"/>
      <c r="G36064" s="94"/>
      <c r="H36064" s="94"/>
      <c r="I36064" s="94"/>
      <c r="J36064" s="2"/>
      <c r="P36064" s="30"/>
      <c r="T36064" s="2"/>
      <c r="V36064" s="2"/>
      <c r="W36064" s="28"/>
      <c r="Y36064" s="30"/>
      <c r="Z36064" s="30"/>
      <c r="AB36064" s="6"/>
    </row>
    <row r="36065" spans="1:28">
      <c r="A36065" s="2"/>
      <c r="B36065" s="2"/>
      <c r="C36065" s="2"/>
      <c r="G36065" s="94"/>
      <c r="H36065" s="94"/>
      <c r="I36065" s="94"/>
      <c r="J36065" s="2"/>
      <c r="P36065" s="30"/>
      <c r="T36065" s="2"/>
      <c r="V36065" s="2"/>
      <c r="W36065" s="28"/>
      <c r="Y36065" s="30"/>
      <c r="Z36065" s="30"/>
      <c r="AB36065" s="6"/>
    </row>
    <row r="36066" spans="1:28">
      <c r="A36066" s="2"/>
      <c r="B36066" s="2"/>
      <c r="C36066" s="2"/>
      <c r="G36066" s="94"/>
      <c r="H36066" s="94"/>
      <c r="I36066" s="94"/>
      <c r="J36066" s="2"/>
      <c r="P36066" s="30"/>
      <c r="T36066" s="2"/>
      <c r="V36066" s="2"/>
      <c r="W36066" s="28"/>
      <c r="Y36066" s="30"/>
      <c r="Z36066" s="30"/>
      <c r="AB36066" s="6"/>
    </row>
    <row r="36067" spans="1:28">
      <c r="A36067" s="2"/>
      <c r="B36067" s="2"/>
      <c r="C36067" s="2"/>
      <c r="G36067" s="94"/>
      <c r="H36067" s="94"/>
      <c r="I36067" s="94"/>
      <c r="J36067" s="2"/>
      <c r="P36067" s="30"/>
      <c r="T36067" s="2"/>
      <c r="V36067" s="2"/>
      <c r="W36067" s="28"/>
      <c r="Y36067" s="30"/>
      <c r="Z36067" s="30"/>
      <c r="AB36067" s="6"/>
    </row>
    <row r="36068" spans="1:28">
      <c r="A36068" s="2"/>
      <c r="B36068" s="2"/>
      <c r="C36068" s="2"/>
      <c r="G36068" s="94"/>
      <c r="H36068" s="94"/>
      <c r="I36068" s="94"/>
      <c r="J36068" s="2"/>
      <c r="P36068" s="30"/>
      <c r="T36068" s="2"/>
      <c r="V36068" s="2"/>
      <c r="W36068" s="28"/>
      <c r="Y36068" s="30"/>
      <c r="Z36068" s="30"/>
      <c r="AB36068" s="6"/>
    </row>
    <row r="36069" spans="1:28">
      <c r="A36069" s="2"/>
      <c r="B36069" s="2"/>
      <c r="C36069" s="2"/>
      <c r="G36069" s="94"/>
      <c r="H36069" s="94"/>
      <c r="I36069" s="94"/>
      <c r="J36069" s="2"/>
      <c r="P36069" s="30"/>
      <c r="T36069" s="2"/>
      <c r="V36069" s="2"/>
      <c r="W36069" s="28"/>
      <c r="Y36069" s="30"/>
      <c r="Z36069" s="30"/>
      <c r="AB36069" s="6"/>
    </row>
    <row r="36070" spans="1:28">
      <c r="A36070" s="2"/>
      <c r="B36070" s="2"/>
      <c r="C36070" s="2"/>
      <c r="G36070" s="94"/>
      <c r="H36070" s="94"/>
      <c r="I36070" s="94"/>
      <c r="J36070" s="2"/>
      <c r="P36070" s="30"/>
      <c r="T36070" s="2"/>
      <c r="V36070" s="2"/>
      <c r="W36070" s="28"/>
      <c r="Y36070" s="30"/>
      <c r="Z36070" s="30"/>
      <c r="AB36070" s="6"/>
    </row>
    <row r="36071" spans="1:28">
      <c r="A36071" s="2"/>
      <c r="B36071" s="2"/>
      <c r="C36071" s="2"/>
      <c r="G36071" s="94"/>
      <c r="H36071" s="94"/>
      <c r="I36071" s="94"/>
      <c r="J36071" s="2"/>
      <c r="P36071" s="30"/>
      <c r="T36071" s="2"/>
      <c r="V36071" s="2"/>
      <c r="W36071" s="28"/>
      <c r="Y36071" s="30"/>
      <c r="Z36071" s="30"/>
      <c r="AB36071" s="6"/>
    </row>
    <row r="36072" spans="1:28">
      <c r="A36072" s="2"/>
      <c r="B36072" s="2"/>
      <c r="C36072" s="2"/>
      <c r="G36072" s="94"/>
      <c r="H36072" s="94"/>
      <c r="I36072" s="94"/>
      <c r="J36072" s="2"/>
      <c r="P36072" s="30"/>
      <c r="T36072" s="2"/>
      <c r="V36072" s="2"/>
      <c r="W36072" s="28"/>
      <c r="Y36072" s="30"/>
      <c r="Z36072" s="30"/>
      <c r="AB36072" s="6"/>
    </row>
    <row r="36073" spans="1:28">
      <c r="A36073" s="2"/>
      <c r="B36073" s="2"/>
      <c r="C36073" s="2"/>
      <c r="G36073" s="94"/>
      <c r="H36073" s="94"/>
      <c r="I36073" s="94"/>
      <c r="J36073" s="2"/>
      <c r="P36073" s="30"/>
      <c r="T36073" s="2"/>
      <c r="V36073" s="2"/>
      <c r="W36073" s="28"/>
      <c r="Y36073" s="30"/>
      <c r="Z36073" s="30"/>
      <c r="AB36073" s="6"/>
    </row>
    <row r="36074" spans="1:28">
      <c r="A36074" s="2"/>
      <c r="B36074" s="2"/>
      <c r="C36074" s="2"/>
      <c r="G36074" s="94"/>
      <c r="H36074" s="94"/>
      <c r="I36074" s="94"/>
      <c r="J36074" s="2"/>
      <c r="P36074" s="30"/>
      <c r="T36074" s="2"/>
      <c r="V36074" s="2"/>
      <c r="W36074" s="28"/>
      <c r="Y36074" s="30"/>
      <c r="Z36074" s="30"/>
      <c r="AB36074" s="6"/>
    </row>
    <row r="36075" spans="1:28">
      <c r="A36075" s="2"/>
      <c r="B36075" s="2"/>
      <c r="C36075" s="2"/>
      <c r="G36075" s="94"/>
      <c r="H36075" s="94"/>
      <c r="I36075" s="94"/>
      <c r="J36075" s="2"/>
      <c r="P36075" s="30"/>
      <c r="T36075" s="2"/>
      <c r="V36075" s="2"/>
      <c r="W36075" s="28"/>
      <c r="Y36075" s="30"/>
      <c r="Z36075" s="30"/>
      <c r="AB36075" s="6"/>
    </row>
    <row r="36076" spans="1:28">
      <c r="A36076" s="2"/>
      <c r="B36076" s="2"/>
      <c r="C36076" s="2"/>
      <c r="G36076" s="94"/>
      <c r="H36076" s="94"/>
      <c r="I36076" s="94"/>
      <c r="J36076" s="2"/>
      <c r="P36076" s="30"/>
      <c r="T36076" s="2"/>
      <c r="V36076" s="2"/>
      <c r="W36076" s="28"/>
      <c r="Y36076" s="30"/>
      <c r="Z36076" s="30"/>
      <c r="AB36076" s="6"/>
    </row>
    <row r="36077" spans="1:28">
      <c r="A36077" s="2"/>
      <c r="B36077" s="2"/>
      <c r="C36077" s="2"/>
      <c r="G36077" s="94"/>
      <c r="H36077" s="94"/>
      <c r="I36077" s="94"/>
      <c r="J36077" s="2"/>
      <c r="P36077" s="30"/>
      <c r="T36077" s="2"/>
      <c r="V36077" s="2"/>
      <c r="W36077" s="28"/>
      <c r="Y36077" s="30"/>
      <c r="Z36077" s="30"/>
      <c r="AB36077" s="6"/>
    </row>
    <row r="36078" spans="1:28">
      <c r="A36078" s="2"/>
      <c r="B36078" s="2"/>
      <c r="C36078" s="2"/>
      <c r="G36078" s="94"/>
      <c r="H36078" s="94"/>
      <c r="I36078" s="94"/>
      <c r="J36078" s="2"/>
      <c r="P36078" s="30"/>
      <c r="T36078" s="2"/>
      <c r="V36078" s="2"/>
      <c r="W36078" s="28"/>
      <c r="Y36078" s="30"/>
      <c r="Z36078" s="30"/>
      <c r="AB36078" s="6"/>
    </row>
    <row r="36079" spans="1:28">
      <c r="A36079" s="2"/>
      <c r="B36079" s="2"/>
      <c r="C36079" s="2"/>
      <c r="G36079" s="94"/>
      <c r="H36079" s="94"/>
      <c r="I36079" s="94"/>
      <c r="J36079" s="2"/>
      <c r="P36079" s="30"/>
      <c r="T36079" s="2"/>
      <c r="V36079" s="2"/>
      <c r="W36079" s="28"/>
      <c r="Y36079" s="30"/>
      <c r="Z36079" s="30"/>
      <c r="AB36079" s="6"/>
    </row>
    <row r="36080" spans="1:28">
      <c r="A36080" s="2"/>
      <c r="B36080" s="2"/>
      <c r="C36080" s="2"/>
      <c r="G36080" s="94"/>
      <c r="H36080" s="94"/>
      <c r="I36080" s="94"/>
      <c r="J36080" s="2"/>
      <c r="P36080" s="30"/>
      <c r="T36080" s="2"/>
      <c r="V36080" s="2"/>
      <c r="W36080" s="28"/>
      <c r="Y36080" s="30"/>
      <c r="Z36080" s="30"/>
      <c r="AB36080" s="6"/>
    </row>
    <row r="36081" spans="1:28">
      <c r="A36081" s="2"/>
      <c r="B36081" s="2"/>
      <c r="C36081" s="2"/>
      <c r="G36081" s="94"/>
      <c r="H36081" s="94"/>
      <c r="I36081" s="94"/>
      <c r="J36081" s="2"/>
      <c r="P36081" s="30"/>
      <c r="T36081" s="2"/>
      <c r="V36081" s="2"/>
      <c r="W36081" s="28"/>
      <c r="Y36081" s="30"/>
      <c r="Z36081" s="30"/>
      <c r="AB36081" s="6"/>
    </row>
    <row r="36082" spans="1:28">
      <c r="A36082" s="2"/>
      <c r="B36082" s="2"/>
      <c r="C36082" s="2"/>
      <c r="G36082" s="94"/>
      <c r="H36082" s="94"/>
      <c r="I36082" s="94"/>
      <c r="J36082" s="2"/>
      <c r="P36082" s="30"/>
      <c r="T36082" s="2"/>
      <c r="V36082" s="2"/>
      <c r="W36082" s="28"/>
      <c r="Y36082" s="30"/>
      <c r="Z36082" s="30"/>
      <c r="AB36082" s="6"/>
    </row>
    <row r="36083" spans="1:28">
      <c r="A36083" s="2"/>
      <c r="B36083" s="2"/>
      <c r="C36083" s="2"/>
      <c r="G36083" s="94"/>
      <c r="H36083" s="94"/>
      <c r="I36083" s="94"/>
      <c r="J36083" s="2"/>
      <c r="P36083" s="30"/>
      <c r="T36083" s="2"/>
      <c r="V36083" s="2"/>
      <c r="W36083" s="28"/>
      <c r="Y36083" s="30"/>
      <c r="Z36083" s="30"/>
      <c r="AB36083" s="6"/>
    </row>
    <row r="36084" spans="1:28">
      <c r="A36084" s="2"/>
      <c r="B36084" s="2"/>
      <c r="C36084" s="2"/>
      <c r="G36084" s="94"/>
      <c r="H36084" s="94"/>
      <c r="I36084" s="94"/>
      <c r="J36084" s="2"/>
      <c r="P36084" s="30"/>
      <c r="T36084" s="2"/>
      <c r="V36084" s="2"/>
      <c r="W36084" s="28"/>
      <c r="Y36084" s="30"/>
      <c r="Z36084" s="30"/>
      <c r="AB36084" s="6"/>
    </row>
    <row r="36085" spans="1:28">
      <c r="A36085" s="2"/>
      <c r="B36085" s="2"/>
      <c r="C36085" s="2"/>
      <c r="G36085" s="94"/>
      <c r="H36085" s="94"/>
      <c r="I36085" s="94"/>
      <c r="J36085" s="2"/>
      <c r="P36085" s="30"/>
      <c r="T36085" s="2"/>
      <c r="V36085" s="2"/>
      <c r="W36085" s="28"/>
      <c r="Y36085" s="30"/>
      <c r="Z36085" s="30"/>
      <c r="AB36085" s="6"/>
    </row>
    <row r="36086" spans="1:28">
      <c r="A36086" s="2"/>
      <c r="B36086" s="2"/>
      <c r="C36086" s="2"/>
      <c r="G36086" s="94"/>
      <c r="H36086" s="94"/>
      <c r="I36086" s="94"/>
      <c r="J36086" s="2"/>
      <c r="P36086" s="30"/>
      <c r="T36086" s="2"/>
      <c r="V36086" s="2"/>
      <c r="W36086" s="28"/>
      <c r="Y36086" s="30"/>
      <c r="Z36086" s="30"/>
      <c r="AB36086" s="6"/>
    </row>
    <row r="36087" spans="1:28">
      <c r="A36087" s="2"/>
      <c r="B36087" s="2"/>
      <c r="C36087" s="2"/>
      <c r="G36087" s="94"/>
      <c r="H36087" s="94"/>
      <c r="I36087" s="94"/>
      <c r="J36087" s="2"/>
      <c r="P36087" s="30"/>
      <c r="T36087" s="2"/>
      <c r="V36087" s="2"/>
      <c r="W36087" s="28"/>
      <c r="Y36087" s="30"/>
      <c r="Z36087" s="30"/>
      <c r="AB36087" s="6"/>
    </row>
    <row r="36088" spans="1:28">
      <c r="A36088" s="2"/>
      <c r="B36088" s="2"/>
      <c r="C36088" s="2"/>
      <c r="G36088" s="94"/>
      <c r="H36088" s="94"/>
      <c r="I36088" s="94"/>
      <c r="J36088" s="2"/>
      <c r="P36088" s="30"/>
      <c r="T36088" s="2"/>
      <c r="V36088" s="2"/>
      <c r="W36088" s="28"/>
      <c r="Y36088" s="30"/>
      <c r="Z36088" s="30"/>
      <c r="AB36088" s="6"/>
    </row>
    <row r="36089" spans="1:28">
      <c r="A36089" s="2"/>
      <c r="B36089" s="2"/>
      <c r="C36089" s="2"/>
      <c r="G36089" s="94"/>
      <c r="H36089" s="94"/>
      <c r="I36089" s="94"/>
      <c r="J36089" s="2"/>
      <c r="P36089" s="30"/>
      <c r="T36089" s="2"/>
      <c r="V36089" s="2"/>
      <c r="W36089" s="28"/>
      <c r="Y36089" s="30"/>
      <c r="Z36089" s="30"/>
      <c r="AB36089" s="6"/>
    </row>
    <row r="36090" spans="1:28">
      <c r="A36090" s="2"/>
      <c r="B36090" s="2"/>
      <c r="C36090" s="2"/>
      <c r="G36090" s="94"/>
      <c r="H36090" s="94"/>
      <c r="I36090" s="94"/>
      <c r="J36090" s="2"/>
      <c r="P36090" s="30"/>
      <c r="T36090" s="2"/>
      <c r="V36090" s="2"/>
      <c r="W36090" s="28"/>
      <c r="Y36090" s="30"/>
      <c r="Z36090" s="30"/>
      <c r="AB36090" s="6"/>
    </row>
    <row r="36091" spans="1:28">
      <c r="A36091" s="2"/>
      <c r="B36091" s="2"/>
      <c r="C36091" s="2"/>
      <c r="G36091" s="94"/>
      <c r="H36091" s="94"/>
      <c r="I36091" s="94"/>
      <c r="J36091" s="2"/>
      <c r="P36091" s="30"/>
      <c r="T36091" s="2"/>
      <c r="V36091" s="2"/>
      <c r="W36091" s="28"/>
      <c r="Y36091" s="30"/>
      <c r="Z36091" s="30"/>
      <c r="AB36091" s="6"/>
    </row>
    <row r="36092" spans="1:28">
      <c r="A36092" s="2"/>
      <c r="B36092" s="2"/>
      <c r="C36092" s="2"/>
      <c r="G36092" s="94"/>
      <c r="H36092" s="94"/>
      <c r="I36092" s="94"/>
      <c r="J36092" s="2"/>
      <c r="P36092" s="30"/>
      <c r="T36092" s="2"/>
      <c r="V36092" s="2"/>
      <c r="W36092" s="28"/>
      <c r="Y36092" s="30"/>
      <c r="Z36092" s="30"/>
      <c r="AB36092" s="6"/>
    </row>
    <row r="36093" spans="1:28">
      <c r="A36093" s="2"/>
      <c r="B36093" s="2"/>
      <c r="C36093" s="2"/>
      <c r="G36093" s="94"/>
      <c r="H36093" s="94"/>
      <c r="I36093" s="94"/>
      <c r="J36093" s="2"/>
      <c r="P36093" s="30"/>
      <c r="T36093" s="2"/>
      <c r="V36093" s="2"/>
      <c r="W36093" s="28"/>
      <c r="Y36093" s="30"/>
      <c r="Z36093" s="30"/>
      <c r="AB36093" s="6"/>
    </row>
    <row r="36094" spans="1:28">
      <c r="A36094" s="2"/>
      <c r="B36094" s="2"/>
      <c r="C36094" s="2"/>
      <c r="G36094" s="94"/>
      <c r="H36094" s="94"/>
      <c r="I36094" s="94"/>
      <c r="J36094" s="2"/>
      <c r="P36094" s="30"/>
      <c r="T36094" s="2"/>
      <c r="V36094" s="2"/>
      <c r="W36094" s="28"/>
      <c r="Y36094" s="30"/>
      <c r="Z36094" s="30"/>
      <c r="AB36094" s="6"/>
    </row>
    <row r="36095" spans="1:28">
      <c r="A36095" s="2"/>
      <c r="B36095" s="2"/>
      <c r="C36095" s="2"/>
      <c r="G36095" s="94"/>
      <c r="H36095" s="94"/>
      <c r="I36095" s="94"/>
      <c r="J36095" s="2"/>
      <c r="P36095" s="30"/>
      <c r="T36095" s="2"/>
      <c r="V36095" s="2"/>
      <c r="W36095" s="28"/>
      <c r="Y36095" s="30"/>
      <c r="Z36095" s="30"/>
      <c r="AB36095" s="6"/>
    </row>
    <row r="36096" spans="1:28">
      <c r="A36096" s="2"/>
      <c r="B36096" s="2"/>
      <c r="C36096" s="2"/>
      <c r="G36096" s="94"/>
      <c r="H36096" s="94"/>
      <c r="I36096" s="94"/>
      <c r="J36096" s="2"/>
      <c r="P36096" s="30"/>
      <c r="T36096" s="2"/>
      <c r="V36096" s="2"/>
      <c r="W36096" s="28"/>
      <c r="Y36096" s="30"/>
      <c r="Z36096" s="30"/>
      <c r="AB36096" s="6"/>
    </row>
    <row r="36097" spans="1:28">
      <c r="A36097" s="2"/>
      <c r="B36097" s="2"/>
      <c r="C36097" s="2"/>
      <c r="G36097" s="94"/>
      <c r="H36097" s="94"/>
      <c r="I36097" s="94"/>
      <c r="J36097" s="2"/>
      <c r="P36097" s="30"/>
      <c r="T36097" s="2"/>
      <c r="V36097" s="2"/>
      <c r="W36097" s="28"/>
      <c r="Y36097" s="30"/>
      <c r="Z36097" s="30"/>
      <c r="AB36097" s="6"/>
    </row>
    <row r="36098" spans="1:28">
      <c r="A36098" s="2"/>
      <c r="B36098" s="2"/>
      <c r="C36098" s="2"/>
      <c r="G36098" s="94"/>
      <c r="H36098" s="94"/>
      <c r="I36098" s="94"/>
      <c r="J36098" s="2"/>
      <c r="P36098" s="30"/>
      <c r="T36098" s="2"/>
      <c r="V36098" s="2"/>
      <c r="W36098" s="28"/>
      <c r="Y36098" s="30"/>
      <c r="Z36098" s="30"/>
      <c r="AB36098" s="6"/>
    </row>
    <row r="36099" spans="1:28">
      <c r="A36099" s="2"/>
      <c r="B36099" s="2"/>
      <c r="C36099" s="2"/>
      <c r="G36099" s="94"/>
      <c r="H36099" s="94"/>
      <c r="I36099" s="94"/>
      <c r="J36099" s="2"/>
      <c r="P36099" s="30"/>
      <c r="T36099" s="2"/>
      <c r="V36099" s="2"/>
      <c r="W36099" s="28"/>
      <c r="Y36099" s="30"/>
      <c r="Z36099" s="30"/>
      <c r="AB36099" s="6"/>
    </row>
    <row r="36100" spans="1:28">
      <c r="A36100" s="2"/>
      <c r="B36100" s="2"/>
      <c r="C36100" s="2"/>
      <c r="G36100" s="94"/>
      <c r="H36100" s="94"/>
      <c r="I36100" s="94"/>
      <c r="J36100" s="2"/>
      <c r="P36100" s="30"/>
      <c r="T36100" s="2"/>
      <c r="V36100" s="2"/>
      <c r="W36100" s="28"/>
      <c r="Y36100" s="30"/>
      <c r="Z36100" s="30"/>
      <c r="AB36100" s="6"/>
    </row>
    <row r="36101" spans="1:28">
      <c r="A36101" s="2"/>
      <c r="B36101" s="2"/>
      <c r="C36101" s="2"/>
      <c r="G36101" s="94"/>
      <c r="H36101" s="94"/>
      <c r="I36101" s="94"/>
      <c r="J36101" s="2"/>
      <c r="P36101" s="30"/>
      <c r="T36101" s="2"/>
      <c r="V36101" s="2"/>
      <c r="W36101" s="28"/>
      <c r="Y36101" s="30"/>
      <c r="Z36101" s="30"/>
      <c r="AB36101" s="6"/>
    </row>
    <row r="36102" spans="1:28">
      <c r="A36102" s="2"/>
      <c r="B36102" s="2"/>
      <c r="C36102" s="2"/>
      <c r="G36102" s="94"/>
      <c r="H36102" s="94"/>
      <c r="I36102" s="94"/>
      <c r="J36102" s="2"/>
      <c r="P36102" s="30"/>
      <c r="T36102" s="2"/>
      <c r="V36102" s="2"/>
      <c r="W36102" s="28"/>
      <c r="Y36102" s="30"/>
      <c r="Z36102" s="30"/>
      <c r="AB36102" s="6"/>
    </row>
    <row r="36103" spans="1:28">
      <c r="A36103" s="2"/>
      <c r="B36103" s="2"/>
      <c r="C36103" s="2"/>
      <c r="G36103" s="94"/>
      <c r="H36103" s="94"/>
      <c r="I36103" s="94"/>
      <c r="J36103" s="2"/>
      <c r="P36103" s="30"/>
      <c r="T36103" s="2"/>
      <c r="V36103" s="2"/>
      <c r="W36103" s="28"/>
      <c r="Y36103" s="30"/>
      <c r="Z36103" s="30"/>
      <c r="AB36103" s="6"/>
    </row>
    <row r="36104" spans="1:28">
      <c r="A36104" s="2"/>
      <c r="B36104" s="2"/>
      <c r="C36104" s="2"/>
      <c r="G36104" s="94"/>
      <c r="H36104" s="94"/>
      <c r="I36104" s="94"/>
      <c r="J36104" s="2"/>
      <c r="P36104" s="30"/>
      <c r="T36104" s="2"/>
      <c r="V36104" s="2"/>
      <c r="W36104" s="28"/>
      <c r="Y36104" s="30"/>
      <c r="Z36104" s="30"/>
      <c r="AB36104" s="6"/>
    </row>
    <row r="36105" spans="1:28">
      <c r="A36105" s="2"/>
      <c r="B36105" s="2"/>
      <c r="C36105" s="2"/>
      <c r="G36105" s="94"/>
      <c r="H36105" s="94"/>
      <c r="I36105" s="94"/>
      <c r="J36105" s="2"/>
      <c r="P36105" s="30"/>
      <c r="T36105" s="2"/>
      <c r="V36105" s="2"/>
      <c r="W36105" s="28"/>
      <c r="Y36105" s="30"/>
      <c r="Z36105" s="30"/>
      <c r="AB36105" s="6"/>
    </row>
    <row r="36106" spans="1:28">
      <c r="A36106" s="2"/>
      <c r="B36106" s="2"/>
      <c r="C36106" s="2"/>
      <c r="G36106" s="94"/>
      <c r="H36106" s="94"/>
      <c r="I36106" s="94"/>
      <c r="J36106" s="2"/>
      <c r="P36106" s="30"/>
      <c r="T36106" s="2"/>
      <c r="V36106" s="2"/>
      <c r="W36106" s="28"/>
      <c r="Y36106" s="30"/>
      <c r="Z36106" s="30"/>
      <c r="AB36106" s="6"/>
    </row>
    <row r="36107" spans="1:28">
      <c r="A36107" s="2"/>
      <c r="B36107" s="2"/>
      <c r="C36107" s="2"/>
      <c r="G36107" s="94"/>
      <c r="H36107" s="94"/>
      <c r="I36107" s="94"/>
      <c r="J36107" s="2"/>
      <c r="P36107" s="30"/>
      <c r="T36107" s="2"/>
      <c r="V36107" s="2"/>
      <c r="W36107" s="28"/>
      <c r="Y36107" s="30"/>
      <c r="Z36107" s="30"/>
      <c r="AB36107" s="6"/>
    </row>
    <row r="36108" spans="1:28">
      <c r="A36108" s="2"/>
      <c r="B36108" s="2"/>
      <c r="C36108" s="2"/>
      <c r="G36108" s="94"/>
      <c r="H36108" s="94"/>
      <c r="I36108" s="94"/>
      <c r="J36108" s="2"/>
      <c r="P36108" s="30"/>
      <c r="T36108" s="2"/>
      <c r="V36108" s="2"/>
      <c r="W36108" s="28"/>
      <c r="Y36108" s="30"/>
      <c r="Z36108" s="30"/>
      <c r="AB36108" s="6"/>
    </row>
    <row r="36109" spans="1:28">
      <c r="A36109" s="2"/>
      <c r="B36109" s="2"/>
      <c r="C36109" s="2"/>
      <c r="G36109" s="94"/>
      <c r="H36109" s="94"/>
      <c r="I36109" s="94"/>
      <c r="J36109" s="2"/>
      <c r="P36109" s="30"/>
      <c r="T36109" s="2"/>
      <c r="V36109" s="2"/>
      <c r="W36109" s="28"/>
      <c r="Y36109" s="30"/>
      <c r="Z36109" s="30"/>
      <c r="AB36109" s="6"/>
    </row>
    <row r="36110" spans="1:28">
      <c r="A36110" s="2"/>
      <c r="B36110" s="2"/>
      <c r="C36110" s="2"/>
      <c r="G36110" s="94"/>
      <c r="H36110" s="94"/>
      <c r="I36110" s="94"/>
      <c r="J36110" s="2"/>
      <c r="P36110" s="30"/>
      <c r="T36110" s="2"/>
      <c r="V36110" s="2"/>
      <c r="W36110" s="28"/>
      <c r="Y36110" s="30"/>
      <c r="Z36110" s="30"/>
      <c r="AB36110" s="6"/>
    </row>
    <row r="36111" spans="1:28">
      <c r="A36111" s="2"/>
      <c r="B36111" s="2"/>
      <c r="C36111" s="2"/>
      <c r="G36111" s="94"/>
      <c r="H36111" s="94"/>
      <c r="I36111" s="94"/>
      <c r="J36111" s="2"/>
      <c r="P36111" s="30"/>
      <c r="T36111" s="2"/>
      <c r="V36111" s="2"/>
      <c r="W36111" s="28"/>
      <c r="Y36111" s="30"/>
      <c r="Z36111" s="30"/>
      <c r="AB36111" s="6"/>
    </row>
    <row r="36112" spans="1:28">
      <c r="A36112" s="2"/>
      <c r="B36112" s="2"/>
      <c r="C36112" s="2"/>
      <c r="G36112" s="94"/>
      <c r="H36112" s="94"/>
      <c r="I36112" s="94"/>
      <c r="J36112" s="2"/>
      <c r="P36112" s="30"/>
      <c r="T36112" s="2"/>
      <c r="V36112" s="2"/>
      <c r="W36112" s="28"/>
      <c r="Y36112" s="30"/>
      <c r="Z36112" s="30"/>
      <c r="AB36112" s="6"/>
    </row>
    <row r="36113" spans="1:28">
      <c r="A36113" s="2"/>
      <c r="B36113" s="2"/>
      <c r="C36113" s="2"/>
      <c r="G36113" s="94"/>
      <c r="H36113" s="94"/>
      <c r="I36113" s="94"/>
      <c r="J36113" s="2"/>
      <c r="P36113" s="30"/>
      <c r="T36113" s="2"/>
      <c r="V36113" s="2"/>
      <c r="W36113" s="28"/>
      <c r="Y36113" s="30"/>
      <c r="Z36113" s="30"/>
      <c r="AB36113" s="6"/>
    </row>
    <row r="36114" spans="1:28">
      <c r="A36114" s="2"/>
      <c r="B36114" s="2"/>
      <c r="C36114" s="2"/>
      <c r="G36114" s="94"/>
      <c r="H36114" s="94"/>
      <c r="I36114" s="94"/>
      <c r="J36114" s="2"/>
      <c r="P36114" s="30"/>
      <c r="T36114" s="2"/>
      <c r="V36114" s="2"/>
      <c r="W36114" s="28"/>
      <c r="Y36114" s="30"/>
      <c r="Z36114" s="30"/>
      <c r="AB36114" s="6"/>
    </row>
    <row r="36115" spans="1:28">
      <c r="A36115" s="2"/>
      <c r="B36115" s="2"/>
      <c r="C36115" s="2"/>
      <c r="G36115" s="94"/>
      <c r="H36115" s="94"/>
      <c r="I36115" s="94"/>
      <c r="J36115" s="2"/>
      <c r="P36115" s="30"/>
      <c r="T36115" s="2"/>
      <c r="V36115" s="2"/>
      <c r="W36115" s="28"/>
      <c r="Y36115" s="30"/>
      <c r="Z36115" s="30"/>
      <c r="AB36115" s="6"/>
    </row>
    <row r="36116" spans="1:28">
      <c r="A36116" s="2"/>
      <c r="B36116" s="2"/>
      <c r="C36116" s="2"/>
      <c r="G36116" s="94"/>
      <c r="H36116" s="94"/>
      <c r="I36116" s="94"/>
      <c r="J36116" s="2"/>
      <c r="P36116" s="30"/>
      <c r="T36116" s="2"/>
      <c r="V36116" s="2"/>
      <c r="W36116" s="28"/>
      <c r="Y36116" s="30"/>
      <c r="Z36116" s="30"/>
      <c r="AB36116" s="6"/>
    </row>
    <row r="36117" spans="1:28">
      <c r="A36117" s="2"/>
      <c r="B36117" s="2"/>
      <c r="C36117" s="2"/>
      <c r="G36117" s="94"/>
      <c r="H36117" s="94"/>
      <c r="I36117" s="94"/>
      <c r="J36117" s="2"/>
      <c r="P36117" s="30"/>
      <c r="T36117" s="2"/>
      <c r="V36117" s="2"/>
      <c r="W36117" s="28"/>
      <c r="Y36117" s="30"/>
      <c r="Z36117" s="30"/>
      <c r="AB36117" s="6"/>
    </row>
    <row r="36118" spans="1:28">
      <c r="A36118" s="2"/>
      <c r="B36118" s="2"/>
      <c r="C36118" s="2"/>
      <c r="G36118" s="94"/>
      <c r="H36118" s="94"/>
      <c r="I36118" s="94"/>
      <c r="J36118" s="2"/>
      <c r="P36118" s="30"/>
      <c r="T36118" s="2"/>
      <c r="V36118" s="2"/>
      <c r="W36118" s="28"/>
      <c r="Y36118" s="30"/>
      <c r="Z36118" s="30"/>
      <c r="AB36118" s="6"/>
    </row>
    <row r="36119" spans="1:28">
      <c r="A36119" s="2"/>
      <c r="B36119" s="2"/>
      <c r="C36119" s="2"/>
      <c r="G36119" s="94"/>
      <c r="H36119" s="94"/>
      <c r="I36119" s="94"/>
      <c r="J36119" s="2"/>
      <c r="P36119" s="30"/>
      <c r="T36119" s="2"/>
      <c r="V36119" s="2"/>
      <c r="W36119" s="28"/>
      <c r="Y36119" s="30"/>
      <c r="Z36119" s="30"/>
      <c r="AB36119" s="6"/>
    </row>
    <row r="36120" spans="1:28">
      <c r="A36120" s="2"/>
      <c r="B36120" s="2"/>
      <c r="C36120" s="2"/>
      <c r="G36120" s="94"/>
      <c r="H36120" s="94"/>
      <c r="I36120" s="94"/>
      <c r="J36120" s="2"/>
      <c r="P36120" s="30"/>
      <c r="T36120" s="2"/>
      <c r="V36120" s="2"/>
      <c r="W36120" s="28"/>
      <c r="Y36120" s="30"/>
      <c r="Z36120" s="30"/>
      <c r="AB36120" s="6"/>
    </row>
    <row r="36121" spans="1:28">
      <c r="A36121" s="2"/>
      <c r="B36121" s="2"/>
      <c r="C36121" s="2"/>
      <c r="G36121" s="94"/>
      <c r="H36121" s="94"/>
      <c r="I36121" s="94"/>
      <c r="J36121" s="2"/>
      <c r="P36121" s="30"/>
      <c r="T36121" s="2"/>
      <c r="V36121" s="2"/>
      <c r="W36121" s="28"/>
      <c r="Y36121" s="30"/>
      <c r="Z36121" s="30"/>
      <c r="AB36121" s="6"/>
    </row>
    <row r="36122" spans="1:28">
      <c r="A36122" s="2"/>
      <c r="B36122" s="2"/>
      <c r="C36122" s="2"/>
      <c r="G36122" s="94"/>
      <c r="H36122" s="94"/>
      <c r="I36122" s="94"/>
      <c r="J36122" s="2"/>
      <c r="P36122" s="30"/>
      <c r="T36122" s="2"/>
      <c r="V36122" s="2"/>
      <c r="W36122" s="28"/>
      <c r="Y36122" s="30"/>
      <c r="Z36122" s="30"/>
      <c r="AB36122" s="6"/>
    </row>
    <row r="36123" spans="1:28">
      <c r="A36123" s="2"/>
      <c r="B36123" s="2"/>
      <c r="C36123" s="2"/>
      <c r="G36123" s="94"/>
      <c r="H36123" s="94"/>
      <c r="I36123" s="94"/>
      <c r="J36123" s="2"/>
      <c r="P36123" s="30"/>
      <c r="T36123" s="2"/>
      <c r="V36123" s="2"/>
      <c r="W36123" s="28"/>
      <c r="Y36123" s="30"/>
      <c r="Z36123" s="30"/>
      <c r="AB36123" s="6"/>
    </row>
    <row r="36124" spans="1:28">
      <c r="A36124" s="2"/>
      <c r="B36124" s="2"/>
      <c r="C36124" s="2"/>
      <c r="G36124" s="94"/>
      <c r="H36124" s="94"/>
      <c r="I36124" s="94"/>
      <c r="J36124" s="2"/>
      <c r="P36124" s="30"/>
      <c r="T36124" s="2"/>
      <c r="V36124" s="2"/>
      <c r="W36124" s="28"/>
      <c r="Y36124" s="30"/>
      <c r="Z36124" s="30"/>
      <c r="AB36124" s="6"/>
    </row>
    <row r="36125" spans="1:28">
      <c r="A36125" s="2"/>
      <c r="B36125" s="2"/>
      <c r="C36125" s="2"/>
      <c r="G36125" s="94"/>
      <c r="H36125" s="94"/>
      <c r="I36125" s="94"/>
      <c r="J36125" s="2"/>
      <c r="P36125" s="30"/>
      <c r="T36125" s="2"/>
      <c r="V36125" s="2"/>
      <c r="W36125" s="28"/>
      <c r="Y36125" s="30"/>
      <c r="Z36125" s="30"/>
      <c r="AB36125" s="6"/>
    </row>
    <row r="36126" spans="1:28">
      <c r="A36126" s="2"/>
      <c r="B36126" s="2"/>
      <c r="C36126" s="2"/>
      <c r="G36126" s="94"/>
      <c r="H36126" s="94"/>
      <c r="I36126" s="94"/>
      <c r="J36126" s="2"/>
      <c r="P36126" s="30"/>
      <c r="T36126" s="2"/>
      <c r="V36126" s="2"/>
      <c r="W36126" s="28"/>
      <c r="Y36126" s="30"/>
      <c r="Z36126" s="30"/>
      <c r="AB36126" s="6"/>
    </row>
    <row r="36127" spans="1:28">
      <c r="A36127" s="2"/>
      <c r="B36127" s="2"/>
      <c r="C36127" s="2"/>
      <c r="G36127" s="94"/>
      <c r="H36127" s="94"/>
      <c r="I36127" s="94"/>
      <c r="J36127" s="2"/>
      <c r="P36127" s="30"/>
      <c r="T36127" s="2"/>
      <c r="V36127" s="2"/>
      <c r="W36127" s="28"/>
      <c r="Y36127" s="30"/>
      <c r="Z36127" s="30"/>
      <c r="AB36127" s="6"/>
    </row>
    <row r="36128" spans="1:28">
      <c r="A36128" s="2"/>
      <c r="B36128" s="2"/>
      <c r="C36128" s="2"/>
      <c r="G36128" s="94"/>
      <c r="H36128" s="94"/>
      <c r="I36128" s="94"/>
      <c r="J36128" s="2"/>
      <c r="P36128" s="30"/>
      <c r="T36128" s="2"/>
      <c r="V36128" s="2"/>
      <c r="W36128" s="28"/>
      <c r="Y36128" s="30"/>
      <c r="Z36128" s="30"/>
      <c r="AB36128" s="6"/>
    </row>
    <row r="36129" spans="1:28">
      <c r="A36129" s="2"/>
      <c r="B36129" s="2"/>
      <c r="C36129" s="2"/>
      <c r="G36129" s="94"/>
      <c r="H36129" s="94"/>
      <c r="I36129" s="94"/>
      <c r="J36129" s="2"/>
      <c r="P36129" s="30"/>
      <c r="T36129" s="2"/>
      <c r="V36129" s="2"/>
      <c r="W36129" s="28"/>
      <c r="Y36129" s="30"/>
      <c r="Z36129" s="30"/>
      <c r="AB36129" s="6"/>
    </row>
    <row r="36130" spans="1:28">
      <c r="A36130" s="2"/>
      <c r="B36130" s="2"/>
      <c r="C36130" s="2"/>
      <c r="G36130" s="94"/>
      <c r="H36130" s="94"/>
      <c r="I36130" s="94"/>
      <c r="J36130" s="2"/>
      <c r="P36130" s="30"/>
      <c r="T36130" s="2"/>
      <c r="V36130" s="2"/>
      <c r="W36130" s="28"/>
      <c r="Y36130" s="30"/>
      <c r="Z36130" s="30"/>
      <c r="AB36130" s="6"/>
    </row>
    <row r="36131" spans="1:28">
      <c r="A36131" s="2"/>
      <c r="B36131" s="2"/>
      <c r="C36131" s="2"/>
      <c r="G36131" s="94"/>
      <c r="H36131" s="94"/>
      <c r="I36131" s="94"/>
      <c r="J36131" s="2"/>
      <c r="P36131" s="30"/>
      <c r="T36131" s="2"/>
      <c r="V36131" s="2"/>
      <c r="W36131" s="28"/>
      <c r="Y36131" s="30"/>
      <c r="Z36131" s="30"/>
      <c r="AB36131" s="6"/>
    </row>
    <row r="36132" spans="1:28">
      <c r="A36132" s="2"/>
      <c r="B36132" s="2"/>
      <c r="C36132" s="2"/>
      <c r="G36132" s="94"/>
      <c r="H36132" s="94"/>
      <c r="I36132" s="94"/>
      <c r="J36132" s="2"/>
      <c r="P36132" s="30"/>
      <c r="T36132" s="2"/>
      <c r="V36132" s="2"/>
      <c r="W36132" s="28"/>
      <c r="Y36132" s="30"/>
      <c r="Z36132" s="30"/>
      <c r="AB36132" s="6"/>
    </row>
    <row r="36133" spans="1:28">
      <c r="A36133" s="2"/>
      <c r="B36133" s="2"/>
      <c r="C36133" s="2"/>
      <c r="G36133" s="94"/>
      <c r="H36133" s="94"/>
      <c r="I36133" s="94"/>
      <c r="J36133" s="2"/>
      <c r="P36133" s="30"/>
      <c r="T36133" s="2"/>
      <c r="V36133" s="2"/>
      <c r="W36133" s="28"/>
      <c r="Y36133" s="30"/>
      <c r="Z36133" s="30"/>
      <c r="AB36133" s="6"/>
    </row>
    <row r="36134" spans="1:28">
      <c r="A36134" s="2"/>
      <c r="B36134" s="2"/>
      <c r="C36134" s="2"/>
      <c r="G36134" s="94"/>
      <c r="H36134" s="94"/>
      <c r="I36134" s="94"/>
      <c r="J36134" s="2"/>
      <c r="P36134" s="30"/>
      <c r="T36134" s="2"/>
      <c r="V36134" s="2"/>
      <c r="W36134" s="28"/>
      <c r="Y36134" s="30"/>
      <c r="Z36134" s="30"/>
      <c r="AB36134" s="6"/>
    </row>
    <row r="36135" spans="1:28">
      <c r="A36135" s="2"/>
      <c r="B36135" s="2"/>
      <c r="C36135" s="2"/>
      <c r="G36135" s="94"/>
      <c r="H36135" s="94"/>
      <c r="I36135" s="94"/>
      <c r="J36135" s="2"/>
      <c r="P36135" s="30"/>
      <c r="T36135" s="2"/>
      <c r="V36135" s="2"/>
      <c r="W36135" s="28"/>
      <c r="Y36135" s="30"/>
      <c r="Z36135" s="30"/>
      <c r="AB36135" s="6"/>
    </row>
    <row r="36136" spans="1:28">
      <c r="A36136" s="2"/>
      <c r="B36136" s="2"/>
      <c r="C36136" s="2"/>
      <c r="G36136" s="94"/>
      <c r="H36136" s="94"/>
      <c r="I36136" s="94"/>
      <c r="J36136" s="2"/>
      <c r="P36136" s="30"/>
      <c r="T36136" s="2"/>
      <c r="V36136" s="2"/>
      <c r="W36136" s="28"/>
      <c r="Y36136" s="30"/>
      <c r="Z36136" s="30"/>
      <c r="AB36136" s="6"/>
    </row>
    <row r="36137" spans="1:28">
      <c r="A36137" s="2"/>
      <c r="B36137" s="2"/>
      <c r="C36137" s="2"/>
      <c r="G36137" s="94"/>
      <c r="H36137" s="94"/>
      <c r="I36137" s="94"/>
      <c r="J36137" s="2"/>
      <c r="P36137" s="30"/>
      <c r="T36137" s="2"/>
      <c r="V36137" s="2"/>
      <c r="W36137" s="28"/>
      <c r="Y36137" s="30"/>
      <c r="Z36137" s="30"/>
      <c r="AB36137" s="6"/>
    </row>
    <row r="36138" spans="1:28">
      <c r="A36138" s="2"/>
      <c r="B36138" s="2"/>
      <c r="C36138" s="2"/>
      <c r="G36138" s="94"/>
      <c r="H36138" s="94"/>
      <c r="I36138" s="94"/>
      <c r="J36138" s="2"/>
      <c r="P36138" s="30"/>
      <c r="T36138" s="2"/>
      <c r="V36138" s="2"/>
      <c r="W36138" s="28"/>
      <c r="Y36138" s="30"/>
      <c r="Z36138" s="30"/>
      <c r="AB36138" s="6"/>
    </row>
    <row r="36139" spans="1:28">
      <c r="A36139" s="2"/>
      <c r="B36139" s="2"/>
      <c r="C36139" s="2"/>
      <c r="G36139" s="94"/>
      <c r="H36139" s="94"/>
      <c r="I36139" s="94"/>
      <c r="J36139" s="2"/>
      <c r="P36139" s="30"/>
      <c r="T36139" s="2"/>
      <c r="V36139" s="2"/>
      <c r="W36139" s="28"/>
      <c r="Y36139" s="30"/>
      <c r="Z36139" s="30"/>
      <c r="AB36139" s="6"/>
    </row>
    <row r="36140" spans="1:28">
      <c r="A36140" s="2"/>
      <c r="B36140" s="2"/>
      <c r="C36140" s="2"/>
      <c r="G36140" s="94"/>
      <c r="H36140" s="94"/>
      <c r="I36140" s="94"/>
      <c r="J36140" s="2"/>
      <c r="P36140" s="30"/>
      <c r="T36140" s="2"/>
      <c r="V36140" s="2"/>
      <c r="W36140" s="28"/>
      <c r="Y36140" s="30"/>
      <c r="Z36140" s="30"/>
      <c r="AB36140" s="6"/>
    </row>
    <row r="36141" spans="1:28">
      <c r="A36141" s="2"/>
      <c r="B36141" s="2"/>
      <c r="C36141" s="2"/>
      <c r="G36141" s="94"/>
      <c r="H36141" s="94"/>
      <c r="I36141" s="94"/>
      <c r="J36141" s="2"/>
      <c r="P36141" s="30"/>
      <c r="T36141" s="2"/>
      <c r="V36141" s="2"/>
      <c r="W36141" s="28"/>
      <c r="Y36141" s="30"/>
      <c r="Z36141" s="30"/>
      <c r="AB36141" s="6"/>
    </row>
    <row r="36142" spans="1:28">
      <c r="A36142" s="2"/>
      <c r="B36142" s="2"/>
      <c r="C36142" s="2"/>
      <c r="G36142" s="94"/>
      <c r="H36142" s="94"/>
      <c r="I36142" s="94"/>
      <c r="J36142" s="2"/>
      <c r="P36142" s="30"/>
      <c r="T36142" s="2"/>
      <c r="V36142" s="2"/>
      <c r="W36142" s="28"/>
      <c r="Y36142" s="30"/>
      <c r="Z36142" s="30"/>
      <c r="AB36142" s="6"/>
    </row>
    <row r="36143" spans="1:28">
      <c r="A36143" s="2"/>
      <c r="B36143" s="2"/>
      <c r="C36143" s="2"/>
      <c r="G36143" s="94"/>
      <c r="H36143" s="94"/>
      <c r="I36143" s="94"/>
      <c r="J36143" s="2"/>
      <c r="P36143" s="30"/>
      <c r="T36143" s="2"/>
      <c r="V36143" s="2"/>
      <c r="W36143" s="28"/>
      <c r="Y36143" s="30"/>
      <c r="Z36143" s="30"/>
      <c r="AB36143" s="6"/>
    </row>
    <row r="36144" spans="1:28">
      <c r="A36144" s="2"/>
      <c r="B36144" s="2"/>
      <c r="C36144" s="2"/>
      <c r="G36144" s="94"/>
      <c r="H36144" s="94"/>
      <c r="I36144" s="94"/>
      <c r="J36144" s="2"/>
      <c r="P36144" s="30"/>
      <c r="T36144" s="2"/>
      <c r="V36144" s="2"/>
      <c r="W36144" s="28"/>
      <c r="Y36144" s="30"/>
      <c r="Z36144" s="30"/>
      <c r="AB36144" s="6"/>
    </row>
    <row r="36145" spans="1:28">
      <c r="A36145" s="2"/>
      <c r="B36145" s="2"/>
      <c r="C36145" s="2"/>
      <c r="G36145" s="94"/>
      <c r="H36145" s="94"/>
      <c r="I36145" s="94"/>
      <c r="J36145" s="2"/>
      <c r="P36145" s="30"/>
      <c r="T36145" s="2"/>
      <c r="V36145" s="2"/>
      <c r="W36145" s="28"/>
      <c r="Y36145" s="30"/>
      <c r="Z36145" s="30"/>
      <c r="AB36145" s="6"/>
    </row>
    <row r="36146" spans="1:28">
      <c r="A36146" s="2"/>
      <c r="B36146" s="2"/>
      <c r="C36146" s="2"/>
      <c r="G36146" s="94"/>
      <c r="H36146" s="94"/>
      <c r="I36146" s="94"/>
      <c r="J36146" s="2"/>
      <c r="P36146" s="30"/>
      <c r="T36146" s="2"/>
      <c r="V36146" s="2"/>
      <c r="W36146" s="28"/>
      <c r="Y36146" s="30"/>
      <c r="Z36146" s="30"/>
      <c r="AB36146" s="6"/>
    </row>
    <row r="36147" spans="1:28">
      <c r="A36147" s="2"/>
      <c r="B36147" s="2"/>
      <c r="C36147" s="2"/>
      <c r="G36147" s="94"/>
      <c r="H36147" s="94"/>
      <c r="I36147" s="94"/>
      <c r="J36147" s="2"/>
      <c r="P36147" s="30"/>
      <c r="T36147" s="2"/>
      <c r="V36147" s="2"/>
      <c r="W36147" s="28"/>
      <c r="Y36147" s="30"/>
      <c r="Z36147" s="30"/>
      <c r="AB36147" s="6"/>
    </row>
    <row r="36148" spans="1:28">
      <c r="A36148" s="2"/>
      <c r="B36148" s="2"/>
      <c r="C36148" s="2"/>
      <c r="G36148" s="94"/>
      <c r="H36148" s="94"/>
      <c r="I36148" s="94"/>
      <c r="J36148" s="2"/>
      <c r="P36148" s="30"/>
      <c r="T36148" s="2"/>
      <c r="V36148" s="2"/>
      <c r="W36148" s="28"/>
      <c r="Y36148" s="30"/>
      <c r="Z36148" s="30"/>
      <c r="AB36148" s="6"/>
    </row>
    <row r="36149" spans="1:28">
      <c r="A36149" s="2"/>
      <c r="B36149" s="2"/>
      <c r="C36149" s="2"/>
      <c r="G36149" s="94"/>
      <c r="H36149" s="94"/>
      <c r="I36149" s="94"/>
      <c r="J36149" s="2"/>
      <c r="P36149" s="30"/>
      <c r="T36149" s="2"/>
      <c r="V36149" s="2"/>
      <c r="W36149" s="28"/>
      <c r="Y36149" s="30"/>
      <c r="Z36149" s="30"/>
      <c r="AB36149" s="6"/>
    </row>
    <row r="36150" spans="1:28">
      <c r="A36150" s="2"/>
      <c r="B36150" s="2"/>
      <c r="C36150" s="2"/>
      <c r="G36150" s="94"/>
      <c r="H36150" s="94"/>
      <c r="I36150" s="94"/>
      <c r="J36150" s="2"/>
      <c r="P36150" s="30"/>
      <c r="T36150" s="2"/>
      <c r="V36150" s="2"/>
      <c r="W36150" s="28"/>
      <c r="Y36150" s="30"/>
      <c r="Z36150" s="30"/>
      <c r="AB36150" s="6"/>
    </row>
    <row r="36151" spans="1:28">
      <c r="A36151" s="2"/>
      <c r="B36151" s="2"/>
      <c r="C36151" s="2"/>
      <c r="G36151" s="94"/>
      <c r="H36151" s="94"/>
      <c r="I36151" s="94"/>
      <c r="J36151" s="2"/>
      <c r="P36151" s="30"/>
      <c r="T36151" s="2"/>
      <c r="V36151" s="2"/>
      <c r="W36151" s="28"/>
      <c r="Y36151" s="30"/>
      <c r="Z36151" s="30"/>
      <c r="AB36151" s="6"/>
    </row>
    <row r="36152" spans="1:28">
      <c r="A36152" s="2"/>
      <c r="B36152" s="2"/>
      <c r="C36152" s="2"/>
      <c r="G36152" s="94"/>
      <c r="H36152" s="94"/>
      <c r="I36152" s="94"/>
      <c r="J36152" s="2"/>
      <c r="P36152" s="30"/>
      <c r="T36152" s="2"/>
      <c r="V36152" s="2"/>
      <c r="W36152" s="28"/>
      <c r="Y36152" s="30"/>
      <c r="Z36152" s="30"/>
      <c r="AB36152" s="6"/>
    </row>
    <row r="36153" spans="1:28">
      <c r="A36153" s="2"/>
      <c r="B36153" s="2"/>
      <c r="C36153" s="2"/>
      <c r="G36153" s="94"/>
      <c r="H36153" s="94"/>
      <c r="I36153" s="94"/>
      <c r="J36153" s="2"/>
      <c r="P36153" s="30"/>
      <c r="T36153" s="2"/>
      <c r="V36153" s="2"/>
      <c r="W36153" s="28"/>
      <c r="Y36153" s="30"/>
      <c r="Z36153" s="30"/>
      <c r="AB36153" s="6"/>
    </row>
    <row r="36154" spans="1:28">
      <c r="A36154" s="2"/>
      <c r="B36154" s="2"/>
      <c r="C36154" s="2"/>
      <c r="G36154" s="94"/>
      <c r="H36154" s="94"/>
      <c r="I36154" s="94"/>
      <c r="J36154" s="2"/>
      <c r="P36154" s="30"/>
      <c r="T36154" s="2"/>
      <c r="V36154" s="2"/>
      <c r="W36154" s="28"/>
      <c r="Y36154" s="30"/>
      <c r="Z36154" s="30"/>
      <c r="AB36154" s="6"/>
    </row>
    <row r="36155" spans="1:28">
      <c r="A36155" s="2"/>
      <c r="B36155" s="2"/>
      <c r="C36155" s="2"/>
      <c r="G36155" s="94"/>
      <c r="H36155" s="94"/>
      <c r="I36155" s="94"/>
      <c r="J36155" s="2"/>
      <c r="P36155" s="30"/>
      <c r="T36155" s="2"/>
      <c r="V36155" s="2"/>
      <c r="W36155" s="28"/>
      <c r="Y36155" s="30"/>
      <c r="Z36155" s="30"/>
      <c r="AB36155" s="6"/>
    </row>
    <row r="36156" spans="1:28">
      <c r="A36156" s="2"/>
      <c r="B36156" s="2"/>
      <c r="C36156" s="2"/>
      <c r="G36156" s="94"/>
      <c r="H36156" s="94"/>
      <c r="I36156" s="94"/>
      <c r="J36156" s="2"/>
      <c r="P36156" s="30"/>
      <c r="T36156" s="2"/>
      <c r="V36156" s="2"/>
      <c r="W36156" s="28"/>
      <c r="Y36156" s="30"/>
      <c r="Z36156" s="30"/>
      <c r="AB36156" s="6"/>
    </row>
    <row r="36157" spans="1:28">
      <c r="A36157" s="2"/>
      <c r="B36157" s="2"/>
      <c r="C36157" s="2"/>
      <c r="G36157" s="94"/>
      <c r="H36157" s="94"/>
      <c r="I36157" s="94"/>
      <c r="J36157" s="2"/>
      <c r="P36157" s="30"/>
      <c r="T36157" s="2"/>
      <c r="V36157" s="2"/>
      <c r="W36157" s="28"/>
      <c r="Y36157" s="30"/>
      <c r="Z36157" s="30"/>
      <c r="AB36157" s="6"/>
    </row>
    <row r="36158" spans="1:28">
      <c r="A36158" s="2"/>
      <c r="B36158" s="2"/>
      <c r="C36158" s="2"/>
      <c r="G36158" s="94"/>
      <c r="H36158" s="94"/>
      <c r="I36158" s="94"/>
      <c r="J36158" s="2"/>
      <c r="P36158" s="30"/>
      <c r="T36158" s="2"/>
      <c r="V36158" s="2"/>
      <c r="W36158" s="28"/>
      <c r="Y36158" s="30"/>
      <c r="Z36158" s="30"/>
      <c r="AB36158" s="6"/>
    </row>
    <row r="36159" spans="1:28">
      <c r="A36159" s="2"/>
      <c r="B36159" s="2"/>
      <c r="C36159" s="2"/>
      <c r="G36159" s="94"/>
      <c r="H36159" s="94"/>
      <c r="I36159" s="94"/>
      <c r="J36159" s="2"/>
      <c r="P36159" s="30"/>
      <c r="T36159" s="2"/>
      <c r="V36159" s="2"/>
      <c r="W36159" s="28"/>
      <c r="Y36159" s="30"/>
      <c r="Z36159" s="30"/>
      <c r="AB36159" s="6"/>
    </row>
    <row r="36160" spans="1:28">
      <c r="A36160" s="2"/>
      <c r="B36160" s="2"/>
      <c r="C36160" s="2"/>
      <c r="G36160" s="94"/>
      <c r="H36160" s="94"/>
      <c r="I36160" s="94"/>
      <c r="J36160" s="2"/>
      <c r="P36160" s="30"/>
      <c r="T36160" s="2"/>
      <c r="V36160" s="2"/>
      <c r="W36160" s="28"/>
      <c r="Y36160" s="30"/>
      <c r="Z36160" s="30"/>
      <c r="AB36160" s="6"/>
    </row>
    <row r="36161" spans="1:28">
      <c r="A36161" s="2"/>
      <c r="B36161" s="2"/>
      <c r="C36161" s="2"/>
      <c r="G36161" s="94"/>
      <c r="H36161" s="94"/>
      <c r="I36161" s="94"/>
      <c r="J36161" s="2"/>
      <c r="P36161" s="30"/>
      <c r="T36161" s="2"/>
      <c r="V36161" s="2"/>
      <c r="W36161" s="28"/>
      <c r="Y36161" s="30"/>
      <c r="Z36161" s="30"/>
      <c r="AB36161" s="6"/>
    </row>
    <row r="36162" spans="1:28">
      <c r="A36162" s="2"/>
      <c r="B36162" s="2"/>
      <c r="C36162" s="2"/>
      <c r="G36162" s="94"/>
      <c r="H36162" s="94"/>
      <c r="I36162" s="94"/>
      <c r="J36162" s="2"/>
      <c r="P36162" s="30"/>
      <c r="T36162" s="2"/>
      <c r="V36162" s="2"/>
      <c r="W36162" s="28"/>
      <c r="Y36162" s="30"/>
      <c r="Z36162" s="30"/>
      <c r="AB36162" s="6"/>
    </row>
    <row r="36163" spans="1:28">
      <c r="A36163" s="2"/>
      <c r="B36163" s="2"/>
      <c r="C36163" s="2"/>
      <c r="G36163" s="94"/>
      <c r="H36163" s="94"/>
      <c r="I36163" s="94"/>
      <c r="J36163" s="2"/>
      <c r="P36163" s="30"/>
      <c r="T36163" s="2"/>
      <c r="V36163" s="2"/>
      <c r="W36163" s="28"/>
      <c r="Y36163" s="30"/>
      <c r="Z36163" s="30"/>
      <c r="AB36163" s="6"/>
    </row>
    <row r="36164" spans="1:28">
      <c r="A36164" s="2"/>
      <c r="B36164" s="2"/>
      <c r="C36164" s="2"/>
      <c r="G36164" s="94"/>
      <c r="H36164" s="94"/>
      <c r="I36164" s="94"/>
      <c r="J36164" s="2"/>
      <c r="P36164" s="30"/>
      <c r="T36164" s="2"/>
      <c r="V36164" s="2"/>
      <c r="W36164" s="28"/>
      <c r="Y36164" s="30"/>
      <c r="Z36164" s="30"/>
      <c r="AB36164" s="6"/>
    </row>
    <row r="36165" spans="1:28">
      <c r="A36165" s="2"/>
      <c r="B36165" s="2"/>
      <c r="C36165" s="2"/>
      <c r="G36165" s="94"/>
      <c r="H36165" s="94"/>
      <c r="I36165" s="94"/>
      <c r="J36165" s="2"/>
      <c r="P36165" s="30"/>
      <c r="T36165" s="2"/>
      <c r="V36165" s="2"/>
      <c r="W36165" s="28"/>
      <c r="Y36165" s="30"/>
      <c r="Z36165" s="30"/>
      <c r="AB36165" s="6"/>
    </row>
    <row r="36166" spans="1:28">
      <c r="A36166" s="2"/>
      <c r="B36166" s="2"/>
      <c r="C36166" s="2"/>
      <c r="G36166" s="94"/>
      <c r="H36166" s="94"/>
      <c r="I36166" s="94"/>
      <c r="J36166" s="2"/>
      <c r="P36166" s="30"/>
      <c r="T36166" s="2"/>
      <c r="V36166" s="2"/>
      <c r="W36166" s="28"/>
      <c r="Y36166" s="30"/>
      <c r="Z36166" s="30"/>
      <c r="AB36166" s="6"/>
    </row>
    <row r="36167" spans="1:28">
      <c r="A36167" s="2"/>
      <c r="B36167" s="2"/>
      <c r="C36167" s="2"/>
      <c r="G36167" s="94"/>
      <c r="H36167" s="94"/>
      <c r="I36167" s="94"/>
      <c r="J36167" s="2"/>
      <c r="P36167" s="30"/>
      <c r="T36167" s="2"/>
      <c r="V36167" s="2"/>
      <c r="W36167" s="28"/>
      <c r="Y36167" s="30"/>
      <c r="Z36167" s="30"/>
      <c r="AB36167" s="6"/>
    </row>
    <row r="36168" spans="1:28">
      <c r="A36168" s="2"/>
      <c r="B36168" s="2"/>
      <c r="C36168" s="2"/>
      <c r="G36168" s="94"/>
      <c r="H36168" s="94"/>
      <c r="I36168" s="94"/>
      <c r="J36168" s="2"/>
      <c r="P36168" s="30"/>
      <c r="T36168" s="2"/>
      <c r="V36168" s="2"/>
      <c r="W36168" s="28"/>
      <c r="Y36168" s="30"/>
      <c r="Z36168" s="30"/>
      <c r="AB36168" s="6"/>
    </row>
    <row r="36169" spans="1:28">
      <c r="A36169" s="2"/>
      <c r="B36169" s="2"/>
      <c r="C36169" s="2"/>
      <c r="G36169" s="94"/>
      <c r="H36169" s="94"/>
      <c r="I36169" s="94"/>
      <c r="J36169" s="2"/>
      <c r="P36169" s="30"/>
      <c r="T36169" s="2"/>
      <c r="V36169" s="2"/>
      <c r="W36169" s="28"/>
      <c r="Y36169" s="30"/>
      <c r="Z36169" s="30"/>
      <c r="AB36169" s="6"/>
    </row>
    <row r="36170" spans="1:28">
      <c r="A36170" s="2"/>
      <c r="B36170" s="2"/>
      <c r="C36170" s="2"/>
      <c r="G36170" s="94"/>
      <c r="H36170" s="94"/>
      <c r="I36170" s="94"/>
      <c r="J36170" s="2"/>
      <c r="P36170" s="30"/>
      <c r="T36170" s="2"/>
      <c r="V36170" s="2"/>
      <c r="W36170" s="28"/>
      <c r="Y36170" s="30"/>
      <c r="Z36170" s="30"/>
      <c r="AB36170" s="6"/>
    </row>
    <row r="36171" spans="1:28">
      <c r="A36171" s="2"/>
      <c r="B36171" s="2"/>
      <c r="C36171" s="2"/>
      <c r="G36171" s="94"/>
      <c r="H36171" s="94"/>
      <c r="I36171" s="94"/>
      <c r="J36171" s="2"/>
      <c r="P36171" s="30"/>
      <c r="T36171" s="2"/>
      <c r="V36171" s="2"/>
      <c r="W36171" s="28"/>
      <c r="Y36171" s="30"/>
      <c r="Z36171" s="30"/>
      <c r="AB36171" s="6"/>
    </row>
    <row r="36172" spans="1:28">
      <c r="A36172" s="2"/>
      <c r="B36172" s="2"/>
      <c r="C36172" s="2"/>
      <c r="G36172" s="94"/>
      <c r="H36172" s="94"/>
      <c r="I36172" s="94"/>
      <c r="J36172" s="2"/>
      <c r="P36172" s="30"/>
      <c r="T36172" s="2"/>
      <c r="V36172" s="2"/>
      <c r="W36172" s="28"/>
      <c r="Y36172" s="30"/>
      <c r="Z36172" s="30"/>
      <c r="AB36172" s="6"/>
    </row>
    <row r="36173" spans="1:28">
      <c r="A36173" s="2"/>
      <c r="B36173" s="2"/>
      <c r="C36173" s="2"/>
      <c r="G36173" s="94"/>
      <c r="H36173" s="94"/>
      <c r="I36173" s="94"/>
      <c r="J36173" s="2"/>
      <c r="P36173" s="30"/>
      <c r="T36173" s="2"/>
      <c r="V36173" s="2"/>
      <c r="W36173" s="28"/>
      <c r="Y36173" s="30"/>
      <c r="Z36173" s="30"/>
      <c r="AB36173" s="6"/>
    </row>
    <row r="36174" spans="1:28">
      <c r="A36174" s="2"/>
      <c r="B36174" s="2"/>
      <c r="C36174" s="2"/>
      <c r="G36174" s="94"/>
      <c r="H36174" s="94"/>
      <c r="I36174" s="94"/>
      <c r="J36174" s="2"/>
      <c r="P36174" s="30"/>
      <c r="T36174" s="2"/>
      <c r="V36174" s="2"/>
      <c r="W36174" s="28"/>
      <c r="Y36174" s="30"/>
      <c r="Z36174" s="30"/>
      <c r="AB36174" s="6"/>
    </row>
    <row r="36175" spans="1:28">
      <c r="A36175" s="2"/>
      <c r="B36175" s="2"/>
      <c r="C36175" s="2"/>
      <c r="G36175" s="94"/>
      <c r="H36175" s="94"/>
      <c r="I36175" s="94"/>
      <c r="J36175" s="2"/>
      <c r="P36175" s="30"/>
      <c r="T36175" s="2"/>
      <c r="V36175" s="2"/>
      <c r="W36175" s="28"/>
      <c r="Y36175" s="30"/>
      <c r="Z36175" s="30"/>
      <c r="AB36175" s="6"/>
    </row>
    <row r="36176" spans="1:28">
      <c r="A36176" s="2"/>
      <c r="B36176" s="2"/>
      <c r="C36176" s="2"/>
      <c r="G36176" s="94"/>
      <c r="H36176" s="94"/>
      <c r="I36176" s="94"/>
      <c r="J36176" s="2"/>
      <c r="P36176" s="30"/>
      <c r="T36176" s="2"/>
      <c r="V36176" s="2"/>
      <c r="W36176" s="28"/>
      <c r="Y36176" s="30"/>
      <c r="Z36176" s="30"/>
      <c r="AB36176" s="6"/>
    </row>
    <row r="36177" spans="1:28">
      <c r="A36177" s="2"/>
      <c r="B36177" s="2"/>
      <c r="C36177" s="2"/>
      <c r="G36177" s="94"/>
      <c r="H36177" s="94"/>
      <c r="I36177" s="94"/>
      <c r="J36177" s="2"/>
      <c r="P36177" s="30"/>
      <c r="T36177" s="2"/>
      <c r="V36177" s="2"/>
      <c r="W36177" s="28"/>
      <c r="Y36177" s="30"/>
      <c r="Z36177" s="30"/>
      <c r="AB36177" s="6"/>
    </row>
    <row r="36178" spans="1:28">
      <c r="A36178" s="2"/>
      <c r="B36178" s="2"/>
      <c r="C36178" s="2"/>
      <c r="G36178" s="94"/>
      <c r="H36178" s="94"/>
      <c r="I36178" s="94"/>
      <c r="J36178" s="2"/>
      <c r="P36178" s="30"/>
      <c r="T36178" s="2"/>
      <c r="V36178" s="2"/>
      <c r="W36178" s="28"/>
      <c r="Y36178" s="30"/>
      <c r="Z36178" s="30"/>
      <c r="AB36178" s="6"/>
    </row>
    <row r="36179" spans="1:28">
      <c r="A36179" s="2"/>
      <c r="B36179" s="2"/>
      <c r="C36179" s="2"/>
      <c r="G36179" s="94"/>
      <c r="H36179" s="94"/>
      <c r="I36179" s="94"/>
      <c r="J36179" s="2"/>
      <c r="P36179" s="30"/>
      <c r="T36179" s="2"/>
      <c r="V36179" s="2"/>
      <c r="W36179" s="28"/>
      <c r="Y36179" s="30"/>
      <c r="Z36179" s="30"/>
      <c r="AB36179" s="6"/>
    </row>
    <row r="36180" spans="1:28">
      <c r="A36180" s="2"/>
      <c r="B36180" s="2"/>
      <c r="C36180" s="2"/>
      <c r="G36180" s="94"/>
      <c r="H36180" s="94"/>
      <c r="I36180" s="94"/>
      <c r="J36180" s="2"/>
      <c r="P36180" s="30"/>
      <c r="T36180" s="2"/>
      <c r="V36180" s="2"/>
      <c r="W36180" s="28"/>
      <c r="Y36180" s="30"/>
      <c r="Z36180" s="30"/>
      <c r="AB36180" s="6"/>
    </row>
    <row r="36181" spans="1:28">
      <c r="A36181" s="2"/>
      <c r="B36181" s="2"/>
      <c r="C36181" s="2"/>
      <c r="G36181" s="94"/>
      <c r="H36181" s="94"/>
      <c r="I36181" s="94"/>
      <c r="J36181" s="2"/>
      <c r="P36181" s="30"/>
      <c r="T36181" s="2"/>
      <c r="V36181" s="2"/>
      <c r="W36181" s="28"/>
      <c r="Y36181" s="30"/>
      <c r="Z36181" s="30"/>
      <c r="AB36181" s="6"/>
    </row>
    <row r="36182" spans="1:28">
      <c r="A36182" s="2"/>
      <c r="B36182" s="2"/>
      <c r="C36182" s="2"/>
      <c r="G36182" s="94"/>
      <c r="H36182" s="94"/>
      <c r="I36182" s="94"/>
      <c r="J36182" s="2"/>
      <c r="P36182" s="30"/>
      <c r="T36182" s="2"/>
      <c r="V36182" s="2"/>
      <c r="W36182" s="28"/>
      <c r="Y36182" s="30"/>
      <c r="Z36182" s="30"/>
      <c r="AB36182" s="6"/>
    </row>
    <row r="36183" spans="1:28">
      <c r="A36183" s="2"/>
      <c r="B36183" s="2"/>
      <c r="C36183" s="2"/>
      <c r="G36183" s="94"/>
      <c r="H36183" s="94"/>
      <c r="I36183" s="94"/>
      <c r="J36183" s="2"/>
      <c r="P36183" s="30"/>
      <c r="T36183" s="2"/>
      <c r="V36183" s="2"/>
      <c r="W36183" s="28"/>
      <c r="Y36183" s="30"/>
      <c r="Z36183" s="30"/>
      <c r="AB36183" s="6"/>
    </row>
    <row r="36184" spans="1:28">
      <c r="A36184" s="2"/>
      <c r="B36184" s="2"/>
      <c r="C36184" s="2"/>
      <c r="G36184" s="94"/>
      <c r="H36184" s="94"/>
      <c r="I36184" s="94"/>
      <c r="J36184" s="2"/>
      <c r="P36184" s="30"/>
      <c r="T36184" s="2"/>
      <c r="V36184" s="2"/>
      <c r="W36184" s="28"/>
      <c r="Y36184" s="30"/>
      <c r="Z36184" s="30"/>
      <c r="AB36184" s="6"/>
    </row>
    <row r="36185" spans="1:28">
      <c r="A36185" s="2"/>
      <c r="B36185" s="2"/>
      <c r="C36185" s="2"/>
      <c r="G36185" s="94"/>
      <c r="H36185" s="94"/>
      <c r="I36185" s="94"/>
      <c r="J36185" s="2"/>
      <c r="P36185" s="30"/>
      <c r="T36185" s="2"/>
      <c r="V36185" s="2"/>
      <c r="W36185" s="28"/>
      <c r="Y36185" s="30"/>
      <c r="Z36185" s="30"/>
      <c r="AB36185" s="6"/>
    </row>
    <row r="36186" spans="1:28">
      <c r="A36186" s="2"/>
      <c r="B36186" s="2"/>
      <c r="C36186" s="2"/>
      <c r="G36186" s="94"/>
      <c r="H36186" s="94"/>
      <c r="I36186" s="94"/>
      <c r="J36186" s="2"/>
      <c r="P36186" s="30"/>
      <c r="T36186" s="2"/>
      <c r="V36186" s="2"/>
      <c r="W36186" s="28"/>
      <c r="Y36186" s="30"/>
      <c r="Z36186" s="30"/>
      <c r="AB36186" s="6"/>
    </row>
    <row r="36187" spans="1:28">
      <c r="A36187" s="2"/>
      <c r="B36187" s="2"/>
      <c r="C36187" s="2"/>
      <c r="G36187" s="94"/>
      <c r="H36187" s="94"/>
      <c r="I36187" s="94"/>
      <c r="J36187" s="2"/>
      <c r="P36187" s="30"/>
      <c r="T36187" s="2"/>
      <c r="V36187" s="2"/>
      <c r="W36187" s="28"/>
      <c r="Y36187" s="30"/>
      <c r="Z36187" s="30"/>
      <c r="AB36187" s="6"/>
    </row>
    <row r="36188" spans="1:28">
      <c r="A36188" s="2"/>
      <c r="B36188" s="2"/>
      <c r="C36188" s="2"/>
      <c r="G36188" s="94"/>
      <c r="H36188" s="94"/>
      <c r="I36188" s="94"/>
      <c r="J36188" s="2"/>
      <c r="P36188" s="30"/>
      <c r="T36188" s="2"/>
      <c r="V36188" s="2"/>
      <c r="W36188" s="28"/>
      <c r="Y36188" s="30"/>
      <c r="Z36188" s="30"/>
      <c r="AB36188" s="6"/>
    </row>
    <row r="36189" spans="1:28">
      <c r="A36189" s="2"/>
      <c r="B36189" s="2"/>
      <c r="C36189" s="2"/>
      <c r="G36189" s="94"/>
      <c r="H36189" s="94"/>
      <c r="I36189" s="94"/>
      <c r="J36189" s="2"/>
      <c r="P36189" s="30"/>
      <c r="T36189" s="2"/>
      <c r="V36189" s="2"/>
      <c r="W36189" s="28"/>
      <c r="Y36189" s="30"/>
      <c r="Z36189" s="30"/>
      <c r="AB36189" s="6"/>
    </row>
    <row r="36190" spans="1:28">
      <c r="A36190" s="2"/>
      <c r="B36190" s="2"/>
      <c r="C36190" s="2"/>
      <c r="G36190" s="94"/>
      <c r="H36190" s="94"/>
      <c r="I36190" s="94"/>
      <c r="J36190" s="2"/>
      <c r="P36190" s="30"/>
      <c r="T36190" s="2"/>
      <c r="V36190" s="2"/>
      <c r="W36190" s="28"/>
      <c r="Y36190" s="30"/>
      <c r="Z36190" s="30"/>
      <c r="AB36190" s="6"/>
    </row>
    <row r="36191" spans="1:28">
      <c r="A36191" s="2"/>
      <c r="B36191" s="2"/>
      <c r="C36191" s="2"/>
      <c r="G36191" s="94"/>
      <c r="H36191" s="94"/>
      <c r="I36191" s="94"/>
      <c r="J36191" s="2"/>
      <c r="P36191" s="30"/>
      <c r="T36191" s="2"/>
      <c r="V36191" s="2"/>
      <c r="W36191" s="28"/>
      <c r="Y36191" s="30"/>
      <c r="Z36191" s="30"/>
      <c r="AB36191" s="6"/>
    </row>
    <row r="36192" spans="1:28">
      <c r="A36192" s="2"/>
      <c r="B36192" s="2"/>
      <c r="C36192" s="2"/>
      <c r="G36192" s="94"/>
      <c r="H36192" s="94"/>
      <c r="I36192" s="94"/>
      <c r="J36192" s="2"/>
      <c r="P36192" s="30"/>
      <c r="T36192" s="2"/>
      <c r="V36192" s="2"/>
      <c r="W36192" s="28"/>
      <c r="Y36192" s="30"/>
      <c r="Z36192" s="30"/>
      <c r="AB36192" s="6"/>
    </row>
    <row r="36193" spans="1:28">
      <c r="A36193" s="2"/>
      <c r="B36193" s="2"/>
      <c r="C36193" s="2"/>
      <c r="G36193" s="94"/>
      <c r="H36193" s="94"/>
      <c r="I36193" s="94"/>
      <c r="J36193" s="2"/>
      <c r="P36193" s="30"/>
      <c r="T36193" s="2"/>
      <c r="V36193" s="2"/>
      <c r="W36193" s="28"/>
      <c r="Y36193" s="30"/>
      <c r="Z36193" s="30"/>
      <c r="AB36193" s="6"/>
    </row>
    <row r="36194" spans="1:28">
      <c r="A36194" s="2"/>
      <c r="B36194" s="2"/>
      <c r="C36194" s="2"/>
      <c r="G36194" s="94"/>
      <c r="H36194" s="94"/>
      <c r="I36194" s="94"/>
      <c r="J36194" s="2"/>
      <c r="P36194" s="30"/>
      <c r="T36194" s="2"/>
      <c r="V36194" s="2"/>
      <c r="W36194" s="28"/>
      <c r="Y36194" s="30"/>
      <c r="Z36194" s="30"/>
      <c r="AB36194" s="6"/>
    </row>
    <row r="36195" spans="1:28">
      <c r="A36195" s="2"/>
      <c r="B36195" s="2"/>
      <c r="C36195" s="2"/>
      <c r="G36195" s="94"/>
      <c r="H36195" s="94"/>
      <c r="I36195" s="94"/>
      <c r="J36195" s="2"/>
      <c r="P36195" s="30"/>
      <c r="T36195" s="2"/>
      <c r="V36195" s="2"/>
      <c r="W36195" s="28"/>
      <c r="Y36195" s="30"/>
      <c r="Z36195" s="30"/>
      <c r="AB36195" s="6"/>
    </row>
    <row r="36196" spans="1:28">
      <c r="A36196" s="2"/>
      <c r="B36196" s="2"/>
      <c r="C36196" s="2"/>
      <c r="G36196" s="94"/>
      <c r="H36196" s="94"/>
      <c r="I36196" s="94"/>
      <c r="J36196" s="2"/>
      <c r="P36196" s="30"/>
      <c r="T36196" s="2"/>
      <c r="V36196" s="2"/>
      <c r="W36196" s="28"/>
      <c r="Y36196" s="30"/>
      <c r="Z36196" s="30"/>
      <c r="AB36196" s="6"/>
    </row>
    <row r="36197" spans="1:28">
      <c r="A36197" s="2"/>
      <c r="B36197" s="2"/>
      <c r="C36197" s="2"/>
      <c r="G36197" s="94"/>
      <c r="H36197" s="94"/>
      <c r="I36197" s="94"/>
      <c r="J36197" s="2"/>
      <c r="P36197" s="30"/>
      <c r="T36197" s="2"/>
      <c r="V36197" s="2"/>
      <c r="W36197" s="28"/>
      <c r="Y36197" s="30"/>
      <c r="Z36197" s="30"/>
      <c r="AB36197" s="6"/>
    </row>
    <row r="36198" spans="1:28">
      <c r="A36198" s="2"/>
      <c r="B36198" s="2"/>
      <c r="C36198" s="2"/>
      <c r="G36198" s="94"/>
      <c r="H36198" s="94"/>
      <c r="I36198" s="94"/>
      <c r="J36198" s="2"/>
      <c r="P36198" s="30"/>
      <c r="T36198" s="2"/>
      <c r="V36198" s="2"/>
      <c r="W36198" s="28"/>
      <c r="Y36198" s="30"/>
      <c r="Z36198" s="30"/>
      <c r="AB36198" s="6"/>
    </row>
    <row r="36199" spans="1:28">
      <c r="A36199" s="2"/>
      <c r="B36199" s="2"/>
      <c r="C36199" s="2"/>
      <c r="G36199" s="94"/>
      <c r="H36199" s="94"/>
      <c r="I36199" s="94"/>
      <c r="J36199" s="2"/>
      <c r="P36199" s="30"/>
      <c r="T36199" s="2"/>
      <c r="V36199" s="2"/>
      <c r="W36199" s="28"/>
      <c r="Y36199" s="30"/>
      <c r="Z36199" s="30"/>
      <c r="AB36199" s="6"/>
    </row>
    <row r="36200" spans="1:28">
      <c r="A36200" s="2"/>
      <c r="B36200" s="2"/>
      <c r="C36200" s="2"/>
      <c r="G36200" s="94"/>
      <c r="H36200" s="94"/>
      <c r="I36200" s="94"/>
      <c r="J36200" s="2"/>
      <c r="P36200" s="30"/>
      <c r="T36200" s="2"/>
      <c r="V36200" s="2"/>
      <c r="W36200" s="28"/>
      <c r="Y36200" s="30"/>
      <c r="Z36200" s="30"/>
      <c r="AB36200" s="6"/>
    </row>
    <row r="36201" spans="1:28">
      <c r="A36201" s="2"/>
      <c r="B36201" s="2"/>
      <c r="C36201" s="2"/>
      <c r="G36201" s="94"/>
      <c r="H36201" s="94"/>
      <c r="I36201" s="94"/>
      <c r="J36201" s="2"/>
      <c r="P36201" s="30"/>
      <c r="T36201" s="2"/>
      <c r="V36201" s="2"/>
      <c r="W36201" s="28"/>
      <c r="Y36201" s="30"/>
      <c r="Z36201" s="30"/>
      <c r="AB36201" s="6"/>
    </row>
    <row r="36202" spans="1:28">
      <c r="A36202" s="2"/>
      <c r="B36202" s="2"/>
      <c r="C36202" s="2"/>
      <c r="G36202" s="94"/>
      <c r="H36202" s="94"/>
      <c r="I36202" s="94"/>
      <c r="J36202" s="2"/>
      <c r="P36202" s="30"/>
      <c r="T36202" s="2"/>
      <c r="V36202" s="2"/>
      <c r="W36202" s="28"/>
      <c r="Y36202" s="30"/>
      <c r="Z36202" s="30"/>
      <c r="AB36202" s="6"/>
    </row>
    <row r="36203" spans="1:28">
      <c r="A36203" s="2"/>
      <c r="B36203" s="2"/>
      <c r="C36203" s="2"/>
      <c r="G36203" s="94"/>
      <c r="H36203" s="94"/>
      <c r="I36203" s="94"/>
      <c r="J36203" s="2"/>
      <c r="P36203" s="30"/>
      <c r="T36203" s="2"/>
      <c r="V36203" s="2"/>
      <c r="W36203" s="28"/>
      <c r="Y36203" s="30"/>
      <c r="Z36203" s="30"/>
      <c r="AB36203" s="6"/>
    </row>
    <row r="36204" spans="1:28">
      <c r="A36204" s="2"/>
      <c r="B36204" s="2"/>
      <c r="C36204" s="2"/>
      <c r="G36204" s="94"/>
      <c r="H36204" s="94"/>
      <c r="I36204" s="94"/>
      <c r="J36204" s="2"/>
      <c r="P36204" s="30"/>
      <c r="T36204" s="2"/>
      <c r="V36204" s="2"/>
      <c r="W36204" s="28"/>
      <c r="Y36204" s="30"/>
      <c r="Z36204" s="30"/>
      <c r="AB36204" s="6"/>
    </row>
    <row r="36205" spans="1:28">
      <c r="A36205" s="2"/>
      <c r="B36205" s="2"/>
      <c r="C36205" s="2"/>
      <c r="G36205" s="94"/>
      <c r="H36205" s="94"/>
      <c r="I36205" s="94"/>
      <c r="J36205" s="2"/>
      <c r="P36205" s="30"/>
      <c r="T36205" s="2"/>
      <c r="V36205" s="2"/>
      <c r="W36205" s="28"/>
      <c r="Y36205" s="30"/>
      <c r="Z36205" s="30"/>
      <c r="AB36205" s="6"/>
    </row>
    <row r="36206" spans="1:28">
      <c r="A36206" s="2"/>
      <c r="B36206" s="2"/>
      <c r="C36206" s="2"/>
      <c r="G36206" s="94"/>
      <c r="H36206" s="94"/>
      <c r="I36206" s="94"/>
      <c r="J36206" s="2"/>
      <c r="P36206" s="30"/>
      <c r="T36206" s="2"/>
      <c r="V36206" s="2"/>
      <c r="W36206" s="28"/>
      <c r="Y36206" s="30"/>
      <c r="Z36206" s="30"/>
      <c r="AB36206" s="6"/>
    </row>
    <row r="36207" spans="1:28">
      <c r="A36207" s="2"/>
      <c r="B36207" s="2"/>
      <c r="C36207" s="2"/>
      <c r="G36207" s="94"/>
      <c r="H36207" s="94"/>
      <c r="I36207" s="94"/>
      <c r="J36207" s="2"/>
      <c r="P36207" s="30"/>
      <c r="T36207" s="2"/>
      <c r="V36207" s="2"/>
      <c r="W36207" s="28"/>
      <c r="Y36207" s="30"/>
      <c r="Z36207" s="30"/>
      <c r="AB36207" s="6"/>
    </row>
    <row r="36208" spans="1:28">
      <c r="A36208" s="2"/>
      <c r="B36208" s="2"/>
      <c r="C36208" s="2"/>
      <c r="G36208" s="94"/>
      <c r="H36208" s="94"/>
      <c r="I36208" s="94"/>
      <c r="J36208" s="2"/>
      <c r="P36208" s="30"/>
      <c r="T36208" s="2"/>
      <c r="V36208" s="2"/>
      <c r="W36208" s="28"/>
      <c r="Y36208" s="30"/>
      <c r="Z36208" s="30"/>
      <c r="AB36208" s="6"/>
    </row>
    <row r="36209" spans="1:28">
      <c r="A36209" s="2"/>
      <c r="B36209" s="2"/>
      <c r="C36209" s="2"/>
      <c r="G36209" s="94"/>
      <c r="H36209" s="94"/>
      <c r="I36209" s="94"/>
      <c r="J36209" s="2"/>
      <c r="P36209" s="30"/>
      <c r="T36209" s="2"/>
      <c r="V36209" s="2"/>
      <c r="W36209" s="28"/>
      <c r="Y36209" s="30"/>
      <c r="Z36209" s="30"/>
      <c r="AB36209" s="6"/>
    </row>
    <row r="36210" spans="1:28">
      <c r="A36210" s="2"/>
      <c r="B36210" s="2"/>
      <c r="C36210" s="2"/>
      <c r="G36210" s="94"/>
      <c r="H36210" s="94"/>
      <c r="I36210" s="94"/>
      <c r="J36210" s="2"/>
      <c r="P36210" s="30"/>
      <c r="T36210" s="2"/>
      <c r="V36210" s="2"/>
      <c r="W36210" s="28"/>
      <c r="Y36210" s="30"/>
      <c r="Z36210" s="30"/>
      <c r="AB36210" s="6"/>
    </row>
    <row r="36211" spans="1:28">
      <c r="A36211" s="2"/>
      <c r="B36211" s="2"/>
      <c r="C36211" s="2"/>
      <c r="G36211" s="94"/>
      <c r="H36211" s="94"/>
      <c r="I36211" s="94"/>
      <c r="J36211" s="2"/>
      <c r="P36211" s="30"/>
      <c r="T36211" s="2"/>
      <c r="V36211" s="2"/>
      <c r="W36211" s="28"/>
      <c r="Y36211" s="30"/>
      <c r="Z36211" s="30"/>
      <c r="AB36211" s="6"/>
    </row>
    <row r="36212" spans="1:28">
      <c r="A36212" s="2"/>
      <c r="B36212" s="2"/>
      <c r="C36212" s="2"/>
      <c r="G36212" s="94"/>
      <c r="H36212" s="94"/>
      <c r="I36212" s="94"/>
      <c r="J36212" s="2"/>
      <c r="P36212" s="30"/>
      <c r="T36212" s="2"/>
      <c r="V36212" s="2"/>
      <c r="W36212" s="28"/>
      <c r="Y36212" s="30"/>
      <c r="Z36212" s="30"/>
      <c r="AB36212" s="6"/>
    </row>
    <row r="36213" spans="1:28">
      <c r="A36213" s="2"/>
      <c r="B36213" s="2"/>
      <c r="C36213" s="2"/>
      <c r="G36213" s="94"/>
      <c r="H36213" s="94"/>
      <c r="I36213" s="94"/>
      <c r="J36213" s="2"/>
      <c r="P36213" s="30"/>
      <c r="T36213" s="2"/>
      <c r="V36213" s="2"/>
      <c r="W36213" s="28"/>
      <c r="Y36213" s="30"/>
      <c r="Z36213" s="30"/>
      <c r="AB36213" s="6"/>
    </row>
    <row r="36214" spans="1:28">
      <c r="A36214" s="2"/>
      <c r="B36214" s="2"/>
      <c r="C36214" s="2"/>
      <c r="G36214" s="94"/>
      <c r="H36214" s="94"/>
      <c r="I36214" s="94"/>
      <c r="J36214" s="2"/>
      <c r="P36214" s="30"/>
      <c r="T36214" s="2"/>
      <c r="V36214" s="2"/>
      <c r="W36214" s="28"/>
      <c r="Y36214" s="30"/>
      <c r="Z36214" s="30"/>
      <c r="AB36214" s="6"/>
    </row>
    <row r="36215" spans="1:28">
      <c r="A36215" s="2"/>
      <c r="B36215" s="2"/>
      <c r="C36215" s="2"/>
      <c r="G36215" s="94"/>
      <c r="H36215" s="94"/>
      <c r="I36215" s="94"/>
      <c r="J36215" s="2"/>
      <c r="P36215" s="30"/>
      <c r="T36215" s="2"/>
      <c r="V36215" s="2"/>
      <c r="W36215" s="28"/>
      <c r="Y36215" s="30"/>
      <c r="Z36215" s="30"/>
      <c r="AB36215" s="6"/>
    </row>
    <row r="36216" spans="1:28">
      <c r="A36216" s="2"/>
      <c r="B36216" s="2"/>
      <c r="C36216" s="2"/>
      <c r="G36216" s="94"/>
      <c r="H36216" s="94"/>
      <c r="I36216" s="94"/>
      <c r="J36216" s="2"/>
      <c r="P36216" s="30"/>
      <c r="T36216" s="2"/>
      <c r="V36216" s="2"/>
      <c r="W36216" s="28"/>
      <c r="Y36216" s="30"/>
      <c r="Z36216" s="30"/>
      <c r="AB36216" s="6"/>
    </row>
    <row r="36217" spans="1:28">
      <c r="A36217" s="2"/>
      <c r="B36217" s="2"/>
      <c r="C36217" s="2"/>
      <c r="G36217" s="94"/>
      <c r="H36217" s="94"/>
      <c r="I36217" s="94"/>
      <c r="J36217" s="2"/>
      <c r="P36217" s="30"/>
      <c r="T36217" s="2"/>
      <c r="V36217" s="2"/>
      <c r="W36217" s="28"/>
      <c r="Y36217" s="30"/>
      <c r="Z36217" s="30"/>
      <c r="AB36217" s="6"/>
    </row>
    <row r="36218" spans="1:28">
      <c r="A36218" s="2"/>
      <c r="B36218" s="2"/>
      <c r="C36218" s="2"/>
      <c r="G36218" s="94"/>
      <c r="H36218" s="94"/>
      <c r="I36218" s="94"/>
      <c r="J36218" s="2"/>
      <c r="P36218" s="30"/>
      <c r="T36218" s="2"/>
      <c r="V36218" s="2"/>
      <c r="W36218" s="28"/>
      <c r="Y36218" s="30"/>
      <c r="Z36218" s="30"/>
      <c r="AB36218" s="6"/>
    </row>
    <row r="36219" spans="1:28">
      <c r="A36219" s="2"/>
      <c r="B36219" s="2"/>
      <c r="C36219" s="2"/>
      <c r="G36219" s="94"/>
      <c r="H36219" s="94"/>
      <c r="I36219" s="94"/>
      <c r="J36219" s="2"/>
      <c r="P36219" s="30"/>
      <c r="T36219" s="2"/>
      <c r="V36219" s="2"/>
      <c r="W36219" s="28"/>
      <c r="Y36219" s="30"/>
      <c r="Z36219" s="30"/>
      <c r="AB36219" s="6"/>
    </row>
    <row r="36220" spans="1:28">
      <c r="A36220" s="2"/>
      <c r="B36220" s="2"/>
      <c r="C36220" s="2"/>
      <c r="G36220" s="94"/>
      <c r="H36220" s="94"/>
      <c r="I36220" s="94"/>
      <c r="J36220" s="2"/>
      <c r="P36220" s="30"/>
      <c r="T36220" s="2"/>
      <c r="V36220" s="2"/>
      <c r="W36220" s="28"/>
      <c r="Y36220" s="30"/>
      <c r="Z36220" s="30"/>
      <c r="AB36220" s="6"/>
    </row>
    <row r="36221" spans="1:28">
      <c r="A36221" s="2"/>
      <c r="B36221" s="2"/>
      <c r="C36221" s="2"/>
      <c r="G36221" s="94"/>
      <c r="H36221" s="94"/>
      <c r="I36221" s="94"/>
      <c r="J36221" s="2"/>
      <c r="P36221" s="30"/>
      <c r="T36221" s="2"/>
      <c r="V36221" s="2"/>
      <c r="W36221" s="28"/>
      <c r="Y36221" s="30"/>
      <c r="Z36221" s="30"/>
      <c r="AB36221" s="6"/>
    </row>
    <row r="36222" spans="1:28">
      <c r="A36222" s="2"/>
      <c r="B36222" s="2"/>
      <c r="C36222" s="2"/>
      <c r="G36222" s="94"/>
      <c r="H36222" s="94"/>
      <c r="I36222" s="94"/>
      <c r="J36222" s="2"/>
      <c r="P36222" s="30"/>
      <c r="T36222" s="2"/>
      <c r="V36222" s="2"/>
      <c r="W36222" s="28"/>
      <c r="Y36222" s="30"/>
      <c r="Z36222" s="30"/>
      <c r="AB36222" s="6"/>
    </row>
    <row r="36223" spans="1:28">
      <c r="A36223" s="2"/>
      <c r="B36223" s="2"/>
      <c r="C36223" s="2"/>
      <c r="G36223" s="94"/>
      <c r="H36223" s="94"/>
      <c r="I36223" s="94"/>
      <c r="J36223" s="2"/>
      <c r="P36223" s="30"/>
      <c r="T36223" s="2"/>
      <c r="V36223" s="2"/>
      <c r="W36223" s="28"/>
      <c r="Y36223" s="30"/>
      <c r="Z36223" s="30"/>
      <c r="AB36223" s="6"/>
    </row>
    <row r="36224" spans="1:28">
      <c r="A36224" s="2"/>
      <c r="B36224" s="2"/>
      <c r="C36224" s="2"/>
      <c r="G36224" s="94"/>
      <c r="H36224" s="94"/>
      <c r="I36224" s="94"/>
      <c r="J36224" s="2"/>
      <c r="P36224" s="30"/>
      <c r="T36224" s="2"/>
      <c r="V36224" s="2"/>
      <c r="W36224" s="28"/>
      <c r="Y36224" s="30"/>
      <c r="Z36224" s="30"/>
      <c r="AB36224" s="6"/>
    </row>
    <row r="36225" spans="1:28">
      <c r="A36225" s="2"/>
      <c r="B36225" s="2"/>
      <c r="C36225" s="2"/>
      <c r="G36225" s="94"/>
      <c r="H36225" s="94"/>
      <c r="I36225" s="94"/>
      <c r="J36225" s="2"/>
      <c r="P36225" s="30"/>
      <c r="T36225" s="2"/>
      <c r="V36225" s="2"/>
      <c r="W36225" s="28"/>
      <c r="Y36225" s="30"/>
      <c r="Z36225" s="30"/>
      <c r="AB36225" s="6"/>
    </row>
    <row r="36226" spans="1:28">
      <c r="A36226" s="2"/>
      <c r="B36226" s="2"/>
      <c r="C36226" s="2"/>
      <c r="G36226" s="94"/>
      <c r="H36226" s="94"/>
      <c r="I36226" s="94"/>
      <c r="J36226" s="2"/>
      <c r="P36226" s="30"/>
      <c r="T36226" s="2"/>
      <c r="V36226" s="2"/>
      <c r="W36226" s="28"/>
      <c r="Y36226" s="30"/>
      <c r="Z36226" s="30"/>
      <c r="AB36226" s="6"/>
    </row>
    <row r="36227" spans="1:28">
      <c r="A36227" s="2"/>
      <c r="B36227" s="2"/>
      <c r="C36227" s="2"/>
      <c r="G36227" s="94"/>
      <c r="H36227" s="94"/>
      <c r="I36227" s="94"/>
      <c r="J36227" s="2"/>
      <c r="P36227" s="30"/>
      <c r="T36227" s="2"/>
      <c r="V36227" s="2"/>
      <c r="W36227" s="28"/>
      <c r="Y36227" s="30"/>
      <c r="Z36227" s="30"/>
      <c r="AB36227" s="6"/>
    </row>
    <row r="36228" spans="1:28">
      <c r="A36228" s="2"/>
      <c r="B36228" s="2"/>
      <c r="C36228" s="2"/>
      <c r="G36228" s="94"/>
      <c r="H36228" s="94"/>
      <c r="I36228" s="94"/>
      <c r="J36228" s="2"/>
      <c r="P36228" s="30"/>
      <c r="T36228" s="2"/>
      <c r="V36228" s="2"/>
      <c r="W36228" s="28"/>
      <c r="Y36228" s="30"/>
      <c r="Z36228" s="30"/>
      <c r="AB36228" s="6"/>
    </row>
    <row r="36229" spans="1:28">
      <c r="A36229" s="2"/>
      <c r="B36229" s="2"/>
      <c r="C36229" s="2"/>
      <c r="G36229" s="94"/>
      <c r="H36229" s="94"/>
      <c r="I36229" s="94"/>
      <c r="J36229" s="2"/>
      <c r="P36229" s="30"/>
      <c r="T36229" s="2"/>
      <c r="V36229" s="2"/>
      <c r="W36229" s="28"/>
      <c r="Y36229" s="30"/>
      <c r="Z36229" s="30"/>
      <c r="AB36229" s="6"/>
    </row>
    <row r="36230" spans="1:28">
      <c r="A36230" s="2"/>
      <c r="B36230" s="2"/>
      <c r="C36230" s="2"/>
      <c r="G36230" s="94"/>
      <c r="H36230" s="94"/>
      <c r="I36230" s="94"/>
      <c r="J36230" s="2"/>
      <c r="P36230" s="30"/>
      <c r="T36230" s="2"/>
      <c r="V36230" s="2"/>
      <c r="W36230" s="28"/>
      <c r="Y36230" s="30"/>
      <c r="Z36230" s="30"/>
      <c r="AB36230" s="6"/>
    </row>
    <row r="36231" spans="1:28">
      <c r="A36231" s="2"/>
      <c r="B36231" s="2"/>
      <c r="C36231" s="2"/>
      <c r="G36231" s="94"/>
      <c r="H36231" s="94"/>
      <c r="I36231" s="94"/>
      <c r="J36231" s="2"/>
      <c r="P36231" s="30"/>
      <c r="T36231" s="2"/>
      <c r="V36231" s="2"/>
      <c r="W36231" s="28"/>
      <c r="Y36231" s="30"/>
      <c r="Z36231" s="30"/>
      <c r="AB36231" s="6"/>
    </row>
    <row r="36232" spans="1:28">
      <c r="A36232" s="2"/>
      <c r="B36232" s="2"/>
      <c r="C36232" s="2"/>
      <c r="G36232" s="94"/>
      <c r="H36232" s="94"/>
      <c r="I36232" s="94"/>
      <c r="J36232" s="2"/>
      <c r="P36232" s="30"/>
      <c r="T36232" s="2"/>
      <c r="V36232" s="2"/>
      <c r="W36232" s="28"/>
      <c r="Y36232" s="30"/>
      <c r="Z36232" s="30"/>
      <c r="AB36232" s="6"/>
    </row>
    <row r="36233" spans="1:28">
      <c r="A36233" s="2"/>
      <c r="B36233" s="2"/>
      <c r="C36233" s="2"/>
      <c r="G36233" s="94"/>
      <c r="H36233" s="94"/>
      <c r="I36233" s="94"/>
      <c r="J36233" s="2"/>
      <c r="P36233" s="30"/>
      <c r="T36233" s="2"/>
      <c r="V36233" s="2"/>
      <c r="W36233" s="28"/>
      <c r="Y36233" s="30"/>
      <c r="Z36233" s="30"/>
      <c r="AB36233" s="6"/>
    </row>
    <row r="36234" spans="1:28">
      <c r="A36234" s="2"/>
      <c r="B36234" s="2"/>
      <c r="C36234" s="2"/>
      <c r="G36234" s="94"/>
      <c r="H36234" s="94"/>
      <c r="I36234" s="94"/>
      <c r="J36234" s="2"/>
      <c r="P36234" s="30"/>
      <c r="T36234" s="2"/>
      <c r="V36234" s="2"/>
      <c r="W36234" s="28"/>
      <c r="Y36234" s="30"/>
      <c r="Z36234" s="30"/>
      <c r="AB36234" s="6"/>
    </row>
    <row r="36235" spans="1:28">
      <c r="A36235" s="2"/>
      <c r="B36235" s="2"/>
      <c r="C36235" s="2"/>
      <c r="G36235" s="94"/>
      <c r="H36235" s="94"/>
      <c r="I36235" s="94"/>
      <c r="J36235" s="2"/>
      <c r="P36235" s="30"/>
      <c r="T36235" s="2"/>
      <c r="V36235" s="2"/>
      <c r="W36235" s="28"/>
      <c r="Y36235" s="30"/>
      <c r="Z36235" s="30"/>
      <c r="AB36235" s="6"/>
    </row>
    <row r="36236" spans="1:28">
      <c r="A36236" s="2"/>
      <c r="B36236" s="2"/>
      <c r="C36236" s="2"/>
      <c r="G36236" s="94"/>
      <c r="H36236" s="94"/>
      <c r="I36236" s="94"/>
      <c r="J36236" s="2"/>
      <c r="P36236" s="30"/>
      <c r="T36236" s="2"/>
      <c r="V36236" s="2"/>
      <c r="W36236" s="28"/>
      <c r="Y36236" s="30"/>
      <c r="Z36236" s="30"/>
      <c r="AB36236" s="6"/>
    </row>
    <row r="36237" spans="1:28">
      <c r="A36237" s="2"/>
      <c r="B36237" s="2"/>
      <c r="C36237" s="2"/>
      <c r="G36237" s="94"/>
      <c r="H36237" s="94"/>
      <c r="I36237" s="94"/>
      <c r="J36237" s="2"/>
      <c r="P36237" s="30"/>
      <c r="T36237" s="2"/>
      <c r="V36237" s="2"/>
      <c r="W36237" s="28"/>
      <c r="Y36237" s="30"/>
      <c r="Z36237" s="30"/>
      <c r="AB36237" s="6"/>
    </row>
    <row r="36238" spans="1:28">
      <c r="A36238" s="2"/>
      <c r="B36238" s="2"/>
      <c r="C36238" s="2"/>
      <c r="G36238" s="94"/>
      <c r="H36238" s="94"/>
      <c r="I36238" s="94"/>
      <c r="J36238" s="2"/>
      <c r="P36238" s="30"/>
      <c r="T36238" s="2"/>
      <c r="V36238" s="2"/>
      <c r="W36238" s="28"/>
      <c r="Y36238" s="30"/>
      <c r="Z36238" s="30"/>
      <c r="AB36238" s="6"/>
    </row>
    <row r="36239" spans="1:28">
      <c r="A36239" s="2"/>
      <c r="B36239" s="2"/>
      <c r="C36239" s="2"/>
      <c r="G36239" s="94"/>
      <c r="H36239" s="94"/>
      <c r="I36239" s="94"/>
      <c r="J36239" s="2"/>
      <c r="P36239" s="30"/>
      <c r="T36239" s="2"/>
      <c r="V36239" s="2"/>
      <c r="W36239" s="28"/>
      <c r="Y36239" s="30"/>
      <c r="Z36239" s="30"/>
      <c r="AB36239" s="6"/>
    </row>
    <row r="36240" spans="1:28">
      <c r="A36240" s="2"/>
      <c r="B36240" s="2"/>
      <c r="C36240" s="2"/>
      <c r="G36240" s="94"/>
      <c r="H36240" s="94"/>
      <c r="I36240" s="94"/>
      <c r="J36240" s="2"/>
      <c r="P36240" s="30"/>
      <c r="T36240" s="2"/>
      <c r="V36240" s="2"/>
      <c r="W36240" s="28"/>
      <c r="Y36240" s="30"/>
      <c r="Z36240" s="30"/>
      <c r="AB36240" s="6"/>
    </row>
    <row r="36241" spans="1:28">
      <c r="A36241" s="2"/>
      <c r="B36241" s="2"/>
      <c r="C36241" s="2"/>
      <c r="G36241" s="94"/>
      <c r="H36241" s="94"/>
      <c r="I36241" s="94"/>
      <c r="J36241" s="2"/>
      <c r="P36241" s="30"/>
      <c r="T36241" s="2"/>
      <c r="V36241" s="2"/>
      <c r="W36241" s="28"/>
      <c r="Y36241" s="30"/>
      <c r="Z36241" s="30"/>
      <c r="AB36241" s="6"/>
    </row>
    <row r="36242" spans="1:28">
      <c r="A36242" s="2"/>
      <c r="B36242" s="2"/>
      <c r="C36242" s="2"/>
      <c r="G36242" s="94"/>
      <c r="H36242" s="94"/>
      <c r="I36242" s="94"/>
      <c r="J36242" s="2"/>
      <c r="P36242" s="30"/>
      <c r="T36242" s="2"/>
      <c r="V36242" s="2"/>
      <c r="W36242" s="28"/>
      <c r="Y36242" s="30"/>
      <c r="Z36242" s="30"/>
      <c r="AB36242" s="6"/>
    </row>
    <row r="36243" spans="1:28">
      <c r="A36243" s="2"/>
      <c r="B36243" s="2"/>
      <c r="C36243" s="2"/>
      <c r="G36243" s="94"/>
      <c r="H36243" s="94"/>
      <c r="I36243" s="94"/>
      <c r="J36243" s="2"/>
      <c r="P36243" s="30"/>
      <c r="T36243" s="2"/>
      <c r="V36243" s="2"/>
      <c r="W36243" s="28"/>
      <c r="Y36243" s="30"/>
      <c r="Z36243" s="30"/>
      <c r="AB36243" s="6"/>
    </row>
    <row r="36244" spans="1:28">
      <c r="A36244" s="2"/>
      <c r="B36244" s="2"/>
      <c r="C36244" s="2"/>
      <c r="G36244" s="94"/>
      <c r="H36244" s="94"/>
      <c r="I36244" s="94"/>
      <c r="J36244" s="2"/>
      <c r="P36244" s="30"/>
      <c r="T36244" s="2"/>
      <c r="V36244" s="2"/>
      <c r="W36244" s="28"/>
      <c r="Y36244" s="30"/>
      <c r="Z36244" s="30"/>
      <c r="AB36244" s="6"/>
    </row>
    <row r="36245" spans="1:28">
      <c r="A36245" s="2"/>
      <c r="B36245" s="2"/>
      <c r="C36245" s="2"/>
      <c r="G36245" s="94"/>
      <c r="H36245" s="94"/>
      <c r="I36245" s="94"/>
      <c r="J36245" s="2"/>
      <c r="P36245" s="30"/>
      <c r="T36245" s="2"/>
      <c r="V36245" s="2"/>
      <c r="W36245" s="28"/>
      <c r="Y36245" s="30"/>
      <c r="Z36245" s="30"/>
      <c r="AB36245" s="6"/>
    </row>
    <row r="36246" spans="1:28">
      <c r="A36246" s="2"/>
      <c r="B36246" s="2"/>
      <c r="C36246" s="2"/>
      <c r="G36246" s="94"/>
      <c r="H36246" s="94"/>
      <c r="I36246" s="94"/>
      <c r="J36246" s="2"/>
      <c r="P36246" s="30"/>
      <c r="T36246" s="2"/>
      <c r="V36246" s="2"/>
      <c r="W36246" s="28"/>
      <c r="Y36246" s="30"/>
      <c r="Z36246" s="30"/>
      <c r="AB36246" s="6"/>
    </row>
    <row r="36247" spans="1:28">
      <c r="A36247" s="2"/>
      <c r="B36247" s="2"/>
      <c r="C36247" s="2"/>
      <c r="G36247" s="94"/>
      <c r="H36247" s="94"/>
      <c r="I36247" s="94"/>
      <c r="J36247" s="2"/>
      <c r="P36247" s="30"/>
      <c r="T36247" s="2"/>
      <c r="V36247" s="2"/>
      <c r="W36247" s="28"/>
      <c r="Y36247" s="30"/>
      <c r="Z36247" s="30"/>
      <c r="AB36247" s="6"/>
    </row>
    <row r="36248" spans="1:28">
      <c r="A36248" s="2"/>
      <c r="B36248" s="2"/>
      <c r="C36248" s="2"/>
      <c r="G36248" s="94"/>
      <c r="H36248" s="94"/>
      <c r="I36248" s="94"/>
      <c r="J36248" s="2"/>
      <c r="P36248" s="30"/>
      <c r="T36248" s="2"/>
      <c r="V36248" s="2"/>
      <c r="W36248" s="28"/>
      <c r="Y36248" s="30"/>
      <c r="Z36248" s="30"/>
      <c r="AB36248" s="6"/>
    </row>
    <row r="36249" spans="1:28">
      <c r="A36249" s="2"/>
      <c r="B36249" s="2"/>
      <c r="C36249" s="2"/>
      <c r="G36249" s="94"/>
      <c r="H36249" s="94"/>
      <c r="I36249" s="94"/>
      <c r="J36249" s="2"/>
      <c r="P36249" s="30"/>
      <c r="T36249" s="2"/>
      <c r="V36249" s="2"/>
      <c r="W36249" s="28"/>
      <c r="Y36249" s="30"/>
      <c r="Z36249" s="30"/>
      <c r="AB36249" s="6"/>
    </row>
    <row r="36250" spans="1:28">
      <c r="A36250" s="2"/>
      <c r="B36250" s="2"/>
      <c r="C36250" s="2"/>
      <c r="G36250" s="94"/>
      <c r="H36250" s="94"/>
      <c r="I36250" s="94"/>
      <c r="J36250" s="2"/>
      <c r="P36250" s="30"/>
      <c r="T36250" s="2"/>
      <c r="V36250" s="2"/>
      <c r="W36250" s="28"/>
      <c r="Y36250" s="30"/>
      <c r="Z36250" s="30"/>
      <c r="AB36250" s="6"/>
    </row>
    <row r="36251" spans="1:28">
      <c r="A36251" s="2"/>
      <c r="B36251" s="2"/>
      <c r="C36251" s="2"/>
      <c r="G36251" s="94"/>
      <c r="H36251" s="94"/>
      <c r="I36251" s="94"/>
      <c r="J36251" s="2"/>
      <c r="P36251" s="30"/>
      <c r="T36251" s="2"/>
      <c r="V36251" s="2"/>
      <c r="W36251" s="28"/>
      <c r="Y36251" s="30"/>
      <c r="Z36251" s="30"/>
      <c r="AB36251" s="6"/>
    </row>
    <row r="36252" spans="1:28">
      <c r="A36252" s="2"/>
      <c r="B36252" s="2"/>
      <c r="C36252" s="2"/>
      <c r="G36252" s="94"/>
      <c r="H36252" s="94"/>
      <c r="I36252" s="94"/>
      <c r="J36252" s="2"/>
      <c r="P36252" s="30"/>
      <c r="T36252" s="2"/>
      <c r="V36252" s="2"/>
      <c r="W36252" s="28"/>
      <c r="Y36252" s="30"/>
      <c r="Z36252" s="30"/>
      <c r="AB36252" s="6"/>
    </row>
    <row r="36253" spans="1:28">
      <c r="A36253" s="2"/>
      <c r="B36253" s="2"/>
      <c r="C36253" s="2"/>
      <c r="G36253" s="94"/>
      <c r="H36253" s="94"/>
      <c r="I36253" s="94"/>
      <c r="J36253" s="2"/>
      <c r="P36253" s="30"/>
      <c r="T36253" s="2"/>
      <c r="V36253" s="2"/>
      <c r="W36253" s="28"/>
      <c r="Y36253" s="30"/>
      <c r="Z36253" s="30"/>
      <c r="AB36253" s="6"/>
    </row>
    <row r="36254" spans="1:28">
      <c r="A36254" s="2"/>
      <c r="B36254" s="2"/>
      <c r="C36254" s="2"/>
      <c r="G36254" s="94"/>
      <c r="H36254" s="94"/>
      <c r="I36254" s="94"/>
      <c r="J36254" s="2"/>
      <c r="P36254" s="30"/>
      <c r="T36254" s="2"/>
      <c r="V36254" s="2"/>
      <c r="W36254" s="28"/>
      <c r="Y36254" s="30"/>
      <c r="Z36254" s="30"/>
      <c r="AB36254" s="6"/>
    </row>
    <row r="36255" spans="1:28">
      <c r="A36255" s="2"/>
      <c r="B36255" s="2"/>
      <c r="C36255" s="2"/>
      <c r="G36255" s="94"/>
      <c r="H36255" s="94"/>
      <c r="I36255" s="94"/>
      <c r="J36255" s="2"/>
      <c r="P36255" s="30"/>
      <c r="T36255" s="2"/>
      <c r="V36255" s="2"/>
      <c r="W36255" s="28"/>
      <c r="Y36255" s="30"/>
      <c r="Z36255" s="30"/>
      <c r="AB36255" s="6"/>
    </row>
    <row r="36256" spans="1:28">
      <c r="A36256" s="2"/>
      <c r="B36256" s="2"/>
      <c r="C36256" s="2"/>
      <c r="G36256" s="94"/>
      <c r="H36256" s="94"/>
      <c r="I36256" s="94"/>
      <c r="J36256" s="2"/>
      <c r="P36256" s="30"/>
      <c r="T36256" s="2"/>
      <c r="V36256" s="2"/>
      <c r="W36256" s="28"/>
      <c r="Y36256" s="30"/>
      <c r="Z36256" s="30"/>
      <c r="AB36256" s="6"/>
    </row>
    <row r="36257" spans="1:28">
      <c r="A36257" s="2"/>
      <c r="B36257" s="2"/>
      <c r="C36257" s="2"/>
      <c r="G36257" s="94"/>
      <c r="H36257" s="94"/>
      <c r="I36257" s="94"/>
      <c r="J36257" s="2"/>
      <c r="P36257" s="30"/>
      <c r="T36257" s="2"/>
      <c r="V36257" s="2"/>
      <c r="W36257" s="28"/>
      <c r="Y36257" s="30"/>
      <c r="Z36257" s="30"/>
      <c r="AB36257" s="6"/>
    </row>
    <row r="36258" spans="1:28">
      <c r="A36258" s="2"/>
      <c r="B36258" s="2"/>
      <c r="C36258" s="2"/>
      <c r="G36258" s="94"/>
      <c r="H36258" s="94"/>
      <c r="I36258" s="94"/>
      <c r="J36258" s="2"/>
      <c r="P36258" s="30"/>
      <c r="T36258" s="2"/>
      <c r="V36258" s="2"/>
      <c r="W36258" s="28"/>
      <c r="Y36258" s="30"/>
      <c r="Z36258" s="30"/>
      <c r="AB36258" s="6"/>
    </row>
    <row r="36259" spans="1:28">
      <c r="A36259" s="2"/>
      <c r="B36259" s="2"/>
      <c r="C36259" s="2"/>
      <c r="G36259" s="94"/>
      <c r="H36259" s="94"/>
      <c r="I36259" s="94"/>
      <c r="J36259" s="2"/>
      <c r="P36259" s="30"/>
      <c r="T36259" s="2"/>
      <c r="V36259" s="2"/>
      <c r="W36259" s="28"/>
      <c r="Y36259" s="30"/>
      <c r="Z36259" s="30"/>
      <c r="AB36259" s="6"/>
    </row>
    <row r="36260" spans="1:28">
      <c r="A36260" s="2"/>
      <c r="B36260" s="2"/>
      <c r="C36260" s="2"/>
      <c r="G36260" s="94"/>
      <c r="H36260" s="94"/>
      <c r="I36260" s="94"/>
      <c r="J36260" s="2"/>
      <c r="P36260" s="30"/>
      <c r="T36260" s="2"/>
      <c r="V36260" s="2"/>
      <c r="W36260" s="28"/>
      <c r="Y36260" s="30"/>
      <c r="Z36260" s="30"/>
      <c r="AB36260" s="6"/>
    </row>
    <row r="36261" spans="1:28">
      <c r="A36261" s="2"/>
      <c r="B36261" s="2"/>
      <c r="C36261" s="2"/>
      <c r="G36261" s="94"/>
      <c r="H36261" s="94"/>
      <c r="I36261" s="94"/>
      <c r="J36261" s="2"/>
      <c r="P36261" s="30"/>
      <c r="T36261" s="2"/>
      <c r="V36261" s="2"/>
      <c r="W36261" s="28"/>
      <c r="Y36261" s="30"/>
      <c r="Z36261" s="30"/>
      <c r="AB36261" s="6"/>
    </row>
    <row r="36262" spans="1:28">
      <c r="A36262" s="2"/>
      <c r="B36262" s="2"/>
      <c r="C36262" s="2"/>
      <c r="G36262" s="94"/>
      <c r="H36262" s="94"/>
      <c r="I36262" s="94"/>
      <c r="J36262" s="2"/>
      <c r="P36262" s="30"/>
      <c r="T36262" s="2"/>
      <c r="V36262" s="2"/>
      <c r="W36262" s="28"/>
      <c r="Y36262" s="30"/>
      <c r="Z36262" s="30"/>
      <c r="AB36262" s="6"/>
    </row>
    <row r="36263" spans="1:28">
      <c r="A36263" s="2"/>
      <c r="B36263" s="2"/>
      <c r="C36263" s="2"/>
      <c r="G36263" s="94"/>
      <c r="H36263" s="94"/>
      <c r="I36263" s="94"/>
      <c r="J36263" s="2"/>
      <c r="P36263" s="30"/>
      <c r="T36263" s="2"/>
      <c r="V36263" s="2"/>
      <c r="W36263" s="28"/>
      <c r="Y36263" s="30"/>
      <c r="Z36263" s="30"/>
      <c r="AB36263" s="6"/>
    </row>
    <row r="36264" spans="1:28">
      <c r="A36264" s="2"/>
      <c r="B36264" s="2"/>
      <c r="C36264" s="2"/>
      <c r="G36264" s="94"/>
      <c r="H36264" s="94"/>
      <c r="I36264" s="94"/>
      <c r="J36264" s="2"/>
      <c r="P36264" s="30"/>
      <c r="T36264" s="2"/>
      <c r="V36264" s="2"/>
      <c r="W36264" s="28"/>
      <c r="Y36264" s="30"/>
      <c r="Z36264" s="30"/>
      <c r="AB36264" s="6"/>
    </row>
    <row r="36265" spans="1:28">
      <c r="A36265" s="2"/>
      <c r="B36265" s="2"/>
      <c r="C36265" s="2"/>
      <c r="G36265" s="94"/>
      <c r="H36265" s="94"/>
      <c r="I36265" s="94"/>
      <c r="J36265" s="2"/>
      <c r="P36265" s="30"/>
      <c r="T36265" s="2"/>
      <c r="V36265" s="2"/>
      <c r="W36265" s="28"/>
      <c r="Y36265" s="30"/>
      <c r="Z36265" s="30"/>
      <c r="AB36265" s="6"/>
    </row>
    <row r="36266" spans="1:28">
      <c r="A36266" s="2"/>
      <c r="B36266" s="2"/>
      <c r="C36266" s="2"/>
      <c r="G36266" s="94"/>
      <c r="H36266" s="94"/>
      <c r="I36266" s="94"/>
      <c r="J36266" s="2"/>
      <c r="P36266" s="30"/>
      <c r="T36266" s="2"/>
      <c r="V36266" s="2"/>
      <c r="W36266" s="28"/>
      <c r="Y36266" s="30"/>
      <c r="Z36266" s="30"/>
      <c r="AB36266" s="6"/>
    </row>
    <row r="36267" spans="1:28">
      <c r="A36267" s="2"/>
      <c r="B36267" s="2"/>
      <c r="C36267" s="2"/>
      <c r="G36267" s="94"/>
      <c r="H36267" s="94"/>
      <c r="I36267" s="94"/>
      <c r="J36267" s="2"/>
      <c r="P36267" s="30"/>
      <c r="T36267" s="2"/>
      <c r="V36267" s="2"/>
      <c r="W36267" s="28"/>
      <c r="Y36267" s="30"/>
      <c r="Z36267" s="30"/>
      <c r="AB36267" s="6"/>
    </row>
    <row r="36268" spans="1:28">
      <c r="A36268" s="2"/>
      <c r="B36268" s="2"/>
      <c r="C36268" s="2"/>
      <c r="G36268" s="94"/>
      <c r="H36268" s="94"/>
      <c r="I36268" s="94"/>
      <c r="J36268" s="2"/>
      <c r="P36268" s="30"/>
      <c r="T36268" s="2"/>
      <c r="V36268" s="2"/>
      <c r="W36268" s="28"/>
      <c r="Y36268" s="30"/>
      <c r="Z36268" s="30"/>
      <c r="AB36268" s="6"/>
    </row>
    <row r="36269" spans="1:28">
      <c r="A36269" s="2"/>
      <c r="B36269" s="2"/>
      <c r="C36269" s="2"/>
      <c r="G36269" s="94"/>
      <c r="H36269" s="94"/>
      <c r="I36269" s="94"/>
      <c r="J36269" s="2"/>
      <c r="P36269" s="30"/>
      <c r="T36269" s="2"/>
      <c r="V36269" s="2"/>
      <c r="W36269" s="28"/>
      <c r="Y36269" s="30"/>
      <c r="Z36269" s="30"/>
      <c r="AB36269" s="6"/>
    </row>
    <row r="36270" spans="1:28">
      <c r="A36270" s="2"/>
      <c r="B36270" s="2"/>
      <c r="C36270" s="2"/>
      <c r="G36270" s="94"/>
      <c r="H36270" s="94"/>
      <c r="I36270" s="94"/>
      <c r="J36270" s="2"/>
      <c r="P36270" s="30"/>
      <c r="T36270" s="2"/>
      <c r="V36270" s="2"/>
      <c r="W36270" s="28"/>
      <c r="Y36270" s="30"/>
      <c r="Z36270" s="30"/>
      <c r="AB36270" s="6"/>
    </row>
    <row r="36271" spans="1:28">
      <c r="A36271" s="2"/>
      <c r="B36271" s="2"/>
      <c r="C36271" s="2"/>
      <c r="G36271" s="94"/>
      <c r="H36271" s="94"/>
      <c r="I36271" s="94"/>
      <c r="J36271" s="2"/>
      <c r="P36271" s="30"/>
      <c r="T36271" s="2"/>
      <c r="V36271" s="2"/>
      <c r="W36271" s="28"/>
      <c r="Y36271" s="30"/>
      <c r="Z36271" s="30"/>
      <c r="AB36271" s="6"/>
    </row>
    <row r="36272" spans="1:28">
      <c r="A36272" s="2"/>
      <c r="B36272" s="2"/>
      <c r="C36272" s="2"/>
      <c r="G36272" s="94"/>
      <c r="H36272" s="94"/>
      <c r="I36272" s="94"/>
      <c r="J36272" s="2"/>
      <c r="P36272" s="30"/>
      <c r="T36272" s="2"/>
      <c r="V36272" s="2"/>
      <c r="W36272" s="28"/>
      <c r="Y36272" s="30"/>
      <c r="Z36272" s="30"/>
      <c r="AB36272" s="6"/>
    </row>
    <row r="36273" spans="1:28">
      <c r="A36273" s="2"/>
      <c r="B36273" s="2"/>
      <c r="C36273" s="2"/>
      <c r="G36273" s="94"/>
      <c r="H36273" s="94"/>
      <c r="I36273" s="94"/>
      <c r="J36273" s="2"/>
      <c r="P36273" s="30"/>
      <c r="T36273" s="2"/>
      <c r="V36273" s="2"/>
      <c r="W36273" s="28"/>
      <c r="Y36273" s="30"/>
      <c r="Z36273" s="30"/>
      <c r="AB36273" s="6"/>
    </row>
    <row r="36274" spans="1:28">
      <c r="A36274" s="2"/>
      <c r="B36274" s="2"/>
      <c r="C36274" s="2"/>
      <c r="G36274" s="94"/>
      <c r="H36274" s="94"/>
      <c r="I36274" s="94"/>
      <c r="J36274" s="2"/>
      <c r="P36274" s="30"/>
      <c r="T36274" s="2"/>
      <c r="V36274" s="2"/>
      <c r="W36274" s="28"/>
      <c r="Y36274" s="30"/>
      <c r="Z36274" s="30"/>
      <c r="AB36274" s="6"/>
    </row>
    <row r="36275" spans="1:28">
      <c r="A36275" s="2"/>
      <c r="B36275" s="2"/>
      <c r="C36275" s="2"/>
      <c r="G36275" s="94"/>
      <c r="H36275" s="94"/>
      <c r="I36275" s="94"/>
      <c r="J36275" s="2"/>
      <c r="P36275" s="30"/>
      <c r="T36275" s="2"/>
      <c r="V36275" s="2"/>
      <c r="W36275" s="28"/>
      <c r="Y36275" s="30"/>
      <c r="Z36275" s="30"/>
      <c r="AB36275" s="6"/>
    </row>
    <row r="36276" spans="1:28">
      <c r="A36276" s="2"/>
      <c r="B36276" s="2"/>
      <c r="C36276" s="2"/>
      <c r="G36276" s="94"/>
      <c r="H36276" s="94"/>
      <c r="I36276" s="94"/>
      <c r="J36276" s="2"/>
      <c r="P36276" s="30"/>
      <c r="T36276" s="2"/>
      <c r="V36276" s="2"/>
      <c r="W36276" s="28"/>
      <c r="Y36276" s="30"/>
      <c r="Z36276" s="30"/>
      <c r="AB36276" s="6"/>
    </row>
    <row r="36277" spans="1:28">
      <c r="A36277" s="2"/>
      <c r="B36277" s="2"/>
      <c r="C36277" s="2"/>
      <c r="G36277" s="94"/>
      <c r="H36277" s="94"/>
      <c r="I36277" s="94"/>
      <c r="J36277" s="2"/>
      <c r="P36277" s="30"/>
      <c r="T36277" s="2"/>
      <c r="V36277" s="2"/>
      <c r="W36277" s="28"/>
      <c r="Y36277" s="30"/>
      <c r="Z36277" s="30"/>
      <c r="AB36277" s="6"/>
    </row>
    <row r="36278" spans="1:28">
      <c r="A36278" s="2"/>
      <c r="B36278" s="2"/>
      <c r="C36278" s="2"/>
      <c r="G36278" s="94"/>
      <c r="H36278" s="94"/>
      <c r="I36278" s="94"/>
      <c r="J36278" s="2"/>
      <c r="P36278" s="30"/>
      <c r="T36278" s="2"/>
      <c r="V36278" s="2"/>
      <c r="W36278" s="28"/>
      <c r="Y36278" s="30"/>
      <c r="Z36278" s="30"/>
      <c r="AB36278" s="6"/>
    </row>
    <row r="36279" spans="1:28">
      <c r="A36279" s="2"/>
      <c r="B36279" s="2"/>
      <c r="C36279" s="2"/>
      <c r="G36279" s="94"/>
      <c r="H36279" s="94"/>
      <c r="I36279" s="94"/>
      <c r="J36279" s="2"/>
      <c r="P36279" s="30"/>
      <c r="T36279" s="2"/>
      <c r="V36279" s="2"/>
      <c r="W36279" s="28"/>
      <c r="Y36279" s="30"/>
      <c r="Z36279" s="30"/>
      <c r="AB36279" s="6"/>
    </row>
    <row r="36280" spans="1:28">
      <c r="A36280" s="2"/>
      <c r="B36280" s="2"/>
      <c r="C36280" s="2"/>
      <c r="G36280" s="94"/>
      <c r="H36280" s="94"/>
      <c r="I36280" s="94"/>
      <c r="J36280" s="2"/>
      <c r="P36280" s="30"/>
      <c r="T36280" s="2"/>
      <c r="V36280" s="2"/>
      <c r="W36280" s="28"/>
      <c r="Y36280" s="30"/>
      <c r="Z36280" s="30"/>
      <c r="AB36280" s="6"/>
    </row>
    <row r="36281" spans="1:28">
      <c r="A36281" s="2"/>
      <c r="B36281" s="2"/>
      <c r="C36281" s="2"/>
      <c r="G36281" s="94"/>
      <c r="H36281" s="94"/>
      <c r="I36281" s="94"/>
      <c r="J36281" s="2"/>
      <c r="P36281" s="30"/>
      <c r="T36281" s="2"/>
      <c r="V36281" s="2"/>
      <c r="W36281" s="28"/>
      <c r="Y36281" s="30"/>
      <c r="Z36281" s="30"/>
      <c r="AB36281" s="6"/>
    </row>
    <row r="36282" spans="1:28">
      <c r="A36282" s="2"/>
      <c r="B36282" s="2"/>
      <c r="C36282" s="2"/>
      <c r="G36282" s="94"/>
      <c r="H36282" s="94"/>
      <c r="I36282" s="94"/>
      <c r="J36282" s="2"/>
      <c r="P36282" s="30"/>
      <c r="T36282" s="2"/>
      <c r="V36282" s="2"/>
      <c r="W36282" s="28"/>
      <c r="Y36282" s="30"/>
      <c r="Z36282" s="30"/>
      <c r="AB36282" s="6"/>
    </row>
    <row r="36283" spans="1:28">
      <c r="A36283" s="2"/>
      <c r="B36283" s="2"/>
      <c r="C36283" s="2"/>
      <c r="G36283" s="94"/>
      <c r="H36283" s="94"/>
      <c r="I36283" s="94"/>
      <c r="J36283" s="2"/>
      <c r="P36283" s="30"/>
      <c r="T36283" s="2"/>
      <c r="V36283" s="2"/>
      <c r="W36283" s="28"/>
      <c r="Y36283" s="30"/>
      <c r="Z36283" s="30"/>
      <c r="AB36283" s="6"/>
    </row>
    <row r="36284" spans="1:28">
      <c r="A36284" s="2"/>
      <c r="B36284" s="2"/>
      <c r="C36284" s="2"/>
      <c r="G36284" s="94"/>
      <c r="H36284" s="94"/>
      <c r="I36284" s="94"/>
      <c r="J36284" s="2"/>
      <c r="P36284" s="30"/>
      <c r="T36284" s="2"/>
      <c r="V36284" s="2"/>
      <c r="W36284" s="28"/>
      <c r="Y36284" s="30"/>
      <c r="Z36284" s="30"/>
      <c r="AB36284" s="6"/>
    </row>
    <row r="36285" spans="1:28">
      <c r="A36285" s="2"/>
      <c r="B36285" s="2"/>
      <c r="C36285" s="2"/>
      <c r="G36285" s="94"/>
      <c r="H36285" s="94"/>
      <c r="I36285" s="94"/>
      <c r="J36285" s="2"/>
      <c r="P36285" s="30"/>
      <c r="T36285" s="2"/>
      <c r="V36285" s="2"/>
      <c r="W36285" s="28"/>
      <c r="Y36285" s="30"/>
      <c r="Z36285" s="30"/>
      <c r="AB36285" s="6"/>
    </row>
    <row r="36286" spans="1:28">
      <c r="A36286" s="2"/>
      <c r="B36286" s="2"/>
      <c r="C36286" s="2"/>
      <c r="G36286" s="94"/>
      <c r="H36286" s="94"/>
      <c r="I36286" s="94"/>
      <c r="J36286" s="2"/>
      <c r="P36286" s="30"/>
      <c r="T36286" s="2"/>
      <c r="V36286" s="2"/>
      <c r="W36286" s="28"/>
      <c r="Y36286" s="30"/>
      <c r="Z36286" s="30"/>
      <c r="AB36286" s="6"/>
    </row>
    <row r="36287" spans="1:28">
      <c r="A36287" s="2"/>
      <c r="B36287" s="2"/>
      <c r="C36287" s="2"/>
      <c r="G36287" s="94"/>
      <c r="H36287" s="94"/>
      <c r="I36287" s="94"/>
      <c r="J36287" s="2"/>
      <c r="P36287" s="30"/>
      <c r="T36287" s="2"/>
      <c r="V36287" s="2"/>
      <c r="W36287" s="28"/>
      <c r="Y36287" s="30"/>
      <c r="Z36287" s="30"/>
      <c r="AB36287" s="6"/>
    </row>
    <row r="36288" spans="1:28">
      <c r="A36288" s="2"/>
      <c r="B36288" s="2"/>
      <c r="C36288" s="2"/>
      <c r="G36288" s="94"/>
      <c r="H36288" s="94"/>
      <c r="I36288" s="94"/>
      <c r="J36288" s="2"/>
      <c r="P36288" s="30"/>
      <c r="T36288" s="2"/>
      <c r="V36288" s="2"/>
      <c r="W36288" s="28"/>
      <c r="Y36288" s="30"/>
      <c r="Z36288" s="30"/>
      <c r="AB36288" s="6"/>
    </row>
    <row r="36289" spans="1:28">
      <c r="A36289" s="2"/>
      <c r="B36289" s="2"/>
      <c r="C36289" s="2"/>
      <c r="G36289" s="94"/>
      <c r="H36289" s="94"/>
      <c r="I36289" s="94"/>
      <c r="J36289" s="2"/>
      <c r="P36289" s="30"/>
      <c r="T36289" s="2"/>
      <c r="V36289" s="2"/>
      <c r="W36289" s="28"/>
      <c r="Y36289" s="30"/>
      <c r="Z36289" s="30"/>
      <c r="AB36289" s="6"/>
    </row>
    <row r="36290" spans="1:28">
      <c r="A36290" s="2"/>
      <c r="B36290" s="2"/>
      <c r="C36290" s="2"/>
      <c r="G36290" s="94"/>
      <c r="H36290" s="94"/>
      <c r="I36290" s="94"/>
      <c r="J36290" s="2"/>
      <c r="P36290" s="30"/>
      <c r="T36290" s="2"/>
      <c r="V36290" s="2"/>
      <c r="W36290" s="28"/>
      <c r="Y36290" s="30"/>
      <c r="Z36290" s="30"/>
      <c r="AB36290" s="6"/>
    </row>
    <row r="36291" spans="1:28">
      <c r="A36291" s="2"/>
      <c r="B36291" s="2"/>
      <c r="C36291" s="2"/>
      <c r="G36291" s="94"/>
      <c r="H36291" s="94"/>
      <c r="I36291" s="94"/>
      <c r="J36291" s="2"/>
      <c r="P36291" s="30"/>
      <c r="T36291" s="2"/>
      <c r="V36291" s="2"/>
      <c r="W36291" s="28"/>
      <c r="Y36291" s="30"/>
      <c r="Z36291" s="30"/>
      <c r="AB36291" s="6"/>
    </row>
    <row r="36292" spans="1:28">
      <c r="A36292" s="2"/>
      <c r="B36292" s="2"/>
      <c r="C36292" s="2"/>
      <c r="G36292" s="94"/>
      <c r="H36292" s="94"/>
      <c r="I36292" s="94"/>
      <c r="J36292" s="2"/>
      <c r="P36292" s="30"/>
      <c r="T36292" s="2"/>
      <c r="V36292" s="2"/>
      <c r="W36292" s="28"/>
      <c r="Y36292" s="30"/>
      <c r="Z36292" s="30"/>
      <c r="AB36292" s="6"/>
    </row>
    <row r="36293" spans="1:28">
      <c r="A36293" s="2"/>
      <c r="B36293" s="2"/>
      <c r="C36293" s="2"/>
      <c r="G36293" s="94"/>
      <c r="H36293" s="94"/>
      <c r="I36293" s="94"/>
      <c r="J36293" s="2"/>
      <c r="P36293" s="30"/>
      <c r="T36293" s="2"/>
      <c r="V36293" s="2"/>
      <c r="W36293" s="28"/>
      <c r="Y36293" s="30"/>
      <c r="Z36293" s="30"/>
      <c r="AB36293" s="6"/>
    </row>
    <row r="36294" spans="1:28">
      <c r="A36294" s="2"/>
      <c r="B36294" s="2"/>
      <c r="C36294" s="2"/>
      <c r="G36294" s="94"/>
      <c r="H36294" s="94"/>
      <c r="I36294" s="94"/>
      <c r="J36294" s="2"/>
      <c r="P36294" s="30"/>
      <c r="T36294" s="2"/>
      <c r="V36294" s="2"/>
      <c r="W36294" s="28"/>
      <c r="Y36294" s="30"/>
      <c r="Z36294" s="30"/>
      <c r="AB36294" s="6"/>
    </row>
    <row r="36295" spans="1:28">
      <c r="A36295" s="2"/>
      <c r="B36295" s="2"/>
      <c r="C36295" s="2"/>
      <c r="G36295" s="94"/>
      <c r="H36295" s="94"/>
      <c r="I36295" s="94"/>
      <c r="J36295" s="2"/>
      <c r="P36295" s="30"/>
      <c r="T36295" s="2"/>
      <c r="V36295" s="2"/>
      <c r="W36295" s="28"/>
      <c r="Y36295" s="30"/>
      <c r="Z36295" s="30"/>
      <c r="AB36295" s="6"/>
    </row>
    <row r="36296" spans="1:28">
      <c r="A36296" s="2"/>
      <c r="B36296" s="2"/>
      <c r="C36296" s="2"/>
      <c r="G36296" s="94"/>
      <c r="H36296" s="94"/>
      <c r="I36296" s="94"/>
      <c r="J36296" s="2"/>
      <c r="P36296" s="30"/>
      <c r="T36296" s="2"/>
      <c r="V36296" s="2"/>
      <c r="W36296" s="28"/>
      <c r="Y36296" s="30"/>
      <c r="Z36296" s="30"/>
      <c r="AB36296" s="6"/>
    </row>
    <row r="36297" spans="1:28">
      <c r="A36297" s="2"/>
      <c r="B36297" s="2"/>
      <c r="C36297" s="2"/>
      <c r="G36297" s="94"/>
      <c r="H36297" s="94"/>
      <c r="I36297" s="94"/>
      <c r="J36297" s="2"/>
      <c r="P36297" s="30"/>
      <c r="T36297" s="2"/>
      <c r="V36297" s="2"/>
      <c r="W36297" s="28"/>
      <c r="Y36297" s="30"/>
      <c r="Z36297" s="30"/>
      <c r="AB36297" s="6"/>
    </row>
    <row r="36298" spans="1:28">
      <c r="A36298" s="2"/>
      <c r="B36298" s="2"/>
      <c r="C36298" s="2"/>
      <c r="G36298" s="94"/>
      <c r="H36298" s="94"/>
      <c r="I36298" s="94"/>
      <c r="J36298" s="2"/>
      <c r="P36298" s="30"/>
      <c r="T36298" s="2"/>
      <c r="V36298" s="2"/>
      <c r="W36298" s="28"/>
      <c r="Y36298" s="30"/>
      <c r="Z36298" s="30"/>
      <c r="AB36298" s="6"/>
    </row>
    <row r="36299" spans="1:28">
      <c r="A36299" s="2"/>
      <c r="B36299" s="2"/>
      <c r="C36299" s="2"/>
      <c r="G36299" s="94"/>
      <c r="H36299" s="94"/>
      <c r="I36299" s="94"/>
      <c r="J36299" s="2"/>
      <c r="P36299" s="30"/>
      <c r="T36299" s="2"/>
      <c r="V36299" s="2"/>
      <c r="W36299" s="28"/>
      <c r="Y36299" s="30"/>
      <c r="Z36299" s="30"/>
      <c r="AB36299" s="6"/>
    </row>
    <row r="36300" spans="1:28">
      <c r="A36300" s="2"/>
      <c r="B36300" s="2"/>
      <c r="C36300" s="2"/>
      <c r="G36300" s="94"/>
      <c r="H36300" s="94"/>
      <c r="I36300" s="94"/>
      <c r="J36300" s="2"/>
      <c r="P36300" s="30"/>
      <c r="T36300" s="2"/>
      <c r="V36300" s="2"/>
      <c r="W36300" s="28"/>
      <c r="Y36300" s="30"/>
      <c r="Z36300" s="30"/>
      <c r="AB36300" s="6"/>
    </row>
    <row r="36301" spans="1:28">
      <c r="A36301" s="2"/>
      <c r="B36301" s="2"/>
      <c r="C36301" s="2"/>
      <c r="G36301" s="94"/>
      <c r="H36301" s="94"/>
      <c r="I36301" s="94"/>
      <c r="J36301" s="2"/>
      <c r="P36301" s="30"/>
      <c r="T36301" s="2"/>
      <c r="V36301" s="2"/>
      <c r="W36301" s="28"/>
      <c r="Y36301" s="30"/>
      <c r="Z36301" s="30"/>
      <c r="AB36301" s="6"/>
    </row>
    <row r="36302" spans="1:28">
      <c r="A36302" s="2"/>
      <c r="B36302" s="2"/>
      <c r="C36302" s="2"/>
      <c r="G36302" s="94"/>
      <c r="H36302" s="94"/>
      <c r="I36302" s="94"/>
      <c r="J36302" s="2"/>
      <c r="P36302" s="30"/>
      <c r="T36302" s="2"/>
      <c r="V36302" s="2"/>
      <c r="W36302" s="28"/>
      <c r="Y36302" s="30"/>
      <c r="Z36302" s="30"/>
      <c r="AB36302" s="6"/>
    </row>
    <row r="36303" spans="1:28">
      <c r="A36303" s="2"/>
      <c r="B36303" s="2"/>
      <c r="C36303" s="2"/>
      <c r="G36303" s="94"/>
      <c r="H36303" s="94"/>
      <c r="I36303" s="94"/>
      <c r="J36303" s="2"/>
      <c r="P36303" s="30"/>
      <c r="T36303" s="2"/>
      <c r="V36303" s="2"/>
      <c r="W36303" s="28"/>
      <c r="Y36303" s="30"/>
      <c r="Z36303" s="30"/>
      <c r="AB36303" s="6"/>
    </row>
    <row r="36304" spans="1:28">
      <c r="A36304" s="2"/>
      <c r="B36304" s="2"/>
      <c r="C36304" s="2"/>
      <c r="G36304" s="94"/>
      <c r="H36304" s="94"/>
      <c r="I36304" s="94"/>
      <c r="J36304" s="2"/>
      <c r="P36304" s="30"/>
      <c r="T36304" s="2"/>
      <c r="V36304" s="2"/>
      <c r="W36304" s="28"/>
      <c r="Y36304" s="30"/>
      <c r="Z36304" s="30"/>
      <c r="AB36304" s="6"/>
    </row>
    <row r="36305" spans="1:28">
      <c r="A36305" s="2"/>
      <c r="B36305" s="2"/>
      <c r="C36305" s="2"/>
      <c r="G36305" s="94"/>
      <c r="H36305" s="94"/>
      <c r="I36305" s="94"/>
      <c r="J36305" s="2"/>
      <c r="P36305" s="30"/>
      <c r="T36305" s="2"/>
      <c r="V36305" s="2"/>
      <c r="W36305" s="28"/>
      <c r="Y36305" s="30"/>
      <c r="Z36305" s="30"/>
      <c r="AB36305" s="6"/>
    </row>
    <row r="36306" spans="1:28">
      <c r="A36306" s="2"/>
      <c r="B36306" s="2"/>
      <c r="C36306" s="2"/>
      <c r="G36306" s="94"/>
      <c r="H36306" s="94"/>
      <c r="I36306" s="94"/>
      <c r="J36306" s="2"/>
      <c r="P36306" s="30"/>
      <c r="T36306" s="2"/>
      <c r="V36306" s="2"/>
      <c r="W36306" s="28"/>
      <c r="Y36306" s="30"/>
      <c r="Z36306" s="30"/>
      <c r="AB36306" s="6"/>
    </row>
    <row r="36307" spans="1:28">
      <c r="A36307" s="2"/>
      <c r="B36307" s="2"/>
      <c r="C36307" s="2"/>
      <c r="G36307" s="94"/>
      <c r="H36307" s="94"/>
      <c r="I36307" s="94"/>
      <c r="J36307" s="2"/>
      <c r="P36307" s="30"/>
      <c r="T36307" s="2"/>
      <c r="V36307" s="2"/>
      <c r="W36307" s="28"/>
      <c r="Y36307" s="30"/>
      <c r="Z36307" s="30"/>
      <c r="AB36307" s="6"/>
    </row>
    <row r="36308" spans="1:28">
      <c r="A36308" s="2"/>
      <c r="B36308" s="2"/>
      <c r="C36308" s="2"/>
      <c r="G36308" s="94"/>
      <c r="H36308" s="94"/>
      <c r="I36308" s="94"/>
      <c r="J36308" s="2"/>
      <c r="P36308" s="30"/>
      <c r="T36308" s="2"/>
      <c r="V36308" s="2"/>
      <c r="W36308" s="28"/>
      <c r="Y36308" s="30"/>
      <c r="Z36308" s="30"/>
      <c r="AB36308" s="6"/>
    </row>
    <row r="36309" spans="1:28">
      <c r="A36309" s="2"/>
      <c r="B36309" s="2"/>
      <c r="C36309" s="2"/>
      <c r="G36309" s="94"/>
      <c r="H36309" s="94"/>
      <c r="I36309" s="94"/>
      <c r="J36309" s="2"/>
      <c r="P36309" s="30"/>
      <c r="T36309" s="2"/>
      <c r="V36309" s="2"/>
      <c r="W36309" s="28"/>
      <c r="Y36309" s="30"/>
      <c r="Z36309" s="30"/>
      <c r="AB36309" s="6"/>
    </row>
    <row r="36310" spans="1:28">
      <c r="A36310" s="2"/>
      <c r="B36310" s="2"/>
      <c r="C36310" s="2"/>
      <c r="G36310" s="94"/>
      <c r="H36310" s="94"/>
      <c r="I36310" s="94"/>
      <c r="J36310" s="2"/>
      <c r="P36310" s="30"/>
      <c r="T36310" s="2"/>
      <c r="V36310" s="2"/>
      <c r="W36310" s="28"/>
      <c r="Y36310" s="30"/>
      <c r="Z36310" s="30"/>
      <c r="AB36310" s="6"/>
    </row>
    <row r="36311" spans="1:28">
      <c r="A36311" s="2"/>
      <c r="B36311" s="2"/>
      <c r="C36311" s="2"/>
      <c r="G36311" s="94"/>
      <c r="H36311" s="94"/>
      <c r="I36311" s="94"/>
      <c r="J36311" s="2"/>
      <c r="P36311" s="30"/>
      <c r="T36311" s="2"/>
      <c r="V36311" s="2"/>
      <c r="W36311" s="28"/>
      <c r="Y36311" s="30"/>
      <c r="Z36311" s="30"/>
      <c r="AB36311" s="6"/>
    </row>
    <row r="36312" spans="1:28">
      <c r="A36312" s="2"/>
      <c r="B36312" s="2"/>
      <c r="C36312" s="2"/>
      <c r="G36312" s="94"/>
      <c r="H36312" s="94"/>
      <c r="I36312" s="94"/>
      <c r="J36312" s="2"/>
      <c r="P36312" s="30"/>
      <c r="T36312" s="2"/>
      <c r="V36312" s="2"/>
      <c r="W36312" s="28"/>
      <c r="Y36312" s="30"/>
      <c r="Z36312" s="30"/>
      <c r="AB36312" s="6"/>
    </row>
    <row r="36313" spans="1:28">
      <c r="A36313" s="2"/>
      <c r="B36313" s="2"/>
      <c r="C36313" s="2"/>
      <c r="G36313" s="94"/>
      <c r="H36313" s="94"/>
      <c r="I36313" s="94"/>
      <c r="J36313" s="2"/>
      <c r="P36313" s="30"/>
      <c r="T36313" s="2"/>
      <c r="V36313" s="2"/>
      <c r="W36313" s="28"/>
      <c r="Y36313" s="30"/>
      <c r="Z36313" s="30"/>
      <c r="AB36313" s="6"/>
    </row>
    <row r="36314" spans="1:28">
      <c r="A36314" s="2"/>
      <c r="B36314" s="2"/>
      <c r="C36314" s="2"/>
      <c r="G36314" s="94"/>
      <c r="H36314" s="94"/>
      <c r="I36314" s="94"/>
      <c r="J36314" s="2"/>
      <c r="P36314" s="30"/>
      <c r="T36314" s="2"/>
      <c r="V36314" s="2"/>
      <c r="W36314" s="28"/>
      <c r="Y36314" s="30"/>
      <c r="Z36314" s="30"/>
      <c r="AB36314" s="6"/>
    </row>
    <row r="36315" spans="1:28">
      <c r="A36315" s="2"/>
      <c r="B36315" s="2"/>
      <c r="C36315" s="2"/>
      <c r="G36315" s="94"/>
      <c r="H36315" s="94"/>
      <c r="I36315" s="94"/>
      <c r="J36315" s="2"/>
      <c r="P36315" s="30"/>
      <c r="T36315" s="2"/>
      <c r="V36315" s="2"/>
      <c r="W36315" s="28"/>
      <c r="Y36315" s="30"/>
      <c r="Z36315" s="30"/>
      <c r="AB36315" s="6"/>
    </row>
    <row r="36316" spans="1:28">
      <c r="A36316" s="2"/>
      <c r="B36316" s="2"/>
      <c r="C36316" s="2"/>
      <c r="G36316" s="94"/>
      <c r="H36316" s="94"/>
      <c r="I36316" s="94"/>
      <c r="J36316" s="2"/>
      <c r="P36316" s="30"/>
      <c r="T36316" s="2"/>
      <c r="V36316" s="2"/>
      <c r="W36316" s="28"/>
      <c r="Y36316" s="30"/>
      <c r="Z36316" s="30"/>
      <c r="AB36316" s="6"/>
    </row>
    <row r="36317" spans="1:28">
      <c r="A36317" s="2"/>
      <c r="B36317" s="2"/>
      <c r="C36317" s="2"/>
      <c r="G36317" s="94"/>
      <c r="H36317" s="94"/>
      <c r="I36317" s="94"/>
      <c r="J36317" s="2"/>
      <c r="P36317" s="30"/>
      <c r="T36317" s="2"/>
      <c r="V36317" s="2"/>
      <c r="W36317" s="28"/>
      <c r="Y36317" s="30"/>
      <c r="Z36317" s="30"/>
      <c r="AB36317" s="6"/>
    </row>
    <row r="36318" spans="1:28">
      <c r="A36318" s="2"/>
      <c r="B36318" s="2"/>
      <c r="C36318" s="2"/>
      <c r="G36318" s="94"/>
      <c r="H36318" s="94"/>
      <c r="I36318" s="94"/>
      <c r="J36318" s="2"/>
      <c r="P36318" s="30"/>
      <c r="T36318" s="2"/>
      <c r="V36318" s="2"/>
      <c r="W36318" s="28"/>
      <c r="Y36318" s="30"/>
      <c r="Z36318" s="30"/>
      <c r="AB36318" s="6"/>
    </row>
    <row r="36319" spans="1:28">
      <c r="A36319" s="2"/>
      <c r="B36319" s="2"/>
      <c r="C36319" s="2"/>
      <c r="G36319" s="94"/>
      <c r="H36319" s="94"/>
      <c r="I36319" s="94"/>
      <c r="J36319" s="2"/>
      <c r="P36319" s="30"/>
      <c r="T36319" s="2"/>
      <c r="V36319" s="2"/>
      <c r="W36319" s="28"/>
      <c r="Y36319" s="30"/>
      <c r="Z36319" s="30"/>
      <c r="AB36319" s="6"/>
    </row>
    <row r="36320" spans="1:28">
      <c r="A36320" s="2"/>
      <c r="B36320" s="2"/>
      <c r="C36320" s="2"/>
      <c r="G36320" s="94"/>
      <c r="H36320" s="94"/>
      <c r="I36320" s="94"/>
      <c r="J36320" s="2"/>
      <c r="P36320" s="30"/>
      <c r="T36320" s="2"/>
      <c r="V36320" s="2"/>
      <c r="W36320" s="28"/>
      <c r="Y36320" s="30"/>
      <c r="Z36320" s="30"/>
      <c r="AB36320" s="6"/>
    </row>
    <row r="36321" spans="1:28">
      <c r="A36321" s="2"/>
      <c r="B36321" s="2"/>
      <c r="C36321" s="2"/>
      <c r="G36321" s="94"/>
      <c r="H36321" s="94"/>
      <c r="I36321" s="94"/>
      <c r="J36321" s="2"/>
      <c r="P36321" s="30"/>
      <c r="T36321" s="2"/>
      <c r="V36321" s="2"/>
      <c r="W36321" s="28"/>
      <c r="Y36321" s="30"/>
      <c r="Z36321" s="30"/>
      <c r="AB36321" s="6"/>
    </row>
    <row r="36322" spans="1:28">
      <c r="A36322" s="2"/>
      <c r="B36322" s="2"/>
      <c r="C36322" s="2"/>
      <c r="G36322" s="94"/>
      <c r="H36322" s="94"/>
      <c r="I36322" s="94"/>
      <c r="J36322" s="2"/>
      <c r="P36322" s="30"/>
      <c r="T36322" s="2"/>
      <c r="V36322" s="2"/>
      <c r="W36322" s="28"/>
      <c r="Y36322" s="30"/>
      <c r="Z36322" s="30"/>
      <c r="AB36322" s="6"/>
    </row>
    <row r="36323" spans="1:28">
      <c r="A36323" s="2"/>
      <c r="B36323" s="2"/>
      <c r="C36323" s="2"/>
      <c r="G36323" s="94"/>
      <c r="H36323" s="94"/>
      <c r="I36323" s="94"/>
      <c r="J36323" s="2"/>
      <c r="P36323" s="30"/>
      <c r="T36323" s="2"/>
      <c r="V36323" s="2"/>
      <c r="W36323" s="28"/>
      <c r="Y36323" s="30"/>
      <c r="Z36323" s="30"/>
      <c r="AB36323" s="6"/>
    </row>
    <row r="36324" spans="1:28">
      <c r="A36324" s="2"/>
      <c r="B36324" s="2"/>
      <c r="C36324" s="2"/>
      <c r="G36324" s="94"/>
      <c r="H36324" s="94"/>
      <c r="I36324" s="94"/>
      <c r="J36324" s="2"/>
      <c r="P36324" s="30"/>
      <c r="T36324" s="2"/>
      <c r="V36324" s="2"/>
      <c r="W36324" s="28"/>
      <c r="Y36324" s="30"/>
      <c r="Z36324" s="30"/>
      <c r="AB36324" s="6"/>
    </row>
    <row r="36325" spans="1:28">
      <c r="A36325" s="2"/>
      <c r="B36325" s="2"/>
      <c r="C36325" s="2"/>
      <c r="G36325" s="94"/>
      <c r="H36325" s="94"/>
      <c r="I36325" s="94"/>
      <c r="J36325" s="2"/>
      <c r="P36325" s="30"/>
      <c r="T36325" s="2"/>
      <c r="V36325" s="2"/>
      <c r="W36325" s="28"/>
      <c r="Y36325" s="30"/>
      <c r="Z36325" s="30"/>
      <c r="AB36325" s="6"/>
    </row>
    <row r="36326" spans="1:28">
      <c r="A36326" s="2"/>
      <c r="B36326" s="2"/>
      <c r="C36326" s="2"/>
      <c r="G36326" s="94"/>
      <c r="H36326" s="94"/>
      <c r="I36326" s="94"/>
      <c r="J36326" s="2"/>
      <c r="P36326" s="30"/>
      <c r="T36326" s="2"/>
      <c r="V36326" s="2"/>
      <c r="W36326" s="28"/>
      <c r="Y36326" s="30"/>
      <c r="Z36326" s="30"/>
      <c r="AB36326" s="6"/>
    </row>
    <row r="36327" spans="1:28">
      <c r="A36327" s="2"/>
      <c r="B36327" s="2"/>
      <c r="C36327" s="2"/>
      <c r="G36327" s="94"/>
      <c r="H36327" s="94"/>
      <c r="I36327" s="94"/>
      <c r="J36327" s="2"/>
      <c r="P36327" s="30"/>
      <c r="T36327" s="2"/>
      <c r="V36327" s="2"/>
      <c r="W36327" s="28"/>
      <c r="Y36327" s="30"/>
      <c r="Z36327" s="30"/>
      <c r="AB36327" s="6"/>
    </row>
    <row r="36328" spans="1:28">
      <c r="A36328" s="2"/>
      <c r="B36328" s="2"/>
      <c r="C36328" s="2"/>
      <c r="G36328" s="94"/>
      <c r="H36328" s="94"/>
      <c r="I36328" s="94"/>
      <c r="J36328" s="2"/>
      <c r="P36328" s="30"/>
      <c r="T36328" s="2"/>
      <c r="V36328" s="2"/>
      <c r="W36328" s="28"/>
      <c r="Y36328" s="30"/>
      <c r="Z36328" s="30"/>
      <c r="AB36328" s="6"/>
    </row>
    <row r="36329" spans="1:28">
      <c r="A36329" s="2"/>
      <c r="B36329" s="2"/>
      <c r="C36329" s="2"/>
      <c r="G36329" s="94"/>
      <c r="H36329" s="94"/>
      <c r="I36329" s="94"/>
      <c r="J36329" s="2"/>
      <c r="P36329" s="30"/>
      <c r="T36329" s="2"/>
      <c r="V36329" s="2"/>
      <c r="W36329" s="28"/>
      <c r="Y36329" s="30"/>
      <c r="Z36329" s="30"/>
      <c r="AB36329" s="6"/>
    </row>
    <row r="36330" spans="1:28">
      <c r="A36330" s="2"/>
      <c r="B36330" s="2"/>
      <c r="C36330" s="2"/>
      <c r="G36330" s="94"/>
      <c r="H36330" s="94"/>
      <c r="I36330" s="94"/>
      <c r="J36330" s="2"/>
      <c r="P36330" s="30"/>
      <c r="T36330" s="2"/>
      <c r="V36330" s="2"/>
      <c r="W36330" s="28"/>
      <c r="Y36330" s="30"/>
      <c r="Z36330" s="30"/>
      <c r="AB36330" s="6"/>
    </row>
    <row r="36331" spans="1:28">
      <c r="A36331" s="2"/>
      <c r="B36331" s="2"/>
      <c r="C36331" s="2"/>
      <c r="G36331" s="94"/>
      <c r="H36331" s="94"/>
      <c r="I36331" s="94"/>
      <c r="J36331" s="2"/>
      <c r="P36331" s="30"/>
      <c r="T36331" s="2"/>
      <c r="V36331" s="2"/>
      <c r="W36331" s="28"/>
      <c r="Y36331" s="30"/>
      <c r="Z36331" s="30"/>
      <c r="AB36331" s="6"/>
    </row>
    <row r="36332" spans="1:28">
      <c r="A36332" s="2"/>
      <c r="B36332" s="2"/>
      <c r="C36332" s="2"/>
      <c r="G36332" s="94"/>
      <c r="H36332" s="94"/>
      <c r="I36332" s="94"/>
      <c r="J36332" s="2"/>
      <c r="P36332" s="30"/>
      <c r="T36332" s="2"/>
      <c r="V36332" s="2"/>
      <c r="W36332" s="28"/>
      <c r="Y36332" s="30"/>
      <c r="Z36332" s="30"/>
      <c r="AB36332" s="6"/>
    </row>
    <row r="36333" spans="1:28">
      <c r="A36333" s="2"/>
      <c r="B36333" s="2"/>
      <c r="C36333" s="2"/>
      <c r="G36333" s="94"/>
      <c r="H36333" s="94"/>
      <c r="I36333" s="94"/>
      <c r="J36333" s="2"/>
      <c r="P36333" s="30"/>
      <c r="T36333" s="2"/>
      <c r="V36333" s="2"/>
      <c r="W36333" s="28"/>
      <c r="Y36333" s="30"/>
      <c r="Z36333" s="30"/>
      <c r="AB36333" s="6"/>
    </row>
    <row r="36334" spans="1:28">
      <c r="A36334" s="2"/>
      <c r="B36334" s="2"/>
      <c r="C36334" s="2"/>
      <c r="G36334" s="94"/>
      <c r="H36334" s="94"/>
      <c r="I36334" s="94"/>
      <c r="J36334" s="2"/>
      <c r="P36334" s="30"/>
      <c r="T36334" s="2"/>
      <c r="V36334" s="2"/>
      <c r="W36334" s="28"/>
      <c r="Y36334" s="30"/>
      <c r="Z36334" s="30"/>
      <c r="AB36334" s="6"/>
    </row>
    <row r="36335" spans="1:28">
      <c r="A36335" s="2"/>
      <c r="B36335" s="2"/>
      <c r="C36335" s="2"/>
      <c r="G36335" s="94"/>
      <c r="H36335" s="94"/>
      <c r="I36335" s="94"/>
      <c r="J36335" s="2"/>
      <c r="P36335" s="30"/>
      <c r="T36335" s="2"/>
      <c r="V36335" s="2"/>
      <c r="W36335" s="28"/>
      <c r="Y36335" s="30"/>
      <c r="Z36335" s="30"/>
      <c r="AB36335" s="6"/>
    </row>
    <row r="36336" spans="1:28">
      <c r="A36336" s="2"/>
      <c r="B36336" s="2"/>
      <c r="C36336" s="2"/>
      <c r="G36336" s="94"/>
      <c r="H36336" s="94"/>
      <c r="I36336" s="94"/>
      <c r="J36336" s="2"/>
      <c r="P36336" s="30"/>
      <c r="T36336" s="2"/>
      <c r="V36336" s="2"/>
      <c r="W36336" s="28"/>
      <c r="Y36336" s="30"/>
      <c r="Z36336" s="30"/>
      <c r="AB36336" s="6"/>
    </row>
    <row r="36337" spans="1:28">
      <c r="A36337" s="2"/>
      <c r="B36337" s="2"/>
      <c r="C36337" s="2"/>
      <c r="G36337" s="94"/>
      <c r="H36337" s="94"/>
      <c r="I36337" s="94"/>
      <c r="J36337" s="2"/>
      <c r="P36337" s="30"/>
      <c r="T36337" s="2"/>
      <c r="V36337" s="2"/>
      <c r="W36337" s="28"/>
      <c r="Y36337" s="30"/>
      <c r="Z36337" s="30"/>
      <c r="AB36337" s="6"/>
    </row>
    <row r="36338" spans="1:28">
      <c r="A36338" s="2"/>
      <c r="B36338" s="2"/>
      <c r="C36338" s="2"/>
      <c r="G36338" s="94"/>
      <c r="H36338" s="94"/>
      <c r="I36338" s="94"/>
      <c r="J36338" s="2"/>
      <c r="P36338" s="30"/>
      <c r="T36338" s="2"/>
      <c r="V36338" s="2"/>
      <c r="W36338" s="28"/>
      <c r="Y36338" s="30"/>
      <c r="Z36338" s="30"/>
      <c r="AB36338" s="6"/>
    </row>
    <row r="36339" spans="1:28">
      <c r="A36339" s="2"/>
      <c r="B36339" s="2"/>
      <c r="C36339" s="2"/>
      <c r="G36339" s="94"/>
      <c r="H36339" s="94"/>
      <c r="I36339" s="94"/>
      <c r="J36339" s="2"/>
      <c r="P36339" s="30"/>
      <c r="T36339" s="2"/>
      <c r="V36339" s="2"/>
      <c r="W36339" s="28"/>
      <c r="Y36339" s="30"/>
      <c r="Z36339" s="30"/>
      <c r="AB36339" s="6"/>
    </row>
    <row r="36340" spans="1:28">
      <c r="A36340" s="2"/>
      <c r="B36340" s="2"/>
      <c r="C36340" s="2"/>
      <c r="G36340" s="94"/>
      <c r="H36340" s="94"/>
      <c r="I36340" s="94"/>
      <c r="J36340" s="2"/>
      <c r="P36340" s="30"/>
      <c r="T36340" s="2"/>
      <c r="V36340" s="2"/>
      <c r="W36340" s="28"/>
      <c r="Y36340" s="30"/>
      <c r="Z36340" s="30"/>
      <c r="AB36340" s="6"/>
    </row>
    <row r="36341" spans="1:28">
      <c r="A36341" s="2"/>
      <c r="B36341" s="2"/>
      <c r="C36341" s="2"/>
      <c r="G36341" s="94"/>
      <c r="H36341" s="94"/>
      <c r="I36341" s="94"/>
      <c r="J36341" s="2"/>
      <c r="P36341" s="30"/>
      <c r="T36341" s="2"/>
      <c r="V36341" s="2"/>
      <c r="W36341" s="28"/>
      <c r="Y36341" s="30"/>
      <c r="Z36341" s="30"/>
      <c r="AB36341" s="6"/>
    </row>
    <row r="36342" spans="1:28">
      <c r="A36342" s="2"/>
      <c r="B36342" s="2"/>
      <c r="C36342" s="2"/>
      <c r="G36342" s="94"/>
      <c r="H36342" s="94"/>
      <c r="I36342" s="94"/>
      <c r="J36342" s="2"/>
      <c r="P36342" s="30"/>
      <c r="T36342" s="2"/>
      <c r="V36342" s="2"/>
      <c r="W36342" s="28"/>
      <c r="Y36342" s="30"/>
      <c r="Z36342" s="30"/>
      <c r="AB36342" s="6"/>
    </row>
    <row r="36343" spans="1:28">
      <c r="A36343" s="2"/>
      <c r="B36343" s="2"/>
      <c r="C36343" s="2"/>
      <c r="G36343" s="94"/>
      <c r="H36343" s="94"/>
      <c r="I36343" s="94"/>
      <c r="J36343" s="2"/>
      <c r="P36343" s="30"/>
      <c r="T36343" s="2"/>
      <c r="V36343" s="2"/>
      <c r="W36343" s="28"/>
      <c r="Y36343" s="30"/>
      <c r="Z36343" s="30"/>
      <c r="AB36343" s="6"/>
    </row>
    <row r="36344" spans="1:28">
      <c r="A36344" s="2"/>
      <c r="B36344" s="2"/>
      <c r="C36344" s="2"/>
      <c r="G36344" s="94"/>
      <c r="H36344" s="94"/>
      <c r="I36344" s="94"/>
      <c r="J36344" s="2"/>
      <c r="P36344" s="30"/>
      <c r="T36344" s="2"/>
      <c r="V36344" s="2"/>
      <c r="W36344" s="28"/>
      <c r="Y36344" s="30"/>
      <c r="Z36344" s="30"/>
      <c r="AB36344" s="6"/>
    </row>
    <row r="36345" spans="1:28">
      <c r="A36345" s="2"/>
      <c r="B36345" s="2"/>
      <c r="C36345" s="2"/>
      <c r="G36345" s="94"/>
      <c r="H36345" s="94"/>
      <c r="I36345" s="94"/>
      <c r="J36345" s="2"/>
      <c r="P36345" s="30"/>
      <c r="T36345" s="2"/>
      <c r="V36345" s="2"/>
      <c r="W36345" s="28"/>
      <c r="Y36345" s="30"/>
      <c r="Z36345" s="30"/>
      <c r="AB36345" s="6"/>
    </row>
    <row r="36346" spans="1:28">
      <c r="A36346" s="2"/>
      <c r="B36346" s="2"/>
      <c r="C36346" s="2"/>
      <c r="G36346" s="94"/>
      <c r="H36346" s="94"/>
      <c r="I36346" s="94"/>
      <c r="J36346" s="2"/>
      <c r="P36346" s="30"/>
      <c r="T36346" s="2"/>
      <c r="V36346" s="2"/>
      <c r="W36346" s="28"/>
      <c r="Y36346" s="30"/>
      <c r="Z36346" s="30"/>
      <c r="AB36346" s="6"/>
    </row>
    <row r="36347" spans="1:28">
      <c r="A36347" s="2"/>
      <c r="B36347" s="2"/>
      <c r="C36347" s="2"/>
      <c r="G36347" s="94"/>
      <c r="H36347" s="94"/>
      <c r="I36347" s="94"/>
      <c r="J36347" s="2"/>
      <c r="P36347" s="30"/>
      <c r="T36347" s="2"/>
      <c r="V36347" s="2"/>
      <c r="W36347" s="28"/>
      <c r="Y36347" s="30"/>
      <c r="Z36347" s="30"/>
      <c r="AB36347" s="6"/>
    </row>
    <row r="36348" spans="1:28">
      <c r="A36348" s="2"/>
      <c r="B36348" s="2"/>
      <c r="C36348" s="2"/>
      <c r="G36348" s="94"/>
      <c r="H36348" s="94"/>
      <c r="I36348" s="94"/>
      <c r="J36348" s="2"/>
      <c r="P36348" s="30"/>
      <c r="T36348" s="2"/>
      <c r="V36348" s="2"/>
      <c r="W36348" s="28"/>
      <c r="Y36348" s="30"/>
      <c r="Z36348" s="30"/>
      <c r="AB36348" s="6"/>
    </row>
    <row r="36349" spans="1:28">
      <c r="A36349" s="2"/>
      <c r="B36349" s="2"/>
      <c r="C36349" s="2"/>
      <c r="G36349" s="94"/>
      <c r="H36349" s="94"/>
      <c r="I36349" s="94"/>
      <c r="J36349" s="2"/>
      <c r="P36349" s="30"/>
      <c r="T36349" s="2"/>
      <c r="V36349" s="2"/>
      <c r="W36349" s="28"/>
      <c r="Y36349" s="30"/>
      <c r="Z36349" s="30"/>
      <c r="AB36349" s="6"/>
    </row>
    <row r="36350" spans="1:28">
      <c r="A36350" s="2"/>
      <c r="B36350" s="2"/>
      <c r="C36350" s="2"/>
      <c r="G36350" s="94"/>
      <c r="H36350" s="94"/>
      <c r="I36350" s="94"/>
      <c r="J36350" s="2"/>
      <c r="P36350" s="30"/>
      <c r="T36350" s="2"/>
      <c r="V36350" s="2"/>
      <c r="W36350" s="28"/>
      <c r="Y36350" s="30"/>
      <c r="Z36350" s="30"/>
      <c r="AB36350" s="6"/>
    </row>
    <row r="36351" spans="1:28">
      <c r="A36351" s="2"/>
      <c r="B36351" s="2"/>
      <c r="C36351" s="2"/>
      <c r="G36351" s="94"/>
      <c r="H36351" s="94"/>
      <c r="I36351" s="94"/>
      <c r="J36351" s="2"/>
      <c r="P36351" s="30"/>
      <c r="T36351" s="2"/>
      <c r="V36351" s="2"/>
      <c r="W36351" s="28"/>
      <c r="Y36351" s="30"/>
      <c r="Z36351" s="30"/>
      <c r="AB36351" s="6"/>
    </row>
    <row r="36352" spans="1:28">
      <c r="A36352" s="2"/>
      <c r="B36352" s="2"/>
      <c r="C36352" s="2"/>
      <c r="G36352" s="94"/>
      <c r="H36352" s="94"/>
      <c r="I36352" s="94"/>
      <c r="J36352" s="2"/>
      <c r="P36352" s="30"/>
      <c r="T36352" s="2"/>
      <c r="V36352" s="2"/>
      <c r="W36352" s="28"/>
      <c r="Y36352" s="30"/>
      <c r="Z36352" s="30"/>
      <c r="AB36352" s="6"/>
    </row>
    <row r="36353" spans="1:28">
      <c r="A36353" s="2"/>
      <c r="B36353" s="2"/>
      <c r="C36353" s="2"/>
      <c r="G36353" s="94"/>
      <c r="H36353" s="94"/>
      <c r="I36353" s="94"/>
      <c r="J36353" s="2"/>
      <c r="P36353" s="30"/>
      <c r="T36353" s="2"/>
      <c r="V36353" s="2"/>
      <c r="W36353" s="28"/>
      <c r="Y36353" s="30"/>
      <c r="Z36353" s="30"/>
      <c r="AB36353" s="6"/>
    </row>
    <row r="36354" spans="1:28">
      <c r="A36354" s="2"/>
      <c r="B36354" s="2"/>
      <c r="C36354" s="2"/>
      <c r="G36354" s="94"/>
      <c r="H36354" s="94"/>
      <c r="I36354" s="94"/>
      <c r="J36354" s="2"/>
      <c r="P36354" s="30"/>
      <c r="T36354" s="2"/>
      <c r="V36354" s="2"/>
      <c r="W36354" s="28"/>
      <c r="Y36354" s="30"/>
      <c r="Z36354" s="30"/>
      <c r="AB36354" s="6"/>
    </row>
    <row r="36355" spans="1:28">
      <c r="A36355" s="2"/>
      <c r="B36355" s="2"/>
      <c r="C36355" s="2"/>
      <c r="G36355" s="94"/>
      <c r="H36355" s="94"/>
      <c r="I36355" s="94"/>
      <c r="J36355" s="2"/>
      <c r="P36355" s="30"/>
      <c r="T36355" s="2"/>
      <c r="V36355" s="2"/>
      <c r="W36355" s="28"/>
      <c r="Y36355" s="30"/>
      <c r="Z36355" s="30"/>
      <c r="AB36355" s="6"/>
    </row>
    <row r="36356" spans="1:28">
      <c r="A36356" s="2"/>
      <c r="B36356" s="2"/>
      <c r="C36356" s="2"/>
      <c r="G36356" s="94"/>
      <c r="H36356" s="94"/>
      <c r="I36356" s="94"/>
      <c r="J36356" s="2"/>
      <c r="P36356" s="30"/>
      <c r="T36356" s="2"/>
      <c r="V36356" s="2"/>
      <c r="W36356" s="28"/>
      <c r="Y36356" s="30"/>
      <c r="Z36356" s="30"/>
      <c r="AB36356" s="6"/>
    </row>
    <row r="36357" spans="1:28">
      <c r="A36357" s="2"/>
      <c r="B36357" s="2"/>
      <c r="C36357" s="2"/>
      <c r="G36357" s="94"/>
      <c r="H36357" s="94"/>
      <c r="I36357" s="94"/>
      <c r="J36357" s="2"/>
      <c r="P36357" s="30"/>
      <c r="T36357" s="2"/>
      <c r="V36357" s="2"/>
      <c r="W36357" s="28"/>
      <c r="Y36357" s="30"/>
      <c r="Z36357" s="30"/>
      <c r="AB36357" s="6"/>
    </row>
    <row r="36358" spans="1:28">
      <c r="A36358" s="2"/>
      <c r="B36358" s="2"/>
      <c r="C36358" s="2"/>
      <c r="G36358" s="94"/>
      <c r="H36358" s="94"/>
      <c r="I36358" s="94"/>
      <c r="J36358" s="2"/>
      <c r="P36358" s="30"/>
      <c r="T36358" s="2"/>
      <c r="V36358" s="2"/>
      <c r="W36358" s="28"/>
      <c r="Y36358" s="30"/>
      <c r="Z36358" s="30"/>
      <c r="AB36358" s="6"/>
    </row>
    <row r="36359" spans="1:28">
      <c r="A36359" s="2"/>
      <c r="B36359" s="2"/>
      <c r="C36359" s="2"/>
      <c r="G36359" s="94"/>
      <c r="H36359" s="94"/>
      <c r="I36359" s="94"/>
      <c r="J36359" s="2"/>
      <c r="P36359" s="30"/>
      <c r="T36359" s="2"/>
      <c r="V36359" s="2"/>
      <c r="W36359" s="28"/>
      <c r="Y36359" s="30"/>
      <c r="Z36359" s="30"/>
      <c r="AB36359" s="6"/>
    </row>
    <row r="36360" spans="1:28">
      <c r="A36360" s="2"/>
      <c r="B36360" s="2"/>
      <c r="C36360" s="2"/>
      <c r="G36360" s="94"/>
      <c r="H36360" s="94"/>
      <c r="I36360" s="94"/>
      <c r="J36360" s="2"/>
      <c r="P36360" s="30"/>
      <c r="T36360" s="2"/>
      <c r="V36360" s="2"/>
      <c r="W36360" s="28"/>
      <c r="Y36360" s="30"/>
      <c r="Z36360" s="30"/>
      <c r="AB36360" s="6"/>
    </row>
    <row r="36361" spans="1:28">
      <c r="A36361" s="2"/>
      <c r="B36361" s="2"/>
      <c r="C36361" s="2"/>
      <c r="G36361" s="94"/>
      <c r="H36361" s="94"/>
      <c r="I36361" s="94"/>
      <c r="J36361" s="2"/>
      <c r="P36361" s="30"/>
      <c r="T36361" s="2"/>
      <c r="V36361" s="2"/>
      <c r="W36361" s="28"/>
      <c r="Y36361" s="30"/>
      <c r="Z36361" s="30"/>
      <c r="AB36361" s="6"/>
    </row>
    <row r="36362" spans="1:28">
      <c r="A36362" s="2"/>
      <c r="B36362" s="2"/>
      <c r="C36362" s="2"/>
      <c r="G36362" s="94"/>
      <c r="H36362" s="94"/>
      <c r="I36362" s="94"/>
      <c r="J36362" s="2"/>
      <c r="P36362" s="30"/>
      <c r="T36362" s="2"/>
      <c r="V36362" s="2"/>
      <c r="W36362" s="28"/>
      <c r="Y36362" s="30"/>
      <c r="Z36362" s="30"/>
      <c r="AB36362" s="6"/>
    </row>
    <row r="36363" spans="1:28">
      <c r="A36363" s="2"/>
      <c r="B36363" s="2"/>
      <c r="C36363" s="2"/>
      <c r="G36363" s="94"/>
      <c r="H36363" s="94"/>
      <c r="I36363" s="94"/>
      <c r="J36363" s="2"/>
      <c r="P36363" s="30"/>
      <c r="T36363" s="2"/>
      <c r="V36363" s="2"/>
      <c r="W36363" s="28"/>
      <c r="Y36363" s="30"/>
      <c r="Z36363" s="30"/>
      <c r="AB36363" s="6"/>
    </row>
    <row r="36364" spans="1:28">
      <c r="A36364" s="2"/>
      <c r="B36364" s="2"/>
      <c r="C36364" s="2"/>
      <c r="G36364" s="94"/>
      <c r="H36364" s="94"/>
      <c r="I36364" s="94"/>
      <c r="J36364" s="2"/>
      <c r="P36364" s="30"/>
      <c r="T36364" s="2"/>
      <c r="V36364" s="2"/>
      <c r="W36364" s="28"/>
      <c r="Y36364" s="30"/>
      <c r="Z36364" s="30"/>
      <c r="AB36364" s="6"/>
    </row>
    <row r="36365" spans="1:28">
      <c r="A36365" s="2"/>
      <c r="B36365" s="2"/>
      <c r="C36365" s="2"/>
      <c r="G36365" s="94"/>
      <c r="H36365" s="94"/>
      <c r="I36365" s="94"/>
      <c r="J36365" s="2"/>
      <c r="P36365" s="30"/>
      <c r="T36365" s="2"/>
      <c r="V36365" s="2"/>
      <c r="W36365" s="28"/>
      <c r="Y36365" s="30"/>
      <c r="Z36365" s="30"/>
      <c r="AB36365" s="6"/>
    </row>
    <row r="36366" spans="1:28">
      <c r="A36366" s="2"/>
      <c r="B36366" s="2"/>
      <c r="C36366" s="2"/>
      <c r="G36366" s="94"/>
      <c r="H36366" s="94"/>
      <c r="I36366" s="94"/>
      <c r="J36366" s="2"/>
      <c r="P36366" s="30"/>
      <c r="T36366" s="2"/>
      <c r="V36366" s="2"/>
      <c r="W36366" s="28"/>
      <c r="Y36366" s="30"/>
      <c r="Z36366" s="30"/>
      <c r="AB36366" s="6"/>
    </row>
    <row r="36367" spans="1:28">
      <c r="A36367" s="2"/>
      <c r="B36367" s="2"/>
      <c r="C36367" s="2"/>
      <c r="G36367" s="94"/>
      <c r="H36367" s="94"/>
      <c r="I36367" s="94"/>
      <c r="J36367" s="2"/>
      <c r="P36367" s="30"/>
      <c r="T36367" s="2"/>
      <c r="V36367" s="2"/>
      <c r="W36367" s="28"/>
      <c r="Y36367" s="30"/>
      <c r="Z36367" s="30"/>
      <c r="AB36367" s="6"/>
    </row>
    <row r="36368" spans="1:28">
      <c r="A36368" s="2"/>
      <c r="B36368" s="2"/>
      <c r="C36368" s="2"/>
      <c r="G36368" s="94"/>
      <c r="H36368" s="94"/>
      <c r="I36368" s="94"/>
      <c r="J36368" s="2"/>
      <c r="P36368" s="30"/>
      <c r="T36368" s="2"/>
      <c r="V36368" s="2"/>
      <c r="W36368" s="28"/>
      <c r="Y36368" s="30"/>
      <c r="Z36368" s="30"/>
      <c r="AB36368" s="6"/>
    </row>
    <row r="36369" spans="1:28">
      <c r="A36369" s="2"/>
      <c r="B36369" s="2"/>
      <c r="C36369" s="2"/>
      <c r="G36369" s="94"/>
      <c r="H36369" s="94"/>
      <c r="I36369" s="94"/>
      <c r="J36369" s="2"/>
      <c r="P36369" s="30"/>
      <c r="T36369" s="2"/>
      <c r="V36369" s="2"/>
      <c r="W36369" s="28"/>
      <c r="Y36369" s="30"/>
      <c r="Z36369" s="30"/>
      <c r="AB36369" s="6"/>
    </row>
    <row r="36370" spans="1:28">
      <c r="A36370" s="2"/>
      <c r="B36370" s="2"/>
      <c r="C36370" s="2"/>
      <c r="G36370" s="94"/>
      <c r="H36370" s="94"/>
      <c r="I36370" s="94"/>
      <c r="J36370" s="2"/>
      <c r="P36370" s="30"/>
      <c r="T36370" s="2"/>
      <c r="V36370" s="2"/>
      <c r="W36370" s="28"/>
      <c r="Y36370" s="30"/>
      <c r="Z36370" s="30"/>
      <c r="AB36370" s="6"/>
    </row>
    <row r="36371" spans="1:28">
      <c r="A36371" s="2"/>
      <c r="B36371" s="2"/>
      <c r="C36371" s="2"/>
      <c r="G36371" s="94"/>
      <c r="H36371" s="94"/>
      <c r="I36371" s="94"/>
      <c r="J36371" s="2"/>
      <c r="P36371" s="30"/>
      <c r="T36371" s="2"/>
      <c r="V36371" s="2"/>
      <c r="W36371" s="28"/>
      <c r="Y36371" s="30"/>
      <c r="Z36371" s="30"/>
      <c r="AB36371" s="6"/>
    </row>
    <row r="36372" spans="1:28">
      <c r="A36372" s="2"/>
      <c r="B36372" s="2"/>
      <c r="C36372" s="2"/>
      <c r="G36372" s="94"/>
      <c r="H36372" s="94"/>
      <c r="I36372" s="94"/>
      <c r="J36372" s="2"/>
      <c r="P36372" s="30"/>
      <c r="T36372" s="2"/>
      <c r="V36372" s="2"/>
      <c r="W36372" s="28"/>
      <c r="Y36372" s="30"/>
      <c r="Z36372" s="30"/>
      <c r="AB36372" s="6"/>
    </row>
    <row r="36373" spans="1:28">
      <c r="A36373" s="2"/>
      <c r="B36373" s="2"/>
      <c r="C36373" s="2"/>
      <c r="G36373" s="94"/>
      <c r="H36373" s="94"/>
      <c r="I36373" s="94"/>
      <c r="J36373" s="2"/>
      <c r="P36373" s="30"/>
      <c r="T36373" s="2"/>
      <c r="V36373" s="2"/>
      <c r="W36373" s="28"/>
      <c r="Y36373" s="30"/>
      <c r="Z36373" s="30"/>
      <c r="AB36373" s="6"/>
    </row>
    <row r="36374" spans="1:28">
      <c r="A36374" s="2"/>
      <c r="B36374" s="2"/>
      <c r="C36374" s="2"/>
      <c r="G36374" s="94"/>
      <c r="H36374" s="94"/>
      <c r="I36374" s="94"/>
      <c r="J36374" s="2"/>
      <c r="P36374" s="30"/>
      <c r="T36374" s="2"/>
      <c r="V36374" s="2"/>
      <c r="W36374" s="28"/>
      <c r="Y36374" s="30"/>
      <c r="Z36374" s="30"/>
      <c r="AB36374" s="6"/>
    </row>
    <row r="36375" spans="1:28">
      <c r="A36375" s="2"/>
      <c r="B36375" s="2"/>
      <c r="C36375" s="2"/>
      <c r="G36375" s="94"/>
      <c r="H36375" s="94"/>
      <c r="I36375" s="94"/>
      <c r="J36375" s="2"/>
      <c r="P36375" s="30"/>
      <c r="T36375" s="2"/>
      <c r="V36375" s="2"/>
      <c r="W36375" s="28"/>
      <c r="Y36375" s="30"/>
      <c r="Z36375" s="30"/>
      <c r="AB36375" s="6"/>
    </row>
    <row r="36376" spans="1:28">
      <c r="A36376" s="2"/>
      <c r="B36376" s="2"/>
      <c r="C36376" s="2"/>
      <c r="G36376" s="94"/>
      <c r="H36376" s="94"/>
      <c r="I36376" s="94"/>
      <c r="J36376" s="2"/>
      <c r="P36376" s="30"/>
      <c r="T36376" s="2"/>
      <c r="V36376" s="2"/>
      <c r="W36376" s="28"/>
      <c r="Y36376" s="30"/>
      <c r="Z36376" s="30"/>
      <c r="AB36376" s="6"/>
    </row>
    <row r="36377" spans="1:28">
      <c r="A36377" s="2"/>
      <c r="B36377" s="2"/>
      <c r="C36377" s="2"/>
      <c r="G36377" s="94"/>
      <c r="H36377" s="94"/>
      <c r="I36377" s="94"/>
      <c r="J36377" s="2"/>
      <c r="P36377" s="30"/>
      <c r="T36377" s="2"/>
      <c r="V36377" s="2"/>
      <c r="W36377" s="28"/>
      <c r="Y36377" s="30"/>
      <c r="Z36377" s="30"/>
      <c r="AB36377" s="6"/>
    </row>
    <row r="36378" spans="1:28">
      <c r="A36378" s="2"/>
      <c r="B36378" s="2"/>
      <c r="C36378" s="2"/>
      <c r="G36378" s="94"/>
      <c r="H36378" s="94"/>
      <c r="I36378" s="94"/>
      <c r="J36378" s="2"/>
      <c r="P36378" s="30"/>
      <c r="T36378" s="2"/>
      <c r="V36378" s="2"/>
      <c r="W36378" s="28"/>
      <c r="Y36378" s="30"/>
      <c r="Z36378" s="30"/>
      <c r="AB36378" s="6"/>
    </row>
    <row r="36379" spans="1:28">
      <c r="A36379" s="2"/>
      <c r="B36379" s="2"/>
      <c r="C36379" s="2"/>
      <c r="G36379" s="94"/>
      <c r="H36379" s="94"/>
      <c r="I36379" s="94"/>
      <c r="J36379" s="2"/>
      <c r="P36379" s="30"/>
      <c r="T36379" s="2"/>
      <c r="V36379" s="2"/>
      <c r="W36379" s="28"/>
      <c r="Y36379" s="30"/>
      <c r="Z36379" s="30"/>
      <c r="AB36379" s="6"/>
    </row>
    <row r="36380" spans="1:28">
      <c r="A36380" s="2"/>
      <c r="B36380" s="2"/>
      <c r="C36380" s="2"/>
      <c r="G36380" s="94"/>
      <c r="H36380" s="94"/>
      <c r="I36380" s="94"/>
      <c r="J36380" s="2"/>
      <c r="P36380" s="30"/>
      <c r="T36380" s="2"/>
      <c r="V36380" s="2"/>
      <c r="W36380" s="28"/>
      <c r="Y36380" s="30"/>
      <c r="Z36380" s="30"/>
      <c r="AB36380" s="6"/>
    </row>
    <row r="36381" spans="1:28">
      <c r="A36381" s="2"/>
      <c r="B36381" s="2"/>
      <c r="C36381" s="2"/>
      <c r="G36381" s="94"/>
      <c r="H36381" s="94"/>
      <c r="I36381" s="94"/>
      <c r="J36381" s="2"/>
      <c r="P36381" s="30"/>
      <c r="T36381" s="2"/>
      <c r="V36381" s="2"/>
      <c r="W36381" s="28"/>
      <c r="Y36381" s="30"/>
      <c r="Z36381" s="30"/>
      <c r="AB36381" s="6"/>
    </row>
    <row r="36382" spans="1:28">
      <c r="A36382" s="2"/>
      <c r="B36382" s="2"/>
      <c r="C36382" s="2"/>
      <c r="G36382" s="94"/>
      <c r="H36382" s="94"/>
      <c r="I36382" s="94"/>
      <c r="J36382" s="2"/>
      <c r="P36382" s="30"/>
      <c r="T36382" s="2"/>
      <c r="V36382" s="2"/>
      <c r="W36382" s="28"/>
      <c r="Y36382" s="30"/>
      <c r="Z36382" s="30"/>
      <c r="AB36382" s="6"/>
    </row>
    <row r="36383" spans="1:28">
      <c r="A36383" s="2"/>
      <c r="B36383" s="2"/>
      <c r="C36383" s="2"/>
      <c r="G36383" s="94"/>
      <c r="H36383" s="94"/>
      <c r="I36383" s="94"/>
      <c r="J36383" s="2"/>
      <c r="P36383" s="30"/>
      <c r="T36383" s="2"/>
      <c r="V36383" s="2"/>
      <c r="W36383" s="28"/>
      <c r="Y36383" s="30"/>
      <c r="Z36383" s="30"/>
      <c r="AB36383" s="6"/>
    </row>
    <row r="36384" spans="1:28">
      <c r="A36384" s="2"/>
      <c r="B36384" s="2"/>
      <c r="C36384" s="2"/>
      <c r="G36384" s="94"/>
      <c r="H36384" s="94"/>
      <c r="I36384" s="94"/>
      <c r="J36384" s="2"/>
      <c r="P36384" s="30"/>
      <c r="T36384" s="2"/>
      <c r="V36384" s="2"/>
      <c r="W36384" s="28"/>
      <c r="Y36384" s="30"/>
      <c r="Z36384" s="30"/>
      <c r="AB36384" s="6"/>
    </row>
    <row r="36385" spans="1:28">
      <c r="A36385" s="2"/>
      <c r="B36385" s="2"/>
      <c r="C36385" s="2"/>
      <c r="G36385" s="94"/>
      <c r="H36385" s="94"/>
      <c r="I36385" s="94"/>
      <c r="J36385" s="2"/>
      <c r="P36385" s="30"/>
      <c r="T36385" s="2"/>
      <c r="V36385" s="2"/>
      <c r="W36385" s="28"/>
      <c r="Y36385" s="30"/>
      <c r="Z36385" s="30"/>
      <c r="AB36385" s="6"/>
    </row>
    <row r="36386" spans="1:28">
      <c r="A36386" s="2"/>
      <c r="B36386" s="2"/>
      <c r="C36386" s="2"/>
      <c r="G36386" s="94"/>
      <c r="H36386" s="94"/>
      <c r="I36386" s="94"/>
      <c r="J36386" s="2"/>
      <c r="P36386" s="30"/>
      <c r="T36386" s="2"/>
      <c r="V36386" s="2"/>
      <c r="W36386" s="28"/>
      <c r="Y36386" s="30"/>
      <c r="Z36386" s="30"/>
      <c r="AB36386" s="6"/>
    </row>
    <row r="36387" spans="1:28">
      <c r="A36387" s="2"/>
      <c r="B36387" s="2"/>
      <c r="C36387" s="2"/>
      <c r="G36387" s="94"/>
      <c r="H36387" s="94"/>
      <c r="I36387" s="94"/>
      <c r="J36387" s="2"/>
      <c r="P36387" s="30"/>
      <c r="T36387" s="2"/>
      <c r="V36387" s="2"/>
      <c r="W36387" s="28"/>
      <c r="Y36387" s="30"/>
      <c r="Z36387" s="30"/>
      <c r="AB36387" s="6"/>
    </row>
    <row r="36388" spans="1:28">
      <c r="A36388" s="2"/>
      <c r="B36388" s="2"/>
      <c r="C36388" s="2"/>
      <c r="G36388" s="94"/>
      <c r="H36388" s="94"/>
      <c r="I36388" s="94"/>
      <c r="J36388" s="2"/>
      <c r="P36388" s="30"/>
      <c r="T36388" s="2"/>
      <c r="V36388" s="2"/>
      <c r="W36388" s="28"/>
      <c r="Y36388" s="30"/>
      <c r="Z36388" s="30"/>
      <c r="AB36388" s="6"/>
    </row>
    <row r="36389" spans="1:28">
      <c r="A36389" s="2"/>
      <c r="B36389" s="2"/>
      <c r="C36389" s="2"/>
      <c r="G36389" s="94"/>
      <c r="H36389" s="94"/>
      <c r="I36389" s="94"/>
      <c r="J36389" s="2"/>
      <c r="P36389" s="30"/>
      <c r="T36389" s="2"/>
      <c r="V36389" s="2"/>
      <c r="W36389" s="28"/>
      <c r="Y36389" s="30"/>
      <c r="Z36389" s="30"/>
      <c r="AB36389" s="6"/>
    </row>
    <row r="36390" spans="1:28">
      <c r="A36390" s="2"/>
      <c r="B36390" s="2"/>
      <c r="C36390" s="2"/>
      <c r="G36390" s="94"/>
      <c r="H36390" s="94"/>
      <c r="I36390" s="94"/>
      <c r="J36390" s="2"/>
      <c r="P36390" s="30"/>
      <c r="T36390" s="2"/>
      <c r="V36390" s="2"/>
      <c r="W36390" s="28"/>
      <c r="Y36390" s="30"/>
      <c r="Z36390" s="30"/>
      <c r="AB36390" s="6"/>
    </row>
    <row r="36391" spans="1:28">
      <c r="A36391" s="2"/>
      <c r="B36391" s="2"/>
      <c r="C36391" s="2"/>
      <c r="G36391" s="94"/>
      <c r="H36391" s="94"/>
      <c r="I36391" s="94"/>
      <c r="J36391" s="2"/>
      <c r="P36391" s="30"/>
      <c r="T36391" s="2"/>
      <c r="V36391" s="2"/>
      <c r="W36391" s="28"/>
      <c r="Y36391" s="30"/>
      <c r="Z36391" s="30"/>
      <c r="AB36391" s="6"/>
    </row>
    <row r="36392" spans="1:28">
      <c r="A36392" s="2"/>
      <c r="B36392" s="2"/>
      <c r="C36392" s="2"/>
      <c r="G36392" s="94"/>
      <c r="H36392" s="94"/>
      <c r="I36392" s="94"/>
      <c r="J36392" s="2"/>
      <c r="P36392" s="30"/>
      <c r="T36392" s="2"/>
      <c r="V36392" s="2"/>
      <c r="W36392" s="28"/>
      <c r="Y36392" s="30"/>
      <c r="Z36392" s="30"/>
      <c r="AB36392" s="6"/>
    </row>
    <row r="36393" spans="1:28">
      <c r="A36393" s="2"/>
      <c r="B36393" s="2"/>
      <c r="C36393" s="2"/>
      <c r="G36393" s="94"/>
      <c r="H36393" s="94"/>
      <c r="I36393" s="94"/>
      <c r="J36393" s="2"/>
      <c r="P36393" s="30"/>
      <c r="T36393" s="2"/>
      <c r="V36393" s="2"/>
      <c r="W36393" s="28"/>
      <c r="Y36393" s="30"/>
      <c r="Z36393" s="30"/>
      <c r="AB36393" s="6"/>
    </row>
    <row r="36394" spans="1:28">
      <c r="A36394" s="2"/>
      <c r="B36394" s="2"/>
      <c r="C36394" s="2"/>
      <c r="G36394" s="94"/>
      <c r="H36394" s="94"/>
      <c r="I36394" s="94"/>
      <c r="J36394" s="2"/>
      <c r="P36394" s="30"/>
      <c r="T36394" s="2"/>
      <c r="V36394" s="2"/>
      <c r="W36394" s="28"/>
      <c r="Y36394" s="30"/>
      <c r="Z36394" s="30"/>
      <c r="AB36394" s="6"/>
    </row>
    <row r="36395" spans="1:28">
      <c r="A36395" s="2"/>
      <c r="B36395" s="2"/>
      <c r="C36395" s="2"/>
      <c r="G36395" s="94"/>
      <c r="H36395" s="94"/>
      <c r="I36395" s="94"/>
      <c r="J36395" s="2"/>
      <c r="P36395" s="30"/>
      <c r="T36395" s="2"/>
      <c r="V36395" s="2"/>
      <c r="W36395" s="28"/>
      <c r="Y36395" s="30"/>
      <c r="Z36395" s="30"/>
      <c r="AB36395" s="6"/>
    </row>
    <row r="36396" spans="1:28">
      <c r="A36396" s="2"/>
      <c r="B36396" s="2"/>
      <c r="C36396" s="2"/>
      <c r="G36396" s="94"/>
      <c r="H36396" s="94"/>
      <c r="I36396" s="94"/>
      <c r="J36396" s="2"/>
      <c r="P36396" s="30"/>
      <c r="T36396" s="2"/>
      <c r="V36396" s="2"/>
      <c r="W36396" s="28"/>
      <c r="Y36396" s="30"/>
      <c r="Z36396" s="30"/>
      <c r="AB36396" s="6"/>
    </row>
    <row r="36397" spans="1:28">
      <c r="A36397" s="2"/>
      <c r="B36397" s="2"/>
      <c r="C36397" s="2"/>
      <c r="G36397" s="94"/>
      <c r="H36397" s="94"/>
      <c r="I36397" s="94"/>
      <c r="J36397" s="2"/>
      <c r="P36397" s="30"/>
      <c r="T36397" s="2"/>
      <c r="V36397" s="2"/>
      <c r="W36397" s="28"/>
      <c r="Y36397" s="30"/>
      <c r="Z36397" s="30"/>
      <c r="AB36397" s="6"/>
    </row>
    <row r="36398" spans="1:28">
      <c r="A36398" s="2"/>
      <c r="B36398" s="2"/>
      <c r="C36398" s="2"/>
      <c r="G36398" s="94"/>
      <c r="H36398" s="94"/>
      <c r="I36398" s="94"/>
      <c r="J36398" s="2"/>
      <c r="P36398" s="30"/>
      <c r="T36398" s="2"/>
      <c r="V36398" s="2"/>
      <c r="W36398" s="28"/>
      <c r="Y36398" s="30"/>
      <c r="Z36398" s="30"/>
      <c r="AB36398" s="6"/>
    </row>
    <row r="36399" spans="1:28">
      <c r="A36399" s="2"/>
      <c r="B36399" s="2"/>
      <c r="C36399" s="2"/>
      <c r="G36399" s="94"/>
      <c r="H36399" s="94"/>
      <c r="I36399" s="94"/>
      <c r="J36399" s="2"/>
      <c r="P36399" s="30"/>
      <c r="T36399" s="2"/>
      <c r="V36399" s="2"/>
      <c r="W36399" s="28"/>
      <c r="Y36399" s="30"/>
      <c r="Z36399" s="30"/>
      <c r="AB36399" s="6"/>
    </row>
    <row r="36400" spans="1:28">
      <c r="A36400" s="2"/>
      <c r="B36400" s="2"/>
      <c r="C36400" s="2"/>
      <c r="G36400" s="94"/>
      <c r="H36400" s="94"/>
      <c r="I36400" s="94"/>
      <c r="J36400" s="2"/>
      <c r="P36400" s="30"/>
      <c r="T36400" s="2"/>
      <c r="V36400" s="2"/>
      <c r="W36400" s="28"/>
      <c r="Y36400" s="30"/>
      <c r="Z36400" s="30"/>
      <c r="AB36400" s="6"/>
    </row>
    <row r="36401" spans="1:28">
      <c r="A36401" s="2"/>
      <c r="B36401" s="2"/>
      <c r="C36401" s="2"/>
      <c r="G36401" s="94"/>
      <c r="H36401" s="94"/>
      <c r="I36401" s="94"/>
      <c r="J36401" s="2"/>
      <c r="P36401" s="30"/>
      <c r="T36401" s="2"/>
      <c r="V36401" s="2"/>
      <c r="W36401" s="28"/>
      <c r="Y36401" s="30"/>
      <c r="Z36401" s="30"/>
      <c r="AB36401" s="6"/>
    </row>
    <row r="36402" spans="1:28">
      <c r="A36402" s="2"/>
      <c r="B36402" s="2"/>
      <c r="C36402" s="2"/>
      <c r="G36402" s="94"/>
      <c r="H36402" s="94"/>
      <c r="I36402" s="94"/>
      <c r="J36402" s="2"/>
      <c r="P36402" s="30"/>
      <c r="T36402" s="2"/>
      <c r="V36402" s="2"/>
      <c r="W36402" s="28"/>
      <c r="Y36402" s="30"/>
      <c r="Z36402" s="30"/>
      <c r="AB36402" s="6"/>
    </row>
    <row r="36403" spans="1:28">
      <c r="A36403" s="2"/>
      <c r="B36403" s="2"/>
      <c r="C36403" s="2"/>
      <c r="G36403" s="94"/>
      <c r="H36403" s="94"/>
      <c r="I36403" s="94"/>
      <c r="J36403" s="2"/>
      <c r="P36403" s="30"/>
      <c r="T36403" s="2"/>
      <c r="V36403" s="2"/>
      <c r="W36403" s="28"/>
      <c r="Y36403" s="30"/>
      <c r="Z36403" s="30"/>
      <c r="AB36403" s="6"/>
    </row>
    <row r="36404" spans="1:28">
      <c r="A36404" s="2"/>
      <c r="B36404" s="2"/>
      <c r="C36404" s="2"/>
      <c r="G36404" s="94"/>
      <c r="H36404" s="94"/>
      <c r="I36404" s="94"/>
      <c r="J36404" s="2"/>
      <c r="P36404" s="30"/>
      <c r="T36404" s="2"/>
      <c r="V36404" s="2"/>
      <c r="W36404" s="28"/>
      <c r="Y36404" s="30"/>
      <c r="Z36404" s="30"/>
      <c r="AB36404" s="6"/>
    </row>
    <row r="36405" spans="1:28">
      <c r="A36405" s="2"/>
      <c r="B36405" s="2"/>
      <c r="C36405" s="2"/>
      <c r="G36405" s="94"/>
      <c r="H36405" s="94"/>
      <c r="I36405" s="94"/>
      <c r="J36405" s="2"/>
      <c r="P36405" s="30"/>
      <c r="T36405" s="2"/>
      <c r="V36405" s="2"/>
      <c r="W36405" s="28"/>
      <c r="Y36405" s="30"/>
      <c r="Z36405" s="30"/>
      <c r="AB36405" s="6"/>
    </row>
    <row r="36406" spans="1:28">
      <c r="A36406" s="2"/>
      <c r="B36406" s="2"/>
      <c r="C36406" s="2"/>
      <c r="G36406" s="94"/>
      <c r="H36406" s="94"/>
      <c r="I36406" s="94"/>
      <c r="J36406" s="2"/>
      <c r="P36406" s="30"/>
      <c r="T36406" s="2"/>
      <c r="V36406" s="2"/>
      <c r="W36406" s="28"/>
      <c r="Y36406" s="30"/>
      <c r="Z36406" s="30"/>
      <c r="AB36406" s="6"/>
    </row>
    <row r="36407" spans="1:28">
      <c r="A36407" s="2"/>
      <c r="B36407" s="2"/>
      <c r="C36407" s="2"/>
      <c r="G36407" s="94"/>
      <c r="H36407" s="94"/>
      <c r="I36407" s="94"/>
      <c r="J36407" s="2"/>
      <c r="P36407" s="30"/>
      <c r="T36407" s="2"/>
      <c r="V36407" s="2"/>
      <c r="W36407" s="28"/>
      <c r="Y36407" s="30"/>
      <c r="Z36407" s="30"/>
      <c r="AB36407" s="6"/>
    </row>
    <row r="36408" spans="1:28">
      <c r="A36408" s="2"/>
      <c r="B36408" s="2"/>
      <c r="C36408" s="2"/>
      <c r="G36408" s="94"/>
      <c r="H36408" s="94"/>
      <c r="I36408" s="94"/>
      <c r="J36408" s="2"/>
      <c r="P36408" s="30"/>
      <c r="T36408" s="2"/>
      <c r="V36408" s="2"/>
      <c r="W36408" s="28"/>
      <c r="Y36408" s="30"/>
      <c r="Z36408" s="30"/>
      <c r="AB36408" s="6"/>
    </row>
    <row r="36409" spans="1:28">
      <c r="A36409" s="2"/>
      <c r="B36409" s="2"/>
      <c r="C36409" s="2"/>
      <c r="G36409" s="94"/>
      <c r="H36409" s="94"/>
      <c r="I36409" s="94"/>
      <c r="J36409" s="2"/>
      <c r="P36409" s="30"/>
      <c r="T36409" s="2"/>
      <c r="V36409" s="2"/>
      <c r="W36409" s="28"/>
      <c r="Y36409" s="30"/>
      <c r="Z36409" s="30"/>
      <c r="AB36409" s="6"/>
    </row>
    <row r="36410" spans="1:28">
      <c r="A36410" s="2"/>
      <c r="B36410" s="2"/>
      <c r="C36410" s="2"/>
      <c r="G36410" s="94"/>
      <c r="H36410" s="94"/>
      <c r="I36410" s="94"/>
      <c r="J36410" s="2"/>
      <c r="P36410" s="30"/>
      <c r="T36410" s="2"/>
      <c r="V36410" s="2"/>
      <c r="W36410" s="28"/>
      <c r="Y36410" s="30"/>
      <c r="Z36410" s="30"/>
      <c r="AB36410" s="6"/>
    </row>
    <row r="36411" spans="1:28">
      <c r="A36411" s="2"/>
      <c r="B36411" s="2"/>
      <c r="C36411" s="2"/>
      <c r="G36411" s="94"/>
      <c r="H36411" s="94"/>
      <c r="I36411" s="94"/>
      <c r="J36411" s="2"/>
      <c r="P36411" s="30"/>
      <c r="T36411" s="2"/>
      <c r="V36411" s="2"/>
      <c r="W36411" s="28"/>
      <c r="Y36411" s="30"/>
      <c r="Z36411" s="30"/>
      <c r="AB36411" s="6"/>
    </row>
    <row r="36412" spans="1:28">
      <c r="A36412" s="2"/>
      <c r="B36412" s="2"/>
      <c r="C36412" s="2"/>
      <c r="G36412" s="94"/>
      <c r="H36412" s="94"/>
      <c r="I36412" s="94"/>
      <c r="J36412" s="2"/>
      <c r="P36412" s="30"/>
      <c r="T36412" s="2"/>
      <c r="V36412" s="2"/>
      <c r="W36412" s="28"/>
      <c r="Y36412" s="30"/>
      <c r="Z36412" s="30"/>
      <c r="AB36412" s="6"/>
    </row>
    <row r="36413" spans="1:28">
      <c r="A36413" s="2"/>
      <c r="B36413" s="2"/>
      <c r="C36413" s="2"/>
      <c r="G36413" s="94"/>
      <c r="H36413" s="94"/>
      <c r="I36413" s="94"/>
      <c r="J36413" s="2"/>
      <c r="P36413" s="30"/>
      <c r="T36413" s="2"/>
      <c r="V36413" s="2"/>
      <c r="W36413" s="28"/>
      <c r="Y36413" s="30"/>
      <c r="Z36413" s="30"/>
      <c r="AB36413" s="6"/>
    </row>
    <row r="36414" spans="1:28">
      <c r="A36414" s="2"/>
      <c r="B36414" s="2"/>
      <c r="C36414" s="2"/>
      <c r="G36414" s="94"/>
      <c r="H36414" s="94"/>
      <c r="I36414" s="94"/>
      <c r="J36414" s="2"/>
      <c r="P36414" s="30"/>
      <c r="T36414" s="2"/>
      <c r="V36414" s="2"/>
      <c r="W36414" s="28"/>
      <c r="Y36414" s="30"/>
      <c r="Z36414" s="30"/>
      <c r="AB36414" s="6"/>
    </row>
    <row r="36415" spans="1:28">
      <c r="A36415" s="2"/>
      <c r="B36415" s="2"/>
      <c r="C36415" s="2"/>
      <c r="G36415" s="94"/>
      <c r="H36415" s="94"/>
      <c r="I36415" s="94"/>
      <c r="J36415" s="2"/>
      <c r="P36415" s="30"/>
      <c r="T36415" s="2"/>
      <c r="V36415" s="2"/>
      <c r="W36415" s="28"/>
      <c r="Y36415" s="30"/>
      <c r="Z36415" s="30"/>
      <c r="AB36415" s="6"/>
    </row>
    <row r="36416" spans="1:28">
      <c r="A36416" s="2"/>
      <c r="B36416" s="2"/>
      <c r="C36416" s="2"/>
      <c r="G36416" s="94"/>
      <c r="H36416" s="94"/>
      <c r="I36416" s="94"/>
      <c r="J36416" s="2"/>
      <c r="P36416" s="30"/>
      <c r="T36416" s="2"/>
      <c r="V36416" s="2"/>
      <c r="W36416" s="28"/>
      <c r="Y36416" s="30"/>
      <c r="Z36416" s="30"/>
      <c r="AB36416" s="6"/>
    </row>
    <row r="36417" spans="1:28">
      <c r="A36417" s="2"/>
      <c r="B36417" s="2"/>
      <c r="C36417" s="2"/>
      <c r="G36417" s="94"/>
      <c r="H36417" s="94"/>
      <c r="I36417" s="94"/>
      <c r="J36417" s="2"/>
      <c r="P36417" s="30"/>
      <c r="T36417" s="2"/>
      <c r="V36417" s="2"/>
      <c r="W36417" s="28"/>
      <c r="Y36417" s="30"/>
      <c r="Z36417" s="30"/>
      <c r="AB36417" s="6"/>
    </row>
    <row r="36418" spans="1:28">
      <c r="A36418" s="2"/>
      <c r="B36418" s="2"/>
      <c r="C36418" s="2"/>
      <c r="G36418" s="94"/>
      <c r="H36418" s="94"/>
      <c r="I36418" s="94"/>
      <c r="J36418" s="2"/>
      <c r="P36418" s="30"/>
      <c r="T36418" s="2"/>
      <c r="V36418" s="2"/>
      <c r="W36418" s="28"/>
      <c r="Y36418" s="30"/>
      <c r="Z36418" s="30"/>
      <c r="AB36418" s="6"/>
    </row>
    <row r="36419" spans="1:28">
      <c r="A36419" s="2"/>
      <c r="B36419" s="2"/>
      <c r="C36419" s="2"/>
      <c r="G36419" s="94"/>
      <c r="H36419" s="94"/>
      <c r="I36419" s="94"/>
      <c r="J36419" s="2"/>
      <c r="P36419" s="30"/>
      <c r="T36419" s="2"/>
      <c r="V36419" s="2"/>
      <c r="W36419" s="28"/>
      <c r="Y36419" s="30"/>
      <c r="Z36419" s="30"/>
      <c r="AB36419" s="6"/>
    </row>
    <row r="36420" spans="1:28">
      <c r="A36420" s="2"/>
      <c r="B36420" s="2"/>
      <c r="C36420" s="2"/>
      <c r="G36420" s="94"/>
      <c r="H36420" s="94"/>
      <c r="I36420" s="94"/>
      <c r="J36420" s="2"/>
      <c r="P36420" s="30"/>
      <c r="T36420" s="2"/>
      <c r="V36420" s="2"/>
      <c r="W36420" s="28"/>
      <c r="Y36420" s="30"/>
      <c r="Z36420" s="30"/>
      <c r="AB36420" s="6"/>
    </row>
    <row r="36421" spans="1:28">
      <c r="A36421" s="2"/>
      <c r="B36421" s="2"/>
      <c r="C36421" s="2"/>
      <c r="G36421" s="94"/>
      <c r="H36421" s="94"/>
      <c r="I36421" s="94"/>
      <c r="J36421" s="2"/>
      <c r="P36421" s="30"/>
      <c r="T36421" s="2"/>
      <c r="V36421" s="2"/>
      <c r="W36421" s="28"/>
      <c r="Y36421" s="30"/>
      <c r="Z36421" s="30"/>
      <c r="AB36421" s="6"/>
    </row>
    <row r="36422" spans="1:28">
      <c r="A36422" s="2"/>
      <c r="B36422" s="2"/>
      <c r="C36422" s="2"/>
      <c r="G36422" s="94"/>
      <c r="H36422" s="94"/>
      <c r="I36422" s="94"/>
      <c r="J36422" s="2"/>
      <c r="P36422" s="30"/>
      <c r="T36422" s="2"/>
      <c r="V36422" s="2"/>
      <c r="W36422" s="28"/>
      <c r="Y36422" s="30"/>
      <c r="Z36422" s="30"/>
      <c r="AB36422" s="6"/>
    </row>
    <row r="36423" spans="1:28">
      <c r="A36423" s="2"/>
      <c r="B36423" s="2"/>
      <c r="C36423" s="2"/>
      <c r="G36423" s="94"/>
      <c r="H36423" s="94"/>
      <c r="I36423" s="94"/>
      <c r="J36423" s="2"/>
      <c r="P36423" s="30"/>
      <c r="T36423" s="2"/>
      <c r="V36423" s="2"/>
      <c r="W36423" s="28"/>
      <c r="Y36423" s="30"/>
      <c r="Z36423" s="30"/>
      <c r="AB36423" s="6"/>
    </row>
    <row r="36424" spans="1:28">
      <c r="A36424" s="2"/>
      <c r="B36424" s="2"/>
      <c r="C36424" s="2"/>
      <c r="G36424" s="94"/>
      <c r="H36424" s="94"/>
      <c r="I36424" s="94"/>
      <c r="J36424" s="2"/>
      <c r="P36424" s="30"/>
      <c r="T36424" s="2"/>
      <c r="V36424" s="2"/>
      <c r="W36424" s="28"/>
      <c r="Y36424" s="30"/>
      <c r="Z36424" s="30"/>
      <c r="AB36424" s="6"/>
    </row>
    <row r="36425" spans="1:28">
      <c r="A36425" s="2"/>
      <c r="B36425" s="2"/>
      <c r="C36425" s="2"/>
      <c r="G36425" s="94"/>
      <c r="H36425" s="94"/>
      <c r="I36425" s="94"/>
      <c r="J36425" s="2"/>
      <c r="P36425" s="30"/>
      <c r="T36425" s="2"/>
      <c r="V36425" s="2"/>
      <c r="W36425" s="28"/>
      <c r="Y36425" s="30"/>
      <c r="Z36425" s="30"/>
      <c r="AB36425" s="6"/>
    </row>
    <row r="36426" spans="1:28">
      <c r="A36426" s="2"/>
      <c r="B36426" s="2"/>
      <c r="C36426" s="2"/>
      <c r="G36426" s="94"/>
      <c r="H36426" s="94"/>
      <c r="I36426" s="94"/>
      <c r="J36426" s="2"/>
      <c r="P36426" s="30"/>
      <c r="T36426" s="2"/>
      <c r="V36426" s="2"/>
      <c r="W36426" s="28"/>
      <c r="Y36426" s="30"/>
      <c r="Z36426" s="30"/>
      <c r="AB36426" s="6"/>
    </row>
    <row r="36427" spans="1:28">
      <c r="A36427" s="2"/>
      <c r="B36427" s="2"/>
      <c r="C36427" s="2"/>
      <c r="G36427" s="94"/>
      <c r="H36427" s="94"/>
      <c r="I36427" s="94"/>
      <c r="J36427" s="2"/>
      <c r="P36427" s="30"/>
      <c r="T36427" s="2"/>
      <c r="V36427" s="2"/>
      <c r="W36427" s="28"/>
      <c r="Y36427" s="30"/>
      <c r="Z36427" s="30"/>
      <c r="AB36427" s="6"/>
    </row>
    <row r="36428" spans="1:28">
      <c r="A36428" s="2"/>
      <c r="B36428" s="2"/>
      <c r="C36428" s="2"/>
      <c r="G36428" s="94"/>
      <c r="H36428" s="94"/>
      <c r="I36428" s="94"/>
      <c r="J36428" s="2"/>
      <c r="P36428" s="30"/>
      <c r="T36428" s="2"/>
      <c r="V36428" s="2"/>
      <c r="W36428" s="28"/>
      <c r="Y36428" s="30"/>
      <c r="Z36428" s="30"/>
      <c r="AB36428" s="6"/>
    </row>
    <row r="36429" spans="1:28">
      <c r="A36429" s="2"/>
      <c r="B36429" s="2"/>
      <c r="C36429" s="2"/>
      <c r="G36429" s="94"/>
      <c r="H36429" s="94"/>
      <c r="I36429" s="94"/>
      <c r="J36429" s="2"/>
      <c r="P36429" s="30"/>
      <c r="T36429" s="2"/>
      <c r="V36429" s="2"/>
      <c r="W36429" s="28"/>
      <c r="Y36429" s="30"/>
      <c r="Z36429" s="30"/>
      <c r="AB36429" s="6"/>
    </row>
    <row r="36430" spans="1:28">
      <c r="A36430" s="2"/>
      <c r="B36430" s="2"/>
      <c r="C36430" s="2"/>
      <c r="G36430" s="94"/>
      <c r="H36430" s="94"/>
      <c r="I36430" s="94"/>
      <c r="J36430" s="2"/>
      <c r="P36430" s="30"/>
      <c r="T36430" s="2"/>
      <c r="V36430" s="2"/>
      <c r="W36430" s="28"/>
      <c r="Y36430" s="30"/>
      <c r="Z36430" s="30"/>
      <c r="AB36430" s="6"/>
    </row>
    <row r="36431" spans="1:28">
      <c r="A36431" s="2"/>
      <c r="B36431" s="2"/>
      <c r="C36431" s="2"/>
      <c r="G36431" s="94"/>
      <c r="H36431" s="94"/>
      <c r="I36431" s="94"/>
      <c r="J36431" s="2"/>
      <c r="P36431" s="30"/>
      <c r="T36431" s="2"/>
      <c r="V36431" s="2"/>
      <c r="W36431" s="28"/>
      <c r="Y36431" s="30"/>
      <c r="Z36431" s="30"/>
      <c r="AB36431" s="6"/>
    </row>
    <row r="36432" spans="1:28">
      <c r="A36432" s="2"/>
      <c r="B36432" s="2"/>
      <c r="C36432" s="2"/>
      <c r="G36432" s="94"/>
      <c r="H36432" s="94"/>
      <c r="I36432" s="94"/>
      <c r="J36432" s="2"/>
      <c r="P36432" s="30"/>
      <c r="T36432" s="2"/>
      <c r="V36432" s="2"/>
      <c r="W36432" s="28"/>
      <c r="Y36432" s="30"/>
      <c r="Z36432" s="30"/>
      <c r="AB36432" s="6"/>
    </row>
    <row r="36433" spans="1:28">
      <c r="A36433" s="2"/>
      <c r="B36433" s="2"/>
      <c r="C36433" s="2"/>
      <c r="G36433" s="94"/>
      <c r="H36433" s="94"/>
      <c r="I36433" s="94"/>
      <c r="J36433" s="2"/>
      <c r="P36433" s="30"/>
      <c r="T36433" s="2"/>
      <c r="V36433" s="2"/>
      <c r="W36433" s="28"/>
      <c r="Y36433" s="30"/>
      <c r="Z36433" s="30"/>
      <c r="AB36433" s="6"/>
    </row>
    <row r="36434" spans="1:28">
      <c r="A36434" s="2"/>
      <c r="B36434" s="2"/>
      <c r="C36434" s="2"/>
      <c r="G36434" s="94"/>
      <c r="H36434" s="94"/>
      <c r="I36434" s="94"/>
      <c r="J36434" s="2"/>
      <c r="P36434" s="30"/>
      <c r="T36434" s="2"/>
      <c r="V36434" s="2"/>
      <c r="W36434" s="28"/>
      <c r="Y36434" s="30"/>
      <c r="Z36434" s="30"/>
      <c r="AB36434" s="6"/>
    </row>
    <row r="36435" spans="1:28">
      <c r="A36435" s="2"/>
      <c r="B36435" s="2"/>
      <c r="C36435" s="2"/>
      <c r="G36435" s="94"/>
      <c r="H36435" s="94"/>
      <c r="I36435" s="94"/>
      <c r="J36435" s="2"/>
      <c r="P36435" s="30"/>
      <c r="T36435" s="2"/>
      <c r="V36435" s="2"/>
      <c r="W36435" s="28"/>
      <c r="Y36435" s="30"/>
      <c r="Z36435" s="30"/>
      <c r="AB36435" s="6"/>
    </row>
    <row r="36436" spans="1:28">
      <c r="A36436" s="2"/>
      <c r="B36436" s="2"/>
      <c r="C36436" s="2"/>
      <c r="G36436" s="94"/>
      <c r="H36436" s="94"/>
      <c r="I36436" s="94"/>
      <c r="J36436" s="2"/>
      <c r="P36436" s="30"/>
      <c r="T36436" s="2"/>
      <c r="V36436" s="2"/>
      <c r="W36436" s="28"/>
      <c r="Y36436" s="30"/>
      <c r="Z36436" s="30"/>
      <c r="AB36436" s="6"/>
    </row>
    <row r="36437" spans="1:28">
      <c r="A36437" s="2"/>
      <c r="B36437" s="2"/>
      <c r="C36437" s="2"/>
      <c r="G36437" s="94"/>
      <c r="H36437" s="94"/>
      <c r="I36437" s="94"/>
      <c r="J36437" s="2"/>
      <c r="P36437" s="30"/>
      <c r="T36437" s="2"/>
      <c r="V36437" s="2"/>
      <c r="W36437" s="28"/>
      <c r="Y36437" s="30"/>
      <c r="Z36437" s="30"/>
      <c r="AB36437" s="6"/>
    </row>
    <row r="36438" spans="1:28">
      <c r="A36438" s="2"/>
      <c r="B36438" s="2"/>
      <c r="C36438" s="2"/>
      <c r="G36438" s="94"/>
      <c r="H36438" s="94"/>
      <c r="I36438" s="94"/>
      <c r="J36438" s="2"/>
      <c r="P36438" s="30"/>
      <c r="T36438" s="2"/>
      <c r="V36438" s="2"/>
      <c r="W36438" s="28"/>
      <c r="Y36438" s="30"/>
      <c r="Z36438" s="30"/>
      <c r="AB36438" s="6"/>
    </row>
    <row r="36439" spans="1:28">
      <c r="A36439" s="2"/>
      <c r="B36439" s="2"/>
      <c r="C36439" s="2"/>
      <c r="G36439" s="94"/>
      <c r="H36439" s="94"/>
      <c r="I36439" s="94"/>
      <c r="J36439" s="2"/>
      <c r="P36439" s="30"/>
      <c r="T36439" s="2"/>
      <c r="V36439" s="2"/>
      <c r="W36439" s="28"/>
      <c r="Y36439" s="30"/>
      <c r="Z36439" s="30"/>
      <c r="AB36439" s="6"/>
    </row>
    <row r="36440" spans="1:28">
      <c r="A36440" s="2"/>
      <c r="B36440" s="2"/>
      <c r="C36440" s="2"/>
      <c r="G36440" s="94"/>
      <c r="H36440" s="94"/>
      <c r="I36440" s="94"/>
      <c r="J36440" s="2"/>
      <c r="P36440" s="30"/>
      <c r="T36440" s="2"/>
      <c r="V36440" s="2"/>
      <c r="W36440" s="28"/>
      <c r="Y36440" s="30"/>
      <c r="Z36440" s="30"/>
      <c r="AB36440" s="6"/>
    </row>
    <row r="36441" spans="1:28">
      <c r="A36441" s="2"/>
      <c r="B36441" s="2"/>
      <c r="C36441" s="2"/>
      <c r="G36441" s="94"/>
      <c r="H36441" s="94"/>
      <c r="I36441" s="94"/>
      <c r="J36441" s="2"/>
      <c r="P36441" s="30"/>
      <c r="T36441" s="2"/>
      <c r="V36441" s="2"/>
      <c r="W36441" s="28"/>
      <c r="Y36441" s="30"/>
      <c r="Z36441" s="30"/>
      <c r="AB36441" s="6"/>
    </row>
    <row r="36442" spans="1:28">
      <c r="A36442" s="2"/>
      <c r="B36442" s="2"/>
      <c r="C36442" s="2"/>
      <c r="G36442" s="94"/>
      <c r="H36442" s="94"/>
      <c r="I36442" s="94"/>
      <c r="J36442" s="2"/>
      <c r="P36442" s="30"/>
      <c r="T36442" s="2"/>
      <c r="V36442" s="2"/>
      <c r="W36442" s="28"/>
      <c r="Y36442" s="30"/>
      <c r="Z36442" s="30"/>
      <c r="AB36442" s="6"/>
    </row>
    <row r="36443" spans="1:28">
      <c r="A36443" s="2"/>
      <c r="B36443" s="2"/>
      <c r="C36443" s="2"/>
      <c r="G36443" s="94"/>
      <c r="H36443" s="94"/>
      <c r="I36443" s="94"/>
      <c r="J36443" s="2"/>
      <c r="P36443" s="30"/>
      <c r="T36443" s="2"/>
      <c r="V36443" s="2"/>
      <c r="W36443" s="28"/>
      <c r="Y36443" s="30"/>
      <c r="Z36443" s="30"/>
      <c r="AB36443" s="6"/>
    </row>
    <row r="36444" spans="1:28">
      <c r="A36444" s="2"/>
      <c r="B36444" s="2"/>
      <c r="C36444" s="2"/>
      <c r="G36444" s="94"/>
      <c r="H36444" s="94"/>
      <c r="I36444" s="94"/>
      <c r="J36444" s="2"/>
      <c r="P36444" s="30"/>
      <c r="T36444" s="2"/>
      <c r="V36444" s="2"/>
      <c r="W36444" s="28"/>
      <c r="Y36444" s="30"/>
      <c r="Z36444" s="30"/>
      <c r="AB36444" s="6"/>
    </row>
    <row r="36445" spans="1:28">
      <c r="A36445" s="2"/>
      <c r="B36445" s="2"/>
      <c r="C36445" s="2"/>
      <c r="G36445" s="94"/>
      <c r="H36445" s="94"/>
      <c r="I36445" s="94"/>
      <c r="J36445" s="2"/>
      <c r="P36445" s="30"/>
      <c r="T36445" s="2"/>
      <c r="V36445" s="2"/>
      <c r="W36445" s="28"/>
      <c r="Y36445" s="30"/>
      <c r="Z36445" s="30"/>
      <c r="AB36445" s="6"/>
    </row>
    <row r="36446" spans="1:28">
      <c r="A36446" s="2"/>
      <c r="B36446" s="2"/>
      <c r="C36446" s="2"/>
      <c r="G36446" s="94"/>
      <c r="H36446" s="94"/>
      <c r="I36446" s="94"/>
      <c r="J36446" s="2"/>
      <c r="P36446" s="30"/>
      <c r="T36446" s="2"/>
      <c r="V36446" s="2"/>
      <c r="W36446" s="28"/>
      <c r="Y36446" s="30"/>
      <c r="Z36446" s="30"/>
      <c r="AB36446" s="6"/>
    </row>
    <row r="36447" spans="1:28">
      <c r="A36447" s="2"/>
      <c r="B36447" s="2"/>
      <c r="C36447" s="2"/>
      <c r="G36447" s="94"/>
      <c r="H36447" s="94"/>
      <c r="I36447" s="94"/>
      <c r="J36447" s="2"/>
      <c r="P36447" s="30"/>
      <c r="T36447" s="2"/>
      <c r="V36447" s="2"/>
      <c r="W36447" s="28"/>
      <c r="Y36447" s="30"/>
      <c r="Z36447" s="30"/>
      <c r="AB36447" s="6"/>
    </row>
    <row r="36448" spans="1:28">
      <c r="A36448" s="2"/>
      <c r="B36448" s="2"/>
      <c r="C36448" s="2"/>
      <c r="G36448" s="94"/>
      <c r="H36448" s="94"/>
      <c r="I36448" s="94"/>
      <c r="J36448" s="2"/>
      <c r="P36448" s="30"/>
      <c r="T36448" s="2"/>
      <c r="V36448" s="2"/>
      <c r="W36448" s="28"/>
      <c r="Y36448" s="30"/>
      <c r="Z36448" s="30"/>
      <c r="AB36448" s="6"/>
    </row>
    <row r="36449" spans="1:28">
      <c r="A36449" s="2"/>
      <c r="B36449" s="2"/>
      <c r="C36449" s="2"/>
      <c r="G36449" s="94"/>
      <c r="H36449" s="94"/>
      <c r="I36449" s="94"/>
      <c r="J36449" s="2"/>
      <c r="P36449" s="30"/>
      <c r="T36449" s="2"/>
      <c r="V36449" s="2"/>
      <c r="W36449" s="28"/>
      <c r="Y36449" s="30"/>
      <c r="Z36449" s="30"/>
      <c r="AB36449" s="6"/>
    </row>
    <row r="36450" spans="1:28">
      <c r="A36450" s="2"/>
      <c r="B36450" s="2"/>
      <c r="C36450" s="2"/>
      <c r="G36450" s="94"/>
      <c r="H36450" s="94"/>
      <c r="I36450" s="94"/>
      <c r="J36450" s="2"/>
      <c r="P36450" s="30"/>
      <c r="T36450" s="2"/>
      <c r="V36450" s="2"/>
      <c r="W36450" s="28"/>
      <c r="Y36450" s="30"/>
      <c r="Z36450" s="30"/>
      <c r="AB36450" s="6"/>
    </row>
    <row r="36451" spans="1:28">
      <c r="A36451" s="2"/>
      <c r="B36451" s="2"/>
      <c r="C36451" s="2"/>
      <c r="G36451" s="94"/>
      <c r="H36451" s="94"/>
      <c r="I36451" s="94"/>
      <c r="J36451" s="2"/>
      <c r="P36451" s="30"/>
      <c r="T36451" s="2"/>
      <c r="V36451" s="2"/>
      <c r="W36451" s="28"/>
      <c r="Y36451" s="30"/>
      <c r="Z36451" s="30"/>
      <c r="AB36451" s="6"/>
    </row>
    <row r="36452" spans="1:28">
      <c r="A36452" s="2"/>
      <c r="B36452" s="2"/>
      <c r="C36452" s="2"/>
      <c r="G36452" s="94"/>
      <c r="H36452" s="94"/>
      <c r="I36452" s="94"/>
      <c r="J36452" s="2"/>
      <c r="P36452" s="30"/>
      <c r="T36452" s="2"/>
      <c r="V36452" s="2"/>
      <c r="W36452" s="28"/>
      <c r="Y36452" s="30"/>
      <c r="Z36452" s="30"/>
      <c r="AB36452" s="6"/>
    </row>
    <row r="36453" spans="1:28">
      <c r="A36453" s="2"/>
      <c r="B36453" s="2"/>
      <c r="C36453" s="2"/>
      <c r="G36453" s="94"/>
      <c r="H36453" s="94"/>
      <c r="I36453" s="94"/>
      <c r="J36453" s="2"/>
      <c r="P36453" s="30"/>
      <c r="T36453" s="2"/>
      <c r="V36453" s="2"/>
      <c r="W36453" s="28"/>
      <c r="Y36453" s="30"/>
      <c r="Z36453" s="30"/>
      <c r="AB36453" s="6"/>
    </row>
    <row r="36454" spans="1:28">
      <c r="A36454" s="2"/>
      <c r="B36454" s="2"/>
      <c r="C36454" s="2"/>
      <c r="G36454" s="94"/>
      <c r="H36454" s="94"/>
      <c r="I36454" s="94"/>
      <c r="J36454" s="2"/>
      <c r="P36454" s="30"/>
      <c r="T36454" s="2"/>
      <c r="V36454" s="2"/>
      <c r="W36454" s="28"/>
      <c r="Y36454" s="30"/>
      <c r="Z36454" s="30"/>
      <c r="AB36454" s="6"/>
    </row>
    <row r="36455" spans="1:28">
      <c r="A36455" s="2"/>
      <c r="B36455" s="2"/>
      <c r="C36455" s="2"/>
      <c r="G36455" s="94"/>
      <c r="H36455" s="94"/>
      <c r="I36455" s="94"/>
      <c r="J36455" s="2"/>
      <c r="P36455" s="30"/>
      <c r="T36455" s="2"/>
      <c r="V36455" s="2"/>
      <c r="W36455" s="28"/>
      <c r="Y36455" s="30"/>
      <c r="Z36455" s="30"/>
      <c r="AB36455" s="6"/>
    </row>
    <row r="36456" spans="1:28">
      <c r="A36456" s="2"/>
      <c r="B36456" s="2"/>
      <c r="C36456" s="2"/>
      <c r="G36456" s="94"/>
      <c r="H36456" s="94"/>
      <c r="I36456" s="94"/>
      <c r="J36456" s="2"/>
      <c r="P36456" s="30"/>
      <c r="T36456" s="2"/>
      <c r="V36456" s="2"/>
      <c r="W36456" s="28"/>
      <c r="Y36456" s="30"/>
      <c r="Z36456" s="30"/>
      <c r="AB36456" s="6"/>
    </row>
    <row r="36457" spans="1:28">
      <c r="A36457" s="2"/>
      <c r="B36457" s="2"/>
      <c r="C36457" s="2"/>
      <c r="G36457" s="94"/>
      <c r="H36457" s="94"/>
      <c r="I36457" s="94"/>
      <c r="J36457" s="2"/>
      <c r="P36457" s="30"/>
      <c r="T36457" s="2"/>
      <c r="V36457" s="2"/>
      <c r="W36457" s="28"/>
      <c r="Y36457" s="30"/>
      <c r="Z36457" s="30"/>
      <c r="AB36457" s="6"/>
    </row>
    <row r="36458" spans="1:28">
      <c r="A36458" s="2"/>
      <c r="B36458" s="2"/>
      <c r="C36458" s="2"/>
      <c r="G36458" s="94"/>
      <c r="H36458" s="94"/>
      <c r="I36458" s="94"/>
      <c r="J36458" s="2"/>
      <c r="P36458" s="30"/>
      <c r="T36458" s="2"/>
      <c r="V36458" s="2"/>
      <c r="W36458" s="28"/>
      <c r="Y36458" s="30"/>
      <c r="Z36458" s="30"/>
      <c r="AB36458" s="6"/>
    </row>
    <row r="36459" spans="1:28">
      <c r="A36459" s="2"/>
      <c r="B36459" s="2"/>
      <c r="C36459" s="2"/>
      <c r="G36459" s="94"/>
      <c r="H36459" s="94"/>
      <c r="I36459" s="94"/>
      <c r="J36459" s="2"/>
      <c r="P36459" s="30"/>
      <c r="T36459" s="2"/>
      <c r="V36459" s="2"/>
      <c r="W36459" s="28"/>
      <c r="Y36459" s="30"/>
      <c r="Z36459" s="30"/>
      <c r="AB36459" s="6"/>
    </row>
    <row r="36460" spans="1:28">
      <c r="A36460" s="2"/>
      <c r="B36460" s="2"/>
      <c r="C36460" s="2"/>
      <c r="G36460" s="94"/>
      <c r="H36460" s="94"/>
      <c r="I36460" s="94"/>
      <c r="J36460" s="2"/>
      <c r="P36460" s="30"/>
      <c r="T36460" s="2"/>
      <c r="V36460" s="2"/>
      <c r="W36460" s="28"/>
      <c r="Y36460" s="30"/>
      <c r="Z36460" s="30"/>
      <c r="AB36460" s="6"/>
    </row>
    <row r="36461" spans="1:28">
      <c r="A36461" s="2"/>
      <c r="B36461" s="2"/>
      <c r="C36461" s="2"/>
      <c r="G36461" s="94"/>
      <c r="H36461" s="94"/>
      <c r="I36461" s="94"/>
      <c r="J36461" s="2"/>
      <c r="P36461" s="30"/>
      <c r="T36461" s="2"/>
      <c r="V36461" s="2"/>
      <c r="W36461" s="28"/>
      <c r="Y36461" s="30"/>
      <c r="Z36461" s="30"/>
      <c r="AB36461" s="6"/>
    </row>
    <row r="36462" spans="1:28">
      <c r="A36462" s="2"/>
      <c r="B36462" s="2"/>
      <c r="C36462" s="2"/>
      <c r="G36462" s="94"/>
      <c r="H36462" s="94"/>
      <c r="I36462" s="94"/>
      <c r="J36462" s="2"/>
      <c r="P36462" s="30"/>
      <c r="T36462" s="2"/>
      <c r="V36462" s="2"/>
      <c r="W36462" s="28"/>
      <c r="Y36462" s="30"/>
      <c r="Z36462" s="30"/>
      <c r="AB36462" s="6"/>
    </row>
    <row r="36463" spans="1:28">
      <c r="A36463" s="2"/>
      <c r="B36463" s="2"/>
      <c r="C36463" s="2"/>
      <c r="G36463" s="94"/>
      <c r="H36463" s="94"/>
      <c r="I36463" s="94"/>
      <c r="J36463" s="2"/>
      <c r="P36463" s="30"/>
      <c r="T36463" s="2"/>
      <c r="V36463" s="2"/>
      <c r="W36463" s="28"/>
      <c r="Y36463" s="30"/>
      <c r="Z36463" s="30"/>
      <c r="AB36463" s="6"/>
    </row>
    <row r="36464" spans="1:28">
      <c r="A36464" s="2"/>
      <c r="B36464" s="2"/>
      <c r="C36464" s="2"/>
      <c r="G36464" s="94"/>
      <c r="H36464" s="94"/>
      <c r="I36464" s="94"/>
      <c r="J36464" s="2"/>
      <c r="P36464" s="30"/>
      <c r="T36464" s="2"/>
      <c r="V36464" s="2"/>
      <c r="W36464" s="28"/>
      <c r="Y36464" s="30"/>
      <c r="Z36464" s="30"/>
      <c r="AB36464" s="6"/>
    </row>
    <row r="36465" spans="1:28">
      <c r="A36465" s="2"/>
      <c r="B36465" s="2"/>
      <c r="C36465" s="2"/>
      <c r="G36465" s="94"/>
      <c r="H36465" s="94"/>
      <c r="I36465" s="94"/>
      <c r="J36465" s="2"/>
      <c r="P36465" s="30"/>
      <c r="T36465" s="2"/>
      <c r="V36465" s="2"/>
      <c r="W36465" s="28"/>
      <c r="Y36465" s="30"/>
      <c r="Z36465" s="30"/>
      <c r="AB36465" s="6"/>
    </row>
    <row r="36466" spans="1:28">
      <c r="A36466" s="2"/>
      <c r="B36466" s="2"/>
      <c r="C36466" s="2"/>
      <c r="G36466" s="94"/>
      <c r="H36466" s="94"/>
      <c r="I36466" s="94"/>
      <c r="J36466" s="2"/>
      <c r="P36466" s="30"/>
      <c r="T36466" s="2"/>
      <c r="V36466" s="2"/>
      <c r="W36466" s="28"/>
      <c r="Y36466" s="30"/>
      <c r="Z36466" s="30"/>
      <c r="AB36466" s="6"/>
    </row>
    <row r="36467" spans="1:28">
      <c r="A36467" s="2"/>
      <c r="B36467" s="2"/>
      <c r="C36467" s="2"/>
      <c r="G36467" s="94"/>
      <c r="H36467" s="94"/>
      <c r="I36467" s="94"/>
      <c r="J36467" s="2"/>
      <c r="P36467" s="30"/>
      <c r="T36467" s="2"/>
      <c r="V36467" s="2"/>
      <c r="W36467" s="28"/>
      <c r="Y36467" s="30"/>
      <c r="Z36467" s="30"/>
      <c r="AB36467" s="6"/>
    </row>
    <row r="36468" spans="1:28">
      <c r="A36468" s="2"/>
      <c r="B36468" s="2"/>
      <c r="C36468" s="2"/>
      <c r="G36468" s="94"/>
      <c r="H36468" s="94"/>
      <c r="I36468" s="94"/>
      <c r="J36468" s="2"/>
      <c r="P36468" s="30"/>
      <c r="T36468" s="2"/>
      <c r="V36468" s="2"/>
      <c r="W36468" s="28"/>
      <c r="Y36468" s="30"/>
      <c r="Z36468" s="30"/>
      <c r="AB36468" s="6"/>
    </row>
    <row r="36469" spans="1:28">
      <c r="A36469" s="2"/>
      <c r="B36469" s="2"/>
      <c r="C36469" s="2"/>
      <c r="G36469" s="94"/>
      <c r="H36469" s="94"/>
      <c r="I36469" s="94"/>
      <c r="J36469" s="2"/>
      <c r="P36469" s="30"/>
      <c r="T36469" s="2"/>
      <c r="V36469" s="2"/>
      <c r="W36469" s="28"/>
      <c r="Y36469" s="30"/>
      <c r="Z36469" s="30"/>
      <c r="AB36469" s="6"/>
    </row>
    <row r="36470" spans="1:28">
      <c r="A36470" s="2"/>
      <c r="B36470" s="2"/>
      <c r="C36470" s="2"/>
      <c r="G36470" s="94"/>
      <c r="H36470" s="94"/>
      <c r="I36470" s="94"/>
      <c r="J36470" s="2"/>
      <c r="P36470" s="30"/>
      <c r="T36470" s="2"/>
      <c r="V36470" s="2"/>
      <c r="W36470" s="28"/>
      <c r="Y36470" s="30"/>
      <c r="Z36470" s="30"/>
      <c r="AB36470" s="6"/>
    </row>
    <row r="36471" spans="1:28">
      <c r="A36471" s="2"/>
      <c r="B36471" s="2"/>
      <c r="C36471" s="2"/>
      <c r="G36471" s="94"/>
      <c r="H36471" s="94"/>
      <c r="I36471" s="94"/>
      <c r="J36471" s="2"/>
      <c r="P36471" s="30"/>
      <c r="T36471" s="2"/>
      <c r="V36471" s="2"/>
      <c r="W36471" s="28"/>
      <c r="Y36471" s="30"/>
      <c r="Z36471" s="30"/>
      <c r="AB36471" s="6"/>
    </row>
    <row r="36472" spans="1:28">
      <c r="A36472" s="2"/>
      <c r="B36472" s="2"/>
      <c r="C36472" s="2"/>
      <c r="G36472" s="94"/>
      <c r="H36472" s="94"/>
      <c r="I36472" s="94"/>
      <c r="J36472" s="2"/>
      <c r="P36472" s="30"/>
      <c r="T36472" s="2"/>
      <c r="V36472" s="2"/>
      <c r="W36472" s="28"/>
      <c r="Y36472" s="30"/>
      <c r="Z36472" s="30"/>
      <c r="AB36472" s="6"/>
    </row>
    <row r="36473" spans="1:28">
      <c r="A36473" s="2"/>
      <c r="B36473" s="2"/>
      <c r="C36473" s="2"/>
      <c r="G36473" s="94"/>
      <c r="H36473" s="94"/>
      <c r="I36473" s="94"/>
      <c r="J36473" s="2"/>
      <c r="P36473" s="30"/>
      <c r="T36473" s="2"/>
      <c r="V36473" s="2"/>
      <c r="W36473" s="28"/>
      <c r="Y36473" s="30"/>
      <c r="Z36473" s="30"/>
      <c r="AB36473" s="6"/>
    </row>
    <row r="36474" spans="1:28">
      <c r="A36474" s="2"/>
      <c r="B36474" s="2"/>
      <c r="C36474" s="2"/>
      <c r="G36474" s="94"/>
      <c r="H36474" s="94"/>
      <c r="I36474" s="94"/>
      <c r="J36474" s="2"/>
      <c r="P36474" s="30"/>
      <c r="T36474" s="2"/>
      <c r="V36474" s="2"/>
      <c r="W36474" s="28"/>
      <c r="Y36474" s="30"/>
      <c r="Z36474" s="30"/>
      <c r="AB36474" s="6"/>
    </row>
    <row r="36475" spans="1:28">
      <c r="A36475" s="2"/>
      <c r="B36475" s="2"/>
      <c r="C36475" s="2"/>
      <c r="G36475" s="94"/>
      <c r="H36475" s="94"/>
      <c r="I36475" s="94"/>
      <c r="J36475" s="2"/>
      <c r="P36475" s="30"/>
      <c r="T36475" s="2"/>
      <c r="V36475" s="2"/>
      <c r="W36475" s="28"/>
      <c r="Y36475" s="30"/>
      <c r="Z36475" s="30"/>
      <c r="AB36475" s="6"/>
    </row>
    <row r="36476" spans="1:28">
      <c r="A36476" s="2"/>
      <c r="B36476" s="2"/>
      <c r="C36476" s="2"/>
      <c r="G36476" s="94"/>
      <c r="H36476" s="94"/>
      <c r="I36476" s="94"/>
      <c r="J36476" s="2"/>
      <c r="P36476" s="30"/>
      <c r="T36476" s="2"/>
      <c r="V36476" s="2"/>
      <c r="W36476" s="28"/>
      <c r="Y36476" s="30"/>
      <c r="Z36476" s="30"/>
      <c r="AB36476" s="6"/>
    </row>
    <row r="36477" spans="1:28">
      <c r="A36477" s="2"/>
      <c r="B36477" s="2"/>
      <c r="C36477" s="2"/>
      <c r="G36477" s="94"/>
      <c r="H36477" s="94"/>
      <c r="I36477" s="94"/>
      <c r="J36477" s="2"/>
      <c r="P36477" s="30"/>
      <c r="T36477" s="2"/>
      <c r="V36477" s="2"/>
      <c r="W36477" s="28"/>
      <c r="Y36477" s="30"/>
      <c r="Z36477" s="30"/>
      <c r="AB36477" s="6"/>
    </row>
    <row r="36478" spans="1:28">
      <c r="A36478" s="2"/>
      <c r="B36478" s="2"/>
      <c r="C36478" s="2"/>
      <c r="G36478" s="94"/>
      <c r="H36478" s="94"/>
      <c r="I36478" s="94"/>
      <c r="J36478" s="2"/>
      <c r="P36478" s="30"/>
      <c r="T36478" s="2"/>
      <c r="V36478" s="2"/>
      <c r="W36478" s="28"/>
      <c r="Y36478" s="30"/>
      <c r="Z36478" s="30"/>
      <c r="AB36478" s="6"/>
    </row>
    <row r="36479" spans="1:28">
      <c r="A36479" s="2"/>
      <c r="B36479" s="2"/>
      <c r="C36479" s="2"/>
      <c r="G36479" s="94"/>
      <c r="H36479" s="94"/>
      <c r="I36479" s="94"/>
      <c r="J36479" s="2"/>
      <c r="P36479" s="30"/>
      <c r="T36479" s="2"/>
      <c r="V36479" s="2"/>
      <c r="W36479" s="28"/>
      <c r="Y36479" s="30"/>
      <c r="Z36479" s="30"/>
      <c r="AB36479" s="6"/>
    </row>
    <row r="36480" spans="1:28">
      <c r="A36480" s="2"/>
      <c r="B36480" s="2"/>
      <c r="C36480" s="2"/>
      <c r="G36480" s="94"/>
      <c r="H36480" s="94"/>
      <c r="I36480" s="94"/>
      <c r="J36480" s="2"/>
      <c r="P36480" s="30"/>
      <c r="T36480" s="2"/>
      <c r="V36480" s="2"/>
      <c r="W36480" s="28"/>
      <c r="Y36480" s="30"/>
      <c r="Z36480" s="30"/>
      <c r="AB36480" s="6"/>
    </row>
    <row r="36481" spans="1:28">
      <c r="A36481" s="2"/>
      <c r="B36481" s="2"/>
      <c r="C36481" s="2"/>
      <c r="G36481" s="94"/>
      <c r="H36481" s="94"/>
      <c r="I36481" s="94"/>
      <c r="J36481" s="2"/>
      <c r="P36481" s="30"/>
      <c r="T36481" s="2"/>
      <c r="V36481" s="2"/>
      <c r="W36481" s="28"/>
      <c r="Y36481" s="30"/>
      <c r="Z36481" s="30"/>
      <c r="AB36481" s="6"/>
    </row>
    <row r="36482" spans="1:28">
      <c r="A36482" s="2"/>
      <c r="B36482" s="2"/>
      <c r="C36482" s="2"/>
      <c r="G36482" s="94"/>
      <c r="H36482" s="94"/>
      <c r="I36482" s="94"/>
      <c r="J36482" s="2"/>
      <c r="P36482" s="30"/>
      <c r="T36482" s="2"/>
      <c r="V36482" s="2"/>
      <c r="W36482" s="28"/>
      <c r="Y36482" s="30"/>
      <c r="Z36482" s="30"/>
      <c r="AB36482" s="6"/>
    </row>
    <row r="36483" spans="1:28">
      <c r="A36483" s="2"/>
      <c r="B36483" s="2"/>
      <c r="C36483" s="2"/>
      <c r="G36483" s="94"/>
      <c r="H36483" s="94"/>
      <c r="I36483" s="94"/>
      <c r="J36483" s="2"/>
      <c r="P36483" s="30"/>
      <c r="T36483" s="2"/>
      <c r="V36483" s="2"/>
      <c r="W36483" s="28"/>
      <c r="Y36483" s="30"/>
      <c r="Z36483" s="30"/>
      <c r="AB36483" s="6"/>
    </row>
    <row r="36484" spans="1:28">
      <c r="A36484" s="2"/>
      <c r="B36484" s="2"/>
      <c r="C36484" s="2"/>
      <c r="G36484" s="94"/>
      <c r="H36484" s="94"/>
      <c r="I36484" s="94"/>
      <c r="J36484" s="2"/>
      <c r="P36484" s="30"/>
      <c r="T36484" s="2"/>
      <c r="V36484" s="2"/>
      <c r="W36484" s="28"/>
      <c r="Y36484" s="30"/>
      <c r="Z36484" s="30"/>
      <c r="AB36484" s="6"/>
    </row>
    <row r="36485" spans="1:28">
      <c r="A36485" s="2"/>
      <c r="B36485" s="2"/>
      <c r="C36485" s="2"/>
      <c r="G36485" s="94"/>
      <c r="H36485" s="94"/>
      <c r="I36485" s="94"/>
      <c r="J36485" s="2"/>
      <c r="P36485" s="30"/>
      <c r="T36485" s="2"/>
      <c r="V36485" s="2"/>
      <c r="W36485" s="28"/>
      <c r="Y36485" s="30"/>
      <c r="Z36485" s="30"/>
      <c r="AB36485" s="6"/>
    </row>
    <row r="36486" spans="1:28">
      <c r="A36486" s="2"/>
      <c r="B36486" s="2"/>
      <c r="C36486" s="2"/>
      <c r="G36486" s="94"/>
      <c r="H36486" s="94"/>
      <c r="I36486" s="94"/>
      <c r="J36486" s="2"/>
      <c r="P36486" s="30"/>
      <c r="T36486" s="2"/>
      <c r="V36486" s="2"/>
      <c r="W36486" s="28"/>
      <c r="Y36486" s="30"/>
      <c r="Z36486" s="30"/>
      <c r="AB36486" s="6"/>
    </row>
    <row r="36487" spans="1:28">
      <c r="A36487" s="2"/>
      <c r="B36487" s="2"/>
      <c r="C36487" s="2"/>
      <c r="G36487" s="94"/>
      <c r="H36487" s="94"/>
      <c r="I36487" s="94"/>
      <c r="J36487" s="2"/>
      <c r="P36487" s="30"/>
      <c r="T36487" s="2"/>
      <c r="V36487" s="2"/>
      <c r="W36487" s="28"/>
      <c r="Y36487" s="30"/>
      <c r="Z36487" s="30"/>
      <c r="AB36487" s="6"/>
    </row>
    <row r="36488" spans="1:28">
      <c r="A36488" s="2"/>
      <c r="B36488" s="2"/>
      <c r="C36488" s="2"/>
      <c r="G36488" s="94"/>
      <c r="H36488" s="94"/>
      <c r="I36488" s="94"/>
      <c r="J36488" s="2"/>
      <c r="P36488" s="30"/>
      <c r="T36488" s="2"/>
      <c r="V36488" s="2"/>
      <c r="W36488" s="28"/>
      <c r="Y36488" s="30"/>
      <c r="Z36488" s="30"/>
      <c r="AB36488" s="6"/>
    </row>
    <row r="36489" spans="1:28">
      <c r="A36489" s="2"/>
      <c r="B36489" s="2"/>
      <c r="C36489" s="2"/>
      <c r="G36489" s="94"/>
      <c r="H36489" s="94"/>
      <c r="I36489" s="94"/>
      <c r="J36489" s="2"/>
      <c r="P36489" s="30"/>
      <c r="T36489" s="2"/>
      <c r="V36489" s="2"/>
      <c r="W36489" s="28"/>
      <c r="Y36489" s="30"/>
      <c r="Z36489" s="30"/>
      <c r="AB36489" s="6"/>
    </row>
    <row r="36490" spans="1:28">
      <c r="A36490" s="2"/>
      <c r="B36490" s="2"/>
      <c r="C36490" s="2"/>
      <c r="G36490" s="94"/>
      <c r="H36490" s="94"/>
      <c r="I36490" s="94"/>
      <c r="J36490" s="2"/>
      <c r="P36490" s="30"/>
      <c r="T36490" s="2"/>
      <c r="V36490" s="2"/>
      <c r="W36490" s="28"/>
      <c r="Y36490" s="30"/>
      <c r="Z36490" s="30"/>
      <c r="AB36490" s="6"/>
    </row>
    <row r="36491" spans="1:28">
      <c r="A36491" s="2"/>
      <c r="B36491" s="2"/>
      <c r="C36491" s="2"/>
      <c r="G36491" s="94"/>
      <c r="H36491" s="94"/>
      <c r="I36491" s="94"/>
      <c r="J36491" s="2"/>
      <c r="P36491" s="30"/>
      <c r="T36491" s="2"/>
      <c r="V36491" s="2"/>
      <c r="W36491" s="28"/>
      <c r="Y36491" s="30"/>
      <c r="Z36491" s="30"/>
      <c r="AB36491" s="6"/>
    </row>
    <row r="36492" spans="1:28">
      <c r="A36492" s="2"/>
      <c r="B36492" s="2"/>
      <c r="C36492" s="2"/>
      <c r="G36492" s="94"/>
      <c r="H36492" s="94"/>
      <c r="I36492" s="94"/>
      <c r="J36492" s="2"/>
      <c r="P36492" s="30"/>
      <c r="T36492" s="2"/>
      <c r="V36492" s="2"/>
      <c r="W36492" s="28"/>
      <c r="Y36492" s="30"/>
      <c r="Z36492" s="30"/>
      <c r="AB36492" s="6"/>
    </row>
    <row r="36493" spans="1:28">
      <c r="A36493" s="2"/>
      <c r="B36493" s="2"/>
      <c r="C36493" s="2"/>
      <c r="G36493" s="94"/>
      <c r="H36493" s="94"/>
      <c r="I36493" s="94"/>
      <c r="J36493" s="2"/>
      <c r="P36493" s="30"/>
      <c r="T36493" s="2"/>
      <c r="V36493" s="2"/>
      <c r="W36493" s="28"/>
      <c r="Y36493" s="30"/>
      <c r="Z36493" s="30"/>
      <c r="AB36493" s="6"/>
    </row>
    <row r="36494" spans="1:28">
      <c r="A36494" s="2"/>
      <c r="B36494" s="2"/>
      <c r="C36494" s="2"/>
      <c r="G36494" s="94"/>
      <c r="H36494" s="94"/>
      <c r="I36494" s="94"/>
      <c r="J36494" s="2"/>
      <c r="P36494" s="30"/>
      <c r="T36494" s="2"/>
      <c r="V36494" s="2"/>
      <c r="W36494" s="28"/>
      <c r="Y36494" s="30"/>
      <c r="Z36494" s="30"/>
      <c r="AB36494" s="6"/>
    </row>
    <row r="36495" spans="1:28">
      <c r="A36495" s="2"/>
      <c r="B36495" s="2"/>
      <c r="C36495" s="2"/>
      <c r="G36495" s="94"/>
      <c r="H36495" s="94"/>
      <c r="I36495" s="94"/>
      <c r="J36495" s="2"/>
      <c r="P36495" s="30"/>
      <c r="T36495" s="2"/>
      <c r="V36495" s="2"/>
      <c r="W36495" s="28"/>
      <c r="Y36495" s="30"/>
      <c r="Z36495" s="30"/>
      <c r="AB36495" s="6"/>
    </row>
    <row r="36496" spans="1:28">
      <c r="A36496" s="2"/>
      <c r="B36496" s="2"/>
      <c r="C36496" s="2"/>
      <c r="G36496" s="94"/>
      <c r="H36496" s="94"/>
      <c r="I36496" s="94"/>
      <c r="J36496" s="2"/>
      <c r="P36496" s="30"/>
      <c r="T36496" s="2"/>
      <c r="V36496" s="2"/>
      <c r="W36496" s="28"/>
      <c r="Y36496" s="30"/>
      <c r="Z36496" s="30"/>
      <c r="AB36496" s="6"/>
    </row>
    <row r="36497" spans="1:28">
      <c r="A36497" s="2"/>
      <c r="B36497" s="2"/>
      <c r="C36497" s="2"/>
      <c r="G36497" s="94"/>
      <c r="H36497" s="94"/>
      <c r="I36497" s="94"/>
      <c r="J36497" s="2"/>
      <c r="P36497" s="30"/>
      <c r="T36497" s="2"/>
      <c r="V36497" s="2"/>
      <c r="W36497" s="28"/>
      <c r="Y36497" s="30"/>
      <c r="Z36497" s="30"/>
      <c r="AB36497" s="6"/>
    </row>
    <row r="36498" spans="1:28">
      <c r="A36498" s="2"/>
      <c r="B36498" s="2"/>
      <c r="C36498" s="2"/>
      <c r="G36498" s="94"/>
      <c r="H36498" s="94"/>
      <c r="I36498" s="94"/>
      <c r="J36498" s="2"/>
      <c r="P36498" s="30"/>
      <c r="T36498" s="2"/>
      <c r="V36498" s="2"/>
      <c r="W36498" s="28"/>
      <c r="Y36498" s="30"/>
      <c r="Z36498" s="30"/>
      <c r="AB36498" s="6"/>
    </row>
    <row r="36499" spans="1:28">
      <c r="A36499" s="2"/>
      <c r="B36499" s="2"/>
      <c r="C36499" s="2"/>
      <c r="G36499" s="94"/>
      <c r="H36499" s="94"/>
      <c r="I36499" s="94"/>
      <c r="J36499" s="2"/>
      <c r="P36499" s="30"/>
      <c r="T36499" s="2"/>
      <c r="V36499" s="2"/>
      <c r="W36499" s="28"/>
      <c r="Y36499" s="30"/>
      <c r="Z36499" s="30"/>
      <c r="AB36499" s="6"/>
    </row>
    <row r="36500" spans="1:28">
      <c r="A36500" s="2"/>
      <c r="B36500" s="2"/>
      <c r="C36500" s="2"/>
      <c r="G36500" s="94"/>
      <c r="H36500" s="94"/>
      <c r="I36500" s="94"/>
      <c r="J36500" s="2"/>
      <c r="P36500" s="30"/>
      <c r="T36500" s="2"/>
      <c r="V36500" s="2"/>
      <c r="W36500" s="28"/>
      <c r="Y36500" s="30"/>
      <c r="Z36500" s="30"/>
      <c r="AB36500" s="6"/>
    </row>
    <row r="36501" spans="1:28">
      <c r="A36501" s="2"/>
      <c r="B36501" s="2"/>
      <c r="C36501" s="2"/>
      <c r="G36501" s="94"/>
      <c r="H36501" s="94"/>
      <c r="I36501" s="94"/>
      <c r="J36501" s="2"/>
      <c r="P36501" s="30"/>
      <c r="T36501" s="2"/>
      <c r="V36501" s="2"/>
      <c r="W36501" s="28"/>
      <c r="Y36501" s="30"/>
      <c r="Z36501" s="30"/>
      <c r="AB36501" s="6"/>
    </row>
    <row r="36502" spans="1:28">
      <c r="A36502" s="2"/>
      <c r="B36502" s="2"/>
      <c r="C36502" s="2"/>
      <c r="G36502" s="94"/>
      <c r="H36502" s="94"/>
      <c r="I36502" s="94"/>
      <c r="J36502" s="2"/>
      <c r="P36502" s="30"/>
      <c r="T36502" s="2"/>
      <c r="V36502" s="2"/>
      <c r="W36502" s="28"/>
      <c r="Y36502" s="30"/>
      <c r="Z36502" s="30"/>
      <c r="AB36502" s="6"/>
    </row>
    <row r="36503" spans="1:28">
      <c r="A36503" s="2"/>
      <c r="B36503" s="2"/>
      <c r="C36503" s="2"/>
      <c r="G36503" s="94"/>
      <c r="H36503" s="94"/>
      <c r="I36503" s="94"/>
      <c r="J36503" s="2"/>
      <c r="P36503" s="30"/>
      <c r="T36503" s="2"/>
      <c r="V36503" s="2"/>
      <c r="W36503" s="28"/>
      <c r="Y36503" s="30"/>
      <c r="Z36503" s="30"/>
      <c r="AB36503" s="6"/>
    </row>
    <row r="36504" spans="1:28">
      <c r="A36504" s="2"/>
      <c r="B36504" s="2"/>
      <c r="C36504" s="2"/>
      <c r="G36504" s="94"/>
      <c r="H36504" s="94"/>
      <c r="I36504" s="94"/>
      <c r="J36504" s="2"/>
      <c r="P36504" s="30"/>
      <c r="T36504" s="2"/>
      <c r="V36504" s="2"/>
      <c r="W36504" s="28"/>
      <c r="Y36504" s="30"/>
      <c r="Z36504" s="30"/>
      <c r="AB36504" s="6"/>
    </row>
    <row r="36505" spans="1:28">
      <c r="A36505" s="2"/>
      <c r="B36505" s="2"/>
      <c r="C36505" s="2"/>
      <c r="G36505" s="94"/>
      <c r="H36505" s="94"/>
      <c r="I36505" s="94"/>
      <c r="J36505" s="2"/>
      <c r="P36505" s="30"/>
      <c r="T36505" s="2"/>
      <c r="V36505" s="2"/>
      <c r="W36505" s="28"/>
      <c r="Y36505" s="30"/>
      <c r="Z36505" s="30"/>
      <c r="AB36505" s="6"/>
    </row>
    <row r="36506" spans="1:28">
      <c r="A36506" s="2"/>
      <c r="B36506" s="2"/>
      <c r="C36506" s="2"/>
      <c r="G36506" s="94"/>
      <c r="H36506" s="94"/>
      <c r="I36506" s="94"/>
      <c r="J36506" s="2"/>
      <c r="P36506" s="30"/>
      <c r="T36506" s="2"/>
      <c r="V36506" s="2"/>
      <c r="W36506" s="28"/>
      <c r="Y36506" s="30"/>
      <c r="Z36506" s="30"/>
      <c r="AB36506" s="6"/>
    </row>
    <row r="36507" spans="1:28">
      <c r="A36507" s="2"/>
      <c r="B36507" s="2"/>
      <c r="C36507" s="2"/>
      <c r="G36507" s="94"/>
      <c r="H36507" s="94"/>
      <c r="I36507" s="94"/>
      <c r="J36507" s="2"/>
      <c r="P36507" s="30"/>
      <c r="T36507" s="2"/>
      <c r="V36507" s="2"/>
      <c r="W36507" s="28"/>
      <c r="Y36507" s="30"/>
      <c r="Z36507" s="30"/>
      <c r="AB36507" s="6"/>
    </row>
    <row r="36508" spans="1:28">
      <c r="A36508" s="2"/>
      <c r="B36508" s="2"/>
      <c r="C36508" s="2"/>
      <c r="G36508" s="94"/>
      <c r="H36508" s="94"/>
      <c r="I36508" s="94"/>
      <c r="J36508" s="2"/>
      <c r="P36508" s="30"/>
      <c r="T36508" s="2"/>
      <c r="V36508" s="2"/>
      <c r="W36508" s="28"/>
      <c r="Y36508" s="30"/>
      <c r="Z36508" s="30"/>
      <c r="AB36508" s="6"/>
    </row>
    <row r="36509" spans="1:28">
      <c r="A36509" s="2"/>
      <c r="B36509" s="2"/>
      <c r="C36509" s="2"/>
      <c r="G36509" s="94"/>
      <c r="H36509" s="94"/>
      <c r="I36509" s="94"/>
      <c r="J36509" s="2"/>
      <c r="P36509" s="30"/>
      <c r="T36509" s="2"/>
      <c r="V36509" s="2"/>
      <c r="W36509" s="28"/>
      <c r="Y36509" s="30"/>
      <c r="Z36509" s="30"/>
      <c r="AB36509" s="6"/>
    </row>
    <row r="36510" spans="1:28">
      <c r="A36510" s="2"/>
      <c r="B36510" s="2"/>
      <c r="C36510" s="2"/>
      <c r="G36510" s="94"/>
      <c r="H36510" s="94"/>
      <c r="I36510" s="94"/>
      <c r="J36510" s="2"/>
      <c r="P36510" s="30"/>
      <c r="T36510" s="2"/>
      <c r="V36510" s="2"/>
      <c r="W36510" s="28"/>
      <c r="Y36510" s="30"/>
      <c r="Z36510" s="30"/>
      <c r="AB36510" s="6"/>
    </row>
    <row r="36511" spans="1:28">
      <c r="A36511" s="2"/>
      <c r="B36511" s="2"/>
      <c r="C36511" s="2"/>
      <c r="G36511" s="94"/>
      <c r="H36511" s="94"/>
      <c r="I36511" s="94"/>
      <c r="J36511" s="2"/>
      <c r="P36511" s="30"/>
      <c r="T36511" s="2"/>
      <c r="V36511" s="2"/>
      <c r="W36511" s="28"/>
      <c r="Y36511" s="30"/>
      <c r="Z36511" s="30"/>
      <c r="AB36511" s="6"/>
    </row>
    <row r="36512" spans="1:28">
      <c r="A36512" s="2"/>
      <c r="B36512" s="2"/>
      <c r="C36512" s="2"/>
      <c r="G36512" s="94"/>
      <c r="H36512" s="94"/>
      <c r="I36512" s="94"/>
      <c r="J36512" s="2"/>
      <c r="P36512" s="30"/>
      <c r="T36512" s="2"/>
      <c r="V36512" s="2"/>
      <c r="W36512" s="28"/>
      <c r="Y36512" s="30"/>
      <c r="Z36512" s="30"/>
      <c r="AB36512" s="6"/>
    </row>
    <row r="36513" spans="1:28">
      <c r="A36513" s="2"/>
      <c r="B36513" s="2"/>
      <c r="C36513" s="2"/>
      <c r="G36513" s="94"/>
      <c r="H36513" s="94"/>
      <c r="I36513" s="94"/>
      <c r="J36513" s="2"/>
      <c r="P36513" s="30"/>
      <c r="T36513" s="2"/>
      <c r="V36513" s="2"/>
      <c r="W36513" s="28"/>
      <c r="Y36513" s="30"/>
      <c r="Z36513" s="30"/>
      <c r="AB36513" s="6"/>
    </row>
    <row r="36514" spans="1:28">
      <c r="A36514" s="2"/>
      <c r="B36514" s="2"/>
      <c r="C36514" s="2"/>
      <c r="G36514" s="94"/>
      <c r="H36514" s="94"/>
      <c r="I36514" s="94"/>
      <c r="J36514" s="2"/>
      <c r="P36514" s="30"/>
      <c r="T36514" s="2"/>
      <c r="V36514" s="2"/>
      <c r="W36514" s="28"/>
      <c r="Y36514" s="30"/>
      <c r="Z36514" s="30"/>
      <c r="AB36514" s="6"/>
    </row>
    <row r="36515" spans="1:28">
      <c r="A36515" s="2"/>
      <c r="B36515" s="2"/>
      <c r="C36515" s="2"/>
      <c r="G36515" s="94"/>
      <c r="H36515" s="94"/>
      <c r="I36515" s="94"/>
      <c r="J36515" s="2"/>
      <c r="P36515" s="30"/>
      <c r="T36515" s="2"/>
      <c r="V36515" s="2"/>
      <c r="W36515" s="28"/>
      <c r="Y36515" s="30"/>
      <c r="Z36515" s="30"/>
      <c r="AB36515" s="6"/>
    </row>
    <row r="36516" spans="1:28">
      <c r="A36516" s="2"/>
      <c r="B36516" s="2"/>
      <c r="C36516" s="2"/>
      <c r="G36516" s="94"/>
      <c r="H36516" s="94"/>
      <c r="I36516" s="94"/>
      <c r="J36516" s="2"/>
      <c r="P36516" s="30"/>
      <c r="T36516" s="2"/>
      <c r="V36516" s="2"/>
      <c r="W36516" s="28"/>
      <c r="Y36516" s="30"/>
      <c r="Z36516" s="30"/>
      <c r="AB36516" s="6"/>
    </row>
    <row r="36517" spans="1:28">
      <c r="A36517" s="2"/>
      <c r="B36517" s="2"/>
      <c r="C36517" s="2"/>
      <c r="G36517" s="94"/>
      <c r="H36517" s="94"/>
      <c r="I36517" s="94"/>
      <c r="J36517" s="2"/>
      <c r="P36517" s="30"/>
      <c r="T36517" s="2"/>
      <c r="V36517" s="2"/>
      <c r="W36517" s="28"/>
      <c r="Y36517" s="30"/>
      <c r="Z36517" s="30"/>
      <c r="AB36517" s="6"/>
    </row>
    <row r="36518" spans="1:28">
      <c r="A36518" s="2"/>
      <c r="B36518" s="2"/>
      <c r="C36518" s="2"/>
      <c r="G36518" s="94"/>
      <c r="H36518" s="94"/>
      <c r="I36518" s="94"/>
      <c r="J36518" s="2"/>
      <c r="P36518" s="30"/>
      <c r="T36518" s="2"/>
      <c r="V36518" s="2"/>
      <c r="W36518" s="28"/>
      <c r="Y36518" s="30"/>
      <c r="Z36518" s="30"/>
      <c r="AB36518" s="6"/>
    </row>
    <row r="36519" spans="1:28">
      <c r="A36519" s="2"/>
      <c r="B36519" s="2"/>
      <c r="C36519" s="2"/>
      <c r="G36519" s="94"/>
      <c r="H36519" s="94"/>
      <c r="I36519" s="94"/>
      <c r="J36519" s="2"/>
      <c r="P36519" s="30"/>
      <c r="T36519" s="2"/>
      <c r="V36519" s="2"/>
      <c r="W36519" s="28"/>
      <c r="Y36519" s="30"/>
      <c r="Z36519" s="30"/>
      <c r="AB36519" s="6"/>
    </row>
    <row r="36520" spans="1:28">
      <c r="A36520" s="2"/>
      <c r="B36520" s="2"/>
      <c r="C36520" s="2"/>
      <c r="G36520" s="94"/>
      <c r="H36520" s="94"/>
      <c r="I36520" s="94"/>
      <c r="J36520" s="2"/>
      <c r="P36520" s="30"/>
      <c r="T36520" s="2"/>
      <c r="V36520" s="2"/>
      <c r="W36520" s="28"/>
      <c r="Y36520" s="30"/>
      <c r="Z36520" s="30"/>
      <c r="AB36520" s="6"/>
    </row>
    <row r="36521" spans="1:28">
      <c r="A36521" s="2"/>
      <c r="B36521" s="2"/>
      <c r="C36521" s="2"/>
      <c r="G36521" s="94"/>
      <c r="H36521" s="94"/>
      <c r="I36521" s="94"/>
      <c r="J36521" s="2"/>
      <c r="P36521" s="30"/>
      <c r="T36521" s="2"/>
      <c r="V36521" s="2"/>
      <c r="W36521" s="28"/>
      <c r="Y36521" s="30"/>
      <c r="Z36521" s="30"/>
      <c r="AB36521" s="6"/>
    </row>
    <row r="36522" spans="1:28">
      <c r="A36522" s="2"/>
      <c r="B36522" s="2"/>
      <c r="C36522" s="2"/>
      <c r="G36522" s="94"/>
      <c r="H36522" s="94"/>
      <c r="I36522" s="94"/>
      <c r="J36522" s="2"/>
      <c r="P36522" s="30"/>
      <c r="T36522" s="2"/>
      <c r="V36522" s="2"/>
      <c r="W36522" s="28"/>
      <c r="Y36522" s="30"/>
      <c r="Z36522" s="30"/>
      <c r="AB36522" s="6"/>
    </row>
    <row r="36523" spans="1:28">
      <c r="A36523" s="2"/>
      <c r="B36523" s="2"/>
      <c r="C36523" s="2"/>
      <c r="G36523" s="94"/>
      <c r="H36523" s="94"/>
      <c r="I36523" s="94"/>
      <c r="J36523" s="2"/>
      <c r="P36523" s="30"/>
      <c r="T36523" s="2"/>
      <c r="V36523" s="2"/>
      <c r="W36523" s="28"/>
      <c r="Y36523" s="30"/>
      <c r="Z36523" s="30"/>
      <c r="AB36523" s="6"/>
    </row>
    <row r="36524" spans="1:28">
      <c r="A36524" s="2"/>
      <c r="B36524" s="2"/>
      <c r="C36524" s="2"/>
      <c r="G36524" s="94"/>
      <c r="H36524" s="94"/>
      <c r="I36524" s="94"/>
      <c r="J36524" s="2"/>
      <c r="P36524" s="30"/>
      <c r="T36524" s="2"/>
      <c r="V36524" s="2"/>
      <c r="W36524" s="28"/>
      <c r="Y36524" s="30"/>
      <c r="Z36524" s="30"/>
      <c r="AB36524" s="6"/>
    </row>
    <row r="36525" spans="1:28">
      <c r="A36525" s="2"/>
      <c r="B36525" s="2"/>
      <c r="C36525" s="2"/>
      <c r="G36525" s="94"/>
      <c r="H36525" s="94"/>
      <c r="I36525" s="94"/>
      <c r="J36525" s="2"/>
      <c r="P36525" s="30"/>
      <c r="T36525" s="2"/>
      <c r="V36525" s="2"/>
      <c r="W36525" s="28"/>
      <c r="Y36525" s="30"/>
      <c r="Z36525" s="30"/>
      <c r="AB36525" s="6"/>
    </row>
    <row r="36526" spans="1:28">
      <c r="A36526" s="2"/>
      <c r="B36526" s="2"/>
      <c r="C36526" s="2"/>
      <c r="G36526" s="94"/>
      <c r="H36526" s="94"/>
      <c r="I36526" s="94"/>
      <c r="J36526" s="2"/>
      <c r="P36526" s="30"/>
      <c r="T36526" s="2"/>
      <c r="V36526" s="2"/>
      <c r="W36526" s="28"/>
      <c r="Y36526" s="30"/>
      <c r="Z36526" s="30"/>
      <c r="AB36526" s="6"/>
    </row>
    <row r="36527" spans="1:28">
      <c r="A36527" s="2"/>
      <c r="B36527" s="2"/>
      <c r="C36527" s="2"/>
      <c r="G36527" s="94"/>
      <c r="H36527" s="94"/>
      <c r="I36527" s="94"/>
      <c r="J36527" s="2"/>
      <c r="P36527" s="30"/>
      <c r="T36527" s="2"/>
      <c r="V36527" s="2"/>
      <c r="W36527" s="28"/>
      <c r="Y36527" s="30"/>
      <c r="Z36527" s="30"/>
      <c r="AB36527" s="6"/>
    </row>
    <row r="36528" spans="1:28">
      <c r="A36528" s="2"/>
      <c r="B36528" s="2"/>
      <c r="C36528" s="2"/>
      <c r="G36528" s="94"/>
      <c r="H36528" s="94"/>
      <c r="I36528" s="94"/>
      <c r="J36528" s="2"/>
      <c r="P36528" s="30"/>
      <c r="T36528" s="2"/>
      <c r="V36528" s="2"/>
      <c r="W36528" s="28"/>
      <c r="Y36528" s="30"/>
      <c r="Z36528" s="30"/>
      <c r="AB36528" s="6"/>
    </row>
    <row r="36529" spans="1:28">
      <c r="A36529" s="2"/>
      <c r="B36529" s="2"/>
      <c r="C36529" s="2"/>
      <c r="G36529" s="94"/>
      <c r="H36529" s="94"/>
      <c r="I36529" s="94"/>
      <c r="J36529" s="2"/>
      <c r="P36529" s="30"/>
      <c r="T36529" s="2"/>
      <c r="V36529" s="2"/>
      <c r="W36529" s="28"/>
      <c r="Y36529" s="30"/>
      <c r="Z36529" s="30"/>
      <c r="AB36529" s="6"/>
    </row>
    <row r="36530" spans="1:28">
      <c r="A36530" s="2"/>
      <c r="B36530" s="2"/>
      <c r="C36530" s="2"/>
      <c r="G36530" s="94"/>
      <c r="H36530" s="94"/>
      <c r="I36530" s="94"/>
      <c r="J36530" s="2"/>
      <c r="P36530" s="30"/>
      <c r="T36530" s="2"/>
      <c r="V36530" s="2"/>
      <c r="W36530" s="28"/>
      <c r="Y36530" s="30"/>
      <c r="Z36530" s="30"/>
      <c r="AB36530" s="6"/>
    </row>
    <row r="36531" spans="1:28">
      <c r="A36531" s="2"/>
      <c r="B36531" s="2"/>
      <c r="C36531" s="2"/>
      <c r="G36531" s="94"/>
      <c r="H36531" s="94"/>
      <c r="I36531" s="94"/>
      <c r="J36531" s="2"/>
      <c r="P36531" s="30"/>
      <c r="T36531" s="2"/>
      <c r="V36531" s="2"/>
      <c r="W36531" s="28"/>
      <c r="Y36531" s="30"/>
      <c r="Z36531" s="30"/>
      <c r="AB36531" s="6"/>
    </row>
    <row r="36532" spans="1:28">
      <c r="A36532" s="2"/>
      <c r="B36532" s="2"/>
      <c r="C36532" s="2"/>
      <c r="G36532" s="94"/>
      <c r="H36532" s="94"/>
      <c r="I36532" s="94"/>
      <c r="J36532" s="2"/>
      <c r="P36532" s="30"/>
      <c r="T36532" s="2"/>
      <c r="V36532" s="2"/>
      <c r="W36532" s="28"/>
      <c r="Y36532" s="30"/>
      <c r="Z36532" s="30"/>
      <c r="AB36532" s="6"/>
    </row>
    <row r="36533" spans="1:28">
      <c r="A36533" s="2"/>
      <c r="B36533" s="2"/>
      <c r="C36533" s="2"/>
      <c r="G36533" s="94"/>
      <c r="H36533" s="94"/>
      <c r="I36533" s="94"/>
      <c r="J36533" s="2"/>
      <c r="P36533" s="30"/>
      <c r="T36533" s="2"/>
      <c r="V36533" s="2"/>
      <c r="W36533" s="28"/>
      <c r="Y36533" s="30"/>
      <c r="Z36533" s="30"/>
      <c r="AB36533" s="6"/>
    </row>
    <row r="36534" spans="1:28">
      <c r="A36534" s="2"/>
      <c r="B36534" s="2"/>
      <c r="C36534" s="2"/>
      <c r="G36534" s="94"/>
      <c r="H36534" s="94"/>
      <c r="I36534" s="94"/>
      <c r="J36534" s="2"/>
      <c r="P36534" s="30"/>
      <c r="T36534" s="2"/>
      <c r="V36534" s="2"/>
      <c r="W36534" s="28"/>
      <c r="Y36534" s="30"/>
      <c r="Z36534" s="30"/>
      <c r="AB36534" s="6"/>
    </row>
    <row r="36535" spans="1:28">
      <c r="A36535" s="2"/>
      <c r="B36535" s="2"/>
      <c r="C36535" s="2"/>
      <c r="G36535" s="94"/>
      <c r="H36535" s="94"/>
      <c r="I36535" s="94"/>
      <c r="J36535" s="2"/>
      <c r="P36535" s="30"/>
      <c r="T36535" s="2"/>
      <c r="V36535" s="2"/>
      <c r="W36535" s="28"/>
      <c r="Y36535" s="30"/>
      <c r="Z36535" s="30"/>
      <c r="AB36535" s="6"/>
    </row>
    <row r="36536" spans="1:28">
      <c r="A36536" s="2"/>
      <c r="B36536" s="2"/>
      <c r="C36536" s="2"/>
      <c r="G36536" s="94"/>
      <c r="H36536" s="94"/>
      <c r="I36536" s="94"/>
      <c r="J36536" s="2"/>
      <c r="P36536" s="30"/>
      <c r="T36536" s="2"/>
      <c r="V36536" s="2"/>
      <c r="W36536" s="28"/>
      <c r="Y36536" s="30"/>
      <c r="Z36536" s="30"/>
      <c r="AB36536" s="6"/>
    </row>
    <row r="36537" spans="1:28">
      <c r="A36537" s="2"/>
      <c r="B36537" s="2"/>
      <c r="C36537" s="2"/>
      <c r="G36537" s="94"/>
      <c r="H36537" s="94"/>
      <c r="I36537" s="94"/>
      <c r="J36537" s="2"/>
      <c r="P36537" s="30"/>
      <c r="T36537" s="2"/>
      <c r="V36537" s="2"/>
      <c r="W36537" s="28"/>
      <c r="Y36537" s="30"/>
      <c r="Z36537" s="30"/>
      <c r="AB36537" s="6"/>
    </row>
    <row r="36538" spans="1:28">
      <c r="A36538" s="2"/>
      <c r="B36538" s="2"/>
      <c r="C36538" s="2"/>
      <c r="G36538" s="94"/>
      <c r="H36538" s="94"/>
      <c r="I36538" s="94"/>
      <c r="J36538" s="2"/>
      <c r="P36538" s="30"/>
      <c r="T36538" s="2"/>
      <c r="V36538" s="2"/>
      <c r="W36538" s="28"/>
      <c r="Y36538" s="30"/>
      <c r="Z36538" s="30"/>
      <c r="AB36538" s="6"/>
    </row>
    <row r="36539" spans="1:28">
      <c r="A36539" s="2"/>
      <c r="B36539" s="2"/>
      <c r="C36539" s="2"/>
      <c r="G36539" s="94"/>
      <c r="H36539" s="94"/>
      <c r="I36539" s="94"/>
      <c r="J36539" s="2"/>
      <c r="P36539" s="30"/>
      <c r="T36539" s="2"/>
      <c r="V36539" s="2"/>
      <c r="W36539" s="28"/>
      <c r="Y36539" s="30"/>
      <c r="Z36539" s="30"/>
      <c r="AB36539" s="6"/>
    </row>
    <row r="36540" spans="1:28">
      <c r="A36540" s="2"/>
      <c r="B36540" s="2"/>
      <c r="C36540" s="2"/>
      <c r="G36540" s="94"/>
      <c r="H36540" s="94"/>
      <c r="I36540" s="94"/>
      <c r="J36540" s="2"/>
      <c r="P36540" s="30"/>
      <c r="T36540" s="2"/>
      <c r="V36540" s="2"/>
      <c r="W36540" s="28"/>
      <c r="Y36540" s="30"/>
      <c r="Z36540" s="30"/>
      <c r="AB36540" s="6"/>
    </row>
    <row r="36541" spans="1:28">
      <c r="A36541" s="2"/>
      <c r="B36541" s="2"/>
      <c r="C36541" s="2"/>
      <c r="G36541" s="94"/>
      <c r="H36541" s="94"/>
      <c r="I36541" s="94"/>
      <c r="J36541" s="2"/>
      <c r="P36541" s="30"/>
      <c r="T36541" s="2"/>
      <c r="V36541" s="2"/>
      <c r="W36541" s="28"/>
      <c r="Y36541" s="30"/>
      <c r="Z36541" s="30"/>
      <c r="AB36541" s="6"/>
    </row>
    <row r="36542" spans="1:28">
      <c r="A36542" s="2"/>
      <c r="B36542" s="2"/>
      <c r="C36542" s="2"/>
      <c r="G36542" s="94"/>
      <c r="H36542" s="94"/>
      <c r="I36542" s="94"/>
      <c r="J36542" s="2"/>
      <c r="P36542" s="30"/>
      <c r="T36542" s="2"/>
      <c r="V36542" s="2"/>
      <c r="W36542" s="28"/>
      <c r="Y36542" s="30"/>
      <c r="Z36542" s="30"/>
      <c r="AB36542" s="6"/>
    </row>
    <row r="36543" spans="1:28">
      <c r="A36543" s="2"/>
      <c r="B36543" s="2"/>
      <c r="C36543" s="2"/>
      <c r="G36543" s="94"/>
      <c r="H36543" s="94"/>
      <c r="I36543" s="94"/>
      <c r="J36543" s="2"/>
      <c r="P36543" s="30"/>
      <c r="T36543" s="2"/>
      <c r="V36543" s="2"/>
      <c r="W36543" s="28"/>
      <c r="Y36543" s="30"/>
      <c r="Z36543" s="30"/>
      <c r="AB36543" s="6"/>
    </row>
    <row r="36544" spans="1:28">
      <c r="A36544" s="2"/>
      <c r="B36544" s="2"/>
      <c r="C36544" s="2"/>
      <c r="G36544" s="94"/>
      <c r="H36544" s="94"/>
      <c r="I36544" s="94"/>
      <c r="J36544" s="2"/>
      <c r="P36544" s="30"/>
      <c r="T36544" s="2"/>
      <c r="V36544" s="2"/>
      <c r="W36544" s="28"/>
      <c r="Y36544" s="30"/>
      <c r="Z36544" s="30"/>
      <c r="AB36544" s="6"/>
    </row>
    <row r="36545" spans="1:28">
      <c r="A36545" s="2"/>
      <c r="B36545" s="2"/>
      <c r="C36545" s="2"/>
      <c r="G36545" s="94"/>
      <c r="H36545" s="94"/>
      <c r="I36545" s="94"/>
      <c r="J36545" s="2"/>
      <c r="P36545" s="30"/>
      <c r="T36545" s="2"/>
      <c r="V36545" s="2"/>
      <c r="W36545" s="28"/>
      <c r="Y36545" s="30"/>
      <c r="Z36545" s="30"/>
      <c r="AB36545" s="6"/>
    </row>
    <row r="36546" spans="1:28">
      <c r="A36546" s="2"/>
      <c r="B36546" s="2"/>
      <c r="C36546" s="2"/>
      <c r="G36546" s="94"/>
      <c r="H36546" s="94"/>
      <c r="I36546" s="94"/>
      <c r="J36546" s="2"/>
      <c r="P36546" s="30"/>
      <c r="T36546" s="2"/>
      <c r="V36546" s="2"/>
      <c r="W36546" s="28"/>
      <c r="Y36546" s="30"/>
      <c r="Z36546" s="30"/>
      <c r="AB36546" s="6"/>
    </row>
    <row r="36547" spans="1:28">
      <c r="A36547" s="2"/>
      <c r="B36547" s="2"/>
      <c r="C36547" s="2"/>
      <c r="G36547" s="94"/>
      <c r="H36547" s="94"/>
      <c r="I36547" s="94"/>
      <c r="J36547" s="2"/>
      <c r="P36547" s="30"/>
      <c r="T36547" s="2"/>
      <c r="V36547" s="2"/>
      <c r="W36547" s="28"/>
      <c r="Y36547" s="30"/>
      <c r="Z36547" s="30"/>
      <c r="AB36547" s="6"/>
    </row>
    <row r="36548" spans="1:28">
      <c r="A36548" s="2"/>
      <c r="B36548" s="2"/>
      <c r="C36548" s="2"/>
      <c r="G36548" s="94"/>
      <c r="H36548" s="94"/>
      <c r="I36548" s="94"/>
      <c r="J36548" s="2"/>
      <c r="P36548" s="30"/>
      <c r="T36548" s="2"/>
      <c r="V36548" s="2"/>
      <c r="W36548" s="28"/>
      <c r="Y36548" s="30"/>
      <c r="Z36548" s="30"/>
      <c r="AB36548" s="6"/>
    </row>
    <row r="36549" spans="1:28">
      <c r="A36549" s="2"/>
      <c r="B36549" s="2"/>
      <c r="C36549" s="2"/>
      <c r="G36549" s="94"/>
      <c r="H36549" s="94"/>
      <c r="I36549" s="94"/>
      <c r="J36549" s="2"/>
      <c r="P36549" s="30"/>
      <c r="T36549" s="2"/>
      <c r="V36549" s="2"/>
      <c r="W36549" s="28"/>
      <c r="Y36549" s="30"/>
      <c r="Z36549" s="30"/>
      <c r="AB36549" s="6"/>
    </row>
    <row r="36550" spans="1:28">
      <c r="A36550" s="2"/>
      <c r="B36550" s="2"/>
      <c r="C36550" s="2"/>
      <c r="G36550" s="94"/>
      <c r="H36550" s="94"/>
      <c r="I36550" s="94"/>
      <c r="J36550" s="2"/>
      <c r="P36550" s="30"/>
      <c r="T36550" s="2"/>
      <c r="V36550" s="2"/>
      <c r="W36550" s="28"/>
      <c r="Y36550" s="30"/>
      <c r="Z36550" s="30"/>
      <c r="AB36550" s="6"/>
    </row>
    <row r="36551" spans="1:28">
      <c r="A36551" s="2"/>
      <c r="B36551" s="2"/>
      <c r="C36551" s="2"/>
      <c r="G36551" s="94"/>
      <c r="H36551" s="94"/>
      <c r="I36551" s="94"/>
      <c r="J36551" s="2"/>
      <c r="P36551" s="30"/>
      <c r="T36551" s="2"/>
      <c r="V36551" s="2"/>
      <c r="W36551" s="28"/>
      <c r="Y36551" s="30"/>
      <c r="Z36551" s="30"/>
      <c r="AB36551" s="6"/>
    </row>
    <row r="36552" spans="1:28">
      <c r="A36552" s="2"/>
      <c r="B36552" s="2"/>
      <c r="C36552" s="2"/>
      <c r="G36552" s="94"/>
      <c r="H36552" s="94"/>
      <c r="I36552" s="94"/>
      <c r="J36552" s="2"/>
      <c r="P36552" s="30"/>
      <c r="T36552" s="2"/>
      <c r="V36552" s="2"/>
      <c r="W36552" s="28"/>
      <c r="Y36552" s="30"/>
      <c r="Z36552" s="30"/>
      <c r="AB36552" s="6"/>
    </row>
    <row r="36553" spans="1:28">
      <c r="A36553" s="2"/>
      <c r="B36553" s="2"/>
      <c r="C36553" s="2"/>
      <c r="G36553" s="94"/>
      <c r="H36553" s="94"/>
      <c r="I36553" s="94"/>
      <c r="J36553" s="2"/>
      <c r="P36553" s="30"/>
      <c r="T36553" s="2"/>
      <c r="V36553" s="2"/>
      <c r="W36553" s="28"/>
      <c r="Y36553" s="30"/>
      <c r="Z36553" s="30"/>
      <c r="AB36553" s="6"/>
    </row>
    <row r="36554" spans="1:28">
      <c r="A36554" s="2"/>
      <c r="B36554" s="2"/>
      <c r="C36554" s="2"/>
      <c r="G36554" s="94"/>
      <c r="H36554" s="94"/>
      <c r="I36554" s="94"/>
      <c r="J36554" s="2"/>
      <c r="P36554" s="30"/>
      <c r="T36554" s="2"/>
      <c r="V36554" s="2"/>
      <c r="W36554" s="28"/>
      <c r="Y36554" s="30"/>
      <c r="Z36554" s="30"/>
      <c r="AB36554" s="6"/>
    </row>
    <row r="36555" spans="1:28">
      <c r="A36555" s="2"/>
      <c r="B36555" s="2"/>
      <c r="C36555" s="2"/>
      <c r="G36555" s="94"/>
      <c r="H36555" s="94"/>
      <c r="I36555" s="94"/>
      <c r="J36555" s="2"/>
      <c r="P36555" s="30"/>
      <c r="T36555" s="2"/>
      <c r="V36555" s="2"/>
      <c r="W36555" s="28"/>
      <c r="Y36555" s="30"/>
      <c r="Z36555" s="30"/>
      <c r="AB36555" s="6"/>
    </row>
    <row r="36556" spans="1:28">
      <c r="A36556" s="2"/>
      <c r="B36556" s="2"/>
      <c r="C36556" s="2"/>
      <c r="G36556" s="94"/>
      <c r="H36556" s="94"/>
      <c r="I36556" s="94"/>
      <c r="J36556" s="2"/>
      <c r="P36556" s="30"/>
      <c r="T36556" s="2"/>
      <c r="V36556" s="2"/>
      <c r="W36556" s="28"/>
      <c r="Y36556" s="30"/>
      <c r="Z36556" s="30"/>
      <c r="AB36556" s="6"/>
    </row>
    <row r="36557" spans="1:28">
      <c r="A36557" s="2"/>
      <c r="B36557" s="2"/>
      <c r="C36557" s="2"/>
      <c r="G36557" s="94"/>
      <c r="H36557" s="94"/>
      <c r="I36557" s="94"/>
      <c r="J36557" s="2"/>
      <c r="P36557" s="30"/>
      <c r="T36557" s="2"/>
      <c r="V36557" s="2"/>
      <c r="W36557" s="28"/>
      <c r="Y36557" s="30"/>
      <c r="Z36557" s="30"/>
      <c r="AB36557" s="6"/>
    </row>
    <row r="36558" spans="1:28">
      <c r="A36558" s="2"/>
      <c r="B36558" s="2"/>
      <c r="C36558" s="2"/>
      <c r="G36558" s="94"/>
      <c r="H36558" s="94"/>
      <c r="I36558" s="94"/>
      <c r="J36558" s="2"/>
      <c r="P36558" s="30"/>
      <c r="T36558" s="2"/>
      <c r="V36558" s="2"/>
      <c r="W36558" s="28"/>
      <c r="Y36558" s="30"/>
      <c r="Z36558" s="30"/>
      <c r="AB36558" s="6"/>
    </row>
    <row r="36559" spans="1:28">
      <c r="A36559" s="2"/>
      <c r="B36559" s="2"/>
      <c r="C36559" s="2"/>
      <c r="G36559" s="94"/>
      <c r="H36559" s="94"/>
      <c r="I36559" s="94"/>
      <c r="J36559" s="2"/>
      <c r="P36559" s="30"/>
      <c r="T36559" s="2"/>
      <c r="V36559" s="2"/>
      <c r="W36559" s="28"/>
      <c r="Y36559" s="30"/>
      <c r="Z36559" s="30"/>
      <c r="AB36559" s="6"/>
    </row>
    <row r="36560" spans="1:28">
      <c r="A36560" s="2"/>
      <c r="B36560" s="2"/>
      <c r="C36560" s="2"/>
      <c r="G36560" s="94"/>
      <c r="H36560" s="94"/>
      <c r="I36560" s="94"/>
      <c r="J36560" s="2"/>
      <c r="P36560" s="30"/>
      <c r="T36560" s="2"/>
      <c r="V36560" s="2"/>
      <c r="W36560" s="28"/>
      <c r="Y36560" s="30"/>
      <c r="Z36560" s="30"/>
      <c r="AB36560" s="6"/>
    </row>
    <row r="36561" spans="1:28">
      <c r="A36561" s="2"/>
      <c r="B36561" s="2"/>
      <c r="C36561" s="2"/>
      <c r="G36561" s="94"/>
      <c r="H36561" s="94"/>
      <c r="I36561" s="94"/>
      <c r="J36561" s="2"/>
      <c r="P36561" s="30"/>
      <c r="T36561" s="2"/>
      <c r="V36561" s="2"/>
      <c r="W36561" s="28"/>
      <c r="Y36561" s="30"/>
      <c r="Z36561" s="30"/>
      <c r="AB36561" s="6"/>
    </row>
    <row r="36562" spans="1:28">
      <c r="A36562" s="2"/>
      <c r="B36562" s="2"/>
      <c r="C36562" s="2"/>
      <c r="G36562" s="94"/>
      <c r="H36562" s="94"/>
      <c r="I36562" s="94"/>
      <c r="J36562" s="2"/>
      <c r="P36562" s="30"/>
      <c r="T36562" s="2"/>
      <c r="V36562" s="2"/>
      <c r="W36562" s="28"/>
      <c r="Y36562" s="30"/>
      <c r="Z36562" s="30"/>
      <c r="AB36562" s="6"/>
    </row>
    <row r="36563" spans="1:28">
      <c r="A36563" s="2"/>
      <c r="B36563" s="2"/>
      <c r="C36563" s="2"/>
      <c r="G36563" s="94"/>
      <c r="H36563" s="94"/>
      <c r="I36563" s="94"/>
      <c r="J36563" s="2"/>
      <c r="P36563" s="30"/>
      <c r="T36563" s="2"/>
      <c r="V36563" s="2"/>
      <c r="W36563" s="28"/>
      <c r="Y36563" s="30"/>
      <c r="Z36563" s="30"/>
      <c r="AB36563" s="6"/>
    </row>
    <row r="36564" spans="1:28">
      <c r="A36564" s="2"/>
      <c r="B36564" s="2"/>
      <c r="C36564" s="2"/>
      <c r="G36564" s="94"/>
      <c r="H36564" s="94"/>
      <c r="I36564" s="94"/>
      <c r="J36564" s="2"/>
      <c r="P36564" s="30"/>
      <c r="T36564" s="2"/>
      <c r="V36564" s="2"/>
      <c r="W36564" s="28"/>
      <c r="Y36564" s="30"/>
      <c r="Z36564" s="30"/>
      <c r="AB36564" s="6"/>
    </row>
    <row r="36565" spans="1:28">
      <c r="A36565" s="2"/>
      <c r="B36565" s="2"/>
      <c r="C36565" s="2"/>
      <c r="G36565" s="94"/>
      <c r="H36565" s="94"/>
      <c r="I36565" s="94"/>
      <c r="J36565" s="2"/>
      <c r="P36565" s="30"/>
      <c r="T36565" s="2"/>
      <c r="V36565" s="2"/>
      <c r="W36565" s="28"/>
      <c r="Y36565" s="30"/>
      <c r="Z36565" s="30"/>
      <c r="AB36565" s="6"/>
    </row>
    <row r="36566" spans="1:28">
      <c r="A36566" s="2"/>
      <c r="B36566" s="2"/>
      <c r="C36566" s="2"/>
      <c r="G36566" s="94"/>
      <c r="H36566" s="94"/>
      <c r="I36566" s="94"/>
      <c r="J36566" s="2"/>
      <c r="P36566" s="30"/>
      <c r="T36566" s="2"/>
      <c r="V36566" s="2"/>
      <c r="W36566" s="28"/>
      <c r="Y36566" s="30"/>
      <c r="Z36566" s="30"/>
      <c r="AB36566" s="6"/>
    </row>
    <row r="36567" spans="1:28">
      <c r="A36567" s="2"/>
      <c r="B36567" s="2"/>
      <c r="C36567" s="2"/>
      <c r="G36567" s="94"/>
      <c r="H36567" s="94"/>
      <c r="I36567" s="94"/>
      <c r="J36567" s="2"/>
      <c r="P36567" s="30"/>
      <c r="T36567" s="2"/>
      <c r="V36567" s="2"/>
      <c r="W36567" s="28"/>
      <c r="Y36567" s="30"/>
      <c r="Z36567" s="30"/>
      <c r="AB36567" s="6"/>
    </row>
    <row r="36568" spans="1:28">
      <c r="A36568" s="2"/>
      <c r="B36568" s="2"/>
      <c r="C36568" s="2"/>
      <c r="G36568" s="94"/>
      <c r="H36568" s="94"/>
      <c r="I36568" s="94"/>
      <c r="J36568" s="2"/>
      <c r="P36568" s="30"/>
      <c r="T36568" s="2"/>
      <c r="V36568" s="2"/>
      <c r="W36568" s="28"/>
      <c r="Y36568" s="30"/>
      <c r="Z36568" s="30"/>
      <c r="AB36568" s="6"/>
    </row>
    <row r="36569" spans="1:28">
      <c r="A36569" s="2"/>
      <c r="B36569" s="2"/>
      <c r="C36569" s="2"/>
      <c r="G36569" s="94"/>
      <c r="H36569" s="94"/>
      <c r="I36569" s="94"/>
      <c r="J36569" s="2"/>
      <c r="P36569" s="30"/>
      <c r="T36569" s="2"/>
      <c r="V36569" s="2"/>
      <c r="W36569" s="28"/>
      <c r="Y36569" s="30"/>
      <c r="Z36569" s="30"/>
      <c r="AB36569" s="6"/>
    </row>
    <row r="36570" spans="1:28">
      <c r="A36570" s="2"/>
      <c r="B36570" s="2"/>
      <c r="C36570" s="2"/>
      <c r="G36570" s="94"/>
      <c r="H36570" s="94"/>
      <c r="I36570" s="94"/>
      <c r="J36570" s="2"/>
      <c r="P36570" s="30"/>
      <c r="T36570" s="2"/>
      <c r="V36570" s="2"/>
      <c r="W36570" s="28"/>
      <c r="Y36570" s="30"/>
      <c r="Z36570" s="30"/>
      <c r="AB36570" s="6"/>
    </row>
    <row r="36571" spans="1:28">
      <c r="A36571" s="2"/>
      <c r="B36571" s="2"/>
      <c r="C36571" s="2"/>
      <c r="G36571" s="94"/>
      <c r="H36571" s="94"/>
      <c r="I36571" s="94"/>
      <c r="J36571" s="2"/>
      <c r="P36571" s="30"/>
      <c r="T36571" s="2"/>
      <c r="V36571" s="2"/>
      <c r="W36571" s="28"/>
      <c r="Y36571" s="30"/>
      <c r="Z36571" s="30"/>
      <c r="AB36571" s="6"/>
    </row>
    <row r="36572" spans="1:28">
      <c r="A36572" s="2"/>
      <c r="B36572" s="2"/>
      <c r="C36572" s="2"/>
      <c r="G36572" s="94"/>
      <c r="H36572" s="94"/>
      <c r="I36572" s="94"/>
      <c r="J36572" s="2"/>
      <c r="P36572" s="30"/>
      <c r="T36572" s="2"/>
      <c r="V36572" s="2"/>
      <c r="W36572" s="28"/>
      <c r="Y36572" s="30"/>
      <c r="Z36572" s="30"/>
      <c r="AB36572" s="6"/>
    </row>
    <row r="36573" spans="1:28">
      <c r="A36573" s="2"/>
      <c r="B36573" s="2"/>
      <c r="C36573" s="2"/>
      <c r="G36573" s="94"/>
      <c r="H36573" s="94"/>
      <c r="I36573" s="94"/>
      <c r="J36573" s="2"/>
      <c r="P36573" s="30"/>
      <c r="T36573" s="2"/>
      <c r="V36573" s="2"/>
      <c r="W36573" s="28"/>
      <c r="Y36573" s="30"/>
      <c r="Z36573" s="30"/>
      <c r="AB36573" s="6"/>
    </row>
    <row r="36574" spans="1:28">
      <c r="A36574" s="2"/>
      <c r="B36574" s="2"/>
      <c r="C36574" s="2"/>
      <c r="G36574" s="94"/>
      <c r="H36574" s="94"/>
      <c r="I36574" s="94"/>
      <c r="J36574" s="2"/>
      <c r="P36574" s="30"/>
      <c r="T36574" s="2"/>
      <c r="V36574" s="2"/>
      <c r="W36574" s="28"/>
      <c r="Y36574" s="30"/>
      <c r="Z36574" s="30"/>
      <c r="AB36574" s="6"/>
    </row>
    <row r="36575" spans="1:28">
      <c r="A36575" s="2"/>
      <c r="B36575" s="2"/>
      <c r="C36575" s="2"/>
      <c r="G36575" s="94"/>
      <c r="H36575" s="94"/>
      <c r="I36575" s="94"/>
      <c r="J36575" s="2"/>
      <c r="P36575" s="30"/>
      <c r="T36575" s="2"/>
      <c r="V36575" s="2"/>
      <c r="W36575" s="28"/>
      <c r="Y36575" s="30"/>
      <c r="Z36575" s="30"/>
      <c r="AB36575" s="6"/>
    </row>
    <row r="36576" spans="1:28">
      <c r="A36576" s="2"/>
      <c r="B36576" s="2"/>
      <c r="C36576" s="2"/>
      <c r="G36576" s="94"/>
      <c r="H36576" s="94"/>
      <c r="I36576" s="94"/>
      <c r="J36576" s="2"/>
      <c r="P36576" s="30"/>
      <c r="T36576" s="2"/>
      <c r="V36576" s="2"/>
      <c r="W36576" s="28"/>
      <c r="Y36576" s="30"/>
      <c r="Z36576" s="30"/>
      <c r="AB36576" s="6"/>
    </row>
    <row r="36577" spans="1:28">
      <c r="A36577" s="2"/>
      <c r="B36577" s="2"/>
      <c r="C36577" s="2"/>
      <c r="G36577" s="94"/>
      <c r="H36577" s="94"/>
      <c r="I36577" s="94"/>
      <c r="J36577" s="2"/>
      <c r="P36577" s="30"/>
      <c r="T36577" s="2"/>
      <c r="V36577" s="2"/>
      <c r="W36577" s="28"/>
      <c r="Y36577" s="30"/>
      <c r="Z36577" s="30"/>
      <c r="AB36577" s="6"/>
    </row>
    <row r="36578" spans="1:28">
      <c r="A36578" s="2"/>
      <c r="B36578" s="2"/>
      <c r="C36578" s="2"/>
      <c r="G36578" s="94"/>
      <c r="H36578" s="94"/>
      <c r="I36578" s="94"/>
      <c r="J36578" s="2"/>
      <c r="P36578" s="30"/>
      <c r="T36578" s="2"/>
      <c r="V36578" s="2"/>
      <c r="W36578" s="28"/>
      <c r="Y36578" s="30"/>
      <c r="Z36578" s="30"/>
      <c r="AB36578" s="6"/>
    </row>
    <row r="36579" spans="1:28">
      <c r="A36579" s="2"/>
      <c r="B36579" s="2"/>
      <c r="C36579" s="2"/>
      <c r="G36579" s="94"/>
      <c r="H36579" s="94"/>
      <c r="I36579" s="94"/>
      <c r="J36579" s="2"/>
      <c r="P36579" s="30"/>
      <c r="T36579" s="2"/>
      <c r="V36579" s="2"/>
      <c r="W36579" s="28"/>
      <c r="Y36579" s="30"/>
      <c r="Z36579" s="30"/>
      <c r="AB36579" s="6"/>
    </row>
    <row r="36580" spans="1:28">
      <c r="A36580" s="2"/>
      <c r="B36580" s="2"/>
      <c r="C36580" s="2"/>
      <c r="G36580" s="94"/>
      <c r="H36580" s="94"/>
      <c r="I36580" s="94"/>
      <c r="J36580" s="2"/>
      <c r="P36580" s="30"/>
      <c r="T36580" s="2"/>
      <c r="V36580" s="2"/>
      <c r="W36580" s="28"/>
      <c r="Y36580" s="30"/>
      <c r="Z36580" s="30"/>
      <c r="AB36580" s="6"/>
    </row>
    <row r="36581" spans="1:28">
      <c r="A36581" s="2"/>
      <c r="B36581" s="2"/>
      <c r="C36581" s="2"/>
      <c r="G36581" s="94"/>
      <c r="H36581" s="94"/>
      <c r="I36581" s="94"/>
      <c r="J36581" s="2"/>
      <c r="P36581" s="30"/>
      <c r="T36581" s="2"/>
      <c r="V36581" s="2"/>
      <c r="W36581" s="28"/>
      <c r="Y36581" s="30"/>
      <c r="Z36581" s="30"/>
      <c r="AB36581" s="6"/>
    </row>
    <row r="36582" spans="1:28">
      <c r="A36582" s="2"/>
      <c r="B36582" s="2"/>
      <c r="C36582" s="2"/>
      <c r="G36582" s="94"/>
      <c r="H36582" s="94"/>
      <c r="I36582" s="94"/>
      <c r="J36582" s="2"/>
      <c r="P36582" s="30"/>
      <c r="T36582" s="2"/>
      <c r="V36582" s="2"/>
      <c r="W36582" s="28"/>
      <c r="Y36582" s="30"/>
      <c r="Z36582" s="30"/>
      <c r="AB36582" s="6"/>
    </row>
    <row r="36583" spans="1:28">
      <c r="A36583" s="2"/>
      <c r="B36583" s="2"/>
      <c r="C36583" s="2"/>
      <c r="G36583" s="94"/>
      <c r="H36583" s="94"/>
      <c r="I36583" s="94"/>
      <c r="J36583" s="2"/>
      <c r="P36583" s="30"/>
      <c r="T36583" s="2"/>
      <c r="V36583" s="2"/>
      <c r="W36583" s="28"/>
      <c r="Y36583" s="30"/>
      <c r="Z36583" s="30"/>
      <c r="AB36583" s="6"/>
    </row>
    <row r="36584" spans="1:28">
      <c r="A36584" s="2"/>
      <c r="B36584" s="2"/>
      <c r="C36584" s="2"/>
      <c r="G36584" s="94"/>
      <c r="H36584" s="94"/>
      <c r="I36584" s="94"/>
      <c r="J36584" s="2"/>
      <c r="P36584" s="30"/>
      <c r="T36584" s="2"/>
      <c r="V36584" s="2"/>
      <c r="W36584" s="28"/>
      <c r="Y36584" s="30"/>
      <c r="Z36584" s="30"/>
      <c r="AB36584" s="6"/>
    </row>
    <row r="36585" spans="1:28">
      <c r="A36585" s="2"/>
      <c r="B36585" s="2"/>
      <c r="C36585" s="2"/>
      <c r="G36585" s="94"/>
      <c r="H36585" s="94"/>
      <c r="I36585" s="94"/>
      <c r="J36585" s="2"/>
      <c r="P36585" s="30"/>
      <c r="T36585" s="2"/>
      <c r="V36585" s="2"/>
      <c r="W36585" s="28"/>
      <c r="Y36585" s="30"/>
      <c r="Z36585" s="30"/>
      <c r="AB36585" s="6"/>
    </row>
    <row r="36586" spans="1:28">
      <c r="A36586" s="2"/>
      <c r="B36586" s="2"/>
      <c r="C36586" s="2"/>
      <c r="G36586" s="94"/>
      <c r="H36586" s="94"/>
      <c r="I36586" s="94"/>
      <c r="J36586" s="2"/>
      <c r="P36586" s="30"/>
      <c r="T36586" s="2"/>
      <c r="V36586" s="2"/>
      <c r="W36586" s="28"/>
      <c r="Y36586" s="30"/>
      <c r="Z36586" s="30"/>
      <c r="AB36586" s="6"/>
    </row>
    <row r="36587" spans="1:28">
      <c r="A36587" s="2"/>
      <c r="B36587" s="2"/>
      <c r="C36587" s="2"/>
      <c r="G36587" s="94"/>
      <c r="H36587" s="94"/>
      <c r="I36587" s="94"/>
      <c r="J36587" s="2"/>
      <c r="P36587" s="30"/>
      <c r="T36587" s="2"/>
      <c r="V36587" s="2"/>
      <c r="W36587" s="28"/>
      <c r="Y36587" s="30"/>
      <c r="Z36587" s="30"/>
      <c r="AB36587" s="6"/>
    </row>
    <row r="36588" spans="1:28">
      <c r="A36588" s="2"/>
      <c r="B36588" s="2"/>
      <c r="C36588" s="2"/>
      <c r="G36588" s="94"/>
      <c r="H36588" s="94"/>
      <c r="I36588" s="94"/>
      <c r="J36588" s="2"/>
      <c r="P36588" s="30"/>
      <c r="T36588" s="2"/>
      <c r="V36588" s="2"/>
      <c r="W36588" s="28"/>
      <c r="Y36588" s="30"/>
      <c r="Z36588" s="30"/>
      <c r="AB36588" s="6"/>
    </row>
    <row r="36589" spans="1:28">
      <c r="A36589" s="2"/>
      <c r="B36589" s="2"/>
      <c r="C36589" s="2"/>
      <c r="G36589" s="94"/>
      <c r="H36589" s="94"/>
      <c r="I36589" s="94"/>
      <c r="J36589" s="2"/>
      <c r="P36589" s="30"/>
      <c r="T36589" s="2"/>
      <c r="V36589" s="2"/>
      <c r="W36589" s="28"/>
      <c r="Y36589" s="30"/>
      <c r="Z36589" s="30"/>
      <c r="AB36589" s="6"/>
    </row>
    <row r="36590" spans="1:28">
      <c r="A36590" s="2"/>
      <c r="B36590" s="2"/>
      <c r="C36590" s="2"/>
      <c r="G36590" s="94"/>
      <c r="H36590" s="94"/>
      <c r="I36590" s="94"/>
      <c r="J36590" s="2"/>
      <c r="P36590" s="30"/>
      <c r="T36590" s="2"/>
      <c r="V36590" s="2"/>
      <c r="W36590" s="28"/>
      <c r="Y36590" s="30"/>
      <c r="Z36590" s="30"/>
      <c r="AB36590" s="6"/>
    </row>
    <row r="36591" spans="1:28">
      <c r="A36591" s="2"/>
      <c r="B36591" s="2"/>
      <c r="C36591" s="2"/>
      <c r="G36591" s="94"/>
      <c r="H36591" s="94"/>
      <c r="I36591" s="94"/>
      <c r="J36591" s="2"/>
      <c r="P36591" s="30"/>
      <c r="T36591" s="2"/>
      <c r="V36591" s="2"/>
      <c r="W36591" s="28"/>
      <c r="Y36591" s="30"/>
      <c r="Z36591" s="30"/>
      <c r="AB36591" s="6"/>
    </row>
    <row r="36592" spans="1:28">
      <c r="A36592" s="2"/>
      <c r="B36592" s="2"/>
      <c r="C36592" s="2"/>
      <c r="G36592" s="94"/>
      <c r="H36592" s="94"/>
      <c r="I36592" s="94"/>
      <c r="J36592" s="2"/>
      <c r="P36592" s="30"/>
      <c r="T36592" s="2"/>
      <c r="V36592" s="2"/>
      <c r="W36592" s="28"/>
      <c r="Y36592" s="30"/>
      <c r="Z36592" s="30"/>
      <c r="AB36592" s="6"/>
    </row>
    <row r="36593" spans="1:28">
      <c r="A36593" s="2"/>
      <c r="B36593" s="2"/>
      <c r="C36593" s="2"/>
      <c r="G36593" s="94"/>
      <c r="H36593" s="94"/>
      <c r="I36593" s="94"/>
      <c r="J36593" s="2"/>
      <c r="P36593" s="30"/>
      <c r="T36593" s="2"/>
      <c r="V36593" s="2"/>
      <c r="W36593" s="28"/>
      <c r="Y36593" s="30"/>
      <c r="Z36593" s="30"/>
      <c r="AB36593" s="6"/>
    </row>
    <row r="36594" spans="1:28">
      <c r="A36594" s="2"/>
      <c r="B36594" s="2"/>
      <c r="C36594" s="2"/>
      <c r="G36594" s="94"/>
      <c r="H36594" s="94"/>
      <c r="I36594" s="94"/>
      <c r="J36594" s="2"/>
      <c r="P36594" s="30"/>
      <c r="T36594" s="2"/>
      <c r="V36594" s="2"/>
      <c r="W36594" s="28"/>
      <c r="Y36594" s="30"/>
      <c r="Z36594" s="30"/>
      <c r="AB36594" s="6"/>
    </row>
    <row r="36595" spans="1:28">
      <c r="A36595" s="2"/>
      <c r="B36595" s="2"/>
      <c r="C36595" s="2"/>
      <c r="G36595" s="94"/>
      <c r="H36595" s="94"/>
      <c r="I36595" s="94"/>
      <c r="J36595" s="2"/>
      <c r="P36595" s="30"/>
      <c r="T36595" s="2"/>
      <c r="V36595" s="2"/>
      <c r="W36595" s="28"/>
      <c r="Y36595" s="30"/>
      <c r="Z36595" s="30"/>
      <c r="AB36595" s="6"/>
    </row>
    <row r="36596" spans="1:28">
      <c r="A36596" s="2"/>
      <c r="B36596" s="2"/>
      <c r="C36596" s="2"/>
      <c r="G36596" s="94"/>
      <c r="H36596" s="94"/>
      <c r="I36596" s="94"/>
      <c r="J36596" s="2"/>
      <c r="P36596" s="30"/>
      <c r="T36596" s="2"/>
      <c r="V36596" s="2"/>
      <c r="W36596" s="28"/>
      <c r="Y36596" s="30"/>
      <c r="Z36596" s="30"/>
      <c r="AB36596" s="6"/>
    </row>
    <row r="36597" spans="1:28">
      <c r="A36597" s="2"/>
      <c r="B36597" s="2"/>
      <c r="C36597" s="2"/>
      <c r="G36597" s="94"/>
      <c r="H36597" s="94"/>
      <c r="I36597" s="94"/>
      <c r="J36597" s="2"/>
      <c r="P36597" s="30"/>
      <c r="T36597" s="2"/>
      <c r="V36597" s="2"/>
      <c r="W36597" s="28"/>
      <c r="Y36597" s="30"/>
      <c r="Z36597" s="30"/>
      <c r="AB36597" s="6"/>
    </row>
    <row r="36598" spans="1:28">
      <c r="A36598" s="2"/>
      <c r="B36598" s="2"/>
      <c r="C36598" s="2"/>
      <c r="G36598" s="94"/>
      <c r="H36598" s="94"/>
      <c r="I36598" s="94"/>
      <c r="J36598" s="2"/>
      <c r="P36598" s="30"/>
      <c r="T36598" s="2"/>
      <c r="V36598" s="2"/>
      <c r="W36598" s="28"/>
      <c r="Y36598" s="30"/>
      <c r="Z36598" s="30"/>
      <c r="AB36598" s="6"/>
    </row>
    <row r="36599" spans="1:28">
      <c r="A36599" s="2"/>
      <c r="B36599" s="2"/>
      <c r="C36599" s="2"/>
      <c r="G36599" s="94"/>
      <c r="H36599" s="94"/>
      <c r="I36599" s="94"/>
      <c r="J36599" s="2"/>
      <c r="P36599" s="30"/>
      <c r="T36599" s="2"/>
      <c r="V36599" s="2"/>
      <c r="W36599" s="28"/>
      <c r="Y36599" s="30"/>
      <c r="Z36599" s="30"/>
      <c r="AB36599" s="6"/>
    </row>
    <row r="36600" spans="1:28">
      <c r="A36600" s="2"/>
      <c r="B36600" s="2"/>
      <c r="C36600" s="2"/>
      <c r="G36600" s="94"/>
      <c r="H36600" s="94"/>
      <c r="I36600" s="94"/>
      <c r="J36600" s="2"/>
      <c r="P36600" s="30"/>
      <c r="T36600" s="2"/>
      <c r="V36600" s="2"/>
      <c r="W36600" s="28"/>
      <c r="Y36600" s="30"/>
      <c r="Z36600" s="30"/>
      <c r="AB36600" s="6"/>
    </row>
    <row r="36601" spans="1:28">
      <c r="A36601" s="2"/>
      <c r="B36601" s="2"/>
      <c r="C36601" s="2"/>
      <c r="G36601" s="94"/>
      <c r="H36601" s="94"/>
      <c r="I36601" s="94"/>
      <c r="J36601" s="2"/>
      <c r="P36601" s="30"/>
      <c r="T36601" s="2"/>
      <c r="V36601" s="2"/>
      <c r="W36601" s="28"/>
      <c r="Y36601" s="30"/>
      <c r="Z36601" s="30"/>
      <c r="AB36601" s="6"/>
    </row>
    <row r="36602" spans="1:28">
      <c r="A36602" s="2"/>
      <c r="B36602" s="2"/>
      <c r="C36602" s="2"/>
      <c r="G36602" s="94"/>
      <c r="H36602" s="94"/>
      <c r="I36602" s="94"/>
      <c r="J36602" s="2"/>
      <c r="P36602" s="30"/>
      <c r="T36602" s="2"/>
      <c r="V36602" s="2"/>
      <c r="W36602" s="28"/>
      <c r="Y36602" s="30"/>
      <c r="Z36602" s="30"/>
      <c r="AB36602" s="6"/>
    </row>
    <row r="36603" spans="1:28">
      <c r="A36603" s="2"/>
      <c r="B36603" s="2"/>
      <c r="C36603" s="2"/>
      <c r="G36603" s="94"/>
      <c r="H36603" s="94"/>
      <c r="I36603" s="94"/>
      <c r="J36603" s="2"/>
      <c r="P36603" s="30"/>
      <c r="T36603" s="2"/>
      <c r="V36603" s="2"/>
      <c r="W36603" s="28"/>
      <c r="Y36603" s="30"/>
      <c r="Z36603" s="30"/>
      <c r="AB36603" s="6"/>
    </row>
    <row r="36604" spans="1:28">
      <c r="A36604" s="2"/>
      <c r="B36604" s="2"/>
      <c r="C36604" s="2"/>
      <c r="G36604" s="94"/>
      <c r="H36604" s="94"/>
      <c r="I36604" s="94"/>
      <c r="J36604" s="2"/>
      <c r="P36604" s="30"/>
      <c r="T36604" s="2"/>
      <c r="V36604" s="2"/>
      <c r="W36604" s="28"/>
      <c r="Y36604" s="30"/>
      <c r="Z36604" s="30"/>
      <c r="AB36604" s="6"/>
    </row>
    <row r="36605" spans="1:28">
      <c r="A36605" s="2"/>
      <c r="B36605" s="2"/>
      <c r="C36605" s="2"/>
      <c r="G36605" s="94"/>
      <c r="H36605" s="94"/>
      <c r="I36605" s="94"/>
      <c r="J36605" s="2"/>
      <c r="P36605" s="30"/>
      <c r="T36605" s="2"/>
      <c r="V36605" s="2"/>
      <c r="W36605" s="28"/>
      <c r="Y36605" s="30"/>
      <c r="Z36605" s="30"/>
      <c r="AB36605" s="6"/>
    </row>
    <row r="36606" spans="1:28">
      <c r="A36606" s="2"/>
      <c r="B36606" s="2"/>
      <c r="C36606" s="2"/>
      <c r="G36606" s="94"/>
      <c r="H36606" s="94"/>
      <c r="I36606" s="94"/>
      <c r="J36606" s="2"/>
      <c r="P36606" s="30"/>
      <c r="T36606" s="2"/>
      <c r="V36606" s="2"/>
      <c r="W36606" s="28"/>
      <c r="Y36606" s="30"/>
      <c r="Z36606" s="30"/>
      <c r="AB36606" s="6"/>
    </row>
    <row r="36607" spans="1:28">
      <c r="A36607" s="2"/>
      <c r="B36607" s="2"/>
      <c r="C36607" s="2"/>
      <c r="G36607" s="94"/>
      <c r="H36607" s="94"/>
      <c r="I36607" s="94"/>
      <c r="J36607" s="2"/>
      <c r="P36607" s="30"/>
      <c r="T36607" s="2"/>
      <c r="V36607" s="2"/>
      <c r="W36607" s="28"/>
      <c r="Y36607" s="30"/>
      <c r="Z36607" s="30"/>
      <c r="AB36607" s="6"/>
    </row>
    <row r="36608" spans="1:28">
      <c r="A36608" s="2"/>
      <c r="B36608" s="2"/>
      <c r="C36608" s="2"/>
      <c r="G36608" s="94"/>
      <c r="H36608" s="94"/>
      <c r="I36608" s="94"/>
      <c r="J36608" s="2"/>
      <c r="P36608" s="30"/>
      <c r="T36608" s="2"/>
      <c r="V36608" s="2"/>
      <c r="W36608" s="28"/>
      <c r="Y36608" s="30"/>
      <c r="Z36608" s="30"/>
      <c r="AB36608" s="6"/>
    </row>
    <row r="36609" spans="1:28">
      <c r="A36609" s="2"/>
      <c r="B36609" s="2"/>
      <c r="C36609" s="2"/>
      <c r="G36609" s="94"/>
      <c r="H36609" s="94"/>
      <c r="I36609" s="94"/>
      <c r="J36609" s="2"/>
      <c r="P36609" s="30"/>
      <c r="T36609" s="2"/>
      <c r="V36609" s="2"/>
      <c r="W36609" s="28"/>
      <c r="Y36609" s="30"/>
      <c r="Z36609" s="30"/>
      <c r="AB36609" s="6"/>
    </row>
    <row r="36610" spans="1:28">
      <c r="A36610" s="2"/>
      <c r="B36610" s="2"/>
      <c r="C36610" s="2"/>
      <c r="G36610" s="94"/>
      <c r="H36610" s="94"/>
      <c r="I36610" s="94"/>
      <c r="J36610" s="2"/>
      <c r="P36610" s="30"/>
      <c r="T36610" s="2"/>
      <c r="V36610" s="2"/>
      <c r="W36610" s="28"/>
      <c r="Y36610" s="30"/>
      <c r="Z36610" s="30"/>
      <c r="AB36610" s="6"/>
    </row>
    <row r="36611" spans="1:28">
      <c r="A36611" s="2"/>
      <c r="B36611" s="2"/>
      <c r="C36611" s="2"/>
      <c r="G36611" s="94"/>
      <c r="H36611" s="94"/>
      <c r="I36611" s="94"/>
      <c r="J36611" s="2"/>
      <c r="P36611" s="30"/>
      <c r="T36611" s="2"/>
      <c r="V36611" s="2"/>
      <c r="W36611" s="28"/>
      <c r="Y36611" s="30"/>
      <c r="Z36611" s="30"/>
      <c r="AB36611" s="6"/>
    </row>
    <row r="36612" spans="1:28">
      <c r="A36612" s="2"/>
      <c r="B36612" s="2"/>
      <c r="C36612" s="2"/>
      <c r="G36612" s="94"/>
      <c r="H36612" s="94"/>
      <c r="I36612" s="94"/>
      <c r="J36612" s="2"/>
      <c r="P36612" s="30"/>
      <c r="T36612" s="2"/>
      <c r="V36612" s="2"/>
      <c r="W36612" s="28"/>
      <c r="Y36612" s="30"/>
      <c r="Z36612" s="30"/>
      <c r="AB36612" s="6"/>
    </row>
    <row r="36613" spans="1:28">
      <c r="A36613" s="2"/>
      <c r="B36613" s="2"/>
      <c r="C36613" s="2"/>
      <c r="G36613" s="94"/>
      <c r="H36613" s="94"/>
      <c r="I36613" s="94"/>
      <c r="J36613" s="2"/>
      <c r="P36613" s="30"/>
      <c r="T36613" s="2"/>
      <c r="V36613" s="2"/>
      <c r="W36613" s="28"/>
      <c r="Y36613" s="30"/>
      <c r="Z36613" s="30"/>
      <c r="AB36613" s="6"/>
    </row>
    <row r="36614" spans="1:28">
      <c r="A36614" s="2"/>
      <c r="B36614" s="2"/>
      <c r="C36614" s="2"/>
      <c r="G36614" s="94"/>
      <c r="H36614" s="94"/>
      <c r="I36614" s="94"/>
      <c r="J36614" s="2"/>
      <c r="P36614" s="30"/>
      <c r="T36614" s="2"/>
      <c r="V36614" s="2"/>
      <c r="W36614" s="28"/>
      <c r="Y36614" s="30"/>
      <c r="Z36614" s="30"/>
      <c r="AB36614" s="6"/>
    </row>
    <row r="36615" spans="1:28">
      <c r="A36615" s="2"/>
      <c r="B36615" s="2"/>
      <c r="C36615" s="2"/>
      <c r="G36615" s="94"/>
      <c r="H36615" s="94"/>
      <c r="I36615" s="94"/>
      <c r="J36615" s="2"/>
      <c r="P36615" s="30"/>
      <c r="T36615" s="2"/>
      <c r="V36615" s="2"/>
      <c r="W36615" s="28"/>
      <c r="Y36615" s="30"/>
      <c r="Z36615" s="30"/>
      <c r="AB36615" s="6"/>
    </row>
    <row r="36616" spans="1:28">
      <c r="A36616" s="2"/>
      <c r="B36616" s="2"/>
      <c r="C36616" s="2"/>
      <c r="G36616" s="94"/>
      <c r="H36616" s="94"/>
      <c r="I36616" s="94"/>
      <c r="J36616" s="2"/>
      <c r="P36616" s="30"/>
      <c r="T36616" s="2"/>
      <c r="V36616" s="2"/>
      <c r="W36616" s="28"/>
      <c r="Y36616" s="30"/>
      <c r="Z36616" s="30"/>
      <c r="AB36616" s="6"/>
    </row>
    <row r="36617" spans="1:28">
      <c r="A36617" s="2"/>
      <c r="B36617" s="2"/>
      <c r="C36617" s="2"/>
      <c r="G36617" s="94"/>
      <c r="H36617" s="94"/>
      <c r="I36617" s="94"/>
      <c r="J36617" s="2"/>
      <c r="P36617" s="30"/>
      <c r="T36617" s="2"/>
      <c r="V36617" s="2"/>
      <c r="W36617" s="28"/>
      <c r="Y36617" s="30"/>
      <c r="Z36617" s="30"/>
      <c r="AB36617" s="6"/>
    </row>
    <row r="36618" spans="1:28">
      <c r="A36618" s="2"/>
      <c r="B36618" s="2"/>
      <c r="C36618" s="2"/>
      <c r="G36618" s="94"/>
      <c r="H36618" s="94"/>
      <c r="I36618" s="94"/>
      <c r="J36618" s="2"/>
      <c r="P36618" s="30"/>
      <c r="T36618" s="2"/>
      <c r="V36618" s="2"/>
      <c r="W36618" s="28"/>
      <c r="Y36618" s="30"/>
      <c r="Z36618" s="30"/>
      <c r="AB36618" s="6"/>
    </row>
    <row r="36619" spans="1:28">
      <c r="A36619" s="2"/>
      <c r="B36619" s="2"/>
      <c r="C36619" s="2"/>
      <c r="G36619" s="94"/>
      <c r="H36619" s="94"/>
      <c r="I36619" s="94"/>
      <c r="J36619" s="2"/>
      <c r="P36619" s="30"/>
      <c r="T36619" s="2"/>
      <c r="V36619" s="2"/>
      <c r="W36619" s="28"/>
      <c r="Y36619" s="30"/>
      <c r="Z36619" s="30"/>
      <c r="AB36619" s="6"/>
    </row>
    <row r="36620" spans="1:28">
      <c r="A36620" s="2"/>
      <c r="B36620" s="2"/>
      <c r="C36620" s="2"/>
      <c r="G36620" s="94"/>
      <c r="H36620" s="94"/>
      <c r="I36620" s="94"/>
      <c r="J36620" s="2"/>
      <c r="P36620" s="30"/>
      <c r="T36620" s="2"/>
      <c r="V36620" s="2"/>
      <c r="W36620" s="28"/>
      <c r="Y36620" s="30"/>
      <c r="Z36620" s="30"/>
      <c r="AB36620" s="6"/>
    </row>
    <row r="36621" spans="1:28">
      <c r="A36621" s="2"/>
      <c r="B36621" s="2"/>
      <c r="C36621" s="2"/>
      <c r="G36621" s="94"/>
      <c r="H36621" s="94"/>
      <c r="I36621" s="94"/>
      <c r="J36621" s="2"/>
      <c r="P36621" s="30"/>
      <c r="T36621" s="2"/>
      <c r="V36621" s="2"/>
      <c r="W36621" s="28"/>
      <c r="Y36621" s="30"/>
      <c r="Z36621" s="30"/>
      <c r="AB36621" s="6"/>
    </row>
    <row r="36622" spans="1:28">
      <c r="A36622" s="2"/>
      <c r="B36622" s="2"/>
      <c r="C36622" s="2"/>
      <c r="G36622" s="94"/>
      <c r="H36622" s="94"/>
      <c r="I36622" s="94"/>
      <c r="J36622" s="2"/>
      <c r="P36622" s="30"/>
      <c r="T36622" s="2"/>
      <c r="V36622" s="2"/>
      <c r="W36622" s="28"/>
      <c r="Y36622" s="30"/>
      <c r="Z36622" s="30"/>
      <c r="AB36622" s="6"/>
    </row>
    <row r="36623" spans="1:28">
      <c r="A36623" s="2"/>
      <c r="B36623" s="2"/>
      <c r="C36623" s="2"/>
      <c r="G36623" s="94"/>
      <c r="H36623" s="94"/>
      <c r="I36623" s="94"/>
      <c r="J36623" s="2"/>
      <c r="P36623" s="30"/>
      <c r="T36623" s="2"/>
      <c r="V36623" s="2"/>
      <c r="W36623" s="28"/>
      <c r="Y36623" s="30"/>
      <c r="Z36623" s="30"/>
      <c r="AB36623" s="6"/>
    </row>
    <row r="36624" spans="1:28">
      <c r="A36624" s="2"/>
      <c r="B36624" s="2"/>
      <c r="C36624" s="2"/>
      <c r="G36624" s="94"/>
      <c r="H36624" s="94"/>
      <c r="I36624" s="94"/>
      <c r="J36624" s="2"/>
      <c r="P36624" s="30"/>
      <c r="T36624" s="2"/>
      <c r="V36624" s="2"/>
      <c r="W36624" s="28"/>
      <c r="Y36624" s="30"/>
      <c r="Z36624" s="30"/>
      <c r="AB36624" s="6"/>
    </row>
    <row r="36625" spans="1:28">
      <c r="A36625" s="2"/>
      <c r="B36625" s="2"/>
      <c r="C36625" s="2"/>
      <c r="G36625" s="94"/>
      <c r="H36625" s="94"/>
      <c r="I36625" s="94"/>
      <c r="J36625" s="2"/>
      <c r="P36625" s="30"/>
      <c r="T36625" s="2"/>
      <c r="V36625" s="2"/>
      <c r="W36625" s="28"/>
      <c r="Y36625" s="30"/>
      <c r="Z36625" s="30"/>
      <c r="AB36625" s="6"/>
    </row>
    <row r="36626" spans="1:28">
      <c r="A36626" s="2"/>
      <c r="B36626" s="2"/>
      <c r="C36626" s="2"/>
      <c r="G36626" s="94"/>
      <c r="H36626" s="94"/>
      <c r="I36626" s="94"/>
      <c r="J36626" s="2"/>
      <c r="P36626" s="30"/>
      <c r="T36626" s="2"/>
      <c r="V36626" s="2"/>
      <c r="W36626" s="28"/>
      <c r="Y36626" s="30"/>
      <c r="Z36626" s="30"/>
      <c r="AB36626" s="6"/>
    </row>
    <row r="36627" spans="1:28">
      <c r="A36627" s="2"/>
      <c r="B36627" s="2"/>
      <c r="C36627" s="2"/>
      <c r="G36627" s="94"/>
      <c r="H36627" s="94"/>
      <c r="I36627" s="94"/>
      <c r="J36627" s="2"/>
      <c r="P36627" s="30"/>
      <c r="T36627" s="2"/>
      <c r="V36627" s="2"/>
      <c r="W36627" s="28"/>
      <c r="Y36627" s="30"/>
      <c r="Z36627" s="30"/>
      <c r="AB36627" s="6"/>
    </row>
    <row r="36628" spans="1:28">
      <c r="A36628" s="2"/>
      <c r="B36628" s="2"/>
      <c r="C36628" s="2"/>
      <c r="G36628" s="94"/>
      <c r="H36628" s="94"/>
      <c r="I36628" s="94"/>
      <c r="J36628" s="2"/>
      <c r="P36628" s="30"/>
      <c r="T36628" s="2"/>
      <c r="V36628" s="2"/>
      <c r="W36628" s="28"/>
      <c r="Y36628" s="30"/>
      <c r="Z36628" s="30"/>
      <c r="AB36628" s="6"/>
    </row>
    <row r="36629" spans="1:28">
      <c r="A36629" s="2"/>
      <c r="B36629" s="2"/>
      <c r="C36629" s="2"/>
      <c r="G36629" s="94"/>
      <c r="H36629" s="94"/>
      <c r="I36629" s="94"/>
      <c r="J36629" s="2"/>
      <c r="P36629" s="30"/>
      <c r="T36629" s="2"/>
      <c r="V36629" s="2"/>
      <c r="W36629" s="28"/>
      <c r="Y36629" s="30"/>
      <c r="Z36629" s="30"/>
      <c r="AB36629" s="6"/>
    </row>
    <row r="36630" spans="1:28">
      <c r="A36630" s="2"/>
      <c r="B36630" s="2"/>
      <c r="C36630" s="2"/>
      <c r="G36630" s="94"/>
      <c r="H36630" s="94"/>
      <c r="I36630" s="94"/>
      <c r="J36630" s="2"/>
      <c r="P36630" s="30"/>
      <c r="T36630" s="2"/>
      <c r="V36630" s="2"/>
      <c r="W36630" s="28"/>
      <c r="Y36630" s="30"/>
      <c r="Z36630" s="30"/>
      <c r="AB36630" s="6"/>
    </row>
    <row r="36631" spans="1:28">
      <c r="A36631" s="2"/>
      <c r="B36631" s="2"/>
      <c r="C36631" s="2"/>
      <c r="G36631" s="94"/>
      <c r="H36631" s="94"/>
      <c r="I36631" s="94"/>
      <c r="J36631" s="2"/>
      <c r="P36631" s="30"/>
      <c r="T36631" s="2"/>
      <c r="V36631" s="2"/>
      <c r="W36631" s="28"/>
      <c r="Y36631" s="30"/>
      <c r="Z36631" s="30"/>
      <c r="AB36631" s="6"/>
    </row>
    <row r="36632" spans="1:28">
      <c r="A36632" s="2"/>
      <c r="B36632" s="2"/>
      <c r="C36632" s="2"/>
      <c r="G36632" s="94"/>
      <c r="H36632" s="94"/>
      <c r="I36632" s="94"/>
      <c r="J36632" s="2"/>
      <c r="P36632" s="30"/>
      <c r="T36632" s="2"/>
      <c r="V36632" s="2"/>
      <c r="W36632" s="28"/>
      <c r="Y36632" s="30"/>
      <c r="Z36632" s="30"/>
      <c r="AB36632" s="6"/>
    </row>
    <row r="36633" spans="1:28">
      <c r="A36633" s="2"/>
      <c r="B36633" s="2"/>
      <c r="C36633" s="2"/>
      <c r="G36633" s="94"/>
      <c r="H36633" s="94"/>
      <c r="I36633" s="94"/>
      <c r="J36633" s="2"/>
      <c r="P36633" s="30"/>
      <c r="T36633" s="2"/>
      <c r="V36633" s="2"/>
      <c r="W36633" s="28"/>
      <c r="Y36633" s="30"/>
      <c r="Z36633" s="30"/>
      <c r="AB36633" s="6"/>
    </row>
    <row r="36634" spans="1:28">
      <c r="A36634" s="2"/>
      <c r="B36634" s="2"/>
      <c r="C36634" s="2"/>
      <c r="G36634" s="94"/>
      <c r="H36634" s="94"/>
      <c r="I36634" s="94"/>
      <c r="J36634" s="2"/>
      <c r="P36634" s="30"/>
      <c r="T36634" s="2"/>
      <c r="V36634" s="2"/>
      <c r="W36634" s="28"/>
      <c r="Y36634" s="30"/>
      <c r="Z36634" s="30"/>
      <c r="AB36634" s="6"/>
    </row>
    <row r="36635" spans="1:28">
      <c r="A36635" s="2"/>
      <c r="B36635" s="2"/>
      <c r="C36635" s="2"/>
      <c r="G36635" s="94"/>
      <c r="H36635" s="94"/>
      <c r="I36635" s="94"/>
      <c r="J36635" s="2"/>
      <c r="P36635" s="30"/>
      <c r="T36635" s="2"/>
      <c r="V36635" s="2"/>
      <c r="W36635" s="28"/>
      <c r="Y36635" s="30"/>
      <c r="Z36635" s="30"/>
      <c r="AB36635" s="6"/>
    </row>
    <row r="36636" spans="1:28">
      <c r="A36636" s="2"/>
      <c r="B36636" s="2"/>
      <c r="C36636" s="2"/>
      <c r="G36636" s="94"/>
      <c r="H36636" s="94"/>
      <c r="I36636" s="94"/>
      <c r="J36636" s="2"/>
      <c r="P36636" s="30"/>
      <c r="T36636" s="2"/>
      <c r="V36636" s="2"/>
      <c r="W36636" s="28"/>
      <c r="Y36636" s="30"/>
      <c r="Z36636" s="30"/>
      <c r="AB36636" s="6"/>
    </row>
    <row r="36637" spans="1:28">
      <c r="A36637" s="2"/>
      <c r="B36637" s="2"/>
      <c r="C36637" s="2"/>
      <c r="G36637" s="94"/>
      <c r="H36637" s="94"/>
      <c r="I36637" s="94"/>
      <c r="J36637" s="2"/>
      <c r="P36637" s="30"/>
      <c r="T36637" s="2"/>
      <c r="V36637" s="2"/>
      <c r="W36637" s="28"/>
      <c r="Y36637" s="30"/>
      <c r="Z36637" s="30"/>
      <c r="AB36637" s="6"/>
    </row>
    <row r="36638" spans="1:28">
      <c r="A36638" s="2"/>
      <c r="B36638" s="2"/>
      <c r="C36638" s="2"/>
      <c r="G36638" s="94"/>
      <c r="H36638" s="94"/>
      <c r="I36638" s="94"/>
      <c r="J36638" s="2"/>
      <c r="P36638" s="30"/>
      <c r="T36638" s="2"/>
      <c r="V36638" s="2"/>
      <c r="W36638" s="28"/>
      <c r="Y36638" s="30"/>
      <c r="Z36638" s="30"/>
      <c r="AB36638" s="6"/>
    </row>
    <row r="36639" spans="1:28">
      <c r="A36639" s="2"/>
      <c r="B36639" s="2"/>
      <c r="C36639" s="2"/>
      <c r="G36639" s="94"/>
      <c r="H36639" s="94"/>
      <c r="I36639" s="94"/>
      <c r="J36639" s="2"/>
      <c r="P36639" s="30"/>
      <c r="T36639" s="2"/>
      <c r="V36639" s="2"/>
      <c r="W36639" s="28"/>
      <c r="Y36639" s="30"/>
      <c r="Z36639" s="30"/>
      <c r="AB36639" s="6"/>
    </row>
    <row r="36640" spans="1:28">
      <c r="A36640" s="2"/>
      <c r="B36640" s="2"/>
      <c r="C36640" s="2"/>
      <c r="G36640" s="94"/>
      <c r="H36640" s="94"/>
      <c r="I36640" s="94"/>
      <c r="J36640" s="2"/>
      <c r="P36640" s="30"/>
      <c r="T36640" s="2"/>
      <c r="V36640" s="2"/>
      <c r="W36640" s="28"/>
      <c r="Y36640" s="30"/>
      <c r="Z36640" s="30"/>
      <c r="AB36640" s="6"/>
    </row>
    <row r="36641" spans="1:28">
      <c r="A36641" s="2"/>
      <c r="B36641" s="2"/>
      <c r="C36641" s="2"/>
      <c r="G36641" s="94"/>
      <c r="H36641" s="94"/>
      <c r="I36641" s="94"/>
      <c r="J36641" s="2"/>
      <c r="P36641" s="30"/>
      <c r="T36641" s="2"/>
      <c r="V36641" s="2"/>
      <c r="W36641" s="28"/>
      <c r="Y36641" s="30"/>
      <c r="Z36641" s="30"/>
      <c r="AB36641" s="6"/>
    </row>
    <row r="36642" spans="1:28">
      <c r="A36642" s="2"/>
      <c r="B36642" s="2"/>
      <c r="C36642" s="2"/>
      <c r="G36642" s="94"/>
      <c r="H36642" s="94"/>
      <c r="I36642" s="94"/>
      <c r="J36642" s="2"/>
      <c r="P36642" s="30"/>
      <c r="T36642" s="2"/>
      <c r="V36642" s="2"/>
      <c r="W36642" s="28"/>
      <c r="Y36642" s="30"/>
      <c r="Z36642" s="30"/>
      <c r="AB36642" s="6"/>
    </row>
    <row r="36643" spans="1:28">
      <c r="A36643" s="2"/>
      <c r="B36643" s="2"/>
      <c r="C36643" s="2"/>
      <c r="G36643" s="94"/>
      <c r="H36643" s="94"/>
      <c r="I36643" s="94"/>
      <c r="J36643" s="2"/>
      <c r="P36643" s="30"/>
      <c r="T36643" s="2"/>
      <c r="V36643" s="2"/>
      <c r="W36643" s="28"/>
      <c r="Y36643" s="30"/>
      <c r="Z36643" s="30"/>
      <c r="AB36643" s="6"/>
    </row>
    <row r="36644" spans="1:28">
      <c r="A36644" s="2"/>
      <c r="B36644" s="2"/>
      <c r="C36644" s="2"/>
      <c r="G36644" s="94"/>
      <c r="H36644" s="94"/>
      <c r="I36644" s="94"/>
      <c r="J36644" s="2"/>
      <c r="P36644" s="30"/>
      <c r="T36644" s="2"/>
      <c r="V36644" s="2"/>
      <c r="W36644" s="28"/>
      <c r="Y36644" s="30"/>
      <c r="Z36644" s="30"/>
      <c r="AB36644" s="6"/>
    </row>
    <row r="36645" spans="1:28">
      <c r="A36645" s="2"/>
      <c r="B36645" s="2"/>
      <c r="C36645" s="2"/>
      <c r="G36645" s="94"/>
      <c r="H36645" s="94"/>
      <c r="I36645" s="94"/>
      <c r="J36645" s="2"/>
      <c r="P36645" s="30"/>
      <c r="T36645" s="2"/>
      <c r="V36645" s="2"/>
      <c r="W36645" s="28"/>
      <c r="Y36645" s="30"/>
      <c r="Z36645" s="30"/>
      <c r="AB36645" s="6"/>
    </row>
    <row r="36646" spans="1:28">
      <c r="A36646" s="2"/>
      <c r="B36646" s="2"/>
      <c r="C36646" s="2"/>
      <c r="G36646" s="94"/>
      <c r="H36646" s="94"/>
      <c r="I36646" s="94"/>
      <c r="J36646" s="2"/>
      <c r="P36646" s="30"/>
      <c r="T36646" s="2"/>
      <c r="V36646" s="2"/>
      <c r="W36646" s="28"/>
      <c r="Y36646" s="30"/>
      <c r="Z36646" s="30"/>
      <c r="AB36646" s="6"/>
    </row>
    <row r="36647" spans="1:28">
      <c r="A36647" s="2"/>
      <c r="B36647" s="2"/>
      <c r="C36647" s="2"/>
      <c r="G36647" s="94"/>
      <c r="H36647" s="94"/>
      <c r="I36647" s="94"/>
      <c r="J36647" s="2"/>
      <c r="P36647" s="30"/>
      <c r="T36647" s="2"/>
      <c r="V36647" s="2"/>
      <c r="W36647" s="28"/>
      <c r="Y36647" s="30"/>
      <c r="Z36647" s="30"/>
      <c r="AB36647" s="6"/>
    </row>
    <row r="36648" spans="1:28">
      <c r="A36648" s="2"/>
      <c r="B36648" s="2"/>
      <c r="C36648" s="2"/>
      <c r="G36648" s="94"/>
      <c r="H36648" s="94"/>
      <c r="I36648" s="94"/>
      <c r="J36648" s="2"/>
      <c r="P36648" s="30"/>
      <c r="T36648" s="2"/>
      <c r="V36648" s="2"/>
      <c r="W36648" s="28"/>
      <c r="Y36648" s="30"/>
      <c r="Z36648" s="30"/>
      <c r="AB36648" s="6"/>
    </row>
    <row r="36649" spans="1:28">
      <c r="A36649" s="2"/>
      <c r="B36649" s="2"/>
      <c r="C36649" s="2"/>
      <c r="G36649" s="94"/>
      <c r="H36649" s="94"/>
      <c r="I36649" s="94"/>
      <c r="J36649" s="2"/>
      <c r="P36649" s="30"/>
      <c r="T36649" s="2"/>
      <c r="V36649" s="2"/>
      <c r="W36649" s="28"/>
      <c r="Y36649" s="30"/>
      <c r="Z36649" s="30"/>
      <c r="AB36649" s="6"/>
    </row>
    <row r="36650" spans="1:28">
      <c r="A36650" s="2"/>
      <c r="B36650" s="2"/>
      <c r="C36650" s="2"/>
      <c r="G36650" s="94"/>
      <c r="H36650" s="94"/>
      <c r="I36650" s="94"/>
      <c r="J36650" s="2"/>
      <c r="P36650" s="30"/>
      <c r="T36650" s="2"/>
      <c r="V36650" s="2"/>
      <c r="W36650" s="28"/>
      <c r="Y36650" s="30"/>
      <c r="Z36650" s="30"/>
      <c r="AB36650" s="6"/>
    </row>
    <row r="36651" spans="1:28">
      <c r="A36651" s="2"/>
      <c r="B36651" s="2"/>
      <c r="C36651" s="2"/>
      <c r="G36651" s="94"/>
      <c r="H36651" s="94"/>
      <c r="I36651" s="94"/>
      <c r="J36651" s="2"/>
      <c r="P36651" s="30"/>
      <c r="T36651" s="2"/>
      <c r="V36651" s="2"/>
      <c r="W36651" s="28"/>
      <c r="Y36651" s="30"/>
      <c r="Z36651" s="30"/>
      <c r="AB36651" s="6"/>
    </row>
    <row r="36652" spans="1:28">
      <c r="A36652" s="2"/>
      <c r="B36652" s="2"/>
      <c r="C36652" s="2"/>
      <c r="G36652" s="94"/>
      <c r="H36652" s="94"/>
      <c r="I36652" s="94"/>
      <c r="J36652" s="2"/>
      <c r="P36652" s="30"/>
      <c r="T36652" s="2"/>
      <c r="V36652" s="2"/>
      <c r="W36652" s="28"/>
      <c r="Y36652" s="30"/>
      <c r="Z36652" s="30"/>
      <c r="AB36652" s="6"/>
    </row>
    <row r="36653" spans="1:28">
      <c r="A36653" s="2"/>
      <c r="B36653" s="2"/>
      <c r="C36653" s="2"/>
      <c r="G36653" s="94"/>
      <c r="H36653" s="94"/>
      <c r="I36653" s="94"/>
      <c r="J36653" s="2"/>
      <c r="P36653" s="30"/>
      <c r="T36653" s="2"/>
      <c r="V36653" s="2"/>
      <c r="W36653" s="28"/>
      <c r="Y36653" s="30"/>
      <c r="Z36653" s="30"/>
      <c r="AB36653" s="6"/>
    </row>
    <row r="36654" spans="1:28">
      <c r="A36654" s="2"/>
      <c r="B36654" s="2"/>
      <c r="C36654" s="2"/>
      <c r="G36654" s="94"/>
      <c r="H36654" s="94"/>
      <c r="I36654" s="94"/>
      <c r="J36654" s="2"/>
      <c r="P36654" s="30"/>
      <c r="T36654" s="2"/>
      <c r="V36654" s="2"/>
      <c r="W36654" s="28"/>
      <c r="Y36654" s="30"/>
      <c r="Z36654" s="30"/>
      <c r="AB36654" s="6"/>
    </row>
    <row r="36655" spans="1:28">
      <c r="A36655" s="2"/>
      <c r="B36655" s="2"/>
      <c r="C36655" s="2"/>
      <c r="G36655" s="94"/>
      <c r="H36655" s="94"/>
      <c r="I36655" s="94"/>
      <c r="J36655" s="2"/>
      <c r="P36655" s="30"/>
      <c r="T36655" s="2"/>
      <c r="V36655" s="2"/>
      <c r="W36655" s="28"/>
      <c r="Y36655" s="30"/>
      <c r="Z36655" s="30"/>
      <c r="AB36655" s="6"/>
    </row>
    <row r="36656" spans="1:28">
      <c r="A36656" s="2"/>
      <c r="B36656" s="2"/>
      <c r="C36656" s="2"/>
      <c r="G36656" s="94"/>
      <c r="H36656" s="94"/>
      <c r="I36656" s="94"/>
      <c r="J36656" s="2"/>
      <c r="P36656" s="30"/>
      <c r="T36656" s="2"/>
      <c r="V36656" s="2"/>
      <c r="W36656" s="28"/>
      <c r="Y36656" s="30"/>
      <c r="Z36656" s="30"/>
      <c r="AB36656" s="6"/>
    </row>
    <row r="36657" spans="1:28">
      <c r="A36657" s="2"/>
      <c r="B36657" s="2"/>
      <c r="C36657" s="2"/>
      <c r="G36657" s="94"/>
      <c r="H36657" s="94"/>
      <c r="I36657" s="94"/>
      <c r="J36657" s="2"/>
      <c r="P36657" s="30"/>
      <c r="T36657" s="2"/>
      <c r="V36657" s="2"/>
      <c r="W36657" s="28"/>
      <c r="Y36657" s="30"/>
      <c r="Z36657" s="30"/>
      <c r="AB36657" s="6"/>
    </row>
    <row r="36658" spans="1:28">
      <c r="A36658" s="2"/>
      <c r="B36658" s="2"/>
      <c r="C36658" s="2"/>
      <c r="G36658" s="94"/>
      <c r="H36658" s="94"/>
      <c r="I36658" s="94"/>
      <c r="J36658" s="2"/>
      <c r="P36658" s="30"/>
      <c r="T36658" s="2"/>
      <c r="V36658" s="2"/>
      <c r="W36658" s="28"/>
      <c r="Y36658" s="30"/>
      <c r="Z36658" s="30"/>
      <c r="AB36658" s="6"/>
    </row>
    <row r="36659" spans="1:28">
      <c r="A36659" s="2"/>
      <c r="B36659" s="2"/>
      <c r="C36659" s="2"/>
      <c r="G36659" s="94"/>
      <c r="H36659" s="94"/>
      <c r="I36659" s="94"/>
      <c r="J36659" s="2"/>
      <c r="P36659" s="30"/>
      <c r="T36659" s="2"/>
      <c r="V36659" s="2"/>
      <c r="W36659" s="28"/>
      <c r="Y36659" s="30"/>
      <c r="Z36659" s="30"/>
      <c r="AB36659" s="6"/>
    </row>
    <row r="36660" spans="1:28">
      <c r="A36660" s="2"/>
      <c r="B36660" s="2"/>
      <c r="C36660" s="2"/>
      <c r="G36660" s="94"/>
      <c r="H36660" s="94"/>
      <c r="I36660" s="94"/>
      <c r="J36660" s="2"/>
      <c r="P36660" s="30"/>
      <c r="T36660" s="2"/>
      <c r="V36660" s="2"/>
      <c r="W36660" s="28"/>
      <c r="Y36660" s="30"/>
      <c r="Z36660" s="30"/>
      <c r="AB36660" s="6"/>
    </row>
    <row r="36661" spans="1:28">
      <c r="A36661" s="2"/>
      <c r="B36661" s="2"/>
      <c r="C36661" s="2"/>
      <c r="G36661" s="94"/>
      <c r="H36661" s="94"/>
      <c r="I36661" s="94"/>
      <c r="J36661" s="2"/>
      <c r="P36661" s="30"/>
      <c r="T36661" s="2"/>
      <c r="V36661" s="2"/>
      <c r="W36661" s="28"/>
      <c r="Y36661" s="30"/>
      <c r="Z36661" s="30"/>
      <c r="AB36661" s="6"/>
    </row>
    <row r="36662" spans="1:28">
      <c r="A36662" s="2"/>
      <c r="B36662" s="2"/>
      <c r="C36662" s="2"/>
      <c r="G36662" s="94"/>
      <c r="H36662" s="94"/>
      <c r="I36662" s="94"/>
      <c r="J36662" s="2"/>
      <c r="P36662" s="30"/>
      <c r="T36662" s="2"/>
      <c r="V36662" s="2"/>
      <c r="W36662" s="28"/>
      <c r="Y36662" s="30"/>
      <c r="Z36662" s="30"/>
      <c r="AB36662" s="6"/>
    </row>
    <row r="36663" spans="1:28">
      <c r="A36663" s="2"/>
      <c r="B36663" s="2"/>
      <c r="C36663" s="2"/>
      <c r="G36663" s="94"/>
      <c r="H36663" s="94"/>
      <c r="I36663" s="94"/>
      <c r="J36663" s="2"/>
      <c r="P36663" s="30"/>
      <c r="T36663" s="2"/>
      <c r="V36663" s="2"/>
      <c r="W36663" s="28"/>
      <c r="Y36663" s="30"/>
      <c r="Z36663" s="30"/>
      <c r="AB36663" s="6"/>
    </row>
    <row r="36664" spans="1:28">
      <c r="A36664" s="2"/>
      <c r="B36664" s="2"/>
      <c r="C36664" s="2"/>
      <c r="G36664" s="94"/>
      <c r="H36664" s="94"/>
      <c r="I36664" s="94"/>
      <c r="J36664" s="2"/>
      <c r="P36664" s="30"/>
      <c r="T36664" s="2"/>
      <c r="V36664" s="2"/>
      <c r="W36664" s="28"/>
      <c r="Y36664" s="30"/>
      <c r="Z36664" s="30"/>
      <c r="AB36664" s="6"/>
    </row>
    <row r="36665" spans="1:28">
      <c r="A36665" s="2"/>
      <c r="B36665" s="2"/>
      <c r="C36665" s="2"/>
      <c r="G36665" s="94"/>
      <c r="H36665" s="94"/>
      <c r="I36665" s="94"/>
      <c r="J36665" s="2"/>
      <c r="P36665" s="30"/>
      <c r="T36665" s="2"/>
      <c r="V36665" s="2"/>
      <c r="W36665" s="28"/>
      <c r="Y36665" s="30"/>
      <c r="Z36665" s="30"/>
      <c r="AB36665" s="6"/>
    </row>
    <row r="36666" spans="1:28">
      <c r="A36666" s="2"/>
      <c r="B36666" s="2"/>
      <c r="C36666" s="2"/>
      <c r="G36666" s="94"/>
      <c r="H36666" s="94"/>
      <c r="I36666" s="94"/>
      <c r="J36666" s="2"/>
      <c r="P36666" s="30"/>
      <c r="T36666" s="2"/>
      <c r="V36666" s="2"/>
      <c r="W36666" s="28"/>
      <c r="Y36666" s="30"/>
      <c r="Z36666" s="30"/>
      <c r="AB36666" s="6"/>
    </row>
    <row r="36667" spans="1:28">
      <c r="A36667" s="2"/>
      <c r="B36667" s="2"/>
      <c r="C36667" s="2"/>
      <c r="G36667" s="94"/>
      <c r="H36667" s="94"/>
      <c r="I36667" s="94"/>
      <c r="J36667" s="2"/>
      <c r="P36667" s="30"/>
      <c r="T36667" s="2"/>
      <c r="V36667" s="2"/>
      <c r="W36667" s="28"/>
      <c r="Y36667" s="30"/>
      <c r="Z36667" s="30"/>
      <c r="AB36667" s="6"/>
    </row>
    <row r="36668" spans="1:28">
      <c r="A36668" s="2"/>
      <c r="B36668" s="2"/>
      <c r="C36668" s="2"/>
      <c r="G36668" s="94"/>
      <c r="H36668" s="94"/>
      <c r="I36668" s="94"/>
      <c r="J36668" s="2"/>
      <c r="P36668" s="30"/>
      <c r="T36668" s="2"/>
      <c r="V36668" s="2"/>
      <c r="W36668" s="28"/>
      <c r="Y36668" s="30"/>
      <c r="Z36668" s="30"/>
      <c r="AB36668" s="6"/>
    </row>
    <row r="36669" spans="1:28">
      <c r="A36669" s="2"/>
      <c r="B36669" s="2"/>
      <c r="C36669" s="2"/>
      <c r="G36669" s="94"/>
      <c r="H36669" s="94"/>
      <c r="I36669" s="94"/>
      <c r="J36669" s="2"/>
      <c r="P36669" s="30"/>
      <c r="T36669" s="2"/>
      <c r="V36669" s="2"/>
      <c r="W36669" s="28"/>
      <c r="Y36669" s="30"/>
      <c r="Z36669" s="30"/>
      <c r="AB36669" s="6"/>
    </row>
    <row r="36670" spans="1:28">
      <c r="A36670" s="2"/>
      <c r="B36670" s="2"/>
      <c r="C36670" s="2"/>
      <c r="G36670" s="94"/>
      <c r="H36670" s="94"/>
      <c r="I36670" s="94"/>
      <c r="J36670" s="2"/>
      <c r="P36670" s="30"/>
      <c r="T36670" s="2"/>
      <c r="V36670" s="2"/>
      <c r="W36670" s="28"/>
      <c r="Y36670" s="30"/>
      <c r="Z36670" s="30"/>
      <c r="AB36670" s="6"/>
    </row>
    <row r="36671" spans="1:28">
      <c r="A36671" s="2"/>
      <c r="B36671" s="2"/>
      <c r="C36671" s="2"/>
      <c r="G36671" s="94"/>
      <c r="H36671" s="94"/>
      <c r="I36671" s="94"/>
      <c r="J36671" s="2"/>
      <c r="P36671" s="30"/>
      <c r="T36671" s="2"/>
      <c r="V36671" s="2"/>
      <c r="W36671" s="28"/>
      <c r="Y36671" s="30"/>
      <c r="Z36671" s="30"/>
      <c r="AB36671" s="6"/>
    </row>
    <row r="36672" spans="1:28">
      <c r="A36672" s="2"/>
      <c r="B36672" s="2"/>
      <c r="C36672" s="2"/>
      <c r="G36672" s="94"/>
      <c r="H36672" s="94"/>
      <c r="I36672" s="94"/>
      <c r="J36672" s="2"/>
      <c r="P36672" s="30"/>
      <c r="T36672" s="2"/>
      <c r="V36672" s="2"/>
      <c r="W36672" s="28"/>
      <c r="Y36672" s="30"/>
      <c r="Z36672" s="30"/>
      <c r="AB36672" s="6"/>
    </row>
    <row r="36673" spans="1:28">
      <c r="A36673" s="2"/>
      <c r="B36673" s="2"/>
      <c r="C36673" s="2"/>
      <c r="G36673" s="94"/>
      <c r="H36673" s="94"/>
      <c r="I36673" s="94"/>
      <c r="J36673" s="2"/>
      <c r="P36673" s="30"/>
      <c r="T36673" s="2"/>
      <c r="V36673" s="2"/>
      <c r="W36673" s="28"/>
      <c r="Y36673" s="30"/>
      <c r="Z36673" s="30"/>
      <c r="AB36673" s="6"/>
    </row>
    <row r="36674" spans="1:28">
      <c r="A36674" s="2"/>
      <c r="B36674" s="2"/>
      <c r="C36674" s="2"/>
      <c r="G36674" s="94"/>
      <c r="H36674" s="94"/>
      <c r="I36674" s="94"/>
      <c r="J36674" s="2"/>
      <c r="P36674" s="30"/>
      <c r="T36674" s="2"/>
      <c r="V36674" s="2"/>
      <c r="W36674" s="28"/>
      <c r="Y36674" s="30"/>
      <c r="Z36674" s="30"/>
      <c r="AB36674" s="6"/>
    </row>
    <row r="36675" spans="1:28">
      <c r="A36675" s="2"/>
      <c r="B36675" s="2"/>
      <c r="C36675" s="2"/>
      <c r="G36675" s="94"/>
      <c r="H36675" s="94"/>
      <c r="I36675" s="94"/>
      <c r="J36675" s="2"/>
      <c r="P36675" s="30"/>
      <c r="T36675" s="2"/>
      <c r="V36675" s="2"/>
      <c r="W36675" s="28"/>
      <c r="Y36675" s="30"/>
      <c r="Z36675" s="30"/>
      <c r="AB36675" s="6"/>
    </row>
    <row r="36676" spans="1:28">
      <c r="A36676" s="2"/>
      <c r="B36676" s="2"/>
      <c r="C36676" s="2"/>
      <c r="G36676" s="94"/>
      <c r="H36676" s="94"/>
      <c r="I36676" s="94"/>
      <c r="J36676" s="2"/>
      <c r="P36676" s="30"/>
      <c r="T36676" s="2"/>
      <c r="V36676" s="2"/>
      <c r="W36676" s="28"/>
      <c r="Y36676" s="30"/>
      <c r="Z36676" s="30"/>
      <c r="AB36676" s="6"/>
    </row>
    <row r="36677" spans="1:28">
      <c r="A36677" s="2"/>
      <c r="B36677" s="2"/>
      <c r="C36677" s="2"/>
      <c r="G36677" s="94"/>
      <c r="H36677" s="94"/>
      <c r="I36677" s="94"/>
      <c r="J36677" s="2"/>
      <c r="P36677" s="30"/>
      <c r="T36677" s="2"/>
      <c r="V36677" s="2"/>
      <c r="W36677" s="28"/>
      <c r="Y36677" s="30"/>
      <c r="Z36677" s="30"/>
      <c r="AB36677" s="6"/>
    </row>
    <row r="36678" spans="1:28">
      <c r="A36678" s="2"/>
      <c r="B36678" s="2"/>
      <c r="C36678" s="2"/>
      <c r="G36678" s="94"/>
      <c r="H36678" s="94"/>
      <c r="I36678" s="94"/>
      <c r="J36678" s="2"/>
      <c r="P36678" s="30"/>
      <c r="T36678" s="2"/>
      <c r="V36678" s="2"/>
      <c r="W36678" s="28"/>
      <c r="Y36678" s="30"/>
      <c r="Z36678" s="30"/>
      <c r="AB36678" s="6"/>
    </row>
    <row r="36679" spans="1:28">
      <c r="A36679" s="2"/>
      <c r="B36679" s="2"/>
      <c r="C36679" s="2"/>
      <c r="G36679" s="94"/>
      <c r="H36679" s="94"/>
      <c r="I36679" s="94"/>
      <c r="J36679" s="2"/>
      <c r="P36679" s="30"/>
      <c r="T36679" s="2"/>
      <c r="V36679" s="2"/>
      <c r="W36679" s="28"/>
      <c r="Y36679" s="30"/>
      <c r="Z36679" s="30"/>
      <c r="AB36679" s="6"/>
    </row>
    <row r="36680" spans="1:28">
      <c r="A36680" s="2"/>
      <c r="B36680" s="2"/>
      <c r="C36680" s="2"/>
      <c r="G36680" s="94"/>
      <c r="H36680" s="94"/>
      <c r="I36680" s="94"/>
      <c r="J36680" s="2"/>
      <c r="P36680" s="30"/>
      <c r="T36680" s="2"/>
      <c r="V36680" s="2"/>
      <c r="W36680" s="28"/>
      <c r="Y36680" s="30"/>
      <c r="Z36680" s="30"/>
      <c r="AB36680" s="6"/>
    </row>
    <row r="36681" spans="1:28">
      <c r="A36681" s="2"/>
      <c r="B36681" s="2"/>
      <c r="C36681" s="2"/>
      <c r="G36681" s="94"/>
      <c r="H36681" s="94"/>
      <c r="I36681" s="94"/>
      <c r="J36681" s="2"/>
      <c r="P36681" s="30"/>
      <c r="T36681" s="2"/>
      <c r="V36681" s="2"/>
      <c r="W36681" s="28"/>
      <c r="Y36681" s="30"/>
      <c r="Z36681" s="30"/>
      <c r="AB36681" s="6"/>
    </row>
    <row r="36682" spans="1:28">
      <c r="A36682" s="2"/>
      <c r="B36682" s="2"/>
      <c r="C36682" s="2"/>
      <c r="G36682" s="94"/>
      <c r="H36682" s="94"/>
      <c r="I36682" s="94"/>
      <c r="J36682" s="2"/>
      <c r="P36682" s="30"/>
      <c r="T36682" s="2"/>
      <c r="V36682" s="2"/>
      <c r="W36682" s="28"/>
      <c r="Y36682" s="30"/>
      <c r="Z36682" s="30"/>
      <c r="AB36682" s="6"/>
    </row>
    <row r="36683" spans="1:28">
      <c r="A36683" s="2"/>
      <c r="B36683" s="2"/>
      <c r="C36683" s="2"/>
      <c r="G36683" s="94"/>
      <c r="H36683" s="94"/>
      <c r="I36683" s="94"/>
      <c r="J36683" s="2"/>
      <c r="P36683" s="30"/>
      <c r="T36683" s="2"/>
      <c r="V36683" s="2"/>
      <c r="W36683" s="28"/>
      <c r="Y36683" s="30"/>
      <c r="Z36683" s="30"/>
      <c r="AB36683" s="6"/>
    </row>
    <row r="36684" spans="1:28">
      <c r="A36684" s="2"/>
      <c r="B36684" s="2"/>
      <c r="C36684" s="2"/>
      <c r="G36684" s="94"/>
      <c r="H36684" s="94"/>
      <c r="I36684" s="94"/>
      <c r="J36684" s="2"/>
      <c r="P36684" s="30"/>
      <c r="T36684" s="2"/>
      <c r="V36684" s="2"/>
      <c r="W36684" s="28"/>
      <c r="Y36684" s="30"/>
      <c r="Z36684" s="30"/>
      <c r="AB36684" s="6"/>
    </row>
    <row r="36685" spans="1:28">
      <c r="A36685" s="2"/>
      <c r="B36685" s="2"/>
      <c r="C36685" s="2"/>
      <c r="G36685" s="94"/>
      <c r="H36685" s="94"/>
      <c r="I36685" s="94"/>
      <c r="J36685" s="2"/>
      <c r="P36685" s="30"/>
      <c r="T36685" s="2"/>
      <c r="V36685" s="2"/>
      <c r="W36685" s="28"/>
      <c r="Y36685" s="30"/>
      <c r="Z36685" s="30"/>
      <c r="AB36685" s="6"/>
    </row>
    <row r="36686" spans="1:28">
      <c r="A36686" s="2"/>
      <c r="B36686" s="2"/>
      <c r="C36686" s="2"/>
      <c r="G36686" s="94"/>
      <c r="H36686" s="94"/>
      <c r="I36686" s="94"/>
      <c r="J36686" s="2"/>
      <c r="P36686" s="30"/>
      <c r="T36686" s="2"/>
      <c r="V36686" s="2"/>
      <c r="W36686" s="28"/>
      <c r="Y36686" s="30"/>
      <c r="Z36686" s="30"/>
      <c r="AB36686" s="6"/>
    </row>
    <row r="36687" spans="1:28">
      <c r="A36687" s="2"/>
      <c r="B36687" s="2"/>
      <c r="C36687" s="2"/>
      <c r="G36687" s="94"/>
      <c r="H36687" s="94"/>
      <c r="I36687" s="94"/>
      <c r="J36687" s="2"/>
      <c r="P36687" s="30"/>
      <c r="T36687" s="2"/>
      <c r="V36687" s="2"/>
      <c r="W36687" s="28"/>
      <c r="Y36687" s="30"/>
      <c r="Z36687" s="30"/>
      <c r="AB36687" s="6"/>
    </row>
    <row r="36688" spans="1:28">
      <c r="A36688" s="2"/>
      <c r="B36688" s="2"/>
      <c r="C36688" s="2"/>
      <c r="G36688" s="94"/>
      <c r="H36688" s="94"/>
      <c r="I36688" s="94"/>
      <c r="J36688" s="2"/>
      <c r="P36688" s="30"/>
      <c r="T36688" s="2"/>
      <c r="V36688" s="2"/>
      <c r="W36688" s="28"/>
      <c r="Y36688" s="30"/>
      <c r="Z36688" s="30"/>
      <c r="AB36688" s="6"/>
    </row>
    <row r="36689" spans="1:28">
      <c r="A36689" s="2"/>
      <c r="B36689" s="2"/>
      <c r="C36689" s="2"/>
      <c r="G36689" s="94"/>
      <c r="H36689" s="94"/>
      <c r="I36689" s="94"/>
      <c r="J36689" s="2"/>
      <c r="P36689" s="30"/>
      <c r="T36689" s="2"/>
      <c r="V36689" s="2"/>
      <c r="W36689" s="28"/>
      <c r="Y36689" s="30"/>
      <c r="Z36689" s="30"/>
      <c r="AB36689" s="6"/>
    </row>
    <row r="36690" spans="1:28">
      <c r="A36690" s="2"/>
      <c r="B36690" s="2"/>
      <c r="C36690" s="2"/>
      <c r="G36690" s="94"/>
      <c r="H36690" s="94"/>
      <c r="I36690" s="94"/>
      <c r="J36690" s="2"/>
      <c r="P36690" s="30"/>
      <c r="T36690" s="2"/>
      <c r="V36690" s="2"/>
      <c r="W36690" s="28"/>
      <c r="Y36690" s="30"/>
      <c r="Z36690" s="30"/>
      <c r="AB36690" s="6"/>
    </row>
    <row r="36691" spans="1:28">
      <c r="A36691" s="2"/>
      <c r="B36691" s="2"/>
      <c r="C36691" s="2"/>
      <c r="G36691" s="94"/>
      <c r="H36691" s="94"/>
      <c r="I36691" s="94"/>
      <c r="J36691" s="2"/>
      <c r="P36691" s="30"/>
      <c r="T36691" s="2"/>
      <c r="V36691" s="2"/>
      <c r="W36691" s="28"/>
      <c r="Y36691" s="30"/>
      <c r="Z36691" s="30"/>
      <c r="AB36691" s="6"/>
    </row>
    <row r="36692" spans="1:28">
      <c r="A36692" s="2"/>
      <c r="B36692" s="2"/>
      <c r="C36692" s="2"/>
      <c r="G36692" s="94"/>
      <c r="H36692" s="94"/>
      <c r="I36692" s="94"/>
      <c r="J36692" s="2"/>
      <c r="P36692" s="30"/>
      <c r="T36692" s="2"/>
      <c r="V36692" s="2"/>
      <c r="W36692" s="28"/>
      <c r="Y36692" s="30"/>
      <c r="Z36692" s="30"/>
      <c r="AB36692" s="6"/>
    </row>
    <row r="36693" spans="1:28">
      <c r="A36693" s="2"/>
      <c r="B36693" s="2"/>
      <c r="C36693" s="2"/>
      <c r="G36693" s="94"/>
      <c r="H36693" s="94"/>
      <c r="I36693" s="94"/>
      <c r="J36693" s="2"/>
      <c r="P36693" s="30"/>
      <c r="T36693" s="2"/>
      <c r="V36693" s="2"/>
      <c r="W36693" s="28"/>
      <c r="Y36693" s="30"/>
      <c r="Z36693" s="30"/>
      <c r="AB36693" s="6"/>
    </row>
    <row r="36694" spans="1:28">
      <c r="A36694" s="2"/>
      <c r="B36694" s="2"/>
      <c r="C36694" s="2"/>
      <c r="G36694" s="94"/>
      <c r="H36694" s="94"/>
      <c r="I36694" s="94"/>
      <c r="J36694" s="2"/>
      <c r="P36694" s="30"/>
      <c r="T36694" s="2"/>
      <c r="V36694" s="2"/>
      <c r="W36694" s="28"/>
      <c r="Y36694" s="30"/>
      <c r="Z36694" s="30"/>
      <c r="AB36694" s="6"/>
    </row>
    <row r="36695" spans="1:28">
      <c r="A36695" s="2"/>
      <c r="B36695" s="2"/>
      <c r="C36695" s="2"/>
      <c r="G36695" s="94"/>
      <c r="H36695" s="94"/>
      <c r="I36695" s="94"/>
      <c r="J36695" s="2"/>
      <c r="P36695" s="30"/>
      <c r="T36695" s="2"/>
      <c r="V36695" s="2"/>
      <c r="W36695" s="28"/>
      <c r="Y36695" s="30"/>
      <c r="Z36695" s="30"/>
      <c r="AB36695" s="6"/>
    </row>
    <row r="36696" spans="1:28">
      <c r="A36696" s="2"/>
      <c r="B36696" s="2"/>
      <c r="C36696" s="2"/>
      <c r="G36696" s="94"/>
      <c r="H36696" s="94"/>
      <c r="I36696" s="94"/>
      <c r="J36696" s="2"/>
      <c r="P36696" s="30"/>
      <c r="T36696" s="2"/>
      <c r="V36696" s="2"/>
      <c r="W36696" s="28"/>
      <c r="Y36696" s="30"/>
      <c r="Z36696" s="30"/>
      <c r="AB36696" s="6"/>
    </row>
    <row r="36697" spans="1:28">
      <c r="A36697" s="2"/>
      <c r="B36697" s="2"/>
      <c r="C36697" s="2"/>
      <c r="G36697" s="94"/>
      <c r="H36697" s="94"/>
      <c r="I36697" s="94"/>
      <c r="J36697" s="2"/>
      <c r="P36697" s="30"/>
      <c r="T36697" s="2"/>
      <c r="V36697" s="2"/>
      <c r="W36697" s="28"/>
      <c r="Y36697" s="30"/>
      <c r="Z36697" s="30"/>
      <c r="AB36697" s="6"/>
    </row>
    <row r="36698" spans="1:28">
      <c r="A36698" s="2"/>
      <c r="B36698" s="2"/>
      <c r="C36698" s="2"/>
      <c r="G36698" s="94"/>
      <c r="H36698" s="94"/>
      <c r="I36698" s="94"/>
      <c r="J36698" s="2"/>
      <c r="P36698" s="30"/>
      <c r="T36698" s="2"/>
      <c r="V36698" s="2"/>
      <c r="W36698" s="28"/>
      <c r="Y36698" s="30"/>
      <c r="Z36698" s="30"/>
      <c r="AB36698" s="6"/>
    </row>
    <row r="36699" spans="1:28">
      <c r="A36699" s="2"/>
      <c r="B36699" s="2"/>
      <c r="C36699" s="2"/>
      <c r="G36699" s="94"/>
      <c r="H36699" s="94"/>
      <c r="I36699" s="94"/>
      <c r="J36699" s="2"/>
      <c r="P36699" s="30"/>
      <c r="T36699" s="2"/>
      <c r="V36699" s="2"/>
      <c r="W36699" s="28"/>
      <c r="Y36699" s="30"/>
      <c r="Z36699" s="30"/>
      <c r="AB36699" s="6"/>
    </row>
    <row r="36700" spans="1:28">
      <c r="A36700" s="2"/>
      <c r="B36700" s="2"/>
      <c r="C36700" s="2"/>
      <c r="G36700" s="94"/>
      <c r="H36700" s="94"/>
      <c r="I36700" s="94"/>
      <c r="J36700" s="2"/>
      <c r="P36700" s="30"/>
      <c r="T36700" s="2"/>
      <c r="V36700" s="2"/>
      <c r="W36700" s="28"/>
      <c r="Y36700" s="30"/>
      <c r="Z36700" s="30"/>
      <c r="AB36700" s="6"/>
    </row>
    <row r="36701" spans="1:28">
      <c r="A36701" s="2"/>
      <c r="B36701" s="2"/>
      <c r="C36701" s="2"/>
      <c r="G36701" s="94"/>
      <c r="H36701" s="94"/>
      <c r="I36701" s="94"/>
      <c r="J36701" s="2"/>
      <c r="P36701" s="30"/>
      <c r="T36701" s="2"/>
      <c r="V36701" s="2"/>
      <c r="W36701" s="28"/>
      <c r="Y36701" s="30"/>
      <c r="Z36701" s="30"/>
      <c r="AB36701" s="6"/>
    </row>
    <row r="36702" spans="1:28">
      <c r="A36702" s="2"/>
      <c r="B36702" s="2"/>
      <c r="C36702" s="2"/>
      <c r="G36702" s="94"/>
      <c r="H36702" s="94"/>
      <c r="I36702" s="94"/>
      <c r="J36702" s="2"/>
      <c r="P36702" s="30"/>
      <c r="T36702" s="2"/>
      <c r="V36702" s="2"/>
      <c r="W36702" s="28"/>
      <c r="Y36702" s="30"/>
      <c r="Z36702" s="30"/>
      <c r="AB36702" s="6"/>
    </row>
    <row r="36703" spans="1:28">
      <c r="A36703" s="2"/>
      <c r="B36703" s="2"/>
      <c r="C36703" s="2"/>
      <c r="G36703" s="94"/>
      <c r="H36703" s="94"/>
      <c r="I36703" s="94"/>
      <c r="J36703" s="2"/>
      <c r="P36703" s="30"/>
      <c r="T36703" s="2"/>
      <c r="V36703" s="2"/>
      <c r="W36703" s="28"/>
      <c r="Y36703" s="30"/>
      <c r="Z36703" s="30"/>
      <c r="AB36703" s="6"/>
    </row>
    <row r="36704" spans="1:28">
      <c r="A36704" s="2"/>
      <c r="B36704" s="2"/>
      <c r="C36704" s="2"/>
      <c r="G36704" s="94"/>
      <c r="H36704" s="94"/>
      <c r="I36704" s="94"/>
      <c r="J36704" s="2"/>
      <c r="P36704" s="30"/>
      <c r="T36704" s="2"/>
      <c r="V36704" s="2"/>
      <c r="W36704" s="28"/>
      <c r="Y36704" s="30"/>
      <c r="Z36704" s="30"/>
      <c r="AB36704" s="6"/>
    </row>
    <row r="36705" spans="1:28">
      <c r="A36705" s="2"/>
      <c r="B36705" s="2"/>
      <c r="C36705" s="2"/>
      <c r="G36705" s="94"/>
      <c r="H36705" s="94"/>
      <c r="I36705" s="94"/>
      <c r="J36705" s="2"/>
      <c r="P36705" s="30"/>
      <c r="T36705" s="2"/>
      <c r="V36705" s="2"/>
      <c r="W36705" s="28"/>
      <c r="Y36705" s="30"/>
      <c r="Z36705" s="30"/>
      <c r="AB36705" s="6"/>
    </row>
    <row r="36706" spans="1:28">
      <c r="A36706" s="2"/>
      <c r="B36706" s="2"/>
      <c r="C36706" s="2"/>
      <c r="G36706" s="94"/>
      <c r="H36706" s="94"/>
      <c r="I36706" s="94"/>
      <c r="J36706" s="2"/>
      <c r="P36706" s="30"/>
      <c r="T36706" s="2"/>
      <c r="V36706" s="2"/>
      <c r="W36706" s="28"/>
      <c r="Y36706" s="30"/>
      <c r="Z36706" s="30"/>
      <c r="AB36706" s="6"/>
    </row>
    <row r="36707" spans="1:28">
      <c r="A36707" s="2"/>
      <c r="B36707" s="2"/>
      <c r="C36707" s="2"/>
      <c r="G36707" s="94"/>
      <c r="H36707" s="94"/>
      <c r="I36707" s="94"/>
      <c r="J36707" s="2"/>
      <c r="P36707" s="30"/>
      <c r="T36707" s="2"/>
      <c r="V36707" s="2"/>
      <c r="W36707" s="28"/>
      <c r="Y36707" s="30"/>
      <c r="Z36707" s="30"/>
      <c r="AB36707" s="6"/>
    </row>
    <row r="36708" spans="1:28">
      <c r="A36708" s="2"/>
      <c r="B36708" s="2"/>
      <c r="C36708" s="2"/>
      <c r="G36708" s="94"/>
      <c r="H36708" s="94"/>
      <c r="I36708" s="94"/>
      <c r="J36708" s="2"/>
      <c r="P36708" s="30"/>
      <c r="T36708" s="2"/>
      <c r="V36708" s="2"/>
      <c r="W36708" s="28"/>
      <c r="Y36708" s="30"/>
      <c r="Z36708" s="30"/>
      <c r="AB36708" s="6"/>
    </row>
    <row r="36709" spans="1:28">
      <c r="A36709" s="2"/>
      <c r="B36709" s="2"/>
      <c r="C36709" s="2"/>
      <c r="G36709" s="94"/>
      <c r="H36709" s="94"/>
      <c r="I36709" s="94"/>
      <c r="J36709" s="2"/>
      <c r="P36709" s="30"/>
      <c r="T36709" s="2"/>
      <c r="V36709" s="2"/>
      <c r="W36709" s="28"/>
      <c r="Y36709" s="30"/>
      <c r="Z36709" s="30"/>
      <c r="AB36709" s="6"/>
    </row>
    <row r="36710" spans="1:28">
      <c r="A36710" s="2"/>
      <c r="B36710" s="2"/>
      <c r="C36710" s="2"/>
      <c r="G36710" s="94"/>
      <c r="H36710" s="94"/>
      <c r="I36710" s="94"/>
      <c r="J36710" s="2"/>
      <c r="P36710" s="30"/>
      <c r="T36710" s="2"/>
      <c r="V36710" s="2"/>
      <c r="W36710" s="28"/>
      <c r="Y36710" s="30"/>
      <c r="Z36710" s="30"/>
      <c r="AB36710" s="6"/>
    </row>
    <row r="36711" spans="1:28">
      <c r="A36711" s="2"/>
      <c r="B36711" s="2"/>
      <c r="C36711" s="2"/>
      <c r="G36711" s="94"/>
      <c r="H36711" s="94"/>
      <c r="I36711" s="94"/>
      <c r="J36711" s="2"/>
      <c r="P36711" s="30"/>
      <c r="T36711" s="2"/>
      <c r="V36711" s="2"/>
      <c r="W36711" s="28"/>
      <c r="Y36711" s="30"/>
      <c r="Z36711" s="30"/>
      <c r="AB36711" s="6"/>
    </row>
    <row r="36712" spans="1:28">
      <c r="A36712" s="2"/>
      <c r="B36712" s="2"/>
      <c r="C36712" s="2"/>
      <c r="G36712" s="94"/>
      <c r="H36712" s="94"/>
      <c r="I36712" s="94"/>
      <c r="J36712" s="2"/>
      <c r="P36712" s="30"/>
      <c r="T36712" s="2"/>
      <c r="V36712" s="2"/>
      <c r="W36712" s="28"/>
      <c r="Y36712" s="30"/>
      <c r="Z36712" s="30"/>
      <c r="AB36712" s="6"/>
    </row>
    <row r="36713" spans="1:28">
      <c r="A36713" s="2"/>
      <c r="B36713" s="2"/>
      <c r="C36713" s="2"/>
      <c r="G36713" s="94"/>
      <c r="H36713" s="94"/>
      <c r="I36713" s="94"/>
      <c r="J36713" s="2"/>
      <c r="P36713" s="30"/>
      <c r="T36713" s="2"/>
      <c r="V36713" s="2"/>
      <c r="W36713" s="28"/>
      <c r="Y36713" s="30"/>
      <c r="Z36713" s="30"/>
      <c r="AB36713" s="6"/>
    </row>
    <row r="36714" spans="1:28">
      <c r="A36714" s="2"/>
      <c r="B36714" s="2"/>
      <c r="C36714" s="2"/>
      <c r="G36714" s="94"/>
      <c r="H36714" s="94"/>
      <c r="I36714" s="94"/>
      <c r="J36714" s="2"/>
      <c r="P36714" s="30"/>
      <c r="T36714" s="2"/>
      <c r="V36714" s="2"/>
      <c r="W36714" s="28"/>
      <c r="Y36714" s="30"/>
      <c r="Z36714" s="30"/>
      <c r="AB36714" s="6"/>
    </row>
    <row r="36715" spans="1:28">
      <c r="A36715" s="2"/>
      <c r="B36715" s="2"/>
      <c r="C36715" s="2"/>
      <c r="G36715" s="94"/>
      <c r="H36715" s="94"/>
      <c r="I36715" s="94"/>
      <c r="J36715" s="2"/>
      <c r="P36715" s="30"/>
      <c r="T36715" s="2"/>
      <c r="V36715" s="2"/>
      <c r="W36715" s="28"/>
      <c r="Y36715" s="30"/>
      <c r="Z36715" s="30"/>
      <c r="AB36715" s="6"/>
    </row>
    <row r="36716" spans="1:28">
      <c r="A36716" s="2"/>
      <c r="B36716" s="2"/>
      <c r="C36716" s="2"/>
      <c r="G36716" s="94"/>
      <c r="H36716" s="94"/>
      <c r="I36716" s="94"/>
      <c r="J36716" s="2"/>
      <c r="P36716" s="30"/>
      <c r="T36716" s="2"/>
      <c r="V36716" s="2"/>
      <c r="W36716" s="28"/>
      <c r="Y36716" s="30"/>
      <c r="Z36716" s="30"/>
      <c r="AB36716" s="6"/>
    </row>
    <row r="36717" spans="1:28">
      <c r="A36717" s="2"/>
      <c r="B36717" s="2"/>
      <c r="C36717" s="2"/>
      <c r="G36717" s="94"/>
      <c r="H36717" s="94"/>
      <c r="I36717" s="94"/>
      <c r="J36717" s="2"/>
      <c r="P36717" s="30"/>
      <c r="T36717" s="2"/>
      <c r="V36717" s="2"/>
      <c r="W36717" s="28"/>
      <c r="Y36717" s="30"/>
      <c r="Z36717" s="30"/>
      <c r="AB36717" s="6"/>
    </row>
    <row r="36718" spans="1:28">
      <c r="A36718" s="2"/>
      <c r="B36718" s="2"/>
      <c r="C36718" s="2"/>
      <c r="G36718" s="94"/>
      <c r="H36718" s="94"/>
      <c r="I36718" s="94"/>
      <c r="J36718" s="2"/>
      <c r="P36718" s="30"/>
      <c r="T36718" s="2"/>
      <c r="V36718" s="2"/>
      <c r="W36718" s="28"/>
      <c r="Y36718" s="30"/>
      <c r="Z36718" s="30"/>
      <c r="AB36718" s="6"/>
    </row>
    <row r="36719" spans="1:28">
      <c r="A36719" s="2"/>
      <c r="B36719" s="2"/>
      <c r="C36719" s="2"/>
      <c r="G36719" s="94"/>
      <c r="H36719" s="94"/>
      <c r="I36719" s="94"/>
      <c r="J36719" s="2"/>
      <c r="P36719" s="30"/>
      <c r="T36719" s="2"/>
      <c r="V36719" s="2"/>
      <c r="W36719" s="28"/>
      <c r="Y36719" s="30"/>
      <c r="Z36719" s="30"/>
      <c r="AB36719" s="6"/>
    </row>
    <row r="36720" spans="1:28">
      <c r="A36720" s="2"/>
      <c r="B36720" s="2"/>
      <c r="C36720" s="2"/>
      <c r="G36720" s="94"/>
      <c r="H36720" s="94"/>
      <c r="I36720" s="94"/>
      <c r="J36720" s="2"/>
      <c r="P36720" s="30"/>
      <c r="T36720" s="2"/>
      <c r="V36720" s="2"/>
      <c r="W36720" s="28"/>
      <c r="Y36720" s="30"/>
      <c r="Z36720" s="30"/>
      <c r="AB36720" s="6"/>
    </row>
    <row r="36721" spans="1:28">
      <c r="A36721" s="2"/>
      <c r="B36721" s="2"/>
      <c r="C36721" s="2"/>
      <c r="G36721" s="94"/>
      <c r="H36721" s="94"/>
      <c r="I36721" s="94"/>
      <c r="J36721" s="2"/>
      <c r="P36721" s="30"/>
      <c r="T36721" s="2"/>
      <c r="V36721" s="2"/>
      <c r="W36721" s="28"/>
      <c r="Y36721" s="30"/>
      <c r="Z36721" s="30"/>
      <c r="AB36721" s="6"/>
    </row>
    <row r="36722" spans="1:28">
      <c r="A36722" s="2"/>
      <c r="B36722" s="2"/>
      <c r="C36722" s="2"/>
      <c r="G36722" s="94"/>
      <c r="H36722" s="94"/>
      <c r="I36722" s="94"/>
      <c r="J36722" s="2"/>
      <c r="P36722" s="30"/>
      <c r="T36722" s="2"/>
      <c r="V36722" s="2"/>
      <c r="W36722" s="28"/>
      <c r="Y36722" s="30"/>
      <c r="Z36722" s="30"/>
      <c r="AB36722" s="6"/>
    </row>
    <row r="36723" spans="1:28">
      <c r="A36723" s="2"/>
      <c r="B36723" s="2"/>
      <c r="C36723" s="2"/>
      <c r="G36723" s="94"/>
      <c r="H36723" s="94"/>
      <c r="I36723" s="94"/>
      <c r="J36723" s="2"/>
      <c r="P36723" s="30"/>
      <c r="T36723" s="2"/>
      <c r="V36723" s="2"/>
      <c r="W36723" s="28"/>
      <c r="Y36723" s="30"/>
      <c r="Z36723" s="30"/>
      <c r="AB36723" s="6"/>
    </row>
    <row r="36724" spans="1:28">
      <c r="A36724" s="2"/>
      <c r="B36724" s="2"/>
      <c r="C36724" s="2"/>
      <c r="G36724" s="94"/>
      <c r="H36724" s="94"/>
      <c r="I36724" s="94"/>
      <c r="J36724" s="2"/>
      <c r="P36724" s="30"/>
      <c r="T36724" s="2"/>
      <c r="V36724" s="2"/>
      <c r="W36724" s="28"/>
      <c r="Y36724" s="30"/>
      <c r="Z36724" s="30"/>
      <c r="AB36724" s="6"/>
    </row>
    <row r="36725" spans="1:28">
      <c r="A36725" s="2"/>
      <c r="B36725" s="2"/>
      <c r="C36725" s="2"/>
      <c r="G36725" s="94"/>
      <c r="H36725" s="94"/>
      <c r="I36725" s="94"/>
      <c r="J36725" s="2"/>
      <c r="P36725" s="30"/>
      <c r="T36725" s="2"/>
      <c r="V36725" s="2"/>
      <c r="W36725" s="28"/>
      <c r="Y36725" s="30"/>
      <c r="Z36725" s="30"/>
      <c r="AB36725" s="6"/>
    </row>
    <row r="36726" spans="1:28">
      <c r="A36726" s="2"/>
      <c r="B36726" s="2"/>
      <c r="C36726" s="2"/>
      <c r="G36726" s="94"/>
      <c r="H36726" s="94"/>
      <c r="I36726" s="94"/>
      <c r="J36726" s="2"/>
      <c r="P36726" s="30"/>
      <c r="T36726" s="2"/>
      <c r="V36726" s="2"/>
      <c r="W36726" s="28"/>
      <c r="Y36726" s="30"/>
      <c r="Z36726" s="30"/>
      <c r="AB36726" s="6"/>
    </row>
    <row r="36727" spans="1:28">
      <c r="A36727" s="2"/>
      <c r="B36727" s="2"/>
      <c r="C36727" s="2"/>
      <c r="G36727" s="94"/>
      <c r="H36727" s="94"/>
      <c r="I36727" s="94"/>
      <c r="J36727" s="2"/>
      <c r="P36727" s="30"/>
      <c r="T36727" s="2"/>
      <c r="V36727" s="2"/>
      <c r="W36727" s="28"/>
      <c r="Y36727" s="30"/>
      <c r="Z36727" s="30"/>
      <c r="AB36727" s="6"/>
    </row>
    <row r="36728" spans="1:28">
      <c r="A36728" s="2"/>
      <c r="B36728" s="2"/>
      <c r="C36728" s="2"/>
      <c r="G36728" s="94"/>
      <c r="H36728" s="94"/>
      <c r="I36728" s="94"/>
      <c r="J36728" s="2"/>
      <c r="P36728" s="30"/>
      <c r="T36728" s="2"/>
      <c r="V36728" s="2"/>
      <c r="W36728" s="28"/>
      <c r="Y36728" s="30"/>
      <c r="Z36728" s="30"/>
      <c r="AB36728" s="6"/>
    </row>
    <row r="36729" spans="1:28">
      <c r="A36729" s="2"/>
      <c r="B36729" s="2"/>
      <c r="C36729" s="2"/>
      <c r="G36729" s="94"/>
      <c r="H36729" s="94"/>
      <c r="I36729" s="94"/>
      <c r="J36729" s="2"/>
      <c r="P36729" s="30"/>
      <c r="T36729" s="2"/>
      <c r="V36729" s="2"/>
      <c r="W36729" s="28"/>
      <c r="Y36729" s="30"/>
      <c r="Z36729" s="30"/>
      <c r="AB36729" s="6"/>
    </row>
    <row r="36730" spans="1:28">
      <c r="A36730" s="2"/>
      <c r="B36730" s="2"/>
      <c r="C36730" s="2"/>
      <c r="G36730" s="94"/>
      <c r="H36730" s="94"/>
      <c r="I36730" s="94"/>
      <c r="J36730" s="2"/>
      <c r="P36730" s="30"/>
      <c r="T36730" s="2"/>
      <c r="V36730" s="2"/>
      <c r="W36730" s="28"/>
      <c r="Y36730" s="30"/>
      <c r="Z36730" s="30"/>
      <c r="AB36730" s="6"/>
    </row>
    <row r="36731" spans="1:28">
      <c r="A36731" s="2"/>
      <c r="B36731" s="2"/>
      <c r="C36731" s="2"/>
      <c r="G36731" s="94"/>
      <c r="H36731" s="94"/>
      <c r="I36731" s="94"/>
      <c r="J36731" s="2"/>
      <c r="P36731" s="30"/>
      <c r="T36731" s="2"/>
      <c r="V36731" s="2"/>
      <c r="W36731" s="28"/>
      <c r="Y36731" s="30"/>
      <c r="Z36731" s="30"/>
      <c r="AB36731" s="6"/>
    </row>
    <row r="36732" spans="1:28">
      <c r="A36732" s="2"/>
      <c r="B36732" s="2"/>
      <c r="C36732" s="2"/>
      <c r="G36732" s="94"/>
      <c r="H36732" s="94"/>
      <c r="I36732" s="94"/>
      <c r="J36732" s="2"/>
      <c r="P36732" s="30"/>
      <c r="T36732" s="2"/>
      <c r="V36732" s="2"/>
      <c r="W36732" s="28"/>
      <c r="Y36732" s="30"/>
      <c r="Z36732" s="30"/>
      <c r="AB36732" s="6"/>
    </row>
    <row r="36733" spans="1:28">
      <c r="A36733" s="2"/>
      <c r="B36733" s="2"/>
      <c r="C36733" s="2"/>
      <c r="G36733" s="94"/>
      <c r="H36733" s="94"/>
      <c r="I36733" s="94"/>
      <c r="J36733" s="2"/>
      <c r="P36733" s="30"/>
      <c r="T36733" s="2"/>
      <c r="V36733" s="2"/>
      <c r="W36733" s="28"/>
      <c r="Y36733" s="30"/>
      <c r="Z36733" s="30"/>
      <c r="AB36733" s="6"/>
    </row>
    <row r="36734" spans="1:28">
      <c r="A36734" s="2"/>
      <c r="B36734" s="2"/>
      <c r="C36734" s="2"/>
      <c r="G36734" s="94"/>
      <c r="H36734" s="94"/>
      <c r="I36734" s="94"/>
      <c r="J36734" s="2"/>
      <c r="P36734" s="30"/>
      <c r="T36734" s="2"/>
      <c r="V36734" s="2"/>
      <c r="W36734" s="28"/>
      <c r="Y36734" s="30"/>
      <c r="Z36734" s="30"/>
      <c r="AB36734" s="6"/>
    </row>
    <row r="36735" spans="1:28">
      <c r="A36735" s="2"/>
      <c r="B36735" s="2"/>
      <c r="C36735" s="2"/>
      <c r="G36735" s="94"/>
      <c r="H36735" s="94"/>
      <c r="I36735" s="94"/>
      <c r="J36735" s="2"/>
      <c r="P36735" s="30"/>
      <c r="T36735" s="2"/>
      <c r="V36735" s="2"/>
      <c r="W36735" s="28"/>
      <c r="Y36735" s="30"/>
      <c r="Z36735" s="30"/>
      <c r="AB36735" s="6"/>
    </row>
    <row r="36736" spans="1:28">
      <c r="A36736" s="2"/>
      <c r="B36736" s="2"/>
      <c r="C36736" s="2"/>
      <c r="G36736" s="94"/>
      <c r="H36736" s="94"/>
      <c r="I36736" s="94"/>
      <c r="J36736" s="2"/>
      <c r="P36736" s="30"/>
      <c r="T36736" s="2"/>
      <c r="V36736" s="2"/>
      <c r="W36736" s="28"/>
      <c r="Y36736" s="30"/>
      <c r="Z36736" s="30"/>
      <c r="AB36736" s="6"/>
    </row>
    <row r="36737" spans="1:28">
      <c r="A36737" s="2"/>
      <c r="B36737" s="2"/>
      <c r="C36737" s="2"/>
      <c r="G36737" s="94"/>
      <c r="H36737" s="94"/>
      <c r="I36737" s="94"/>
      <c r="J36737" s="2"/>
      <c r="P36737" s="30"/>
      <c r="T36737" s="2"/>
      <c r="V36737" s="2"/>
      <c r="W36737" s="28"/>
      <c r="Y36737" s="30"/>
      <c r="Z36737" s="30"/>
      <c r="AB36737" s="6"/>
    </row>
    <row r="36738" spans="1:28">
      <c r="A36738" s="2"/>
      <c r="B36738" s="2"/>
      <c r="C36738" s="2"/>
      <c r="G36738" s="94"/>
      <c r="H36738" s="94"/>
      <c r="I36738" s="94"/>
      <c r="J36738" s="2"/>
      <c r="P36738" s="30"/>
      <c r="T36738" s="2"/>
      <c r="V36738" s="2"/>
      <c r="W36738" s="28"/>
      <c r="Y36738" s="30"/>
      <c r="Z36738" s="30"/>
      <c r="AB36738" s="6"/>
    </row>
    <row r="36739" spans="1:28">
      <c r="A36739" s="2"/>
      <c r="B36739" s="2"/>
      <c r="C36739" s="2"/>
      <c r="G36739" s="94"/>
      <c r="H36739" s="94"/>
      <c r="I36739" s="94"/>
      <c r="J36739" s="2"/>
      <c r="P36739" s="30"/>
      <c r="T36739" s="2"/>
      <c r="V36739" s="2"/>
      <c r="W36739" s="28"/>
      <c r="Y36739" s="30"/>
      <c r="Z36739" s="30"/>
      <c r="AB36739" s="6"/>
    </row>
    <row r="36740" spans="1:28">
      <c r="A36740" s="2"/>
      <c r="B36740" s="2"/>
      <c r="C36740" s="2"/>
      <c r="G36740" s="94"/>
      <c r="H36740" s="94"/>
      <c r="I36740" s="94"/>
      <c r="J36740" s="2"/>
      <c r="P36740" s="30"/>
      <c r="T36740" s="2"/>
      <c r="V36740" s="2"/>
      <c r="W36740" s="28"/>
      <c r="Y36740" s="30"/>
      <c r="Z36740" s="30"/>
      <c r="AB36740" s="6"/>
    </row>
    <row r="36741" spans="1:28">
      <c r="A36741" s="2"/>
      <c r="B36741" s="2"/>
      <c r="C36741" s="2"/>
      <c r="G36741" s="94"/>
      <c r="H36741" s="94"/>
      <c r="I36741" s="94"/>
      <c r="J36741" s="2"/>
      <c r="P36741" s="30"/>
      <c r="T36741" s="2"/>
      <c r="V36741" s="2"/>
      <c r="W36741" s="28"/>
      <c r="Y36741" s="30"/>
      <c r="Z36741" s="30"/>
      <c r="AB36741" s="6"/>
    </row>
    <row r="36742" spans="1:28">
      <c r="A36742" s="2"/>
      <c r="B36742" s="2"/>
      <c r="C36742" s="2"/>
      <c r="G36742" s="94"/>
      <c r="H36742" s="94"/>
      <c r="I36742" s="94"/>
      <c r="J36742" s="2"/>
      <c r="P36742" s="30"/>
      <c r="T36742" s="2"/>
      <c r="V36742" s="2"/>
      <c r="W36742" s="28"/>
      <c r="Y36742" s="30"/>
      <c r="Z36742" s="30"/>
      <c r="AB36742" s="6"/>
    </row>
    <row r="36743" spans="1:28">
      <c r="A36743" s="2"/>
      <c r="B36743" s="2"/>
      <c r="C36743" s="2"/>
      <c r="G36743" s="94"/>
      <c r="H36743" s="94"/>
      <c r="I36743" s="94"/>
      <c r="J36743" s="2"/>
      <c r="P36743" s="30"/>
      <c r="T36743" s="2"/>
      <c r="V36743" s="2"/>
      <c r="W36743" s="28"/>
      <c r="Y36743" s="30"/>
      <c r="Z36743" s="30"/>
      <c r="AB36743" s="6"/>
    </row>
    <row r="36744" spans="1:28">
      <c r="A36744" s="2"/>
      <c r="B36744" s="2"/>
      <c r="C36744" s="2"/>
      <c r="G36744" s="94"/>
      <c r="H36744" s="94"/>
      <c r="I36744" s="94"/>
      <c r="J36744" s="2"/>
      <c r="P36744" s="30"/>
      <c r="T36744" s="2"/>
      <c r="V36744" s="2"/>
      <c r="W36744" s="28"/>
      <c r="Y36744" s="30"/>
      <c r="Z36744" s="30"/>
      <c r="AB36744" s="6"/>
    </row>
    <row r="36745" spans="1:28">
      <c r="A36745" s="2"/>
      <c r="B36745" s="2"/>
      <c r="C36745" s="2"/>
      <c r="G36745" s="94"/>
      <c r="H36745" s="94"/>
      <c r="I36745" s="94"/>
      <c r="J36745" s="2"/>
      <c r="P36745" s="30"/>
      <c r="T36745" s="2"/>
      <c r="V36745" s="2"/>
      <c r="W36745" s="28"/>
      <c r="Y36745" s="30"/>
      <c r="Z36745" s="30"/>
      <c r="AB36745" s="6"/>
    </row>
    <row r="36746" spans="1:28">
      <c r="A36746" s="2"/>
      <c r="B36746" s="2"/>
      <c r="C36746" s="2"/>
      <c r="G36746" s="94"/>
      <c r="H36746" s="94"/>
      <c r="I36746" s="94"/>
      <c r="J36746" s="2"/>
      <c r="P36746" s="30"/>
      <c r="T36746" s="2"/>
      <c r="V36746" s="2"/>
      <c r="W36746" s="28"/>
      <c r="Y36746" s="30"/>
      <c r="Z36746" s="30"/>
      <c r="AB36746" s="6"/>
    </row>
    <row r="36747" spans="1:28">
      <c r="A36747" s="2"/>
      <c r="B36747" s="2"/>
      <c r="C36747" s="2"/>
      <c r="G36747" s="94"/>
      <c r="H36747" s="94"/>
      <c r="I36747" s="94"/>
      <c r="J36747" s="2"/>
      <c r="P36747" s="30"/>
      <c r="T36747" s="2"/>
      <c r="V36747" s="2"/>
      <c r="W36747" s="28"/>
      <c r="Y36747" s="30"/>
      <c r="Z36747" s="30"/>
      <c r="AB36747" s="6"/>
    </row>
    <row r="36748" spans="1:28">
      <c r="A36748" s="2"/>
      <c r="B36748" s="2"/>
      <c r="C36748" s="2"/>
      <c r="G36748" s="94"/>
      <c r="H36748" s="94"/>
      <c r="I36748" s="94"/>
      <c r="J36748" s="2"/>
      <c r="P36748" s="30"/>
      <c r="T36748" s="2"/>
      <c r="V36748" s="2"/>
      <c r="W36748" s="28"/>
      <c r="Y36748" s="30"/>
      <c r="Z36748" s="30"/>
      <c r="AB36748" s="6"/>
    </row>
    <row r="36749" spans="1:28">
      <c r="A36749" s="2"/>
      <c r="B36749" s="2"/>
      <c r="C36749" s="2"/>
      <c r="G36749" s="94"/>
      <c r="H36749" s="94"/>
      <c r="I36749" s="94"/>
      <c r="J36749" s="2"/>
      <c r="P36749" s="30"/>
      <c r="T36749" s="2"/>
      <c r="V36749" s="2"/>
      <c r="W36749" s="28"/>
      <c r="Y36749" s="30"/>
      <c r="Z36749" s="30"/>
      <c r="AB36749" s="6"/>
    </row>
    <row r="36750" spans="1:28">
      <c r="A36750" s="2"/>
      <c r="B36750" s="2"/>
      <c r="C36750" s="2"/>
      <c r="G36750" s="94"/>
      <c r="H36750" s="94"/>
      <c r="I36750" s="94"/>
      <c r="J36750" s="2"/>
      <c r="P36750" s="30"/>
      <c r="T36750" s="2"/>
      <c r="V36750" s="2"/>
      <c r="W36750" s="28"/>
      <c r="Y36750" s="30"/>
      <c r="Z36750" s="30"/>
      <c r="AB36750" s="6"/>
    </row>
    <row r="36751" spans="1:28">
      <c r="A36751" s="2"/>
      <c r="B36751" s="2"/>
      <c r="C36751" s="2"/>
      <c r="G36751" s="94"/>
      <c r="H36751" s="94"/>
      <c r="I36751" s="94"/>
      <c r="J36751" s="2"/>
      <c r="P36751" s="30"/>
      <c r="T36751" s="2"/>
      <c r="V36751" s="2"/>
      <c r="W36751" s="28"/>
      <c r="Y36751" s="30"/>
      <c r="Z36751" s="30"/>
      <c r="AB36751" s="6"/>
    </row>
    <row r="36752" spans="1:28">
      <c r="A36752" s="2"/>
      <c r="B36752" s="2"/>
      <c r="C36752" s="2"/>
      <c r="G36752" s="94"/>
      <c r="H36752" s="94"/>
      <c r="I36752" s="94"/>
      <c r="J36752" s="2"/>
      <c r="P36752" s="30"/>
      <c r="T36752" s="2"/>
      <c r="V36752" s="2"/>
      <c r="W36752" s="28"/>
      <c r="Y36752" s="30"/>
      <c r="Z36752" s="30"/>
      <c r="AB36752" s="6"/>
    </row>
    <row r="36753" spans="1:28">
      <c r="A36753" s="2"/>
      <c r="B36753" s="2"/>
      <c r="C36753" s="2"/>
      <c r="G36753" s="94"/>
      <c r="H36753" s="94"/>
      <c r="I36753" s="94"/>
      <c r="J36753" s="2"/>
      <c r="P36753" s="30"/>
      <c r="T36753" s="2"/>
      <c r="V36753" s="2"/>
      <c r="W36753" s="28"/>
      <c r="Y36753" s="30"/>
      <c r="Z36753" s="30"/>
      <c r="AB36753" s="6"/>
    </row>
    <row r="36754" spans="1:28">
      <c r="A36754" s="2"/>
      <c r="B36754" s="2"/>
      <c r="C36754" s="2"/>
      <c r="G36754" s="94"/>
      <c r="H36754" s="94"/>
      <c r="I36754" s="94"/>
      <c r="J36754" s="2"/>
      <c r="P36754" s="30"/>
      <c r="T36754" s="2"/>
      <c r="V36754" s="2"/>
      <c r="W36754" s="28"/>
      <c r="Y36754" s="30"/>
      <c r="Z36754" s="30"/>
      <c r="AB36754" s="6"/>
    </row>
    <row r="36755" spans="1:28">
      <c r="A36755" s="2"/>
      <c r="B36755" s="2"/>
      <c r="C36755" s="2"/>
      <c r="G36755" s="94"/>
      <c r="H36755" s="94"/>
      <c r="I36755" s="94"/>
      <c r="J36755" s="2"/>
      <c r="P36755" s="30"/>
      <c r="T36755" s="2"/>
      <c r="V36755" s="2"/>
      <c r="W36755" s="28"/>
      <c r="Y36755" s="30"/>
      <c r="Z36755" s="30"/>
      <c r="AB36755" s="6"/>
    </row>
    <row r="36756" spans="1:28">
      <c r="A36756" s="2"/>
      <c r="B36756" s="2"/>
      <c r="C36756" s="2"/>
      <c r="G36756" s="94"/>
      <c r="H36756" s="94"/>
      <c r="I36756" s="94"/>
      <c r="J36756" s="2"/>
      <c r="P36756" s="30"/>
      <c r="T36756" s="2"/>
      <c r="V36756" s="2"/>
      <c r="W36756" s="28"/>
      <c r="Y36756" s="30"/>
      <c r="Z36756" s="30"/>
      <c r="AB36756" s="6"/>
    </row>
    <row r="36757" spans="1:28">
      <c r="A36757" s="2"/>
      <c r="B36757" s="2"/>
      <c r="C36757" s="2"/>
      <c r="G36757" s="94"/>
      <c r="H36757" s="94"/>
      <c r="I36757" s="94"/>
      <c r="J36757" s="2"/>
      <c r="P36757" s="30"/>
      <c r="T36757" s="2"/>
      <c r="V36757" s="2"/>
      <c r="W36757" s="28"/>
      <c r="Y36757" s="30"/>
      <c r="Z36757" s="30"/>
      <c r="AB36757" s="6"/>
    </row>
    <row r="36758" spans="1:28">
      <c r="A36758" s="2"/>
      <c r="B36758" s="2"/>
      <c r="C36758" s="2"/>
      <c r="G36758" s="94"/>
      <c r="H36758" s="94"/>
      <c r="I36758" s="94"/>
      <c r="J36758" s="2"/>
      <c r="P36758" s="30"/>
      <c r="T36758" s="2"/>
      <c r="V36758" s="2"/>
      <c r="W36758" s="28"/>
      <c r="Y36758" s="30"/>
      <c r="Z36758" s="30"/>
      <c r="AB36758" s="6"/>
    </row>
    <row r="36759" spans="1:28">
      <c r="A36759" s="2"/>
      <c r="B36759" s="2"/>
      <c r="C36759" s="2"/>
      <c r="G36759" s="94"/>
      <c r="H36759" s="94"/>
      <c r="I36759" s="94"/>
      <c r="J36759" s="2"/>
      <c r="P36759" s="30"/>
      <c r="T36759" s="2"/>
      <c r="V36759" s="2"/>
      <c r="W36759" s="28"/>
      <c r="Y36759" s="30"/>
      <c r="Z36759" s="30"/>
      <c r="AB36759" s="6"/>
    </row>
    <row r="36760" spans="1:28">
      <c r="A36760" s="2"/>
      <c r="B36760" s="2"/>
      <c r="C36760" s="2"/>
      <c r="G36760" s="94"/>
      <c r="H36760" s="94"/>
      <c r="I36760" s="94"/>
      <c r="J36760" s="2"/>
      <c r="P36760" s="30"/>
      <c r="T36760" s="2"/>
      <c r="V36760" s="2"/>
      <c r="W36760" s="28"/>
      <c r="Y36760" s="30"/>
      <c r="Z36760" s="30"/>
      <c r="AB36760" s="6"/>
    </row>
    <row r="36761" spans="1:28">
      <c r="A36761" s="2"/>
      <c r="B36761" s="2"/>
      <c r="C36761" s="2"/>
      <c r="G36761" s="94"/>
      <c r="H36761" s="94"/>
      <c r="I36761" s="94"/>
      <c r="J36761" s="2"/>
      <c r="P36761" s="30"/>
      <c r="T36761" s="2"/>
      <c r="V36761" s="2"/>
      <c r="W36761" s="28"/>
      <c r="Y36761" s="30"/>
      <c r="Z36761" s="30"/>
      <c r="AB36761" s="6"/>
    </row>
    <row r="36762" spans="1:28">
      <c r="A36762" s="2"/>
      <c r="B36762" s="2"/>
      <c r="C36762" s="2"/>
      <c r="G36762" s="94"/>
      <c r="H36762" s="94"/>
      <c r="I36762" s="94"/>
      <c r="J36762" s="2"/>
      <c r="P36762" s="30"/>
      <c r="T36762" s="2"/>
      <c r="V36762" s="2"/>
      <c r="W36762" s="28"/>
      <c r="Y36762" s="30"/>
      <c r="Z36762" s="30"/>
      <c r="AB36762" s="6"/>
    </row>
    <row r="36763" spans="1:28">
      <c r="A36763" s="2"/>
      <c r="B36763" s="2"/>
      <c r="C36763" s="2"/>
      <c r="G36763" s="94"/>
      <c r="H36763" s="94"/>
      <c r="I36763" s="94"/>
      <c r="J36763" s="2"/>
      <c r="P36763" s="30"/>
      <c r="T36763" s="2"/>
      <c r="V36763" s="2"/>
      <c r="W36763" s="28"/>
      <c r="Y36763" s="30"/>
      <c r="Z36763" s="30"/>
      <c r="AB36763" s="6"/>
    </row>
    <row r="36764" spans="1:28">
      <c r="A36764" s="2"/>
      <c r="B36764" s="2"/>
      <c r="C36764" s="2"/>
      <c r="G36764" s="94"/>
      <c r="H36764" s="94"/>
      <c r="I36764" s="94"/>
      <c r="J36764" s="2"/>
      <c r="P36764" s="30"/>
      <c r="T36764" s="2"/>
      <c r="V36764" s="2"/>
      <c r="W36764" s="28"/>
      <c r="Y36764" s="30"/>
      <c r="Z36764" s="30"/>
      <c r="AB36764" s="6"/>
    </row>
    <row r="36765" spans="1:28">
      <c r="A36765" s="2"/>
      <c r="B36765" s="2"/>
      <c r="C36765" s="2"/>
      <c r="G36765" s="94"/>
      <c r="H36765" s="94"/>
      <c r="I36765" s="94"/>
      <c r="J36765" s="2"/>
      <c r="P36765" s="30"/>
      <c r="T36765" s="2"/>
      <c r="V36765" s="2"/>
      <c r="W36765" s="28"/>
      <c r="Y36765" s="30"/>
      <c r="Z36765" s="30"/>
      <c r="AB36765" s="6"/>
    </row>
    <row r="36766" spans="1:28">
      <c r="A36766" s="2"/>
      <c r="B36766" s="2"/>
      <c r="C36766" s="2"/>
      <c r="G36766" s="94"/>
      <c r="H36766" s="94"/>
      <c r="I36766" s="94"/>
      <c r="J36766" s="2"/>
      <c r="P36766" s="30"/>
      <c r="T36766" s="2"/>
      <c r="V36766" s="2"/>
      <c r="W36766" s="28"/>
      <c r="Y36766" s="30"/>
      <c r="Z36766" s="30"/>
      <c r="AB36766" s="6"/>
    </row>
    <row r="36767" spans="1:28">
      <c r="A36767" s="2"/>
      <c r="B36767" s="2"/>
      <c r="C36767" s="2"/>
      <c r="G36767" s="94"/>
      <c r="H36767" s="94"/>
      <c r="I36767" s="94"/>
      <c r="J36767" s="2"/>
      <c r="P36767" s="30"/>
      <c r="T36767" s="2"/>
      <c r="V36767" s="2"/>
      <c r="W36767" s="28"/>
      <c r="Y36767" s="30"/>
      <c r="Z36767" s="30"/>
      <c r="AB36767" s="6"/>
    </row>
    <row r="36768" spans="1:28">
      <c r="A36768" s="2"/>
      <c r="B36768" s="2"/>
      <c r="C36768" s="2"/>
      <c r="G36768" s="94"/>
      <c r="H36768" s="94"/>
      <c r="I36768" s="94"/>
      <c r="J36768" s="2"/>
      <c r="P36768" s="30"/>
      <c r="T36768" s="2"/>
      <c r="V36768" s="2"/>
      <c r="W36768" s="28"/>
      <c r="Y36768" s="30"/>
      <c r="Z36768" s="30"/>
      <c r="AB36768" s="6"/>
    </row>
    <row r="36769" spans="1:28">
      <c r="A36769" s="2"/>
      <c r="B36769" s="2"/>
      <c r="C36769" s="2"/>
      <c r="G36769" s="94"/>
      <c r="H36769" s="94"/>
      <c r="I36769" s="94"/>
      <c r="J36769" s="2"/>
      <c r="P36769" s="30"/>
      <c r="T36769" s="2"/>
      <c r="V36769" s="2"/>
      <c r="W36769" s="28"/>
      <c r="Y36769" s="30"/>
      <c r="Z36769" s="30"/>
      <c r="AB36769" s="6"/>
    </row>
    <row r="36770" spans="1:28">
      <c r="A36770" s="2"/>
      <c r="B36770" s="2"/>
      <c r="C36770" s="2"/>
      <c r="G36770" s="94"/>
      <c r="H36770" s="94"/>
      <c r="I36770" s="94"/>
      <c r="J36770" s="2"/>
      <c r="P36770" s="30"/>
      <c r="T36770" s="2"/>
      <c r="V36770" s="2"/>
      <c r="W36770" s="28"/>
      <c r="Y36770" s="30"/>
      <c r="Z36770" s="30"/>
      <c r="AB36770" s="6"/>
    </row>
    <row r="36771" spans="1:28">
      <c r="A36771" s="2"/>
      <c r="B36771" s="2"/>
      <c r="C36771" s="2"/>
      <c r="G36771" s="94"/>
      <c r="H36771" s="94"/>
      <c r="I36771" s="94"/>
      <c r="J36771" s="2"/>
      <c r="P36771" s="30"/>
      <c r="T36771" s="2"/>
      <c r="V36771" s="2"/>
      <c r="W36771" s="28"/>
      <c r="Y36771" s="30"/>
      <c r="Z36771" s="30"/>
      <c r="AB36771" s="6"/>
    </row>
    <row r="36772" spans="1:28">
      <c r="A36772" s="2"/>
      <c r="B36772" s="2"/>
      <c r="C36772" s="2"/>
      <c r="G36772" s="94"/>
      <c r="H36772" s="94"/>
      <c r="I36772" s="94"/>
      <c r="J36772" s="2"/>
      <c r="P36772" s="30"/>
      <c r="T36772" s="2"/>
      <c r="V36772" s="2"/>
      <c r="W36772" s="28"/>
      <c r="Y36772" s="30"/>
      <c r="Z36772" s="30"/>
      <c r="AB36772" s="6"/>
    </row>
    <row r="36773" spans="1:28">
      <c r="A36773" s="2"/>
      <c r="B36773" s="2"/>
      <c r="C36773" s="2"/>
      <c r="G36773" s="94"/>
      <c r="H36773" s="94"/>
      <c r="I36773" s="94"/>
      <c r="J36773" s="2"/>
      <c r="P36773" s="30"/>
      <c r="T36773" s="2"/>
      <c r="V36773" s="2"/>
      <c r="W36773" s="28"/>
      <c r="Y36773" s="30"/>
      <c r="Z36773" s="30"/>
      <c r="AB36773" s="6"/>
    </row>
    <row r="36774" spans="1:28">
      <c r="A36774" s="2"/>
      <c r="B36774" s="2"/>
      <c r="C36774" s="2"/>
      <c r="G36774" s="94"/>
      <c r="H36774" s="94"/>
      <c r="I36774" s="94"/>
      <c r="J36774" s="2"/>
      <c r="P36774" s="30"/>
      <c r="T36774" s="2"/>
      <c r="V36774" s="2"/>
      <c r="W36774" s="28"/>
      <c r="Y36774" s="30"/>
      <c r="Z36774" s="30"/>
      <c r="AB36774" s="6"/>
    </row>
    <row r="36775" spans="1:28">
      <c r="A36775" s="2"/>
      <c r="B36775" s="2"/>
      <c r="C36775" s="2"/>
      <c r="G36775" s="94"/>
      <c r="H36775" s="94"/>
      <c r="I36775" s="94"/>
      <c r="J36775" s="2"/>
      <c r="P36775" s="30"/>
      <c r="T36775" s="2"/>
      <c r="V36775" s="2"/>
      <c r="W36775" s="28"/>
      <c r="Y36775" s="30"/>
      <c r="Z36775" s="30"/>
      <c r="AB36775" s="6"/>
    </row>
    <row r="36776" spans="1:28">
      <c r="A36776" s="2"/>
      <c r="B36776" s="2"/>
      <c r="C36776" s="2"/>
      <c r="G36776" s="94"/>
      <c r="H36776" s="94"/>
      <c r="I36776" s="94"/>
      <c r="J36776" s="2"/>
      <c r="P36776" s="30"/>
      <c r="T36776" s="2"/>
      <c r="V36776" s="2"/>
      <c r="W36776" s="28"/>
      <c r="Y36776" s="30"/>
      <c r="Z36776" s="30"/>
      <c r="AB36776" s="6"/>
    </row>
    <row r="36777" spans="1:28">
      <c r="A36777" s="2"/>
      <c r="B36777" s="2"/>
      <c r="C36777" s="2"/>
      <c r="G36777" s="94"/>
      <c r="H36777" s="94"/>
      <c r="I36777" s="94"/>
      <c r="J36777" s="2"/>
      <c r="P36777" s="30"/>
      <c r="T36777" s="2"/>
      <c r="V36777" s="2"/>
      <c r="W36777" s="28"/>
      <c r="Y36777" s="30"/>
      <c r="Z36777" s="30"/>
      <c r="AB36777" s="6"/>
    </row>
    <row r="36778" spans="1:28">
      <c r="A36778" s="2"/>
      <c r="B36778" s="2"/>
      <c r="C36778" s="2"/>
      <c r="G36778" s="94"/>
      <c r="H36778" s="94"/>
      <c r="I36778" s="94"/>
      <c r="J36778" s="2"/>
      <c r="P36778" s="30"/>
      <c r="T36778" s="2"/>
      <c r="V36778" s="2"/>
      <c r="W36778" s="28"/>
      <c r="Y36778" s="30"/>
      <c r="Z36778" s="30"/>
      <c r="AB36778" s="6"/>
    </row>
    <row r="36779" spans="1:28">
      <c r="A36779" s="2"/>
      <c r="B36779" s="2"/>
      <c r="C36779" s="2"/>
      <c r="G36779" s="94"/>
      <c r="H36779" s="94"/>
      <c r="I36779" s="94"/>
      <c r="J36779" s="2"/>
      <c r="P36779" s="30"/>
      <c r="T36779" s="2"/>
      <c r="V36779" s="2"/>
      <c r="W36779" s="28"/>
      <c r="Y36779" s="30"/>
      <c r="Z36779" s="30"/>
      <c r="AB36779" s="6"/>
    </row>
    <row r="36780" spans="1:28">
      <c r="A36780" s="2"/>
      <c r="B36780" s="2"/>
      <c r="C36780" s="2"/>
      <c r="G36780" s="94"/>
      <c r="H36780" s="94"/>
      <c r="I36780" s="94"/>
      <c r="J36780" s="2"/>
      <c r="P36780" s="30"/>
      <c r="T36780" s="2"/>
      <c r="V36780" s="2"/>
      <c r="W36780" s="28"/>
      <c r="Y36780" s="30"/>
      <c r="Z36780" s="30"/>
      <c r="AB36780" s="6"/>
    </row>
    <row r="36781" spans="1:28">
      <c r="A36781" s="2"/>
      <c r="B36781" s="2"/>
      <c r="C36781" s="2"/>
      <c r="G36781" s="94"/>
      <c r="H36781" s="94"/>
      <c r="I36781" s="94"/>
      <c r="J36781" s="2"/>
      <c r="P36781" s="30"/>
      <c r="T36781" s="2"/>
      <c r="V36781" s="2"/>
      <c r="W36781" s="28"/>
      <c r="Y36781" s="30"/>
      <c r="Z36781" s="30"/>
      <c r="AB36781" s="6"/>
    </row>
    <row r="36782" spans="1:28">
      <c r="A36782" s="2"/>
      <c r="B36782" s="2"/>
      <c r="C36782" s="2"/>
      <c r="G36782" s="94"/>
      <c r="H36782" s="94"/>
      <c r="I36782" s="94"/>
      <c r="J36782" s="2"/>
      <c r="P36782" s="30"/>
      <c r="T36782" s="2"/>
      <c r="V36782" s="2"/>
      <c r="W36782" s="28"/>
      <c r="Y36782" s="30"/>
      <c r="Z36782" s="30"/>
      <c r="AB36782" s="6"/>
    </row>
    <row r="36783" spans="1:28">
      <c r="A36783" s="2"/>
      <c r="B36783" s="2"/>
      <c r="C36783" s="2"/>
      <c r="G36783" s="94"/>
      <c r="H36783" s="94"/>
      <c r="I36783" s="94"/>
      <c r="J36783" s="2"/>
      <c r="P36783" s="30"/>
      <c r="T36783" s="2"/>
      <c r="V36783" s="2"/>
      <c r="W36783" s="28"/>
      <c r="Y36783" s="30"/>
      <c r="Z36783" s="30"/>
      <c r="AB36783" s="6"/>
    </row>
    <row r="36784" spans="1:28">
      <c r="A36784" s="2"/>
      <c r="B36784" s="2"/>
      <c r="C36784" s="2"/>
      <c r="G36784" s="94"/>
      <c r="H36784" s="94"/>
      <c r="I36784" s="94"/>
      <c r="J36784" s="2"/>
      <c r="P36784" s="30"/>
      <c r="T36784" s="2"/>
      <c r="V36784" s="2"/>
      <c r="W36784" s="28"/>
      <c r="Y36784" s="30"/>
      <c r="Z36784" s="30"/>
      <c r="AB36784" s="6"/>
    </row>
    <row r="36785" spans="1:28">
      <c r="A36785" s="2"/>
      <c r="B36785" s="2"/>
      <c r="C36785" s="2"/>
      <c r="G36785" s="94"/>
      <c r="H36785" s="94"/>
      <c r="I36785" s="94"/>
      <c r="J36785" s="2"/>
      <c r="P36785" s="30"/>
      <c r="T36785" s="2"/>
      <c r="V36785" s="2"/>
      <c r="W36785" s="28"/>
      <c r="Y36785" s="30"/>
      <c r="Z36785" s="30"/>
      <c r="AB36785" s="6"/>
    </row>
    <row r="36786" spans="1:28">
      <c r="A36786" s="2"/>
      <c r="B36786" s="2"/>
      <c r="C36786" s="2"/>
      <c r="G36786" s="94"/>
      <c r="H36786" s="94"/>
      <c r="I36786" s="94"/>
      <c r="J36786" s="2"/>
      <c r="P36786" s="30"/>
      <c r="T36786" s="2"/>
      <c r="V36786" s="2"/>
      <c r="W36786" s="28"/>
      <c r="Y36786" s="30"/>
      <c r="Z36786" s="30"/>
      <c r="AB36786" s="6"/>
    </row>
    <row r="36787" spans="1:28">
      <c r="A36787" s="2"/>
      <c r="B36787" s="2"/>
      <c r="C36787" s="2"/>
      <c r="G36787" s="94"/>
      <c r="H36787" s="94"/>
      <c r="I36787" s="94"/>
      <c r="J36787" s="2"/>
      <c r="P36787" s="30"/>
      <c r="T36787" s="2"/>
      <c r="V36787" s="2"/>
      <c r="W36787" s="28"/>
      <c r="Y36787" s="30"/>
      <c r="Z36787" s="30"/>
      <c r="AB36787" s="6"/>
    </row>
    <row r="36788" spans="1:28">
      <c r="A36788" s="2"/>
      <c r="B36788" s="2"/>
      <c r="C36788" s="2"/>
      <c r="G36788" s="94"/>
      <c r="H36788" s="94"/>
      <c r="I36788" s="94"/>
      <c r="J36788" s="2"/>
      <c r="P36788" s="30"/>
      <c r="T36788" s="2"/>
      <c r="V36788" s="2"/>
      <c r="W36788" s="28"/>
      <c r="Y36788" s="30"/>
      <c r="Z36788" s="30"/>
      <c r="AB36788" s="6"/>
    </row>
    <row r="36789" spans="1:28">
      <c r="A36789" s="2"/>
      <c r="B36789" s="2"/>
      <c r="C36789" s="2"/>
      <c r="G36789" s="94"/>
      <c r="H36789" s="94"/>
      <c r="I36789" s="94"/>
      <c r="J36789" s="2"/>
      <c r="P36789" s="30"/>
      <c r="T36789" s="2"/>
      <c r="V36789" s="2"/>
      <c r="W36789" s="28"/>
      <c r="Y36789" s="30"/>
      <c r="Z36789" s="30"/>
      <c r="AB36789" s="6"/>
    </row>
    <row r="36790" spans="1:28">
      <c r="A36790" s="2"/>
      <c r="B36790" s="2"/>
      <c r="C36790" s="2"/>
      <c r="G36790" s="94"/>
      <c r="H36790" s="94"/>
      <c r="I36790" s="94"/>
      <c r="J36790" s="2"/>
      <c r="P36790" s="30"/>
      <c r="T36790" s="2"/>
      <c r="V36790" s="2"/>
      <c r="W36790" s="28"/>
      <c r="Y36790" s="30"/>
      <c r="Z36790" s="30"/>
      <c r="AB36790" s="6"/>
    </row>
    <row r="36791" spans="1:28">
      <c r="A36791" s="2"/>
      <c r="B36791" s="2"/>
      <c r="C36791" s="2"/>
      <c r="G36791" s="94"/>
      <c r="H36791" s="94"/>
      <c r="I36791" s="94"/>
      <c r="J36791" s="2"/>
      <c r="P36791" s="30"/>
      <c r="T36791" s="2"/>
      <c r="V36791" s="2"/>
      <c r="W36791" s="28"/>
      <c r="Y36791" s="30"/>
      <c r="Z36791" s="30"/>
      <c r="AB36791" s="6"/>
    </row>
    <row r="36792" spans="1:28">
      <c r="A36792" s="2"/>
      <c r="B36792" s="2"/>
      <c r="C36792" s="2"/>
      <c r="G36792" s="94"/>
      <c r="H36792" s="94"/>
      <c r="I36792" s="94"/>
      <c r="J36792" s="2"/>
      <c r="P36792" s="30"/>
      <c r="T36792" s="2"/>
      <c r="V36792" s="2"/>
      <c r="W36792" s="28"/>
      <c r="Y36792" s="30"/>
      <c r="Z36792" s="30"/>
      <c r="AB36792" s="6"/>
    </row>
    <row r="36793" spans="1:28">
      <c r="A36793" s="2"/>
      <c r="B36793" s="2"/>
      <c r="C36793" s="2"/>
      <c r="G36793" s="94"/>
      <c r="H36793" s="94"/>
      <c r="I36793" s="94"/>
      <c r="J36793" s="2"/>
      <c r="P36793" s="30"/>
      <c r="T36793" s="2"/>
      <c r="V36793" s="2"/>
      <c r="W36793" s="28"/>
      <c r="Y36793" s="30"/>
      <c r="Z36793" s="30"/>
      <c r="AB36793" s="6"/>
    </row>
    <row r="36794" spans="1:28">
      <c r="A36794" s="2"/>
      <c r="B36794" s="2"/>
      <c r="C36794" s="2"/>
      <c r="G36794" s="94"/>
      <c r="H36794" s="94"/>
      <c r="I36794" s="94"/>
      <c r="J36794" s="2"/>
      <c r="P36794" s="30"/>
      <c r="T36794" s="2"/>
      <c r="V36794" s="2"/>
      <c r="W36794" s="28"/>
      <c r="Y36794" s="30"/>
      <c r="Z36794" s="30"/>
      <c r="AB36794" s="6"/>
    </row>
    <row r="36795" spans="1:28">
      <c r="A36795" s="2"/>
      <c r="B36795" s="2"/>
      <c r="C36795" s="2"/>
      <c r="G36795" s="94"/>
      <c r="H36795" s="94"/>
      <c r="I36795" s="94"/>
      <c r="J36795" s="2"/>
      <c r="P36795" s="30"/>
      <c r="T36795" s="2"/>
      <c r="V36795" s="2"/>
      <c r="W36795" s="28"/>
      <c r="Y36795" s="30"/>
      <c r="Z36795" s="30"/>
      <c r="AB36795" s="6"/>
    </row>
    <row r="36796" spans="1:28">
      <c r="A36796" s="2"/>
      <c r="B36796" s="2"/>
      <c r="C36796" s="2"/>
      <c r="G36796" s="94"/>
      <c r="H36796" s="94"/>
      <c r="I36796" s="94"/>
      <c r="J36796" s="2"/>
      <c r="P36796" s="30"/>
      <c r="T36796" s="2"/>
      <c r="V36796" s="2"/>
      <c r="W36796" s="28"/>
      <c r="Y36796" s="30"/>
      <c r="Z36796" s="30"/>
      <c r="AB36796" s="6"/>
    </row>
    <row r="36797" spans="1:28">
      <c r="A36797" s="2"/>
      <c r="B36797" s="2"/>
      <c r="C36797" s="2"/>
      <c r="G36797" s="94"/>
      <c r="H36797" s="94"/>
      <c r="I36797" s="94"/>
      <c r="J36797" s="2"/>
      <c r="P36797" s="30"/>
      <c r="T36797" s="2"/>
      <c r="V36797" s="2"/>
      <c r="W36797" s="28"/>
      <c r="Y36797" s="30"/>
      <c r="Z36797" s="30"/>
      <c r="AB36797" s="6"/>
    </row>
    <row r="36798" spans="1:28">
      <c r="A36798" s="2"/>
      <c r="B36798" s="2"/>
      <c r="C36798" s="2"/>
      <c r="G36798" s="94"/>
      <c r="H36798" s="94"/>
      <c r="I36798" s="94"/>
      <c r="J36798" s="2"/>
      <c r="P36798" s="30"/>
      <c r="T36798" s="2"/>
      <c r="V36798" s="2"/>
      <c r="W36798" s="28"/>
      <c r="Y36798" s="30"/>
      <c r="Z36798" s="30"/>
      <c r="AB36798" s="6"/>
    </row>
    <row r="36799" spans="1:28">
      <c r="A36799" s="2"/>
      <c r="B36799" s="2"/>
      <c r="C36799" s="2"/>
      <c r="G36799" s="94"/>
      <c r="H36799" s="94"/>
      <c r="I36799" s="94"/>
      <c r="J36799" s="2"/>
      <c r="P36799" s="30"/>
      <c r="T36799" s="2"/>
      <c r="V36799" s="2"/>
      <c r="W36799" s="28"/>
      <c r="Y36799" s="30"/>
      <c r="Z36799" s="30"/>
      <c r="AB36799" s="6"/>
    </row>
    <row r="36800" spans="1:28">
      <c r="A36800" s="2"/>
      <c r="B36800" s="2"/>
      <c r="C36800" s="2"/>
      <c r="G36800" s="94"/>
      <c r="H36800" s="94"/>
      <c r="I36800" s="94"/>
      <c r="J36800" s="2"/>
      <c r="P36800" s="30"/>
      <c r="T36800" s="2"/>
      <c r="V36800" s="2"/>
      <c r="W36800" s="28"/>
      <c r="Y36800" s="30"/>
      <c r="Z36800" s="30"/>
      <c r="AB36800" s="6"/>
    </row>
    <row r="36801" spans="1:28">
      <c r="A36801" s="2"/>
      <c r="B36801" s="2"/>
      <c r="C36801" s="2"/>
      <c r="G36801" s="94"/>
      <c r="H36801" s="94"/>
      <c r="I36801" s="94"/>
      <c r="J36801" s="2"/>
      <c r="P36801" s="30"/>
      <c r="T36801" s="2"/>
      <c r="V36801" s="2"/>
      <c r="W36801" s="28"/>
      <c r="Y36801" s="30"/>
      <c r="Z36801" s="30"/>
      <c r="AB36801" s="6"/>
    </row>
    <row r="36802" spans="1:28">
      <c r="A36802" s="2"/>
      <c r="B36802" s="2"/>
      <c r="C36802" s="2"/>
      <c r="G36802" s="94"/>
      <c r="H36802" s="94"/>
      <c r="I36802" s="94"/>
      <c r="J36802" s="2"/>
      <c r="P36802" s="30"/>
      <c r="T36802" s="2"/>
      <c r="V36802" s="2"/>
      <c r="W36802" s="28"/>
      <c r="Y36802" s="30"/>
      <c r="Z36802" s="30"/>
      <c r="AB36802" s="6"/>
    </row>
    <row r="36803" spans="1:28">
      <c r="A36803" s="2"/>
      <c r="B36803" s="2"/>
      <c r="C36803" s="2"/>
      <c r="G36803" s="94"/>
      <c r="H36803" s="94"/>
      <c r="I36803" s="94"/>
      <c r="J36803" s="2"/>
      <c r="P36803" s="30"/>
      <c r="T36803" s="2"/>
      <c r="V36803" s="2"/>
      <c r="W36803" s="28"/>
      <c r="Y36803" s="30"/>
      <c r="Z36803" s="30"/>
      <c r="AB36803" s="6"/>
    </row>
    <row r="36804" spans="1:28">
      <c r="A36804" s="2"/>
      <c r="B36804" s="2"/>
      <c r="C36804" s="2"/>
      <c r="G36804" s="94"/>
      <c r="H36804" s="94"/>
      <c r="I36804" s="94"/>
      <c r="J36804" s="2"/>
      <c r="P36804" s="30"/>
      <c r="T36804" s="2"/>
      <c r="V36804" s="2"/>
      <c r="W36804" s="28"/>
      <c r="Y36804" s="30"/>
      <c r="Z36804" s="30"/>
      <c r="AB36804" s="6"/>
    </row>
    <row r="36805" spans="1:28">
      <c r="A36805" s="2"/>
      <c r="B36805" s="2"/>
      <c r="C36805" s="2"/>
      <c r="G36805" s="94"/>
      <c r="H36805" s="94"/>
      <c r="I36805" s="94"/>
      <c r="J36805" s="2"/>
      <c r="P36805" s="30"/>
      <c r="T36805" s="2"/>
      <c r="V36805" s="2"/>
      <c r="W36805" s="28"/>
      <c r="Y36805" s="30"/>
      <c r="Z36805" s="30"/>
      <c r="AB36805" s="6"/>
    </row>
    <row r="36806" spans="1:28">
      <c r="A36806" s="2"/>
      <c r="B36806" s="2"/>
      <c r="C36806" s="2"/>
      <c r="G36806" s="94"/>
      <c r="H36806" s="94"/>
      <c r="I36806" s="94"/>
      <c r="J36806" s="2"/>
      <c r="P36806" s="30"/>
      <c r="T36806" s="2"/>
      <c r="V36806" s="2"/>
      <c r="W36806" s="28"/>
      <c r="Y36806" s="30"/>
      <c r="Z36806" s="30"/>
      <c r="AB36806" s="6"/>
    </row>
    <row r="36807" spans="1:28">
      <c r="A36807" s="2"/>
      <c r="B36807" s="2"/>
      <c r="C36807" s="2"/>
      <c r="G36807" s="94"/>
      <c r="H36807" s="94"/>
      <c r="I36807" s="94"/>
      <c r="J36807" s="2"/>
      <c r="P36807" s="30"/>
      <c r="T36807" s="2"/>
      <c r="V36807" s="2"/>
      <c r="W36807" s="28"/>
      <c r="Y36807" s="30"/>
      <c r="Z36807" s="30"/>
      <c r="AB36807" s="6"/>
    </row>
    <row r="36808" spans="1:28">
      <c r="A36808" s="2"/>
      <c r="B36808" s="2"/>
      <c r="C36808" s="2"/>
      <c r="G36808" s="94"/>
      <c r="H36808" s="94"/>
      <c r="I36808" s="94"/>
      <c r="J36808" s="2"/>
      <c r="P36808" s="30"/>
      <c r="T36808" s="2"/>
      <c r="V36808" s="2"/>
      <c r="W36808" s="28"/>
      <c r="Y36808" s="30"/>
      <c r="Z36808" s="30"/>
      <c r="AB36808" s="6"/>
    </row>
    <row r="36809" spans="1:28">
      <c r="A36809" s="2"/>
      <c r="B36809" s="2"/>
      <c r="C36809" s="2"/>
      <c r="G36809" s="94"/>
      <c r="H36809" s="94"/>
      <c r="I36809" s="94"/>
      <c r="J36809" s="2"/>
      <c r="P36809" s="30"/>
      <c r="T36809" s="2"/>
      <c r="V36809" s="2"/>
      <c r="W36809" s="28"/>
      <c r="Y36809" s="30"/>
      <c r="Z36809" s="30"/>
      <c r="AB36809" s="6"/>
    </row>
    <row r="36810" spans="1:28">
      <c r="A36810" s="2"/>
      <c r="B36810" s="2"/>
      <c r="C36810" s="2"/>
      <c r="G36810" s="94"/>
      <c r="H36810" s="94"/>
      <c r="I36810" s="94"/>
      <c r="J36810" s="2"/>
      <c r="P36810" s="30"/>
      <c r="T36810" s="2"/>
      <c r="V36810" s="2"/>
      <c r="W36810" s="28"/>
      <c r="Y36810" s="30"/>
      <c r="Z36810" s="30"/>
      <c r="AB36810" s="6"/>
    </row>
    <row r="36811" spans="1:28">
      <c r="A36811" s="2"/>
      <c r="B36811" s="2"/>
      <c r="C36811" s="2"/>
      <c r="G36811" s="94"/>
      <c r="H36811" s="94"/>
      <c r="I36811" s="94"/>
      <c r="J36811" s="2"/>
      <c r="P36811" s="30"/>
      <c r="T36811" s="2"/>
      <c r="V36811" s="2"/>
      <c r="W36811" s="28"/>
      <c r="Y36811" s="30"/>
      <c r="Z36811" s="30"/>
      <c r="AB36811" s="6"/>
    </row>
    <row r="36812" spans="1:28">
      <c r="A36812" s="2"/>
      <c r="B36812" s="2"/>
      <c r="C36812" s="2"/>
      <c r="G36812" s="94"/>
      <c r="H36812" s="94"/>
      <c r="I36812" s="94"/>
      <c r="J36812" s="2"/>
      <c r="P36812" s="30"/>
      <c r="T36812" s="2"/>
      <c r="V36812" s="2"/>
      <c r="W36812" s="28"/>
      <c r="Y36812" s="30"/>
      <c r="Z36812" s="30"/>
      <c r="AB36812" s="6"/>
    </row>
    <row r="36813" spans="1:28">
      <c r="A36813" s="2"/>
      <c r="B36813" s="2"/>
      <c r="C36813" s="2"/>
      <c r="G36813" s="94"/>
      <c r="H36813" s="94"/>
      <c r="I36813" s="94"/>
      <c r="J36813" s="2"/>
      <c r="P36813" s="30"/>
      <c r="T36813" s="2"/>
      <c r="V36813" s="2"/>
      <c r="W36813" s="28"/>
      <c r="Y36813" s="30"/>
      <c r="Z36813" s="30"/>
      <c r="AB36813" s="6"/>
    </row>
    <row r="36814" spans="1:28">
      <c r="A36814" s="2"/>
      <c r="B36814" s="2"/>
      <c r="C36814" s="2"/>
      <c r="G36814" s="94"/>
      <c r="H36814" s="94"/>
      <c r="I36814" s="94"/>
      <c r="J36814" s="2"/>
      <c r="P36814" s="30"/>
      <c r="T36814" s="2"/>
      <c r="V36814" s="2"/>
      <c r="W36814" s="28"/>
      <c r="Y36814" s="30"/>
      <c r="Z36814" s="30"/>
      <c r="AB36814" s="6"/>
    </row>
    <row r="36815" spans="1:28">
      <c r="A36815" s="2"/>
      <c r="B36815" s="2"/>
      <c r="C36815" s="2"/>
      <c r="G36815" s="94"/>
      <c r="H36815" s="94"/>
      <c r="I36815" s="94"/>
      <c r="J36815" s="2"/>
      <c r="P36815" s="30"/>
      <c r="T36815" s="2"/>
      <c r="V36815" s="2"/>
      <c r="W36815" s="28"/>
      <c r="Y36815" s="30"/>
      <c r="Z36815" s="30"/>
      <c r="AB36815" s="6"/>
    </row>
    <row r="36816" spans="1:28">
      <c r="A36816" s="2"/>
      <c r="B36816" s="2"/>
      <c r="C36816" s="2"/>
      <c r="G36816" s="94"/>
      <c r="H36816" s="94"/>
      <c r="I36816" s="94"/>
      <c r="J36816" s="2"/>
      <c r="P36816" s="30"/>
      <c r="T36816" s="2"/>
      <c r="V36816" s="2"/>
      <c r="W36816" s="28"/>
      <c r="Y36816" s="30"/>
      <c r="Z36816" s="30"/>
      <c r="AB36816" s="6"/>
    </row>
    <row r="36817" spans="1:28">
      <c r="A36817" s="2"/>
      <c r="B36817" s="2"/>
      <c r="C36817" s="2"/>
      <c r="G36817" s="94"/>
      <c r="H36817" s="94"/>
      <c r="I36817" s="94"/>
      <c r="J36817" s="2"/>
      <c r="P36817" s="30"/>
      <c r="T36817" s="2"/>
      <c r="V36817" s="2"/>
      <c r="W36817" s="28"/>
      <c r="Y36817" s="30"/>
      <c r="Z36817" s="30"/>
      <c r="AB36817" s="6"/>
    </row>
    <row r="36818" spans="1:28">
      <c r="A36818" s="2"/>
      <c r="B36818" s="2"/>
      <c r="C36818" s="2"/>
      <c r="G36818" s="94"/>
      <c r="H36818" s="94"/>
      <c r="I36818" s="94"/>
      <c r="J36818" s="2"/>
      <c r="P36818" s="30"/>
      <c r="T36818" s="2"/>
      <c r="V36818" s="2"/>
      <c r="W36818" s="28"/>
      <c r="Y36818" s="30"/>
      <c r="Z36818" s="30"/>
      <c r="AB36818" s="6"/>
    </row>
    <row r="36819" spans="1:28">
      <c r="A36819" s="2"/>
      <c r="B36819" s="2"/>
      <c r="C36819" s="2"/>
      <c r="G36819" s="94"/>
      <c r="H36819" s="94"/>
      <c r="I36819" s="94"/>
      <c r="J36819" s="2"/>
      <c r="P36819" s="30"/>
      <c r="T36819" s="2"/>
      <c r="V36819" s="2"/>
      <c r="W36819" s="28"/>
      <c r="Y36819" s="30"/>
      <c r="Z36819" s="30"/>
      <c r="AB36819" s="6"/>
    </row>
    <row r="36820" spans="1:28">
      <c r="A36820" s="2"/>
      <c r="B36820" s="2"/>
      <c r="C36820" s="2"/>
      <c r="G36820" s="94"/>
      <c r="H36820" s="94"/>
      <c r="I36820" s="94"/>
      <c r="J36820" s="2"/>
      <c r="P36820" s="30"/>
      <c r="T36820" s="2"/>
      <c r="V36820" s="2"/>
      <c r="W36820" s="28"/>
      <c r="Y36820" s="30"/>
      <c r="Z36820" s="30"/>
      <c r="AB36820" s="6"/>
    </row>
    <row r="36821" spans="1:28">
      <c r="A36821" s="2"/>
      <c r="B36821" s="2"/>
      <c r="C36821" s="2"/>
      <c r="G36821" s="94"/>
      <c r="H36821" s="94"/>
      <c r="I36821" s="94"/>
      <c r="J36821" s="2"/>
      <c r="P36821" s="30"/>
      <c r="T36821" s="2"/>
      <c r="V36821" s="2"/>
      <c r="W36821" s="28"/>
      <c r="Y36821" s="30"/>
      <c r="Z36821" s="30"/>
      <c r="AB36821" s="6"/>
    </row>
    <row r="36822" spans="1:28">
      <c r="A36822" s="2"/>
      <c r="B36822" s="2"/>
      <c r="C36822" s="2"/>
      <c r="G36822" s="94"/>
      <c r="H36822" s="94"/>
      <c r="I36822" s="94"/>
      <c r="J36822" s="2"/>
      <c r="P36822" s="30"/>
      <c r="T36822" s="2"/>
      <c r="V36822" s="2"/>
      <c r="W36822" s="28"/>
      <c r="Y36822" s="30"/>
      <c r="Z36822" s="30"/>
      <c r="AB36822" s="6"/>
    </row>
    <row r="36823" spans="1:28">
      <c r="A36823" s="2"/>
      <c r="B36823" s="2"/>
      <c r="C36823" s="2"/>
      <c r="G36823" s="94"/>
      <c r="H36823" s="94"/>
      <c r="I36823" s="94"/>
      <c r="J36823" s="2"/>
      <c r="P36823" s="30"/>
      <c r="T36823" s="2"/>
      <c r="V36823" s="2"/>
      <c r="W36823" s="28"/>
      <c r="Y36823" s="30"/>
      <c r="Z36823" s="30"/>
      <c r="AB36823" s="6"/>
    </row>
    <row r="36824" spans="1:28">
      <c r="A36824" s="2"/>
      <c r="B36824" s="2"/>
      <c r="C36824" s="2"/>
      <c r="G36824" s="94"/>
      <c r="H36824" s="94"/>
      <c r="I36824" s="94"/>
      <c r="J36824" s="2"/>
      <c r="P36824" s="30"/>
      <c r="T36824" s="2"/>
      <c r="V36824" s="2"/>
      <c r="W36824" s="28"/>
      <c r="Y36824" s="30"/>
      <c r="Z36824" s="30"/>
      <c r="AB36824" s="6"/>
    </row>
    <row r="36825" spans="1:28">
      <c r="A36825" s="2"/>
      <c r="B36825" s="2"/>
      <c r="C36825" s="2"/>
      <c r="G36825" s="94"/>
      <c r="H36825" s="94"/>
      <c r="I36825" s="94"/>
      <c r="J36825" s="2"/>
      <c r="P36825" s="30"/>
      <c r="T36825" s="2"/>
      <c r="V36825" s="2"/>
      <c r="W36825" s="28"/>
      <c r="Y36825" s="30"/>
      <c r="Z36825" s="30"/>
      <c r="AB36825" s="6"/>
    </row>
    <row r="36826" spans="1:28">
      <c r="A36826" s="2"/>
      <c r="B36826" s="2"/>
      <c r="C36826" s="2"/>
      <c r="G36826" s="94"/>
      <c r="H36826" s="94"/>
      <c r="I36826" s="94"/>
      <c r="J36826" s="2"/>
      <c r="P36826" s="30"/>
      <c r="T36826" s="2"/>
      <c r="V36826" s="2"/>
      <c r="W36826" s="28"/>
      <c r="Y36826" s="30"/>
      <c r="Z36826" s="30"/>
      <c r="AB36826" s="6"/>
    </row>
    <row r="36827" spans="1:28">
      <c r="A36827" s="2"/>
      <c r="B36827" s="2"/>
      <c r="C36827" s="2"/>
      <c r="G36827" s="94"/>
      <c r="H36827" s="94"/>
      <c r="I36827" s="94"/>
      <c r="J36827" s="2"/>
      <c r="P36827" s="30"/>
      <c r="T36827" s="2"/>
      <c r="V36827" s="2"/>
      <c r="W36827" s="28"/>
      <c r="Y36827" s="30"/>
      <c r="Z36827" s="30"/>
      <c r="AB36827" s="6"/>
    </row>
    <row r="36828" spans="1:28">
      <c r="A36828" s="2"/>
      <c r="B36828" s="2"/>
      <c r="C36828" s="2"/>
      <c r="G36828" s="94"/>
      <c r="H36828" s="94"/>
      <c r="I36828" s="94"/>
      <c r="J36828" s="2"/>
      <c r="P36828" s="30"/>
      <c r="T36828" s="2"/>
      <c r="V36828" s="2"/>
      <c r="W36828" s="28"/>
      <c r="Y36828" s="30"/>
      <c r="Z36828" s="30"/>
      <c r="AB36828" s="6"/>
    </row>
    <row r="36829" spans="1:28">
      <c r="A36829" s="2"/>
      <c r="B36829" s="2"/>
      <c r="C36829" s="2"/>
      <c r="G36829" s="94"/>
      <c r="H36829" s="94"/>
      <c r="I36829" s="94"/>
      <c r="J36829" s="2"/>
      <c r="P36829" s="30"/>
      <c r="T36829" s="2"/>
      <c r="V36829" s="2"/>
      <c r="W36829" s="28"/>
      <c r="Y36829" s="30"/>
      <c r="Z36829" s="30"/>
      <c r="AB36829" s="6"/>
    </row>
    <row r="36830" spans="1:28">
      <c r="A36830" s="2"/>
      <c r="B36830" s="2"/>
      <c r="C36830" s="2"/>
      <c r="G36830" s="94"/>
      <c r="H36830" s="94"/>
      <c r="I36830" s="94"/>
      <c r="J36830" s="2"/>
      <c r="P36830" s="30"/>
      <c r="T36830" s="2"/>
      <c r="V36830" s="2"/>
      <c r="W36830" s="28"/>
      <c r="Y36830" s="30"/>
      <c r="Z36830" s="30"/>
      <c r="AB36830" s="6"/>
    </row>
    <row r="36831" spans="1:28">
      <c r="A36831" s="2"/>
      <c r="B36831" s="2"/>
      <c r="C36831" s="2"/>
      <c r="G36831" s="94"/>
      <c r="H36831" s="94"/>
      <c r="I36831" s="94"/>
      <c r="J36831" s="2"/>
      <c r="P36831" s="30"/>
      <c r="T36831" s="2"/>
      <c r="V36831" s="2"/>
      <c r="W36831" s="28"/>
      <c r="Y36831" s="30"/>
      <c r="Z36831" s="30"/>
      <c r="AB36831" s="6"/>
    </row>
    <row r="36832" spans="1:28">
      <c r="A36832" s="2"/>
      <c r="B36832" s="2"/>
      <c r="C36832" s="2"/>
      <c r="G36832" s="94"/>
      <c r="H36832" s="94"/>
      <c r="I36832" s="94"/>
      <c r="J36832" s="2"/>
      <c r="P36832" s="30"/>
      <c r="T36832" s="2"/>
      <c r="V36832" s="2"/>
      <c r="W36832" s="28"/>
      <c r="Y36832" s="30"/>
      <c r="Z36832" s="30"/>
      <c r="AB36832" s="6"/>
    </row>
    <row r="36833" spans="1:28">
      <c r="A36833" s="2"/>
      <c r="B36833" s="2"/>
      <c r="C36833" s="2"/>
      <c r="G36833" s="94"/>
      <c r="H36833" s="94"/>
      <c r="I36833" s="94"/>
      <c r="J36833" s="2"/>
      <c r="P36833" s="30"/>
      <c r="T36833" s="2"/>
      <c r="V36833" s="2"/>
      <c r="W36833" s="28"/>
      <c r="Y36833" s="30"/>
      <c r="Z36833" s="30"/>
      <c r="AB36833" s="6"/>
    </row>
    <row r="36834" spans="1:28">
      <c r="A36834" s="2"/>
      <c r="B36834" s="2"/>
      <c r="C36834" s="2"/>
      <c r="G36834" s="94"/>
      <c r="H36834" s="94"/>
      <c r="I36834" s="94"/>
      <c r="J36834" s="2"/>
      <c r="P36834" s="30"/>
      <c r="T36834" s="2"/>
      <c r="V36834" s="2"/>
      <c r="W36834" s="28"/>
      <c r="Y36834" s="30"/>
      <c r="Z36834" s="30"/>
      <c r="AB36834" s="6"/>
    </row>
    <row r="36835" spans="1:28">
      <c r="A36835" s="2"/>
      <c r="B36835" s="2"/>
      <c r="C36835" s="2"/>
      <c r="G36835" s="94"/>
      <c r="H36835" s="94"/>
      <c r="I36835" s="94"/>
      <c r="J36835" s="2"/>
      <c r="P36835" s="30"/>
      <c r="T36835" s="2"/>
      <c r="V36835" s="2"/>
      <c r="W36835" s="28"/>
      <c r="Y36835" s="30"/>
      <c r="Z36835" s="30"/>
      <c r="AB36835" s="6"/>
    </row>
    <row r="36836" spans="1:28">
      <c r="A36836" s="2"/>
      <c r="B36836" s="2"/>
      <c r="C36836" s="2"/>
      <c r="G36836" s="94"/>
      <c r="H36836" s="94"/>
      <c r="I36836" s="94"/>
      <c r="J36836" s="2"/>
      <c r="P36836" s="30"/>
      <c r="T36836" s="2"/>
      <c r="V36836" s="2"/>
      <c r="W36836" s="28"/>
      <c r="Y36836" s="30"/>
      <c r="Z36836" s="30"/>
      <c r="AB36836" s="6"/>
    </row>
    <row r="36837" spans="1:28">
      <c r="A36837" s="2"/>
      <c r="B36837" s="2"/>
      <c r="C36837" s="2"/>
      <c r="G36837" s="94"/>
      <c r="H36837" s="94"/>
      <c r="I36837" s="94"/>
      <c r="J36837" s="2"/>
      <c r="P36837" s="30"/>
      <c r="T36837" s="2"/>
      <c r="V36837" s="2"/>
      <c r="W36837" s="28"/>
      <c r="Y36837" s="30"/>
      <c r="Z36837" s="30"/>
      <c r="AB36837" s="6"/>
    </row>
    <row r="36838" spans="1:28">
      <c r="A36838" s="2"/>
      <c r="B36838" s="2"/>
      <c r="C36838" s="2"/>
      <c r="G36838" s="94"/>
      <c r="H36838" s="94"/>
      <c r="I36838" s="94"/>
      <c r="J36838" s="2"/>
      <c r="P36838" s="30"/>
      <c r="T36838" s="2"/>
      <c r="V36838" s="2"/>
      <c r="W36838" s="28"/>
      <c r="Y36838" s="30"/>
      <c r="Z36838" s="30"/>
      <c r="AB36838" s="6"/>
    </row>
    <row r="36839" spans="1:28">
      <c r="A36839" s="2"/>
      <c r="B36839" s="2"/>
      <c r="C36839" s="2"/>
      <c r="G36839" s="94"/>
      <c r="H36839" s="94"/>
      <c r="I36839" s="94"/>
      <c r="J36839" s="2"/>
      <c r="P36839" s="30"/>
      <c r="T36839" s="2"/>
      <c r="V36839" s="2"/>
      <c r="W36839" s="28"/>
      <c r="Y36839" s="30"/>
      <c r="Z36839" s="30"/>
      <c r="AB36839" s="6"/>
    </row>
    <row r="36840" spans="1:28">
      <c r="A36840" s="2"/>
      <c r="B36840" s="2"/>
      <c r="C36840" s="2"/>
      <c r="G36840" s="94"/>
      <c r="H36840" s="94"/>
      <c r="I36840" s="94"/>
      <c r="J36840" s="2"/>
      <c r="P36840" s="30"/>
      <c r="T36840" s="2"/>
      <c r="V36840" s="2"/>
      <c r="W36840" s="28"/>
      <c r="Y36840" s="30"/>
      <c r="Z36840" s="30"/>
      <c r="AB36840" s="6"/>
    </row>
    <row r="36841" spans="1:28">
      <c r="A36841" s="2"/>
      <c r="B36841" s="2"/>
      <c r="C36841" s="2"/>
      <c r="G36841" s="94"/>
      <c r="H36841" s="94"/>
      <c r="I36841" s="94"/>
      <c r="J36841" s="2"/>
      <c r="P36841" s="30"/>
      <c r="T36841" s="2"/>
      <c r="V36841" s="2"/>
      <c r="W36841" s="28"/>
      <c r="Y36841" s="30"/>
      <c r="Z36841" s="30"/>
      <c r="AB36841" s="6"/>
    </row>
    <row r="36842" spans="1:28">
      <c r="A36842" s="2"/>
      <c r="B36842" s="2"/>
      <c r="C36842" s="2"/>
      <c r="G36842" s="94"/>
      <c r="H36842" s="94"/>
      <c r="I36842" s="94"/>
      <c r="J36842" s="2"/>
      <c r="P36842" s="30"/>
      <c r="T36842" s="2"/>
      <c r="V36842" s="2"/>
      <c r="W36842" s="28"/>
      <c r="Y36842" s="30"/>
      <c r="Z36842" s="30"/>
      <c r="AB36842" s="6"/>
    </row>
    <row r="36843" spans="1:28">
      <c r="A36843" s="2"/>
      <c r="B36843" s="2"/>
      <c r="C36843" s="2"/>
      <c r="G36843" s="94"/>
      <c r="H36843" s="94"/>
      <c r="I36843" s="94"/>
      <c r="J36843" s="2"/>
      <c r="P36843" s="30"/>
      <c r="T36843" s="2"/>
      <c r="V36843" s="2"/>
      <c r="W36843" s="28"/>
      <c r="Y36843" s="30"/>
      <c r="Z36843" s="30"/>
      <c r="AB36843" s="6"/>
    </row>
    <row r="36844" spans="1:28">
      <c r="A36844" s="2"/>
      <c r="B36844" s="2"/>
      <c r="C36844" s="2"/>
      <c r="G36844" s="94"/>
      <c r="H36844" s="94"/>
      <c r="I36844" s="94"/>
      <c r="J36844" s="2"/>
      <c r="P36844" s="30"/>
      <c r="T36844" s="2"/>
      <c r="V36844" s="2"/>
      <c r="W36844" s="28"/>
      <c r="Y36844" s="30"/>
      <c r="Z36844" s="30"/>
      <c r="AB36844" s="6"/>
    </row>
    <row r="36845" spans="1:28">
      <c r="A36845" s="2"/>
      <c r="B36845" s="2"/>
      <c r="C36845" s="2"/>
      <c r="G36845" s="94"/>
      <c r="H36845" s="94"/>
      <c r="I36845" s="94"/>
      <c r="J36845" s="2"/>
      <c r="P36845" s="30"/>
      <c r="T36845" s="2"/>
      <c r="V36845" s="2"/>
      <c r="W36845" s="28"/>
      <c r="Y36845" s="30"/>
      <c r="Z36845" s="30"/>
      <c r="AB36845" s="6"/>
    </row>
    <row r="36846" spans="1:28">
      <c r="A36846" s="2"/>
      <c r="B36846" s="2"/>
      <c r="C36846" s="2"/>
      <c r="G36846" s="94"/>
      <c r="H36846" s="94"/>
      <c r="I36846" s="94"/>
      <c r="J36846" s="2"/>
      <c r="P36846" s="30"/>
      <c r="T36846" s="2"/>
      <c r="V36846" s="2"/>
      <c r="W36846" s="28"/>
      <c r="Y36846" s="30"/>
      <c r="Z36846" s="30"/>
      <c r="AB36846" s="6"/>
    </row>
    <row r="36847" spans="1:28">
      <c r="A36847" s="2"/>
      <c r="B36847" s="2"/>
      <c r="C36847" s="2"/>
      <c r="G36847" s="94"/>
      <c r="H36847" s="94"/>
      <c r="I36847" s="94"/>
      <c r="J36847" s="2"/>
      <c r="P36847" s="30"/>
      <c r="T36847" s="2"/>
      <c r="V36847" s="2"/>
      <c r="W36847" s="28"/>
      <c r="Y36847" s="30"/>
      <c r="Z36847" s="30"/>
      <c r="AB36847" s="6"/>
    </row>
    <row r="36848" spans="1:28">
      <c r="A36848" s="2"/>
      <c r="B36848" s="2"/>
      <c r="C36848" s="2"/>
      <c r="G36848" s="94"/>
      <c r="H36848" s="94"/>
      <c r="I36848" s="94"/>
      <c r="J36848" s="2"/>
      <c r="P36848" s="30"/>
      <c r="T36848" s="2"/>
      <c r="V36848" s="2"/>
      <c r="W36848" s="28"/>
      <c r="Y36848" s="30"/>
      <c r="Z36848" s="30"/>
      <c r="AB36848" s="6"/>
    </row>
    <row r="36849" spans="1:28">
      <c r="A36849" s="2"/>
      <c r="B36849" s="2"/>
      <c r="C36849" s="2"/>
      <c r="G36849" s="94"/>
      <c r="H36849" s="94"/>
      <c r="I36849" s="94"/>
      <c r="J36849" s="2"/>
      <c r="P36849" s="30"/>
      <c r="T36849" s="2"/>
      <c r="V36849" s="2"/>
      <c r="W36849" s="28"/>
      <c r="Y36849" s="30"/>
      <c r="Z36849" s="30"/>
      <c r="AB36849" s="6"/>
    </row>
    <row r="36850" spans="1:28">
      <c r="A36850" s="2"/>
      <c r="B36850" s="2"/>
      <c r="C36850" s="2"/>
      <c r="G36850" s="94"/>
      <c r="H36850" s="94"/>
      <c r="I36850" s="94"/>
      <c r="J36850" s="2"/>
      <c r="P36850" s="30"/>
      <c r="T36850" s="2"/>
      <c r="V36850" s="2"/>
      <c r="W36850" s="28"/>
      <c r="Y36850" s="30"/>
      <c r="Z36850" s="30"/>
      <c r="AB36850" s="6"/>
    </row>
    <row r="36851" spans="1:28">
      <c r="A36851" s="2"/>
      <c r="B36851" s="2"/>
      <c r="C36851" s="2"/>
      <c r="G36851" s="94"/>
      <c r="H36851" s="94"/>
      <c r="I36851" s="94"/>
      <c r="J36851" s="2"/>
      <c r="P36851" s="30"/>
      <c r="T36851" s="2"/>
      <c r="V36851" s="2"/>
      <c r="W36851" s="28"/>
      <c r="Y36851" s="30"/>
      <c r="Z36851" s="30"/>
      <c r="AB36851" s="6"/>
    </row>
    <row r="36852" spans="1:28">
      <c r="A36852" s="2"/>
      <c r="B36852" s="2"/>
      <c r="C36852" s="2"/>
      <c r="G36852" s="94"/>
      <c r="H36852" s="94"/>
      <c r="I36852" s="94"/>
      <c r="J36852" s="2"/>
      <c r="P36852" s="30"/>
      <c r="T36852" s="2"/>
      <c r="V36852" s="2"/>
      <c r="W36852" s="28"/>
      <c r="Y36852" s="30"/>
      <c r="Z36852" s="30"/>
      <c r="AB36852" s="6"/>
    </row>
    <row r="36853" spans="1:28">
      <c r="A36853" s="2"/>
      <c r="B36853" s="2"/>
      <c r="C36853" s="2"/>
      <c r="G36853" s="94"/>
      <c r="H36853" s="94"/>
      <c r="I36853" s="94"/>
      <c r="J36853" s="2"/>
      <c r="P36853" s="30"/>
      <c r="T36853" s="2"/>
      <c r="V36853" s="2"/>
      <c r="W36853" s="28"/>
      <c r="Y36853" s="30"/>
      <c r="Z36853" s="30"/>
      <c r="AB36853" s="6"/>
    </row>
    <row r="36854" spans="1:28">
      <c r="A36854" s="2"/>
      <c r="B36854" s="2"/>
      <c r="C36854" s="2"/>
      <c r="G36854" s="94"/>
      <c r="H36854" s="94"/>
      <c r="I36854" s="94"/>
      <c r="J36854" s="2"/>
      <c r="P36854" s="30"/>
      <c r="T36854" s="2"/>
      <c r="V36854" s="2"/>
      <c r="W36854" s="28"/>
      <c r="Y36854" s="30"/>
      <c r="Z36854" s="30"/>
      <c r="AB36854" s="6"/>
    </row>
    <row r="36855" spans="1:28">
      <c r="A36855" s="2"/>
      <c r="B36855" s="2"/>
      <c r="C36855" s="2"/>
      <c r="G36855" s="94"/>
      <c r="H36855" s="94"/>
      <c r="I36855" s="94"/>
      <c r="J36855" s="2"/>
      <c r="P36855" s="30"/>
      <c r="T36855" s="2"/>
      <c r="V36855" s="2"/>
      <c r="W36855" s="28"/>
      <c r="Y36855" s="30"/>
      <c r="Z36855" s="30"/>
      <c r="AB36855" s="6"/>
    </row>
    <row r="36856" spans="1:28">
      <c r="A36856" s="2"/>
      <c r="B36856" s="2"/>
      <c r="C36856" s="2"/>
      <c r="G36856" s="94"/>
      <c r="H36856" s="94"/>
      <c r="I36856" s="94"/>
      <c r="J36856" s="2"/>
      <c r="P36856" s="30"/>
      <c r="T36856" s="2"/>
      <c r="V36856" s="2"/>
      <c r="W36856" s="28"/>
      <c r="Y36856" s="30"/>
      <c r="Z36856" s="30"/>
      <c r="AB36856" s="6"/>
    </row>
    <row r="36857" spans="1:28">
      <c r="A36857" s="2"/>
      <c r="B36857" s="2"/>
      <c r="C36857" s="2"/>
      <c r="G36857" s="94"/>
      <c r="H36857" s="94"/>
      <c r="I36857" s="94"/>
      <c r="J36857" s="2"/>
      <c r="P36857" s="30"/>
      <c r="T36857" s="2"/>
      <c r="V36857" s="2"/>
      <c r="W36857" s="28"/>
      <c r="Y36857" s="30"/>
      <c r="Z36857" s="30"/>
      <c r="AB36857" s="6"/>
    </row>
    <row r="36858" spans="1:28">
      <c r="A36858" s="2"/>
      <c r="B36858" s="2"/>
      <c r="C36858" s="2"/>
      <c r="G36858" s="94"/>
      <c r="H36858" s="94"/>
      <c r="I36858" s="94"/>
      <c r="J36858" s="2"/>
      <c r="P36858" s="30"/>
      <c r="T36858" s="2"/>
      <c r="V36858" s="2"/>
      <c r="W36858" s="28"/>
      <c r="Y36858" s="30"/>
      <c r="Z36858" s="30"/>
      <c r="AB36858" s="6"/>
    </row>
    <row r="36859" spans="1:28">
      <c r="A36859" s="2"/>
      <c r="B36859" s="2"/>
      <c r="C36859" s="2"/>
      <c r="G36859" s="94"/>
      <c r="H36859" s="94"/>
      <c r="I36859" s="94"/>
      <c r="J36859" s="2"/>
      <c r="P36859" s="30"/>
      <c r="T36859" s="2"/>
      <c r="V36859" s="2"/>
      <c r="W36859" s="28"/>
      <c r="Y36859" s="30"/>
      <c r="Z36859" s="30"/>
      <c r="AB36859" s="6"/>
    </row>
    <row r="36860" spans="1:28">
      <c r="A36860" s="2"/>
      <c r="B36860" s="2"/>
      <c r="C36860" s="2"/>
      <c r="G36860" s="94"/>
      <c r="H36860" s="94"/>
      <c r="I36860" s="94"/>
      <c r="J36860" s="2"/>
      <c r="P36860" s="30"/>
      <c r="T36860" s="2"/>
      <c r="V36860" s="2"/>
      <c r="W36860" s="28"/>
      <c r="Y36860" s="30"/>
      <c r="Z36860" s="30"/>
      <c r="AB36860" s="6"/>
    </row>
    <row r="36861" spans="1:28">
      <c r="A36861" s="2"/>
      <c r="B36861" s="2"/>
      <c r="C36861" s="2"/>
      <c r="G36861" s="94"/>
      <c r="H36861" s="94"/>
      <c r="I36861" s="94"/>
      <c r="J36861" s="2"/>
      <c r="P36861" s="30"/>
      <c r="T36861" s="2"/>
      <c r="V36861" s="2"/>
      <c r="W36861" s="28"/>
      <c r="Y36861" s="30"/>
      <c r="Z36861" s="30"/>
      <c r="AB36861" s="6"/>
    </row>
    <row r="36862" spans="1:28">
      <c r="A36862" s="2"/>
      <c r="B36862" s="2"/>
      <c r="C36862" s="2"/>
      <c r="G36862" s="94"/>
      <c r="H36862" s="94"/>
      <c r="I36862" s="94"/>
      <c r="J36862" s="2"/>
      <c r="P36862" s="30"/>
      <c r="T36862" s="2"/>
      <c r="V36862" s="2"/>
      <c r="W36862" s="28"/>
      <c r="Y36862" s="30"/>
      <c r="Z36862" s="30"/>
      <c r="AB36862" s="6"/>
    </row>
    <row r="36863" spans="1:28">
      <c r="A36863" s="2"/>
      <c r="B36863" s="2"/>
      <c r="C36863" s="2"/>
      <c r="G36863" s="94"/>
      <c r="H36863" s="94"/>
      <c r="I36863" s="94"/>
      <c r="J36863" s="2"/>
      <c r="P36863" s="30"/>
      <c r="T36863" s="2"/>
      <c r="V36863" s="2"/>
      <c r="W36863" s="28"/>
      <c r="Y36863" s="30"/>
      <c r="Z36863" s="30"/>
      <c r="AB36863" s="6"/>
    </row>
    <row r="36864" spans="1:28">
      <c r="A36864" s="2"/>
      <c r="B36864" s="2"/>
      <c r="C36864" s="2"/>
      <c r="G36864" s="94"/>
      <c r="H36864" s="94"/>
      <c r="I36864" s="94"/>
      <c r="J36864" s="2"/>
      <c r="P36864" s="30"/>
      <c r="T36864" s="2"/>
      <c r="V36864" s="2"/>
      <c r="W36864" s="28"/>
      <c r="Y36864" s="30"/>
      <c r="Z36864" s="30"/>
      <c r="AB36864" s="6"/>
    </row>
    <row r="36865" spans="1:28">
      <c r="A36865" s="2"/>
      <c r="B36865" s="2"/>
      <c r="C36865" s="2"/>
      <c r="G36865" s="94"/>
      <c r="H36865" s="94"/>
      <c r="I36865" s="94"/>
      <c r="J36865" s="2"/>
      <c r="P36865" s="30"/>
      <c r="T36865" s="2"/>
      <c r="V36865" s="2"/>
      <c r="W36865" s="28"/>
      <c r="Y36865" s="30"/>
      <c r="Z36865" s="30"/>
      <c r="AB36865" s="6"/>
    </row>
    <row r="36866" spans="1:28">
      <c r="A36866" s="2"/>
      <c r="B36866" s="2"/>
      <c r="C36866" s="2"/>
      <c r="G36866" s="94"/>
      <c r="H36866" s="94"/>
      <c r="I36866" s="94"/>
      <c r="J36866" s="2"/>
      <c r="P36866" s="30"/>
      <c r="T36866" s="2"/>
      <c r="V36866" s="2"/>
      <c r="W36866" s="28"/>
      <c r="Y36866" s="30"/>
      <c r="Z36866" s="30"/>
      <c r="AB36866" s="6"/>
    </row>
    <row r="36867" spans="1:28">
      <c r="A36867" s="2"/>
      <c r="B36867" s="2"/>
      <c r="C36867" s="2"/>
      <c r="G36867" s="94"/>
      <c r="H36867" s="94"/>
      <c r="I36867" s="94"/>
      <c r="J36867" s="2"/>
      <c r="P36867" s="30"/>
      <c r="T36867" s="2"/>
      <c r="V36867" s="2"/>
      <c r="W36867" s="28"/>
      <c r="Y36867" s="30"/>
      <c r="Z36867" s="30"/>
      <c r="AB36867" s="6"/>
    </row>
    <row r="36868" spans="1:28">
      <c r="A36868" s="2"/>
      <c r="B36868" s="2"/>
      <c r="C36868" s="2"/>
      <c r="G36868" s="94"/>
      <c r="H36868" s="94"/>
      <c r="I36868" s="94"/>
      <c r="J36868" s="2"/>
      <c r="P36868" s="30"/>
      <c r="T36868" s="2"/>
      <c r="V36868" s="2"/>
      <c r="W36868" s="28"/>
      <c r="Y36868" s="30"/>
      <c r="Z36868" s="30"/>
      <c r="AB36868" s="6"/>
    </row>
    <row r="36869" spans="1:28">
      <c r="A36869" s="2"/>
      <c r="B36869" s="2"/>
      <c r="C36869" s="2"/>
      <c r="G36869" s="94"/>
      <c r="H36869" s="94"/>
      <c r="I36869" s="94"/>
      <c r="J36869" s="2"/>
      <c r="P36869" s="30"/>
      <c r="T36869" s="2"/>
      <c r="V36869" s="2"/>
      <c r="W36869" s="28"/>
      <c r="Y36869" s="30"/>
      <c r="Z36869" s="30"/>
      <c r="AB36869" s="6"/>
    </row>
    <row r="36870" spans="1:28">
      <c r="A36870" s="2"/>
      <c r="B36870" s="2"/>
      <c r="C36870" s="2"/>
      <c r="G36870" s="94"/>
      <c r="H36870" s="94"/>
      <c r="I36870" s="94"/>
      <c r="J36870" s="2"/>
      <c r="P36870" s="30"/>
      <c r="T36870" s="2"/>
      <c r="V36870" s="2"/>
      <c r="W36870" s="28"/>
      <c r="Y36870" s="30"/>
      <c r="Z36870" s="30"/>
      <c r="AB36870" s="6"/>
    </row>
    <row r="36871" spans="1:28">
      <c r="A36871" s="2"/>
      <c r="B36871" s="2"/>
      <c r="C36871" s="2"/>
      <c r="G36871" s="94"/>
      <c r="H36871" s="94"/>
      <c r="I36871" s="94"/>
      <c r="J36871" s="2"/>
      <c r="P36871" s="30"/>
      <c r="T36871" s="2"/>
      <c r="V36871" s="2"/>
      <c r="W36871" s="28"/>
      <c r="Y36871" s="30"/>
      <c r="Z36871" s="30"/>
      <c r="AB36871" s="6"/>
    </row>
    <row r="36872" spans="1:28">
      <c r="A36872" s="2"/>
      <c r="B36872" s="2"/>
      <c r="C36872" s="2"/>
      <c r="G36872" s="94"/>
      <c r="H36872" s="94"/>
      <c r="I36872" s="94"/>
      <c r="J36872" s="2"/>
      <c r="P36872" s="30"/>
      <c r="T36872" s="2"/>
      <c r="V36872" s="2"/>
      <c r="W36872" s="28"/>
      <c r="Y36872" s="30"/>
      <c r="Z36872" s="30"/>
      <c r="AB36872" s="6"/>
    </row>
    <row r="36873" spans="1:28">
      <c r="A36873" s="2"/>
      <c r="B36873" s="2"/>
      <c r="C36873" s="2"/>
      <c r="G36873" s="94"/>
      <c r="H36873" s="94"/>
      <c r="I36873" s="94"/>
      <c r="J36873" s="2"/>
      <c r="P36873" s="30"/>
      <c r="T36873" s="2"/>
      <c r="V36873" s="2"/>
      <c r="W36873" s="28"/>
      <c r="Y36873" s="30"/>
      <c r="Z36873" s="30"/>
      <c r="AB36873" s="6"/>
    </row>
    <row r="36874" spans="1:28">
      <c r="A36874" s="2"/>
      <c r="B36874" s="2"/>
      <c r="C36874" s="2"/>
      <c r="G36874" s="94"/>
      <c r="H36874" s="94"/>
      <c r="I36874" s="94"/>
      <c r="J36874" s="2"/>
      <c r="P36874" s="30"/>
      <c r="T36874" s="2"/>
      <c r="V36874" s="2"/>
      <c r="W36874" s="28"/>
      <c r="Y36874" s="30"/>
      <c r="Z36874" s="30"/>
      <c r="AB36874" s="6"/>
    </row>
    <row r="36875" spans="1:28">
      <c r="A36875" s="2"/>
      <c r="B36875" s="2"/>
      <c r="C36875" s="2"/>
      <c r="G36875" s="94"/>
      <c r="H36875" s="94"/>
      <c r="I36875" s="94"/>
      <c r="J36875" s="2"/>
      <c r="P36875" s="30"/>
      <c r="T36875" s="2"/>
      <c r="V36875" s="2"/>
      <c r="W36875" s="28"/>
      <c r="Y36875" s="30"/>
      <c r="Z36875" s="30"/>
      <c r="AB36875" s="6"/>
    </row>
    <row r="36876" spans="1:28">
      <c r="A36876" s="2"/>
      <c r="B36876" s="2"/>
      <c r="C36876" s="2"/>
      <c r="G36876" s="94"/>
      <c r="H36876" s="94"/>
      <c r="I36876" s="94"/>
      <c r="J36876" s="2"/>
      <c r="P36876" s="30"/>
      <c r="T36876" s="2"/>
      <c r="V36876" s="2"/>
      <c r="W36876" s="28"/>
      <c r="Y36876" s="30"/>
      <c r="Z36876" s="30"/>
      <c r="AB36876" s="6"/>
    </row>
    <row r="36877" spans="1:28">
      <c r="A36877" s="2"/>
      <c r="B36877" s="2"/>
      <c r="C36877" s="2"/>
      <c r="G36877" s="94"/>
      <c r="H36877" s="94"/>
      <c r="I36877" s="94"/>
      <c r="J36877" s="2"/>
      <c r="P36877" s="30"/>
      <c r="T36877" s="2"/>
      <c r="V36877" s="2"/>
      <c r="W36877" s="28"/>
      <c r="Y36877" s="30"/>
      <c r="Z36877" s="30"/>
      <c r="AB36877" s="6"/>
    </row>
    <row r="36878" spans="1:28">
      <c r="A36878" s="2"/>
      <c r="B36878" s="2"/>
      <c r="C36878" s="2"/>
      <c r="G36878" s="94"/>
      <c r="H36878" s="94"/>
      <c r="I36878" s="94"/>
      <c r="J36878" s="2"/>
      <c r="P36878" s="30"/>
      <c r="T36878" s="2"/>
      <c r="V36878" s="2"/>
      <c r="W36878" s="28"/>
      <c r="Y36878" s="30"/>
      <c r="Z36878" s="30"/>
      <c r="AB36878" s="6"/>
    </row>
    <row r="36879" spans="1:28">
      <c r="A36879" s="2"/>
      <c r="B36879" s="2"/>
      <c r="C36879" s="2"/>
      <c r="G36879" s="94"/>
      <c r="H36879" s="94"/>
      <c r="I36879" s="94"/>
      <c r="J36879" s="2"/>
      <c r="P36879" s="30"/>
      <c r="T36879" s="2"/>
      <c r="V36879" s="2"/>
      <c r="W36879" s="28"/>
      <c r="Y36879" s="30"/>
      <c r="Z36879" s="30"/>
      <c r="AB36879" s="6"/>
    </row>
    <row r="36880" spans="1:28">
      <c r="A36880" s="2"/>
      <c r="B36880" s="2"/>
      <c r="C36880" s="2"/>
      <c r="G36880" s="94"/>
      <c r="H36880" s="94"/>
      <c r="I36880" s="94"/>
      <c r="J36880" s="2"/>
      <c r="P36880" s="30"/>
      <c r="T36880" s="2"/>
      <c r="V36880" s="2"/>
      <c r="W36880" s="28"/>
      <c r="Y36880" s="30"/>
      <c r="Z36880" s="30"/>
      <c r="AB36880" s="6"/>
    </row>
    <row r="36881" spans="1:28">
      <c r="A36881" s="2"/>
      <c r="B36881" s="2"/>
      <c r="C36881" s="2"/>
      <c r="G36881" s="94"/>
      <c r="H36881" s="94"/>
      <c r="I36881" s="94"/>
      <c r="J36881" s="2"/>
      <c r="P36881" s="30"/>
      <c r="T36881" s="2"/>
      <c r="V36881" s="2"/>
      <c r="W36881" s="28"/>
      <c r="Y36881" s="30"/>
      <c r="Z36881" s="30"/>
      <c r="AB36881" s="6"/>
    </row>
    <row r="36882" spans="1:28">
      <c r="A36882" s="2"/>
      <c r="B36882" s="2"/>
      <c r="C36882" s="2"/>
      <c r="G36882" s="94"/>
      <c r="H36882" s="94"/>
      <c r="I36882" s="94"/>
      <c r="J36882" s="2"/>
      <c r="P36882" s="30"/>
      <c r="T36882" s="2"/>
      <c r="V36882" s="2"/>
      <c r="W36882" s="28"/>
      <c r="Y36882" s="30"/>
      <c r="Z36882" s="30"/>
      <c r="AB36882" s="6"/>
    </row>
    <row r="36883" spans="1:28">
      <c r="A36883" s="2"/>
      <c r="B36883" s="2"/>
      <c r="C36883" s="2"/>
      <c r="G36883" s="94"/>
      <c r="H36883" s="94"/>
      <c r="I36883" s="94"/>
      <c r="J36883" s="2"/>
      <c r="P36883" s="30"/>
      <c r="T36883" s="2"/>
      <c r="V36883" s="2"/>
      <c r="W36883" s="28"/>
      <c r="Y36883" s="30"/>
      <c r="Z36883" s="30"/>
      <c r="AB36883" s="6"/>
    </row>
    <row r="36884" spans="1:28">
      <c r="A36884" s="2"/>
      <c r="B36884" s="2"/>
      <c r="C36884" s="2"/>
      <c r="G36884" s="94"/>
      <c r="H36884" s="94"/>
      <c r="I36884" s="94"/>
      <c r="J36884" s="2"/>
      <c r="P36884" s="30"/>
      <c r="T36884" s="2"/>
      <c r="V36884" s="2"/>
      <c r="W36884" s="28"/>
      <c r="Y36884" s="30"/>
      <c r="Z36884" s="30"/>
      <c r="AB36884" s="6"/>
    </row>
    <row r="36885" spans="1:28">
      <c r="A36885" s="2"/>
      <c r="B36885" s="2"/>
      <c r="C36885" s="2"/>
      <c r="G36885" s="94"/>
      <c r="H36885" s="94"/>
      <c r="I36885" s="94"/>
      <c r="J36885" s="2"/>
      <c r="P36885" s="30"/>
      <c r="T36885" s="2"/>
      <c r="V36885" s="2"/>
      <c r="W36885" s="28"/>
      <c r="Y36885" s="30"/>
      <c r="Z36885" s="30"/>
      <c r="AB36885" s="6"/>
    </row>
    <row r="36886" spans="1:28">
      <c r="A36886" s="2"/>
      <c r="B36886" s="2"/>
      <c r="C36886" s="2"/>
      <c r="G36886" s="94"/>
      <c r="H36886" s="94"/>
      <c r="I36886" s="94"/>
      <c r="J36886" s="2"/>
      <c r="P36886" s="30"/>
      <c r="T36886" s="2"/>
      <c r="V36886" s="2"/>
      <c r="W36886" s="28"/>
      <c r="Y36886" s="30"/>
      <c r="Z36886" s="30"/>
      <c r="AB36886" s="6"/>
    </row>
    <row r="36887" spans="1:28">
      <c r="A36887" s="2"/>
      <c r="B36887" s="2"/>
      <c r="C36887" s="2"/>
      <c r="G36887" s="94"/>
      <c r="H36887" s="94"/>
      <c r="I36887" s="94"/>
      <c r="J36887" s="2"/>
      <c r="P36887" s="30"/>
      <c r="T36887" s="2"/>
      <c r="V36887" s="2"/>
      <c r="W36887" s="28"/>
      <c r="Y36887" s="30"/>
      <c r="Z36887" s="30"/>
      <c r="AB36887" s="6"/>
    </row>
    <row r="36888" spans="1:28">
      <c r="A36888" s="2"/>
      <c r="B36888" s="2"/>
      <c r="C36888" s="2"/>
      <c r="G36888" s="94"/>
      <c r="H36888" s="94"/>
      <c r="I36888" s="94"/>
      <c r="J36888" s="2"/>
      <c r="P36888" s="30"/>
      <c r="T36888" s="2"/>
      <c r="V36888" s="2"/>
      <c r="W36888" s="28"/>
      <c r="Y36888" s="30"/>
      <c r="Z36888" s="30"/>
      <c r="AB36888" s="6"/>
    </row>
    <row r="36889" spans="1:28">
      <c r="A36889" s="2"/>
      <c r="B36889" s="2"/>
      <c r="C36889" s="2"/>
      <c r="G36889" s="94"/>
      <c r="H36889" s="94"/>
      <c r="I36889" s="94"/>
      <c r="J36889" s="2"/>
      <c r="P36889" s="30"/>
      <c r="T36889" s="2"/>
      <c r="V36889" s="2"/>
      <c r="W36889" s="28"/>
      <c r="Y36889" s="30"/>
      <c r="Z36889" s="30"/>
      <c r="AB36889" s="6"/>
    </row>
    <row r="36890" spans="1:28">
      <c r="A36890" s="2"/>
      <c r="B36890" s="2"/>
      <c r="C36890" s="2"/>
      <c r="G36890" s="94"/>
      <c r="H36890" s="94"/>
      <c r="I36890" s="94"/>
      <c r="J36890" s="2"/>
      <c r="P36890" s="30"/>
      <c r="T36890" s="2"/>
      <c r="V36890" s="2"/>
      <c r="W36890" s="28"/>
      <c r="Y36890" s="30"/>
      <c r="Z36890" s="30"/>
      <c r="AB36890" s="6"/>
    </row>
    <row r="36891" spans="1:28">
      <c r="A36891" s="2"/>
      <c r="B36891" s="2"/>
      <c r="C36891" s="2"/>
      <c r="G36891" s="94"/>
      <c r="H36891" s="94"/>
      <c r="I36891" s="94"/>
      <c r="J36891" s="2"/>
      <c r="P36891" s="30"/>
      <c r="T36891" s="2"/>
      <c r="V36891" s="2"/>
      <c r="W36891" s="28"/>
      <c r="Y36891" s="30"/>
      <c r="Z36891" s="30"/>
      <c r="AB36891" s="6"/>
    </row>
    <row r="36892" spans="1:28">
      <c r="A36892" s="2"/>
      <c r="B36892" s="2"/>
      <c r="C36892" s="2"/>
      <c r="G36892" s="94"/>
      <c r="H36892" s="94"/>
      <c r="I36892" s="94"/>
      <c r="J36892" s="2"/>
      <c r="P36892" s="30"/>
      <c r="T36892" s="2"/>
      <c r="V36892" s="2"/>
      <c r="W36892" s="28"/>
      <c r="Y36892" s="30"/>
      <c r="Z36892" s="30"/>
      <c r="AB36892" s="6"/>
    </row>
    <row r="36893" spans="1:28">
      <c r="A36893" s="2"/>
      <c r="B36893" s="2"/>
      <c r="C36893" s="2"/>
      <c r="G36893" s="94"/>
      <c r="H36893" s="94"/>
      <c r="I36893" s="94"/>
      <c r="J36893" s="2"/>
      <c r="P36893" s="30"/>
      <c r="T36893" s="2"/>
      <c r="V36893" s="2"/>
      <c r="W36893" s="28"/>
      <c r="Y36893" s="30"/>
      <c r="Z36893" s="30"/>
      <c r="AB36893" s="6"/>
    </row>
    <row r="36894" spans="1:28">
      <c r="A36894" s="2"/>
      <c r="B36894" s="2"/>
      <c r="C36894" s="2"/>
      <c r="G36894" s="94"/>
      <c r="H36894" s="94"/>
      <c r="I36894" s="94"/>
      <c r="J36894" s="2"/>
      <c r="P36894" s="30"/>
      <c r="T36894" s="2"/>
      <c r="V36894" s="2"/>
      <c r="W36894" s="28"/>
      <c r="Y36894" s="30"/>
      <c r="Z36894" s="30"/>
      <c r="AB36894" s="6"/>
    </row>
    <row r="36895" spans="1:28">
      <c r="A36895" s="2"/>
      <c r="B36895" s="2"/>
      <c r="C36895" s="2"/>
      <c r="G36895" s="94"/>
      <c r="H36895" s="94"/>
      <c r="I36895" s="94"/>
      <c r="J36895" s="2"/>
      <c r="P36895" s="30"/>
      <c r="T36895" s="2"/>
      <c r="V36895" s="2"/>
      <c r="W36895" s="28"/>
      <c r="Y36895" s="30"/>
      <c r="Z36895" s="30"/>
      <c r="AB36895" s="6"/>
    </row>
    <row r="36896" spans="1:28">
      <c r="A36896" s="2"/>
      <c r="B36896" s="2"/>
      <c r="C36896" s="2"/>
      <c r="G36896" s="94"/>
      <c r="H36896" s="94"/>
      <c r="I36896" s="94"/>
      <c r="J36896" s="2"/>
      <c r="P36896" s="30"/>
      <c r="T36896" s="2"/>
      <c r="V36896" s="2"/>
      <c r="W36896" s="28"/>
      <c r="Y36896" s="30"/>
      <c r="Z36896" s="30"/>
      <c r="AB36896" s="6"/>
    </row>
    <row r="36897" spans="1:28">
      <c r="A36897" s="2"/>
      <c r="B36897" s="2"/>
      <c r="C36897" s="2"/>
      <c r="G36897" s="94"/>
      <c r="H36897" s="94"/>
      <c r="I36897" s="94"/>
      <c r="J36897" s="2"/>
      <c r="P36897" s="30"/>
      <c r="T36897" s="2"/>
      <c r="V36897" s="2"/>
      <c r="W36897" s="28"/>
      <c r="Y36897" s="30"/>
      <c r="Z36897" s="30"/>
      <c r="AB36897" s="6"/>
    </row>
    <row r="36898" spans="1:28">
      <c r="A36898" s="2"/>
      <c r="B36898" s="2"/>
      <c r="C36898" s="2"/>
      <c r="G36898" s="94"/>
      <c r="H36898" s="94"/>
      <c r="I36898" s="94"/>
      <c r="J36898" s="2"/>
      <c r="P36898" s="30"/>
      <c r="T36898" s="2"/>
      <c r="V36898" s="2"/>
      <c r="W36898" s="28"/>
      <c r="Y36898" s="30"/>
      <c r="Z36898" s="30"/>
      <c r="AB36898" s="6"/>
    </row>
    <row r="36899" spans="1:28">
      <c r="A36899" s="2"/>
      <c r="B36899" s="2"/>
      <c r="C36899" s="2"/>
      <c r="G36899" s="94"/>
      <c r="H36899" s="94"/>
      <c r="I36899" s="94"/>
      <c r="J36899" s="2"/>
      <c r="P36899" s="30"/>
      <c r="T36899" s="2"/>
      <c r="V36899" s="2"/>
      <c r="W36899" s="28"/>
      <c r="Y36899" s="30"/>
      <c r="Z36899" s="30"/>
      <c r="AB36899" s="6"/>
    </row>
    <row r="36900" spans="1:28">
      <c r="A36900" s="2"/>
      <c r="B36900" s="2"/>
      <c r="C36900" s="2"/>
      <c r="G36900" s="94"/>
      <c r="H36900" s="94"/>
      <c r="I36900" s="94"/>
      <c r="J36900" s="2"/>
      <c r="P36900" s="30"/>
      <c r="T36900" s="2"/>
      <c r="V36900" s="2"/>
      <c r="W36900" s="28"/>
      <c r="Y36900" s="30"/>
      <c r="Z36900" s="30"/>
      <c r="AB36900" s="6"/>
    </row>
    <row r="36901" spans="1:28">
      <c r="A36901" s="2"/>
      <c r="B36901" s="2"/>
      <c r="C36901" s="2"/>
      <c r="G36901" s="94"/>
      <c r="H36901" s="94"/>
      <c r="I36901" s="94"/>
      <c r="J36901" s="2"/>
      <c r="P36901" s="30"/>
      <c r="T36901" s="2"/>
      <c r="V36901" s="2"/>
      <c r="W36901" s="28"/>
      <c r="Y36901" s="30"/>
      <c r="Z36901" s="30"/>
      <c r="AB36901" s="6"/>
    </row>
    <row r="36902" spans="1:28">
      <c r="A36902" s="2"/>
      <c r="B36902" s="2"/>
      <c r="C36902" s="2"/>
      <c r="G36902" s="94"/>
      <c r="H36902" s="94"/>
      <c r="I36902" s="94"/>
      <c r="J36902" s="2"/>
      <c r="P36902" s="30"/>
      <c r="T36902" s="2"/>
      <c r="V36902" s="2"/>
      <c r="W36902" s="28"/>
      <c r="Y36902" s="30"/>
      <c r="Z36902" s="30"/>
      <c r="AB36902" s="6"/>
    </row>
    <row r="36903" spans="1:28">
      <c r="A36903" s="2"/>
      <c r="B36903" s="2"/>
      <c r="C36903" s="2"/>
      <c r="G36903" s="94"/>
      <c r="H36903" s="94"/>
      <c r="I36903" s="94"/>
      <c r="J36903" s="2"/>
      <c r="P36903" s="30"/>
      <c r="T36903" s="2"/>
      <c r="V36903" s="2"/>
      <c r="W36903" s="28"/>
      <c r="Y36903" s="30"/>
      <c r="Z36903" s="30"/>
      <c r="AB36903" s="6"/>
    </row>
    <row r="36904" spans="1:28">
      <c r="A36904" s="2"/>
      <c r="B36904" s="2"/>
      <c r="C36904" s="2"/>
      <c r="G36904" s="94"/>
      <c r="H36904" s="94"/>
      <c r="I36904" s="94"/>
      <c r="J36904" s="2"/>
      <c r="P36904" s="30"/>
      <c r="T36904" s="2"/>
      <c r="V36904" s="2"/>
      <c r="W36904" s="28"/>
      <c r="Y36904" s="30"/>
      <c r="Z36904" s="30"/>
      <c r="AB36904" s="6"/>
    </row>
    <row r="36905" spans="1:28">
      <c r="A36905" s="2"/>
      <c r="B36905" s="2"/>
      <c r="C36905" s="2"/>
      <c r="G36905" s="94"/>
      <c r="H36905" s="94"/>
      <c r="I36905" s="94"/>
      <c r="J36905" s="2"/>
      <c r="P36905" s="30"/>
      <c r="T36905" s="2"/>
      <c r="V36905" s="2"/>
      <c r="W36905" s="28"/>
      <c r="Y36905" s="30"/>
      <c r="Z36905" s="30"/>
      <c r="AB36905" s="6"/>
    </row>
    <row r="36906" spans="1:28">
      <c r="A36906" s="2"/>
      <c r="B36906" s="2"/>
      <c r="C36906" s="2"/>
      <c r="G36906" s="94"/>
      <c r="H36906" s="94"/>
      <c r="I36906" s="94"/>
      <c r="J36906" s="2"/>
      <c r="P36906" s="30"/>
      <c r="T36906" s="2"/>
      <c r="V36906" s="2"/>
      <c r="W36906" s="28"/>
      <c r="Y36906" s="30"/>
      <c r="Z36906" s="30"/>
      <c r="AB36906" s="6"/>
    </row>
    <row r="36907" spans="1:28">
      <c r="A36907" s="2"/>
      <c r="B36907" s="2"/>
      <c r="C36907" s="2"/>
      <c r="G36907" s="94"/>
      <c r="H36907" s="94"/>
      <c r="I36907" s="94"/>
      <c r="J36907" s="2"/>
      <c r="P36907" s="30"/>
      <c r="T36907" s="2"/>
      <c r="V36907" s="2"/>
      <c r="W36907" s="28"/>
      <c r="Y36907" s="30"/>
      <c r="Z36907" s="30"/>
      <c r="AB36907" s="6"/>
    </row>
    <row r="36908" spans="1:28">
      <c r="A36908" s="2"/>
      <c r="B36908" s="2"/>
      <c r="C36908" s="2"/>
      <c r="G36908" s="94"/>
      <c r="H36908" s="94"/>
      <c r="I36908" s="94"/>
      <c r="J36908" s="2"/>
      <c r="P36908" s="30"/>
      <c r="T36908" s="2"/>
      <c r="V36908" s="2"/>
      <c r="W36908" s="28"/>
      <c r="Y36908" s="30"/>
      <c r="Z36908" s="30"/>
      <c r="AB36908" s="6"/>
    </row>
    <row r="36909" spans="1:28">
      <c r="A36909" s="2"/>
      <c r="B36909" s="2"/>
      <c r="C36909" s="2"/>
      <c r="G36909" s="94"/>
      <c r="H36909" s="94"/>
      <c r="I36909" s="94"/>
      <c r="J36909" s="2"/>
      <c r="P36909" s="30"/>
      <c r="T36909" s="2"/>
      <c r="V36909" s="2"/>
      <c r="W36909" s="28"/>
      <c r="Y36909" s="30"/>
      <c r="Z36909" s="30"/>
      <c r="AB36909" s="6"/>
    </row>
    <row r="36910" spans="1:28">
      <c r="A36910" s="2"/>
      <c r="B36910" s="2"/>
      <c r="C36910" s="2"/>
      <c r="G36910" s="94"/>
      <c r="H36910" s="94"/>
      <c r="I36910" s="94"/>
      <c r="J36910" s="2"/>
      <c r="P36910" s="30"/>
      <c r="T36910" s="2"/>
      <c r="V36910" s="2"/>
      <c r="W36910" s="28"/>
      <c r="Y36910" s="30"/>
      <c r="Z36910" s="30"/>
      <c r="AB36910" s="6"/>
    </row>
    <row r="36911" spans="1:28">
      <c r="A36911" s="2"/>
      <c r="B36911" s="2"/>
      <c r="C36911" s="2"/>
      <c r="G36911" s="94"/>
      <c r="H36911" s="94"/>
      <c r="I36911" s="94"/>
      <c r="J36911" s="2"/>
      <c r="P36911" s="30"/>
      <c r="T36911" s="2"/>
      <c r="V36911" s="2"/>
      <c r="W36911" s="28"/>
      <c r="Y36911" s="30"/>
      <c r="Z36911" s="30"/>
      <c r="AB36911" s="6"/>
    </row>
    <row r="36912" spans="1:28">
      <c r="A36912" s="2"/>
      <c r="B36912" s="2"/>
      <c r="C36912" s="2"/>
      <c r="G36912" s="94"/>
      <c r="H36912" s="94"/>
      <c r="I36912" s="94"/>
      <c r="J36912" s="2"/>
      <c r="P36912" s="30"/>
      <c r="T36912" s="2"/>
      <c r="V36912" s="2"/>
      <c r="W36912" s="28"/>
      <c r="Y36912" s="30"/>
      <c r="Z36912" s="30"/>
      <c r="AB36912" s="6"/>
    </row>
    <row r="36913" spans="1:28">
      <c r="A36913" s="2"/>
      <c r="B36913" s="2"/>
      <c r="C36913" s="2"/>
      <c r="G36913" s="94"/>
      <c r="H36913" s="94"/>
      <c r="I36913" s="94"/>
      <c r="J36913" s="2"/>
      <c r="P36913" s="30"/>
      <c r="T36913" s="2"/>
      <c r="V36913" s="2"/>
      <c r="W36913" s="28"/>
      <c r="Y36913" s="30"/>
      <c r="Z36913" s="30"/>
      <c r="AB36913" s="6"/>
    </row>
    <row r="36914" spans="1:28">
      <c r="A36914" s="2"/>
      <c r="B36914" s="2"/>
      <c r="C36914" s="2"/>
      <c r="G36914" s="94"/>
      <c r="H36914" s="94"/>
      <c r="I36914" s="94"/>
      <c r="J36914" s="2"/>
      <c r="P36914" s="30"/>
      <c r="T36914" s="2"/>
      <c r="V36914" s="2"/>
      <c r="W36914" s="28"/>
      <c r="Y36914" s="30"/>
      <c r="Z36914" s="30"/>
      <c r="AB36914" s="6"/>
    </row>
    <row r="36915" spans="1:28">
      <c r="A36915" s="2"/>
      <c r="B36915" s="2"/>
      <c r="C36915" s="2"/>
      <c r="G36915" s="94"/>
      <c r="H36915" s="94"/>
      <c r="I36915" s="94"/>
      <c r="J36915" s="2"/>
      <c r="P36915" s="30"/>
      <c r="T36915" s="2"/>
      <c r="V36915" s="2"/>
      <c r="W36915" s="28"/>
      <c r="Y36915" s="30"/>
      <c r="Z36915" s="30"/>
      <c r="AB36915" s="6"/>
    </row>
    <row r="36916" spans="1:28">
      <c r="A36916" s="2"/>
      <c r="B36916" s="2"/>
      <c r="C36916" s="2"/>
      <c r="G36916" s="94"/>
      <c r="H36916" s="94"/>
      <c r="I36916" s="94"/>
      <c r="J36916" s="2"/>
      <c r="P36916" s="30"/>
      <c r="T36916" s="2"/>
      <c r="V36916" s="2"/>
      <c r="W36916" s="28"/>
      <c r="Y36916" s="30"/>
      <c r="Z36916" s="30"/>
      <c r="AB36916" s="6"/>
    </row>
    <row r="36917" spans="1:28">
      <c r="A36917" s="2"/>
      <c r="B36917" s="2"/>
      <c r="C36917" s="2"/>
      <c r="G36917" s="94"/>
      <c r="H36917" s="94"/>
      <c r="I36917" s="94"/>
      <c r="J36917" s="2"/>
      <c r="P36917" s="30"/>
      <c r="T36917" s="2"/>
      <c r="V36917" s="2"/>
      <c r="W36917" s="28"/>
      <c r="Y36917" s="30"/>
      <c r="Z36917" s="30"/>
      <c r="AB36917" s="6"/>
    </row>
    <row r="36918" spans="1:28">
      <c r="A36918" s="2"/>
      <c r="B36918" s="2"/>
      <c r="C36918" s="2"/>
      <c r="G36918" s="94"/>
      <c r="H36918" s="94"/>
      <c r="I36918" s="94"/>
      <c r="J36918" s="2"/>
      <c r="P36918" s="30"/>
      <c r="T36918" s="2"/>
      <c r="V36918" s="2"/>
      <c r="W36918" s="28"/>
      <c r="Y36918" s="30"/>
      <c r="Z36918" s="30"/>
      <c r="AB36918" s="6"/>
    </row>
    <row r="36919" spans="1:28">
      <c r="A36919" s="2"/>
      <c r="B36919" s="2"/>
      <c r="C36919" s="2"/>
      <c r="G36919" s="94"/>
      <c r="H36919" s="94"/>
      <c r="I36919" s="94"/>
      <c r="J36919" s="2"/>
      <c r="P36919" s="30"/>
      <c r="T36919" s="2"/>
      <c r="V36919" s="2"/>
      <c r="W36919" s="28"/>
      <c r="Y36919" s="30"/>
      <c r="Z36919" s="30"/>
      <c r="AB36919" s="6"/>
    </row>
    <row r="36920" spans="1:28">
      <c r="A36920" s="2"/>
      <c r="B36920" s="2"/>
      <c r="C36920" s="2"/>
      <c r="G36920" s="94"/>
      <c r="H36920" s="94"/>
      <c r="I36920" s="94"/>
      <c r="J36920" s="2"/>
      <c r="P36920" s="30"/>
      <c r="T36920" s="2"/>
      <c r="V36920" s="2"/>
      <c r="W36920" s="28"/>
      <c r="Y36920" s="30"/>
      <c r="Z36920" s="30"/>
      <c r="AB36920" s="6"/>
    </row>
    <row r="36921" spans="1:28">
      <c r="A36921" s="2"/>
      <c r="B36921" s="2"/>
      <c r="C36921" s="2"/>
      <c r="G36921" s="94"/>
      <c r="H36921" s="94"/>
      <c r="I36921" s="94"/>
      <c r="J36921" s="2"/>
      <c r="P36921" s="30"/>
      <c r="T36921" s="2"/>
      <c r="V36921" s="2"/>
      <c r="W36921" s="28"/>
      <c r="Y36921" s="30"/>
      <c r="Z36921" s="30"/>
      <c r="AB36921" s="6"/>
    </row>
    <row r="36922" spans="1:28">
      <c r="A36922" s="2"/>
      <c r="B36922" s="2"/>
      <c r="C36922" s="2"/>
      <c r="G36922" s="94"/>
      <c r="H36922" s="94"/>
      <c r="I36922" s="94"/>
      <c r="J36922" s="2"/>
      <c r="P36922" s="30"/>
      <c r="T36922" s="2"/>
      <c r="V36922" s="2"/>
      <c r="W36922" s="28"/>
      <c r="Y36922" s="30"/>
      <c r="Z36922" s="30"/>
      <c r="AB36922" s="6"/>
    </row>
    <row r="36923" spans="1:28">
      <c r="A36923" s="2"/>
      <c r="B36923" s="2"/>
      <c r="C36923" s="2"/>
      <c r="G36923" s="94"/>
      <c r="H36923" s="94"/>
      <c r="I36923" s="94"/>
      <c r="J36923" s="2"/>
      <c r="P36923" s="30"/>
      <c r="T36923" s="2"/>
      <c r="V36923" s="2"/>
      <c r="W36923" s="28"/>
      <c r="Y36923" s="30"/>
      <c r="Z36923" s="30"/>
      <c r="AB36923" s="6"/>
    </row>
    <row r="36924" spans="1:28">
      <c r="A36924" s="2"/>
      <c r="B36924" s="2"/>
      <c r="C36924" s="2"/>
      <c r="G36924" s="94"/>
      <c r="H36924" s="94"/>
      <c r="I36924" s="94"/>
      <c r="J36924" s="2"/>
      <c r="P36924" s="30"/>
      <c r="T36924" s="2"/>
      <c r="V36924" s="2"/>
      <c r="W36924" s="28"/>
      <c r="Y36924" s="30"/>
      <c r="Z36924" s="30"/>
      <c r="AB36924" s="6"/>
    </row>
    <row r="36925" spans="1:28">
      <c r="A36925" s="2"/>
      <c r="B36925" s="2"/>
      <c r="C36925" s="2"/>
      <c r="G36925" s="94"/>
      <c r="H36925" s="94"/>
      <c r="I36925" s="94"/>
      <c r="J36925" s="2"/>
      <c r="P36925" s="30"/>
      <c r="T36925" s="2"/>
      <c r="V36925" s="2"/>
      <c r="W36925" s="28"/>
      <c r="Y36925" s="30"/>
      <c r="Z36925" s="30"/>
      <c r="AB36925" s="6"/>
    </row>
    <row r="36926" spans="1:28">
      <c r="A36926" s="2"/>
      <c r="B36926" s="2"/>
      <c r="C36926" s="2"/>
      <c r="G36926" s="94"/>
      <c r="H36926" s="94"/>
      <c r="I36926" s="94"/>
      <c r="J36926" s="2"/>
      <c r="P36926" s="30"/>
      <c r="T36926" s="2"/>
      <c r="V36926" s="2"/>
      <c r="W36926" s="28"/>
      <c r="Y36926" s="30"/>
      <c r="Z36926" s="30"/>
      <c r="AB36926" s="6"/>
    </row>
    <row r="36927" spans="1:28">
      <c r="A36927" s="2"/>
      <c r="B36927" s="2"/>
      <c r="C36927" s="2"/>
      <c r="G36927" s="94"/>
      <c r="H36927" s="94"/>
      <c r="I36927" s="94"/>
      <c r="J36927" s="2"/>
      <c r="P36927" s="30"/>
      <c r="T36927" s="2"/>
      <c r="V36927" s="2"/>
      <c r="W36927" s="28"/>
      <c r="Y36927" s="30"/>
      <c r="Z36927" s="30"/>
      <c r="AB36927" s="6"/>
    </row>
    <row r="36928" spans="1:28">
      <c r="A36928" s="2"/>
      <c r="B36928" s="2"/>
      <c r="C36928" s="2"/>
      <c r="G36928" s="94"/>
      <c r="H36928" s="94"/>
      <c r="I36928" s="94"/>
      <c r="J36928" s="2"/>
      <c r="P36928" s="30"/>
      <c r="T36928" s="2"/>
      <c r="V36928" s="2"/>
      <c r="W36928" s="28"/>
      <c r="Y36928" s="30"/>
      <c r="Z36928" s="30"/>
      <c r="AB36928" s="6"/>
    </row>
    <row r="36929" spans="1:28">
      <c r="A36929" s="2"/>
      <c r="B36929" s="2"/>
      <c r="C36929" s="2"/>
      <c r="G36929" s="94"/>
      <c r="H36929" s="94"/>
      <c r="I36929" s="94"/>
      <c r="J36929" s="2"/>
      <c r="P36929" s="30"/>
      <c r="T36929" s="2"/>
      <c r="V36929" s="2"/>
      <c r="W36929" s="28"/>
      <c r="Y36929" s="30"/>
      <c r="Z36929" s="30"/>
      <c r="AB36929" s="6"/>
    </row>
    <row r="36930" spans="1:28">
      <c r="A36930" s="2"/>
      <c r="B36930" s="2"/>
      <c r="C36930" s="2"/>
      <c r="G36930" s="94"/>
      <c r="H36930" s="94"/>
      <c r="I36930" s="94"/>
      <c r="J36930" s="2"/>
      <c r="P36930" s="30"/>
      <c r="T36930" s="2"/>
      <c r="V36930" s="2"/>
      <c r="W36930" s="28"/>
      <c r="Y36930" s="30"/>
      <c r="Z36930" s="30"/>
      <c r="AB36930" s="6"/>
    </row>
    <row r="36931" spans="1:28">
      <c r="A36931" s="2"/>
      <c r="B36931" s="2"/>
      <c r="C36931" s="2"/>
      <c r="G36931" s="94"/>
      <c r="H36931" s="94"/>
      <c r="I36931" s="94"/>
      <c r="J36931" s="2"/>
      <c r="P36931" s="30"/>
      <c r="T36931" s="2"/>
      <c r="V36931" s="2"/>
      <c r="W36931" s="28"/>
      <c r="Y36931" s="30"/>
      <c r="Z36931" s="30"/>
      <c r="AB36931" s="6"/>
    </row>
    <row r="36932" spans="1:28">
      <c r="A36932" s="2"/>
      <c r="B36932" s="2"/>
      <c r="C36932" s="2"/>
      <c r="G36932" s="94"/>
      <c r="H36932" s="94"/>
      <c r="I36932" s="94"/>
      <c r="J36932" s="2"/>
      <c r="P36932" s="30"/>
      <c r="T36932" s="2"/>
      <c r="V36932" s="2"/>
      <c r="W36932" s="28"/>
      <c r="Y36932" s="30"/>
      <c r="Z36932" s="30"/>
      <c r="AB36932" s="6"/>
    </row>
    <row r="36933" spans="1:28">
      <c r="A36933" s="2"/>
      <c r="B36933" s="2"/>
      <c r="C36933" s="2"/>
      <c r="G36933" s="94"/>
      <c r="H36933" s="94"/>
      <c r="I36933" s="94"/>
      <c r="J36933" s="2"/>
      <c r="P36933" s="30"/>
      <c r="T36933" s="2"/>
      <c r="V36933" s="2"/>
      <c r="W36933" s="28"/>
      <c r="Y36933" s="30"/>
      <c r="Z36933" s="30"/>
      <c r="AB36933" s="6"/>
    </row>
    <row r="36934" spans="1:28">
      <c r="A36934" s="2"/>
      <c r="B36934" s="2"/>
      <c r="C36934" s="2"/>
      <c r="G36934" s="94"/>
      <c r="H36934" s="94"/>
      <c r="I36934" s="94"/>
      <c r="J36934" s="2"/>
      <c r="P36934" s="30"/>
      <c r="T36934" s="2"/>
      <c r="V36934" s="2"/>
      <c r="W36934" s="28"/>
      <c r="Y36934" s="30"/>
      <c r="Z36934" s="30"/>
      <c r="AB36934" s="6"/>
    </row>
    <row r="36935" spans="1:28">
      <c r="A36935" s="2"/>
      <c r="B36935" s="2"/>
      <c r="C36935" s="2"/>
      <c r="G36935" s="94"/>
      <c r="H36935" s="94"/>
      <c r="I36935" s="94"/>
      <c r="J36935" s="2"/>
      <c r="P36935" s="30"/>
      <c r="T36935" s="2"/>
      <c r="V36935" s="2"/>
      <c r="W36935" s="28"/>
      <c r="Y36935" s="30"/>
      <c r="Z36935" s="30"/>
      <c r="AB36935" s="6"/>
    </row>
    <row r="36936" spans="1:28">
      <c r="A36936" s="2"/>
      <c r="B36936" s="2"/>
      <c r="C36936" s="2"/>
      <c r="G36936" s="94"/>
      <c r="H36936" s="94"/>
      <c r="I36936" s="94"/>
      <c r="J36936" s="2"/>
      <c r="P36936" s="30"/>
      <c r="T36936" s="2"/>
      <c r="V36936" s="2"/>
      <c r="W36936" s="28"/>
      <c r="Y36936" s="30"/>
      <c r="Z36936" s="30"/>
      <c r="AB36936" s="6"/>
    </row>
    <row r="36937" spans="1:28">
      <c r="A36937" s="2"/>
      <c r="B36937" s="2"/>
      <c r="C36937" s="2"/>
      <c r="G36937" s="94"/>
      <c r="H36937" s="94"/>
      <c r="I36937" s="94"/>
      <c r="J36937" s="2"/>
      <c r="P36937" s="30"/>
      <c r="T36937" s="2"/>
      <c r="V36937" s="2"/>
      <c r="W36937" s="28"/>
      <c r="Y36937" s="30"/>
      <c r="Z36937" s="30"/>
      <c r="AB36937" s="6"/>
    </row>
    <row r="36938" spans="1:28">
      <c r="A36938" s="2"/>
      <c r="B36938" s="2"/>
      <c r="C36938" s="2"/>
      <c r="G36938" s="94"/>
      <c r="H36938" s="94"/>
      <c r="I36938" s="94"/>
      <c r="J36938" s="2"/>
      <c r="P36938" s="30"/>
      <c r="T36938" s="2"/>
      <c r="V36938" s="2"/>
      <c r="W36938" s="28"/>
      <c r="Y36938" s="30"/>
      <c r="Z36938" s="30"/>
      <c r="AB36938" s="6"/>
    </row>
    <row r="36939" spans="1:28">
      <c r="A36939" s="2"/>
      <c r="B36939" s="2"/>
      <c r="C36939" s="2"/>
      <c r="G36939" s="94"/>
      <c r="H36939" s="94"/>
      <c r="I36939" s="94"/>
      <c r="J36939" s="2"/>
      <c r="P36939" s="30"/>
      <c r="T36939" s="2"/>
      <c r="V36939" s="2"/>
      <c r="W36939" s="28"/>
      <c r="Y36939" s="30"/>
      <c r="Z36939" s="30"/>
      <c r="AB36939" s="6"/>
    </row>
    <row r="36940" spans="1:28">
      <c r="A36940" s="2"/>
      <c r="B36940" s="2"/>
      <c r="C36940" s="2"/>
      <c r="G36940" s="94"/>
      <c r="H36940" s="94"/>
      <c r="I36940" s="94"/>
      <c r="J36940" s="2"/>
      <c r="P36940" s="30"/>
      <c r="T36940" s="2"/>
      <c r="V36940" s="2"/>
      <c r="W36940" s="28"/>
      <c r="Y36940" s="30"/>
      <c r="Z36940" s="30"/>
      <c r="AB36940" s="6"/>
    </row>
    <row r="36941" spans="1:28">
      <c r="A36941" s="2"/>
      <c r="B36941" s="2"/>
      <c r="C36941" s="2"/>
      <c r="G36941" s="94"/>
      <c r="H36941" s="94"/>
      <c r="I36941" s="94"/>
      <c r="J36941" s="2"/>
      <c r="P36941" s="30"/>
      <c r="T36941" s="2"/>
      <c r="V36941" s="2"/>
      <c r="W36941" s="28"/>
      <c r="Y36941" s="30"/>
      <c r="Z36941" s="30"/>
      <c r="AB36941" s="6"/>
    </row>
    <row r="36942" spans="1:28">
      <c r="A36942" s="2"/>
      <c r="B36942" s="2"/>
      <c r="C36942" s="2"/>
      <c r="G36942" s="94"/>
      <c r="H36942" s="94"/>
      <c r="I36942" s="94"/>
      <c r="J36942" s="2"/>
      <c r="P36942" s="30"/>
      <c r="T36942" s="2"/>
      <c r="V36942" s="2"/>
      <c r="W36942" s="28"/>
      <c r="Y36942" s="30"/>
      <c r="Z36942" s="30"/>
      <c r="AB36942" s="6"/>
    </row>
    <row r="36943" spans="1:28">
      <c r="A36943" s="2"/>
      <c r="B36943" s="2"/>
      <c r="C36943" s="2"/>
      <c r="G36943" s="94"/>
      <c r="H36943" s="94"/>
      <c r="I36943" s="94"/>
      <c r="J36943" s="2"/>
      <c r="P36943" s="30"/>
      <c r="T36943" s="2"/>
      <c r="V36943" s="2"/>
      <c r="W36943" s="28"/>
      <c r="Y36943" s="30"/>
      <c r="Z36943" s="30"/>
      <c r="AB36943" s="6"/>
    </row>
    <row r="36944" spans="1:28">
      <c r="A36944" s="2"/>
      <c r="B36944" s="2"/>
      <c r="C36944" s="2"/>
      <c r="G36944" s="94"/>
      <c r="H36944" s="94"/>
      <c r="I36944" s="94"/>
      <c r="J36944" s="2"/>
      <c r="P36944" s="30"/>
      <c r="T36944" s="2"/>
      <c r="V36944" s="2"/>
      <c r="W36944" s="28"/>
      <c r="Y36944" s="30"/>
      <c r="Z36944" s="30"/>
      <c r="AB36944" s="6"/>
    </row>
    <row r="36945" spans="1:28">
      <c r="A36945" s="2"/>
      <c r="B36945" s="2"/>
      <c r="C36945" s="2"/>
      <c r="G36945" s="94"/>
      <c r="H36945" s="94"/>
      <c r="I36945" s="94"/>
      <c r="J36945" s="2"/>
      <c r="P36945" s="30"/>
      <c r="T36945" s="2"/>
      <c r="V36945" s="2"/>
      <c r="W36945" s="28"/>
      <c r="Y36945" s="30"/>
      <c r="Z36945" s="30"/>
      <c r="AB36945" s="6"/>
    </row>
    <row r="36946" spans="1:28">
      <c r="A36946" s="2"/>
      <c r="B36946" s="2"/>
      <c r="C36946" s="2"/>
      <c r="G36946" s="94"/>
      <c r="H36946" s="94"/>
      <c r="I36946" s="94"/>
      <c r="J36946" s="2"/>
      <c r="P36946" s="30"/>
      <c r="T36946" s="2"/>
      <c r="V36946" s="2"/>
      <c r="W36946" s="28"/>
      <c r="Y36946" s="30"/>
      <c r="Z36946" s="30"/>
      <c r="AB36946" s="6"/>
    </row>
    <row r="36947" spans="1:28">
      <c r="A36947" s="2"/>
      <c r="B36947" s="2"/>
      <c r="C36947" s="2"/>
      <c r="G36947" s="94"/>
      <c r="H36947" s="94"/>
      <c r="I36947" s="94"/>
      <c r="J36947" s="2"/>
      <c r="P36947" s="30"/>
      <c r="T36947" s="2"/>
      <c r="V36947" s="2"/>
      <c r="W36947" s="28"/>
      <c r="Y36947" s="30"/>
      <c r="Z36947" s="30"/>
      <c r="AB36947" s="6"/>
    </row>
    <row r="36948" spans="1:28">
      <c r="A36948" s="2"/>
      <c r="B36948" s="2"/>
      <c r="C36948" s="2"/>
      <c r="G36948" s="94"/>
      <c r="H36948" s="94"/>
      <c r="I36948" s="94"/>
      <c r="J36948" s="2"/>
      <c r="P36948" s="30"/>
      <c r="T36948" s="2"/>
      <c r="V36948" s="2"/>
      <c r="W36948" s="28"/>
      <c r="Y36948" s="30"/>
      <c r="Z36948" s="30"/>
      <c r="AB36948" s="6"/>
    </row>
    <row r="36949" spans="1:28">
      <c r="A36949" s="2"/>
      <c r="B36949" s="2"/>
      <c r="C36949" s="2"/>
      <c r="G36949" s="94"/>
      <c r="H36949" s="94"/>
      <c r="I36949" s="94"/>
      <c r="J36949" s="2"/>
      <c r="P36949" s="30"/>
      <c r="T36949" s="2"/>
      <c r="V36949" s="2"/>
      <c r="W36949" s="28"/>
      <c r="Y36949" s="30"/>
      <c r="Z36949" s="30"/>
      <c r="AB36949" s="6"/>
    </row>
    <row r="36950" spans="1:28">
      <c r="A36950" s="2"/>
      <c r="B36950" s="2"/>
      <c r="C36950" s="2"/>
      <c r="G36950" s="94"/>
      <c r="H36950" s="94"/>
      <c r="I36950" s="94"/>
      <c r="J36950" s="2"/>
      <c r="P36950" s="30"/>
      <c r="T36950" s="2"/>
      <c r="V36950" s="2"/>
      <c r="W36950" s="28"/>
      <c r="Y36950" s="30"/>
      <c r="Z36950" s="30"/>
      <c r="AB36950" s="6"/>
    </row>
    <row r="36951" spans="1:28">
      <c r="A36951" s="2"/>
      <c r="B36951" s="2"/>
      <c r="C36951" s="2"/>
      <c r="G36951" s="94"/>
      <c r="H36951" s="94"/>
      <c r="I36951" s="94"/>
      <c r="J36951" s="2"/>
      <c r="P36951" s="30"/>
      <c r="T36951" s="2"/>
      <c r="V36951" s="2"/>
      <c r="W36951" s="28"/>
      <c r="Y36951" s="30"/>
      <c r="Z36951" s="30"/>
      <c r="AB36951" s="6"/>
    </row>
    <row r="36952" spans="1:28">
      <c r="A36952" s="2"/>
      <c r="B36952" s="2"/>
      <c r="C36952" s="2"/>
      <c r="G36952" s="94"/>
      <c r="H36952" s="94"/>
      <c r="I36952" s="94"/>
      <c r="J36952" s="2"/>
      <c r="P36952" s="30"/>
      <c r="T36952" s="2"/>
      <c r="V36952" s="2"/>
      <c r="W36952" s="28"/>
      <c r="Y36952" s="30"/>
      <c r="Z36952" s="30"/>
      <c r="AB36952" s="6"/>
    </row>
    <row r="36953" spans="1:28">
      <c r="A36953" s="2"/>
      <c r="B36953" s="2"/>
      <c r="C36953" s="2"/>
      <c r="G36953" s="94"/>
      <c r="H36953" s="94"/>
      <c r="I36953" s="94"/>
      <c r="J36953" s="2"/>
      <c r="P36953" s="30"/>
      <c r="T36953" s="2"/>
      <c r="V36953" s="2"/>
      <c r="W36953" s="28"/>
      <c r="Y36953" s="30"/>
      <c r="Z36953" s="30"/>
      <c r="AB36953" s="6"/>
    </row>
    <row r="36954" spans="1:28">
      <c r="A36954" s="2"/>
      <c r="B36954" s="2"/>
      <c r="C36954" s="2"/>
      <c r="G36954" s="94"/>
      <c r="H36954" s="94"/>
      <c r="I36954" s="94"/>
      <c r="J36954" s="2"/>
      <c r="P36954" s="30"/>
      <c r="T36954" s="2"/>
      <c r="V36954" s="2"/>
      <c r="W36954" s="28"/>
      <c r="Y36954" s="30"/>
      <c r="Z36954" s="30"/>
      <c r="AB36954" s="6"/>
    </row>
    <row r="36955" spans="1:28">
      <c r="A36955" s="2"/>
      <c r="B36955" s="2"/>
      <c r="C36955" s="2"/>
      <c r="G36955" s="94"/>
      <c r="H36955" s="94"/>
      <c r="I36955" s="94"/>
      <c r="J36955" s="2"/>
      <c r="P36955" s="30"/>
      <c r="T36955" s="2"/>
      <c r="V36955" s="2"/>
      <c r="W36955" s="28"/>
      <c r="Y36955" s="30"/>
      <c r="Z36955" s="30"/>
      <c r="AB36955" s="6"/>
    </row>
    <row r="36956" spans="1:28">
      <c r="A36956" s="2"/>
      <c r="B36956" s="2"/>
      <c r="C36956" s="2"/>
      <c r="G36956" s="94"/>
      <c r="H36956" s="94"/>
      <c r="I36956" s="94"/>
      <c r="J36956" s="2"/>
      <c r="P36956" s="30"/>
      <c r="T36956" s="2"/>
      <c r="V36956" s="2"/>
      <c r="W36956" s="28"/>
      <c r="Y36956" s="30"/>
      <c r="Z36956" s="30"/>
      <c r="AB36956" s="6"/>
    </row>
    <row r="36957" spans="1:28">
      <c r="A36957" s="2"/>
      <c r="B36957" s="2"/>
      <c r="C36957" s="2"/>
      <c r="G36957" s="94"/>
      <c r="H36957" s="94"/>
      <c r="I36957" s="94"/>
      <c r="J36957" s="2"/>
      <c r="P36957" s="30"/>
      <c r="T36957" s="2"/>
      <c r="V36957" s="2"/>
      <c r="W36957" s="28"/>
      <c r="Y36957" s="30"/>
      <c r="Z36957" s="30"/>
      <c r="AB36957" s="6"/>
    </row>
    <row r="36958" spans="1:28">
      <c r="A36958" s="2"/>
      <c r="B36958" s="2"/>
      <c r="C36958" s="2"/>
      <c r="G36958" s="94"/>
      <c r="H36958" s="94"/>
      <c r="I36958" s="94"/>
      <c r="J36958" s="2"/>
      <c r="P36958" s="30"/>
      <c r="T36958" s="2"/>
      <c r="V36958" s="2"/>
      <c r="W36958" s="28"/>
      <c r="Y36958" s="30"/>
      <c r="Z36958" s="30"/>
      <c r="AB36958" s="6"/>
    </row>
    <row r="36959" spans="1:28">
      <c r="A36959" s="2"/>
      <c r="B36959" s="2"/>
      <c r="C36959" s="2"/>
      <c r="G36959" s="94"/>
      <c r="H36959" s="94"/>
      <c r="I36959" s="94"/>
      <c r="J36959" s="2"/>
      <c r="P36959" s="30"/>
      <c r="T36959" s="2"/>
      <c r="V36959" s="2"/>
      <c r="W36959" s="28"/>
      <c r="Y36959" s="30"/>
      <c r="Z36959" s="30"/>
      <c r="AB36959" s="6"/>
    </row>
    <row r="36960" spans="1:28">
      <c r="A36960" s="2"/>
      <c r="B36960" s="2"/>
      <c r="C36960" s="2"/>
      <c r="G36960" s="94"/>
      <c r="H36960" s="94"/>
      <c r="I36960" s="94"/>
      <c r="J36960" s="2"/>
      <c r="P36960" s="30"/>
      <c r="T36960" s="2"/>
      <c r="V36960" s="2"/>
      <c r="W36960" s="28"/>
      <c r="Y36960" s="30"/>
      <c r="Z36960" s="30"/>
      <c r="AB36960" s="6"/>
    </row>
    <row r="36961" spans="1:28">
      <c r="A36961" s="2"/>
      <c r="B36961" s="2"/>
      <c r="C36961" s="2"/>
      <c r="G36961" s="94"/>
      <c r="H36961" s="94"/>
      <c r="I36961" s="94"/>
      <c r="J36961" s="2"/>
      <c r="P36961" s="30"/>
      <c r="T36961" s="2"/>
      <c r="V36961" s="2"/>
      <c r="W36961" s="28"/>
      <c r="Y36961" s="30"/>
      <c r="Z36961" s="30"/>
      <c r="AB36961" s="6"/>
    </row>
    <row r="36962" spans="1:28">
      <c r="A36962" s="2"/>
      <c r="B36962" s="2"/>
      <c r="C36962" s="2"/>
      <c r="G36962" s="94"/>
      <c r="H36962" s="94"/>
      <c r="I36962" s="94"/>
      <c r="J36962" s="2"/>
      <c r="P36962" s="30"/>
      <c r="T36962" s="2"/>
      <c r="V36962" s="2"/>
      <c r="W36962" s="28"/>
      <c r="Y36962" s="30"/>
      <c r="Z36962" s="30"/>
      <c r="AB36962" s="6"/>
    </row>
    <row r="36963" spans="1:28">
      <c r="A36963" s="2"/>
      <c r="B36963" s="2"/>
      <c r="C36963" s="2"/>
      <c r="G36963" s="94"/>
      <c r="H36963" s="94"/>
      <c r="I36963" s="94"/>
      <c r="J36963" s="2"/>
      <c r="P36963" s="30"/>
      <c r="T36963" s="2"/>
      <c r="V36963" s="2"/>
      <c r="W36963" s="28"/>
      <c r="Y36963" s="30"/>
      <c r="Z36963" s="30"/>
      <c r="AB36963" s="6"/>
    </row>
    <row r="36964" spans="1:28">
      <c r="A36964" s="2"/>
      <c r="B36964" s="2"/>
      <c r="C36964" s="2"/>
      <c r="G36964" s="94"/>
      <c r="H36964" s="94"/>
      <c r="I36964" s="94"/>
      <c r="J36964" s="2"/>
      <c r="P36964" s="30"/>
      <c r="T36964" s="2"/>
      <c r="V36964" s="2"/>
      <c r="W36964" s="28"/>
      <c r="Y36964" s="30"/>
      <c r="Z36964" s="30"/>
      <c r="AB36964" s="6"/>
    </row>
    <row r="36965" spans="1:28">
      <c r="A36965" s="2"/>
      <c r="B36965" s="2"/>
      <c r="C36965" s="2"/>
      <c r="G36965" s="94"/>
      <c r="H36965" s="94"/>
      <c r="I36965" s="94"/>
      <c r="J36965" s="2"/>
      <c r="P36965" s="30"/>
      <c r="T36965" s="2"/>
      <c r="V36965" s="2"/>
      <c r="W36965" s="28"/>
      <c r="Y36965" s="30"/>
      <c r="Z36965" s="30"/>
      <c r="AB36965" s="6"/>
    </row>
    <row r="36966" spans="1:28">
      <c r="A36966" s="2"/>
      <c r="B36966" s="2"/>
      <c r="C36966" s="2"/>
      <c r="G36966" s="94"/>
      <c r="H36966" s="94"/>
      <c r="I36966" s="94"/>
      <c r="J36966" s="2"/>
      <c r="P36966" s="30"/>
      <c r="T36966" s="2"/>
      <c r="V36966" s="2"/>
      <c r="W36966" s="28"/>
      <c r="Y36966" s="30"/>
      <c r="Z36966" s="30"/>
      <c r="AB36966" s="6"/>
    </row>
    <row r="36967" spans="1:28">
      <c r="A36967" s="2"/>
      <c r="B36967" s="2"/>
      <c r="C36967" s="2"/>
      <c r="G36967" s="94"/>
      <c r="H36967" s="94"/>
      <c r="I36967" s="94"/>
      <c r="J36967" s="2"/>
      <c r="P36967" s="30"/>
      <c r="T36967" s="2"/>
      <c r="V36967" s="2"/>
      <c r="W36967" s="28"/>
      <c r="Y36967" s="30"/>
      <c r="Z36967" s="30"/>
      <c r="AB36967" s="6"/>
    </row>
    <row r="36968" spans="1:28">
      <c r="A36968" s="2"/>
      <c r="B36968" s="2"/>
      <c r="C36968" s="2"/>
      <c r="G36968" s="94"/>
      <c r="H36968" s="94"/>
      <c r="I36968" s="94"/>
      <c r="J36968" s="2"/>
      <c r="P36968" s="30"/>
      <c r="T36968" s="2"/>
      <c r="V36968" s="2"/>
      <c r="W36968" s="28"/>
      <c r="Y36968" s="30"/>
      <c r="Z36968" s="30"/>
      <c r="AB36968" s="6"/>
    </row>
    <row r="36969" spans="1:28">
      <c r="A36969" s="2"/>
      <c r="B36969" s="2"/>
      <c r="C36969" s="2"/>
      <c r="G36969" s="94"/>
      <c r="H36969" s="94"/>
      <c r="I36969" s="94"/>
      <c r="J36969" s="2"/>
      <c r="P36969" s="30"/>
      <c r="T36969" s="2"/>
      <c r="V36969" s="2"/>
      <c r="W36969" s="28"/>
      <c r="Y36969" s="30"/>
      <c r="Z36969" s="30"/>
      <c r="AB36969" s="6"/>
    </row>
    <row r="36970" spans="1:28">
      <c r="A36970" s="2"/>
      <c r="B36970" s="2"/>
      <c r="C36970" s="2"/>
      <c r="G36970" s="94"/>
      <c r="H36970" s="94"/>
      <c r="I36970" s="94"/>
      <c r="J36970" s="2"/>
      <c r="P36970" s="30"/>
      <c r="T36970" s="2"/>
      <c r="V36970" s="2"/>
      <c r="W36970" s="28"/>
      <c r="Y36970" s="30"/>
      <c r="Z36970" s="30"/>
      <c r="AB36970" s="6"/>
    </row>
    <row r="36971" spans="1:28">
      <c r="A36971" s="2"/>
      <c r="B36971" s="2"/>
      <c r="C36971" s="2"/>
      <c r="G36971" s="94"/>
      <c r="H36971" s="94"/>
      <c r="I36971" s="94"/>
      <c r="J36971" s="2"/>
      <c r="P36971" s="30"/>
      <c r="T36971" s="2"/>
      <c r="V36971" s="2"/>
      <c r="W36971" s="28"/>
      <c r="Y36971" s="30"/>
      <c r="Z36971" s="30"/>
      <c r="AB36971" s="6"/>
    </row>
    <row r="36972" spans="1:28">
      <c r="A36972" s="2"/>
      <c r="B36972" s="2"/>
      <c r="C36972" s="2"/>
      <c r="G36972" s="94"/>
      <c r="H36972" s="94"/>
      <c r="I36972" s="94"/>
      <c r="J36972" s="2"/>
      <c r="P36972" s="30"/>
      <c r="T36972" s="2"/>
      <c r="V36972" s="2"/>
      <c r="W36972" s="28"/>
      <c r="Y36972" s="30"/>
      <c r="Z36972" s="30"/>
      <c r="AB36972" s="6"/>
    </row>
    <row r="36973" spans="1:28">
      <c r="A36973" s="2"/>
      <c r="B36973" s="2"/>
      <c r="C36973" s="2"/>
      <c r="G36973" s="94"/>
      <c r="H36973" s="94"/>
      <c r="I36973" s="94"/>
      <c r="J36973" s="2"/>
      <c r="P36973" s="30"/>
      <c r="T36973" s="2"/>
      <c r="V36973" s="2"/>
      <c r="W36973" s="28"/>
      <c r="Y36973" s="30"/>
      <c r="Z36973" s="30"/>
      <c r="AB36973" s="6"/>
    </row>
    <row r="36974" spans="1:28">
      <c r="A36974" s="2"/>
      <c r="B36974" s="2"/>
      <c r="C36974" s="2"/>
      <c r="G36974" s="94"/>
      <c r="H36974" s="94"/>
      <c r="I36974" s="94"/>
      <c r="J36974" s="2"/>
      <c r="P36974" s="30"/>
      <c r="T36974" s="2"/>
      <c r="V36974" s="2"/>
      <c r="W36974" s="28"/>
      <c r="Y36974" s="30"/>
      <c r="Z36974" s="30"/>
      <c r="AB36974" s="6"/>
    </row>
    <row r="36975" spans="1:28">
      <c r="A36975" s="2"/>
      <c r="B36975" s="2"/>
      <c r="C36975" s="2"/>
      <c r="G36975" s="94"/>
      <c r="H36975" s="94"/>
      <c r="I36975" s="94"/>
      <c r="J36975" s="2"/>
      <c r="P36975" s="30"/>
      <c r="T36975" s="2"/>
      <c r="V36975" s="2"/>
      <c r="W36975" s="28"/>
      <c r="Y36975" s="30"/>
      <c r="Z36975" s="30"/>
      <c r="AB36975" s="6"/>
    </row>
    <row r="36976" spans="1:28">
      <c r="A36976" s="2"/>
      <c r="B36976" s="2"/>
      <c r="C36976" s="2"/>
      <c r="G36976" s="94"/>
      <c r="H36976" s="94"/>
      <c r="I36976" s="94"/>
      <c r="J36976" s="2"/>
      <c r="P36976" s="30"/>
      <c r="T36976" s="2"/>
      <c r="V36976" s="2"/>
      <c r="W36976" s="28"/>
      <c r="Y36976" s="30"/>
      <c r="Z36976" s="30"/>
      <c r="AB36976" s="6"/>
    </row>
    <row r="36977" spans="1:28">
      <c r="A36977" s="2"/>
      <c r="B36977" s="2"/>
      <c r="C36977" s="2"/>
      <c r="G36977" s="94"/>
      <c r="H36977" s="94"/>
      <c r="I36977" s="94"/>
      <c r="J36977" s="2"/>
      <c r="P36977" s="30"/>
      <c r="T36977" s="2"/>
      <c r="V36977" s="2"/>
      <c r="W36977" s="28"/>
      <c r="Y36977" s="30"/>
      <c r="Z36977" s="30"/>
      <c r="AB36977" s="6"/>
    </row>
    <row r="36978" spans="1:28">
      <c r="A36978" s="2"/>
      <c r="B36978" s="2"/>
      <c r="C36978" s="2"/>
      <c r="G36978" s="94"/>
      <c r="H36978" s="94"/>
      <c r="I36978" s="94"/>
      <c r="J36978" s="2"/>
      <c r="P36978" s="30"/>
      <c r="T36978" s="2"/>
      <c r="V36978" s="2"/>
      <c r="W36978" s="28"/>
      <c r="Y36978" s="30"/>
      <c r="Z36978" s="30"/>
      <c r="AB36978" s="6"/>
    </row>
    <row r="36979" spans="1:28">
      <c r="A36979" s="2"/>
      <c r="B36979" s="2"/>
      <c r="C36979" s="2"/>
      <c r="G36979" s="94"/>
      <c r="H36979" s="94"/>
      <c r="I36979" s="94"/>
      <c r="J36979" s="2"/>
      <c r="P36979" s="30"/>
      <c r="T36979" s="2"/>
      <c r="V36979" s="2"/>
      <c r="W36979" s="28"/>
      <c r="Y36979" s="30"/>
      <c r="Z36979" s="30"/>
      <c r="AB36979" s="6"/>
    </row>
    <row r="36980" spans="1:28">
      <c r="A36980" s="2"/>
      <c r="B36980" s="2"/>
      <c r="C36980" s="2"/>
      <c r="G36980" s="94"/>
      <c r="H36980" s="94"/>
      <c r="I36980" s="94"/>
      <c r="J36980" s="2"/>
      <c r="P36980" s="30"/>
      <c r="T36980" s="2"/>
      <c r="V36980" s="2"/>
      <c r="W36980" s="28"/>
      <c r="Y36980" s="30"/>
      <c r="Z36980" s="30"/>
      <c r="AB36980" s="6"/>
    </row>
    <row r="36981" spans="1:28">
      <c r="A36981" s="2"/>
      <c r="B36981" s="2"/>
      <c r="C36981" s="2"/>
      <c r="G36981" s="94"/>
      <c r="H36981" s="94"/>
      <c r="I36981" s="94"/>
      <c r="J36981" s="2"/>
      <c r="P36981" s="30"/>
      <c r="T36981" s="2"/>
      <c r="V36981" s="2"/>
      <c r="W36981" s="28"/>
      <c r="Y36981" s="30"/>
      <c r="Z36981" s="30"/>
      <c r="AB36981" s="6"/>
    </row>
    <row r="36982" spans="1:28">
      <c r="A36982" s="2"/>
      <c r="B36982" s="2"/>
      <c r="C36982" s="2"/>
      <c r="G36982" s="94"/>
      <c r="H36982" s="94"/>
      <c r="I36982" s="94"/>
      <c r="J36982" s="2"/>
      <c r="P36982" s="30"/>
      <c r="T36982" s="2"/>
      <c r="V36982" s="2"/>
      <c r="W36982" s="28"/>
      <c r="Y36982" s="30"/>
      <c r="Z36982" s="30"/>
      <c r="AB36982" s="6"/>
    </row>
    <row r="36983" spans="1:28">
      <c r="A36983" s="2"/>
      <c r="B36983" s="2"/>
      <c r="C36983" s="2"/>
      <c r="G36983" s="94"/>
      <c r="H36983" s="94"/>
      <c r="I36983" s="94"/>
      <c r="J36983" s="2"/>
      <c r="P36983" s="30"/>
      <c r="T36983" s="2"/>
      <c r="V36983" s="2"/>
      <c r="W36983" s="28"/>
      <c r="Y36983" s="30"/>
      <c r="Z36983" s="30"/>
      <c r="AB36983" s="6"/>
    </row>
    <row r="36984" spans="1:28">
      <c r="A36984" s="2"/>
      <c r="B36984" s="2"/>
      <c r="C36984" s="2"/>
      <c r="G36984" s="94"/>
      <c r="H36984" s="94"/>
      <c r="I36984" s="94"/>
      <c r="J36984" s="2"/>
      <c r="P36984" s="30"/>
      <c r="T36984" s="2"/>
      <c r="V36984" s="2"/>
      <c r="W36984" s="28"/>
      <c r="Y36984" s="30"/>
      <c r="Z36984" s="30"/>
      <c r="AB36984" s="6"/>
    </row>
    <row r="36985" spans="1:28">
      <c r="A36985" s="2"/>
      <c r="B36985" s="2"/>
      <c r="C36985" s="2"/>
      <c r="G36985" s="94"/>
      <c r="H36985" s="94"/>
      <c r="I36985" s="94"/>
      <c r="J36985" s="2"/>
      <c r="P36985" s="30"/>
      <c r="T36985" s="2"/>
      <c r="V36985" s="2"/>
      <c r="W36985" s="28"/>
      <c r="Y36985" s="30"/>
      <c r="Z36985" s="30"/>
      <c r="AB36985" s="6"/>
    </row>
    <row r="36986" spans="1:28">
      <c r="A36986" s="2"/>
      <c r="B36986" s="2"/>
      <c r="C36986" s="2"/>
      <c r="G36986" s="94"/>
      <c r="H36986" s="94"/>
      <c r="I36986" s="94"/>
      <c r="J36986" s="2"/>
      <c r="P36986" s="30"/>
      <c r="T36986" s="2"/>
      <c r="V36986" s="2"/>
      <c r="W36986" s="28"/>
      <c r="Y36986" s="30"/>
      <c r="Z36986" s="30"/>
      <c r="AB36986" s="6"/>
    </row>
    <row r="36987" spans="1:28">
      <c r="A36987" s="2"/>
      <c r="B36987" s="2"/>
      <c r="C36987" s="2"/>
      <c r="G36987" s="94"/>
      <c r="H36987" s="94"/>
      <c r="I36987" s="94"/>
      <c r="J36987" s="2"/>
      <c r="P36987" s="30"/>
      <c r="T36987" s="2"/>
      <c r="V36987" s="2"/>
      <c r="W36987" s="28"/>
      <c r="Y36987" s="30"/>
      <c r="Z36987" s="30"/>
      <c r="AB36987" s="6"/>
    </row>
    <row r="36988" spans="1:28">
      <c r="A36988" s="2"/>
      <c r="B36988" s="2"/>
      <c r="C36988" s="2"/>
      <c r="G36988" s="94"/>
      <c r="H36988" s="94"/>
      <c r="I36988" s="94"/>
      <c r="J36988" s="2"/>
      <c r="P36988" s="30"/>
      <c r="T36988" s="2"/>
      <c r="V36988" s="2"/>
      <c r="W36988" s="28"/>
      <c r="Y36988" s="30"/>
      <c r="Z36988" s="30"/>
      <c r="AB36988" s="6"/>
    </row>
    <row r="36989" spans="1:28">
      <c r="A36989" s="2"/>
      <c r="B36989" s="2"/>
      <c r="C36989" s="2"/>
      <c r="G36989" s="94"/>
      <c r="H36989" s="94"/>
      <c r="I36989" s="94"/>
      <c r="J36989" s="2"/>
      <c r="P36989" s="30"/>
      <c r="T36989" s="2"/>
      <c r="V36989" s="2"/>
      <c r="W36989" s="28"/>
      <c r="Y36989" s="30"/>
      <c r="Z36989" s="30"/>
      <c r="AB36989" s="6"/>
    </row>
    <row r="36990" spans="1:28">
      <c r="A36990" s="2"/>
      <c r="B36990" s="2"/>
      <c r="C36990" s="2"/>
      <c r="G36990" s="94"/>
      <c r="H36990" s="94"/>
      <c r="I36990" s="94"/>
      <c r="J36990" s="2"/>
      <c r="P36990" s="30"/>
      <c r="T36990" s="2"/>
      <c r="V36990" s="2"/>
      <c r="W36990" s="28"/>
      <c r="Y36990" s="30"/>
      <c r="Z36990" s="30"/>
      <c r="AB36990" s="6"/>
    </row>
    <row r="36991" spans="1:28">
      <c r="A36991" s="2"/>
      <c r="B36991" s="2"/>
      <c r="C36991" s="2"/>
      <c r="G36991" s="94"/>
      <c r="H36991" s="94"/>
      <c r="I36991" s="94"/>
      <c r="J36991" s="2"/>
      <c r="P36991" s="30"/>
      <c r="T36991" s="2"/>
      <c r="V36991" s="2"/>
      <c r="W36991" s="28"/>
      <c r="Y36991" s="30"/>
      <c r="Z36991" s="30"/>
      <c r="AB36991" s="6"/>
    </row>
    <row r="36992" spans="1:28">
      <c r="A36992" s="2"/>
      <c r="B36992" s="2"/>
      <c r="C36992" s="2"/>
      <c r="G36992" s="94"/>
      <c r="H36992" s="94"/>
      <c r="I36992" s="94"/>
      <c r="J36992" s="2"/>
      <c r="P36992" s="30"/>
      <c r="T36992" s="2"/>
      <c r="V36992" s="2"/>
      <c r="W36992" s="28"/>
      <c r="Y36992" s="30"/>
      <c r="Z36992" s="30"/>
      <c r="AB36992" s="6"/>
    </row>
    <row r="36993" spans="1:28">
      <c r="A36993" s="2"/>
      <c r="B36993" s="2"/>
      <c r="C36993" s="2"/>
      <c r="G36993" s="94"/>
      <c r="H36993" s="94"/>
      <c r="I36993" s="94"/>
      <c r="J36993" s="2"/>
      <c r="P36993" s="30"/>
      <c r="T36993" s="2"/>
      <c r="V36993" s="2"/>
      <c r="W36993" s="28"/>
      <c r="Y36993" s="30"/>
      <c r="Z36993" s="30"/>
      <c r="AB36993" s="6"/>
    </row>
    <row r="36994" spans="1:28">
      <c r="A36994" s="2"/>
      <c r="B36994" s="2"/>
      <c r="C36994" s="2"/>
      <c r="G36994" s="94"/>
      <c r="H36994" s="94"/>
      <c r="I36994" s="94"/>
      <c r="J36994" s="2"/>
      <c r="P36994" s="30"/>
      <c r="T36994" s="2"/>
      <c r="V36994" s="2"/>
      <c r="W36994" s="28"/>
      <c r="Y36994" s="30"/>
      <c r="Z36994" s="30"/>
      <c r="AB36994" s="6"/>
    </row>
    <row r="36995" spans="1:28">
      <c r="A36995" s="2"/>
      <c r="B36995" s="2"/>
      <c r="C36995" s="2"/>
      <c r="G36995" s="94"/>
      <c r="H36995" s="94"/>
      <c r="I36995" s="94"/>
      <c r="J36995" s="2"/>
      <c r="P36995" s="30"/>
      <c r="T36995" s="2"/>
      <c r="V36995" s="2"/>
      <c r="W36995" s="28"/>
      <c r="Y36995" s="30"/>
      <c r="Z36995" s="30"/>
      <c r="AB36995" s="6"/>
    </row>
    <row r="36996" spans="1:28">
      <c r="A36996" s="2"/>
      <c r="B36996" s="2"/>
      <c r="C36996" s="2"/>
      <c r="G36996" s="94"/>
      <c r="H36996" s="94"/>
      <c r="I36996" s="94"/>
      <c r="J36996" s="2"/>
      <c r="P36996" s="30"/>
      <c r="T36996" s="2"/>
      <c r="V36996" s="2"/>
      <c r="W36996" s="28"/>
      <c r="Y36996" s="30"/>
      <c r="Z36996" s="30"/>
      <c r="AB36996" s="6"/>
    </row>
    <row r="36997" spans="1:28">
      <c r="A36997" s="2"/>
      <c r="B36997" s="2"/>
      <c r="C36997" s="2"/>
      <c r="G36997" s="94"/>
      <c r="H36997" s="94"/>
      <c r="I36997" s="94"/>
      <c r="J36997" s="2"/>
      <c r="P36997" s="30"/>
      <c r="T36997" s="2"/>
      <c r="V36997" s="2"/>
      <c r="W36997" s="28"/>
      <c r="Y36997" s="30"/>
      <c r="Z36997" s="30"/>
      <c r="AB36997" s="6"/>
    </row>
    <row r="36998" spans="1:28">
      <c r="A36998" s="2"/>
      <c r="B36998" s="2"/>
      <c r="C36998" s="2"/>
      <c r="G36998" s="94"/>
      <c r="H36998" s="94"/>
      <c r="I36998" s="94"/>
      <c r="J36998" s="2"/>
      <c r="P36998" s="30"/>
      <c r="T36998" s="2"/>
      <c r="V36998" s="2"/>
      <c r="W36998" s="28"/>
      <c r="Y36998" s="30"/>
      <c r="Z36998" s="30"/>
      <c r="AB36998" s="6"/>
    </row>
    <row r="36999" spans="1:28">
      <c r="A36999" s="2"/>
      <c r="B36999" s="2"/>
      <c r="C36999" s="2"/>
      <c r="G36999" s="94"/>
      <c r="H36999" s="94"/>
      <c r="I36999" s="94"/>
      <c r="J36999" s="2"/>
      <c r="P36999" s="30"/>
      <c r="T36999" s="2"/>
      <c r="V36999" s="2"/>
      <c r="W36999" s="28"/>
      <c r="Y36999" s="30"/>
      <c r="Z36999" s="30"/>
      <c r="AB36999" s="6"/>
    </row>
    <row r="37000" spans="1:28">
      <c r="A37000" s="2"/>
      <c r="B37000" s="2"/>
      <c r="C37000" s="2"/>
      <c r="G37000" s="94"/>
      <c r="H37000" s="94"/>
      <c r="I37000" s="94"/>
      <c r="J37000" s="2"/>
      <c r="P37000" s="30"/>
      <c r="T37000" s="2"/>
      <c r="V37000" s="2"/>
      <c r="W37000" s="28"/>
      <c r="Y37000" s="30"/>
      <c r="Z37000" s="30"/>
      <c r="AB37000" s="6"/>
    </row>
    <row r="37001" spans="1:28">
      <c r="A37001" s="2"/>
      <c r="B37001" s="2"/>
      <c r="C37001" s="2"/>
      <c r="G37001" s="94"/>
      <c r="H37001" s="94"/>
      <c r="I37001" s="94"/>
      <c r="J37001" s="2"/>
      <c r="P37001" s="30"/>
      <c r="T37001" s="2"/>
      <c r="V37001" s="2"/>
      <c r="W37001" s="28"/>
      <c r="Y37001" s="30"/>
      <c r="Z37001" s="30"/>
      <c r="AB37001" s="6"/>
    </row>
    <row r="37002" spans="1:28">
      <c r="A37002" s="2"/>
      <c r="B37002" s="2"/>
      <c r="C37002" s="2"/>
      <c r="G37002" s="94"/>
      <c r="H37002" s="94"/>
      <c r="I37002" s="94"/>
      <c r="J37002" s="2"/>
      <c r="P37002" s="30"/>
      <c r="T37002" s="2"/>
      <c r="V37002" s="2"/>
      <c r="W37002" s="28"/>
      <c r="Y37002" s="30"/>
      <c r="Z37002" s="30"/>
      <c r="AB37002" s="6"/>
    </row>
    <row r="37003" spans="1:28">
      <c r="A37003" s="2"/>
      <c r="B37003" s="2"/>
      <c r="C37003" s="2"/>
      <c r="G37003" s="94"/>
      <c r="H37003" s="94"/>
      <c r="I37003" s="94"/>
      <c r="J37003" s="2"/>
      <c r="P37003" s="30"/>
      <c r="T37003" s="2"/>
      <c r="V37003" s="2"/>
      <c r="W37003" s="28"/>
      <c r="Y37003" s="30"/>
      <c r="Z37003" s="30"/>
      <c r="AB37003" s="6"/>
    </row>
    <row r="37004" spans="1:28">
      <c r="A37004" s="2"/>
      <c r="B37004" s="2"/>
      <c r="C37004" s="2"/>
      <c r="G37004" s="94"/>
      <c r="H37004" s="94"/>
      <c r="I37004" s="94"/>
      <c r="J37004" s="2"/>
      <c r="P37004" s="30"/>
      <c r="T37004" s="2"/>
      <c r="V37004" s="2"/>
      <c r="W37004" s="28"/>
      <c r="Y37004" s="30"/>
      <c r="Z37004" s="30"/>
      <c r="AB37004" s="6"/>
    </row>
    <row r="37005" spans="1:28">
      <c r="A37005" s="2"/>
      <c r="B37005" s="2"/>
      <c r="C37005" s="2"/>
      <c r="G37005" s="94"/>
      <c r="H37005" s="94"/>
      <c r="I37005" s="94"/>
      <c r="J37005" s="2"/>
      <c r="P37005" s="30"/>
      <c r="T37005" s="2"/>
      <c r="V37005" s="2"/>
      <c r="W37005" s="28"/>
      <c r="Y37005" s="30"/>
      <c r="Z37005" s="30"/>
      <c r="AB37005" s="6"/>
    </row>
    <row r="37006" spans="1:28">
      <c r="A37006" s="2"/>
      <c r="B37006" s="2"/>
      <c r="C37006" s="2"/>
      <c r="G37006" s="94"/>
      <c r="H37006" s="94"/>
      <c r="I37006" s="94"/>
      <c r="J37006" s="2"/>
      <c r="P37006" s="30"/>
      <c r="T37006" s="2"/>
      <c r="V37006" s="2"/>
      <c r="W37006" s="28"/>
      <c r="Y37006" s="30"/>
      <c r="Z37006" s="30"/>
      <c r="AB37006" s="6"/>
    </row>
    <row r="37007" spans="1:28">
      <c r="A37007" s="2"/>
      <c r="B37007" s="2"/>
      <c r="C37007" s="2"/>
      <c r="G37007" s="94"/>
      <c r="H37007" s="94"/>
      <c r="I37007" s="94"/>
      <c r="J37007" s="2"/>
      <c r="P37007" s="30"/>
      <c r="T37007" s="2"/>
      <c r="V37007" s="2"/>
      <c r="W37007" s="28"/>
      <c r="Y37007" s="30"/>
      <c r="Z37007" s="30"/>
      <c r="AB37007" s="6"/>
    </row>
    <row r="37008" spans="1:28">
      <c r="A37008" s="2"/>
      <c r="B37008" s="2"/>
      <c r="C37008" s="2"/>
      <c r="G37008" s="94"/>
      <c r="H37008" s="94"/>
      <c r="I37008" s="94"/>
      <c r="J37008" s="2"/>
      <c r="P37008" s="30"/>
      <c r="T37008" s="2"/>
      <c r="V37008" s="2"/>
      <c r="W37008" s="28"/>
      <c r="Y37008" s="30"/>
      <c r="Z37008" s="30"/>
      <c r="AB37008" s="6"/>
    </row>
    <row r="37009" spans="1:28">
      <c r="A37009" s="2"/>
      <c r="B37009" s="2"/>
      <c r="C37009" s="2"/>
      <c r="G37009" s="94"/>
      <c r="H37009" s="94"/>
      <c r="I37009" s="94"/>
      <c r="J37009" s="2"/>
      <c r="P37009" s="30"/>
      <c r="T37009" s="2"/>
      <c r="V37009" s="2"/>
      <c r="W37009" s="28"/>
      <c r="Y37009" s="30"/>
      <c r="Z37009" s="30"/>
      <c r="AB37009" s="6"/>
    </row>
    <row r="37010" spans="1:28">
      <c r="A37010" s="2"/>
      <c r="B37010" s="2"/>
      <c r="C37010" s="2"/>
      <c r="G37010" s="94"/>
      <c r="H37010" s="94"/>
      <c r="I37010" s="94"/>
      <c r="J37010" s="2"/>
      <c r="P37010" s="30"/>
      <c r="T37010" s="2"/>
      <c r="V37010" s="2"/>
      <c r="W37010" s="28"/>
      <c r="Y37010" s="30"/>
      <c r="Z37010" s="30"/>
      <c r="AB37010" s="6"/>
    </row>
    <row r="37011" spans="1:28">
      <c r="A37011" s="2"/>
      <c r="B37011" s="2"/>
      <c r="C37011" s="2"/>
      <c r="G37011" s="94"/>
      <c r="H37011" s="94"/>
      <c r="I37011" s="94"/>
      <c r="J37011" s="2"/>
      <c r="P37011" s="30"/>
      <c r="T37011" s="2"/>
      <c r="V37011" s="2"/>
      <c r="W37011" s="28"/>
      <c r="Y37011" s="30"/>
      <c r="Z37011" s="30"/>
      <c r="AB37011" s="6"/>
    </row>
    <row r="37012" spans="1:28">
      <c r="A37012" s="2"/>
      <c r="B37012" s="2"/>
      <c r="C37012" s="2"/>
      <c r="G37012" s="94"/>
      <c r="H37012" s="94"/>
      <c r="I37012" s="94"/>
      <c r="J37012" s="2"/>
      <c r="P37012" s="30"/>
      <c r="T37012" s="2"/>
      <c r="V37012" s="2"/>
      <c r="W37012" s="28"/>
      <c r="Y37012" s="30"/>
      <c r="Z37012" s="30"/>
      <c r="AB37012" s="6"/>
    </row>
    <row r="37013" spans="1:28">
      <c r="A37013" s="2"/>
      <c r="B37013" s="2"/>
      <c r="C37013" s="2"/>
      <c r="G37013" s="94"/>
      <c r="H37013" s="94"/>
      <c r="I37013" s="94"/>
      <c r="J37013" s="2"/>
      <c r="P37013" s="30"/>
      <c r="T37013" s="2"/>
      <c r="V37013" s="2"/>
      <c r="W37013" s="28"/>
      <c r="Y37013" s="30"/>
      <c r="Z37013" s="30"/>
      <c r="AB37013" s="6"/>
    </row>
    <row r="37014" spans="1:28">
      <c r="A37014" s="2"/>
      <c r="B37014" s="2"/>
      <c r="C37014" s="2"/>
      <c r="G37014" s="94"/>
      <c r="H37014" s="94"/>
      <c r="I37014" s="94"/>
      <c r="J37014" s="2"/>
      <c r="P37014" s="30"/>
      <c r="T37014" s="2"/>
      <c r="V37014" s="2"/>
      <c r="W37014" s="28"/>
      <c r="Y37014" s="30"/>
      <c r="Z37014" s="30"/>
      <c r="AB37014" s="6"/>
    </row>
    <row r="37015" spans="1:28">
      <c r="A37015" s="2"/>
      <c r="B37015" s="2"/>
      <c r="C37015" s="2"/>
      <c r="G37015" s="94"/>
      <c r="H37015" s="94"/>
      <c r="I37015" s="94"/>
      <c r="J37015" s="2"/>
      <c r="P37015" s="30"/>
      <c r="T37015" s="2"/>
      <c r="V37015" s="2"/>
      <c r="W37015" s="28"/>
      <c r="Y37015" s="30"/>
      <c r="Z37015" s="30"/>
      <c r="AB37015" s="6"/>
    </row>
    <row r="37016" spans="1:28">
      <c r="A37016" s="2"/>
      <c r="B37016" s="2"/>
      <c r="C37016" s="2"/>
      <c r="G37016" s="94"/>
      <c r="H37016" s="94"/>
      <c r="I37016" s="94"/>
      <c r="J37016" s="2"/>
      <c r="P37016" s="30"/>
      <c r="T37016" s="2"/>
      <c r="V37016" s="2"/>
      <c r="W37016" s="28"/>
      <c r="Y37016" s="30"/>
      <c r="Z37016" s="30"/>
      <c r="AB37016" s="6"/>
    </row>
    <row r="37017" spans="1:28">
      <c r="A37017" s="2"/>
      <c r="B37017" s="2"/>
      <c r="C37017" s="2"/>
      <c r="G37017" s="94"/>
      <c r="H37017" s="94"/>
      <c r="I37017" s="94"/>
      <c r="J37017" s="2"/>
      <c r="P37017" s="30"/>
      <c r="T37017" s="2"/>
      <c r="V37017" s="2"/>
      <c r="W37017" s="28"/>
      <c r="Y37017" s="30"/>
      <c r="Z37017" s="30"/>
      <c r="AB37017" s="6"/>
    </row>
    <row r="37018" spans="1:28">
      <c r="A37018" s="2"/>
      <c r="B37018" s="2"/>
      <c r="C37018" s="2"/>
      <c r="G37018" s="94"/>
      <c r="H37018" s="94"/>
      <c r="I37018" s="94"/>
      <c r="J37018" s="2"/>
      <c r="P37018" s="30"/>
      <c r="T37018" s="2"/>
      <c r="V37018" s="2"/>
      <c r="W37018" s="28"/>
      <c r="Y37018" s="30"/>
      <c r="Z37018" s="30"/>
      <c r="AB37018" s="6"/>
    </row>
    <row r="37019" spans="1:28">
      <c r="A37019" s="2"/>
      <c r="B37019" s="2"/>
      <c r="C37019" s="2"/>
      <c r="G37019" s="94"/>
      <c r="H37019" s="94"/>
      <c r="I37019" s="94"/>
      <c r="J37019" s="2"/>
      <c r="P37019" s="30"/>
      <c r="T37019" s="2"/>
      <c r="V37019" s="2"/>
      <c r="W37019" s="28"/>
      <c r="Y37019" s="30"/>
      <c r="Z37019" s="30"/>
      <c r="AB37019" s="6"/>
    </row>
    <row r="37020" spans="1:28">
      <c r="A37020" s="2"/>
      <c r="B37020" s="2"/>
      <c r="C37020" s="2"/>
      <c r="G37020" s="94"/>
      <c r="H37020" s="94"/>
      <c r="I37020" s="94"/>
      <c r="J37020" s="2"/>
      <c r="P37020" s="30"/>
      <c r="T37020" s="2"/>
      <c r="V37020" s="2"/>
      <c r="W37020" s="28"/>
      <c r="Y37020" s="30"/>
      <c r="Z37020" s="30"/>
      <c r="AB37020" s="6"/>
    </row>
    <row r="37021" spans="1:28">
      <c r="A37021" s="2"/>
      <c r="B37021" s="2"/>
      <c r="C37021" s="2"/>
      <c r="G37021" s="94"/>
      <c r="H37021" s="94"/>
      <c r="I37021" s="94"/>
      <c r="J37021" s="2"/>
      <c r="P37021" s="30"/>
      <c r="T37021" s="2"/>
      <c r="V37021" s="2"/>
      <c r="W37021" s="28"/>
      <c r="Y37021" s="30"/>
      <c r="Z37021" s="30"/>
      <c r="AB37021" s="6"/>
    </row>
    <row r="37022" spans="1:28">
      <c r="A37022" s="2"/>
      <c r="B37022" s="2"/>
      <c r="C37022" s="2"/>
      <c r="G37022" s="94"/>
      <c r="H37022" s="94"/>
      <c r="I37022" s="94"/>
      <c r="J37022" s="2"/>
      <c r="P37022" s="30"/>
      <c r="T37022" s="2"/>
      <c r="V37022" s="2"/>
      <c r="W37022" s="28"/>
      <c r="Y37022" s="30"/>
      <c r="Z37022" s="30"/>
      <c r="AB37022" s="6"/>
    </row>
    <row r="37023" spans="1:28">
      <c r="A37023" s="2"/>
      <c r="B37023" s="2"/>
      <c r="C37023" s="2"/>
      <c r="G37023" s="94"/>
      <c r="H37023" s="94"/>
      <c r="I37023" s="94"/>
      <c r="J37023" s="2"/>
      <c r="P37023" s="30"/>
      <c r="T37023" s="2"/>
      <c r="V37023" s="2"/>
      <c r="W37023" s="28"/>
      <c r="Y37023" s="30"/>
      <c r="Z37023" s="30"/>
      <c r="AB37023" s="6"/>
    </row>
    <row r="37024" spans="1:28">
      <c r="A37024" s="2"/>
      <c r="B37024" s="2"/>
      <c r="C37024" s="2"/>
      <c r="G37024" s="94"/>
      <c r="H37024" s="94"/>
      <c r="I37024" s="94"/>
      <c r="J37024" s="2"/>
      <c r="P37024" s="30"/>
      <c r="T37024" s="2"/>
      <c r="V37024" s="2"/>
      <c r="W37024" s="28"/>
      <c r="Y37024" s="30"/>
      <c r="Z37024" s="30"/>
      <c r="AB37024" s="6"/>
    </row>
    <row r="37025" spans="1:28">
      <c r="A37025" s="2"/>
      <c r="B37025" s="2"/>
      <c r="C37025" s="2"/>
      <c r="G37025" s="94"/>
      <c r="H37025" s="94"/>
      <c r="I37025" s="94"/>
      <c r="J37025" s="2"/>
      <c r="P37025" s="30"/>
      <c r="T37025" s="2"/>
      <c r="V37025" s="2"/>
      <c r="W37025" s="28"/>
      <c r="Y37025" s="30"/>
      <c r="Z37025" s="30"/>
      <c r="AB37025" s="6"/>
    </row>
    <row r="37026" spans="1:28">
      <c r="A37026" s="2"/>
      <c r="B37026" s="2"/>
      <c r="C37026" s="2"/>
      <c r="G37026" s="94"/>
      <c r="H37026" s="94"/>
      <c r="I37026" s="94"/>
      <c r="J37026" s="2"/>
      <c r="P37026" s="30"/>
      <c r="T37026" s="2"/>
      <c r="V37026" s="2"/>
      <c r="W37026" s="28"/>
      <c r="Y37026" s="30"/>
      <c r="Z37026" s="30"/>
      <c r="AB37026" s="6"/>
    </row>
    <row r="37027" spans="1:28">
      <c r="A37027" s="2"/>
      <c r="B37027" s="2"/>
      <c r="C37027" s="2"/>
      <c r="G37027" s="94"/>
      <c r="H37027" s="94"/>
      <c r="I37027" s="94"/>
      <c r="J37027" s="2"/>
      <c r="P37027" s="30"/>
      <c r="T37027" s="2"/>
      <c r="V37027" s="2"/>
      <c r="W37027" s="28"/>
      <c r="Y37027" s="30"/>
      <c r="Z37027" s="30"/>
      <c r="AB37027" s="6"/>
    </row>
    <row r="37028" spans="1:28">
      <c r="A37028" s="2"/>
      <c r="B37028" s="2"/>
      <c r="C37028" s="2"/>
      <c r="G37028" s="94"/>
      <c r="H37028" s="94"/>
      <c r="I37028" s="94"/>
      <c r="J37028" s="2"/>
      <c r="P37028" s="30"/>
      <c r="T37028" s="2"/>
      <c r="V37028" s="2"/>
      <c r="W37028" s="28"/>
      <c r="Y37028" s="30"/>
      <c r="Z37028" s="30"/>
      <c r="AB37028" s="6"/>
    </row>
    <row r="37029" spans="1:28">
      <c r="A37029" s="2"/>
      <c r="B37029" s="2"/>
      <c r="C37029" s="2"/>
      <c r="G37029" s="94"/>
      <c r="H37029" s="94"/>
      <c r="I37029" s="94"/>
      <c r="J37029" s="2"/>
      <c r="P37029" s="30"/>
      <c r="T37029" s="2"/>
      <c r="V37029" s="2"/>
      <c r="W37029" s="28"/>
      <c r="Y37029" s="30"/>
      <c r="Z37029" s="30"/>
      <c r="AB37029" s="6"/>
    </row>
    <row r="37030" spans="1:28">
      <c r="A37030" s="2"/>
      <c r="B37030" s="2"/>
      <c r="C37030" s="2"/>
      <c r="G37030" s="94"/>
      <c r="H37030" s="94"/>
      <c r="I37030" s="94"/>
      <c r="J37030" s="2"/>
      <c r="P37030" s="30"/>
      <c r="T37030" s="2"/>
      <c r="V37030" s="2"/>
      <c r="W37030" s="28"/>
      <c r="Y37030" s="30"/>
      <c r="Z37030" s="30"/>
      <c r="AB37030" s="6"/>
    </row>
    <row r="37031" spans="1:28">
      <c r="A37031" s="2"/>
      <c r="B37031" s="2"/>
      <c r="C37031" s="2"/>
      <c r="G37031" s="94"/>
      <c r="H37031" s="94"/>
      <c r="I37031" s="94"/>
      <c r="J37031" s="2"/>
      <c r="P37031" s="30"/>
      <c r="T37031" s="2"/>
      <c r="V37031" s="2"/>
      <c r="W37031" s="28"/>
      <c r="Y37031" s="30"/>
      <c r="Z37031" s="30"/>
      <c r="AB37031" s="6"/>
    </row>
    <row r="37032" spans="1:28">
      <c r="A37032" s="2"/>
      <c r="B37032" s="2"/>
      <c r="C37032" s="2"/>
      <c r="G37032" s="94"/>
      <c r="H37032" s="94"/>
      <c r="I37032" s="94"/>
      <c r="J37032" s="2"/>
      <c r="P37032" s="30"/>
      <c r="T37032" s="2"/>
      <c r="V37032" s="2"/>
      <c r="W37032" s="28"/>
      <c r="Y37032" s="30"/>
      <c r="Z37032" s="30"/>
      <c r="AB37032" s="6"/>
    </row>
    <row r="37033" spans="1:28">
      <c r="A37033" s="2"/>
      <c r="B37033" s="2"/>
      <c r="C37033" s="2"/>
      <c r="G37033" s="94"/>
      <c r="H37033" s="94"/>
      <c r="I37033" s="94"/>
      <c r="J37033" s="2"/>
      <c r="P37033" s="30"/>
      <c r="T37033" s="2"/>
      <c r="V37033" s="2"/>
      <c r="W37033" s="28"/>
      <c r="Y37033" s="30"/>
      <c r="Z37033" s="30"/>
      <c r="AB37033" s="6"/>
    </row>
    <row r="37034" spans="1:28">
      <c r="A37034" s="2"/>
      <c r="B37034" s="2"/>
      <c r="C37034" s="2"/>
      <c r="G37034" s="94"/>
      <c r="H37034" s="94"/>
      <c r="I37034" s="94"/>
      <c r="J37034" s="2"/>
      <c r="P37034" s="30"/>
      <c r="T37034" s="2"/>
      <c r="V37034" s="2"/>
      <c r="W37034" s="28"/>
      <c r="Y37034" s="30"/>
      <c r="Z37034" s="30"/>
      <c r="AB37034" s="6"/>
    </row>
    <row r="37035" spans="1:28">
      <c r="A37035" s="2"/>
      <c r="B37035" s="2"/>
      <c r="C37035" s="2"/>
      <c r="G37035" s="94"/>
      <c r="H37035" s="94"/>
      <c r="I37035" s="94"/>
      <c r="J37035" s="2"/>
      <c r="P37035" s="30"/>
      <c r="T37035" s="2"/>
      <c r="V37035" s="2"/>
      <c r="W37035" s="28"/>
      <c r="Y37035" s="30"/>
      <c r="Z37035" s="30"/>
      <c r="AB37035" s="6"/>
    </row>
    <row r="37036" spans="1:28">
      <c r="A37036" s="2"/>
      <c r="B37036" s="2"/>
      <c r="C37036" s="2"/>
      <c r="G37036" s="94"/>
      <c r="H37036" s="94"/>
      <c r="I37036" s="94"/>
      <c r="J37036" s="2"/>
      <c r="P37036" s="30"/>
      <c r="T37036" s="2"/>
      <c r="V37036" s="2"/>
      <c r="W37036" s="28"/>
      <c r="Y37036" s="30"/>
      <c r="Z37036" s="30"/>
      <c r="AB37036" s="6"/>
    </row>
    <row r="37037" spans="1:28">
      <c r="A37037" s="2"/>
      <c r="B37037" s="2"/>
      <c r="C37037" s="2"/>
      <c r="G37037" s="94"/>
      <c r="H37037" s="94"/>
      <c r="I37037" s="94"/>
      <c r="J37037" s="2"/>
      <c r="P37037" s="30"/>
      <c r="T37037" s="2"/>
      <c r="V37037" s="2"/>
      <c r="W37037" s="28"/>
      <c r="Y37037" s="30"/>
      <c r="Z37037" s="30"/>
      <c r="AB37037" s="6"/>
    </row>
    <row r="37038" spans="1:28">
      <c r="A37038" s="2"/>
      <c r="B37038" s="2"/>
      <c r="C37038" s="2"/>
      <c r="G37038" s="94"/>
      <c r="H37038" s="94"/>
      <c r="I37038" s="94"/>
      <c r="J37038" s="2"/>
      <c r="P37038" s="30"/>
      <c r="T37038" s="2"/>
      <c r="V37038" s="2"/>
      <c r="W37038" s="28"/>
      <c r="Y37038" s="30"/>
      <c r="Z37038" s="30"/>
      <c r="AB37038" s="6"/>
    </row>
    <row r="37039" spans="1:28">
      <c r="A37039" s="2"/>
      <c r="B37039" s="2"/>
      <c r="C37039" s="2"/>
      <c r="G37039" s="94"/>
      <c r="H37039" s="94"/>
      <c r="I37039" s="94"/>
      <c r="J37039" s="2"/>
      <c r="P37039" s="30"/>
      <c r="T37039" s="2"/>
      <c r="V37039" s="2"/>
      <c r="W37039" s="28"/>
      <c r="Y37039" s="30"/>
      <c r="Z37039" s="30"/>
      <c r="AB37039" s="6"/>
    </row>
    <row r="37040" spans="1:28">
      <c r="A37040" s="2"/>
      <c r="B37040" s="2"/>
      <c r="C37040" s="2"/>
      <c r="G37040" s="94"/>
      <c r="H37040" s="94"/>
      <c r="I37040" s="94"/>
      <c r="J37040" s="2"/>
      <c r="P37040" s="30"/>
      <c r="T37040" s="2"/>
      <c r="V37040" s="2"/>
      <c r="W37040" s="28"/>
      <c r="Y37040" s="30"/>
      <c r="Z37040" s="30"/>
      <c r="AB37040" s="6"/>
    </row>
    <row r="37041" spans="1:28">
      <c r="A37041" s="2"/>
      <c r="B37041" s="2"/>
      <c r="C37041" s="2"/>
      <c r="G37041" s="94"/>
      <c r="H37041" s="94"/>
      <c r="I37041" s="94"/>
      <c r="J37041" s="2"/>
      <c r="P37041" s="30"/>
      <c r="T37041" s="2"/>
      <c r="V37041" s="2"/>
      <c r="W37041" s="28"/>
      <c r="Y37041" s="30"/>
      <c r="Z37041" s="30"/>
      <c r="AB37041" s="6"/>
    </row>
    <row r="37042" spans="1:28">
      <c r="A37042" s="2"/>
      <c r="B37042" s="2"/>
      <c r="C37042" s="2"/>
      <c r="G37042" s="94"/>
      <c r="H37042" s="94"/>
      <c r="I37042" s="94"/>
      <c r="J37042" s="2"/>
      <c r="P37042" s="30"/>
      <c r="T37042" s="2"/>
      <c r="V37042" s="2"/>
      <c r="W37042" s="28"/>
      <c r="Y37042" s="30"/>
      <c r="Z37042" s="30"/>
      <c r="AB37042" s="6"/>
    </row>
    <row r="37043" spans="1:28">
      <c r="A37043" s="2"/>
      <c r="B37043" s="2"/>
      <c r="C37043" s="2"/>
      <c r="G37043" s="94"/>
      <c r="H37043" s="94"/>
      <c r="I37043" s="94"/>
      <c r="J37043" s="2"/>
      <c r="P37043" s="30"/>
      <c r="T37043" s="2"/>
      <c r="V37043" s="2"/>
      <c r="W37043" s="28"/>
      <c r="Y37043" s="30"/>
      <c r="Z37043" s="30"/>
      <c r="AB37043" s="6"/>
    </row>
    <row r="37044" spans="1:28">
      <c r="A37044" s="2"/>
      <c r="B37044" s="2"/>
      <c r="C37044" s="2"/>
      <c r="G37044" s="94"/>
      <c r="H37044" s="94"/>
      <c r="I37044" s="94"/>
      <c r="J37044" s="2"/>
      <c r="P37044" s="30"/>
      <c r="T37044" s="2"/>
      <c r="V37044" s="2"/>
      <c r="W37044" s="28"/>
      <c r="Y37044" s="30"/>
      <c r="Z37044" s="30"/>
      <c r="AB37044" s="6"/>
    </row>
    <row r="37045" spans="1:28">
      <c r="A37045" s="2"/>
      <c r="B37045" s="2"/>
      <c r="C37045" s="2"/>
      <c r="G37045" s="94"/>
      <c r="H37045" s="94"/>
      <c r="I37045" s="94"/>
      <c r="J37045" s="2"/>
      <c r="P37045" s="30"/>
      <c r="T37045" s="2"/>
      <c r="V37045" s="2"/>
      <c r="W37045" s="28"/>
      <c r="Y37045" s="30"/>
      <c r="Z37045" s="30"/>
      <c r="AB37045" s="6"/>
    </row>
    <row r="37046" spans="1:28">
      <c r="A37046" s="2"/>
      <c r="B37046" s="2"/>
      <c r="C37046" s="2"/>
      <c r="G37046" s="94"/>
      <c r="H37046" s="94"/>
      <c r="I37046" s="94"/>
      <c r="J37046" s="2"/>
      <c r="P37046" s="30"/>
      <c r="T37046" s="2"/>
      <c r="V37046" s="2"/>
      <c r="W37046" s="28"/>
      <c r="Y37046" s="30"/>
      <c r="Z37046" s="30"/>
      <c r="AB37046" s="6"/>
    </row>
    <row r="37047" spans="1:28">
      <c r="A37047" s="2"/>
      <c r="B37047" s="2"/>
      <c r="C37047" s="2"/>
      <c r="G37047" s="94"/>
      <c r="H37047" s="94"/>
      <c r="I37047" s="94"/>
      <c r="J37047" s="2"/>
      <c r="P37047" s="30"/>
      <c r="T37047" s="2"/>
      <c r="V37047" s="2"/>
      <c r="W37047" s="28"/>
      <c r="Y37047" s="30"/>
      <c r="Z37047" s="30"/>
      <c r="AB37047" s="6"/>
    </row>
    <row r="37048" spans="1:28">
      <c r="A37048" s="2"/>
      <c r="B37048" s="2"/>
      <c r="C37048" s="2"/>
      <c r="G37048" s="94"/>
      <c r="H37048" s="94"/>
      <c r="I37048" s="94"/>
      <c r="J37048" s="2"/>
      <c r="P37048" s="30"/>
      <c r="T37048" s="2"/>
      <c r="V37048" s="2"/>
      <c r="W37048" s="28"/>
      <c r="Y37048" s="30"/>
      <c r="Z37048" s="30"/>
      <c r="AB37048" s="6"/>
    </row>
    <row r="37049" spans="1:28">
      <c r="A37049" s="2"/>
      <c r="B37049" s="2"/>
      <c r="C37049" s="2"/>
      <c r="G37049" s="94"/>
      <c r="H37049" s="94"/>
      <c r="I37049" s="94"/>
      <c r="J37049" s="2"/>
      <c r="P37049" s="30"/>
      <c r="T37049" s="2"/>
      <c r="V37049" s="2"/>
      <c r="W37049" s="28"/>
      <c r="Y37049" s="30"/>
      <c r="Z37049" s="30"/>
      <c r="AB37049" s="6"/>
    </row>
    <row r="37050" spans="1:28">
      <c r="A37050" s="2"/>
      <c r="B37050" s="2"/>
      <c r="C37050" s="2"/>
      <c r="G37050" s="94"/>
      <c r="H37050" s="94"/>
      <c r="I37050" s="94"/>
      <c r="J37050" s="2"/>
      <c r="P37050" s="30"/>
      <c r="T37050" s="2"/>
      <c r="V37050" s="2"/>
      <c r="W37050" s="28"/>
      <c r="Y37050" s="30"/>
      <c r="Z37050" s="30"/>
      <c r="AB37050" s="6"/>
    </row>
    <row r="37051" spans="1:28">
      <c r="A37051" s="2"/>
      <c r="B37051" s="2"/>
      <c r="C37051" s="2"/>
      <c r="G37051" s="94"/>
      <c r="H37051" s="94"/>
      <c r="I37051" s="94"/>
      <c r="J37051" s="2"/>
      <c r="P37051" s="30"/>
      <c r="T37051" s="2"/>
      <c r="V37051" s="2"/>
      <c r="W37051" s="28"/>
      <c r="Y37051" s="30"/>
      <c r="Z37051" s="30"/>
      <c r="AB37051" s="6"/>
    </row>
    <row r="37052" spans="1:28">
      <c r="A37052" s="2"/>
      <c r="B37052" s="2"/>
      <c r="C37052" s="2"/>
      <c r="G37052" s="94"/>
      <c r="H37052" s="94"/>
      <c r="I37052" s="94"/>
      <c r="J37052" s="2"/>
      <c r="P37052" s="30"/>
      <c r="T37052" s="2"/>
      <c r="V37052" s="2"/>
      <c r="W37052" s="28"/>
      <c r="Y37052" s="30"/>
      <c r="Z37052" s="30"/>
      <c r="AB37052" s="6"/>
    </row>
    <row r="37053" spans="1:28">
      <c r="A37053" s="2"/>
      <c r="B37053" s="2"/>
      <c r="C37053" s="2"/>
      <c r="G37053" s="94"/>
      <c r="H37053" s="94"/>
      <c r="I37053" s="94"/>
      <c r="J37053" s="2"/>
      <c r="P37053" s="30"/>
      <c r="T37053" s="2"/>
      <c r="V37053" s="2"/>
      <c r="W37053" s="28"/>
      <c r="Y37053" s="30"/>
      <c r="Z37053" s="30"/>
      <c r="AB37053" s="6"/>
    </row>
    <row r="37054" spans="1:28">
      <c r="A37054" s="2"/>
      <c r="B37054" s="2"/>
      <c r="C37054" s="2"/>
      <c r="G37054" s="94"/>
      <c r="H37054" s="94"/>
      <c r="I37054" s="94"/>
      <c r="J37054" s="2"/>
      <c r="P37054" s="30"/>
      <c r="T37054" s="2"/>
      <c r="V37054" s="2"/>
      <c r="W37054" s="28"/>
      <c r="Y37054" s="30"/>
      <c r="Z37054" s="30"/>
      <c r="AB37054" s="6"/>
    </row>
    <row r="37055" spans="1:28">
      <c r="A37055" s="2"/>
      <c r="B37055" s="2"/>
      <c r="C37055" s="2"/>
      <c r="G37055" s="94"/>
      <c r="H37055" s="94"/>
      <c r="I37055" s="94"/>
      <c r="J37055" s="2"/>
      <c r="P37055" s="30"/>
      <c r="T37055" s="2"/>
      <c r="V37055" s="2"/>
      <c r="W37055" s="28"/>
      <c r="Y37055" s="30"/>
      <c r="Z37055" s="30"/>
      <c r="AB37055" s="6"/>
    </row>
    <row r="37056" spans="1:28">
      <c r="A37056" s="2"/>
      <c r="B37056" s="2"/>
      <c r="C37056" s="2"/>
      <c r="G37056" s="94"/>
      <c r="H37056" s="94"/>
      <c r="I37056" s="94"/>
      <c r="J37056" s="2"/>
      <c r="P37056" s="30"/>
      <c r="T37056" s="2"/>
      <c r="V37056" s="2"/>
      <c r="W37056" s="28"/>
      <c r="Y37056" s="30"/>
      <c r="Z37056" s="30"/>
      <c r="AB37056" s="6"/>
    </row>
    <row r="37057" spans="1:28">
      <c r="A37057" s="2"/>
      <c r="B37057" s="2"/>
      <c r="C37057" s="2"/>
      <c r="G37057" s="94"/>
      <c r="H37057" s="94"/>
      <c r="I37057" s="94"/>
      <c r="J37057" s="2"/>
      <c r="P37057" s="30"/>
      <c r="T37057" s="2"/>
      <c r="V37057" s="2"/>
      <c r="W37057" s="28"/>
      <c r="Y37057" s="30"/>
      <c r="Z37057" s="30"/>
      <c r="AB37057" s="6"/>
    </row>
    <row r="37058" spans="1:28">
      <c r="A37058" s="2"/>
      <c r="B37058" s="2"/>
      <c r="C37058" s="2"/>
      <c r="G37058" s="94"/>
      <c r="H37058" s="94"/>
      <c r="I37058" s="94"/>
      <c r="J37058" s="2"/>
      <c r="P37058" s="30"/>
      <c r="T37058" s="2"/>
      <c r="V37058" s="2"/>
      <c r="W37058" s="28"/>
      <c r="Y37058" s="30"/>
      <c r="Z37058" s="30"/>
      <c r="AB37058" s="6"/>
    </row>
    <row r="37059" spans="1:28">
      <c r="A37059" s="2"/>
      <c r="B37059" s="2"/>
      <c r="C37059" s="2"/>
      <c r="G37059" s="94"/>
      <c r="H37059" s="94"/>
      <c r="I37059" s="94"/>
      <c r="J37059" s="2"/>
      <c r="P37059" s="30"/>
      <c r="T37059" s="2"/>
      <c r="V37059" s="2"/>
      <c r="W37059" s="28"/>
      <c r="Y37059" s="30"/>
      <c r="Z37059" s="30"/>
      <c r="AB37059" s="6"/>
    </row>
    <row r="37060" spans="1:28">
      <c r="A37060" s="2"/>
      <c r="B37060" s="2"/>
      <c r="C37060" s="2"/>
      <c r="G37060" s="94"/>
      <c r="H37060" s="94"/>
      <c r="I37060" s="94"/>
      <c r="J37060" s="2"/>
      <c r="P37060" s="30"/>
      <c r="T37060" s="2"/>
      <c r="V37060" s="2"/>
      <c r="W37060" s="28"/>
      <c r="Y37060" s="30"/>
      <c r="Z37060" s="30"/>
      <c r="AB37060" s="6"/>
    </row>
    <row r="37061" spans="1:28">
      <c r="A37061" s="2"/>
      <c r="B37061" s="2"/>
      <c r="C37061" s="2"/>
      <c r="G37061" s="94"/>
      <c r="H37061" s="94"/>
      <c r="I37061" s="94"/>
      <c r="J37061" s="2"/>
      <c r="P37061" s="30"/>
      <c r="T37061" s="2"/>
      <c r="V37061" s="2"/>
      <c r="W37061" s="28"/>
      <c r="Y37061" s="30"/>
      <c r="Z37061" s="30"/>
      <c r="AB37061" s="6"/>
    </row>
    <row r="37062" spans="1:28">
      <c r="A37062" s="2"/>
      <c r="B37062" s="2"/>
      <c r="C37062" s="2"/>
      <c r="G37062" s="94"/>
      <c r="H37062" s="94"/>
      <c r="I37062" s="94"/>
      <c r="J37062" s="2"/>
      <c r="P37062" s="30"/>
      <c r="T37062" s="2"/>
      <c r="V37062" s="2"/>
      <c r="W37062" s="28"/>
      <c r="Y37062" s="30"/>
      <c r="Z37062" s="30"/>
      <c r="AB37062" s="6"/>
    </row>
    <row r="37063" spans="1:28">
      <c r="A37063" s="2"/>
      <c r="B37063" s="2"/>
      <c r="C37063" s="2"/>
      <c r="G37063" s="94"/>
      <c r="H37063" s="94"/>
      <c r="I37063" s="94"/>
      <c r="J37063" s="2"/>
      <c r="P37063" s="30"/>
      <c r="T37063" s="2"/>
      <c r="V37063" s="2"/>
      <c r="W37063" s="28"/>
      <c r="Y37063" s="30"/>
      <c r="Z37063" s="30"/>
      <c r="AB37063" s="6"/>
    </row>
    <row r="37064" spans="1:28">
      <c r="A37064" s="2"/>
      <c r="B37064" s="2"/>
      <c r="C37064" s="2"/>
      <c r="G37064" s="94"/>
      <c r="H37064" s="94"/>
      <c r="I37064" s="94"/>
      <c r="J37064" s="2"/>
      <c r="P37064" s="30"/>
      <c r="T37064" s="2"/>
      <c r="V37064" s="2"/>
      <c r="W37064" s="28"/>
      <c r="Y37064" s="30"/>
      <c r="Z37064" s="30"/>
      <c r="AB37064" s="6"/>
    </row>
    <row r="37065" spans="1:28">
      <c r="A37065" s="2"/>
      <c r="B37065" s="2"/>
      <c r="C37065" s="2"/>
      <c r="G37065" s="94"/>
      <c r="H37065" s="94"/>
      <c r="I37065" s="94"/>
      <c r="J37065" s="2"/>
      <c r="P37065" s="30"/>
      <c r="T37065" s="2"/>
      <c r="V37065" s="2"/>
      <c r="W37065" s="28"/>
      <c r="Y37065" s="30"/>
      <c r="Z37065" s="30"/>
      <c r="AB37065" s="6"/>
    </row>
    <row r="37066" spans="1:28">
      <c r="A37066" s="2"/>
      <c r="B37066" s="2"/>
      <c r="C37066" s="2"/>
      <c r="G37066" s="94"/>
      <c r="H37066" s="94"/>
      <c r="I37066" s="94"/>
      <c r="J37066" s="2"/>
      <c r="P37066" s="30"/>
      <c r="T37066" s="2"/>
      <c r="V37066" s="2"/>
      <c r="W37066" s="28"/>
      <c r="Y37066" s="30"/>
      <c r="Z37066" s="30"/>
      <c r="AB37066" s="6"/>
    </row>
    <row r="37067" spans="1:28">
      <c r="A37067" s="2"/>
      <c r="B37067" s="2"/>
      <c r="C37067" s="2"/>
      <c r="G37067" s="94"/>
      <c r="H37067" s="94"/>
      <c r="I37067" s="94"/>
      <c r="J37067" s="2"/>
      <c r="P37067" s="30"/>
      <c r="T37067" s="2"/>
      <c r="V37067" s="2"/>
      <c r="W37067" s="28"/>
      <c r="Y37067" s="30"/>
      <c r="Z37067" s="30"/>
      <c r="AB37067" s="6"/>
    </row>
    <row r="37068" spans="1:28">
      <c r="A37068" s="2"/>
      <c r="B37068" s="2"/>
      <c r="C37068" s="2"/>
      <c r="G37068" s="94"/>
      <c r="H37068" s="94"/>
      <c r="I37068" s="94"/>
      <c r="J37068" s="2"/>
      <c r="P37068" s="30"/>
      <c r="T37068" s="2"/>
      <c r="V37068" s="2"/>
      <c r="W37068" s="28"/>
      <c r="Y37068" s="30"/>
      <c r="Z37068" s="30"/>
      <c r="AB37068" s="6"/>
    </row>
    <row r="37069" spans="1:28">
      <c r="A37069" s="2"/>
      <c r="B37069" s="2"/>
      <c r="C37069" s="2"/>
      <c r="G37069" s="94"/>
      <c r="H37069" s="94"/>
      <c r="I37069" s="94"/>
      <c r="J37069" s="2"/>
      <c r="P37069" s="30"/>
      <c r="T37069" s="2"/>
      <c r="V37069" s="2"/>
      <c r="W37069" s="28"/>
      <c r="Y37069" s="30"/>
      <c r="Z37069" s="30"/>
      <c r="AB37069" s="6"/>
    </row>
    <row r="37070" spans="1:28">
      <c r="A37070" s="2"/>
      <c r="B37070" s="2"/>
      <c r="C37070" s="2"/>
      <c r="G37070" s="94"/>
      <c r="H37070" s="94"/>
      <c r="I37070" s="94"/>
      <c r="J37070" s="2"/>
      <c r="P37070" s="30"/>
      <c r="T37070" s="2"/>
      <c r="V37070" s="2"/>
      <c r="W37070" s="28"/>
      <c r="Y37070" s="30"/>
      <c r="Z37070" s="30"/>
      <c r="AB37070" s="6"/>
    </row>
    <row r="37071" spans="1:28">
      <c r="A37071" s="2"/>
      <c r="B37071" s="2"/>
      <c r="C37071" s="2"/>
      <c r="G37071" s="94"/>
      <c r="H37071" s="94"/>
      <c r="I37071" s="94"/>
      <c r="J37071" s="2"/>
      <c r="P37071" s="30"/>
      <c r="T37071" s="2"/>
      <c r="V37071" s="2"/>
      <c r="W37071" s="28"/>
      <c r="Y37071" s="30"/>
      <c r="Z37071" s="30"/>
      <c r="AB37071" s="6"/>
    </row>
    <row r="37072" spans="1:28">
      <c r="A37072" s="2"/>
      <c r="B37072" s="2"/>
      <c r="C37072" s="2"/>
      <c r="G37072" s="94"/>
      <c r="H37072" s="94"/>
      <c r="I37072" s="94"/>
      <c r="J37072" s="2"/>
      <c r="P37072" s="30"/>
      <c r="T37072" s="2"/>
      <c r="V37072" s="2"/>
      <c r="W37072" s="28"/>
      <c r="Y37072" s="30"/>
      <c r="Z37072" s="30"/>
      <c r="AB37072" s="6"/>
    </row>
    <row r="37073" spans="1:28">
      <c r="A37073" s="2"/>
      <c r="B37073" s="2"/>
      <c r="C37073" s="2"/>
      <c r="G37073" s="94"/>
      <c r="H37073" s="94"/>
      <c r="I37073" s="94"/>
      <c r="J37073" s="2"/>
      <c r="P37073" s="30"/>
      <c r="T37073" s="2"/>
      <c r="V37073" s="2"/>
      <c r="W37073" s="28"/>
      <c r="Y37073" s="30"/>
      <c r="Z37073" s="30"/>
      <c r="AB37073" s="6"/>
    </row>
    <row r="37074" spans="1:28">
      <c r="A37074" s="2"/>
      <c r="B37074" s="2"/>
      <c r="C37074" s="2"/>
      <c r="G37074" s="94"/>
      <c r="H37074" s="94"/>
      <c r="I37074" s="94"/>
      <c r="J37074" s="2"/>
      <c r="P37074" s="30"/>
      <c r="T37074" s="2"/>
      <c r="V37074" s="2"/>
      <c r="W37074" s="28"/>
      <c r="Y37074" s="30"/>
      <c r="Z37074" s="30"/>
      <c r="AB37074" s="6"/>
    </row>
    <row r="37075" spans="1:28">
      <c r="A37075" s="2"/>
      <c r="B37075" s="2"/>
      <c r="C37075" s="2"/>
      <c r="G37075" s="94"/>
      <c r="H37075" s="94"/>
      <c r="I37075" s="94"/>
      <c r="J37075" s="2"/>
      <c r="P37075" s="30"/>
      <c r="T37075" s="2"/>
      <c r="V37075" s="2"/>
      <c r="W37075" s="28"/>
      <c r="Y37075" s="30"/>
      <c r="Z37075" s="30"/>
      <c r="AB37075" s="6"/>
    </row>
    <row r="37076" spans="1:28">
      <c r="A37076" s="2"/>
      <c r="B37076" s="2"/>
      <c r="C37076" s="2"/>
      <c r="G37076" s="94"/>
      <c r="H37076" s="94"/>
      <c r="I37076" s="94"/>
      <c r="J37076" s="2"/>
      <c r="P37076" s="30"/>
      <c r="T37076" s="2"/>
      <c r="V37076" s="2"/>
      <c r="W37076" s="28"/>
      <c r="Y37076" s="30"/>
      <c r="Z37076" s="30"/>
      <c r="AB37076" s="6"/>
    </row>
    <row r="37077" spans="1:28">
      <c r="A37077" s="2"/>
      <c r="B37077" s="2"/>
      <c r="C37077" s="2"/>
      <c r="G37077" s="94"/>
      <c r="H37077" s="94"/>
      <c r="I37077" s="94"/>
      <c r="J37077" s="2"/>
      <c r="P37077" s="30"/>
      <c r="T37077" s="2"/>
      <c r="V37077" s="2"/>
      <c r="W37077" s="28"/>
      <c r="Y37077" s="30"/>
      <c r="Z37077" s="30"/>
      <c r="AB37077" s="6"/>
    </row>
    <row r="37078" spans="1:28">
      <c r="A37078" s="2"/>
      <c r="B37078" s="2"/>
      <c r="C37078" s="2"/>
      <c r="G37078" s="94"/>
      <c r="H37078" s="94"/>
      <c r="I37078" s="94"/>
      <c r="J37078" s="2"/>
      <c r="P37078" s="30"/>
      <c r="T37078" s="2"/>
      <c r="V37078" s="2"/>
      <c r="W37078" s="28"/>
      <c r="Y37078" s="30"/>
      <c r="Z37078" s="30"/>
      <c r="AB37078" s="6"/>
    </row>
    <row r="37079" spans="1:28">
      <c r="A37079" s="2"/>
      <c r="B37079" s="2"/>
      <c r="C37079" s="2"/>
      <c r="G37079" s="94"/>
      <c r="H37079" s="94"/>
      <c r="I37079" s="94"/>
      <c r="J37079" s="2"/>
      <c r="P37079" s="30"/>
      <c r="T37079" s="2"/>
      <c r="V37079" s="2"/>
      <c r="W37079" s="28"/>
      <c r="Y37079" s="30"/>
      <c r="Z37079" s="30"/>
      <c r="AB37079" s="6"/>
    </row>
    <row r="37080" spans="1:28">
      <c r="A37080" s="2"/>
      <c r="B37080" s="2"/>
      <c r="C37080" s="2"/>
      <c r="G37080" s="94"/>
      <c r="H37080" s="94"/>
      <c r="I37080" s="94"/>
      <c r="J37080" s="2"/>
      <c r="P37080" s="30"/>
      <c r="T37080" s="2"/>
      <c r="V37080" s="2"/>
      <c r="W37080" s="28"/>
      <c r="Y37080" s="30"/>
      <c r="Z37080" s="30"/>
      <c r="AB37080" s="6"/>
    </row>
    <row r="37081" spans="1:28">
      <c r="A37081" s="2"/>
      <c r="B37081" s="2"/>
      <c r="C37081" s="2"/>
      <c r="G37081" s="94"/>
      <c r="H37081" s="94"/>
      <c r="I37081" s="94"/>
      <c r="J37081" s="2"/>
      <c r="P37081" s="30"/>
      <c r="T37081" s="2"/>
      <c r="V37081" s="2"/>
      <c r="W37081" s="28"/>
      <c r="Y37081" s="30"/>
      <c r="Z37081" s="30"/>
      <c r="AB37081" s="6"/>
    </row>
    <row r="37082" spans="1:28">
      <c r="A37082" s="2"/>
      <c r="B37082" s="2"/>
      <c r="C37082" s="2"/>
      <c r="G37082" s="94"/>
      <c r="H37082" s="94"/>
      <c r="I37082" s="94"/>
      <c r="J37082" s="2"/>
      <c r="P37082" s="30"/>
      <c r="T37082" s="2"/>
      <c r="V37082" s="2"/>
      <c r="W37082" s="28"/>
      <c r="Y37082" s="30"/>
      <c r="Z37082" s="30"/>
      <c r="AB37082" s="6"/>
    </row>
    <row r="37083" spans="1:28">
      <c r="A37083" s="2"/>
      <c r="B37083" s="2"/>
      <c r="C37083" s="2"/>
      <c r="G37083" s="94"/>
      <c r="H37083" s="94"/>
      <c r="I37083" s="94"/>
      <c r="J37083" s="2"/>
      <c r="P37083" s="30"/>
      <c r="T37083" s="2"/>
      <c r="V37083" s="2"/>
      <c r="W37083" s="28"/>
      <c r="Y37083" s="30"/>
      <c r="Z37083" s="30"/>
      <c r="AB37083" s="6"/>
    </row>
    <row r="37084" spans="1:28">
      <c r="A37084" s="2"/>
      <c r="B37084" s="2"/>
      <c r="C37084" s="2"/>
      <c r="G37084" s="94"/>
      <c r="H37084" s="94"/>
      <c r="I37084" s="94"/>
      <c r="J37084" s="2"/>
      <c r="P37084" s="30"/>
      <c r="T37084" s="2"/>
      <c r="V37084" s="2"/>
      <c r="W37084" s="28"/>
      <c r="Y37084" s="30"/>
      <c r="Z37084" s="30"/>
      <c r="AB37084" s="6"/>
    </row>
    <row r="37085" spans="1:28">
      <c r="A37085" s="2"/>
      <c r="B37085" s="2"/>
      <c r="C37085" s="2"/>
      <c r="G37085" s="94"/>
      <c r="H37085" s="94"/>
      <c r="I37085" s="94"/>
      <c r="J37085" s="2"/>
      <c r="P37085" s="30"/>
      <c r="T37085" s="2"/>
      <c r="V37085" s="2"/>
      <c r="W37085" s="28"/>
      <c r="Y37085" s="30"/>
      <c r="Z37085" s="30"/>
      <c r="AB37085" s="6"/>
    </row>
    <row r="37086" spans="1:28">
      <c r="A37086" s="2"/>
      <c r="B37086" s="2"/>
      <c r="C37086" s="2"/>
      <c r="G37086" s="94"/>
      <c r="H37086" s="94"/>
      <c r="I37086" s="94"/>
      <c r="J37086" s="2"/>
      <c r="P37086" s="30"/>
      <c r="T37086" s="2"/>
      <c r="V37086" s="2"/>
      <c r="W37086" s="28"/>
      <c r="Y37086" s="30"/>
      <c r="Z37086" s="30"/>
      <c r="AB37086" s="6"/>
    </row>
    <row r="37087" spans="1:28">
      <c r="A37087" s="2"/>
      <c r="B37087" s="2"/>
      <c r="C37087" s="2"/>
      <c r="G37087" s="94"/>
      <c r="H37087" s="94"/>
      <c r="I37087" s="94"/>
      <c r="J37087" s="2"/>
      <c r="P37087" s="30"/>
      <c r="T37087" s="2"/>
      <c r="V37087" s="2"/>
      <c r="W37087" s="28"/>
      <c r="Y37087" s="30"/>
      <c r="Z37087" s="30"/>
      <c r="AB37087" s="6"/>
    </row>
    <row r="37088" spans="1:28">
      <c r="A37088" s="2"/>
      <c r="B37088" s="2"/>
      <c r="C37088" s="2"/>
      <c r="G37088" s="94"/>
      <c r="H37088" s="94"/>
      <c r="I37088" s="94"/>
      <c r="J37088" s="2"/>
      <c r="P37088" s="30"/>
      <c r="T37088" s="2"/>
      <c r="V37088" s="2"/>
      <c r="W37088" s="28"/>
      <c r="Y37088" s="30"/>
      <c r="Z37088" s="30"/>
      <c r="AB37088" s="6"/>
    </row>
    <row r="37089" spans="1:28">
      <c r="A37089" s="2"/>
      <c r="B37089" s="2"/>
      <c r="C37089" s="2"/>
      <c r="G37089" s="94"/>
      <c r="H37089" s="94"/>
      <c r="I37089" s="94"/>
      <c r="J37089" s="2"/>
      <c r="P37089" s="30"/>
      <c r="T37089" s="2"/>
      <c r="V37089" s="2"/>
      <c r="W37089" s="28"/>
      <c r="Y37089" s="30"/>
      <c r="Z37089" s="30"/>
      <c r="AB37089" s="6"/>
    </row>
    <row r="37090" spans="1:28">
      <c r="A37090" s="2"/>
      <c r="B37090" s="2"/>
      <c r="C37090" s="2"/>
      <c r="G37090" s="94"/>
      <c r="H37090" s="94"/>
      <c r="I37090" s="94"/>
      <c r="J37090" s="2"/>
      <c r="P37090" s="30"/>
      <c r="T37090" s="2"/>
      <c r="V37090" s="2"/>
      <c r="W37090" s="28"/>
      <c r="Y37090" s="30"/>
      <c r="Z37090" s="30"/>
      <c r="AB37090" s="6"/>
    </row>
    <row r="37091" spans="1:28">
      <c r="A37091" s="2"/>
      <c r="B37091" s="2"/>
      <c r="C37091" s="2"/>
      <c r="G37091" s="94"/>
      <c r="H37091" s="94"/>
      <c r="I37091" s="94"/>
      <c r="J37091" s="2"/>
      <c r="P37091" s="30"/>
      <c r="T37091" s="2"/>
      <c r="V37091" s="2"/>
      <c r="W37091" s="28"/>
      <c r="Y37091" s="30"/>
      <c r="Z37091" s="30"/>
      <c r="AB37091" s="6"/>
    </row>
    <row r="37092" spans="1:28">
      <c r="A37092" s="2"/>
      <c r="B37092" s="2"/>
      <c r="C37092" s="2"/>
      <c r="G37092" s="94"/>
      <c r="H37092" s="94"/>
      <c r="I37092" s="94"/>
      <c r="J37092" s="2"/>
      <c r="P37092" s="30"/>
      <c r="T37092" s="2"/>
      <c r="V37092" s="2"/>
      <c r="W37092" s="28"/>
      <c r="Y37092" s="30"/>
      <c r="Z37092" s="30"/>
      <c r="AB37092" s="6"/>
    </row>
    <row r="37093" spans="1:28">
      <c r="A37093" s="2"/>
      <c r="B37093" s="2"/>
      <c r="C37093" s="2"/>
      <c r="G37093" s="94"/>
      <c r="H37093" s="94"/>
      <c r="I37093" s="94"/>
      <c r="J37093" s="2"/>
      <c r="P37093" s="30"/>
      <c r="T37093" s="2"/>
      <c r="V37093" s="2"/>
      <c r="W37093" s="28"/>
      <c r="Y37093" s="30"/>
      <c r="Z37093" s="30"/>
      <c r="AB37093" s="6"/>
    </row>
    <row r="37094" spans="1:28">
      <c r="A37094" s="2"/>
      <c r="B37094" s="2"/>
      <c r="C37094" s="2"/>
      <c r="G37094" s="94"/>
      <c r="H37094" s="94"/>
      <c r="I37094" s="94"/>
      <c r="J37094" s="2"/>
      <c r="P37094" s="30"/>
      <c r="T37094" s="2"/>
      <c r="V37094" s="2"/>
      <c r="W37094" s="28"/>
      <c r="Y37094" s="30"/>
      <c r="Z37094" s="30"/>
      <c r="AB37094" s="6"/>
    </row>
    <row r="37095" spans="1:28">
      <c r="A37095" s="2"/>
      <c r="B37095" s="2"/>
      <c r="C37095" s="2"/>
      <c r="G37095" s="94"/>
      <c r="H37095" s="94"/>
      <c r="I37095" s="94"/>
      <c r="J37095" s="2"/>
      <c r="P37095" s="30"/>
      <c r="T37095" s="2"/>
      <c r="V37095" s="2"/>
      <c r="W37095" s="28"/>
      <c r="Y37095" s="30"/>
      <c r="Z37095" s="30"/>
      <c r="AB37095" s="6"/>
    </row>
    <row r="37096" spans="1:28">
      <c r="A37096" s="2"/>
      <c r="B37096" s="2"/>
      <c r="C37096" s="2"/>
      <c r="G37096" s="94"/>
      <c r="H37096" s="94"/>
      <c r="I37096" s="94"/>
      <c r="J37096" s="2"/>
      <c r="P37096" s="30"/>
      <c r="T37096" s="2"/>
      <c r="V37096" s="2"/>
      <c r="W37096" s="28"/>
      <c r="Y37096" s="30"/>
      <c r="Z37096" s="30"/>
      <c r="AB37096" s="6"/>
    </row>
    <row r="37097" spans="1:28">
      <c r="A37097" s="2"/>
      <c r="B37097" s="2"/>
      <c r="C37097" s="2"/>
      <c r="G37097" s="94"/>
      <c r="H37097" s="94"/>
      <c r="I37097" s="94"/>
      <c r="J37097" s="2"/>
      <c r="P37097" s="30"/>
      <c r="T37097" s="2"/>
      <c r="V37097" s="2"/>
      <c r="W37097" s="28"/>
      <c r="Y37097" s="30"/>
      <c r="Z37097" s="30"/>
      <c r="AB37097" s="6"/>
    </row>
    <row r="37098" spans="1:28">
      <c r="A37098" s="2"/>
      <c r="B37098" s="2"/>
      <c r="C37098" s="2"/>
      <c r="G37098" s="94"/>
      <c r="H37098" s="94"/>
      <c r="I37098" s="94"/>
      <c r="J37098" s="2"/>
      <c r="P37098" s="30"/>
      <c r="T37098" s="2"/>
      <c r="V37098" s="2"/>
      <c r="W37098" s="28"/>
      <c r="Y37098" s="30"/>
      <c r="Z37098" s="30"/>
      <c r="AB37098" s="6"/>
    </row>
    <row r="37099" spans="1:28">
      <c r="A37099" s="2"/>
      <c r="B37099" s="2"/>
      <c r="C37099" s="2"/>
      <c r="G37099" s="94"/>
      <c r="H37099" s="94"/>
      <c r="I37099" s="94"/>
      <c r="J37099" s="2"/>
      <c r="P37099" s="30"/>
      <c r="T37099" s="2"/>
      <c r="V37099" s="2"/>
      <c r="W37099" s="28"/>
      <c r="Y37099" s="30"/>
      <c r="Z37099" s="30"/>
      <c r="AB37099" s="6"/>
    </row>
    <row r="37100" spans="1:28">
      <c r="A37100" s="2"/>
      <c r="B37100" s="2"/>
      <c r="C37100" s="2"/>
      <c r="G37100" s="94"/>
      <c r="H37100" s="94"/>
      <c r="I37100" s="94"/>
      <c r="J37100" s="2"/>
      <c r="P37100" s="30"/>
      <c r="T37100" s="2"/>
      <c r="V37100" s="2"/>
      <c r="W37100" s="28"/>
      <c r="Y37100" s="30"/>
      <c r="Z37100" s="30"/>
      <c r="AB37100" s="6"/>
    </row>
    <row r="37101" spans="1:28">
      <c r="A37101" s="2"/>
      <c r="B37101" s="2"/>
      <c r="C37101" s="2"/>
      <c r="G37101" s="94"/>
      <c r="H37101" s="94"/>
      <c r="I37101" s="94"/>
      <c r="J37101" s="2"/>
      <c r="P37101" s="30"/>
      <c r="T37101" s="2"/>
      <c r="V37101" s="2"/>
      <c r="W37101" s="28"/>
      <c r="Y37101" s="30"/>
      <c r="Z37101" s="30"/>
      <c r="AB37101" s="6"/>
    </row>
    <row r="37102" spans="1:28">
      <c r="A37102" s="2"/>
      <c r="B37102" s="2"/>
      <c r="C37102" s="2"/>
      <c r="G37102" s="94"/>
      <c r="H37102" s="94"/>
      <c r="I37102" s="94"/>
      <c r="J37102" s="2"/>
      <c r="P37102" s="30"/>
      <c r="T37102" s="2"/>
      <c r="V37102" s="2"/>
      <c r="W37102" s="28"/>
      <c r="Y37102" s="30"/>
      <c r="Z37102" s="30"/>
      <c r="AB37102" s="6"/>
    </row>
    <row r="37103" spans="1:28">
      <c r="A37103" s="2"/>
      <c r="B37103" s="2"/>
      <c r="C37103" s="2"/>
      <c r="G37103" s="94"/>
      <c r="H37103" s="94"/>
      <c r="I37103" s="94"/>
      <c r="J37103" s="2"/>
      <c r="P37103" s="30"/>
      <c r="T37103" s="2"/>
      <c r="V37103" s="2"/>
      <c r="W37103" s="28"/>
      <c r="Y37103" s="30"/>
      <c r="Z37103" s="30"/>
      <c r="AB37103" s="6"/>
    </row>
    <row r="37104" spans="1:28">
      <c r="A37104" s="2"/>
      <c r="B37104" s="2"/>
      <c r="C37104" s="2"/>
      <c r="G37104" s="94"/>
      <c r="H37104" s="94"/>
      <c r="I37104" s="94"/>
      <c r="J37104" s="2"/>
      <c r="P37104" s="30"/>
      <c r="T37104" s="2"/>
      <c r="V37104" s="2"/>
      <c r="W37104" s="28"/>
      <c r="Y37104" s="30"/>
      <c r="Z37104" s="30"/>
      <c r="AB37104" s="6"/>
    </row>
    <row r="37105" spans="1:28">
      <c r="A37105" s="2"/>
      <c r="B37105" s="2"/>
      <c r="C37105" s="2"/>
      <c r="G37105" s="94"/>
      <c r="H37105" s="94"/>
      <c r="I37105" s="94"/>
      <c r="J37105" s="2"/>
      <c r="P37105" s="30"/>
      <c r="T37105" s="2"/>
      <c r="V37105" s="2"/>
      <c r="W37105" s="28"/>
      <c r="Y37105" s="30"/>
      <c r="Z37105" s="30"/>
      <c r="AB37105" s="6"/>
    </row>
    <row r="37106" spans="1:28">
      <c r="A37106" s="2"/>
      <c r="B37106" s="2"/>
      <c r="C37106" s="2"/>
      <c r="G37106" s="94"/>
      <c r="H37106" s="94"/>
      <c r="I37106" s="94"/>
      <c r="J37106" s="2"/>
      <c r="P37106" s="30"/>
      <c r="T37106" s="2"/>
      <c r="V37106" s="2"/>
      <c r="W37106" s="28"/>
      <c r="Y37106" s="30"/>
      <c r="Z37106" s="30"/>
      <c r="AB37106" s="6"/>
    </row>
    <row r="37107" spans="1:28">
      <c r="A37107" s="2"/>
      <c r="B37107" s="2"/>
      <c r="C37107" s="2"/>
      <c r="G37107" s="94"/>
      <c r="H37107" s="94"/>
      <c r="I37107" s="94"/>
      <c r="J37107" s="2"/>
      <c r="P37107" s="30"/>
      <c r="T37107" s="2"/>
      <c r="V37107" s="2"/>
      <c r="W37107" s="28"/>
      <c r="Y37107" s="30"/>
      <c r="Z37107" s="30"/>
      <c r="AB37107" s="6"/>
    </row>
    <row r="37108" spans="1:28">
      <c r="A37108" s="2"/>
      <c r="B37108" s="2"/>
      <c r="C37108" s="2"/>
      <c r="G37108" s="94"/>
      <c r="H37108" s="94"/>
      <c r="I37108" s="94"/>
      <c r="J37108" s="2"/>
      <c r="P37108" s="30"/>
      <c r="T37108" s="2"/>
      <c r="V37108" s="2"/>
      <c r="W37108" s="28"/>
      <c r="Y37108" s="30"/>
      <c r="Z37108" s="30"/>
      <c r="AB37108" s="6"/>
    </row>
    <row r="37109" spans="1:28">
      <c r="A37109" s="2"/>
      <c r="B37109" s="2"/>
      <c r="C37109" s="2"/>
      <c r="G37109" s="94"/>
      <c r="H37109" s="94"/>
      <c r="I37109" s="94"/>
      <c r="J37109" s="2"/>
      <c r="P37109" s="30"/>
      <c r="T37109" s="2"/>
      <c r="V37109" s="2"/>
      <c r="W37109" s="28"/>
      <c r="Y37109" s="30"/>
      <c r="Z37109" s="30"/>
      <c r="AB37109" s="6"/>
    </row>
    <row r="37110" spans="1:28">
      <c r="A37110" s="2"/>
      <c r="B37110" s="2"/>
      <c r="C37110" s="2"/>
      <c r="G37110" s="94"/>
      <c r="H37110" s="94"/>
      <c r="I37110" s="94"/>
      <c r="J37110" s="2"/>
      <c r="P37110" s="30"/>
      <c r="T37110" s="2"/>
      <c r="V37110" s="2"/>
      <c r="W37110" s="28"/>
      <c r="Y37110" s="30"/>
      <c r="Z37110" s="30"/>
      <c r="AB37110" s="6"/>
    </row>
    <row r="37111" spans="1:28">
      <c r="A37111" s="2"/>
      <c r="B37111" s="2"/>
      <c r="C37111" s="2"/>
      <c r="G37111" s="94"/>
      <c r="H37111" s="94"/>
      <c r="I37111" s="94"/>
      <c r="J37111" s="2"/>
      <c r="P37111" s="30"/>
      <c r="T37111" s="2"/>
      <c r="V37111" s="2"/>
      <c r="W37111" s="28"/>
      <c r="Y37111" s="30"/>
      <c r="Z37111" s="30"/>
      <c r="AB37111" s="6"/>
    </row>
    <row r="37112" spans="1:28">
      <c r="A37112" s="2"/>
      <c r="B37112" s="2"/>
      <c r="C37112" s="2"/>
      <c r="G37112" s="94"/>
      <c r="H37112" s="94"/>
      <c r="I37112" s="94"/>
      <c r="J37112" s="2"/>
      <c r="P37112" s="30"/>
      <c r="T37112" s="2"/>
      <c r="V37112" s="2"/>
      <c r="W37112" s="28"/>
      <c r="Y37112" s="30"/>
      <c r="Z37112" s="30"/>
      <c r="AB37112" s="6"/>
    </row>
    <row r="37113" spans="1:28">
      <c r="A37113" s="2"/>
      <c r="B37113" s="2"/>
      <c r="C37113" s="2"/>
      <c r="G37113" s="94"/>
      <c r="H37113" s="94"/>
      <c r="I37113" s="94"/>
      <c r="J37113" s="2"/>
      <c r="P37113" s="30"/>
      <c r="T37113" s="2"/>
      <c r="V37113" s="2"/>
      <c r="W37113" s="28"/>
      <c r="Y37113" s="30"/>
      <c r="Z37113" s="30"/>
      <c r="AB37113" s="6"/>
    </row>
    <row r="37114" spans="1:28">
      <c r="A37114" s="2"/>
      <c r="B37114" s="2"/>
      <c r="C37114" s="2"/>
      <c r="G37114" s="94"/>
      <c r="H37114" s="94"/>
      <c r="I37114" s="94"/>
      <c r="J37114" s="2"/>
      <c r="P37114" s="30"/>
      <c r="T37114" s="2"/>
      <c r="V37114" s="2"/>
      <c r="W37114" s="28"/>
      <c r="Y37114" s="30"/>
      <c r="Z37114" s="30"/>
      <c r="AB37114" s="6"/>
    </row>
    <row r="37115" spans="1:28">
      <c r="A37115" s="2"/>
      <c r="B37115" s="2"/>
      <c r="C37115" s="2"/>
      <c r="G37115" s="94"/>
      <c r="H37115" s="94"/>
      <c r="I37115" s="94"/>
      <c r="J37115" s="2"/>
      <c r="P37115" s="30"/>
      <c r="T37115" s="2"/>
      <c r="V37115" s="2"/>
      <c r="W37115" s="28"/>
      <c r="Y37115" s="30"/>
      <c r="Z37115" s="30"/>
      <c r="AB37115" s="6"/>
    </row>
    <row r="37116" spans="1:28">
      <c r="A37116" s="2"/>
      <c r="B37116" s="2"/>
      <c r="C37116" s="2"/>
      <c r="G37116" s="94"/>
      <c r="H37116" s="94"/>
      <c r="I37116" s="94"/>
      <c r="J37116" s="2"/>
      <c r="P37116" s="30"/>
      <c r="T37116" s="2"/>
      <c r="V37116" s="2"/>
      <c r="W37116" s="28"/>
      <c r="Y37116" s="30"/>
      <c r="Z37116" s="30"/>
      <c r="AB37116" s="6"/>
    </row>
    <row r="37117" spans="1:28">
      <c r="A37117" s="2"/>
      <c r="B37117" s="2"/>
      <c r="C37117" s="2"/>
      <c r="G37117" s="94"/>
      <c r="H37117" s="94"/>
      <c r="I37117" s="94"/>
      <c r="J37117" s="2"/>
      <c r="P37117" s="30"/>
      <c r="T37117" s="2"/>
      <c r="V37117" s="2"/>
      <c r="W37117" s="28"/>
      <c r="Y37117" s="30"/>
      <c r="Z37117" s="30"/>
      <c r="AB37117" s="6"/>
    </row>
    <row r="37118" spans="1:28">
      <c r="A37118" s="2"/>
      <c r="B37118" s="2"/>
      <c r="C37118" s="2"/>
      <c r="G37118" s="94"/>
      <c r="H37118" s="94"/>
      <c r="I37118" s="94"/>
      <c r="J37118" s="2"/>
      <c r="P37118" s="30"/>
      <c r="T37118" s="2"/>
      <c r="V37118" s="2"/>
      <c r="W37118" s="28"/>
      <c r="Y37118" s="30"/>
      <c r="Z37118" s="30"/>
      <c r="AB37118" s="6"/>
    </row>
    <row r="37119" spans="1:28">
      <c r="A37119" s="2"/>
      <c r="B37119" s="2"/>
      <c r="C37119" s="2"/>
      <c r="G37119" s="94"/>
      <c r="H37119" s="94"/>
      <c r="I37119" s="94"/>
      <c r="J37119" s="2"/>
      <c r="P37119" s="30"/>
      <c r="T37119" s="2"/>
      <c r="V37119" s="2"/>
      <c r="W37119" s="28"/>
      <c r="Y37119" s="30"/>
      <c r="Z37119" s="30"/>
      <c r="AB37119" s="6"/>
    </row>
    <row r="37120" spans="1:28">
      <c r="A37120" s="2"/>
      <c r="B37120" s="2"/>
      <c r="C37120" s="2"/>
      <c r="G37120" s="94"/>
      <c r="H37120" s="94"/>
      <c r="I37120" s="94"/>
      <c r="J37120" s="2"/>
      <c r="P37120" s="30"/>
      <c r="T37120" s="2"/>
      <c r="V37120" s="2"/>
      <c r="W37120" s="28"/>
      <c r="Y37120" s="30"/>
      <c r="Z37120" s="30"/>
      <c r="AB37120" s="6"/>
    </row>
    <row r="37121" spans="1:28">
      <c r="A37121" s="2"/>
      <c r="B37121" s="2"/>
      <c r="C37121" s="2"/>
      <c r="G37121" s="94"/>
      <c r="H37121" s="94"/>
      <c r="I37121" s="94"/>
      <c r="J37121" s="2"/>
      <c r="P37121" s="30"/>
      <c r="T37121" s="2"/>
      <c r="V37121" s="2"/>
      <c r="W37121" s="28"/>
      <c r="Y37121" s="30"/>
      <c r="Z37121" s="30"/>
      <c r="AB37121" s="6"/>
    </row>
    <row r="37122" spans="1:28">
      <c r="A37122" s="2"/>
      <c r="B37122" s="2"/>
      <c r="C37122" s="2"/>
      <c r="G37122" s="94"/>
      <c r="H37122" s="94"/>
      <c r="I37122" s="94"/>
      <c r="J37122" s="2"/>
      <c r="P37122" s="30"/>
      <c r="T37122" s="2"/>
      <c r="V37122" s="2"/>
      <c r="W37122" s="28"/>
      <c r="Y37122" s="30"/>
      <c r="Z37122" s="30"/>
      <c r="AB37122" s="6"/>
    </row>
    <row r="37123" spans="1:28">
      <c r="A37123" s="2"/>
      <c r="B37123" s="2"/>
      <c r="C37123" s="2"/>
      <c r="G37123" s="94"/>
      <c r="H37123" s="94"/>
      <c r="I37123" s="94"/>
      <c r="J37123" s="2"/>
      <c r="P37123" s="30"/>
      <c r="T37123" s="2"/>
      <c r="V37123" s="2"/>
      <c r="W37123" s="28"/>
      <c r="Y37123" s="30"/>
      <c r="Z37123" s="30"/>
      <c r="AB37123" s="6"/>
    </row>
    <row r="37124" spans="1:28">
      <c r="A37124" s="2"/>
      <c r="B37124" s="2"/>
      <c r="C37124" s="2"/>
      <c r="G37124" s="94"/>
      <c r="H37124" s="94"/>
      <c r="I37124" s="94"/>
      <c r="J37124" s="2"/>
      <c r="P37124" s="30"/>
      <c r="T37124" s="2"/>
      <c r="V37124" s="2"/>
      <c r="W37124" s="28"/>
      <c r="Y37124" s="30"/>
      <c r="Z37124" s="30"/>
      <c r="AB37124" s="6"/>
    </row>
    <row r="37125" spans="1:28">
      <c r="A37125" s="2"/>
      <c r="B37125" s="2"/>
      <c r="C37125" s="2"/>
      <c r="G37125" s="94"/>
      <c r="H37125" s="94"/>
      <c r="I37125" s="94"/>
      <c r="J37125" s="2"/>
      <c r="P37125" s="30"/>
      <c r="T37125" s="2"/>
      <c r="V37125" s="2"/>
      <c r="W37125" s="28"/>
      <c r="Y37125" s="30"/>
      <c r="Z37125" s="30"/>
      <c r="AB37125" s="6"/>
    </row>
    <row r="37126" spans="1:28">
      <c r="A37126" s="2"/>
      <c r="B37126" s="2"/>
      <c r="C37126" s="2"/>
      <c r="G37126" s="94"/>
      <c r="H37126" s="94"/>
      <c r="I37126" s="94"/>
      <c r="J37126" s="2"/>
      <c r="P37126" s="30"/>
      <c r="T37126" s="2"/>
      <c r="V37126" s="2"/>
      <c r="W37126" s="28"/>
      <c r="Y37126" s="30"/>
      <c r="Z37126" s="30"/>
      <c r="AB37126" s="6"/>
    </row>
    <row r="37127" spans="1:28">
      <c r="A37127" s="2"/>
      <c r="B37127" s="2"/>
      <c r="C37127" s="2"/>
      <c r="G37127" s="94"/>
      <c r="H37127" s="94"/>
      <c r="I37127" s="94"/>
      <c r="J37127" s="2"/>
      <c r="P37127" s="30"/>
      <c r="T37127" s="2"/>
      <c r="V37127" s="2"/>
      <c r="W37127" s="28"/>
      <c r="Y37127" s="30"/>
      <c r="Z37127" s="30"/>
      <c r="AB37127" s="6"/>
    </row>
    <row r="37128" spans="1:28">
      <c r="A37128" s="2"/>
      <c r="B37128" s="2"/>
      <c r="C37128" s="2"/>
      <c r="G37128" s="94"/>
      <c r="H37128" s="94"/>
      <c r="I37128" s="94"/>
      <c r="J37128" s="2"/>
      <c r="P37128" s="30"/>
      <c r="T37128" s="2"/>
      <c r="V37128" s="2"/>
      <c r="W37128" s="28"/>
      <c r="Y37128" s="30"/>
      <c r="Z37128" s="30"/>
      <c r="AB37128" s="6"/>
    </row>
    <row r="37129" spans="1:28">
      <c r="A37129" s="2"/>
      <c r="B37129" s="2"/>
      <c r="C37129" s="2"/>
      <c r="G37129" s="94"/>
      <c r="H37129" s="94"/>
      <c r="I37129" s="94"/>
      <c r="J37129" s="2"/>
      <c r="P37129" s="30"/>
      <c r="T37129" s="2"/>
      <c r="V37129" s="2"/>
      <c r="W37129" s="28"/>
      <c r="Y37129" s="30"/>
      <c r="Z37129" s="30"/>
      <c r="AB37129" s="6"/>
    </row>
    <row r="37130" spans="1:28">
      <c r="A37130" s="2"/>
      <c r="B37130" s="2"/>
      <c r="C37130" s="2"/>
      <c r="G37130" s="94"/>
      <c r="H37130" s="94"/>
      <c r="I37130" s="94"/>
      <c r="J37130" s="2"/>
      <c r="P37130" s="30"/>
      <c r="T37130" s="2"/>
      <c r="V37130" s="2"/>
      <c r="W37130" s="28"/>
      <c r="Y37130" s="30"/>
      <c r="Z37130" s="30"/>
      <c r="AB37130" s="6"/>
    </row>
    <row r="37131" spans="1:28">
      <c r="A37131" s="2"/>
      <c r="B37131" s="2"/>
      <c r="C37131" s="2"/>
      <c r="G37131" s="94"/>
      <c r="H37131" s="94"/>
      <c r="I37131" s="94"/>
      <c r="J37131" s="2"/>
      <c r="P37131" s="30"/>
      <c r="T37131" s="2"/>
      <c r="V37131" s="2"/>
      <c r="W37131" s="28"/>
      <c r="Y37131" s="30"/>
      <c r="Z37131" s="30"/>
      <c r="AB37131" s="6"/>
    </row>
    <row r="37132" spans="1:28">
      <c r="A37132" s="2"/>
      <c r="B37132" s="2"/>
      <c r="C37132" s="2"/>
      <c r="G37132" s="94"/>
      <c r="H37132" s="94"/>
      <c r="I37132" s="94"/>
      <c r="J37132" s="2"/>
      <c r="P37132" s="30"/>
      <c r="T37132" s="2"/>
      <c r="V37132" s="2"/>
      <c r="W37132" s="28"/>
      <c r="Y37132" s="30"/>
      <c r="Z37132" s="30"/>
      <c r="AB37132" s="6"/>
    </row>
    <row r="37133" spans="1:28">
      <c r="A37133" s="2"/>
      <c r="B37133" s="2"/>
      <c r="C37133" s="2"/>
      <c r="G37133" s="94"/>
      <c r="H37133" s="94"/>
      <c r="I37133" s="94"/>
      <c r="J37133" s="2"/>
      <c r="P37133" s="30"/>
      <c r="T37133" s="2"/>
      <c r="V37133" s="2"/>
      <c r="W37133" s="28"/>
      <c r="Y37133" s="30"/>
      <c r="Z37133" s="30"/>
      <c r="AB37133" s="6"/>
    </row>
    <row r="37134" spans="1:28">
      <c r="A37134" s="2"/>
      <c r="B37134" s="2"/>
      <c r="C37134" s="2"/>
      <c r="G37134" s="94"/>
      <c r="H37134" s="94"/>
      <c r="I37134" s="94"/>
      <c r="J37134" s="2"/>
      <c r="P37134" s="30"/>
      <c r="T37134" s="2"/>
      <c r="V37134" s="2"/>
      <c r="W37134" s="28"/>
      <c r="Y37134" s="30"/>
      <c r="Z37134" s="30"/>
      <c r="AB37134" s="6"/>
    </row>
    <row r="37135" spans="1:28">
      <c r="A37135" s="2"/>
      <c r="B37135" s="2"/>
      <c r="C37135" s="2"/>
      <c r="G37135" s="94"/>
      <c r="H37135" s="94"/>
      <c r="I37135" s="94"/>
      <c r="J37135" s="2"/>
      <c r="P37135" s="30"/>
      <c r="T37135" s="2"/>
      <c r="V37135" s="2"/>
      <c r="W37135" s="28"/>
      <c r="Y37135" s="30"/>
      <c r="Z37135" s="30"/>
      <c r="AB37135" s="6"/>
    </row>
    <row r="37136" spans="1:28">
      <c r="A37136" s="2"/>
      <c r="B37136" s="2"/>
      <c r="C37136" s="2"/>
      <c r="G37136" s="94"/>
      <c r="H37136" s="94"/>
      <c r="I37136" s="94"/>
      <c r="J37136" s="2"/>
      <c r="P37136" s="30"/>
      <c r="T37136" s="2"/>
      <c r="V37136" s="2"/>
      <c r="W37136" s="28"/>
      <c r="Y37136" s="30"/>
      <c r="Z37136" s="30"/>
      <c r="AB37136" s="6"/>
    </row>
    <row r="37137" spans="1:28">
      <c r="A37137" s="2"/>
      <c r="B37137" s="2"/>
      <c r="C37137" s="2"/>
      <c r="G37137" s="94"/>
      <c r="H37137" s="94"/>
      <c r="I37137" s="94"/>
      <c r="J37137" s="2"/>
      <c r="P37137" s="30"/>
      <c r="T37137" s="2"/>
      <c r="V37137" s="2"/>
      <c r="W37137" s="28"/>
      <c r="Y37137" s="30"/>
      <c r="Z37137" s="30"/>
      <c r="AB37137" s="6"/>
    </row>
    <row r="37138" spans="1:28">
      <c r="A37138" s="2"/>
      <c r="B37138" s="2"/>
      <c r="C37138" s="2"/>
      <c r="G37138" s="94"/>
      <c r="H37138" s="94"/>
      <c r="I37138" s="94"/>
      <c r="J37138" s="2"/>
      <c r="P37138" s="30"/>
      <c r="T37138" s="2"/>
      <c r="V37138" s="2"/>
      <c r="W37138" s="28"/>
      <c r="Y37138" s="30"/>
      <c r="Z37138" s="30"/>
      <c r="AB37138" s="6"/>
    </row>
    <row r="37139" spans="1:28">
      <c r="A37139" s="2"/>
      <c r="B37139" s="2"/>
      <c r="C37139" s="2"/>
      <c r="G37139" s="94"/>
      <c r="H37139" s="94"/>
      <c r="I37139" s="94"/>
      <c r="J37139" s="2"/>
      <c r="P37139" s="30"/>
      <c r="T37139" s="2"/>
      <c r="V37139" s="2"/>
      <c r="W37139" s="28"/>
      <c r="Y37139" s="30"/>
      <c r="Z37139" s="30"/>
      <c r="AB37139" s="6"/>
    </row>
    <row r="37140" spans="1:28">
      <c r="A37140" s="2"/>
      <c r="B37140" s="2"/>
      <c r="C37140" s="2"/>
      <c r="G37140" s="94"/>
      <c r="H37140" s="94"/>
      <c r="I37140" s="94"/>
      <c r="J37140" s="2"/>
      <c r="P37140" s="30"/>
      <c r="T37140" s="2"/>
      <c r="V37140" s="2"/>
      <c r="W37140" s="28"/>
      <c r="Y37140" s="30"/>
      <c r="Z37140" s="30"/>
      <c r="AB37140" s="6"/>
    </row>
    <row r="37141" spans="1:28">
      <c r="A37141" s="2"/>
      <c r="B37141" s="2"/>
      <c r="C37141" s="2"/>
      <c r="G37141" s="94"/>
      <c r="H37141" s="94"/>
      <c r="I37141" s="94"/>
      <c r="J37141" s="2"/>
      <c r="P37141" s="30"/>
      <c r="T37141" s="2"/>
      <c r="V37141" s="2"/>
      <c r="W37141" s="28"/>
      <c r="Y37141" s="30"/>
      <c r="Z37141" s="30"/>
      <c r="AB37141" s="6"/>
    </row>
    <row r="37142" spans="1:28">
      <c r="A37142" s="2"/>
      <c r="B37142" s="2"/>
      <c r="C37142" s="2"/>
      <c r="G37142" s="94"/>
      <c r="H37142" s="94"/>
      <c r="I37142" s="94"/>
      <c r="J37142" s="2"/>
      <c r="P37142" s="30"/>
      <c r="T37142" s="2"/>
      <c r="V37142" s="2"/>
      <c r="W37142" s="28"/>
      <c r="Y37142" s="30"/>
      <c r="Z37142" s="30"/>
      <c r="AB37142" s="6"/>
    </row>
    <row r="37143" spans="1:28">
      <c r="A37143" s="2"/>
      <c r="B37143" s="2"/>
      <c r="C37143" s="2"/>
      <c r="G37143" s="94"/>
      <c r="H37143" s="94"/>
      <c r="I37143" s="94"/>
      <c r="J37143" s="2"/>
      <c r="P37143" s="30"/>
      <c r="T37143" s="2"/>
      <c r="V37143" s="2"/>
      <c r="W37143" s="28"/>
      <c r="Y37143" s="30"/>
      <c r="Z37143" s="30"/>
      <c r="AB37143" s="6"/>
    </row>
    <row r="37144" spans="1:28">
      <c r="A37144" s="2"/>
      <c r="B37144" s="2"/>
      <c r="C37144" s="2"/>
      <c r="G37144" s="94"/>
      <c r="H37144" s="94"/>
      <c r="I37144" s="94"/>
      <c r="J37144" s="2"/>
      <c r="P37144" s="30"/>
      <c r="T37144" s="2"/>
      <c r="V37144" s="2"/>
      <c r="W37144" s="28"/>
      <c r="Y37144" s="30"/>
      <c r="Z37144" s="30"/>
      <c r="AB37144" s="6"/>
    </row>
    <row r="37145" spans="1:28">
      <c r="A37145" s="2"/>
      <c r="B37145" s="2"/>
      <c r="C37145" s="2"/>
      <c r="G37145" s="94"/>
      <c r="H37145" s="94"/>
      <c r="I37145" s="94"/>
      <c r="J37145" s="2"/>
      <c r="P37145" s="30"/>
      <c r="T37145" s="2"/>
      <c r="V37145" s="2"/>
      <c r="W37145" s="28"/>
      <c r="Y37145" s="30"/>
      <c r="Z37145" s="30"/>
      <c r="AB37145" s="6"/>
    </row>
    <row r="37146" spans="1:28">
      <c r="A37146" s="2"/>
      <c r="B37146" s="2"/>
      <c r="C37146" s="2"/>
      <c r="G37146" s="94"/>
      <c r="H37146" s="94"/>
      <c r="I37146" s="94"/>
      <c r="J37146" s="2"/>
      <c r="P37146" s="30"/>
      <c r="T37146" s="2"/>
      <c r="V37146" s="2"/>
      <c r="W37146" s="28"/>
      <c r="Y37146" s="30"/>
      <c r="Z37146" s="30"/>
      <c r="AB37146" s="6"/>
    </row>
    <row r="37147" spans="1:28">
      <c r="A37147" s="2"/>
      <c r="B37147" s="2"/>
      <c r="C37147" s="2"/>
      <c r="G37147" s="94"/>
      <c r="H37147" s="94"/>
      <c r="I37147" s="94"/>
      <c r="J37147" s="2"/>
      <c r="P37147" s="30"/>
      <c r="T37147" s="2"/>
      <c r="V37147" s="2"/>
      <c r="W37147" s="28"/>
      <c r="Y37147" s="30"/>
      <c r="Z37147" s="30"/>
      <c r="AB37147" s="6"/>
    </row>
    <row r="37148" spans="1:28">
      <c r="A37148" s="2"/>
      <c r="B37148" s="2"/>
      <c r="C37148" s="2"/>
      <c r="G37148" s="94"/>
      <c r="H37148" s="94"/>
      <c r="I37148" s="94"/>
      <c r="J37148" s="2"/>
      <c r="P37148" s="30"/>
      <c r="T37148" s="2"/>
      <c r="V37148" s="2"/>
      <c r="W37148" s="28"/>
      <c r="Y37148" s="30"/>
      <c r="Z37148" s="30"/>
      <c r="AB37148" s="6"/>
    </row>
    <row r="37149" spans="1:28">
      <c r="A37149" s="2"/>
      <c r="B37149" s="2"/>
      <c r="C37149" s="2"/>
      <c r="G37149" s="94"/>
      <c r="H37149" s="94"/>
      <c r="I37149" s="94"/>
      <c r="J37149" s="2"/>
      <c r="P37149" s="30"/>
      <c r="T37149" s="2"/>
      <c r="V37149" s="2"/>
      <c r="W37149" s="28"/>
      <c r="Y37149" s="30"/>
      <c r="Z37149" s="30"/>
      <c r="AB37149" s="6"/>
    </row>
    <row r="37150" spans="1:28">
      <c r="A37150" s="2"/>
      <c r="B37150" s="2"/>
      <c r="C37150" s="2"/>
      <c r="G37150" s="94"/>
      <c r="H37150" s="94"/>
      <c r="I37150" s="94"/>
      <c r="J37150" s="2"/>
      <c r="P37150" s="30"/>
      <c r="T37150" s="2"/>
      <c r="V37150" s="2"/>
      <c r="W37150" s="28"/>
      <c r="Y37150" s="30"/>
      <c r="Z37150" s="30"/>
      <c r="AB37150" s="6"/>
    </row>
    <row r="37151" spans="1:28">
      <c r="A37151" s="2"/>
      <c r="B37151" s="2"/>
      <c r="C37151" s="2"/>
      <c r="G37151" s="94"/>
      <c r="H37151" s="94"/>
      <c r="I37151" s="94"/>
      <c r="J37151" s="2"/>
      <c r="P37151" s="30"/>
      <c r="T37151" s="2"/>
      <c r="V37151" s="2"/>
      <c r="W37151" s="28"/>
      <c r="Y37151" s="30"/>
      <c r="Z37151" s="30"/>
      <c r="AB37151" s="6"/>
    </row>
    <row r="37152" spans="1:28">
      <c r="A37152" s="2"/>
      <c r="B37152" s="2"/>
      <c r="C37152" s="2"/>
      <c r="G37152" s="94"/>
      <c r="H37152" s="94"/>
      <c r="I37152" s="94"/>
      <c r="J37152" s="2"/>
      <c r="P37152" s="30"/>
      <c r="T37152" s="2"/>
      <c r="V37152" s="2"/>
      <c r="W37152" s="28"/>
      <c r="Y37152" s="30"/>
      <c r="Z37152" s="30"/>
      <c r="AB37152" s="6"/>
    </row>
    <row r="37153" spans="1:28">
      <c r="A37153" s="2"/>
      <c r="B37153" s="2"/>
      <c r="C37153" s="2"/>
      <c r="G37153" s="94"/>
      <c r="H37153" s="94"/>
      <c r="I37153" s="94"/>
      <c r="J37153" s="2"/>
      <c r="P37153" s="30"/>
      <c r="T37153" s="2"/>
      <c r="V37153" s="2"/>
      <c r="W37153" s="28"/>
      <c r="Y37153" s="30"/>
      <c r="Z37153" s="30"/>
      <c r="AB37153" s="6"/>
    </row>
    <row r="37154" spans="1:28">
      <c r="A37154" s="2"/>
      <c r="B37154" s="2"/>
      <c r="C37154" s="2"/>
      <c r="G37154" s="94"/>
      <c r="H37154" s="94"/>
      <c r="I37154" s="94"/>
      <c r="J37154" s="2"/>
      <c r="P37154" s="30"/>
      <c r="T37154" s="2"/>
      <c r="V37154" s="2"/>
      <c r="W37154" s="28"/>
      <c r="Y37154" s="30"/>
      <c r="Z37154" s="30"/>
      <c r="AB37154" s="6"/>
    </row>
    <row r="37155" spans="1:28">
      <c r="A37155" s="2"/>
      <c r="B37155" s="2"/>
      <c r="C37155" s="2"/>
      <c r="G37155" s="94"/>
      <c r="H37155" s="94"/>
      <c r="I37155" s="94"/>
      <c r="J37155" s="2"/>
      <c r="P37155" s="30"/>
      <c r="T37155" s="2"/>
      <c r="V37155" s="2"/>
      <c r="W37155" s="28"/>
      <c r="Y37155" s="30"/>
      <c r="Z37155" s="30"/>
      <c r="AB37155" s="6"/>
    </row>
    <row r="37156" spans="1:28">
      <c r="A37156" s="2"/>
      <c r="B37156" s="2"/>
      <c r="C37156" s="2"/>
      <c r="G37156" s="94"/>
      <c r="H37156" s="94"/>
      <c r="I37156" s="94"/>
      <c r="J37156" s="2"/>
      <c r="P37156" s="30"/>
      <c r="T37156" s="2"/>
      <c r="V37156" s="2"/>
      <c r="W37156" s="28"/>
      <c r="Y37156" s="30"/>
      <c r="Z37156" s="30"/>
      <c r="AB37156" s="6"/>
    </row>
    <row r="37157" spans="1:28">
      <c r="A37157" s="2"/>
      <c r="B37157" s="2"/>
      <c r="C37157" s="2"/>
      <c r="G37157" s="94"/>
      <c r="H37157" s="94"/>
      <c r="I37157" s="94"/>
      <c r="J37157" s="2"/>
      <c r="P37157" s="30"/>
      <c r="T37157" s="2"/>
      <c r="V37157" s="2"/>
      <c r="W37157" s="28"/>
      <c r="Y37157" s="30"/>
      <c r="Z37157" s="30"/>
      <c r="AB37157" s="6"/>
    </row>
    <row r="37158" spans="1:28">
      <c r="A37158" s="2"/>
      <c r="B37158" s="2"/>
      <c r="C37158" s="2"/>
      <c r="G37158" s="94"/>
      <c r="H37158" s="94"/>
      <c r="I37158" s="94"/>
      <c r="J37158" s="2"/>
      <c r="P37158" s="30"/>
      <c r="T37158" s="2"/>
      <c r="V37158" s="2"/>
      <c r="W37158" s="28"/>
      <c r="Y37158" s="30"/>
      <c r="Z37158" s="30"/>
      <c r="AB37158" s="6"/>
    </row>
    <row r="37159" spans="1:28">
      <c r="A37159" s="2"/>
      <c r="B37159" s="2"/>
      <c r="C37159" s="2"/>
      <c r="G37159" s="94"/>
      <c r="H37159" s="94"/>
      <c r="I37159" s="94"/>
      <c r="J37159" s="2"/>
      <c r="P37159" s="30"/>
      <c r="T37159" s="2"/>
      <c r="V37159" s="2"/>
      <c r="W37159" s="28"/>
      <c r="Y37159" s="30"/>
      <c r="Z37159" s="30"/>
      <c r="AB37159" s="6"/>
    </row>
    <row r="37160" spans="1:28">
      <c r="A37160" s="2"/>
      <c r="B37160" s="2"/>
      <c r="C37160" s="2"/>
      <c r="G37160" s="94"/>
      <c r="H37160" s="94"/>
      <c r="I37160" s="94"/>
      <c r="J37160" s="2"/>
      <c r="P37160" s="30"/>
      <c r="T37160" s="2"/>
      <c r="V37160" s="2"/>
      <c r="W37160" s="28"/>
      <c r="Y37160" s="30"/>
      <c r="Z37160" s="30"/>
      <c r="AB37160" s="6"/>
    </row>
    <row r="37161" spans="1:28">
      <c r="A37161" s="2"/>
      <c r="B37161" s="2"/>
      <c r="C37161" s="2"/>
      <c r="G37161" s="94"/>
      <c r="H37161" s="94"/>
      <c r="I37161" s="94"/>
      <c r="J37161" s="2"/>
      <c r="P37161" s="30"/>
      <c r="T37161" s="2"/>
      <c r="V37161" s="2"/>
      <c r="W37161" s="28"/>
      <c r="Y37161" s="30"/>
      <c r="Z37161" s="30"/>
      <c r="AB37161" s="6"/>
    </row>
    <row r="37162" spans="1:28">
      <c r="A37162" s="2"/>
      <c r="B37162" s="2"/>
      <c r="C37162" s="2"/>
      <c r="G37162" s="94"/>
      <c r="H37162" s="94"/>
      <c r="I37162" s="94"/>
      <c r="J37162" s="2"/>
      <c r="P37162" s="30"/>
      <c r="T37162" s="2"/>
      <c r="V37162" s="2"/>
      <c r="W37162" s="28"/>
      <c r="Y37162" s="30"/>
      <c r="Z37162" s="30"/>
      <c r="AB37162" s="6"/>
    </row>
    <row r="37163" spans="1:28">
      <c r="A37163" s="2"/>
      <c r="B37163" s="2"/>
      <c r="C37163" s="2"/>
      <c r="G37163" s="94"/>
      <c r="H37163" s="94"/>
      <c r="I37163" s="94"/>
      <c r="J37163" s="2"/>
      <c r="P37163" s="30"/>
      <c r="T37163" s="2"/>
      <c r="V37163" s="2"/>
      <c r="W37163" s="28"/>
      <c r="Y37163" s="30"/>
      <c r="Z37163" s="30"/>
      <c r="AB37163" s="6"/>
    </row>
    <row r="37164" spans="1:28">
      <c r="A37164" s="2"/>
      <c r="B37164" s="2"/>
      <c r="C37164" s="2"/>
      <c r="G37164" s="94"/>
      <c r="H37164" s="94"/>
      <c r="I37164" s="94"/>
      <c r="J37164" s="2"/>
      <c r="P37164" s="30"/>
      <c r="T37164" s="2"/>
      <c r="V37164" s="2"/>
      <c r="W37164" s="28"/>
      <c r="Y37164" s="30"/>
      <c r="Z37164" s="30"/>
      <c r="AB37164" s="6"/>
    </row>
    <row r="37165" spans="1:28">
      <c r="A37165" s="2"/>
      <c r="B37165" s="2"/>
      <c r="C37165" s="2"/>
      <c r="G37165" s="94"/>
      <c r="H37165" s="94"/>
      <c r="I37165" s="94"/>
      <c r="J37165" s="2"/>
      <c r="P37165" s="30"/>
      <c r="T37165" s="2"/>
      <c r="V37165" s="2"/>
      <c r="W37165" s="28"/>
      <c r="Y37165" s="30"/>
      <c r="Z37165" s="30"/>
      <c r="AB37165" s="6"/>
    </row>
    <row r="37166" spans="1:28">
      <c r="A37166" s="2"/>
      <c r="B37166" s="2"/>
      <c r="C37166" s="2"/>
      <c r="G37166" s="94"/>
      <c r="H37166" s="94"/>
      <c r="I37166" s="94"/>
      <c r="J37166" s="2"/>
      <c r="P37166" s="30"/>
      <c r="T37166" s="2"/>
      <c r="V37166" s="2"/>
      <c r="W37166" s="28"/>
      <c r="Y37166" s="30"/>
      <c r="Z37166" s="30"/>
      <c r="AB37166" s="6"/>
    </row>
    <row r="37167" spans="1:28">
      <c r="A37167" s="2"/>
      <c r="B37167" s="2"/>
      <c r="C37167" s="2"/>
      <c r="G37167" s="94"/>
      <c r="H37167" s="94"/>
      <c r="I37167" s="94"/>
      <c r="J37167" s="2"/>
      <c r="P37167" s="30"/>
      <c r="T37167" s="2"/>
      <c r="V37167" s="2"/>
      <c r="W37167" s="28"/>
      <c r="Y37167" s="30"/>
      <c r="Z37167" s="30"/>
      <c r="AB37167" s="6"/>
    </row>
    <row r="37168" spans="1:28">
      <c r="A37168" s="2"/>
      <c r="B37168" s="2"/>
      <c r="C37168" s="2"/>
      <c r="G37168" s="94"/>
      <c r="H37168" s="94"/>
      <c r="I37168" s="94"/>
      <c r="J37168" s="2"/>
      <c r="P37168" s="30"/>
      <c r="T37168" s="2"/>
      <c r="V37168" s="2"/>
      <c r="W37168" s="28"/>
      <c r="Y37168" s="30"/>
      <c r="Z37168" s="30"/>
      <c r="AB37168" s="6"/>
    </row>
    <row r="37169" spans="1:28">
      <c r="A37169" s="2"/>
      <c r="B37169" s="2"/>
      <c r="C37169" s="2"/>
      <c r="G37169" s="94"/>
      <c r="H37169" s="94"/>
      <c r="I37169" s="94"/>
      <c r="J37169" s="2"/>
      <c r="P37169" s="30"/>
      <c r="T37169" s="2"/>
      <c r="V37169" s="2"/>
      <c r="W37169" s="28"/>
      <c r="Y37169" s="30"/>
      <c r="Z37169" s="30"/>
      <c r="AB37169" s="6"/>
    </row>
    <row r="37170" spans="1:28">
      <c r="A37170" s="2"/>
      <c r="B37170" s="2"/>
      <c r="C37170" s="2"/>
      <c r="G37170" s="94"/>
      <c r="H37170" s="94"/>
      <c r="I37170" s="94"/>
      <c r="J37170" s="2"/>
      <c r="P37170" s="30"/>
      <c r="T37170" s="2"/>
      <c r="V37170" s="2"/>
      <c r="W37170" s="28"/>
      <c r="Y37170" s="30"/>
      <c r="Z37170" s="30"/>
      <c r="AB37170" s="6"/>
    </row>
    <row r="37171" spans="1:28">
      <c r="A37171" s="2"/>
      <c r="B37171" s="2"/>
      <c r="C37171" s="2"/>
      <c r="G37171" s="94"/>
      <c r="H37171" s="94"/>
      <c r="I37171" s="94"/>
      <c r="J37171" s="2"/>
      <c r="P37171" s="30"/>
      <c r="T37171" s="2"/>
      <c r="V37171" s="2"/>
      <c r="W37171" s="28"/>
      <c r="Y37171" s="30"/>
      <c r="Z37171" s="30"/>
      <c r="AB37171" s="6"/>
    </row>
    <row r="37172" spans="1:28">
      <c r="A37172" s="2"/>
      <c r="B37172" s="2"/>
      <c r="C37172" s="2"/>
      <c r="G37172" s="94"/>
      <c r="H37172" s="94"/>
      <c r="I37172" s="94"/>
      <c r="J37172" s="2"/>
      <c r="P37172" s="30"/>
      <c r="T37172" s="2"/>
      <c r="V37172" s="2"/>
      <c r="W37172" s="28"/>
      <c r="Y37172" s="30"/>
      <c r="Z37172" s="30"/>
      <c r="AB37172" s="6"/>
    </row>
    <row r="37173" spans="1:28">
      <c r="A37173" s="2"/>
      <c r="B37173" s="2"/>
      <c r="C37173" s="2"/>
      <c r="G37173" s="94"/>
      <c r="H37173" s="94"/>
      <c r="I37173" s="94"/>
      <c r="J37173" s="2"/>
      <c r="P37173" s="30"/>
      <c r="T37173" s="2"/>
      <c r="V37173" s="2"/>
      <c r="W37173" s="28"/>
      <c r="Y37173" s="30"/>
      <c r="Z37173" s="30"/>
      <c r="AB37173" s="6"/>
    </row>
    <row r="37174" spans="1:28">
      <c r="A37174" s="2"/>
      <c r="B37174" s="2"/>
      <c r="C37174" s="2"/>
      <c r="G37174" s="94"/>
      <c r="H37174" s="94"/>
      <c r="I37174" s="94"/>
      <c r="J37174" s="2"/>
      <c r="P37174" s="30"/>
      <c r="T37174" s="2"/>
      <c r="V37174" s="2"/>
      <c r="W37174" s="28"/>
      <c r="Y37174" s="30"/>
      <c r="Z37174" s="30"/>
      <c r="AB37174" s="6"/>
    </row>
    <row r="37175" spans="1:28">
      <c r="A37175" s="2"/>
      <c r="B37175" s="2"/>
      <c r="C37175" s="2"/>
      <c r="G37175" s="94"/>
      <c r="H37175" s="94"/>
      <c r="I37175" s="94"/>
      <c r="J37175" s="2"/>
      <c r="P37175" s="30"/>
      <c r="T37175" s="2"/>
      <c r="V37175" s="2"/>
      <c r="W37175" s="28"/>
      <c r="Y37175" s="30"/>
      <c r="Z37175" s="30"/>
      <c r="AB37175" s="6"/>
    </row>
    <row r="37176" spans="1:28">
      <c r="A37176" s="2"/>
      <c r="B37176" s="2"/>
      <c r="C37176" s="2"/>
      <c r="G37176" s="94"/>
      <c r="H37176" s="94"/>
      <c r="I37176" s="94"/>
      <c r="J37176" s="2"/>
      <c r="P37176" s="30"/>
      <c r="T37176" s="2"/>
      <c r="V37176" s="2"/>
      <c r="W37176" s="28"/>
      <c r="Y37176" s="30"/>
      <c r="Z37176" s="30"/>
      <c r="AB37176" s="6"/>
    </row>
    <row r="37177" spans="1:28">
      <c r="A37177" s="2"/>
      <c r="B37177" s="2"/>
      <c r="C37177" s="2"/>
      <c r="G37177" s="94"/>
      <c r="H37177" s="94"/>
      <c r="I37177" s="94"/>
      <c r="J37177" s="2"/>
      <c r="P37177" s="30"/>
      <c r="T37177" s="2"/>
      <c r="V37177" s="2"/>
      <c r="W37177" s="28"/>
      <c r="Y37177" s="30"/>
      <c r="Z37177" s="30"/>
      <c r="AB37177" s="6"/>
    </row>
    <row r="37178" spans="1:28">
      <c r="A37178" s="2"/>
      <c r="B37178" s="2"/>
      <c r="C37178" s="2"/>
      <c r="G37178" s="94"/>
      <c r="H37178" s="94"/>
      <c r="I37178" s="94"/>
      <c r="J37178" s="2"/>
      <c r="P37178" s="30"/>
      <c r="T37178" s="2"/>
      <c r="V37178" s="2"/>
      <c r="W37178" s="28"/>
      <c r="Y37178" s="30"/>
      <c r="Z37178" s="30"/>
      <c r="AB37178" s="6"/>
    </row>
    <row r="37179" spans="1:28">
      <c r="A37179" s="2"/>
      <c r="B37179" s="2"/>
      <c r="C37179" s="2"/>
      <c r="G37179" s="94"/>
      <c r="H37179" s="94"/>
      <c r="I37179" s="94"/>
      <c r="J37179" s="2"/>
      <c r="P37179" s="30"/>
      <c r="T37179" s="2"/>
      <c r="V37179" s="2"/>
      <c r="W37179" s="28"/>
      <c r="Y37179" s="30"/>
      <c r="Z37179" s="30"/>
      <c r="AB37179" s="6"/>
    </row>
    <row r="37180" spans="1:28">
      <c r="A37180" s="2"/>
      <c r="B37180" s="2"/>
      <c r="C37180" s="2"/>
      <c r="G37180" s="94"/>
      <c r="H37180" s="94"/>
      <c r="I37180" s="94"/>
      <c r="J37180" s="2"/>
      <c r="P37180" s="30"/>
      <c r="T37180" s="2"/>
      <c r="V37180" s="2"/>
      <c r="W37180" s="28"/>
      <c r="Y37180" s="30"/>
      <c r="Z37180" s="30"/>
      <c r="AB37180" s="6"/>
    </row>
    <row r="37181" spans="1:28">
      <c r="A37181" s="2"/>
      <c r="B37181" s="2"/>
      <c r="C37181" s="2"/>
      <c r="G37181" s="94"/>
      <c r="H37181" s="94"/>
      <c r="I37181" s="94"/>
      <c r="J37181" s="2"/>
      <c r="P37181" s="30"/>
      <c r="T37181" s="2"/>
      <c r="V37181" s="2"/>
      <c r="W37181" s="28"/>
      <c r="Y37181" s="30"/>
      <c r="Z37181" s="30"/>
      <c r="AB37181" s="6"/>
    </row>
    <row r="37182" spans="1:28">
      <c r="A37182" s="2"/>
      <c r="B37182" s="2"/>
      <c r="C37182" s="2"/>
      <c r="G37182" s="94"/>
      <c r="H37182" s="94"/>
      <c r="I37182" s="94"/>
      <c r="J37182" s="2"/>
      <c r="P37182" s="30"/>
      <c r="T37182" s="2"/>
      <c r="V37182" s="2"/>
      <c r="W37182" s="28"/>
      <c r="Y37182" s="30"/>
      <c r="Z37182" s="30"/>
      <c r="AB37182" s="6"/>
    </row>
    <row r="37183" spans="1:28">
      <c r="A37183" s="2"/>
      <c r="B37183" s="2"/>
      <c r="C37183" s="2"/>
      <c r="G37183" s="94"/>
      <c r="H37183" s="94"/>
      <c r="I37183" s="94"/>
      <c r="J37183" s="2"/>
      <c r="P37183" s="30"/>
      <c r="T37183" s="2"/>
      <c r="V37183" s="2"/>
      <c r="W37183" s="28"/>
      <c r="Y37183" s="30"/>
      <c r="Z37183" s="30"/>
      <c r="AB37183" s="6"/>
    </row>
    <row r="37184" spans="1:28">
      <c r="A37184" s="2"/>
      <c r="B37184" s="2"/>
      <c r="C37184" s="2"/>
      <c r="G37184" s="94"/>
      <c r="H37184" s="94"/>
      <c r="I37184" s="94"/>
      <c r="J37184" s="2"/>
      <c r="P37184" s="30"/>
      <c r="T37184" s="2"/>
      <c r="V37184" s="2"/>
      <c r="W37184" s="28"/>
      <c r="Y37184" s="30"/>
      <c r="Z37184" s="30"/>
      <c r="AB37184" s="6"/>
    </row>
    <row r="37185" spans="1:28">
      <c r="A37185" s="2"/>
      <c r="B37185" s="2"/>
      <c r="C37185" s="2"/>
      <c r="G37185" s="94"/>
      <c r="H37185" s="94"/>
      <c r="I37185" s="94"/>
      <c r="J37185" s="2"/>
      <c r="P37185" s="30"/>
      <c r="T37185" s="2"/>
      <c r="V37185" s="2"/>
      <c r="W37185" s="28"/>
      <c r="Y37185" s="30"/>
      <c r="Z37185" s="30"/>
      <c r="AB37185" s="6"/>
    </row>
    <row r="37186" spans="1:28">
      <c r="A37186" s="2"/>
      <c r="B37186" s="2"/>
      <c r="C37186" s="2"/>
      <c r="G37186" s="94"/>
      <c r="H37186" s="94"/>
      <c r="I37186" s="94"/>
      <c r="J37186" s="2"/>
      <c r="P37186" s="30"/>
      <c r="T37186" s="2"/>
      <c r="V37186" s="2"/>
      <c r="W37186" s="28"/>
      <c r="Y37186" s="30"/>
      <c r="Z37186" s="30"/>
      <c r="AB37186" s="6"/>
    </row>
    <row r="37187" spans="1:28">
      <c r="A37187" s="2"/>
      <c r="B37187" s="2"/>
      <c r="C37187" s="2"/>
      <c r="G37187" s="94"/>
      <c r="H37187" s="94"/>
      <c r="I37187" s="94"/>
      <c r="J37187" s="2"/>
      <c r="P37187" s="30"/>
      <c r="T37187" s="2"/>
      <c r="V37187" s="2"/>
      <c r="W37187" s="28"/>
      <c r="Y37187" s="30"/>
      <c r="Z37187" s="30"/>
      <c r="AB37187" s="6"/>
    </row>
    <row r="37188" spans="1:28">
      <c r="A37188" s="2"/>
      <c r="B37188" s="2"/>
      <c r="C37188" s="2"/>
      <c r="G37188" s="94"/>
      <c r="H37188" s="94"/>
      <c r="I37188" s="94"/>
      <c r="J37188" s="2"/>
      <c r="P37188" s="30"/>
      <c r="T37188" s="2"/>
      <c r="V37188" s="2"/>
      <c r="W37188" s="28"/>
      <c r="Y37188" s="30"/>
      <c r="Z37188" s="30"/>
      <c r="AB37188" s="6"/>
    </row>
    <row r="37189" spans="1:28">
      <c r="A37189" s="2"/>
      <c r="B37189" s="2"/>
      <c r="C37189" s="2"/>
      <c r="G37189" s="94"/>
      <c r="H37189" s="94"/>
      <c r="I37189" s="94"/>
      <c r="J37189" s="2"/>
      <c r="P37189" s="30"/>
      <c r="T37189" s="2"/>
      <c r="V37189" s="2"/>
      <c r="W37189" s="28"/>
      <c r="Y37189" s="30"/>
      <c r="Z37189" s="30"/>
      <c r="AB37189" s="6"/>
    </row>
    <row r="37190" spans="1:28">
      <c r="A37190" s="2"/>
      <c r="B37190" s="2"/>
      <c r="C37190" s="2"/>
      <c r="G37190" s="94"/>
      <c r="H37190" s="94"/>
      <c r="I37190" s="94"/>
      <c r="J37190" s="2"/>
      <c r="P37190" s="30"/>
      <c r="T37190" s="2"/>
      <c r="V37190" s="2"/>
      <c r="W37190" s="28"/>
      <c r="Y37190" s="30"/>
      <c r="Z37190" s="30"/>
      <c r="AB37190" s="6"/>
    </row>
    <row r="37191" spans="1:28">
      <c r="A37191" s="2"/>
      <c r="B37191" s="2"/>
      <c r="C37191" s="2"/>
      <c r="G37191" s="94"/>
      <c r="H37191" s="94"/>
      <c r="I37191" s="94"/>
      <c r="J37191" s="2"/>
      <c r="P37191" s="30"/>
      <c r="T37191" s="2"/>
      <c r="V37191" s="2"/>
      <c r="W37191" s="28"/>
      <c r="Y37191" s="30"/>
      <c r="Z37191" s="30"/>
      <c r="AB37191" s="6"/>
    </row>
    <row r="37192" spans="1:28">
      <c r="A37192" s="2"/>
      <c r="B37192" s="2"/>
      <c r="C37192" s="2"/>
      <c r="G37192" s="94"/>
      <c r="H37192" s="94"/>
      <c r="I37192" s="94"/>
      <c r="J37192" s="2"/>
      <c r="P37192" s="30"/>
      <c r="T37192" s="2"/>
      <c r="V37192" s="2"/>
      <c r="W37192" s="28"/>
      <c r="Y37192" s="30"/>
      <c r="Z37192" s="30"/>
      <c r="AB37192" s="6"/>
    </row>
    <row r="37193" spans="1:28">
      <c r="A37193" s="2"/>
      <c r="B37193" s="2"/>
      <c r="C37193" s="2"/>
      <c r="G37193" s="94"/>
      <c r="H37193" s="94"/>
      <c r="I37193" s="94"/>
      <c r="J37193" s="2"/>
      <c r="P37193" s="30"/>
      <c r="T37193" s="2"/>
      <c r="V37193" s="2"/>
      <c r="W37193" s="28"/>
      <c r="Y37193" s="30"/>
      <c r="Z37193" s="30"/>
      <c r="AB37193" s="6"/>
    </row>
    <row r="37194" spans="1:28">
      <c r="A37194" s="2"/>
      <c r="B37194" s="2"/>
      <c r="C37194" s="2"/>
      <c r="G37194" s="94"/>
      <c r="H37194" s="94"/>
      <c r="I37194" s="94"/>
      <c r="J37194" s="2"/>
      <c r="P37194" s="30"/>
      <c r="T37194" s="2"/>
      <c r="V37194" s="2"/>
      <c r="W37194" s="28"/>
      <c r="Y37194" s="30"/>
      <c r="Z37194" s="30"/>
      <c r="AB37194" s="6"/>
    </row>
    <row r="37195" spans="1:28">
      <c r="A37195" s="2"/>
      <c r="B37195" s="2"/>
      <c r="C37195" s="2"/>
      <c r="G37195" s="94"/>
      <c r="H37195" s="94"/>
      <c r="I37195" s="94"/>
      <c r="J37195" s="2"/>
      <c r="P37195" s="30"/>
      <c r="T37195" s="2"/>
      <c r="V37195" s="2"/>
      <c r="W37195" s="28"/>
      <c r="Y37195" s="30"/>
      <c r="Z37195" s="30"/>
      <c r="AB37195" s="6"/>
    </row>
    <row r="37196" spans="1:28">
      <c r="A37196" s="2"/>
      <c r="B37196" s="2"/>
      <c r="C37196" s="2"/>
      <c r="G37196" s="94"/>
      <c r="H37196" s="94"/>
      <c r="I37196" s="94"/>
      <c r="J37196" s="2"/>
      <c r="P37196" s="30"/>
      <c r="T37196" s="2"/>
      <c r="V37196" s="2"/>
      <c r="W37196" s="28"/>
      <c r="Y37196" s="30"/>
      <c r="Z37196" s="30"/>
      <c r="AB37196" s="6"/>
    </row>
    <row r="37197" spans="1:28">
      <c r="A37197" s="2"/>
      <c r="B37197" s="2"/>
      <c r="C37197" s="2"/>
      <c r="G37197" s="94"/>
      <c r="H37197" s="94"/>
      <c r="I37197" s="94"/>
      <c r="J37197" s="2"/>
      <c r="P37197" s="30"/>
      <c r="T37197" s="2"/>
      <c r="V37197" s="2"/>
      <c r="W37197" s="28"/>
      <c r="Y37197" s="30"/>
      <c r="Z37197" s="30"/>
      <c r="AB37197" s="6"/>
    </row>
    <row r="37198" spans="1:28">
      <c r="A37198" s="2"/>
      <c r="B37198" s="2"/>
      <c r="C37198" s="2"/>
      <c r="G37198" s="94"/>
      <c r="H37198" s="94"/>
      <c r="I37198" s="94"/>
      <c r="J37198" s="2"/>
      <c r="P37198" s="30"/>
      <c r="T37198" s="2"/>
      <c r="V37198" s="2"/>
      <c r="W37198" s="28"/>
      <c r="Y37198" s="30"/>
      <c r="Z37198" s="30"/>
      <c r="AB37198" s="6"/>
    </row>
    <row r="37199" spans="1:28">
      <c r="A37199" s="2"/>
      <c r="B37199" s="2"/>
      <c r="C37199" s="2"/>
      <c r="G37199" s="94"/>
      <c r="H37199" s="94"/>
      <c r="I37199" s="94"/>
      <c r="J37199" s="2"/>
      <c r="P37199" s="30"/>
      <c r="T37199" s="2"/>
      <c r="V37199" s="2"/>
      <c r="W37199" s="28"/>
      <c r="Y37199" s="30"/>
      <c r="Z37199" s="30"/>
      <c r="AB37199" s="6"/>
    </row>
    <row r="37200" spans="1:28">
      <c r="A37200" s="2"/>
      <c r="B37200" s="2"/>
      <c r="C37200" s="2"/>
      <c r="G37200" s="94"/>
      <c r="H37200" s="94"/>
      <c r="I37200" s="94"/>
      <c r="J37200" s="2"/>
      <c r="P37200" s="30"/>
      <c r="T37200" s="2"/>
      <c r="V37200" s="2"/>
      <c r="W37200" s="28"/>
      <c r="Y37200" s="30"/>
      <c r="Z37200" s="30"/>
      <c r="AB37200" s="6"/>
    </row>
    <row r="37201" spans="1:28">
      <c r="A37201" s="2"/>
      <c r="B37201" s="2"/>
      <c r="C37201" s="2"/>
      <c r="G37201" s="94"/>
      <c r="H37201" s="94"/>
      <c r="I37201" s="94"/>
      <c r="J37201" s="2"/>
      <c r="P37201" s="30"/>
      <c r="T37201" s="2"/>
      <c r="V37201" s="2"/>
      <c r="W37201" s="28"/>
      <c r="Y37201" s="30"/>
      <c r="Z37201" s="30"/>
      <c r="AB37201" s="6"/>
    </row>
    <row r="37202" spans="1:28">
      <c r="A37202" s="2"/>
      <c r="B37202" s="2"/>
      <c r="C37202" s="2"/>
      <c r="G37202" s="94"/>
      <c r="H37202" s="94"/>
      <c r="I37202" s="94"/>
      <c r="J37202" s="2"/>
      <c r="P37202" s="30"/>
      <c r="T37202" s="2"/>
      <c r="V37202" s="2"/>
      <c r="W37202" s="28"/>
      <c r="Y37202" s="30"/>
      <c r="Z37202" s="30"/>
      <c r="AB37202" s="6"/>
    </row>
    <row r="37203" spans="1:28">
      <c r="A37203" s="2"/>
      <c r="B37203" s="2"/>
      <c r="C37203" s="2"/>
      <c r="G37203" s="94"/>
      <c r="H37203" s="94"/>
      <c r="I37203" s="94"/>
      <c r="J37203" s="2"/>
      <c r="P37203" s="30"/>
      <c r="T37203" s="2"/>
      <c r="V37203" s="2"/>
      <c r="W37203" s="28"/>
      <c r="Y37203" s="30"/>
      <c r="Z37203" s="30"/>
      <c r="AB37203" s="6"/>
    </row>
    <row r="37204" spans="1:28">
      <c r="A37204" s="2"/>
      <c r="B37204" s="2"/>
      <c r="C37204" s="2"/>
      <c r="G37204" s="94"/>
      <c r="H37204" s="94"/>
      <c r="I37204" s="94"/>
      <c r="J37204" s="2"/>
      <c r="P37204" s="30"/>
      <c r="T37204" s="2"/>
      <c r="V37204" s="2"/>
      <c r="W37204" s="28"/>
      <c r="Y37204" s="30"/>
      <c r="Z37204" s="30"/>
      <c r="AB37204" s="6"/>
    </row>
    <row r="37205" spans="1:28">
      <c r="A37205" s="2"/>
      <c r="B37205" s="2"/>
      <c r="C37205" s="2"/>
      <c r="G37205" s="94"/>
      <c r="H37205" s="94"/>
      <c r="I37205" s="94"/>
      <c r="J37205" s="2"/>
      <c r="P37205" s="30"/>
      <c r="T37205" s="2"/>
      <c r="V37205" s="2"/>
      <c r="W37205" s="28"/>
      <c r="Y37205" s="30"/>
      <c r="Z37205" s="30"/>
      <c r="AB37205" s="6"/>
    </row>
    <row r="37206" spans="1:28">
      <c r="A37206" s="2"/>
      <c r="B37206" s="2"/>
      <c r="C37206" s="2"/>
      <c r="G37206" s="94"/>
      <c r="H37206" s="94"/>
      <c r="I37206" s="94"/>
      <c r="J37206" s="2"/>
      <c r="P37206" s="30"/>
      <c r="T37206" s="2"/>
      <c r="V37206" s="2"/>
      <c r="W37206" s="28"/>
      <c r="Y37206" s="30"/>
      <c r="Z37206" s="30"/>
      <c r="AB37206" s="6"/>
    </row>
    <row r="37207" spans="1:28">
      <c r="A37207" s="2"/>
      <c r="B37207" s="2"/>
      <c r="C37207" s="2"/>
      <c r="G37207" s="94"/>
      <c r="H37207" s="94"/>
      <c r="I37207" s="94"/>
      <c r="J37207" s="2"/>
      <c r="P37207" s="30"/>
      <c r="T37207" s="2"/>
      <c r="V37207" s="2"/>
      <c r="W37207" s="28"/>
      <c r="Y37207" s="30"/>
      <c r="Z37207" s="30"/>
      <c r="AB37207" s="6"/>
    </row>
    <row r="37208" spans="1:28">
      <c r="A37208" s="2"/>
      <c r="B37208" s="2"/>
      <c r="C37208" s="2"/>
      <c r="G37208" s="94"/>
      <c r="H37208" s="94"/>
      <c r="I37208" s="94"/>
      <c r="J37208" s="2"/>
      <c r="P37208" s="30"/>
      <c r="T37208" s="2"/>
      <c r="V37208" s="2"/>
      <c r="W37208" s="28"/>
      <c r="Y37208" s="30"/>
      <c r="Z37208" s="30"/>
      <c r="AB37208" s="6"/>
    </row>
    <row r="37209" spans="1:28">
      <c r="A37209" s="2"/>
      <c r="B37209" s="2"/>
      <c r="C37209" s="2"/>
      <c r="G37209" s="94"/>
      <c r="H37209" s="94"/>
      <c r="I37209" s="94"/>
      <c r="J37209" s="2"/>
      <c r="P37209" s="30"/>
      <c r="T37209" s="2"/>
      <c r="V37209" s="2"/>
      <c r="W37209" s="28"/>
      <c r="Y37209" s="30"/>
      <c r="Z37209" s="30"/>
      <c r="AB37209" s="6"/>
    </row>
    <row r="37210" spans="1:28">
      <c r="A37210" s="2"/>
      <c r="B37210" s="2"/>
      <c r="C37210" s="2"/>
      <c r="G37210" s="94"/>
      <c r="H37210" s="94"/>
      <c r="I37210" s="94"/>
      <c r="J37210" s="2"/>
      <c r="P37210" s="30"/>
      <c r="T37210" s="2"/>
      <c r="V37210" s="2"/>
      <c r="W37210" s="28"/>
      <c r="Y37210" s="30"/>
      <c r="Z37210" s="30"/>
      <c r="AB37210" s="6"/>
    </row>
    <row r="37211" spans="1:28">
      <c r="A37211" s="2"/>
      <c r="B37211" s="2"/>
      <c r="C37211" s="2"/>
      <c r="G37211" s="94"/>
      <c r="H37211" s="94"/>
      <c r="I37211" s="94"/>
      <c r="J37211" s="2"/>
      <c r="P37211" s="30"/>
      <c r="T37211" s="2"/>
      <c r="V37211" s="2"/>
      <c r="W37211" s="28"/>
      <c r="Y37211" s="30"/>
      <c r="Z37211" s="30"/>
      <c r="AB37211" s="6"/>
    </row>
    <row r="37212" spans="1:28">
      <c r="A37212" s="2"/>
      <c r="B37212" s="2"/>
      <c r="C37212" s="2"/>
      <c r="G37212" s="94"/>
      <c r="H37212" s="94"/>
      <c r="I37212" s="94"/>
      <c r="J37212" s="2"/>
      <c r="P37212" s="30"/>
      <c r="T37212" s="2"/>
      <c r="V37212" s="2"/>
      <c r="W37212" s="28"/>
      <c r="Y37212" s="30"/>
      <c r="Z37212" s="30"/>
      <c r="AB37212" s="6"/>
    </row>
    <row r="37213" spans="1:28">
      <c r="A37213" s="2"/>
      <c r="B37213" s="2"/>
      <c r="C37213" s="2"/>
      <c r="G37213" s="94"/>
      <c r="H37213" s="94"/>
      <c r="I37213" s="94"/>
      <c r="J37213" s="2"/>
      <c r="P37213" s="30"/>
      <c r="T37213" s="2"/>
      <c r="V37213" s="2"/>
      <c r="W37213" s="28"/>
      <c r="Y37213" s="30"/>
      <c r="Z37213" s="30"/>
      <c r="AB37213" s="6"/>
    </row>
    <row r="37214" spans="1:28">
      <c r="A37214" s="2"/>
      <c r="B37214" s="2"/>
      <c r="C37214" s="2"/>
      <c r="G37214" s="94"/>
      <c r="H37214" s="94"/>
      <c r="I37214" s="94"/>
      <c r="J37214" s="2"/>
      <c r="P37214" s="30"/>
      <c r="T37214" s="2"/>
      <c r="V37214" s="2"/>
      <c r="W37214" s="28"/>
      <c r="Y37214" s="30"/>
      <c r="Z37214" s="30"/>
      <c r="AB37214" s="6"/>
    </row>
    <row r="37215" spans="1:28">
      <c r="A37215" s="2"/>
      <c r="B37215" s="2"/>
      <c r="C37215" s="2"/>
      <c r="G37215" s="94"/>
      <c r="H37215" s="94"/>
      <c r="I37215" s="94"/>
      <c r="J37215" s="2"/>
      <c r="P37215" s="30"/>
      <c r="T37215" s="2"/>
      <c r="V37215" s="2"/>
      <c r="W37215" s="28"/>
      <c r="Y37215" s="30"/>
      <c r="Z37215" s="30"/>
      <c r="AB37215" s="6"/>
    </row>
    <row r="37216" spans="1:28">
      <c r="A37216" s="2"/>
      <c r="B37216" s="2"/>
      <c r="C37216" s="2"/>
      <c r="G37216" s="94"/>
      <c r="H37216" s="94"/>
      <c r="I37216" s="94"/>
      <c r="J37216" s="2"/>
      <c r="P37216" s="30"/>
      <c r="T37216" s="2"/>
      <c r="V37216" s="2"/>
      <c r="W37216" s="28"/>
      <c r="Y37216" s="30"/>
      <c r="Z37216" s="30"/>
      <c r="AB37216" s="6"/>
    </row>
    <row r="37217" spans="1:28">
      <c r="A37217" s="2"/>
      <c r="B37217" s="2"/>
      <c r="C37217" s="2"/>
      <c r="G37217" s="94"/>
      <c r="H37217" s="94"/>
      <c r="I37217" s="94"/>
      <c r="J37217" s="2"/>
      <c r="P37217" s="30"/>
      <c r="T37217" s="2"/>
      <c r="V37217" s="2"/>
      <c r="W37217" s="28"/>
      <c r="Y37217" s="30"/>
      <c r="Z37217" s="30"/>
      <c r="AB37217" s="6"/>
    </row>
    <row r="37218" spans="1:28">
      <c r="A37218" s="2"/>
      <c r="B37218" s="2"/>
      <c r="C37218" s="2"/>
      <c r="G37218" s="94"/>
      <c r="H37218" s="94"/>
      <c r="I37218" s="94"/>
      <c r="J37218" s="2"/>
      <c r="P37218" s="30"/>
      <c r="T37218" s="2"/>
      <c r="V37218" s="2"/>
      <c r="W37218" s="28"/>
      <c r="Y37218" s="30"/>
      <c r="Z37218" s="30"/>
      <c r="AB37218" s="6"/>
    </row>
    <row r="37219" spans="1:28">
      <c r="A37219" s="2"/>
      <c r="B37219" s="2"/>
      <c r="C37219" s="2"/>
      <c r="G37219" s="94"/>
      <c r="H37219" s="94"/>
      <c r="I37219" s="94"/>
      <c r="J37219" s="2"/>
      <c r="P37219" s="30"/>
      <c r="T37219" s="2"/>
      <c r="V37219" s="2"/>
      <c r="W37219" s="28"/>
      <c r="Y37219" s="30"/>
      <c r="Z37219" s="30"/>
      <c r="AB37219" s="6"/>
    </row>
    <row r="37220" spans="1:28">
      <c r="A37220" s="2"/>
      <c r="B37220" s="2"/>
      <c r="C37220" s="2"/>
      <c r="G37220" s="94"/>
      <c r="H37220" s="94"/>
      <c r="I37220" s="94"/>
      <c r="J37220" s="2"/>
      <c r="P37220" s="30"/>
      <c r="T37220" s="2"/>
      <c r="V37220" s="2"/>
      <c r="W37220" s="28"/>
      <c r="Y37220" s="30"/>
      <c r="Z37220" s="30"/>
      <c r="AB37220" s="6"/>
    </row>
    <row r="37221" spans="1:28">
      <c r="A37221" s="2"/>
      <c r="B37221" s="2"/>
      <c r="C37221" s="2"/>
      <c r="G37221" s="94"/>
      <c r="H37221" s="94"/>
      <c r="I37221" s="94"/>
      <c r="J37221" s="2"/>
      <c r="P37221" s="30"/>
      <c r="T37221" s="2"/>
      <c r="V37221" s="2"/>
      <c r="W37221" s="28"/>
      <c r="Y37221" s="30"/>
      <c r="Z37221" s="30"/>
      <c r="AB37221" s="6"/>
    </row>
    <row r="37222" spans="1:28">
      <c r="A37222" s="2"/>
      <c r="B37222" s="2"/>
      <c r="C37222" s="2"/>
      <c r="G37222" s="94"/>
      <c r="H37222" s="94"/>
      <c r="I37222" s="94"/>
      <c r="J37222" s="2"/>
      <c r="P37222" s="30"/>
      <c r="T37222" s="2"/>
      <c r="V37222" s="2"/>
      <c r="W37222" s="28"/>
      <c r="Y37222" s="30"/>
      <c r="Z37222" s="30"/>
      <c r="AB37222" s="6"/>
    </row>
    <row r="37223" spans="1:28">
      <c r="A37223" s="2"/>
      <c r="B37223" s="2"/>
      <c r="C37223" s="2"/>
      <c r="G37223" s="94"/>
      <c r="H37223" s="94"/>
      <c r="I37223" s="94"/>
      <c r="J37223" s="2"/>
      <c r="P37223" s="30"/>
      <c r="T37223" s="2"/>
      <c r="V37223" s="2"/>
      <c r="W37223" s="28"/>
      <c r="Y37223" s="30"/>
      <c r="Z37223" s="30"/>
      <c r="AB37223" s="6"/>
    </row>
    <row r="37224" spans="1:28">
      <c r="A37224" s="2"/>
      <c r="B37224" s="2"/>
      <c r="C37224" s="2"/>
      <c r="G37224" s="94"/>
      <c r="H37224" s="94"/>
      <c r="I37224" s="94"/>
      <c r="J37224" s="2"/>
      <c r="P37224" s="30"/>
      <c r="T37224" s="2"/>
      <c r="V37224" s="2"/>
      <c r="W37224" s="28"/>
      <c r="Y37224" s="30"/>
      <c r="Z37224" s="30"/>
      <c r="AB37224" s="6"/>
    </row>
    <row r="37225" spans="1:28">
      <c r="A37225" s="2"/>
      <c r="B37225" s="2"/>
      <c r="C37225" s="2"/>
      <c r="G37225" s="94"/>
      <c r="H37225" s="94"/>
      <c r="I37225" s="94"/>
      <c r="J37225" s="2"/>
      <c r="P37225" s="30"/>
      <c r="T37225" s="2"/>
      <c r="V37225" s="2"/>
      <c r="W37225" s="28"/>
      <c r="Y37225" s="30"/>
      <c r="Z37225" s="30"/>
      <c r="AB37225" s="6"/>
    </row>
    <row r="37226" spans="1:28">
      <c r="A37226" s="2"/>
      <c r="B37226" s="2"/>
      <c r="C37226" s="2"/>
      <c r="G37226" s="94"/>
      <c r="H37226" s="94"/>
      <c r="I37226" s="94"/>
      <c r="J37226" s="2"/>
      <c r="P37226" s="30"/>
      <c r="T37226" s="2"/>
      <c r="V37226" s="2"/>
      <c r="W37226" s="28"/>
      <c r="Y37226" s="30"/>
      <c r="Z37226" s="30"/>
      <c r="AB37226" s="6"/>
    </row>
    <row r="37227" spans="1:28">
      <c r="A37227" s="2"/>
      <c r="B37227" s="2"/>
      <c r="C37227" s="2"/>
      <c r="G37227" s="94"/>
      <c r="H37227" s="94"/>
      <c r="I37227" s="94"/>
      <c r="J37227" s="2"/>
      <c r="P37227" s="30"/>
      <c r="T37227" s="2"/>
      <c r="V37227" s="2"/>
      <c r="W37227" s="28"/>
      <c r="Y37227" s="30"/>
      <c r="Z37227" s="30"/>
      <c r="AB37227" s="6"/>
    </row>
    <row r="37228" spans="1:28">
      <c r="A37228" s="2"/>
      <c r="B37228" s="2"/>
      <c r="C37228" s="2"/>
      <c r="G37228" s="94"/>
      <c r="H37228" s="94"/>
      <c r="I37228" s="94"/>
      <c r="J37228" s="2"/>
      <c r="P37228" s="30"/>
      <c r="T37228" s="2"/>
      <c r="V37228" s="2"/>
      <c r="W37228" s="28"/>
      <c r="Y37228" s="30"/>
      <c r="Z37228" s="30"/>
      <c r="AB37228" s="6"/>
    </row>
    <row r="37229" spans="1:28">
      <c r="A37229" s="2"/>
      <c r="B37229" s="2"/>
      <c r="C37229" s="2"/>
      <c r="G37229" s="94"/>
      <c r="H37229" s="94"/>
      <c r="I37229" s="94"/>
      <c r="J37229" s="2"/>
      <c r="P37229" s="30"/>
      <c r="T37229" s="2"/>
      <c r="V37229" s="2"/>
      <c r="W37229" s="28"/>
      <c r="Y37229" s="30"/>
      <c r="Z37229" s="30"/>
      <c r="AB37229" s="6"/>
    </row>
    <row r="37230" spans="1:28">
      <c r="A37230" s="2"/>
      <c r="B37230" s="2"/>
      <c r="C37230" s="2"/>
      <c r="G37230" s="94"/>
      <c r="H37230" s="94"/>
      <c r="I37230" s="94"/>
      <c r="J37230" s="2"/>
      <c r="P37230" s="30"/>
      <c r="T37230" s="2"/>
      <c r="V37230" s="2"/>
      <c r="W37230" s="28"/>
      <c r="Y37230" s="30"/>
      <c r="Z37230" s="30"/>
      <c r="AB37230" s="6"/>
    </row>
    <row r="37231" spans="1:28">
      <c r="A37231" s="2"/>
      <c r="B37231" s="2"/>
      <c r="C37231" s="2"/>
      <c r="G37231" s="94"/>
      <c r="H37231" s="94"/>
      <c r="I37231" s="94"/>
      <c r="J37231" s="2"/>
      <c r="P37231" s="30"/>
      <c r="T37231" s="2"/>
      <c r="V37231" s="2"/>
      <c r="W37231" s="28"/>
      <c r="Y37231" s="30"/>
      <c r="Z37231" s="30"/>
      <c r="AB37231" s="6"/>
    </row>
    <row r="37232" spans="1:28">
      <c r="A37232" s="2"/>
      <c r="B37232" s="2"/>
      <c r="C37232" s="2"/>
      <c r="G37232" s="94"/>
      <c r="H37232" s="94"/>
      <c r="I37232" s="94"/>
      <c r="J37232" s="2"/>
      <c r="P37232" s="30"/>
      <c r="T37232" s="2"/>
      <c r="V37232" s="2"/>
      <c r="W37232" s="28"/>
      <c r="Y37232" s="30"/>
      <c r="Z37232" s="30"/>
      <c r="AB37232" s="6"/>
    </row>
    <row r="37233" spans="1:28">
      <c r="A37233" s="2"/>
      <c r="B37233" s="2"/>
      <c r="C37233" s="2"/>
      <c r="G37233" s="94"/>
      <c r="H37233" s="94"/>
      <c r="I37233" s="94"/>
      <c r="J37233" s="2"/>
      <c r="P37233" s="30"/>
      <c r="T37233" s="2"/>
      <c r="V37233" s="2"/>
      <c r="W37233" s="28"/>
      <c r="Y37233" s="30"/>
      <c r="Z37233" s="30"/>
      <c r="AB37233" s="6"/>
    </row>
    <row r="37234" spans="1:28">
      <c r="A37234" s="2"/>
      <c r="B37234" s="2"/>
      <c r="C37234" s="2"/>
      <c r="G37234" s="94"/>
      <c r="H37234" s="94"/>
      <c r="I37234" s="94"/>
      <c r="J37234" s="2"/>
      <c r="P37234" s="30"/>
      <c r="T37234" s="2"/>
      <c r="V37234" s="2"/>
      <c r="W37234" s="28"/>
      <c r="Y37234" s="30"/>
      <c r="Z37234" s="30"/>
      <c r="AB37234" s="6"/>
    </row>
    <row r="37235" spans="1:28">
      <c r="A37235" s="2"/>
      <c r="B37235" s="2"/>
      <c r="C37235" s="2"/>
      <c r="G37235" s="94"/>
      <c r="H37235" s="94"/>
      <c r="I37235" s="94"/>
      <c r="J37235" s="2"/>
      <c r="P37235" s="30"/>
      <c r="T37235" s="2"/>
      <c r="V37235" s="2"/>
      <c r="W37235" s="28"/>
      <c r="Y37235" s="30"/>
      <c r="Z37235" s="30"/>
      <c r="AB37235" s="6"/>
    </row>
    <row r="37236" spans="1:28">
      <c r="A37236" s="2"/>
      <c r="B37236" s="2"/>
      <c r="C37236" s="2"/>
      <c r="G37236" s="94"/>
      <c r="H37236" s="94"/>
      <c r="I37236" s="94"/>
      <c r="J37236" s="2"/>
      <c r="P37236" s="30"/>
      <c r="T37236" s="2"/>
      <c r="V37236" s="2"/>
      <c r="W37236" s="28"/>
      <c r="Y37236" s="30"/>
      <c r="Z37236" s="30"/>
      <c r="AB37236" s="6"/>
    </row>
    <row r="37237" spans="1:28">
      <c r="A37237" s="2"/>
      <c r="B37237" s="2"/>
      <c r="C37237" s="2"/>
      <c r="G37237" s="94"/>
      <c r="H37237" s="94"/>
      <c r="I37237" s="94"/>
      <c r="J37237" s="2"/>
      <c r="P37237" s="30"/>
      <c r="T37237" s="2"/>
      <c r="V37237" s="2"/>
      <c r="W37237" s="28"/>
      <c r="Y37237" s="30"/>
      <c r="Z37237" s="30"/>
      <c r="AB37237" s="6"/>
    </row>
    <row r="37238" spans="1:28">
      <c r="A37238" s="2"/>
      <c r="B37238" s="2"/>
      <c r="C37238" s="2"/>
      <c r="G37238" s="94"/>
      <c r="H37238" s="94"/>
      <c r="I37238" s="94"/>
      <c r="J37238" s="2"/>
      <c r="P37238" s="30"/>
      <c r="T37238" s="2"/>
      <c r="V37238" s="2"/>
      <c r="W37238" s="28"/>
      <c r="Y37238" s="30"/>
      <c r="Z37238" s="30"/>
      <c r="AB37238" s="6"/>
    </row>
    <row r="37239" spans="1:28">
      <c r="A37239" s="2"/>
      <c r="B37239" s="2"/>
      <c r="C37239" s="2"/>
      <c r="G37239" s="94"/>
      <c r="H37239" s="94"/>
      <c r="I37239" s="94"/>
      <c r="J37239" s="2"/>
      <c r="P37239" s="30"/>
      <c r="T37239" s="2"/>
      <c r="V37239" s="2"/>
      <c r="W37239" s="28"/>
      <c r="Y37239" s="30"/>
      <c r="Z37239" s="30"/>
      <c r="AB37239" s="6"/>
    </row>
    <row r="37240" spans="1:28">
      <c r="A37240" s="2"/>
      <c r="B37240" s="2"/>
      <c r="C37240" s="2"/>
      <c r="G37240" s="94"/>
      <c r="H37240" s="94"/>
      <c r="I37240" s="94"/>
      <c r="J37240" s="2"/>
      <c r="P37240" s="30"/>
      <c r="T37240" s="2"/>
      <c r="V37240" s="2"/>
      <c r="W37240" s="28"/>
      <c r="Y37240" s="30"/>
      <c r="Z37240" s="30"/>
      <c r="AB37240" s="6"/>
    </row>
    <row r="37241" spans="1:28">
      <c r="A37241" s="2"/>
      <c r="B37241" s="2"/>
      <c r="C37241" s="2"/>
      <c r="G37241" s="94"/>
      <c r="H37241" s="94"/>
      <c r="I37241" s="94"/>
      <c r="J37241" s="2"/>
      <c r="P37241" s="30"/>
      <c r="T37241" s="2"/>
      <c r="V37241" s="2"/>
      <c r="W37241" s="28"/>
      <c r="Y37241" s="30"/>
      <c r="Z37241" s="30"/>
      <c r="AB37241" s="6"/>
    </row>
    <row r="37242" spans="1:28">
      <c r="A37242" s="2"/>
      <c r="B37242" s="2"/>
      <c r="C37242" s="2"/>
      <c r="G37242" s="94"/>
      <c r="H37242" s="94"/>
      <c r="I37242" s="94"/>
      <c r="J37242" s="2"/>
      <c r="P37242" s="30"/>
      <c r="T37242" s="2"/>
      <c r="V37242" s="2"/>
      <c r="W37242" s="28"/>
      <c r="Y37242" s="30"/>
      <c r="Z37242" s="30"/>
      <c r="AB37242" s="6"/>
    </row>
    <row r="37243" spans="1:28">
      <c r="A37243" s="2"/>
      <c r="B37243" s="2"/>
      <c r="C37243" s="2"/>
      <c r="G37243" s="94"/>
      <c r="H37243" s="94"/>
      <c r="I37243" s="94"/>
      <c r="J37243" s="2"/>
      <c r="P37243" s="30"/>
      <c r="T37243" s="2"/>
      <c r="V37243" s="2"/>
      <c r="W37243" s="28"/>
      <c r="Y37243" s="30"/>
      <c r="Z37243" s="30"/>
      <c r="AB37243" s="6"/>
    </row>
    <row r="37244" spans="1:28">
      <c r="A37244" s="2"/>
      <c r="B37244" s="2"/>
      <c r="C37244" s="2"/>
      <c r="G37244" s="94"/>
      <c r="H37244" s="94"/>
      <c r="I37244" s="94"/>
      <c r="J37244" s="2"/>
      <c r="P37244" s="30"/>
      <c r="T37244" s="2"/>
      <c r="V37244" s="2"/>
      <c r="W37244" s="28"/>
      <c r="Y37244" s="30"/>
      <c r="Z37244" s="30"/>
      <c r="AB37244" s="6"/>
    </row>
    <row r="37245" spans="1:28">
      <c r="A37245" s="2"/>
      <c r="B37245" s="2"/>
      <c r="C37245" s="2"/>
      <c r="G37245" s="94"/>
      <c r="H37245" s="94"/>
      <c r="I37245" s="94"/>
      <c r="J37245" s="2"/>
      <c r="P37245" s="30"/>
      <c r="T37245" s="2"/>
      <c r="V37245" s="2"/>
      <c r="W37245" s="28"/>
      <c r="Y37245" s="30"/>
      <c r="Z37245" s="30"/>
      <c r="AB37245" s="6"/>
    </row>
    <row r="37246" spans="1:28">
      <c r="A37246" s="2"/>
      <c r="B37246" s="2"/>
      <c r="C37246" s="2"/>
      <c r="G37246" s="94"/>
      <c r="H37246" s="94"/>
      <c r="I37246" s="94"/>
      <c r="J37246" s="2"/>
      <c r="P37246" s="30"/>
      <c r="T37246" s="2"/>
      <c r="V37246" s="2"/>
      <c r="W37246" s="28"/>
      <c r="Y37246" s="30"/>
      <c r="Z37246" s="30"/>
      <c r="AB37246" s="6"/>
    </row>
    <row r="37247" spans="1:28">
      <c r="A37247" s="2"/>
      <c r="B37247" s="2"/>
      <c r="C37247" s="2"/>
      <c r="G37247" s="94"/>
      <c r="H37247" s="94"/>
      <c r="I37247" s="94"/>
      <c r="J37247" s="2"/>
      <c r="P37247" s="30"/>
      <c r="T37247" s="2"/>
      <c r="V37247" s="2"/>
      <c r="W37247" s="28"/>
      <c r="Y37247" s="30"/>
      <c r="Z37247" s="30"/>
      <c r="AB37247" s="6"/>
    </row>
    <row r="37248" spans="1:28">
      <c r="A37248" s="2"/>
      <c r="B37248" s="2"/>
      <c r="C37248" s="2"/>
      <c r="G37248" s="94"/>
      <c r="H37248" s="94"/>
      <c r="I37248" s="94"/>
      <c r="J37248" s="2"/>
      <c r="P37248" s="30"/>
      <c r="T37248" s="2"/>
      <c r="V37248" s="2"/>
      <c r="W37248" s="28"/>
      <c r="Y37248" s="30"/>
      <c r="Z37248" s="30"/>
      <c r="AB37248" s="6"/>
    </row>
    <row r="37249" spans="1:28">
      <c r="A37249" s="2"/>
      <c r="B37249" s="2"/>
      <c r="C37249" s="2"/>
      <c r="G37249" s="94"/>
      <c r="H37249" s="94"/>
      <c r="I37249" s="94"/>
      <c r="J37249" s="2"/>
      <c r="P37249" s="30"/>
      <c r="T37249" s="2"/>
      <c r="V37249" s="2"/>
      <c r="W37249" s="28"/>
      <c r="Y37249" s="30"/>
      <c r="Z37249" s="30"/>
      <c r="AB37249" s="6"/>
    </row>
    <row r="37250" spans="1:28">
      <c r="A37250" s="2"/>
      <c r="B37250" s="2"/>
      <c r="C37250" s="2"/>
      <c r="G37250" s="94"/>
      <c r="H37250" s="94"/>
      <c r="I37250" s="94"/>
      <c r="J37250" s="2"/>
      <c r="P37250" s="30"/>
      <c r="T37250" s="2"/>
      <c r="V37250" s="2"/>
      <c r="W37250" s="28"/>
      <c r="Y37250" s="30"/>
      <c r="Z37250" s="30"/>
      <c r="AB37250" s="6"/>
    </row>
    <row r="37251" spans="1:28">
      <c r="A37251" s="2"/>
      <c r="B37251" s="2"/>
      <c r="C37251" s="2"/>
      <c r="G37251" s="94"/>
      <c r="H37251" s="94"/>
      <c r="I37251" s="94"/>
      <c r="J37251" s="2"/>
      <c r="P37251" s="30"/>
      <c r="T37251" s="2"/>
      <c r="V37251" s="2"/>
      <c r="W37251" s="28"/>
      <c r="Y37251" s="30"/>
      <c r="Z37251" s="30"/>
      <c r="AB37251" s="6"/>
    </row>
    <row r="37252" spans="1:28">
      <c r="A37252" s="2"/>
      <c r="B37252" s="2"/>
      <c r="C37252" s="2"/>
      <c r="G37252" s="94"/>
      <c r="H37252" s="94"/>
      <c r="I37252" s="94"/>
      <c r="J37252" s="2"/>
      <c r="P37252" s="30"/>
      <c r="T37252" s="2"/>
      <c r="V37252" s="2"/>
      <c r="W37252" s="28"/>
      <c r="Y37252" s="30"/>
      <c r="Z37252" s="30"/>
      <c r="AB37252" s="6"/>
    </row>
    <row r="37253" spans="1:28">
      <c r="A37253" s="2"/>
      <c r="B37253" s="2"/>
      <c r="C37253" s="2"/>
      <c r="G37253" s="94"/>
      <c r="H37253" s="94"/>
      <c r="I37253" s="94"/>
      <c r="J37253" s="2"/>
      <c r="P37253" s="30"/>
      <c r="T37253" s="2"/>
      <c r="V37253" s="2"/>
      <c r="W37253" s="28"/>
      <c r="Y37253" s="30"/>
      <c r="Z37253" s="30"/>
      <c r="AB37253" s="6"/>
    </row>
    <row r="37254" spans="1:28">
      <c r="A37254" s="2"/>
      <c r="B37254" s="2"/>
      <c r="C37254" s="2"/>
      <c r="G37254" s="94"/>
      <c r="H37254" s="94"/>
      <c r="I37254" s="94"/>
      <c r="J37254" s="2"/>
      <c r="P37254" s="30"/>
      <c r="T37254" s="2"/>
      <c r="V37254" s="2"/>
      <c r="W37254" s="28"/>
      <c r="Y37254" s="30"/>
      <c r="Z37254" s="30"/>
      <c r="AB37254" s="6"/>
    </row>
    <row r="37255" spans="1:28">
      <c r="A37255" s="2"/>
      <c r="B37255" s="2"/>
      <c r="C37255" s="2"/>
      <c r="G37255" s="94"/>
      <c r="H37255" s="94"/>
      <c r="I37255" s="94"/>
      <c r="J37255" s="2"/>
      <c r="P37255" s="30"/>
      <c r="T37255" s="2"/>
      <c r="V37255" s="2"/>
      <c r="W37255" s="28"/>
      <c r="Y37255" s="30"/>
      <c r="Z37255" s="30"/>
      <c r="AB37255" s="6"/>
    </row>
    <row r="37256" spans="1:28">
      <c r="A37256" s="2"/>
      <c r="B37256" s="2"/>
      <c r="C37256" s="2"/>
      <c r="G37256" s="94"/>
      <c r="H37256" s="94"/>
      <c r="I37256" s="94"/>
      <c r="J37256" s="2"/>
      <c r="P37256" s="30"/>
      <c r="T37256" s="2"/>
      <c r="V37256" s="2"/>
      <c r="W37256" s="28"/>
      <c r="Y37256" s="30"/>
      <c r="Z37256" s="30"/>
      <c r="AB37256" s="6"/>
    </row>
    <row r="37257" spans="1:28">
      <c r="A37257" s="2"/>
      <c r="B37257" s="2"/>
      <c r="C37257" s="2"/>
      <c r="G37257" s="94"/>
      <c r="H37257" s="94"/>
      <c r="I37257" s="94"/>
      <c r="J37257" s="2"/>
      <c r="P37257" s="30"/>
      <c r="T37257" s="2"/>
      <c r="V37257" s="2"/>
      <c r="W37257" s="28"/>
      <c r="Y37257" s="30"/>
      <c r="Z37257" s="30"/>
      <c r="AB37257" s="6"/>
    </row>
    <row r="37258" spans="1:28">
      <c r="A37258" s="2"/>
      <c r="B37258" s="2"/>
      <c r="C37258" s="2"/>
      <c r="G37258" s="94"/>
      <c r="H37258" s="94"/>
      <c r="I37258" s="94"/>
      <c r="J37258" s="2"/>
      <c r="P37258" s="30"/>
      <c r="T37258" s="2"/>
      <c r="V37258" s="2"/>
      <c r="W37258" s="28"/>
      <c r="Y37258" s="30"/>
      <c r="Z37258" s="30"/>
      <c r="AB37258" s="6"/>
    </row>
    <row r="37259" spans="1:28">
      <c r="A37259" s="2"/>
      <c r="B37259" s="2"/>
      <c r="C37259" s="2"/>
      <c r="G37259" s="94"/>
      <c r="H37259" s="94"/>
      <c r="I37259" s="94"/>
      <c r="J37259" s="2"/>
      <c r="P37259" s="30"/>
      <c r="T37259" s="2"/>
      <c r="V37259" s="2"/>
      <c r="W37259" s="28"/>
      <c r="Y37259" s="30"/>
      <c r="Z37259" s="30"/>
      <c r="AB37259" s="6"/>
    </row>
    <row r="37260" spans="1:28">
      <c r="A37260" s="2"/>
      <c r="B37260" s="2"/>
      <c r="C37260" s="2"/>
      <c r="G37260" s="94"/>
      <c r="H37260" s="94"/>
      <c r="I37260" s="94"/>
      <c r="J37260" s="2"/>
      <c r="P37260" s="30"/>
      <c r="T37260" s="2"/>
      <c r="V37260" s="2"/>
      <c r="W37260" s="28"/>
      <c r="Y37260" s="30"/>
      <c r="Z37260" s="30"/>
      <c r="AB37260" s="6"/>
    </row>
    <row r="37261" spans="1:28">
      <c r="A37261" s="2"/>
      <c r="B37261" s="2"/>
      <c r="C37261" s="2"/>
      <c r="G37261" s="94"/>
      <c r="H37261" s="94"/>
      <c r="I37261" s="94"/>
      <c r="J37261" s="2"/>
      <c r="P37261" s="30"/>
      <c r="T37261" s="2"/>
      <c r="V37261" s="2"/>
      <c r="W37261" s="28"/>
      <c r="Y37261" s="30"/>
      <c r="Z37261" s="30"/>
      <c r="AB37261" s="6"/>
    </row>
    <row r="37262" spans="1:28">
      <c r="A37262" s="2"/>
      <c r="B37262" s="2"/>
      <c r="C37262" s="2"/>
      <c r="G37262" s="94"/>
      <c r="H37262" s="94"/>
      <c r="I37262" s="94"/>
      <c r="J37262" s="2"/>
      <c r="P37262" s="30"/>
      <c r="T37262" s="2"/>
      <c r="V37262" s="2"/>
      <c r="W37262" s="28"/>
      <c r="Y37262" s="30"/>
      <c r="Z37262" s="30"/>
      <c r="AB37262" s="6"/>
    </row>
    <row r="37263" spans="1:28">
      <c r="A37263" s="2"/>
      <c r="B37263" s="2"/>
      <c r="C37263" s="2"/>
      <c r="G37263" s="94"/>
      <c r="H37263" s="94"/>
      <c r="I37263" s="94"/>
      <c r="J37263" s="2"/>
      <c r="P37263" s="30"/>
      <c r="T37263" s="2"/>
      <c r="V37263" s="2"/>
      <c r="W37263" s="28"/>
      <c r="Y37263" s="30"/>
      <c r="Z37263" s="30"/>
      <c r="AB37263" s="6"/>
    </row>
    <row r="37264" spans="1:28">
      <c r="A37264" s="2"/>
      <c r="B37264" s="2"/>
      <c r="C37264" s="2"/>
      <c r="G37264" s="94"/>
      <c r="H37264" s="94"/>
      <c r="I37264" s="94"/>
      <c r="J37264" s="2"/>
      <c r="P37264" s="30"/>
      <c r="T37264" s="2"/>
      <c r="V37264" s="2"/>
      <c r="W37264" s="28"/>
      <c r="Y37264" s="30"/>
      <c r="Z37264" s="30"/>
      <c r="AB37264" s="6"/>
    </row>
    <row r="37265" spans="1:28">
      <c r="A37265" s="2"/>
      <c r="B37265" s="2"/>
      <c r="C37265" s="2"/>
      <c r="G37265" s="94"/>
      <c r="H37265" s="94"/>
      <c r="I37265" s="94"/>
      <c r="J37265" s="2"/>
      <c r="P37265" s="30"/>
      <c r="T37265" s="2"/>
      <c r="V37265" s="2"/>
      <c r="W37265" s="28"/>
      <c r="Y37265" s="30"/>
      <c r="Z37265" s="30"/>
      <c r="AB37265" s="6"/>
    </row>
    <row r="37266" spans="1:28">
      <c r="A37266" s="2"/>
      <c r="B37266" s="2"/>
      <c r="C37266" s="2"/>
      <c r="G37266" s="94"/>
      <c r="H37266" s="94"/>
      <c r="I37266" s="94"/>
      <c r="J37266" s="2"/>
      <c r="P37266" s="30"/>
      <c r="T37266" s="2"/>
      <c r="V37266" s="2"/>
      <c r="W37266" s="28"/>
      <c r="Y37266" s="30"/>
      <c r="Z37266" s="30"/>
      <c r="AB37266" s="6"/>
    </row>
    <row r="37267" spans="1:28">
      <c r="A37267" s="2"/>
      <c r="B37267" s="2"/>
      <c r="C37267" s="2"/>
      <c r="G37267" s="94"/>
      <c r="H37267" s="94"/>
      <c r="I37267" s="94"/>
      <c r="J37267" s="2"/>
      <c r="P37267" s="30"/>
      <c r="T37267" s="2"/>
      <c r="V37267" s="2"/>
      <c r="W37267" s="28"/>
      <c r="Y37267" s="30"/>
      <c r="Z37267" s="30"/>
      <c r="AB37267" s="6"/>
    </row>
    <row r="37268" spans="1:28">
      <c r="A37268" s="2"/>
      <c r="B37268" s="2"/>
      <c r="C37268" s="2"/>
      <c r="G37268" s="94"/>
      <c r="H37268" s="94"/>
      <c r="I37268" s="94"/>
      <c r="J37268" s="2"/>
      <c r="P37268" s="30"/>
      <c r="T37268" s="2"/>
      <c r="V37268" s="2"/>
      <c r="W37268" s="28"/>
      <c r="Y37268" s="30"/>
      <c r="Z37268" s="30"/>
      <c r="AB37268" s="6"/>
    </row>
    <row r="37269" spans="1:28">
      <c r="A37269" s="2"/>
      <c r="B37269" s="2"/>
      <c r="C37269" s="2"/>
      <c r="G37269" s="94"/>
      <c r="H37269" s="94"/>
      <c r="I37269" s="94"/>
      <c r="J37269" s="2"/>
      <c r="P37269" s="30"/>
      <c r="T37269" s="2"/>
      <c r="V37269" s="2"/>
      <c r="W37269" s="28"/>
      <c r="Y37269" s="30"/>
      <c r="Z37269" s="30"/>
      <c r="AB37269" s="6"/>
    </row>
    <row r="37270" spans="1:28">
      <c r="A37270" s="2"/>
      <c r="B37270" s="2"/>
      <c r="C37270" s="2"/>
      <c r="G37270" s="94"/>
      <c r="H37270" s="94"/>
      <c r="I37270" s="94"/>
      <c r="J37270" s="2"/>
      <c r="P37270" s="30"/>
      <c r="T37270" s="2"/>
      <c r="V37270" s="2"/>
      <c r="W37270" s="28"/>
      <c r="Y37270" s="30"/>
      <c r="Z37270" s="30"/>
      <c r="AB37270" s="6"/>
    </row>
    <row r="37271" spans="1:28">
      <c r="A37271" s="2"/>
      <c r="B37271" s="2"/>
      <c r="C37271" s="2"/>
      <c r="G37271" s="94"/>
      <c r="H37271" s="94"/>
      <c r="I37271" s="94"/>
      <c r="J37271" s="2"/>
      <c r="P37271" s="30"/>
      <c r="T37271" s="2"/>
      <c r="V37271" s="2"/>
      <c r="W37271" s="28"/>
      <c r="Y37271" s="30"/>
      <c r="Z37271" s="30"/>
      <c r="AB37271" s="6"/>
    </row>
    <row r="37272" spans="1:28">
      <c r="A37272" s="2"/>
      <c r="B37272" s="2"/>
      <c r="C37272" s="2"/>
      <c r="G37272" s="94"/>
      <c r="H37272" s="94"/>
      <c r="I37272" s="94"/>
      <c r="J37272" s="2"/>
      <c r="P37272" s="30"/>
      <c r="T37272" s="2"/>
      <c r="V37272" s="2"/>
      <c r="W37272" s="28"/>
      <c r="Y37272" s="30"/>
      <c r="Z37272" s="30"/>
      <c r="AB37272" s="6"/>
    </row>
    <row r="37273" spans="1:28">
      <c r="A37273" s="2"/>
      <c r="B37273" s="2"/>
      <c r="C37273" s="2"/>
      <c r="G37273" s="94"/>
      <c r="H37273" s="94"/>
      <c r="I37273" s="94"/>
      <c r="J37273" s="2"/>
      <c r="P37273" s="30"/>
      <c r="T37273" s="2"/>
      <c r="V37273" s="2"/>
      <c r="W37273" s="28"/>
      <c r="Y37273" s="30"/>
      <c r="Z37273" s="30"/>
      <c r="AB37273" s="6"/>
    </row>
    <row r="37274" spans="1:28">
      <c r="A37274" s="2"/>
      <c r="B37274" s="2"/>
      <c r="C37274" s="2"/>
      <c r="G37274" s="94"/>
      <c r="H37274" s="94"/>
      <c r="I37274" s="94"/>
      <c r="J37274" s="2"/>
      <c r="P37274" s="30"/>
      <c r="T37274" s="2"/>
      <c r="V37274" s="2"/>
      <c r="W37274" s="28"/>
      <c r="Y37274" s="30"/>
      <c r="Z37274" s="30"/>
      <c r="AB37274" s="6"/>
    </row>
    <row r="37275" spans="1:28">
      <c r="A37275" s="2"/>
      <c r="B37275" s="2"/>
      <c r="C37275" s="2"/>
      <c r="G37275" s="94"/>
      <c r="H37275" s="94"/>
      <c r="I37275" s="94"/>
      <c r="J37275" s="2"/>
      <c r="P37275" s="30"/>
      <c r="T37275" s="2"/>
      <c r="V37275" s="2"/>
      <c r="W37275" s="28"/>
      <c r="Y37275" s="30"/>
      <c r="Z37275" s="30"/>
      <c r="AB37275" s="6"/>
    </row>
    <row r="37276" spans="1:28">
      <c r="A37276" s="2"/>
      <c r="B37276" s="2"/>
      <c r="C37276" s="2"/>
      <c r="G37276" s="94"/>
      <c r="H37276" s="94"/>
      <c r="I37276" s="94"/>
      <c r="J37276" s="2"/>
      <c r="P37276" s="30"/>
      <c r="T37276" s="2"/>
      <c r="V37276" s="2"/>
      <c r="W37276" s="28"/>
      <c r="Y37276" s="30"/>
      <c r="Z37276" s="30"/>
      <c r="AB37276" s="6"/>
    </row>
    <row r="37277" spans="1:28">
      <c r="A37277" s="2"/>
      <c r="B37277" s="2"/>
      <c r="C37277" s="2"/>
      <c r="G37277" s="94"/>
      <c r="H37277" s="94"/>
      <c r="I37277" s="94"/>
      <c r="J37277" s="2"/>
      <c r="P37277" s="30"/>
      <c r="T37277" s="2"/>
      <c r="V37277" s="2"/>
      <c r="W37277" s="28"/>
      <c r="Y37277" s="30"/>
      <c r="Z37277" s="30"/>
      <c r="AB37277" s="6"/>
    </row>
    <row r="37278" spans="1:28">
      <c r="A37278" s="2"/>
      <c r="B37278" s="2"/>
      <c r="C37278" s="2"/>
      <c r="G37278" s="94"/>
      <c r="H37278" s="94"/>
      <c r="I37278" s="94"/>
      <c r="J37278" s="2"/>
      <c r="P37278" s="30"/>
      <c r="T37278" s="2"/>
      <c r="V37278" s="2"/>
      <c r="W37278" s="28"/>
      <c r="Y37278" s="30"/>
      <c r="Z37278" s="30"/>
      <c r="AB37278" s="6"/>
    </row>
    <row r="37279" spans="1:28">
      <c r="A37279" s="2"/>
      <c r="B37279" s="2"/>
      <c r="C37279" s="2"/>
      <c r="G37279" s="94"/>
      <c r="H37279" s="94"/>
      <c r="I37279" s="94"/>
      <c r="J37279" s="2"/>
      <c r="P37279" s="30"/>
      <c r="T37279" s="2"/>
      <c r="V37279" s="2"/>
      <c r="W37279" s="28"/>
      <c r="Y37279" s="30"/>
      <c r="Z37279" s="30"/>
      <c r="AB37279" s="6"/>
    </row>
    <row r="37280" spans="1:28">
      <c r="A37280" s="2"/>
      <c r="B37280" s="2"/>
      <c r="C37280" s="2"/>
      <c r="G37280" s="94"/>
      <c r="H37280" s="94"/>
      <c r="I37280" s="94"/>
      <c r="J37280" s="2"/>
      <c r="P37280" s="30"/>
      <c r="T37280" s="2"/>
      <c r="V37280" s="2"/>
      <c r="W37280" s="28"/>
      <c r="Y37280" s="30"/>
      <c r="Z37280" s="30"/>
      <c r="AB37280" s="6"/>
    </row>
    <row r="37281" spans="1:28">
      <c r="A37281" s="2"/>
      <c r="B37281" s="2"/>
      <c r="C37281" s="2"/>
      <c r="G37281" s="94"/>
      <c r="H37281" s="94"/>
      <c r="I37281" s="94"/>
      <c r="J37281" s="2"/>
      <c r="P37281" s="30"/>
      <c r="T37281" s="2"/>
      <c r="V37281" s="2"/>
      <c r="W37281" s="28"/>
      <c r="Y37281" s="30"/>
      <c r="Z37281" s="30"/>
      <c r="AB37281" s="6"/>
    </row>
    <row r="37282" spans="1:28">
      <c r="A37282" s="2"/>
      <c r="B37282" s="2"/>
      <c r="C37282" s="2"/>
      <c r="G37282" s="94"/>
      <c r="H37282" s="94"/>
      <c r="I37282" s="94"/>
      <c r="J37282" s="2"/>
      <c r="P37282" s="30"/>
      <c r="T37282" s="2"/>
      <c r="V37282" s="2"/>
      <c r="W37282" s="28"/>
      <c r="Y37282" s="30"/>
      <c r="Z37282" s="30"/>
      <c r="AB37282" s="6"/>
    </row>
    <row r="37283" spans="1:28">
      <c r="A37283" s="2"/>
      <c r="B37283" s="2"/>
      <c r="C37283" s="2"/>
      <c r="G37283" s="94"/>
      <c r="H37283" s="94"/>
      <c r="I37283" s="94"/>
      <c r="J37283" s="2"/>
      <c r="P37283" s="30"/>
      <c r="T37283" s="2"/>
      <c r="V37283" s="2"/>
      <c r="W37283" s="28"/>
      <c r="Y37283" s="30"/>
      <c r="Z37283" s="30"/>
      <c r="AB37283" s="6"/>
    </row>
    <row r="37284" spans="1:28">
      <c r="A37284" s="2"/>
      <c r="B37284" s="2"/>
      <c r="C37284" s="2"/>
      <c r="G37284" s="94"/>
      <c r="H37284" s="94"/>
      <c r="I37284" s="94"/>
      <c r="J37284" s="2"/>
      <c r="P37284" s="30"/>
      <c r="T37284" s="2"/>
      <c r="V37284" s="2"/>
      <c r="W37284" s="28"/>
      <c r="Y37284" s="30"/>
      <c r="Z37284" s="30"/>
      <c r="AB37284" s="6"/>
    </row>
    <row r="37285" spans="1:28">
      <c r="A37285" s="2"/>
      <c r="B37285" s="2"/>
      <c r="C37285" s="2"/>
      <c r="G37285" s="94"/>
      <c r="H37285" s="94"/>
      <c r="I37285" s="94"/>
      <c r="J37285" s="2"/>
      <c r="P37285" s="30"/>
      <c r="T37285" s="2"/>
      <c r="V37285" s="2"/>
      <c r="W37285" s="28"/>
      <c r="Y37285" s="30"/>
      <c r="Z37285" s="30"/>
      <c r="AB37285" s="6"/>
    </row>
    <row r="37286" spans="1:28">
      <c r="A37286" s="2"/>
      <c r="B37286" s="2"/>
      <c r="C37286" s="2"/>
      <c r="G37286" s="94"/>
      <c r="H37286" s="94"/>
      <c r="I37286" s="94"/>
      <c r="J37286" s="2"/>
      <c r="P37286" s="30"/>
      <c r="T37286" s="2"/>
      <c r="V37286" s="2"/>
      <c r="W37286" s="28"/>
      <c r="Y37286" s="30"/>
      <c r="Z37286" s="30"/>
      <c r="AB37286" s="6"/>
    </row>
    <row r="37287" spans="1:28">
      <c r="A37287" s="2"/>
      <c r="B37287" s="2"/>
      <c r="C37287" s="2"/>
      <c r="G37287" s="94"/>
      <c r="H37287" s="94"/>
      <c r="I37287" s="94"/>
      <c r="J37287" s="2"/>
      <c r="P37287" s="30"/>
      <c r="T37287" s="2"/>
      <c r="V37287" s="2"/>
      <c r="W37287" s="28"/>
      <c r="Y37287" s="30"/>
      <c r="Z37287" s="30"/>
      <c r="AB37287" s="6"/>
    </row>
    <row r="37288" spans="1:28">
      <c r="A37288" s="2"/>
      <c r="B37288" s="2"/>
      <c r="C37288" s="2"/>
      <c r="G37288" s="94"/>
      <c r="H37288" s="94"/>
      <c r="I37288" s="94"/>
      <c r="J37288" s="2"/>
      <c r="P37288" s="30"/>
      <c r="T37288" s="2"/>
      <c r="V37288" s="2"/>
      <c r="W37288" s="28"/>
      <c r="Y37288" s="30"/>
      <c r="Z37288" s="30"/>
      <c r="AB37288" s="6"/>
    </row>
    <row r="37289" spans="1:28">
      <c r="A37289" s="2"/>
      <c r="B37289" s="2"/>
      <c r="C37289" s="2"/>
      <c r="G37289" s="94"/>
      <c r="H37289" s="94"/>
      <c r="I37289" s="94"/>
      <c r="J37289" s="2"/>
      <c r="P37289" s="30"/>
      <c r="T37289" s="2"/>
      <c r="V37289" s="2"/>
      <c r="W37289" s="28"/>
      <c r="Y37289" s="30"/>
      <c r="Z37289" s="30"/>
      <c r="AB37289" s="6"/>
    </row>
    <row r="37290" spans="1:28">
      <c r="A37290" s="2"/>
      <c r="B37290" s="2"/>
      <c r="C37290" s="2"/>
      <c r="G37290" s="94"/>
      <c r="H37290" s="94"/>
      <c r="I37290" s="94"/>
      <c r="J37290" s="2"/>
      <c r="P37290" s="30"/>
      <c r="T37290" s="2"/>
      <c r="V37290" s="2"/>
      <c r="W37290" s="28"/>
      <c r="Y37290" s="30"/>
      <c r="Z37290" s="30"/>
      <c r="AB37290" s="6"/>
    </row>
    <row r="37291" spans="1:28">
      <c r="A37291" s="2"/>
      <c r="B37291" s="2"/>
      <c r="C37291" s="2"/>
      <c r="G37291" s="94"/>
      <c r="H37291" s="94"/>
      <c r="I37291" s="94"/>
      <c r="J37291" s="2"/>
      <c r="P37291" s="30"/>
      <c r="T37291" s="2"/>
      <c r="V37291" s="2"/>
      <c r="W37291" s="28"/>
      <c r="Y37291" s="30"/>
      <c r="Z37291" s="30"/>
      <c r="AB37291" s="6"/>
    </row>
    <row r="37292" spans="1:28">
      <c r="A37292" s="2"/>
      <c r="B37292" s="2"/>
      <c r="C37292" s="2"/>
      <c r="G37292" s="94"/>
      <c r="H37292" s="94"/>
      <c r="I37292" s="94"/>
      <c r="J37292" s="2"/>
      <c r="P37292" s="30"/>
      <c r="T37292" s="2"/>
      <c r="V37292" s="2"/>
      <c r="W37292" s="28"/>
      <c r="Y37292" s="30"/>
      <c r="Z37292" s="30"/>
      <c r="AB37292" s="6"/>
    </row>
    <row r="37293" spans="1:28">
      <c r="A37293" s="2"/>
      <c r="B37293" s="2"/>
      <c r="C37293" s="2"/>
      <c r="G37293" s="94"/>
      <c r="H37293" s="94"/>
      <c r="I37293" s="94"/>
      <c r="J37293" s="2"/>
      <c r="P37293" s="30"/>
      <c r="T37293" s="2"/>
      <c r="V37293" s="2"/>
      <c r="W37293" s="28"/>
      <c r="Y37293" s="30"/>
      <c r="Z37293" s="30"/>
      <c r="AB37293" s="6"/>
    </row>
    <row r="37294" spans="1:28">
      <c r="A37294" s="2"/>
      <c r="B37294" s="2"/>
      <c r="C37294" s="2"/>
      <c r="G37294" s="94"/>
      <c r="H37294" s="94"/>
      <c r="I37294" s="94"/>
      <c r="J37294" s="2"/>
      <c r="P37294" s="30"/>
      <c r="T37294" s="2"/>
      <c r="V37294" s="2"/>
      <c r="W37294" s="28"/>
      <c r="Y37294" s="30"/>
      <c r="Z37294" s="30"/>
      <c r="AB37294" s="6"/>
    </row>
    <row r="37295" spans="1:28">
      <c r="A37295" s="2"/>
      <c r="B37295" s="2"/>
      <c r="C37295" s="2"/>
      <c r="G37295" s="94"/>
      <c r="H37295" s="94"/>
      <c r="I37295" s="94"/>
      <c r="J37295" s="2"/>
      <c r="P37295" s="30"/>
      <c r="T37295" s="2"/>
      <c r="V37295" s="2"/>
      <c r="W37295" s="28"/>
      <c r="Y37295" s="30"/>
      <c r="Z37295" s="30"/>
      <c r="AB37295" s="6"/>
    </row>
    <row r="37296" spans="1:28">
      <c r="A37296" s="2"/>
      <c r="B37296" s="2"/>
      <c r="C37296" s="2"/>
      <c r="G37296" s="94"/>
      <c r="H37296" s="94"/>
      <c r="I37296" s="94"/>
      <c r="J37296" s="2"/>
      <c r="P37296" s="30"/>
      <c r="T37296" s="2"/>
      <c r="V37296" s="2"/>
      <c r="W37296" s="28"/>
      <c r="Y37296" s="30"/>
      <c r="Z37296" s="30"/>
      <c r="AB37296" s="6"/>
    </row>
    <row r="37297" spans="1:28">
      <c r="A37297" s="2"/>
      <c r="B37297" s="2"/>
      <c r="C37297" s="2"/>
      <c r="G37297" s="94"/>
      <c r="H37297" s="94"/>
      <c r="I37297" s="94"/>
      <c r="J37297" s="2"/>
      <c r="P37297" s="30"/>
      <c r="T37297" s="2"/>
      <c r="V37297" s="2"/>
      <c r="W37297" s="28"/>
      <c r="Y37297" s="30"/>
      <c r="Z37297" s="30"/>
      <c r="AB37297" s="6"/>
    </row>
    <row r="37298" spans="1:28">
      <c r="A37298" s="2"/>
      <c r="B37298" s="2"/>
      <c r="C37298" s="2"/>
      <c r="G37298" s="94"/>
      <c r="H37298" s="94"/>
      <c r="I37298" s="94"/>
      <c r="J37298" s="2"/>
      <c r="P37298" s="30"/>
      <c r="T37298" s="2"/>
      <c r="V37298" s="2"/>
      <c r="W37298" s="28"/>
      <c r="Y37298" s="30"/>
      <c r="Z37298" s="30"/>
      <c r="AB37298" s="6"/>
    </row>
    <row r="37299" spans="1:28">
      <c r="A37299" s="2"/>
      <c r="B37299" s="2"/>
      <c r="C37299" s="2"/>
      <c r="G37299" s="94"/>
      <c r="H37299" s="94"/>
      <c r="I37299" s="94"/>
      <c r="J37299" s="2"/>
      <c r="P37299" s="30"/>
      <c r="T37299" s="2"/>
      <c r="V37299" s="2"/>
      <c r="W37299" s="28"/>
      <c r="Y37299" s="30"/>
      <c r="Z37299" s="30"/>
      <c r="AB37299" s="6"/>
    </row>
    <row r="37300" spans="1:28">
      <c r="A37300" s="2"/>
      <c r="B37300" s="2"/>
      <c r="C37300" s="2"/>
      <c r="G37300" s="94"/>
      <c r="H37300" s="94"/>
      <c r="I37300" s="94"/>
      <c r="J37300" s="2"/>
      <c r="P37300" s="30"/>
      <c r="T37300" s="2"/>
      <c r="V37300" s="2"/>
      <c r="W37300" s="28"/>
      <c r="Y37300" s="30"/>
      <c r="Z37300" s="30"/>
      <c r="AB37300" s="6"/>
    </row>
    <row r="37301" spans="1:28">
      <c r="A37301" s="2"/>
      <c r="B37301" s="2"/>
      <c r="C37301" s="2"/>
      <c r="G37301" s="94"/>
      <c r="H37301" s="94"/>
      <c r="I37301" s="94"/>
      <c r="J37301" s="2"/>
      <c r="P37301" s="30"/>
      <c r="T37301" s="2"/>
      <c r="V37301" s="2"/>
      <c r="W37301" s="28"/>
      <c r="Y37301" s="30"/>
      <c r="Z37301" s="30"/>
      <c r="AB37301" s="6"/>
    </row>
    <row r="37302" spans="1:28">
      <c r="A37302" s="2"/>
      <c r="B37302" s="2"/>
      <c r="C37302" s="2"/>
      <c r="G37302" s="94"/>
      <c r="H37302" s="94"/>
      <c r="I37302" s="94"/>
      <c r="J37302" s="2"/>
      <c r="P37302" s="30"/>
      <c r="T37302" s="2"/>
      <c r="V37302" s="2"/>
      <c r="W37302" s="28"/>
      <c r="Y37302" s="30"/>
      <c r="Z37302" s="30"/>
      <c r="AB37302" s="6"/>
    </row>
    <row r="37303" spans="1:28">
      <c r="A37303" s="2"/>
      <c r="B37303" s="2"/>
      <c r="C37303" s="2"/>
      <c r="G37303" s="94"/>
      <c r="H37303" s="94"/>
      <c r="I37303" s="94"/>
      <c r="J37303" s="2"/>
      <c r="P37303" s="30"/>
      <c r="T37303" s="2"/>
      <c r="V37303" s="2"/>
      <c r="W37303" s="28"/>
      <c r="Y37303" s="30"/>
      <c r="Z37303" s="30"/>
      <c r="AB37303" s="6"/>
    </row>
    <row r="37304" spans="1:28">
      <c r="A37304" s="2"/>
      <c r="B37304" s="2"/>
      <c r="C37304" s="2"/>
      <c r="G37304" s="94"/>
      <c r="H37304" s="94"/>
      <c r="I37304" s="94"/>
      <c r="J37304" s="2"/>
      <c r="P37304" s="30"/>
      <c r="T37304" s="2"/>
      <c r="V37304" s="2"/>
      <c r="W37304" s="28"/>
      <c r="Y37304" s="30"/>
      <c r="Z37304" s="30"/>
      <c r="AB37304" s="6"/>
    </row>
    <row r="37305" spans="1:28">
      <c r="A37305" s="2"/>
      <c r="B37305" s="2"/>
      <c r="C37305" s="2"/>
      <c r="G37305" s="94"/>
      <c r="H37305" s="94"/>
      <c r="I37305" s="94"/>
      <c r="J37305" s="2"/>
      <c r="P37305" s="30"/>
      <c r="T37305" s="2"/>
      <c r="V37305" s="2"/>
      <c r="W37305" s="28"/>
      <c r="Y37305" s="30"/>
      <c r="Z37305" s="30"/>
      <c r="AB37305" s="6"/>
    </row>
    <row r="37306" spans="1:28">
      <c r="A37306" s="2"/>
      <c r="B37306" s="2"/>
      <c r="C37306" s="2"/>
      <c r="G37306" s="94"/>
      <c r="H37306" s="94"/>
      <c r="I37306" s="94"/>
      <c r="J37306" s="2"/>
      <c r="P37306" s="30"/>
      <c r="T37306" s="2"/>
      <c r="V37306" s="2"/>
      <c r="W37306" s="28"/>
      <c r="Y37306" s="30"/>
      <c r="Z37306" s="30"/>
      <c r="AB37306" s="6"/>
    </row>
    <row r="37307" spans="1:28">
      <c r="A37307" s="2"/>
      <c r="B37307" s="2"/>
      <c r="C37307" s="2"/>
      <c r="G37307" s="94"/>
      <c r="H37307" s="94"/>
      <c r="I37307" s="94"/>
      <c r="J37307" s="2"/>
      <c r="P37307" s="30"/>
      <c r="T37307" s="2"/>
      <c r="V37307" s="2"/>
      <c r="W37307" s="28"/>
      <c r="Y37307" s="30"/>
      <c r="Z37307" s="30"/>
      <c r="AB37307" s="6"/>
    </row>
    <row r="37308" spans="1:28">
      <c r="A37308" s="2"/>
      <c r="B37308" s="2"/>
      <c r="C37308" s="2"/>
      <c r="G37308" s="94"/>
      <c r="H37308" s="94"/>
      <c r="I37308" s="94"/>
      <c r="J37308" s="2"/>
      <c r="P37308" s="30"/>
      <c r="T37308" s="2"/>
      <c r="V37308" s="2"/>
      <c r="W37308" s="28"/>
      <c r="Y37308" s="30"/>
      <c r="Z37308" s="30"/>
      <c r="AB37308" s="6"/>
    </row>
    <row r="37309" spans="1:28">
      <c r="A37309" s="2"/>
      <c r="B37309" s="2"/>
      <c r="C37309" s="2"/>
      <c r="G37309" s="94"/>
      <c r="H37309" s="94"/>
      <c r="I37309" s="94"/>
      <c r="J37309" s="2"/>
      <c r="P37309" s="30"/>
      <c r="T37309" s="2"/>
      <c r="V37309" s="2"/>
      <c r="W37309" s="28"/>
      <c r="Y37309" s="30"/>
      <c r="Z37309" s="30"/>
      <c r="AB37309" s="6"/>
    </row>
    <row r="37310" spans="1:28">
      <c r="A37310" s="2"/>
      <c r="B37310" s="2"/>
      <c r="C37310" s="2"/>
      <c r="G37310" s="94"/>
      <c r="H37310" s="94"/>
      <c r="I37310" s="94"/>
      <c r="J37310" s="2"/>
      <c r="P37310" s="30"/>
      <c r="T37310" s="2"/>
      <c r="V37310" s="2"/>
      <c r="W37310" s="28"/>
      <c r="Y37310" s="30"/>
      <c r="Z37310" s="30"/>
      <c r="AB37310" s="6"/>
    </row>
    <row r="37311" spans="1:28">
      <c r="A37311" s="2"/>
      <c r="B37311" s="2"/>
      <c r="C37311" s="2"/>
      <c r="G37311" s="94"/>
      <c r="H37311" s="94"/>
      <c r="I37311" s="94"/>
      <c r="J37311" s="2"/>
      <c r="P37311" s="30"/>
      <c r="T37311" s="2"/>
      <c r="V37311" s="2"/>
      <c r="W37311" s="28"/>
      <c r="Y37311" s="30"/>
      <c r="Z37311" s="30"/>
      <c r="AB37311" s="6"/>
    </row>
    <row r="37312" spans="1:28">
      <c r="A37312" s="2"/>
      <c r="B37312" s="2"/>
      <c r="C37312" s="2"/>
      <c r="G37312" s="94"/>
      <c r="H37312" s="94"/>
      <c r="I37312" s="94"/>
      <c r="J37312" s="2"/>
      <c r="P37312" s="30"/>
      <c r="T37312" s="2"/>
      <c r="V37312" s="2"/>
      <c r="W37312" s="28"/>
      <c r="Y37312" s="30"/>
      <c r="Z37312" s="30"/>
      <c r="AB37312" s="6"/>
    </row>
    <row r="37313" spans="1:28">
      <c r="A37313" s="2"/>
      <c r="B37313" s="2"/>
      <c r="C37313" s="2"/>
      <c r="G37313" s="94"/>
      <c r="H37313" s="94"/>
      <c r="I37313" s="94"/>
      <c r="J37313" s="2"/>
      <c r="P37313" s="30"/>
      <c r="T37313" s="2"/>
      <c r="V37313" s="2"/>
      <c r="W37313" s="28"/>
      <c r="Y37313" s="30"/>
      <c r="Z37313" s="30"/>
      <c r="AB37313" s="6"/>
    </row>
    <row r="37314" spans="1:28">
      <c r="A37314" s="2"/>
      <c r="B37314" s="2"/>
      <c r="C37314" s="2"/>
      <c r="G37314" s="94"/>
      <c r="H37314" s="94"/>
      <c r="I37314" s="94"/>
      <c r="J37314" s="2"/>
      <c r="P37314" s="30"/>
      <c r="T37314" s="2"/>
      <c r="V37314" s="2"/>
      <c r="W37314" s="28"/>
      <c r="Y37314" s="30"/>
      <c r="Z37314" s="30"/>
      <c r="AB37314" s="6"/>
    </row>
    <row r="37315" spans="1:28">
      <c r="A37315" s="2"/>
      <c r="B37315" s="2"/>
      <c r="C37315" s="2"/>
      <c r="G37315" s="94"/>
      <c r="H37315" s="94"/>
      <c r="I37315" s="94"/>
      <c r="J37315" s="2"/>
      <c r="P37315" s="30"/>
      <c r="T37315" s="2"/>
      <c r="V37315" s="2"/>
      <c r="W37315" s="28"/>
      <c r="Y37315" s="30"/>
      <c r="Z37315" s="30"/>
      <c r="AB37315" s="6"/>
    </row>
    <row r="37316" spans="1:28">
      <c r="A37316" s="2"/>
      <c r="B37316" s="2"/>
      <c r="C37316" s="2"/>
      <c r="G37316" s="94"/>
      <c r="H37316" s="94"/>
      <c r="I37316" s="94"/>
      <c r="J37316" s="2"/>
      <c r="P37316" s="30"/>
      <c r="T37316" s="2"/>
      <c r="V37316" s="2"/>
      <c r="W37316" s="28"/>
      <c r="Y37316" s="30"/>
      <c r="Z37316" s="30"/>
      <c r="AB37316" s="6"/>
    </row>
    <row r="37317" spans="1:28">
      <c r="A37317" s="2"/>
      <c r="B37317" s="2"/>
      <c r="C37317" s="2"/>
      <c r="G37317" s="94"/>
      <c r="H37317" s="94"/>
      <c r="I37317" s="94"/>
      <c r="J37317" s="2"/>
      <c r="P37317" s="30"/>
      <c r="T37317" s="2"/>
      <c r="V37317" s="2"/>
      <c r="W37317" s="28"/>
      <c r="Y37317" s="30"/>
      <c r="Z37317" s="30"/>
      <c r="AB37317" s="6"/>
    </row>
    <row r="37318" spans="1:28">
      <c r="A37318" s="2"/>
      <c r="B37318" s="2"/>
      <c r="C37318" s="2"/>
      <c r="G37318" s="94"/>
      <c r="H37318" s="94"/>
      <c r="I37318" s="94"/>
      <c r="J37318" s="2"/>
      <c r="P37318" s="30"/>
      <c r="T37318" s="2"/>
      <c r="V37318" s="2"/>
      <c r="W37318" s="28"/>
      <c r="Y37318" s="30"/>
      <c r="Z37318" s="30"/>
      <c r="AB37318" s="6"/>
    </row>
    <row r="37319" spans="1:28">
      <c r="A37319" s="2"/>
      <c r="B37319" s="2"/>
      <c r="C37319" s="2"/>
      <c r="G37319" s="94"/>
      <c r="H37319" s="94"/>
      <c r="I37319" s="94"/>
      <c r="J37319" s="2"/>
      <c r="P37319" s="30"/>
      <c r="T37319" s="2"/>
      <c r="V37319" s="2"/>
      <c r="W37319" s="28"/>
      <c r="Y37319" s="30"/>
      <c r="Z37319" s="30"/>
      <c r="AB37319" s="6"/>
    </row>
    <row r="37320" spans="1:28">
      <c r="A37320" s="2"/>
      <c r="B37320" s="2"/>
      <c r="C37320" s="2"/>
      <c r="G37320" s="94"/>
      <c r="H37320" s="94"/>
      <c r="I37320" s="94"/>
      <c r="J37320" s="2"/>
      <c r="P37320" s="30"/>
      <c r="T37320" s="2"/>
      <c r="V37320" s="2"/>
      <c r="W37320" s="28"/>
      <c r="Y37320" s="30"/>
      <c r="Z37320" s="30"/>
      <c r="AB37320" s="6"/>
    </row>
    <row r="37321" spans="1:28">
      <c r="A37321" s="2"/>
      <c r="B37321" s="2"/>
      <c r="C37321" s="2"/>
      <c r="G37321" s="94"/>
      <c r="H37321" s="94"/>
      <c r="I37321" s="94"/>
      <c r="J37321" s="2"/>
      <c r="P37321" s="30"/>
      <c r="T37321" s="2"/>
      <c r="V37321" s="2"/>
      <c r="W37321" s="28"/>
      <c r="Y37321" s="30"/>
      <c r="Z37321" s="30"/>
      <c r="AB37321" s="6"/>
    </row>
    <row r="37322" spans="1:28">
      <c r="A37322" s="2"/>
      <c r="B37322" s="2"/>
      <c r="C37322" s="2"/>
      <c r="G37322" s="94"/>
      <c r="H37322" s="94"/>
      <c r="I37322" s="94"/>
      <c r="J37322" s="2"/>
      <c r="P37322" s="30"/>
      <c r="T37322" s="2"/>
      <c r="V37322" s="2"/>
      <c r="W37322" s="28"/>
      <c r="Y37322" s="30"/>
      <c r="Z37322" s="30"/>
      <c r="AB37322" s="6"/>
    </row>
    <row r="37323" spans="1:28">
      <c r="A37323" s="2"/>
      <c r="B37323" s="2"/>
      <c r="C37323" s="2"/>
      <c r="G37323" s="94"/>
      <c r="H37323" s="94"/>
      <c r="I37323" s="94"/>
      <c r="J37323" s="2"/>
      <c r="P37323" s="30"/>
      <c r="T37323" s="2"/>
      <c r="V37323" s="2"/>
      <c r="W37323" s="28"/>
      <c r="Y37323" s="30"/>
      <c r="Z37323" s="30"/>
      <c r="AB37323" s="6"/>
    </row>
    <row r="37324" spans="1:28">
      <c r="A37324" s="2"/>
      <c r="B37324" s="2"/>
      <c r="C37324" s="2"/>
      <c r="G37324" s="94"/>
      <c r="H37324" s="94"/>
      <c r="I37324" s="94"/>
      <c r="J37324" s="2"/>
      <c r="P37324" s="30"/>
      <c r="T37324" s="2"/>
      <c r="V37324" s="2"/>
      <c r="W37324" s="28"/>
      <c r="Y37324" s="30"/>
      <c r="Z37324" s="30"/>
      <c r="AB37324" s="6"/>
    </row>
    <row r="37325" spans="1:28">
      <c r="A37325" s="2"/>
      <c r="B37325" s="2"/>
      <c r="C37325" s="2"/>
      <c r="G37325" s="94"/>
      <c r="H37325" s="94"/>
      <c r="I37325" s="94"/>
      <c r="J37325" s="2"/>
      <c r="P37325" s="30"/>
      <c r="T37325" s="2"/>
      <c r="V37325" s="2"/>
      <c r="W37325" s="28"/>
      <c r="Y37325" s="30"/>
      <c r="Z37325" s="30"/>
      <c r="AB37325" s="6"/>
    </row>
    <row r="37326" spans="1:28">
      <c r="A37326" s="2"/>
      <c r="B37326" s="2"/>
      <c r="C37326" s="2"/>
      <c r="G37326" s="94"/>
      <c r="H37326" s="94"/>
      <c r="I37326" s="94"/>
      <c r="J37326" s="2"/>
      <c r="P37326" s="30"/>
      <c r="T37326" s="2"/>
      <c r="V37326" s="2"/>
      <c r="W37326" s="28"/>
      <c r="Y37326" s="30"/>
      <c r="Z37326" s="30"/>
      <c r="AB37326" s="6"/>
    </row>
    <row r="37327" spans="1:28">
      <c r="A37327" s="2"/>
      <c r="B37327" s="2"/>
      <c r="C37327" s="2"/>
      <c r="G37327" s="94"/>
      <c r="H37327" s="94"/>
      <c r="I37327" s="94"/>
      <c r="J37327" s="2"/>
      <c r="P37327" s="30"/>
      <c r="T37327" s="2"/>
      <c r="V37327" s="2"/>
      <c r="W37327" s="28"/>
      <c r="Y37327" s="30"/>
      <c r="Z37327" s="30"/>
      <c r="AB37327" s="6"/>
    </row>
    <row r="37328" spans="1:28">
      <c r="A37328" s="2"/>
      <c r="B37328" s="2"/>
      <c r="C37328" s="2"/>
      <c r="G37328" s="94"/>
      <c r="H37328" s="94"/>
      <c r="I37328" s="94"/>
      <c r="J37328" s="2"/>
      <c r="P37328" s="30"/>
      <c r="T37328" s="2"/>
      <c r="V37328" s="2"/>
      <c r="W37328" s="28"/>
      <c r="Y37328" s="30"/>
      <c r="Z37328" s="30"/>
      <c r="AB37328" s="6"/>
    </row>
    <row r="37329" spans="1:28">
      <c r="A37329" s="2"/>
      <c r="B37329" s="2"/>
      <c r="C37329" s="2"/>
      <c r="G37329" s="94"/>
      <c r="H37329" s="94"/>
      <c r="I37329" s="94"/>
      <c r="J37329" s="2"/>
      <c r="P37329" s="30"/>
      <c r="T37329" s="2"/>
      <c r="V37329" s="2"/>
      <c r="W37329" s="28"/>
      <c r="Y37329" s="30"/>
      <c r="Z37329" s="30"/>
      <c r="AB37329" s="6"/>
    </row>
    <row r="37330" spans="1:28">
      <c r="A37330" s="2"/>
      <c r="B37330" s="2"/>
      <c r="C37330" s="2"/>
      <c r="G37330" s="94"/>
      <c r="H37330" s="94"/>
      <c r="I37330" s="94"/>
      <c r="J37330" s="2"/>
      <c r="P37330" s="30"/>
      <c r="T37330" s="2"/>
      <c r="V37330" s="2"/>
      <c r="W37330" s="28"/>
      <c r="Y37330" s="30"/>
      <c r="Z37330" s="30"/>
      <c r="AB37330" s="6"/>
    </row>
    <row r="37331" spans="1:28">
      <c r="A37331" s="2"/>
      <c r="B37331" s="2"/>
      <c r="C37331" s="2"/>
      <c r="G37331" s="94"/>
      <c r="H37331" s="94"/>
      <c r="I37331" s="94"/>
      <c r="J37331" s="2"/>
      <c r="P37331" s="30"/>
      <c r="T37331" s="2"/>
      <c r="V37331" s="2"/>
      <c r="W37331" s="28"/>
      <c r="Y37331" s="30"/>
      <c r="Z37331" s="30"/>
      <c r="AB37331" s="6"/>
    </row>
    <row r="37332" spans="1:28">
      <c r="A37332" s="2"/>
      <c r="B37332" s="2"/>
      <c r="C37332" s="2"/>
      <c r="G37332" s="94"/>
      <c r="H37332" s="94"/>
      <c r="I37332" s="94"/>
      <c r="J37332" s="2"/>
      <c r="P37332" s="30"/>
      <c r="T37332" s="2"/>
      <c r="V37332" s="2"/>
      <c r="W37332" s="28"/>
      <c r="Y37332" s="30"/>
      <c r="Z37332" s="30"/>
      <c r="AB37332" s="6"/>
    </row>
    <row r="37333" spans="1:28">
      <c r="A37333" s="2"/>
      <c r="B37333" s="2"/>
      <c r="C37333" s="2"/>
      <c r="G37333" s="94"/>
      <c r="H37333" s="94"/>
      <c r="I37333" s="94"/>
      <c r="J37333" s="2"/>
      <c r="P37333" s="30"/>
      <c r="T37333" s="2"/>
      <c r="V37333" s="2"/>
      <c r="W37333" s="28"/>
      <c r="Y37333" s="30"/>
      <c r="Z37333" s="30"/>
      <c r="AB37333" s="6"/>
    </row>
    <row r="37334" spans="1:28">
      <c r="A37334" s="2"/>
      <c r="B37334" s="2"/>
      <c r="C37334" s="2"/>
      <c r="G37334" s="94"/>
      <c r="H37334" s="94"/>
      <c r="I37334" s="94"/>
      <c r="J37334" s="2"/>
      <c r="P37334" s="30"/>
      <c r="T37334" s="2"/>
      <c r="V37334" s="2"/>
      <c r="W37334" s="28"/>
      <c r="Y37334" s="30"/>
      <c r="Z37334" s="30"/>
      <c r="AB37334" s="6"/>
    </row>
    <row r="37335" spans="1:28">
      <c r="A37335" s="2"/>
      <c r="B37335" s="2"/>
      <c r="C37335" s="2"/>
      <c r="G37335" s="94"/>
      <c r="H37335" s="94"/>
      <c r="I37335" s="94"/>
      <c r="J37335" s="2"/>
      <c r="P37335" s="30"/>
      <c r="T37335" s="2"/>
      <c r="V37335" s="2"/>
      <c r="W37335" s="28"/>
      <c r="Y37335" s="30"/>
      <c r="Z37335" s="30"/>
      <c r="AB37335" s="6"/>
    </row>
    <row r="37336" spans="1:28">
      <c r="A37336" s="2"/>
      <c r="B37336" s="2"/>
      <c r="C37336" s="2"/>
      <c r="G37336" s="94"/>
      <c r="H37336" s="94"/>
      <c r="I37336" s="94"/>
      <c r="J37336" s="2"/>
      <c r="P37336" s="30"/>
      <c r="T37336" s="2"/>
      <c r="V37336" s="2"/>
      <c r="W37336" s="28"/>
      <c r="Y37336" s="30"/>
      <c r="Z37336" s="30"/>
      <c r="AB37336" s="6"/>
    </row>
    <row r="37337" spans="1:28">
      <c r="A37337" s="2"/>
      <c r="B37337" s="2"/>
      <c r="C37337" s="2"/>
      <c r="G37337" s="94"/>
      <c r="H37337" s="94"/>
      <c r="I37337" s="94"/>
      <c r="J37337" s="2"/>
      <c r="P37337" s="30"/>
      <c r="T37337" s="2"/>
      <c r="V37337" s="2"/>
      <c r="W37337" s="28"/>
      <c r="Y37337" s="30"/>
      <c r="Z37337" s="30"/>
      <c r="AB37337" s="6"/>
    </row>
    <row r="37338" spans="1:28">
      <c r="A37338" s="2"/>
      <c r="B37338" s="2"/>
      <c r="C37338" s="2"/>
      <c r="G37338" s="94"/>
      <c r="H37338" s="94"/>
      <c r="I37338" s="94"/>
      <c r="J37338" s="2"/>
      <c r="P37338" s="30"/>
      <c r="T37338" s="2"/>
      <c r="V37338" s="2"/>
      <c r="W37338" s="28"/>
      <c r="Y37338" s="30"/>
      <c r="Z37338" s="30"/>
      <c r="AB37338" s="6"/>
    </row>
    <row r="37339" spans="1:28">
      <c r="A37339" s="2"/>
      <c r="B37339" s="2"/>
      <c r="C37339" s="2"/>
      <c r="G37339" s="94"/>
      <c r="H37339" s="94"/>
      <c r="I37339" s="94"/>
      <c r="J37339" s="2"/>
      <c r="P37339" s="30"/>
      <c r="T37339" s="2"/>
      <c r="V37339" s="2"/>
      <c r="W37339" s="28"/>
      <c r="Y37339" s="30"/>
      <c r="Z37339" s="30"/>
      <c r="AB37339" s="6"/>
    </row>
    <row r="37340" spans="1:28">
      <c r="A37340" s="2"/>
      <c r="B37340" s="2"/>
      <c r="C37340" s="2"/>
      <c r="G37340" s="94"/>
      <c r="H37340" s="94"/>
      <c r="I37340" s="94"/>
      <c r="J37340" s="2"/>
      <c r="P37340" s="30"/>
      <c r="T37340" s="2"/>
      <c r="V37340" s="2"/>
      <c r="W37340" s="28"/>
      <c r="Y37340" s="30"/>
      <c r="Z37340" s="30"/>
      <c r="AB37340" s="6"/>
    </row>
    <row r="37341" spans="1:28">
      <c r="A37341" s="2"/>
      <c r="B37341" s="2"/>
      <c r="C37341" s="2"/>
      <c r="G37341" s="94"/>
      <c r="H37341" s="94"/>
      <c r="I37341" s="94"/>
      <c r="J37341" s="2"/>
      <c r="P37341" s="30"/>
      <c r="T37341" s="2"/>
      <c r="V37341" s="2"/>
      <c r="W37341" s="28"/>
      <c r="Y37341" s="30"/>
      <c r="Z37341" s="30"/>
      <c r="AB37341" s="6"/>
    </row>
    <row r="37342" spans="1:28">
      <c r="A37342" s="2"/>
      <c r="B37342" s="2"/>
      <c r="C37342" s="2"/>
      <c r="G37342" s="94"/>
      <c r="H37342" s="94"/>
      <c r="I37342" s="94"/>
      <c r="J37342" s="2"/>
      <c r="P37342" s="30"/>
      <c r="T37342" s="2"/>
      <c r="V37342" s="2"/>
      <c r="W37342" s="28"/>
      <c r="Y37342" s="30"/>
      <c r="Z37342" s="30"/>
      <c r="AB37342" s="6"/>
    </row>
    <row r="37343" spans="1:28">
      <c r="A37343" s="2"/>
      <c r="B37343" s="2"/>
      <c r="C37343" s="2"/>
      <c r="G37343" s="94"/>
      <c r="H37343" s="94"/>
      <c r="I37343" s="94"/>
      <c r="J37343" s="2"/>
      <c r="P37343" s="30"/>
      <c r="T37343" s="2"/>
      <c r="V37343" s="2"/>
      <c r="W37343" s="28"/>
      <c r="Y37343" s="30"/>
      <c r="Z37343" s="30"/>
      <c r="AB37343" s="6"/>
    </row>
    <row r="37344" spans="1:28">
      <c r="A37344" s="2"/>
      <c r="B37344" s="2"/>
      <c r="C37344" s="2"/>
      <c r="G37344" s="94"/>
      <c r="H37344" s="94"/>
      <c r="I37344" s="94"/>
      <c r="J37344" s="2"/>
      <c r="P37344" s="30"/>
      <c r="T37344" s="2"/>
      <c r="V37344" s="2"/>
      <c r="W37344" s="28"/>
      <c r="Y37344" s="30"/>
      <c r="Z37344" s="30"/>
      <c r="AB37344" s="6"/>
    </row>
    <row r="37345" spans="1:28">
      <c r="A37345" s="2"/>
      <c r="B37345" s="2"/>
      <c r="C37345" s="2"/>
      <c r="G37345" s="94"/>
      <c r="H37345" s="94"/>
      <c r="I37345" s="94"/>
      <c r="J37345" s="2"/>
      <c r="P37345" s="30"/>
      <c r="T37345" s="2"/>
      <c r="V37345" s="2"/>
      <c r="W37345" s="28"/>
      <c r="Y37345" s="30"/>
      <c r="Z37345" s="30"/>
      <c r="AB37345" s="6"/>
    </row>
    <row r="37346" spans="1:28">
      <c r="A37346" s="2"/>
      <c r="B37346" s="2"/>
      <c r="C37346" s="2"/>
      <c r="G37346" s="94"/>
      <c r="H37346" s="94"/>
      <c r="I37346" s="94"/>
      <c r="J37346" s="2"/>
      <c r="P37346" s="30"/>
      <c r="T37346" s="2"/>
      <c r="V37346" s="2"/>
      <c r="W37346" s="28"/>
      <c r="Y37346" s="30"/>
      <c r="Z37346" s="30"/>
      <c r="AB37346" s="6"/>
    </row>
    <row r="37347" spans="1:28">
      <c r="A37347" s="2"/>
      <c r="B37347" s="2"/>
      <c r="C37347" s="2"/>
      <c r="G37347" s="94"/>
      <c r="H37347" s="94"/>
      <c r="I37347" s="94"/>
      <c r="J37347" s="2"/>
      <c r="P37347" s="30"/>
      <c r="T37347" s="2"/>
      <c r="V37347" s="2"/>
      <c r="W37347" s="28"/>
      <c r="Y37347" s="30"/>
      <c r="Z37347" s="30"/>
      <c r="AB37347" s="6"/>
    </row>
    <row r="37348" spans="1:28">
      <c r="A37348" s="2"/>
      <c r="B37348" s="2"/>
      <c r="C37348" s="2"/>
      <c r="G37348" s="94"/>
      <c r="H37348" s="94"/>
      <c r="I37348" s="94"/>
      <c r="J37348" s="2"/>
      <c r="P37348" s="30"/>
      <c r="T37348" s="2"/>
      <c r="V37348" s="2"/>
      <c r="W37348" s="28"/>
      <c r="Y37348" s="30"/>
      <c r="Z37348" s="30"/>
      <c r="AB37348" s="6"/>
    </row>
    <row r="37349" spans="1:28">
      <c r="A37349" s="2"/>
      <c r="B37349" s="2"/>
      <c r="C37349" s="2"/>
      <c r="G37349" s="94"/>
      <c r="H37349" s="94"/>
      <c r="I37349" s="94"/>
      <c r="J37349" s="2"/>
      <c r="P37349" s="30"/>
      <c r="T37349" s="2"/>
      <c r="V37349" s="2"/>
      <c r="W37349" s="28"/>
      <c r="Y37349" s="30"/>
      <c r="Z37349" s="30"/>
      <c r="AB37349" s="6"/>
    </row>
    <row r="37350" spans="1:28">
      <c r="A37350" s="2"/>
      <c r="B37350" s="2"/>
      <c r="C37350" s="2"/>
      <c r="G37350" s="94"/>
      <c r="H37350" s="94"/>
      <c r="I37350" s="94"/>
      <c r="J37350" s="2"/>
      <c r="P37350" s="30"/>
      <c r="T37350" s="2"/>
      <c r="V37350" s="2"/>
      <c r="W37350" s="28"/>
      <c r="Y37350" s="30"/>
      <c r="Z37350" s="30"/>
      <c r="AB37350" s="6"/>
    </row>
    <row r="37351" spans="1:28">
      <c r="A37351" s="2"/>
      <c r="B37351" s="2"/>
      <c r="C37351" s="2"/>
      <c r="G37351" s="94"/>
      <c r="H37351" s="94"/>
      <c r="I37351" s="94"/>
      <c r="J37351" s="2"/>
      <c r="P37351" s="30"/>
      <c r="T37351" s="2"/>
      <c r="V37351" s="2"/>
      <c r="W37351" s="28"/>
      <c r="Y37351" s="30"/>
      <c r="Z37351" s="30"/>
      <c r="AB37351" s="6"/>
    </row>
    <row r="37352" spans="1:28">
      <c r="A37352" s="2"/>
      <c r="B37352" s="2"/>
      <c r="C37352" s="2"/>
      <c r="G37352" s="94"/>
      <c r="H37352" s="94"/>
      <c r="I37352" s="94"/>
      <c r="J37352" s="2"/>
      <c r="P37352" s="30"/>
      <c r="T37352" s="2"/>
      <c r="V37352" s="2"/>
      <c r="W37352" s="28"/>
      <c r="Y37352" s="30"/>
      <c r="Z37352" s="30"/>
      <c r="AB37352" s="6"/>
    </row>
    <row r="37353" spans="1:28">
      <c r="A37353" s="2"/>
      <c r="B37353" s="2"/>
      <c r="C37353" s="2"/>
      <c r="G37353" s="94"/>
      <c r="H37353" s="94"/>
      <c r="I37353" s="94"/>
      <c r="J37353" s="2"/>
      <c r="P37353" s="30"/>
      <c r="T37353" s="2"/>
      <c r="V37353" s="2"/>
      <c r="W37353" s="28"/>
      <c r="Y37353" s="30"/>
      <c r="Z37353" s="30"/>
      <c r="AB37353" s="6"/>
    </row>
    <row r="37354" spans="1:28">
      <c r="A37354" s="2"/>
      <c r="B37354" s="2"/>
      <c r="C37354" s="2"/>
      <c r="G37354" s="94"/>
      <c r="H37354" s="94"/>
      <c r="I37354" s="94"/>
      <c r="J37354" s="2"/>
      <c r="P37354" s="30"/>
      <c r="T37354" s="2"/>
      <c r="V37354" s="2"/>
      <c r="W37354" s="28"/>
      <c r="Y37354" s="30"/>
      <c r="Z37354" s="30"/>
      <c r="AB37354" s="6"/>
    </row>
    <row r="37355" spans="1:28">
      <c r="A37355" s="2"/>
      <c r="B37355" s="2"/>
      <c r="C37355" s="2"/>
      <c r="G37355" s="94"/>
      <c r="H37355" s="94"/>
      <c r="I37355" s="94"/>
      <c r="J37355" s="2"/>
      <c r="P37355" s="30"/>
      <c r="T37355" s="2"/>
      <c r="V37355" s="2"/>
      <c r="W37355" s="28"/>
      <c r="Y37355" s="30"/>
      <c r="Z37355" s="30"/>
      <c r="AB37355" s="6"/>
    </row>
    <row r="37356" spans="1:28">
      <c r="A37356" s="2"/>
      <c r="B37356" s="2"/>
      <c r="C37356" s="2"/>
      <c r="G37356" s="94"/>
      <c r="H37356" s="94"/>
      <c r="I37356" s="94"/>
      <c r="J37356" s="2"/>
      <c r="P37356" s="30"/>
      <c r="T37356" s="2"/>
      <c r="V37356" s="2"/>
      <c r="W37356" s="28"/>
      <c r="Y37356" s="30"/>
      <c r="Z37356" s="30"/>
      <c r="AB37356" s="6"/>
    </row>
    <row r="37357" spans="1:28">
      <c r="A37357" s="2"/>
      <c r="B37357" s="2"/>
      <c r="C37357" s="2"/>
      <c r="G37357" s="94"/>
      <c r="H37357" s="94"/>
      <c r="I37357" s="94"/>
      <c r="J37357" s="2"/>
      <c r="P37357" s="30"/>
      <c r="T37357" s="2"/>
      <c r="V37357" s="2"/>
      <c r="W37357" s="28"/>
      <c r="Y37357" s="30"/>
      <c r="Z37357" s="30"/>
      <c r="AB37357" s="6"/>
    </row>
    <row r="37358" spans="1:28">
      <c r="A37358" s="2"/>
      <c r="B37358" s="2"/>
      <c r="C37358" s="2"/>
      <c r="G37358" s="94"/>
      <c r="H37358" s="94"/>
      <c r="I37358" s="94"/>
      <c r="J37358" s="2"/>
      <c r="P37358" s="30"/>
      <c r="T37358" s="2"/>
      <c r="V37358" s="2"/>
      <c r="W37358" s="28"/>
      <c r="Y37358" s="30"/>
      <c r="Z37358" s="30"/>
      <c r="AB37358" s="6"/>
    </row>
    <row r="37359" spans="1:28">
      <c r="A37359" s="2"/>
      <c r="B37359" s="2"/>
      <c r="C37359" s="2"/>
      <c r="G37359" s="94"/>
      <c r="H37359" s="94"/>
      <c r="I37359" s="94"/>
      <c r="J37359" s="2"/>
      <c r="P37359" s="30"/>
      <c r="T37359" s="2"/>
      <c r="V37359" s="2"/>
      <c r="W37359" s="28"/>
      <c r="Y37359" s="30"/>
      <c r="Z37359" s="30"/>
      <c r="AB37359" s="6"/>
    </row>
    <row r="37360" spans="1:28">
      <c r="A37360" s="2"/>
      <c r="B37360" s="2"/>
      <c r="C37360" s="2"/>
      <c r="G37360" s="94"/>
      <c r="H37360" s="94"/>
      <c r="I37360" s="94"/>
      <c r="J37360" s="2"/>
      <c r="P37360" s="30"/>
      <c r="T37360" s="2"/>
      <c r="V37360" s="2"/>
      <c r="W37360" s="28"/>
      <c r="Y37360" s="30"/>
      <c r="Z37360" s="30"/>
      <c r="AB37360" s="6"/>
    </row>
    <row r="37361" spans="1:28">
      <c r="A37361" s="2"/>
      <c r="B37361" s="2"/>
      <c r="C37361" s="2"/>
      <c r="G37361" s="94"/>
      <c r="H37361" s="94"/>
      <c r="I37361" s="94"/>
      <c r="J37361" s="2"/>
      <c r="P37361" s="30"/>
      <c r="T37361" s="2"/>
      <c r="V37361" s="2"/>
      <c r="W37361" s="28"/>
      <c r="Y37361" s="30"/>
      <c r="Z37361" s="30"/>
      <c r="AB37361" s="6"/>
    </row>
    <row r="37362" spans="1:28">
      <c r="A37362" s="2"/>
      <c r="B37362" s="2"/>
      <c r="C37362" s="2"/>
      <c r="G37362" s="94"/>
      <c r="H37362" s="94"/>
      <c r="I37362" s="94"/>
      <c r="J37362" s="2"/>
      <c r="P37362" s="30"/>
      <c r="T37362" s="2"/>
      <c r="V37362" s="2"/>
      <c r="W37362" s="28"/>
      <c r="Y37362" s="30"/>
      <c r="Z37362" s="30"/>
      <c r="AB37362" s="6"/>
    </row>
    <row r="37363" spans="1:28">
      <c r="A37363" s="2"/>
      <c r="B37363" s="2"/>
      <c r="C37363" s="2"/>
      <c r="G37363" s="94"/>
      <c r="H37363" s="94"/>
      <c r="I37363" s="94"/>
      <c r="J37363" s="2"/>
      <c r="P37363" s="30"/>
      <c r="T37363" s="2"/>
      <c r="V37363" s="2"/>
      <c r="W37363" s="28"/>
      <c r="Y37363" s="30"/>
      <c r="Z37363" s="30"/>
      <c r="AB37363" s="6"/>
    </row>
    <row r="37364" spans="1:28">
      <c r="A37364" s="2"/>
      <c r="B37364" s="2"/>
      <c r="C37364" s="2"/>
      <c r="G37364" s="94"/>
      <c r="H37364" s="94"/>
      <c r="I37364" s="94"/>
      <c r="J37364" s="2"/>
      <c r="P37364" s="30"/>
      <c r="T37364" s="2"/>
      <c r="V37364" s="2"/>
      <c r="W37364" s="28"/>
      <c r="Y37364" s="30"/>
      <c r="Z37364" s="30"/>
      <c r="AB37364" s="6"/>
    </row>
    <row r="37365" spans="1:28">
      <c r="A37365" s="2"/>
      <c r="B37365" s="2"/>
      <c r="C37365" s="2"/>
      <c r="G37365" s="94"/>
      <c r="H37365" s="94"/>
      <c r="I37365" s="94"/>
      <c r="J37365" s="2"/>
      <c r="P37365" s="30"/>
      <c r="T37365" s="2"/>
      <c r="V37365" s="2"/>
      <c r="W37365" s="28"/>
      <c r="Y37365" s="30"/>
      <c r="Z37365" s="30"/>
      <c r="AB37365" s="6"/>
    </row>
    <row r="37366" spans="1:28">
      <c r="A37366" s="2"/>
      <c r="B37366" s="2"/>
      <c r="C37366" s="2"/>
      <c r="G37366" s="94"/>
      <c r="H37366" s="94"/>
      <c r="I37366" s="94"/>
      <c r="J37366" s="2"/>
      <c r="P37366" s="30"/>
      <c r="T37366" s="2"/>
      <c r="V37366" s="2"/>
      <c r="W37366" s="28"/>
      <c r="Y37366" s="30"/>
      <c r="Z37366" s="30"/>
      <c r="AB37366" s="6"/>
    </row>
    <row r="37367" spans="1:28">
      <c r="A37367" s="2"/>
      <c r="B37367" s="2"/>
      <c r="C37367" s="2"/>
      <c r="G37367" s="94"/>
      <c r="H37367" s="94"/>
      <c r="I37367" s="94"/>
      <c r="J37367" s="2"/>
      <c r="P37367" s="30"/>
      <c r="T37367" s="2"/>
      <c r="V37367" s="2"/>
      <c r="W37367" s="28"/>
      <c r="Y37367" s="30"/>
      <c r="Z37367" s="30"/>
      <c r="AB37367" s="6"/>
    </row>
    <row r="37368" spans="1:28">
      <c r="A37368" s="2"/>
      <c r="B37368" s="2"/>
      <c r="C37368" s="2"/>
      <c r="G37368" s="94"/>
      <c r="H37368" s="94"/>
      <c r="I37368" s="94"/>
      <c r="J37368" s="2"/>
      <c r="P37368" s="30"/>
      <c r="T37368" s="2"/>
      <c r="V37368" s="2"/>
      <c r="W37368" s="28"/>
      <c r="Y37368" s="30"/>
      <c r="Z37368" s="30"/>
      <c r="AB37368" s="6"/>
    </row>
    <row r="37369" spans="1:28">
      <c r="A37369" s="2"/>
      <c r="B37369" s="2"/>
      <c r="C37369" s="2"/>
      <c r="G37369" s="94"/>
      <c r="H37369" s="94"/>
      <c r="I37369" s="94"/>
      <c r="J37369" s="2"/>
      <c r="P37369" s="30"/>
      <c r="T37369" s="2"/>
      <c r="V37369" s="2"/>
      <c r="W37369" s="28"/>
      <c r="Y37369" s="30"/>
      <c r="Z37369" s="30"/>
      <c r="AB37369" s="6"/>
    </row>
    <row r="37370" spans="1:28">
      <c r="A37370" s="2"/>
      <c r="B37370" s="2"/>
      <c r="C37370" s="2"/>
      <c r="G37370" s="94"/>
      <c r="H37370" s="94"/>
      <c r="I37370" s="94"/>
      <c r="J37370" s="2"/>
      <c r="P37370" s="30"/>
      <c r="T37370" s="2"/>
      <c r="V37370" s="2"/>
      <c r="W37370" s="28"/>
      <c r="Y37370" s="30"/>
      <c r="Z37370" s="30"/>
      <c r="AB37370" s="6"/>
    </row>
    <row r="37371" spans="1:28">
      <c r="A37371" s="2"/>
      <c r="B37371" s="2"/>
      <c r="C37371" s="2"/>
      <c r="G37371" s="94"/>
      <c r="H37371" s="94"/>
      <c r="I37371" s="94"/>
      <c r="J37371" s="2"/>
      <c r="P37371" s="30"/>
      <c r="T37371" s="2"/>
      <c r="V37371" s="2"/>
      <c r="W37371" s="28"/>
      <c r="Y37371" s="30"/>
      <c r="Z37371" s="30"/>
      <c r="AB37371" s="6"/>
    </row>
    <row r="37372" spans="1:28">
      <c r="A37372" s="2"/>
      <c r="B37372" s="2"/>
      <c r="C37372" s="2"/>
      <c r="G37372" s="94"/>
      <c r="H37372" s="94"/>
      <c r="I37372" s="94"/>
      <c r="J37372" s="2"/>
      <c r="P37372" s="30"/>
      <c r="T37372" s="2"/>
      <c r="V37372" s="2"/>
      <c r="W37372" s="28"/>
      <c r="Y37372" s="30"/>
      <c r="Z37372" s="30"/>
      <c r="AB37372" s="6"/>
    </row>
    <row r="37373" spans="1:28">
      <c r="A37373" s="2"/>
      <c r="B37373" s="2"/>
      <c r="C37373" s="2"/>
      <c r="G37373" s="94"/>
      <c r="H37373" s="94"/>
      <c r="I37373" s="94"/>
      <c r="J37373" s="2"/>
      <c r="P37373" s="30"/>
      <c r="T37373" s="2"/>
      <c r="V37373" s="2"/>
      <c r="W37373" s="28"/>
      <c r="Y37373" s="30"/>
      <c r="Z37373" s="30"/>
      <c r="AB37373" s="6"/>
    </row>
    <row r="37374" spans="1:28">
      <c r="A37374" s="2"/>
      <c r="B37374" s="2"/>
      <c r="C37374" s="2"/>
      <c r="G37374" s="94"/>
      <c r="H37374" s="94"/>
      <c r="I37374" s="94"/>
      <c r="J37374" s="2"/>
      <c r="P37374" s="30"/>
      <c r="T37374" s="2"/>
      <c r="V37374" s="2"/>
      <c r="W37374" s="28"/>
      <c r="Y37374" s="30"/>
      <c r="Z37374" s="30"/>
      <c r="AB37374" s="6"/>
    </row>
    <row r="37375" spans="1:28">
      <c r="A37375" s="2"/>
      <c r="B37375" s="2"/>
      <c r="C37375" s="2"/>
      <c r="G37375" s="94"/>
      <c r="H37375" s="94"/>
      <c r="I37375" s="94"/>
      <c r="J37375" s="2"/>
      <c r="P37375" s="30"/>
      <c r="T37375" s="2"/>
      <c r="V37375" s="2"/>
      <c r="W37375" s="28"/>
      <c r="Y37375" s="30"/>
      <c r="Z37375" s="30"/>
      <c r="AB37375" s="6"/>
    </row>
    <row r="37376" spans="1:28">
      <c r="A37376" s="2"/>
      <c r="B37376" s="2"/>
      <c r="C37376" s="2"/>
      <c r="G37376" s="94"/>
      <c r="H37376" s="94"/>
      <c r="I37376" s="94"/>
      <c r="J37376" s="2"/>
      <c r="P37376" s="30"/>
      <c r="T37376" s="2"/>
      <c r="V37376" s="2"/>
      <c r="W37376" s="28"/>
      <c r="Y37376" s="30"/>
      <c r="Z37376" s="30"/>
      <c r="AB37376" s="6"/>
    </row>
    <row r="37377" spans="1:28">
      <c r="A37377" s="2"/>
      <c r="B37377" s="2"/>
      <c r="C37377" s="2"/>
      <c r="G37377" s="94"/>
      <c r="H37377" s="94"/>
      <c r="I37377" s="94"/>
      <c r="J37377" s="2"/>
      <c r="P37377" s="30"/>
      <c r="T37377" s="2"/>
      <c r="V37377" s="2"/>
      <c r="W37377" s="28"/>
      <c r="Y37377" s="30"/>
      <c r="Z37377" s="30"/>
      <c r="AB37377" s="6"/>
    </row>
    <row r="37378" spans="1:28">
      <c r="A37378" s="2"/>
      <c r="B37378" s="2"/>
      <c r="C37378" s="2"/>
      <c r="G37378" s="94"/>
      <c r="H37378" s="94"/>
      <c r="I37378" s="94"/>
      <c r="J37378" s="2"/>
      <c r="P37378" s="30"/>
      <c r="T37378" s="2"/>
      <c r="V37378" s="2"/>
      <c r="W37378" s="28"/>
      <c r="Y37378" s="30"/>
      <c r="Z37378" s="30"/>
      <c r="AB37378" s="6"/>
    </row>
    <row r="37379" spans="1:28">
      <c r="A37379" s="2"/>
      <c r="B37379" s="2"/>
      <c r="C37379" s="2"/>
      <c r="G37379" s="94"/>
      <c r="H37379" s="94"/>
      <c r="I37379" s="94"/>
      <c r="J37379" s="2"/>
      <c r="P37379" s="30"/>
      <c r="T37379" s="2"/>
      <c r="V37379" s="2"/>
      <c r="W37379" s="28"/>
      <c r="Y37379" s="30"/>
      <c r="Z37379" s="30"/>
      <c r="AB37379" s="6"/>
    </row>
    <row r="37380" spans="1:28">
      <c r="A37380" s="2"/>
      <c r="B37380" s="2"/>
      <c r="C37380" s="2"/>
      <c r="G37380" s="94"/>
      <c r="H37380" s="94"/>
      <c r="I37380" s="94"/>
      <c r="J37380" s="2"/>
      <c r="P37380" s="30"/>
      <c r="T37380" s="2"/>
      <c r="V37380" s="2"/>
      <c r="W37380" s="28"/>
      <c r="Y37380" s="30"/>
      <c r="Z37380" s="30"/>
      <c r="AB37380" s="6"/>
    </row>
    <row r="37381" spans="1:28">
      <c r="A37381" s="2"/>
      <c r="B37381" s="2"/>
      <c r="C37381" s="2"/>
      <c r="G37381" s="94"/>
      <c r="H37381" s="94"/>
      <c r="I37381" s="94"/>
      <c r="J37381" s="2"/>
      <c r="P37381" s="30"/>
      <c r="T37381" s="2"/>
      <c r="V37381" s="2"/>
      <c r="W37381" s="28"/>
      <c r="Y37381" s="30"/>
      <c r="Z37381" s="30"/>
      <c r="AB37381" s="6"/>
    </row>
    <row r="37382" spans="1:28">
      <c r="A37382" s="2"/>
      <c r="B37382" s="2"/>
      <c r="C37382" s="2"/>
      <c r="G37382" s="94"/>
      <c r="H37382" s="94"/>
      <c r="I37382" s="94"/>
      <c r="J37382" s="2"/>
      <c r="P37382" s="30"/>
      <c r="T37382" s="2"/>
      <c r="V37382" s="2"/>
      <c r="W37382" s="28"/>
      <c r="Y37382" s="30"/>
      <c r="Z37382" s="30"/>
      <c r="AB37382" s="6"/>
    </row>
    <row r="37383" spans="1:28">
      <c r="A37383" s="2"/>
      <c r="B37383" s="2"/>
      <c r="C37383" s="2"/>
      <c r="G37383" s="94"/>
      <c r="H37383" s="94"/>
      <c r="I37383" s="94"/>
      <c r="J37383" s="2"/>
      <c r="P37383" s="30"/>
      <c r="T37383" s="2"/>
      <c r="V37383" s="2"/>
      <c r="W37383" s="28"/>
      <c r="Y37383" s="30"/>
      <c r="Z37383" s="30"/>
      <c r="AB37383" s="6"/>
    </row>
    <row r="37384" spans="1:28">
      <c r="A37384" s="2"/>
      <c r="B37384" s="2"/>
      <c r="C37384" s="2"/>
      <c r="G37384" s="94"/>
      <c r="H37384" s="94"/>
      <c r="I37384" s="94"/>
      <c r="J37384" s="2"/>
      <c r="P37384" s="30"/>
      <c r="T37384" s="2"/>
      <c r="V37384" s="2"/>
      <c r="W37384" s="28"/>
      <c r="Y37384" s="30"/>
      <c r="Z37384" s="30"/>
      <c r="AB37384" s="6"/>
    </row>
    <row r="37385" spans="1:28">
      <c r="A37385" s="2"/>
      <c r="B37385" s="2"/>
      <c r="C37385" s="2"/>
      <c r="G37385" s="94"/>
      <c r="H37385" s="94"/>
      <c r="I37385" s="94"/>
      <c r="J37385" s="2"/>
      <c r="P37385" s="30"/>
      <c r="T37385" s="2"/>
      <c r="V37385" s="2"/>
      <c r="W37385" s="28"/>
      <c r="Y37385" s="30"/>
      <c r="Z37385" s="30"/>
      <c r="AB37385" s="6"/>
    </row>
    <row r="37386" spans="1:28">
      <c r="A37386" s="2"/>
      <c r="B37386" s="2"/>
      <c r="C37386" s="2"/>
      <c r="G37386" s="94"/>
      <c r="H37386" s="94"/>
      <c r="I37386" s="94"/>
      <c r="J37386" s="2"/>
      <c r="P37386" s="30"/>
      <c r="T37386" s="2"/>
      <c r="V37386" s="2"/>
      <c r="W37386" s="28"/>
      <c r="Y37386" s="30"/>
      <c r="Z37386" s="30"/>
      <c r="AB37386" s="6"/>
    </row>
    <row r="37387" spans="1:28">
      <c r="A37387" s="2"/>
      <c r="B37387" s="2"/>
      <c r="C37387" s="2"/>
      <c r="G37387" s="94"/>
      <c r="H37387" s="94"/>
      <c r="I37387" s="94"/>
      <c r="J37387" s="2"/>
      <c r="P37387" s="30"/>
      <c r="T37387" s="2"/>
      <c r="V37387" s="2"/>
      <c r="W37387" s="28"/>
      <c r="Y37387" s="30"/>
      <c r="Z37387" s="30"/>
      <c r="AB37387" s="6"/>
    </row>
    <row r="37388" spans="1:28">
      <c r="A37388" s="2"/>
      <c r="B37388" s="2"/>
      <c r="C37388" s="2"/>
      <c r="G37388" s="94"/>
      <c r="H37388" s="94"/>
      <c r="I37388" s="94"/>
      <c r="J37388" s="2"/>
      <c r="P37388" s="30"/>
      <c r="T37388" s="2"/>
      <c r="V37388" s="2"/>
      <c r="W37388" s="28"/>
      <c r="Y37388" s="30"/>
      <c r="Z37388" s="30"/>
      <c r="AB37388" s="6"/>
    </row>
    <row r="37389" spans="1:28">
      <c r="A37389" s="2"/>
      <c r="B37389" s="2"/>
      <c r="C37389" s="2"/>
      <c r="G37389" s="94"/>
      <c r="H37389" s="94"/>
      <c r="I37389" s="94"/>
      <c r="J37389" s="2"/>
      <c r="P37389" s="30"/>
      <c r="T37389" s="2"/>
      <c r="V37389" s="2"/>
      <c r="W37389" s="28"/>
      <c r="Y37389" s="30"/>
      <c r="Z37389" s="30"/>
      <c r="AB37389" s="6"/>
    </row>
    <row r="37390" spans="1:28">
      <c r="A37390" s="2"/>
      <c r="B37390" s="2"/>
      <c r="C37390" s="2"/>
      <c r="G37390" s="94"/>
      <c r="H37390" s="94"/>
      <c r="I37390" s="94"/>
      <c r="J37390" s="2"/>
      <c r="P37390" s="30"/>
      <c r="T37390" s="2"/>
      <c r="V37390" s="2"/>
      <c r="W37390" s="28"/>
      <c r="Y37390" s="30"/>
      <c r="Z37390" s="30"/>
      <c r="AB37390" s="6"/>
    </row>
    <row r="37391" spans="1:28">
      <c r="A37391" s="2"/>
      <c r="B37391" s="2"/>
      <c r="C37391" s="2"/>
      <c r="G37391" s="94"/>
      <c r="H37391" s="94"/>
      <c r="I37391" s="94"/>
      <c r="J37391" s="2"/>
      <c r="P37391" s="30"/>
      <c r="T37391" s="2"/>
      <c r="V37391" s="2"/>
      <c r="W37391" s="28"/>
      <c r="Y37391" s="30"/>
      <c r="Z37391" s="30"/>
      <c r="AB37391" s="6"/>
    </row>
    <row r="37392" spans="1:28">
      <c r="A37392" s="2"/>
      <c r="B37392" s="2"/>
      <c r="C37392" s="2"/>
      <c r="G37392" s="94"/>
      <c r="H37392" s="94"/>
      <c r="I37392" s="94"/>
      <c r="J37392" s="2"/>
      <c r="P37392" s="30"/>
      <c r="T37392" s="2"/>
      <c r="V37392" s="2"/>
      <c r="W37392" s="28"/>
      <c r="Y37392" s="30"/>
      <c r="Z37392" s="30"/>
      <c r="AB37392" s="6"/>
    </row>
    <row r="37393" spans="1:28">
      <c r="A37393" s="2"/>
      <c r="B37393" s="2"/>
      <c r="C37393" s="2"/>
      <c r="G37393" s="94"/>
      <c r="H37393" s="94"/>
      <c r="I37393" s="94"/>
      <c r="J37393" s="2"/>
      <c r="P37393" s="30"/>
      <c r="T37393" s="2"/>
      <c r="V37393" s="2"/>
      <c r="W37393" s="28"/>
      <c r="Y37393" s="30"/>
      <c r="Z37393" s="30"/>
      <c r="AB37393" s="6"/>
    </row>
    <row r="37394" spans="1:28">
      <c r="A37394" s="2"/>
      <c r="B37394" s="2"/>
      <c r="C37394" s="2"/>
      <c r="G37394" s="94"/>
      <c r="H37394" s="94"/>
      <c r="I37394" s="94"/>
      <c r="J37394" s="2"/>
      <c r="P37394" s="30"/>
      <c r="T37394" s="2"/>
      <c r="V37394" s="2"/>
      <c r="W37394" s="28"/>
      <c r="Y37394" s="30"/>
      <c r="Z37394" s="30"/>
      <c r="AB37394" s="6"/>
    </row>
    <row r="37395" spans="1:28">
      <c r="A37395" s="2"/>
      <c r="B37395" s="2"/>
      <c r="C37395" s="2"/>
      <c r="G37395" s="94"/>
      <c r="H37395" s="94"/>
      <c r="I37395" s="94"/>
      <c r="J37395" s="2"/>
      <c r="P37395" s="30"/>
      <c r="T37395" s="2"/>
      <c r="V37395" s="2"/>
      <c r="W37395" s="28"/>
      <c r="Y37395" s="30"/>
      <c r="Z37395" s="30"/>
      <c r="AB37395" s="6"/>
    </row>
    <row r="37396" spans="1:28">
      <c r="A37396" s="2"/>
      <c r="B37396" s="2"/>
      <c r="C37396" s="2"/>
      <c r="G37396" s="94"/>
      <c r="H37396" s="94"/>
      <c r="I37396" s="94"/>
      <c r="J37396" s="2"/>
      <c r="P37396" s="30"/>
      <c r="T37396" s="2"/>
      <c r="V37396" s="2"/>
      <c r="W37396" s="28"/>
      <c r="Y37396" s="30"/>
      <c r="Z37396" s="30"/>
      <c r="AB37396" s="6"/>
    </row>
    <row r="37397" spans="1:28">
      <c r="A37397" s="2"/>
      <c r="B37397" s="2"/>
      <c r="C37397" s="2"/>
      <c r="G37397" s="94"/>
      <c r="H37397" s="94"/>
      <c r="I37397" s="94"/>
      <c r="J37397" s="2"/>
      <c r="P37397" s="30"/>
      <c r="T37397" s="2"/>
      <c r="V37397" s="2"/>
      <c r="W37397" s="28"/>
      <c r="Y37397" s="30"/>
      <c r="Z37397" s="30"/>
      <c r="AB37397" s="6"/>
    </row>
    <row r="37398" spans="1:28">
      <c r="A37398" s="2"/>
      <c r="B37398" s="2"/>
      <c r="C37398" s="2"/>
      <c r="G37398" s="94"/>
      <c r="H37398" s="94"/>
      <c r="I37398" s="94"/>
      <c r="J37398" s="2"/>
      <c r="P37398" s="30"/>
      <c r="T37398" s="2"/>
      <c r="V37398" s="2"/>
      <c r="W37398" s="28"/>
      <c r="Y37398" s="30"/>
      <c r="Z37398" s="30"/>
      <c r="AB37398" s="6"/>
    </row>
    <row r="37399" spans="1:28">
      <c r="A37399" s="2"/>
      <c r="B37399" s="2"/>
      <c r="C37399" s="2"/>
      <c r="G37399" s="94"/>
      <c r="H37399" s="94"/>
      <c r="I37399" s="94"/>
      <c r="J37399" s="2"/>
      <c r="P37399" s="30"/>
      <c r="T37399" s="2"/>
      <c r="V37399" s="2"/>
      <c r="W37399" s="28"/>
      <c r="Y37399" s="30"/>
      <c r="Z37399" s="30"/>
      <c r="AB37399" s="6"/>
    </row>
    <row r="37400" spans="1:28">
      <c r="A37400" s="2"/>
      <c r="B37400" s="2"/>
      <c r="C37400" s="2"/>
      <c r="G37400" s="94"/>
      <c r="H37400" s="94"/>
      <c r="I37400" s="94"/>
      <c r="J37400" s="2"/>
      <c r="P37400" s="30"/>
      <c r="T37400" s="2"/>
      <c r="V37400" s="2"/>
      <c r="W37400" s="28"/>
      <c r="Y37400" s="30"/>
      <c r="Z37400" s="30"/>
      <c r="AB37400" s="6"/>
    </row>
    <row r="37401" spans="1:28">
      <c r="A37401" s="2"/>
      <c r="B37401" s="2"/>
      <c r="C37401" s="2"/>
      <c r="G37401" s="94"/>
      <c r="H37401" s="94"/>
      <c r="I37401" s="94"/>
      <c r="J37401" s="2"/>
      <c r="P37401" s="30"/>
      <c r="T37401" s="2"/>
      <c r="V37401" s="2"/>
      <c r="W37401" s="28"/>
      <c r="Y37401" s="30"/>
      <c r="Z37401" s="30"/>
      <c r="AB37401" s="6"/>
    </row>
    <row r="37402" spans="1:28">
      <c r="A37402" s="2"/>
      <c r="B37402" s="2"/>
      <c r="C37402" s="2"/>
      <c r="G37402" s="94"/>
      <c r="H37402" s="94"/>
      <c r="I37402" s="94"/>
      <c r="J37402" s="2"/>
      <c r="P37402" s="30"/>
      <c r="T37402" s="2"/>
      <c r="V37402" s="2"/>
      <c r="W37402" s="28"/>
      <c r="Y37402" s="30"/>
      <c r="Z37402" s="30"/>
      <c r="AB37402" s="6"/>
    </row>
    <row r="37403" spans="1:28">
      <c r="A37403" s="2"/>
      <c r="B37403" s="2"/>
      <c r="C37403" s="2"/>
      <c r="G37403" s="94"/>
      <c r="H37403" s="94"/>
      <c r="I37403" s="94"/>
      <c r="J37403" s="2"/>
      <c r="P37403" s="30"/>
      <c r="T37403" s="2"/>
      <c r="V37403" s="2"/>
      <c r="W37403" s="28"/>
      <c r="Y37403" s="30"/>
      <c r="Z37403" s="30"/>
      <c r="AB37403" s="6"/>
    </row>
    <row r="37404" spans="1:28">
      <c r="A37404" s="2"/>
      <c r="B37404" s="2"/>
      <c r="C37404" s="2"/>
      <c r="G37404" s="94"/>
      <c r="H37404" s="94"/>
      <c r="I37404" s="94"/>
      <c r="J37404" s="2"/>
      <c r="P37404" s="30"/>
      <c r="T37404" s="2"/>
      <c r="V37404" s="2"/>
      <c r="W37404" s="28"/>
      <c r="Y37404" s="30"/>
      <c r="Z37404" s="30"/>
      <c r="AB37404" s="6"/>
    </row>
    <row r="37405" spans="1:28">
      <c r="A37405" s="2"/>
      <c r="B37405" s="2"/>
      <c r="C37405" s="2"/>
      <c r="G37405" s="94"/>
      <c r="H37405" s="94"/>
      <c r="I37405" s="94"/>
      <c r="J37405" s="2"/>
      <c r="P37405" s="30"/>
      <c r="T37405" s="2"/>
      <c r="V37405" s="2"/>
      <c r="W37405" s="28"/>
      <c r="Y37405" s="30"/>
      <c r="Z37405" s="30"/>
      <c r="AB37405" s="6"/>
    </row>
    <row r="37406" spans="1:28">
      <c r="A37406" s="2"/>
      <c r="B37406" s="2"/>
      <c r="C37406" s="2"/>
      <c r="G37406" s="94"/>
      <c r="H37406" s="94"/>
      <c r="I37406" s="94"/>
      <c r="J37406" s="2"/>
      <c r="P37406" s="30"/>
      <c r="T37406" s="2"/>
      <c r="V37406" s="2"/>
      <c r="W37406" s="28"/>
      <c r="Y37406" s="30"/>
      <c r="Z37406" s="30"/>
      <c r="AB37406" s="6"/>
    </row>
    <row r="37407" spans="1:28">
      <c r="A37407" s="2"/>
      <c r="B37407" s="2"/>
      <c r="C37407" s="2"/>
      <c r="G37407" s="94"/>
      <c r="H37407" s="94"/>
      <c r="I37407" s="94"/>
      <c r="J37407" s="2"/>
      <c r="P37407" s="30"/>
      <c r="T37407" s="2"/>
      <c r="V37407" s="2"/>
      <c r="W37407" s="28"/>
      <c r="Y37407" s="30"/>
      <c r="Z37407" s="30"/>
      <c r="AB37407" s="6"/>
    </row>
    <row r="37408" spans="1:28">
      <c r="A37408" s="2"/>
      <c r="B37408" s="2"/>
      <c r="C37408" s="2"/>
      <c r="G37408" s="94"/>
      <c r="H37408" s="94"/>
      <c r="I37408" s="94"/>
      <c r="J37408" s="2"/>
      <c r="P37408" s="30"/>
      <c r="T37408" s="2"/>
      <c r="V37408" s="2"/>
      <c r="W37408" s="28"/>
      <c r="Y37408" s="30"/>
      <c r="Z37408" s="30"/>
      <c r="AB37408" s="6"/>
    </row>
    <row r="37409" spans="1:28">
      <c r="A37409" s="2"/>
      <c r="B37409" s="2"/>
      <c r="C37409" s="2"/>
      <c r="G37409" s="94"/>
      <c r="H37409" s="94"/>
      <c r="I37409" s="94"/>
      <c r="J37409" s="2"/>
      <c r="P37409" s="30"/>
      <c r="T37409" s="2"/>
      <c r="V37409" s="2"/>
      <c r="W37409" s="28"/>
      <c r="Y37409" s="30"/>
      <c r="Z37409" s="30"/>
      <c r="AB37409" s="6"/>
    </row>
    <row r="37410" spans="1:28">
      <c r="A37410" s="2"/>
      <c r="B37410" s="2"/>
      <c r="C37410" s="2"/>
      <c r="G37410" s="94"/>
      <c r="H37410" s="94"/>
      <c r="I37410" s="94"/>
      <c r="J37410" s="2"/>
      <c r="P37410" s="30"/>
      <c r="T37410" s="2"/>
      <c r="V37410" s="2"/>
      <c r="W37410" s="28"/>
      <c r="Y37410" s="30"/>
      <c r="Z37410" s="30"/>
      <c r="AB37410" s="6"/>
    </row>
    <row r="37411" spans="1:28">
      <c r="A37411" s="2"/>
      <c r="B37411" s="2"/>
      <c r="C37411" s="2"/>
      <c r="G37411" s="94"/>
      <c r="H37411" s="94"/>
      <c r="I37411" s="94"/>
      <c r="J37411" s="2"/>
      <c r="P37411" s="30"/>
      <c r="T37411" s="2"/>
      <c r="V37411" s="2"/>
      <c r="W37411" s="28"/>
      <c r="Y37411" s="30"/>
      <c r="Z37411" s="30"/>
      <c r="AB37411" s="6"/>
    </row>
    <row r="37412" spans="1:28">
      <c r="A37412" s="2"/>
      <c r="B37412" s="2"/>
      <c r="C37412" s="2"/>
      <c r="G37412" s="94"/>
      <c r="H37412" s="94"/>
      <c r="I37412" s="94"/>
      <c r="J37412" s="2"/>
      <c r="P37412" s="30"/>
      <c r="T37412" s="2"/>
      <c r="V37412" s="2"/>
      <c r="W37412" s="28"/>
      <c r="Y37412" s="30"/>
      <c r="Z37412" s="30"/>
      <c r="AB37412" s="6"/>
    </row>
    <row r="37413" spans="1:28">
      <c r="A37413" s="2"/>
      <c r="B37413" s="2"/>
      <c r="C37413" s="2"/>
      <c r="G37413" s="94"/>
      <c r="H37413" s="94"/>
      <c r="I37413" s="94"/>
      <c r="J37413" s="2"/>
      <c r="P37413" s="30"/>
      <c r="T37413" s="2"/>
      <c r="V37413" s="2"/>
      <c r="W37413" s="28"/>
      <c r="Y37413" s="30"/>
      <c r="Z37413" s="30"/>
      <c r="AB37413" s="6"/>
    </row>
    <row r="37414" spans="1:28">
      <c r="A37414" s="2"/>
      <c r="B37414" s="2"/>
      <c r="C37414" s="2"/>
      <c r="G37414" s="94"/>
      <c r="H37414" s="94"/>
      <c r="I37414" s="94"/>
      <c r="J37414" s="2"/>
      <c r="P37414" s="30"/>
      <c r="T37414" s="2"/>
      <c r="V37414" s="2"/>
      <c r="W37414" s="28"/>
      <c r="Y37414" s="30"/>
      <c r="Z37414" s="30"/>
      <c r="AB37414" s="6"/>
    </row>
    <row r="37415" spans="1:28">
      <c r="A37415" s="2"/>
      <c r="B37415" s="2"/>
      <c r="C37415" s="2"/>
      <c r="G37415" s="94"/>
      <c r="H37415" s="94"/>
      <c r="I37415" s="94"/>
      <c r="J37415" s="2"/>
      <c r="P37415" s="30"/>
      <c r="T37415" s="2"/>
      <c r="V37415" s="2"/>
      <c r="W37415" s="28"/>
      <c r="Y37415" s="30"/>
      <c r="Z37415" s="30"/>
      <c r="AB37415" s="6"/>
    </row>
    <row r="37416" spans="1:28">
      <c r="A37416" s="2"/>
      <c r="B37416" s="2"/>
      <c r="C37416" s="2"/>
      <c r="G37416" s="94"/>
      <c r="H37416" s="94"/>
      <c r="I37416" s="94"/>
      <c r="J37416" s="2"/>
      <c r="P37416" s="30"/>
      <c r="T37416" s="2"/>
      <c r="V37416" s="2"/>
      <c r="W37416" s="28"/>
      <c r="Y37416" s="30"/>
      <c r="Z37416" s="30"/>
      <c r="AB37416" s="6"/>
    </row>
    <row r="37417" spans="1:28">
      <c r="A37417" s="2"/>
      <c r="B37417" s="2"/>
      <c r="C37417" s="2"/>
      <c r="G37417" s="94"/>
      <c r="H37417" s="94"/>
      <c r="I37417" s="94"/>
      <c r="J37417" s="2"/>
      <c r="P37417" s="30"/>
      <c r="T37417" s="2"/>
      <c r="V37417" s="2"/>
      <c r="W37417" s="28"/>
      <c r="Y37417" s="30"/>
      <c r="Z37417" s="30"/>
      <c r="AB37417" s="6"/>
    </row>
    <row r="37418" spans="1:28">
      <c r="A37418" s="2"/>
      <c r="B37418" s="2"/>
      <c r="C37418" s="2"/>
      <c r="G37418" s="94"/>
      <c r="H37418" s="94"/>
      <c r="I37418" s="94"/>
      <c r="J37418" s="2"/>
      <c r="P37418" s="30"/>
      <c r="T37418" s="2"/>
      <c r="V37418" s="2"/>
      <c r="W37418" s="28"/>
      <c r="Y37418" s="30"/>
      <c r="Z37418" s="30"/>
      <c r="AB37418" s="6"/>
    </row>
    <row r="37419" spans="1:28">
      <c r="A37419" s="2"/>
      <c r="B37419" s="2"/>
      <c r="C37419" s="2"/>
      <c r="G37419" s="94"/>
      <c r="H37419" s="94"/>
      <c r="I37419" s="94"/>
      <c r="J37419" s="2"/>
      <c r="P37419" s="30"/>
      <c r="T37419" s="2"/>
      <c r="V37419" s="2"/>
      <c r="W37419" s="28"/>
      <c r="Y37419" s="30"/>
      <c r="Z37419" s="30"/>
      <c r="AB37419" s="6"/>
    </row>
    <row r="37420" spans="1:28">
      <c r="A37420" s="2"/>
      <c r="B37420" s="2"/>
      <c r="C37420" s="2"/>
      <c r="G37420" s="94"/>
      <c r="H37420" s="94"/>
      <c r="I37420" s="94"/>
      <c r="J37420" s="2"/>
      <c r="P37420" s="30"/>
      <c r="T37420" s="2"/>
      <c r="V37420" s="2"/>
      <c r="W37420" s="28"/>
      <c r="Y37420" s="30"/>
      <c r="Z37420" s="30"/>
      <c r="AB37420" s="6"/>
    </row>
    <row r="37421" spans="1:28">
      <c r="A37421" s="2"/>
      <c r="B37421" s="2"/>
      <c r="C37421" s="2"/>
      <c r="G37421" s="94"/>
      <c r="H37421" s="94"/>
      <c r="I37421" s="94"/>
      <c r="J37421" s="2"/>
      <c r="P37421" s="30"/>
      <c r="T37421" s="2"/>
      <c r="V37421" s="2"/>
      <c r="W37421" s="28"/>
      <c r="Y37421" s="30"/>
      <c r="Z37421" s="30"/>
      <c r="AB37421" s="6"/>
    </row>
    <row r="37422" spans="1:28">
      <c r="A37422" s="2"/>
      <c r="B37422" s="2"/>
      <c r="C37422" s="2"/>
      <c r="G37422" s="94"/>
      <c r="H37422" s="94"/>
      <c r="I37422" s="94"/>
      <c r="J37422" s="2"/>
      <c r="P37422" s="30"/>
      <c r="T37422" s="2"/>
      <c r="V37422" s="2"/>
      <c r="W37422" s="28"/>
      <c r="Y37422" s="30"/>
      <c r="Z37422" s="30"/>
      <c r="AB37422" s="6"/>
    </row>
    <row r="37423" spans="1:28">
      <c r="A37423" s="2"/>
      <c r="B37423" s="2"/>
      <c r="C37423" s="2"/>
      <c r="G37423" s="94"/>
      <c r="H37423" s="94"/>
      <c r="I37423" s="94"/>
      <c r="J37423" s="2"/>
      <c r="P37423" s="30"/>
      <c r="T37423" s="2"/>
      <c r="V37423" s="2"/>
      <c r="W37423" s="28"/>
      <c r="Y37423" s="30"/>
      <c r="Z37423" s="30"/>
      <c r="AB37423" s="6"/>
    </row>
    <row r="37424" spans="1:28">
      <c r="A37424" s="2"/>
      <c r="B37424" s="2"/>
      <c r="C37424" s="2"/>
      <c r="G37424" s="94"/>
      <c r="H37424" s="94"/>
      <c r="I37424" s="94"/>
      <c r="J37424" s="2"/>
      <c r="P37424" s="30"/>
      <c r="T37424" s="2"/>
      <c r="V37424" s="2"/>
      <c r="W37424" s="28"/>
      <c r="Y37424" s="30"/>
      <c r="Z37424" s="30"/>
      <c r="AB37424" s="6"/>
    </row>
    <row r="37425" spans="1:28">
      <c r="A37425" s="2"/>
      <c r="B37425" s="2"/>
      <c r="C37425" s="2"/>
      <c r="G37425" s="94"/>
      <c r="H37425" s="94"/>
      <c r="I37425" s="94"/>
      <c r="J37425" s="2"/>
      <c r="P37425" s="30"/>
      <c r="T37425" s="2"/>
      <c r="V37425" s="2"/>
      <c r="W37425" s="28"/>
      <c r="Y37425" s="30"/>
      <c r="Z37425" s="30"/>
      <c r="AB37425" s="6"/>
    </row>
    <row r="37426" spans="1:28">
      <c r="A37426" s="2"/>
      <c r="B37426" s="2"/>
      <c r="C37426" s="2"/>
      <c r="G37426" s="94"/>
      <c r="H37426" s="94"/>
      <c r="I37426" s="94"/>
      <c r="J37426" s="2"/>
      <c r="P37426" s="30"/>
      <c r="T37426" s="2"/>
      <c r="V37426" s="2"/>
      <c r="W37426" s="28"/>
      <c r="Y37426" s="30"/>
      <c r="Z37426" s="30"/>
      <c r="AB37426" s="6"/>
    </row>
    <row r="37427" spans="1:28">
      <c r="A37427" s="2"/>
      <c r="B37427" s="2"/>
      <c r="C37427" s="2"/>
      <c r="G37427" s="94"/>
      <c r="H37427" s="94"/>
      <c r="I37427" s="94"/>
      <c r="J37427" s="2"/>
      <c r="P37427" s="30"/>
      <c r="T37427" s="2"/>
      <c r="V37427" s="2"/>
      <c r="W37427" s="28"/>
      <c r="Y37427" s="30"/>
      <c r="Z37427" s="30"/>
      <c r="AB37427" s="6"/>
    </row>
    <row r="37428" spans="1:28">
      <c r="A37428" s="2"/>
      <c r="B37428" s="2"/>
      <c r="C37428" s="2"/>
      <c r="G37428" s="94"/>
      <c r="H37428" s="94"/>
      <c r="I37428" s="94"/>
      <c r="J37428" s="2"/>
      <c r="P37428" s="30"/>
      <c r="T37428" s="2"/>
      <c r="V37428" s="2"/>
      <c r="W37428" s="28"/>
      <c r="Y37428" s="30"/>
      <c r="Z37428" s="30"/>
      <c r="AB37428" s="6"/>
    </row>
    <row r="37429" spans="1:28">
      <c r="A37429" s="2"/>
      <c r="B37429" s="2"/>
      <c r="C37429" s="2"/>
      <c r="G37429" s="94"/>
      <c r="H37429" s="94"/>
      <c r="I37429" s="94"/>
      <c r="J37429" s="2"/>
      <c r="P37429" s="30"/>
      <c r="T37429" s="2"/>
      <c r="V37429" s="2"/>
      <c r="W37429" s="28"/>
      <c r="Y37429" s="30"/>
      <c r="Z37429" s="30"/>
      <c r="AB37429" s="6"/>
    </row>
    <row r="37430" spans="1:28">
      <c r="A37430" s="2"/>
      <c r="B37430" s="2"/>
      <c r="C37430" s="2"/>
      <c r="G37430" s="94"/>
      <c r="H37430" s="94"/>
      <c r="I37430" s="94"/>
      <c r="J37430" s="2"/>
      <c r="P37430" s="30"/>
      <c r="T37430" s="2"/>
      <c r="V37430" s="2"/>
      <c r="W37430" s="28"/>
      <c r="Y37430" s="30"/>
      <c r="Z37430" s="30"/>
      <c r="AB37430" s="6"/>
    </row>
    <row r="37431" spans="1:28">
      <c r="A37431" s="2"/>
      <c r="B37431" s="2"/>
      <c r="C37431" s="2"/>
      <c r="G37431" s="94"/>
      <c r="H37431" s="94"/>
      <c r="I37431" s="94"/>
      <c r="J37431" s="2"/>
      <c r="P37431" s="30"/>
      <c r="T37431" s="2"/>
      <c r="V37431" s="2"/>
      <c r="W37431" s="28"/>
      <c r="Y37431" s="30"/>
      <c r="Z37431" s="30"/>
      <c r="AB37431" s="6"/>
    </row>
    <row r="37432" spans="1:28">
      <c r="A37432" s="2"/>
      <c r="B37432" s="2"/>
      <c r="C37432" s="2"/>
      <c r="G37432" s="94"/>
      <c r="H37432" s="94"/>
      <c r="I37432" s="94"/>
      <c r="J37432" s="2"/>
      <c r="P37432" s="30"/>
      <c r="T37432" s="2"/>
      <c r="V37432" s="2"/>
      <c r="W37432" s="28"/>
      <c r="Y37432" s="30"/>
      <c r="Z37432" s="30"/>
      <c r="AB37432" s="6"/>
    </row>
    <row r="37433" spans="1:28">
      <c r="A37433" s="2"/>
      <c r="B37433" s="2"/>
      <c r="C37433" s="2"/>
      <c r="G37433" s="94"/>
      <c r="H37433" s="94"/>
      <c r="I37433" s="94"/>
      <c r="J37433" s="2"/>
      <c r="P37433" s="30"/>
      <c r="T37433" s="2"/>
      <c r="V37433" s="2"/>
      <c r="W37433" s="28"/>
      <c r="Y37433" s="30"/>
      <c r="Z37433" s="30"/>
      <c r="AB37433" s="6"/>
    </row>
    <row r="37434" spans="1:28">
      <c r="A37434" s="2"/>
      <c r="B37434" s="2"/>
      <c r="C37434" s="2"/>
      <c r="G37434" s="94"/>
      <c r="H37434" s="94"/>
      <c r="I37434" s="94"/>
      <c r="J37434" s="2"/>
      <c r="P37434" s="30"/>
      <c r="T37434" s="2"/>
      <c r="V37434" s="2"/>
      <c r="W37434" s="28"/>
      <c r="Y37434" s="30"/>
      <c r="Z37434" s="30"/>
      <c r="AB37434" s="6"/>
    </row>
    <row r="37435" spans="1:28">
      <c r="A37435" s="2"/>
      <c r="B37435" s="2"/>
      <c r="C37435" s="2"/>
      <c r="G37435" s="94"/>
      <c r="H37435" s="94"/>
      <c r="I37435" s="94"/>
      <c r="J37435" s="2"/>
      <c r="P37435" s="30"/>
      <c r="T37435" s="2"/>
      <c r="V37435" s="2"/>
      <c r="W37435" s="28"/>
      <c r="Y37435" s="30"/>
      <c r="Z37435" s="30"/>
      <c r="AB37435" s="6"/>
    </row>
    <row r="37436" spans="1:28">
      <c r="A37436" s="2"/>
      <c r="B37436" s="2"/>
      <c r="C37436" s="2"/>
      <c r="G37436" s="94"/>
      <c r="H37436" s="94"/>
      <c r="I37436" s="94"/>
      <c r="J37436" s="2"/>
      <c r="P37436" s="30"/>
      <c r="T37436" s="2"/>
      <c r="V37436" s="2"/>
      <c r="W37436" s="28"/>
      <c r="Y37436" s="30"/>
      <c r="Z37436" s="30"/>
      <c r="AB37436" s="6"/>
    </row>
    <row r="37437" spans="1:28">
      <c r="A37437" s="2"/>
      <c r="B37437" s="2"/>
      <c r="C37437" s="2"/>
      <c r="G37437" s="94"/>
      <c r="H37437" s="94"/>
      <c r="I37437" s="94"/>
      <c r="J37437" s="2"/>
      <c r="P37437" s="30"/>
      <c r="T37437" s="2"/>
      <c r="V37437" s="2"/>
      <c r="W37437" s="28"/>
      <c r="Y37437" s="30"/>
      <c r="Z37437" s="30"/>
      <c r="AB37437" s="6"/>
    </row>
    <row r="37438" spans="1:28">
      <c r="A37438" s="2"/>
      <c r="B37438" s="2"/>
      <c r="C37438" s="2"/>
      <c r="G37438" s="94"/>
      <c r="H37438" s="94"/>
      <c r="I37438" s="94"/>
      <c r="J37438" s="2"/>
      <c r="P37438" s="30"/>
      <c r="T37438" s="2"/>
      <c r="V37438" s="2"/>
      <c r="W37438" s="28"/>
      <c r="Y37438" s="30"/>
      <c r="Z37438" s="30"/>
      <c r="AB37438" s="6"/>
    </row>
    <row r="37439" spans="1:28">
      <c r="A37439" s="2"/>
      <c r="B37439" s="2"/>
      <c r="C37439" s="2"/>
      <c r="G37439" s="94"/>
      <c r="H37439" s="94"/>
      <c r="I37439" s="94"/>
      <c r="J37439" s="2"/>
      <c r="P37439" s="30"/>
      <c r="T37439" s="2"/>
      <c r="V37439" s="2"/>
      <c r="W37439" s="28"/>
      <c r="Y37439" s="30"/>
      <c r="Z37439" s="30"/>
      <c r="AB37439" s="6"/>
    </row>
    <row r="37440" spans="1:28">
      <c r="A37440" s="2"/>
      <c r="B37440" s="2"/>
      <c r="C37440" s="2"/>
      <c r="G37440" s="94"/>
      <c r="H37440" s="94"/>
      <c r="I37440" s="94"/>
      <c r="J37440" s="2"/>
      <c r="P37440" s="30"/>
      <c r="T37440" s="2"/>
      <c r="V37440" s="2"/>
      <c r="W37440" s="28"/>
      <c r="Y37440" s="30"/>
      <c r="Z37440" s="30"/>
      <c r="AB37440" s="6"/>
    </row>
    <row r="37441" spans="1:28">
      <c r="A37441" s="2"/>
      <c r="B37441" s="2"/>
      <c r="C37441" s="2"/>
      <c r="G37441" s="94"/>
      <c r="H37441" s="94"/>
      <c r="I37441" s="94"/>
      <c r="J37441" s="2"/>
      <c r="P37441" s="30"/>
      <c r="T37441" s="2"/>
      <c r="V37441" s="2"/>
      <c r="W37441" s="28"/>
      <c r="Y37441" s="30"/>
      <c r="Z37441" s="30"/>
      <c r="AB37441" s="6"/>
    </row>
    <row r="37442" spans="1:28">
      <c r="A37442" s="2"/>
      <c r="B37442" s="2"/>
      <c r="C37442" s="2"/>
      <c r="G37442" s="94"/>
      <c r="H37442" s="94"/>
      <c r="I37442" s="94"/>
      <c r="J37442" s="2"/>
      <c r="P37442" s="30"/>
      <c r="T37442" s="2"/>
      <c r="V37442" s="2"/>
      <c r="W37442" s="28"/>
      <c r="Y37442" s="30"/>
      <c r="Z37442" s="30"/>
      <c r="AB37442" s="6"/>
    </row>
    <row r="37443" spans="1:28">
      <c r="A37443" s="2"/>
      <c r="B37443" s="2"/>
      <c r="C37443" s="2"/>
      <c r="G37443" s="94"/>
      <c r="H37443" s="94"/>
      <c r="I37443" s="94"/>
      <c r="J37443" s="2"/>
      <c r="P37443" s="30"/>
      <c r="T37443" s="2"/>
      <c r="V37443" s="2"/>
      <c r="W37443" s="28"/>
      <c r="Y37443" s="30"/>
      <c r="Z37443" s="30"/>
      <c r="AB37443" s="6"/>
    </row>
    <row r="37444" spans="1:28">
      <c r="A37444" s="2"/>
      <c r="B37444" s="2"/>
      <c r="C37444" s="2"/>
      <c r="G37444" s="94"/>
      <c r="H37444" s="94"/>
      <c r="I37444" s="94"/>
      <c r="J37444" s="2"/>
      <c r="P37444" s="30"/>
      <c r="T37444" s="2"/>
      <c r="V37444" s="2"/>
      <c r="W37444" s="28"/>
      <c r="Y37444" s="30"/>
      <c r="Z37444" s="30"/>
      <c r="AB37444" s="6"/>
    </row>
    <row r="37445" spans="1:28">
      <c r="A37445" s="2"/>
      <c r="B37445" s="2"/>
      <c r="C37445" s="2"/>
      <c r="G37445" s="94"/>
      <c r="H37445" s="94"/>
      <c r="I37445" s="94"/>
      <c r="J37445" s="2"/>
      <c r="P37445" s="30"/>
      <c r="T37445" s="2"/>
      <c r="V37445" s="2"/>
      <c r="W37445" s="28"/>
      <c r="Y37445" s="30"/>
      <c r="Z37445" s="30"/>
      <c r="AB37445" s="6"/>
    </row>
    <row r="37446" spans="1:28">
      <c r="A37446" s="2"/>
      <c r="B37446" s="2"/>
      <c r="C37446" s="2"/>
      <c r="G37446" s="94"/>
      <c r="H37446" s="94"/>
      <c r="I37446" s="94"/>
      <c r="J37446" s="2"/>
      <c r="P37446" s="30"/>
      <c r="T37446" s="2"/>
      <c r="V37446" s="2"/>
      <c r="W37446" s="28"/>
      <c r="Y37446" s="30"/>
      <c r="Z37446" s="30"/>
      <c r="AB37446" s="6"/>
    </row>
    <row r="37447" spans="1:28">
      <c r="A37447" s="2"/>
      <c r="B37447" s="2"/>
      <c r="C37447" s="2"/>
      <c r="G37447" s="94"/>
      <c r="H37447" s="94"/>
      <c r="I37447" s="94"/>
      <c r="J37447" s="2"/>
      <c r="P37447" s="30"/>
      <c r="T37447" s="2"/>
      <c r="V37447" s="2"/>
      <c r="W37447" s="28"/>
      <c r="Y37447" s="30"/>
      <c r="Z37447" s="30"/>
      <c r="AB37447" s="6"/>
    </row>
    <row r="37448" spans="1:28">
      <c r="A37448" s="2"/>
      <c r="B37448" s="2"/>
      <c r="C37448" s="2"/>
      <c r="G37448" s="94"/>
      <c r="H37448" s="94"/>
      <c r="I37448" s="94"/>
      <c r="J37448" s="2"/>
      <c r="P37448" s="30"/>
      <c r="T37448" s="2"/>
      <c r="V37448" s="2"/>
      <c r="W37448" s="28"/>
      <c r="Y37448" s="30"/>
      <c r="Z37448" s="30"/>
      <c r="AB37448" s="6"/>
    </row>
    <row r="37449" spans="1:28">
      <c r="A37449" s="2"/>
      <c r="B37449" s="2"/>
      <c r="C37449" s="2"/>
      <c r="G37449" s="94"/>
      <c r="H37449" s="94"/>
      <c r="I37449" s="94"/>
      <c r="J37449" s="2"/>
      <c r="P37449" s="30"/>
      <c r="T37449" s="2"/>
      <c r="V37449" s="2"/>
      <c r="W37449" s="28"/>
      <c r="Y37449" s="30"/>
      <c r="Z37449" s="30"/>
      <c r="AB37449" s="6"/>
    </row>
    <row r="37450" spans="1:28">
      <c r="A37450" s="2"/>
      <c r="B37450" s="2"/>
      <c r="C37450" s="2"/>
      <c r="G37450" s="94"/>
      <c r="H37450" s="94"/>
      <c r="I37450" s="94"/>
      <c r="J37450" s="2"/>
      <c r="P37450" s="30"/>
      <c r="T37450" s="2"/>
      <c r="V37450" s="2"/>
      <c r="W37450" s="28"/>
      <c r="Y37450" s="30"/>
      <c r="Z37450" s="30"/>
      <c r="AB37450" s="6"/>
    </row>
    <row r="37451" spans="1:28">
      <c r="A37451" s="2"/>
      <c r="B37451" s="2"/>
      <c r="C37451" s="2"/>
      <c r="G37451" s="94"/>
      <c r="H37451" s="94"/>
      <c r="I37451" s="94"/>
      <c r="J37451" s="2"/>
      <c r="P37451" s="30"/>
      <c r="T37451" s="2"/>
      <c r="V37451" s="2"/>
      <c r="W37451" s="28"/>
      <c r="Y37451" s="30"/>
      <c r="Z37451" s="30"/>
      <c r="AB37451" s="6"/>
    </row>
    <row r="37452" spans="1:28">
      <c r="A37452" s="2"/>
      <c r="B37452" s="2"/>
      <c r="C37452" s="2"/>
      <c r="G37452" s="94"/>
      <c r="H37452" s="94"/>
      <c r="I37452" s="94"/>
      <c r="J37452" s="2"/>
      <c r="P37452" s="30"/>
      <c r="T37452" s="2"/>
      <c r="V37452" s="2"/>
      <c r="W37452" s="28"/>
      <c r="Y37452" s="30"/>
      <c r="Z37452" s="30"/>
      <c r="AB37452" s="6"/>
    </row>
    <row r="37453" spans="1:28">
      <c r="A37453" s="2"/>
      <c r="B37453" s="2"/>
      <c r="C37453" s="2"/>
      <c r="G37453" s="94"/>
      <c r="H37453" s="94"/>
      <c r="I37453" s="94"/>
      <c r="J37453" s="2"/>
      <c r="P37453" s="30"/>
      <c r="T37453" s="2"/>
      <c r="V37453" s="2"/>
      <c r="W37453" s="28"/>
      <c r="Y37453" s="30"/>
      <c r="Z37453" s="30"/>
      <c r="AB37453" s="6"/>
    </row>
    <row r="37454" spans="1:28">
      <c r="A37454" s="2"/>
      <c r="B37454" s="2"/>
      <c r="C37454" s="2"/>
      <c r="G37454" s="94"/>
      <c r="H37454" s="94"/>
      <c r="I37454" s="94"/>
      <c r="J37454" s="2"/>
      <c r="P37454" s="30"/>
      <c r="T37454" s="2"/>
      <c r="V37454" s="2"/>
      <c r="W37454" s="28"/>
      <c r="Y37454" s="30"/>
      <c r="Z37454" s="30"/>
      <c r="AB37454" s="6"/>
    </row>
    <row r="37455" spans="1:28">
      <c r="A37455" s="2"/>
      <c r="B37455" s="2"/>
      <c r="C37455" s="2"/>
      <c r="G37455" s="94"/>
      <c r="H37455" s="94"/>
      <c r="I37455" s="94"/>
      <c r="J37455" s="2"/>
      <c r="P37455" s="30"/>
      <c r="T37455" s="2"/>
      <c r="V37455" s="2"/>
      <c r="W37455" s="28"/>
      <c r="Y37455" s="30"/>
      <c r="Z37455" s="30"/>
      <c r="AB37455" s="6"/>
    </row>
    <row r="37456" spans="1:28">
      <c r="A37456" s="2"/>
      <c r="B37456" s="2"/>
      <c r="C37456" s="2"/>
      <c r="G37456" s="94"/>
      <c r="H37456" s="94"/>
      <c r="I37456" s="94"/>
      <c r="J37456" s="2"/>
      <c r="P37456" s="30"/>
      <c r="T37456" s="2"/>
      <c r="V37456" s="2"/>
      <c r="W37456" s="28"/>
      <c r="Y37456" s="30"/>
      <c r="Z37456" s="30"/>
      <c r="AB37456" s="6"/>
    </row>
    <row r="37457" spans="1:28">
      <c r="A37457" s="2"/>
      <c r="B37457" s="2"/>
      <c r="C37457" s="2"/>
      <c r="G37457" s="94"/>
      <c r="H37457" s="94"/>
      <c r="I37457" s="94"/>
      <c r="J37457" s="2"/>
      <c r="P37457" s="30"/>
      <c r="T37457" s="2"/>
      <c r="V37457" s="2"/>
      <c r="W37457" s="28"/>
      <c r="Y37457" s="30"/>
      <c r="Z37457" s="30"/>
      <c r="AB37457" s="6"/>
    </row>
    <row r="37458" spans="1:28">
      <c r="A37458" s="2"/>
      <c r="B37458" s="2"/>
      <c r="C37458" s="2"/>
      <c r="G37458" s="94"/>
      <c r="H37458" s="94"/>
      <c r="I37458" s="94"/>
      <c r="J37458" s="2"/>
      <c r="P37458" s="30"/>
      <c r="T37458" s="2"/>
      <c r="V37458" s="2"/>
      <c r="W37458" s="28"/>
      <c r="Y37458" s="30"/>
      <c r="Z37458" s="30"/>
      <c r="AB37458" s="6"/>
    </row>
    <row r="37459" spans="1:28">
      <c r="A37459" s="2"/>
      <c r="B37459" s="2"/>
      <c r="C37459" s="2"/>
      <c r="G37459" s="94"/>
      <c r="H37459" s="94"/>
      <c r="I37459" s="94"/>
      <c r="J37459" s="2"/>
      <c r="P37459" s="30"/>
      <c r="T37459" s="2"/>
      <c r="V37459" s="2"/>
      <c r="W37459" s="28"/>
      <c r="Y37459" s="30"/>
      <c r="Z37459" s="30"/>
      <c r="AB37459" s="6"/>
    </row>
    <row r="37460" spans="1:28">
      <c r="A37460" s="2"/>
      <c r="B37460" s="2"/>
      <c r="C37460" s="2"/>
      <c r="G37460" s="94"/>
      <c r="H37460" s="94"/>
      <c r="I37460" s="94"/>
      <c r="J37460" s="2"/>
      <c r="P37460" s="30"/>
      <c r="T37460" s="2"/>
      <c r="V37460" s="2"/>
      <c r="W37460" s="28"/>
      <c r="Y37460" s="30"/>
      <c r="Z37460" s="30"/>
      <c r="AB37460" s="6"/>
    </row>
    <row r="37461" spans="1:28">
      <c r="A37461" s="2"/>
      <c r="B37461" s="2"/>
      <c r="C37461" s="2"/>
      <c r="G37461" s="94"/>
      <c r="H37461" s="94"/>
      <c r="I37461" s="94"/>
      <c r="J37461" s="2"/>
      <c r="P37461" s="30"/>
      <c r="T37461" s="2"/>
      <c r="V37461" s="2"/>
      <c r="W37461" s="28"/>
      <c r="Y37461" s="30"/>
      <c r="Z37461" s="30"/>
      <c r="AB37461" s="6"/>
    </row>
    <row r="37462" spans="1:28">
      <c r="A37462" s="2"/>
      <c r="B37462" s="2"/>
      <c r="C37462" s="2"/>
      <c r="G37462" s="94"/>
      <c r="H37462" s="94"/>
      <c r="I37462" s="94"/>
      <c r="J37462" s="2"/>
      <c r="P37462" s="30"/>
      <c r="T37462" s="2"/>
      <c r="V37462" s="2"/>
      <c r="W37462" s="28"/>
      <c r="Y37462" s="30"/>
      <c r="Z37462" s="30"/>
      <c r="AB37462" s="6"/>
    </row>
    <row r="37463" spans="1:28">
      <c r="A37463" s="2"/>
      <c r="B37463" s="2"/>
      <c r="C37463" s="2"/>
      <c r="G37463" s="94"/>
      <c r="H37463" s="94"/>
      <c r="I37463" s="94"/>
      <c r="J37463" s="2"/>
      <c r="P37463" s="30"/>
      <c r="T37463" s="2"/>
      <c r="V37463" s="2"/>
      <c r="W37463" s="28"/>
      <c r="Y37463" s="30"/>
      <c r="Z37463" s="30"/>
      <c r="AB37463" s="6"/>
    </row>
    <row r="37464" spans="1:28">
      <c r="A37464" s="2"/>
      <c r="B37464" s="2"/>
      <c r="C37464" s="2"/>
      <c r="G37464" s="94"/>
      <c r="H37464" s="94"/>
      <c r="I37464" s="94"/>
      <c r="J37464" s="2"/>
      <c r="P37464" s="30"/>
      <c r="T37464" s="2"/>
      <c r="V37464" s="2"/>
      <c r="W37464" s="28"/>
      <c r="Y37464" s="30"/>
      <c r="Z37464" s="30"/>
      <c r="AB37464" s="6"/>
    </row>
    <row r="37465" spans="1:28">
      <c r="A37465" s="2"/>
      <c r="B37465" s="2"/>
      <c r="C37465" s="2"/>
      <c r="G37465" s="94"/>
      <c r="H37465" s="94"/>
      <c r="I37465" s="94"/>
      <c r="J37465" s="2"/>
      <c r="P37465" s="30"/>
      <c r="T37465" s="2"/>
      <c r="V37465" s="2"/>
      <c r="W37465" s="28"/>
      <c r="Y37465" s="30"/>
      <c r="Z37465" s="30"/>
      <c r="AB37465" s="6"/>
    </row>
    <row r="37466" spans="1:28">
      <c r="A37466" s="2"/>
      <c r="B37466" s="2"/>
      <c r="C37466" s="2"/>
      <c r="G37466" s="94"/>
      <c r="H37466" s="94"/>
      <c r="I37466" s="94"/>
      <c r="J37466" s="2"/>
      <c r="P37466" s="30"/>
      <c r="T37466" s="2"/>
      <c r="V37466" s="2"/>
      <c r="W37466" s="28"/>
      <c r="Y37466" s="30"/>
      <c r="Z37466" s="30"/>
      <c r="AB37466" s="6"/>
    </row>
    <row r="37467" spans="1:28">
      <c r="A37467" s="2"/>
      <c r="B37467" s="2"/>
      <c r="C37467" s="2"/>
      <c r="G37467" s="94"/>
      <c r="H37467" s="94"/>
      <c r="I37467" s="94"/>
      <c r="J37467" s="2"/>
      <c r="P37467" s="30"/>
      <c r="T37467" s="2"/>
      <c r="V37467" s="2"/>
      <c r="W37467" s="28"/>
      <c r="Y37467" s="30"/>
      <c r="Z37467" s="30"/>
      <c r="AB37467" s="6"/>
    </row>
    <row r="37468" spans="1:28">
      <c r="A37468" s="2"/>
      <c r="B37468" s="2"/>
      <c r="C37468" s="2"/>
      <c r="G37468" s="94"/>
      <c r="H37468" s="94"/>
      <c r="I37468" s="94"/>
      <c r="J37468" s="2"/>
      <c r="P37468" s="30"/>
      <c r="T37468" s="2"/>
      <c r="V37468" s="2"/>
      <c r="W37468" s="28"/>
      <c r="Y37468" s="30"/>
      <c r="Z37468" s="30"/>
      <c r="AB37468" s="6"/>
    </row>
    <row r="37469" spans="1:28">
      <c r="A37469" s="2"/>
      <c r="B37469" s="2"/>
      <c r="C37469" s="2"/>
      <c r="G37469" s="94"/>
      <c r="H37469" s="94"/>
      <c r="I37469" s="94"/>
      <c r="J37469" s="2"/>
      <c r="P37469" s="30"/>
      <c r="T37469" s="2"/>
      <c r="V37469" s="2"/>
      <c r="W37469" s="28"/>
      <c r="Y37469" s="30"/>
      <c r="Z37469" s="30"/>
      <c r="AB37469" s="6"/>
    </row>
    <row r="37470" spans="1:28">
      <c r="A37470" s="2"/>
      <c r="B37470" s="2"/>
      <c r="C37470" s="2"/>
      <c r="G37470" s="94"/>
      <c r="H37470" s="94"/>
      <c r="I37470" s="94"/>
      <c r="J37470" s="2"/>
      <c r="P37470" s="30"/>
      <c r="T37470" s="2"/>
      <c r="V37470" s="2"/>
      <c r="W37470" s="28"/>
      <c r="Y37470" s="30"/>
      <c r="Z37470" s="30"/>
      <c r="AB37470" s="6"/>
    </row>
    <row r="37471" spans="1:28">
      <c r="A37471" s="2"/>
      <c r="B37471" s="2"/>
      <c r="C37471" s="2"/>
      <c r="G37471" s="94"/>
      <c r="H37471" s="94"/>
      <c r="I37471" s="94"/>
      <c r="J37471" s="2"/>
      <c r="P37471" s="30"/>
      <c r="T37471" s="2"/>
      <c r="V37471" s="2"/>
      <c r="W37471" s="28"/>
      <c r="Y37471" s="30"/>
      <c r="Z37471" s="30"/>
      <c r="AB37471" s="6"/>
    </row>
    <row r="37472" spans="1:28">
      <c r="A37472" s="2"/>
      <c r="B37472" s="2"/>
      <c r="C37472" s="2"/>
      <c r="G37472" s="94"/>
      <c r="H37472" s="94"/>
      <c r="I37472" s="94"/>
      <c r="J37472" s="2"/>
      <c r="P37472" s="30"/>
      <c r="T37472" s="2"/>
      <c r="V37472" s="2"/>
      <c r="W37472" s="28"/>
      <c r="Y37472" s="30"/>
      <c r="Z37472" s="30"/>
      <c r="AB37472" s="6"/>
    </row>
    <row r="37473" spans="1:28">
      <c r="A37473" s="2"/>
      <c r="B37473" s="2"/>
      <c r="C37473" s="2"/>
      <c r="G37473" s="94"/>
      <c r="H37473" s="94"/>
      <c r="I37473" s="94"/>
      <c r="J37473" s="2"/>
      <c r="P37473" s="30"/>
      <c r="T37473" s="2"/>
      <c r="V37473" s="2"/>
      <c r="W37473" s="28"/>
      <c r="Y37473" s="30"/>
      <c r="Z37473" s="30"/>
      <c r="AB37473" s="6"/>
    </row>
    <row r="37474" spans="1:28">
      <c r="A37474" s="2"/>
      <c r="B37474" s="2"/>
      <c r="C37474" s="2"/>
      <c r="G37474" s="94"/>
      <c r="H37474" s="94"/>
      <c r="I37474" s="94"/>
      <c r="J37474" s="2"/>
      <c r="P37474" s="30"/>
      <c r="T37474" s="2"/>
      <c r="V37474" s="2"/>
      <c r="W37474" s="28"/>
      <c r="Y37474" s="30"/>
      <c r="Z37474" s="30"/>
      <c r="AB37474" s="6"/>
    </row>
    <row r="37475" spans="1:28">
      <c r="A37475" s="2"/>
      <c r="B37475" s="2"/>
      <c r="C37475" s="2"/>
      <c r="G37475" s="94"/>
      <c r="H37475" s="94"/>
      <c r="I37475" s="94"/>
      <c r="J37475" s="2"/>
      <c r="P37475" s="30"/>
      <c r="T37475" s="2"/>
      <c r="V37475" s="2"/>
      <c r="W37475" s="28"/>
      <c r="Y37475" s="30"/>
      <c r="Z37475" s="30"/>
      <c r="AB37475" s="6"/>
    </row>
    <row r="37476" spans="1:28">
      <c r="A37476" s="2"/>
      <c r="B37476" s="2"/>
      <c r="C37476" s="2"/>
      <c r="G37476" s="94"/>
      <c r="H37476" s="94"/>
      <c r="I37476" s="94"/>
      <c r="J37476" s="2"/>
      <c r="P37476" s="30"/>
      <c r="T37476" s="2"/>
      <c r="V37476" s="2"/>
      <c r="W37476" s="28"/>
      <c r="Y37476" s="30"/>
      <c r="Z37476" s="30"/>
      <c r="AB37476" s="6"/>
    </row>
    <row r="37477" spans="1:28">
      <c r="A37477" s="2"/>
      <c r="B37477" s="2"/>
      <c r="C37477" s="2"/>
      <c r="G37477" s="94"/>
      <c r="H37477" s="94"/>
      <c r="I37477" s="94"/>
      <c r="J37477" s="2"/>
      <c r="P37477" s="30"/>
      <c r="T37477" s="2"/>
      <c r="V37477" s="2"/>
      <c r="W37477" s="28"/>
      <c r="Y37477" s="30"/>
      <c r="Z37477" s="30"/>
      <c r="AB37477" s="6"/>
    </row>
    <row r="37478" spans="1:28">
      <c r="A37478" s="2"/>
      <c r="B37478" s="2"/>
      <c r="C37478" s="2"/>
      <c r="G37478" s="94"/>
      <c r="H37478" s="94"/>
      <c r="I37478" s="94"/>
      <c r="J37478" s="2"/>
      <c r="P37478" s="30"/>
      <c r="T37478" s="2"/>
      <c r="V37478" s="2"/>
      <c r="W37478" s="28"/>
      <c r="Y37478" s="30"/>
      <c r="Z37478" s="30"/>
      <c r="AB37478" s="6"/>
    </row>
    <row r="37479" spans="1:28">
      <c r="A37479" s="2"/>
      <c r="B37479" s="2"/>
      <c r="C37479" s="2"/>
      <c r="G37479" s="94"/>
      <c r="H37479" s="94"/>
      <c r="I37479" s="94"/>
      <c r="J37479" s="2"/>
      <c r="P37479" s="30"/>
      <c r="T37479" s="2"/>
      <c r="V37479" s="2"/>
      <c r="W37479" s="28"/>
      <c r="Y37479" s="30"/>
      <c r="Z37479" s="30"/>
      <c r="AB37479" s="6"/>
    </row>
    <row r="37480" spans="1:28">
      <c r="A37480" s="2"/>
      <c r="B37480" s="2"/>
      <c r="C37480" s="2"/>
      <c r="G37480" s="94"/>
      <c r="H37480" s="94"/>
      <c r="I37480" s="94"/>
      <c r="J37480" s="2"/>
      <c r="P37480" s="30"/>
      <c r="T37480" s="2"/>
      <c r="V37480" s="2"/>
      <c r="W37480" s="28"/>
      <c r="Y37480" s="30"/>
      <c r="Z37480" s="30"/>
      <c r="AB37480" s="6"/>
    </row>
    <row r="37481" spans="1:28">
      <c r="A37481" s="2"/>
      <c r="B37481" s="2"/>
      <c r="C37481" s="2"/>
      <c r="G37481" s="94"/>
      <c r="H37481" s="94"/>
      <c r="I37481" s="94"/>
      <c r="J37481" s="2"/>
      <c r="P37481" s="30"/>
      <c r="T37481" s="2"/>
      <c r="V37481" s="2"/>
      <c r="W37481" s="28"/>
      <c r="Y37481" s="30"/>
      <c r="Z37481" s="30"/>
      <c r="AB37481" s="6"/>
    </row>
    <row r="37482" spans="1:28">
      <c r="A37482" s="2"/>
      <c r="B37482" s="2"/>
      <c r="C37482" s="2"/>
      <c r="G37482" s="94"/>
      <c r="H37482" s="94"/>
      <c r="I37482" s="94"/>
      <c r="J37482" s="2"/>
      <c r="P37482" s="30"/>
      <c r="T37482" s="2"/>
      <c r="V37482" s="2"/>
      <c r="W37482" s="28"/>
      <c r="Y37482" s="30"/>
      <c r="Z37482" s="30"/>
      <c r="AB37482" s="6"/>
    </row>
    <row r="37483" spans="1:28">
      <c r="A37483" s="2"/>
      <c r="B37483" s="2"/>
      <c r="C37483" s="2"/>
      <c r="G37483" s="94"/>
      <c r="H37483" s="94"/>
      <c r="I37483" s="94"/>
      <c r="J37483" s="2"/>
      <c r="P37483" s="30"/>
      <c r="T37483" s="2"/>
      <c r="V37483" s="2"/>
      <c r="W37483" s="28"/>
      <c r="Y37483" s="30"/>
      <c r="Z37483" s="30"/>
      <c r="AB37483" s="6"/>
    </row>
    <row r="37484" spans="1:28">
      <c r="A37484" s="2"/>
      <c r="B37484" s="2"/>
      <c r="C37484" s="2"/>
      <c r="G37484" s="94"/>
      <c r="H37484" s="94"/>
      <c r="I37484" s="94"/>
      <c r="J37484" s="2"/>
      <c r="P37484" s="30"/>
      <c r="T37484" s="2"/>
      <c r="V37484" s="2"/>
      <c r="W37484" s="28"/>
      <c r="Y37484" s="30"/>
      <c r="Z37484" s="30"/>
      <c r="AB37484" s="6"/>
    </row>
    <row r="37485" spans="1:28">
      <c r="A37485" s="2"/>
      <c r="B37485" s="2"/>
      <c r="C37485" s="2"/>
      <c r="G37485" s="94"/>
      <c r="H37485" s="94"/>
      <c r="I37485" s="94"/>
      <c r="J37485" s="2"/>
      <c r="P37485" s="30"/>
      <c r="T37485" s="2"/>
      <c r="V37485" s="2"/>
      <c r="W37485" s="28"/>
      <c r="Y37485" s="30"/>
      <c r="Z37485" s="30"/>
      <c r="AB37485" s="6"/>
    </row>
    <row r="37486" spans="1:28">
      <c r="A37486" s="2"/>
      <c r="B37486" s="2"/>
      <c r="C37486" s="2"/>
      <c r="G37486" s="94"/>
      <c r="H37486" s="94"/>
      <c r="I37486" s="94"/>
      <c r="J37486" s="2"/>
      <c r="P37486" s="30"/>
      <c r="T37486" s="2"/>
      <c r="V37486" s="2"/>
      <c r="W37486" s="28"/>
      <c r="Y37486" s="30"/>
      <c r="Z37486" s="30"/>
      <c r="AB37486" s="6"/>
    </row>
    <row r="37487" spans="1:28">
      <c r="A37487" s="2"/>
      <c r="B37487" s="2"/>
      <c r="C37487" s="2"/>
      <c r="G37487" s="94"/>
      <c r="H37487" s="94"/>
      <c r="I37487" s="94"/>
      <c r="J37487" s="2"/>
      <c r="P37487" s="30"/>
      <c r="T37487" s="2"/>
      <c r="V37487" s="2"/>
      <c r="W37487" s="28"/>
      <c r="Y37487" s="30"/>
      <c r="Z37487" s="30"/>
      <c r="AB37487" s="6"/>
    </row>
    <row r="37488" spans="1:28">
      <c r="A37488" s="2"/>
      <c r="B37488" s="2"/>
      <c r="C37488" s="2"/>
      <c r="G37488" s="94"/>
      <c r="H37488" s="94"/>
      <c r="I37488" s="94"/>
      <c r="J37488" s="2"/>
      <c r="P37488" s="30"/>
      <c r="T37488" s="2"/>
      <c r="V37488" s="2"/>
      <c r="W37488" s="28"/>
      <c r="Y37488" s="30"/>
      <c r="Z37488" s="30"/>
      <c r="AB37488" s="6"/>
    </row>
    <row r="37489" spans="1:28">
      <c r="A37489" s="2"/>
      <c r="B37489" s="2"/>
      <c r="C37489" s="2"/>
      <c r="G37489" s="94"/>
      <c r="H37489" s="94"/>
      <c r="I37489" s="94"/>
      <c r="J37489" s="2"/>
      <c r="P37489" s="30"/>
      <c r="T37489" s="2"/>
      <c r="V37489" s="2"/>
      <c r="W37489" s="28"/>
      <c r="Y37489" s="30"/>
      <c r="Z37489" s="30"/>
      <c r="AB37489" s="6"/>
    </row>
    <row r="37490" spans="1:28">
      <c r="A37490" s="2"/>
      <c r="B37490" s="2"/>
      <c r="C37490" s="2"/>
      <c r="G37490" s="94"/>
      <c r="H37490" s="94"/>
      <c r="I37490" s="94"/>
      <c r="J37490" s="2"/>
      <c r="P37490" s="30"/>
      <c r="T37490" s="2"/>
      <c r="V37490" s="2"/>
      <c r="W37490" s="28"/>
      <c r="Y37490" s="30"/>
      <c r="Z37490" s="30"/>
      <c r="AB37490" s="6"/>
    </row>
    <row r="37491" spans="1:28">
      <c r="A37491" s="2"/>
      <c r="B37491" s="2"/>
      <c r="C37491" s="2"/>
      <c r="G37491" s="94"/>
      <c r="H37491" s="94"/>
      <c r="I37491" s="94"/>
      <c r="J37491" s="2"/>
      <c r="P37491" s="30"/>
      <c r="T37491" s="2"/>
      <c r="V37491" s="2"/>
      <c r="W37491" s="28"/>
      <c r="Y37491" s="30"/>
      <c r="Z37491" s="30"/>
      <c r="AB37491" s="6"/>
    </row>
    <row r="37492" spans="1:28">
      <c r="A37492" s="2"/>
      <c r="B37492" s="2"/>
      <c r="C37492" s="2"/>
      <c r="G37492" s="94"/>
      <c r="H37492" s="94"/>
      <c r="I37492" s="94"/>
      <c r="J37492" s="2"/>
      <c r="P37492" s="30"/>
      <c r="T37492" s="2"/>
      <c r="V37492" s="2"/>
      <c r="W37492" s="28"/>
      <c r="Y37492" s="30"/>
      <c r="Z37492" s="30"/>
      <c r="AB37492" s="6"/>
    </row>
    <row r="37493" spans="1:28">
      <c r="A37493" s="2"/>
      <c r="B37493" s="2"/>
      <c r="C37493" s="2"/>
      <c r="G37493" s="94"/>
      <c r="H37493" s="94"/>
      <c r="I37493" s="94"/>
      <c r="J37493" s="2"/>
      <c r="P37493" s="30"/>
      <c r="T37493" s="2"/>
      <c r="V37493" s="2"/>
      <c r="W37493" s="28"/>
      <c r="Y37493" s="30"/>
      <c r="Z37493" s="30"/>
      <c r="AB37493" s="6"/>
    </row>
    <row r="37494" spans="1:28">
      <c r="A37494" s="2"/>
      <c r="B37494" s="2"/>
      <c r="C37494" s="2"/>
      <c r="G37494" s="94"/>
      <c r="H37494" s="94"/>
      <c r="I37494" s="94"/>
      <c r="J37494" s="2"/>
      <c r="P37494" s="30"/>
      <c r="T37494" s="2"/>
      <c r="V37494" s="2"/>
      <c r="W37494" s="28"/>
      <c r="Y37494" s="30"/>
      <c r="Z37494" s="30"/>
      <c r="AB37494" s="6"/>
    </row>
    <row r="37495" spans="1:28">
      <c r="A37495" s="2"/>
      <c r="B37495" s="2"/>
      <c r="C37495" s="2"/>
      <c r="G37495" s="94"/>
      <c r="H37495" s="94"/>
      <c r="I37495" s="94"/>
      <c r="J37495" s="2"/>
      <c r="P37495" s="30"/>
      <c r="T37495" s="2"/>
      <c r="V37495" s="2"/>
      <c r="W37495" s="28"/>
      <c r="Y37495" s="30"/>
      <c r="Z37495" s="30"/>
      <c r="AB37495" s="6"/>
    </row>
    <row r="37496" spans="1:28">
      <c r="A37496" s="2"/>
      <c r="B37496" s="2"/>
      <c r="C37496" s="2"/>
      <c r="G37496" s="94"/>
      <c r="H37496" s="94"/>
      <c r="I37496" s="94"/>
      <c r="J37496" s="2"/>
      <c r="P37496" s="30"/>
      <c r="T37496" s="2"/>
      <c r="V37496" s="2"/>
      <c r="W37496" s="28"/>
      <c r="Y37496" s="30"/>
      <c r="Z37496" s="30"/>
      <c r="AB37496" s="6"/>
    </row>
    <row r="37497" spans="1:28">
      <c r="A37497" s="2"/>
      <c r="B37497" s="2"/>
      <c r="C37497" s="2"/>
      <c r="G37497" s="94"/>
      <c r="H37497" s="94"/>
      <c r="I37497" s="94"/>
      <c r="J37497" s="2"/>
      <c r="P37497" s="30"/>
      <c r="T37497" s="2"/>
      <c r="V37497" s="2"/>
      <c r="W37497" s="28"/>
      <c r="Y37497" s="30"/>
      <c r="Z37497" s="30"/>
      <c r="AB37497" s="6"/>
    </row>
    <row r="37498" spans="1:28">
      <c r="A37498" s="2"/>
      <c r="B37498" s="2"/>
      <c r="C37498" s="2"/>
      <c r="G37498" s="94"/>
      <c r="H37498" s="94"/>
      <c r="I37498" s="94"/>
      <c r="J37498" s="2"/>
      <c r="P37498" s="30"/>
      <c r="T37498" s="2"/>
      <c r="V37498" s="2"/>
      <c r="W37498" s="28"/>
      <c r="Y37498" s="30"/>
      <c r="Z37498" s="30"/>
      <c r="AB37498" s="6"/>
    </row>
    <row r="37499" spans="1:28">
      <c r="A37499" s="2"/>
      <c r="B37499" s="2"/>
      <c r="C37499" s="2"/>
      <c r="G37499" s="94"/>
      <c r="H37499" s="94"/>
      <c r="I37499" s="94"/>
      <c r="J37499" s="2"/>
      <c r="P37499" s="30"/>
      <c r="T37499" s="2"/>
      <c r="V37499" s="2"/>
      <c r="W37499" s="28"/>
      <c r="Y37499" s="30"/>
      <c r="Z37499" s="30"/>
      <c r="AB37499" s="6"/>
    </row>
    <row r="37500" spans="1:28">
      <c r="A37500" s="2"/>
      <c r="B37500" s="2"/>
      <c r="C37500" s="2"/>
      <c r="G37500" s="94"/>
      <c r="H37500" s="94"/>
      <c r="I37500" s="94"/>
      <c r="J37500" s="2"/>
      <c r="P37500" s="30"/>
      <c r="T37500" s="2"/>
      <c r="V37500" s="2"/>
      <c r="W37500" s="28"/>
      <c r="Y37500" s="30"/>
      <c r="Z37500" s="30"/>
      <c r="AB37500" s="6"/>
    </row>
    <row r="37501" spans="1:28">
      <c r="A37501" s="2"/>
      <c r="B37501" s="2"/>
      <c r="C37501" s="2"/>
      <c r="G37501" s="94"/>
      <c r="H37501" s="94"/>
      <c r="I37501" s="94"/>
      <c r="J37501" s="2"/>
      <c r="P37501" s="30"/>
      <c r="T37501" s="2"/>
      <c r="V37501" s="2"/>
      <c r="W37501" s="28"/>
      <c r="Y37501" s="30"/>
      <c r="Z37501" s="30"/>
      <c r="AB37501" s="6"/>
    </row>
    <row r="37502" spans="1:28">
      <c r="A37502" s="2"/>
      <c r="B37502" s="2"/>
      <c r="C37502" s="2"/>
      <c r="G37502" s="94"/>
      <c r="H37502" s="94"/>
      <c r="I37502" s="94"/>
      <c r="J37502" s="2"/>
      <c r="P37502" s="30"/>
      <c r="T37502" s="2"/>
      <c r="V37502" s="2"/>
      <c r="W37502" s="28"/>
      <c r="Y37502" s="30"/>
      <c r="Z37502" s="30"/>
      <c r="AB37502" s="6"/>
    </row>
    <row r="37503" spans="1:28">
      <c r="A37503" s="2"/>
      <c r="B37503" s="2"/>
      <c r="C37503" s="2"/>
      <c r="G37503" s="94"/>
      <c r="H37503" s="94"/>
      <c r="I37503" s="94"/>
      <c r="J37503" s="2"/>
      <c r="P37503" s="30"/>
      <c r="T37503" s="2"/>
      <c r="V37503" s="2"/>
      <c r="W37503" s="28"/>
      <c r="Y37503" s="30"/>
      <c r="Z37503" s="30"/>
      <c r="AB37503" s="6"/>
    </row>
    <row r="37504" spans="1:28">
      <c r="A37504" s="2"/>
      <c r="B37504" s="2"/>
      <c r="C37504" s="2"/>
      <c r="G37504" s="94"/>
      <c r="H37504" s="94"/>
      <c r="I37504" s="94"/>
      <c r="J37504" s="2"/>
      <c r="P37504" s="30"/>
      <c r="T37504" s="2"/>
      <c r="V37504" s="2"/>
      <c r="W37504" s="28"/>
      <c r="Y37504" s="30"/>
      <c r="Z37504" s="30"/>
      <c r="AB37504" s="6"/>
    </row>
    <row r="37505" spans="1:28">
      <c r="A37505" s="2"/>
      <c r="B37505" s="2"/>
      <c r="C37505" s="2"/>
      <c r="G37505" s="94"/>
      <c r="H37505" s="94"/>
      <c r="I37505" s="94"/>
      <c r="J37505" s="2"/>
      <c r="P37505" s="30"/>
      <c r="T37505" s="2"/>
      <c r="V37505" s="2"/>
      <c r="W37505" s="28"/>
      <c r="Y37505" s="30"/>
      <c r="Z37505" s="30"/>
      <c r="AB37505" s="6"/>
    </row>
    <row r="37506" spans="1:28">
      <c r="A37506" s="2"/>
      <c r="B37506" s="2"/>
      <c r="C37506" s="2"/>
      <c r="G37506" s="94"/>
      <c r="H37506" s="94"/>
      <c r="I37506" s="94"/>
      <c r="J37506" s="2"/>
      <c r="P37506" s="30"/>
      <c r="T37506" s="2"/>
      <c r="V37506" s="2"/>
      <c r="W37506" s="28"/>
      <c r="Y37506" s="30"/>
      <c r="Z37506" s="30"/>
      <c r="AB37506" s="6"/>
    </row>
    <row r="37507" spans="1:28">
      <c r="A37507" s="2"/>
      <c r="B37507" s="2"/>
      <c r="C37507" s="2"/>
      <c r="G37507" s="94"/>
      <c r="H37507" s="94"/>
      <c r="I37507" s="94"/>
      <c r="J37507" s="2"/>
      <c r="P37507" s="30"/>
      <c r="T37507" s="2"/>
      <c r="V37507" s="2"/>
      <c r="W37507" s="28"/>
      <c r="Y37507" s="30"/>
      <c r="Z37507" s="30"/>
      <c r="AB37507" s="6"/>
    </row>
    <row r="37508" spans="1:28">
      <c r="A37508" s="2"/>
      <c r="B37508" s="2"/>
      <c r="C37508" s="2"/>
      <c r="G37508" s="94"/>
      <c r="H37508" s="94"/>
      <c r="I37508" s="94"/>
      <c r="J37508" s="2"/>
      <c r="P37508" s="30"/>
      <c r="T37508" s="2"/>
      <c r="V37508" s="2"/>
      <c r="W37508" s="28"/>
      <c r="Y37508" s="30"/>
      <c r="Z37508" s="30"/>
      <c r="AB37508" s="6"/>
    </row>
    <row r="37509" spans="1:28">
      <c r="A37509" s="2"/>
      <c r="B37509" s="2"/>
      <c r="C37509" s="2"/>
      <c r="G37509" s="94"/>
      <c r="H37509" s="94"/>
      <c r="I37509" s="94"/>
      <c r="J37509" s="2"/>
      <c r="P37509" s="30"/>
      <c r="T37509" s="2"/>
      <c r="V37509" s="2"/>
      <c r="W37509" s="28"/>
      <c r="Y37509" s="30"/>
      <c r="Z37509" s="30"/>
      <c r="AB37509" s="6"/>
    </row>
    <row r="37510" spans="1:28">
      <c r="A37510" s="2"/>
      <c r="B37510" s="2"/>
      <c r="C37510" s="2"/>
      <c r="G37510" s="94"/>
      <c r="H37510" s="94"/>
      <c r="I37510" s="94"/>
      <c r="J37510" s="2"/>
      <c r="P37510" s="30"/>
      <c r="T37510" s="2"/>
      <c r="V37510" s="2"/>
      <c r="W37510" s="28"/>
      <c r="Y37510" s="30"/>
      <c r="Z37510" s="30"/>
      <c r="AB37510" s="6"/>
    </row>
    <row r="37511" spans="1:28">
      <c r="A37511" s="2"/>
      <c r="B37511" s="2"/>
      <c r="C37511" s="2"/>
      <c r="G37511" s="94"/>
      <c r="H37511" s="94"/>
      <c r="I37511" s="94"/>
      <c r="J37511" s="2"/>
      <c r="P37511" s="30"/>
      <c r="T37511" s="2"/>
      <c r="V37511" s="2"/>
      <c r="W37511" s="28"/>
      <c r="Y37511" s="30"/>
      <c r="Z37511" s="30"/>
      <c r="AB37511" s="6"/>
    </row>
    <row r="37512" spans="1:28">
      <c r="A37512" s="2"/>
      <c r="B37512" s="2"/>
      <c r="C37512" s="2"/>
      <c r="G37512" s="94"/>
      <c r="H37512" s="94"/>
      <c r="I37512" s="94"/>
      <c r="J37512" s="2"/>
      <c r="P37512" s="30"/>
      <c r="T37512" s="2"/>
      <c r="V37512" s="2"/>
      <c r="W37512" s="28"/>
      <c r="Y37512" s="30"/>
      <c r="Z37512" s="30"/>
      <c r="AB37512" s="6"/>
    </row>
    <row r="37513" spans="1:28">
      <c r="A37513" s="2"/>
      <c r="B37513" s="2"/>
      <c r="C37513" s="2"/>
      <c r="G37513" s="94"/>
      <c r="H37513" s="94"/>
      <c r="I37513" s="94"/>
      <c r="J37513" s="2"/>
      <c r="P37513" s="30"/>
      <c r="T37513" s="2"/>
      <c r="V37513" s="2"/>
      <c r="W37513" s="28"/>
      <c r="Y37513" s="30"/>
      <c r="Z37513" s="30"/>
      <c r="AB37513" s="6"/>
    </row>
    <row r="37514" spans="1:28">
      <c r="A37514" s="2"/>
      <c r="B37514" s="2"/>
      <c r="C37514" s="2"/>
      <c r="G37514" s="94"/>
      <c r="H37514" s="94"/>
      <c r="I37514" s="94"/>
      <c r="J37514" s="2"/>
      <c r="P37514" s="30"/>
      <c r="T37514" s="2"/>
      <c r="V37514" s="2"/>
      <c r="W37514" s="28"/>
      <c r="Y37514" s="30"/>
      <c r="Z37514" s="30"/>
      <c r="AB37514" s="6"/>
    </row>
    <row r="37515" spans="1:28">
      <c r="A37515" s="2"/>
      <c r="B37515" s="2"/>
      <c r="C37515" s="2"/>
      <c r="G37515" s="94"/>
      <c r="H37515" s="94"/>
      <c r="I37515" s="94"/>
      <c r="J37515" s="2"/>
      <c r="P37515" s="30"/>
      <c r="T37515" s="2"/>
      <c r="V37515" s="2"/>
      <c r="W37515" s="28"/>
      <c r="Y37515" s="30"/>
      <c r="Z37515" s="30"/>
      <c r="AB37515" s="6"/>
    </row>
    <row r="37516" spans="1:28">
      <c r="A37516" s="2"/>
      <c r="B37516" s="2"/>
      <c r="C37516" s="2"/>
      <c r="G37516" s="94"/>
      <c r="H37516" s="94"/>
      <c r="I37516" s="94"/>
      <c r="J37516" s="2"/>
      <c r="P37516" s="30"/>
      <c r="T37516" s="2"/>
      <c r="V37516" s="2"/>
      <c r="W37516" s="28"/>
      <c r="Y37516" s="30"/>
      <c r="Z37516" s="30"/>
      <c r="AB37516" s="6"/>
    </row>
    <row r="37517" spans="1:28">
      <c r="A37517" s="2"/>
      <c r="B37517" s="2"/>
      <c r="C37517" s="2"/>
      <c r="G37517" s="94"/>
      <c r="H37517" s="94"/>
      <c r="I37517" s="94"/>
      <c r="J37517" s="2"/>
      <c r="P37517" s="30"/>
      <c r="T37517" s="2"/>
      <c r="V37517" s="2"/>
      <c r="W37517" s="28"/>
      <c r="Y37517" s="30"/>
      <c r="Z37517" s="30"/>
      <c r="AB37517" s="6"/>
    </row>
    <row r="37518" spans="1:28">
      <c r="A37518" s="2"/>
      <c r="B37518" s="2"/>
      <c r="C37518" s="2"/>
      <c r="G37518" s="94"/>
      <c r="H37518" s="94"/>
      <c r="I37518" s="94"/>
      <c r="J37518" s="2"/>
      <c r="P37518" s="30"/>
      <c r="T37518" s="2"/>
      <c r="V37518" s="2"/>
      <c r="W37518" s="28"/>
      <c r="Y37518" s="30"/>
      <c r="Z37518" s="30"/>
      <c r="AB37518" s="6"/>
    </row>
    <row r="37519" spans="1:28">
      <c r="A37519" s="2"/>
      <c r="B37519" s="2"/>
      <c r="C37519" s="2"/>
      <c r="G37519" s="94"/>
      <c r="H37519" s="94"/>
      <c r="I37519" s="94"/>
      <c r="J37519" s="2"/>
      <c r="P37519" s="30"/>
      <c r="T37519" s="2"/>
      <c r="V37519" s="2"/>
      <c r="W37519" s="28"/>
      <c r="Y37519" s="30"/>
      <c r="Z37519" s="30"/>
      <c r="AB37519" s="6"/>
    </row>
    <row r="37520" spans="1:28">
      <c r="A37520" s="2"/>
      <c r="B37520" s="2"/>
      <c r="C37520" s="2"/>
      <c r="G37520" s="94"/>
      <c r="H37520" s="94"/>
      <c r="I37520" s="94"/>
      <c r="J37520" s="2"/>
      <c r="P37520" s="30"/>
      <c r="T37520" s="2"/>
      <c r="V37520" s="2"/>
      <c r="W37520" s="28"/>
      <c r="Y37520" s="30"/>
      <c r="Z37520" s="30"/>
      <c r="AB37520" s="6"/>
    </row>
    <row r="37521" spans="1:28">
      <c r="A37521" s="2"/>
      <c r="B37521" s="2"/>
      <c r="C37521" s="2"/>
      <c r="G37521" s="94"/>
      <c r="H37521" s="94"/>
      <c r="I37521" s="94"/>
      <c r="J37521" s="2"/>
      <c r="P37521" s="30"/>
      <c r="T37521" s="2"/>
      <c r="V37521" s="2"/>
      <c r="W37521" s="28"/>
      <c r="Y37521" s="30"/>
      <c r="Z37521" s="30"/>
      <c r="AB37521" s="6"/>
    </row>
    <row r="37522" spans="1:28">
      <c r="A37522" s="2"/>
      <c r="B37522" s="2"/>
      <c r="C37522" s="2"/>
      <c r="G37522" s="94"/>
      <c r="H37522" s="94"/>
      <c r="I37522" s="94"/>
      <c r="J37522" s="2"/>
      <c r="P37522" s="30"/>
      <c r="T37522" s="2"/>
      <c r="V37522" s="2"/>
      <c r="W37522" s="28"/>
      <c r="Y37522" s="30"/>
      <c r="Z37522" s="30"/>
      <c r="AB37522" s="6"/>
    </row>
    <row r="37523" spans="1:28">
      <c r="A37523" s="2"/>
      <c r="B37523" s="2"/>
      <c r="C37523" s="2"/>
      <c r="G37523" s="94"/>
      <c r="H37523" s="94"/>
      <c r="I37523" s="94"/>
      <c r="J37523" s="2"/>
      <c r="P37523" s="30"/>
      <c r="T37523" s="2"/>
      <c r="V37523" s="2"/>
      <c r="W37523" s="28"/>
      <c r="Y37523" s="30"/>
      <c r="Z37523" s="30"/>
      <c r="AB37523" s="6"/>
    </row>
    <row r="37524" spans="1:28">
      <c r="A37524" s="2"/>
      <c r="B37524" s="2"/>
      <c r="C37524" s="2"/>
      <c r="G37524" s="94"/>
      <c r="H37524" s="94"/>
      <c r="I37524" s="94"/>
      <c r="J37524" s="2"/>
      <c r="P37524" s="30"/>
      <c r="T37524" s="2"/>
      <c r="V37524" s="2"/>
      <c r="W37524" s="28"/>
      <c r="Y37524" s="30"/>
      <c r="Z37524" s="30"/>
      <c r="AB37524" s="6"/>
    </row>
    <row r="37525" spans="1:28">
      <c r="A37525" s="2"/>
      <c r="B37525" s="2"/>
      <c r="C37525" s="2"/>
      <c r="G37525" s="94"/>
      <c r="H37525" s="94"/>
      <c r="I37525" s="94"/>
      <c r="J37525" s="2"/>
      <c r="P37525" s="30"/>
      <c r="T37525" s="2"/>
      <c r="V37525" s="2"/>
      <c r="W37525" s="28"/>
      <c r="Y37525" s="30"/>
      <c r="Z37525" s="30"/>
      <c r="AB37525" s="6"/>
    </row>
    <row r="37526" spans="1:28">
      <c r="A37526" s="2"/>
      <c r="B37526" s="2"/>
      <c r="C37526" s="2"/>
      <c r="G37526" s="94"/>
      <c r="H37526" s="94"/>
      <c r="I37526" s="94"/>
      <c r="J37526" s="2"/>
      <c r="P37526" s="30"/>
      <c r="T37526" s="2"/>
      <c r="V37526" s="2"/>
      <c r="W37526" s="28"/>
      <c r="Y37526" s="30"/>
      <c r="Z37526" s="30"/>
      <c r="AB37526" s="6"/>
    </row>
    <row r="37527" spans="1:28">
      <c r="A37527" s="2"/>
      <c r="B37527" s="2"/>
      <c r="C37527" s="2"/>
      <c r="G37527" s="94"/>
      <c r="H37527" s="94"/>
      <c r="I37527" s="94"/>
      <c r="J37527" s="2"/>
      <c r="P37527" s="30"/>
      <c r="T37527" s="2"/>
      <c r="V37527" s="2"/>
      <c r="W37527" s="28"/>
      <c r="Y37527" s="30"/>
      <c r="Z37527" s="30"/>
      <c r="AB37527" s="6"/>
    </row>
    <row r="37528" spans="1:28">
      <c r="A37528" s="2"/>
      <c r="B37528" s="2"/>
      <c r="C37528" s="2"/>
      <c r="G37528" s="94"/>
      <c r="H37528" s="94"/>
      <c r="I37528" s="94"/>
      <c r="J37528" s="2"/>
      <c r="P37528" s="30"/>
      <c r="T37528" s="2"/>
      <c r="V37528" s="2"/>
      <c r="W37528" s="28"/>
      <c r="Y37528" s="30"/>
      <c r="Z37528" s="30"/>
      <c r="AB37528" s="6"/>
    </row>
    <row r="37529" spans="1:28">
      <c r="A37529" s="2"/>
      <c r="B37529" s="2"/>
      <c r="C37529" s="2"/>
      <c r="G37529" s="94"/>
      <c r="H37529" s="94"/>
      <c r="I37529" s="94"/>
      <c r="J37529" s="2"/>
      <c r="P37529" s="30"/>
      <c r="T37529" s="2"/>
      <c r="V37529" s="2"/>
      <c r="W37529" s="28"/>
      <c r="Y37529" s="30"/>
      <c r="Z37529" s="30"/>
      <c r="AB37529" s="6"/>
    </row>
    <row r="37530" spans="1:28">
      <c r="A37530" s="2"/>
      <c r="B37530" s="2"/>
      <c r="C37530" s="2"/>
      <c r="G37530" s="94"/>
      <c r="H37530" s="94"/>
      <c r="I37530" s="94"/>
      <c r="J37530" s="2"/>
      <c r="P37530" s="30"/>
      <c r="T37530" s="2"/>
      <c r="V37530" s="2"/>
      <c r="W37530" s="28"/>
      <c r="Y37530" s="30"/>
      <c r="Z37530" s="30"/>
      <c r="AB37530" s="6"/>
    </row>
    <row r="37531" spans="1:28">
      <c r="A37531" s="2"/>
      <c r="B37531" s="2"/>
      <c r="C37531" s="2"/>
      <c r="G37531" s="94"/>
      <c r="H37531" s="94"/>
      <c r="I37531" s="94"/>
      <c r="J37531" s="2"/>
      <c r="P37531" s="30"/>
      <c r="T37531" s="2"/>
      <c r="V37531" s="2"/>
      <c r="W37531" s="28"/>
      <c r="Y37531" s="30"/>
      <c r="Z37531" s="30"/>
      <c r="AB37531" s="6"/>
    </row>
    <row r="37532" spans="1:28">
      <c r="A37532" s="2"/>
      <c r="B37532" s="2"/>
      <c r="C37532" s="2"/>
      <c r="G37532" s="94"/>
      <c r="H37532" s="94"/>
      <c r="I37532" s="94"/>
      <c r="J37532" s="2"/>
      <c r="P37532" s="30"/>
      <c r="T37532" s="2"/>
      <c r="V37532" s="2"/>
      <c r="W37532" s="28"/>
      <c r="Y37532" s="30"/>
      <c r="Z37532" s="30"/>
      <c r="AB37532" s="6"/>
    </row>
    <row r="37533" spans="1:28">
      <c r="A37533" s="2"/>
      <c r="B37533" s="2"/>
      <c r="C37533" s="2"/>
      <c r="G37533" s="94"/>
      <c r="H37533" s="94"/>
      <c r="I37533" s="94"/>
      <c r="J37533" s="2"/>
      <c r="P37533" s="30"/>
      <c r="T37533" s="2"/>
      <c r="V37533" s="2"/>
      <c r="W37533" s="28"/>
      <c r="Y37533" s="30"/>
      <c r="Z37533" s="30"/>
      <c r="AB37533" s="6"/>
    </row>
    <row r="37534" spans="1:28">
      <c r="A37534" s="2"/>
      <c r="B37534" s="2"/>
      <c r="C37534" s="2"/>
      <c r="G37534" s="94"/>
      <c r="H37534" s="94"/>
      <c r="I37534" s="94"/>
      <c r="J37534" s="2"/>
      <c r="P37534" s="30"/>
      <c r="T37534" s="2"/>
      <c r="V37534" s="2"/>
      <c r="W37534" s="28"/>
      <c r="Y37534" s="30"/>
      <c r="Z37534" s="30"/>
      <c r="AB37534" s="6"/>
    </row>
    <row r="37535" spans="1:28">
      <c r="A37535" s="2"/>
      <c r="B37535" s="2"/>
      <c r="C37535" s="2"/>
      <c r="G37535" s="94"/>
      <c r="H37535" s="94"/>
      <c r="I37535" s="94"/>
      <c r="J37535" s="2"/>
      <c r="P37535" s="30"/>
      <c r="T37535" s="2"/>
      <c r="V37535" s="2"/>
      <c r="W37535" s="28"/>
      <c r="Y37535" s="30"/>
      <c r="Z37535" s="30"/>
      <c r="AB37535" s="6"/>
    </row>
    <row r="37536" spans="1:28">
      <c r="A37536" s="2"/>
      <c r="B37536" s="2"/>
      <c r="C37536" s="2"/>
      <c r="G37536" s="94"/>
      <c r="H37536" s="94"/>
      <c r="I37536" s="94"/>
      <c r="J37536" s="2"/>
      <c r="P37536" s="30"/>
      <c r="T37536" s="2"/>
      <c r="V37536" s="2"/>
      <c r="W37536" s="28"/>
      <c r="Y37536" s="30"/>
      <c r="Z37536" s="30"/>
      <c r="AB37536" s="6"/>
    </row>
    <row r="37537" spans="1:28">
      <c r="A37537" s="2"/>
      <c r="B37537" s="2"/>
      <c r="C37537" s="2"/>
      <c r="G37537" s="94"/>
      <c r="H37537" s="94"/>
      <c r="I37537" s="94"/>
      <c r="J37537" s="2"/>
      <c r="P37537" s="30"/>
      <c r="T37537" s="2"/>
      <c r="V37537" s="2"/>
      <c r="W37537" s="28"/>
      <c r="Y37537" s="30"/>
      <c r="Z37537" s="30"/>
      <c r="AB37537" s="6"/>
    </row>
    <row r="37538" spans="1:28">
      <c r="A37538" s="2"/>
      <c r="B37538" s="2"/>
      <c r="C37538" s="2"/>
      <c r="G37538" s="94"/>
      <c r="H37538" s="94"/>
      <c r="I37538" s="94"/>
      <c r="J37538" s="2"/>
      <c r="P37538" s="30"/>
      <c r="T37538" s="2"/>
      <c r="V37538" s="2"/>
      <c r="W37538" s="28"/>
      <c r="Y37538" s="30"/>
      <c r="Z37538" s="30"/>
      <c r="AB37538" s="6"/>
    </row>
    <row r="37539" spans="1:28">
      <c r="A37539" s="2"/>
      <c r="B37539" s="2"/>
      <c r="C37539" s="2"/>
      <c r="G37539" s="94"/>
      <c r="H37539" s="94"/>
      <c r="I37539" s="94"/>
      <c r="J37539" s="2"/>
      <c r="P37539" s="30"/>
      <c r="T37539" s="2"/>
      <c r="V37539" s="2"/>
      <c r="W37539" s="28"/>
      <c r="Y37539" s="30"/>
      <c r="Z37539" s="30"/>
      <c r="AB37539" s="6"/>
    </row>
    <row r="37540" spans="1:28">
      <c r="A37540" s="2"/>
      <c r="B37540" s="2"/>
      <c r="C37540" s="2"/>
      <c r="G37540" s="94"/>
      <c r="H37540" s="94"/>
      <c r="I37540" s="94"/>
      <c r="J37540" s="2"/>
      <c r="P37540" s="30"/>
      <c r="T37540" s="2"/>
      <c r="V37540" s="2"/>
      <c r="W37540" s="28"/>
      <c r="Y37540" s="30"/>
      <c r="Z37540" s="30"/>
      <c r="AB37540" s="6"/>
    </row>
    <row r="37541" spans="1:28">
      <c r="A37541" s="2"/>
      <c r="B37541" s="2"/>
      <c r="C37541" s="2"/>
      <c r="G37541" s="94"/>
      <c r="H37541" s="94"/>
      <c r="I37541" s="94"/>
      <c r="J37541" s="2"/>
      <c r="P37541" s="30"/>
      <c r="T37541" s="2"/>
      <c r="V37541" s="2"/>
      <c r="W37541" s="28"/>
      <c r="Y37541" s="30"/>
      <c r="Z37541" s="30"/>
      <c r="AB37541" s="6"/>
    </row>
    <row r="37542" spans="1:28">
      <c r="A37542" s="2"/>
      <c r="B37542" s="2"/>
      <c r="C37542" s="2"/>
      <c r="G37542" s="94"/>
      <c r="H37542" s="94"/>
      <c r="I37542" s="94"/>
      <c r="J37542" s="2"/>
      <c r="P37542" s="30"/>
      <c r="T37542" s="2"/>
      <c r="V37542" s="2"/>
      <c r="W37542" s="28"/>
      <c r="Y37542" s="30"/>
      <c r="Z37542" s="30"/>
      <c r="AB37542" s="6"/>
    </row>
    <row r="37543" spans="1:28">
      <c r="A37543" s="2"/>
      <c r="B37543" s="2"/>
      <c r="C37543" s="2"/>
      <c r="G37543" s="94"/>
      <c r="H37543" s="94"/>
      <c r="I37543" s="94"/>
      <c r="J37543" s="2"/>
      <c r="P37543" s="30"/>
      <c r="T37543" s="2"/>
      <c r="V37543" s="2"/>
      <c r="W37543" s="28"/>
      <c r="Y37543" s="30"/>
      <c r="Z37543" s="30"/>
      <c r="AB37543" s="6"/>
    </row>
    <row r="37544" spans="1:28">
      <c r="A37544" s="2"/>
      <c r="B37544" s="2"/>
      <c r="C37544" s="2"/>
      <c r="G37544" s="94"/>
      <c r="H37544" s="94"/>
      <c r="I37544" s="94"/>
      <c r="J37544" s="2"/>
      <c r="P37544" s="30"/>
      <c r="T37544" s="2"/>
      <c r="V37544" s="2"/>
      <c r="W37544" s="28"/>
      <c r="Y37544" s="30"/>
      <c r="Z37544" s="30"/>
      <c r="AB37544" s="6"/>
    </row>
    <row r="37545" spans="1:28">
      <c r="A37545" s="2"/>
      <c r="B37545" s="2"/>
      <c r="C37545" s="2"/>
      <c r="G37545" s="94"/>
      <c r="H37545" s="94"/>
      <c r="I37545" s="94"/>
      <c r="J37545" s="2"/>
      <c r="P37545" s="30"/>
      <c r="T37545" s="2"/>
      <c r="V37545" s="2"/>
      <c r="W37545" s="28"/>
      <c r="Y37545" s="30"/>
      <c r="Z37545" s="30"/>
      <c r="AB37545" s="6"/>
    </row>
    <row r="37546" spans="1:28">
      <c r="A37546" s="2"/>
      <c r="B37546" s="2"/>
      <c r="C37546" s="2"/>
      <c r="G37546" s="94"/>
      <c r="H37546" s="94"/>
      <c r="I37546" s="94"/>
      <c r="J37546" s="2"/>
      <c r="P37546" s="30"/>
      <c r="T37546" s="2"/>
      <c r="V37546" s="2"/>
      <c r="W37546" s="28"/>
      <c r="Y37546" s="30"/>
      <c r="Z37546" s="30"/>
      <c r="AB37546" s="6"/>
    </row>
    <row r="37547" spans="1:28">
      <c r="A37547" s="2"/>
      <c r="B37547" s="2"/>
      <c r="C37547" s="2"/>
      <c r="G37547" s="94"/>
      <c r="H37547" s="94"/>
      <c r="I37547" s="94"/>
      <c r="J37547" s="2"/>
      <c r="P37547" s="30"/>
      <c r="T37547" s="2"/>
      <c r="V37547" s="2"/>
      <c r="W37547" s="28"/>
      <c r="Y37547" s="30"/>
      <c r="Z37547" s="30"/>
      <c r="AB37547" s="6"/>
    </row>
    <row r="37548" spans="1:28">
      <c r="A37548" s="2"/>
      <c r="B37548" s="2"/>
      <c r="C37548" s="2"/>
      <c r="G37548" s="94"/>
      <c r="H37548" s="94"/>
      <c r="I37548" s="94"/>
      <c r="J37548" s="2"/>
      <c r="P37548" s="30"/>
      <c r="T37548" s="2"/>
      <c r="V37548" s="2"/>
      <c r="W37548" s="28"/>
      <c r="Y37548" s="30"/>
      <c r="Z37548" s="30"/>
      <c r="AB37548" s="6"/>
    </row>
    <row r="37549" spans="1:28">
      <c r="A37549" s="2"/>
      <c r="B37549" s="2"/>
      <c r="C37549" s="2"/>
      <c r="G37549" s="94"/>
      <c r="H37549" s="94"/>
      <c r="I37549" s="94"/>
      <c r="J37549" s="2"/>
      <c r="P37549" s="30"/>
      <c r="T37549" s="2"/>
      <c r="V37549" s="2"/>
      <c r="W37549" s="28"/>
      <c r="Y37549" s="30"/>
      <c r="Z37549" s="30"/>
      <c r="AB37549" s="6"/>
    </row>
    <row r="37550" spans="1:28">
      <c r="A37550" s="2"/>
      <c r="B37550" s="2"/>
      <c r="C37550" s="2"/>
      <c r="G37550" s="94"/>
      <c r="H37550" s="94"/>
      <c r="I37550" s="94"/>
      <c r="J37550" s="2"/>
      <c r="P37550" s="30"/>
      <c r="T37550" s="2"/>
      <c r="V37550" s="2"/>
      <c r="W37550" s="28"/>
      <c r="Y37550" s="30"/>
      <c r="Z37550" s="30"/>
      <c r="AB37550" s="6"/>
    </row>
    <row r="37551" spans="1:28">
      <c r="A37551" s="2"/>
      <c r="B37551" s="2"/>
      <c r="C37551" s="2"/>
      <c r="G37551" s="94"/>
      <c r="H37551" s="94"/>
      <c r="I37551" s="94"/>
      <c r="J37551" s="2"/>
      <c r="P37551" s="30"/>
      <c r="T37551" s="2"/>
      <c r="V37551" s="2"/>
      <c r="W37551" s="28"/>
      <c r="Y37551" s="30"/>
      <c r="Z37551" s="30"/>
      <c r="AB37551" s="6"/>
    </row>
    <row r="37552" spans="1:28">
      <c r="A37552" s="2"/>
      <c r="B37552" s="2"/>
      <c r="C37552" s="2"/>
      <c r="G37552" s="94"/>
      <c r="H37552" s="94"/>
      <c r="I37552" s="94"/>
      <c r="J37552" s="2"/>
      <c r="P37552" s="30"/>
      <c r="T37552" s="2"/>
      <c r="V37552" s="2"/>
      <c r="W37552" s="28"/>
      <c r="Y37552" s="30"/>
      <c r="Z37552" s="30"/>
      <c r="AB37552" s="6"/>
    </row>
    <row r="37553" spans="1:28">
      <c r="A37553" s="2"/>
      <c r="B37553" s="2"/>
      <c r="C37553" s="2"/>
      <c r="G37553" s="94"/>
      <c r="H37553" s="94"/>
      <c r="I37553" s="94"/>
      <c r="J37553" s="2"/>
      <c r="P37553" s="30"/>
      <c r="T37553" s="2"/>
      <c r="V37553" s="2"/>
      <c r="W37553" s="28"/>
      <c r="Y37553" s="30"/>
      <c r="Z37553" s="30"/>
      <c r="AB37553" s="6"/>
    </row>
    <row r="37554" spans="1:28">
      <c r="A37554" s="2"/>
      <c r="B37554" s="2"/>
      <c r="C37554" s="2"/>
      <c r="G37554" s="94"/>
      <c r="H37554" s="94"/>
      <c r="I37554" s="94"/>
      <c r="J37554" s="2"/>
      <c r="P37554" s="30"/>
      <c r="T37554" s="2"/>
      <c r="V37554" s="2"/>
      <c r="W37554" s="28"/>
      <c r="Y37554" s="30"/>
      <c r="Z37554" s="30"/>
      <c r="AB37554" s="6"/>
    </row>
    <row r="37555" spans="1:28">
      <c r="A37555" s="2"/>
      <c r="B37555" s="2"/>
      <c r="C37555" s="2"/>
      <c r="G37555" s="94"/>
      <c r="H37555" s="94"/>
      <c r="I37555" s="94"/>
      <c r="J37555" s="2"/>
      <c r="P37555" s="30"/>
      <c r="T37555" s="2"/>
      <c r="V37555" s="2"/>
      <c r="W37555" s="28"/>
      <c r="Y37555" s="30"/>
      <c r="Z37555" s="30"/>
      <c r="AB37555" s="6"/>
    </row>
    <row r="37556" spans="1:28">
      <c r="A37556" s="2"/>
      <c r="B37556" s="2"/>
      <c r="C37556" s="2"/>
      <c r="G37556" s="94"/>
      <c r="H37556" s="94"/>
      <c r="I37556" s="94"/>
      <c r="J37556" s="2"/>
      <c r="P37556" s="30"/>
      <c r="T37556" s="2"/>
      <c r="V37556" s="2"/>
      <c r="W37556" s="28"/>
      <c r="Y37556" s="30"/>
      <c r="Z37556" s="30"/>
      <c r="AB37556" s="6"/>
    </row>
    <row r="37557" spans="1:28">
      <c r="A37557" s="2"/>
      <c r="B37557" s="2"/>
      <c r="C37557" s="2"/>
      <c r="G37557" s="94"/>
      <c r="H37557" s="94"/>
      <c r="I37557" s="94"/>
      <c r="J37557" s="2"/>
      <c r="P37557" s="30"/>
      <c r="T37557" s="2"/>
      <c r="V37557" s="2"/>
      <c r="W37557" s="28"/>
      <c r="Y37557" s="30"/>
      <c r="Z37557" s="30"/>
      <c r="AB37557" s="6"/>
    </row>
    <row r="37558" spans="1:28">
      <c r="A37558" s="2"/>
      <c r="B37558" s="2"/>
      <c r="C37558" s="2"/>
      <c r="G37558" s="94"/>
      <c r="H37558" s="94"/>
      <c r="I37558" s="94"/>
      <c r="J37558" s="2"/>
      <c r="P37558" s="30"/>
      <c r="T37558" s="2"/>
      <c r="V37558" s="2"/>
      <c r="W37558" s="28"/>
      <c r="Y37558" s="30"/>
      <c r="Z37558" s="30"/>
      <c r="AB37558" s="6"/>
    </row>
    <row r="37559" spans="1:28">
      <c r="A37559" s="2"/>
      <c r="B37559" s="2"/>
      <c r="C37559" s="2"/>
      <c r="G37559" s="94"/>
      <c r="H37559" s="94"/>
      <c r="I37559" s="94"/>
      <c r="J37559" s="2"/>
      <c r="P37559" s="30"/>
      <c r="T37559" s="2"/>
      <c r="V37559" s="2"/>
      <c r="W37559" s="28"/>
      <c r="Y37559" s="30"/>
      <c r="Z37559" s="30"/>
      <c r="AB37559" s="6"/>
    </row>
    <row r="37560" spans="1:28">
      <c r="A37560" s="2"/>
      <c r="B37560" s="2"/>
      <c r="C37560" s="2"/>
      <c r="G37560" s="94"/>
      <c r="H37560" s="94"/>
      <c r="I37560" s="94"/>
      <c r="J37560" s="2"/>
      <c r="P37560" s="30"/>
      <c r="T37560" s="2"/>
      <c r="V37560" s="2"/>
      <c r="W37560" s="28"/>
      <c r="Y37560" s="30"/>
      <c r="Z37560" s="30"/>
      <c r="AB37560" s="6"/>
    </row>
    <row r="37561" spans="1:28">
      <c r="A37561" s="2"/>
      <c r="B37561" s="2"/>
      <c r="C37561" s="2"/>
      <c r="G37561" s="94"/>
      <c r="H37561" s="94"/>
      <c r="I37561" s="94"/>
      <c r="J37561" s="2"/>
      <c r="P37561" s="30"/>
      <c r="T37561" s="2"/>
      <c r="V37561" s="2"/>
      <c r="W37561" s="28"/>
      <c r="Y37561" s="30"/>
      <c r="Z37561" s="30"/>
      <c r="AB37561" s="6"/>
    </row>
    <row r="37562" spans="1:28">
      <c r="A37562" s="2"/>
      <c r="B37562" s="2"/>
      <c r="C37562" s="2"/>
      <c r="G37562" s="94"/>
      <c r="H37562" s="94"/>
      <c r="I37562" s="94"/>
      <c r="J37562" s="2"/>
      <c r="P37562" s="30"/>
      <c r="T37562" s="2"/>
      <c r="V37562" s="2"/>
      <c r="W37562" s="28"/>
      <c r="Y37562" s="30"/>
      <c r="Z37562" s="30"/>
      <c r="AB37562" s="6"/>
    </row>
    <row r="37563" spans="1:28">
      <c r="A37563" s="2"/>
      <c r="B37563" s="2"/>
      <c r="C37563" s="2"/>
      <c r="G37563" s="94"/>
      <c r="H37563" s="94"/>
      <c r="I37563" s="94"/>
      <c r="J37563" s="2"/>
      <c r="P37563" s="30"/>
      <c r="T37563" s="2"/>
      <c r="V37563" s="2"/>
      <c r="W37563" s="28"/>
      <c r="Y37563" s="30"/>
      <c r="Z37563" s="30"/>
      <c r="AB37563" s="6"/>
    </row>
    <row r="37564" spans="1:28">
      <c r="A37564" s="2"/>
      <c r="B37564" s="2"/>
      <c r="C37564" s="2"/>
      <c r="G37564" s="94"/>
      <c r="H37564" s="94"/>
      <c r="I37564" s="94"/>
      <c r="J37564" s="2"/>
      <c r="P37564" s="30"/>
      <c r="T37564" s="2"/>
      <c r="V37564" s="2"/>
      <c r="W37564" s="28"/>
      <c r="Y37564" s="30"/>
      <c r="Z37564" s="30"/>
      <c r="AB37564" s="6"/>
    </row>
    <row r="37565" spans="1:28">
      <c r="A37565" s="2"/>
      <c r="B37565" s="2"/>
      <c r="C37565" s="2"/>
      <c r="G37565" s="94"/>
      <c r="H37565" s="94"/>
      <c r="I37565" s="94"/>
      <c r="J37565" s="2"/>
      <c r="P37565" s="30"/>
      <c r="T37565" s="2"/>
      <c r="V37565" s="2"/>
      <c r="W37565" s="28"/>
      <c r="Y37565" s="30"/>
      <c r="Z37565" s="30"/>
      <c r="AB37565" s="6"/>
    </row>
    <row r="37566" spans="1:28">
      <c r="A37566" s="2"/>
      <c r="B37566" s="2"/>
      <c r="C37566" s="2"/>
      <c r="G37566" s="94"/>
      <c r="H37566" s="94"/>
      <c r="I37566" s="94"/>
      <c r="J37566" s="2"/>
      <c r="P37566" s="30"/>
      <c r="T37566" s="2"/>
      <c r="V37566" s="2"/>
      <c r="W37566" s="28"/>
      <c r="Y37566" s="30"/>
      <c r="Z37566" s="30"/>
      <c r="AB37566" s="6"/>
    </row>
    <row r="37567" spans="1:28">
      <c r="A37567" s="2"/>
      <c r="B37567" s="2"/>
      <c r="C37567" s="2"/>
      <c r="G37567" s="94"/>
      <c r="H37567" s="94"/>
      <c r="I37567" s="94"/>
      <c r="J37567" s="2"/>
      <c r="P37567" s="30"/>
      <c r="T37567" s="2"/>
      <c r="V37567" s="2"/>
      <c r="W37567" s="28"/>
      <c r="Y37567" s="30"/>
      <c r="Z37567" s="30"/>
      <c r="AB37567" s="6"/>
    </row>
    <row r="37568" spans="1:28">
      <c r="A37568" s="2"/>
      <c r="B37568" s="2"/>
      <c r="C37568" s="2"/>
      <c r="G37568" s="94"/>
      <c r="H37568" s="94"/>
      <c r="I37568" s="94"/>
      <c r="J37568" s="2"/>
      <c r="P37568" s="30"/>
      <c r="T37568" s="2"/>
      <c r="V37568" s="2"/>
      <c r="W37568" s="28"/>
      <c r="Y37568" s="30"/>
      <c r="Z37568" s="30"/>
      <c r="AB37568" s="6"/>
    </row>
    <row r="37569" spans="1:28">
      <c r="A37569" s="2"/>
      <c r="B37569" s="2"/>
      <c r="C37569" s="2"/>
      <c r="G37569" s="94"/>
      <c r="H37569" s="94"/>
      <c r="I37569" s="94"/>
      <c r="J37569" s="2"/>
      <c r="P37569" s="30"/>
      <c r="T37569" s="2"/>
      <c r="V37569" s="2"/>
      <c r="W37569" s="28"/>
      <c r="Y37569" s="30"/>
      <c r="Z37569" s="30"/>
      <c r="AB37569" s="6"/>
    </row>
    <row r="37570" spans="1:28">
      <c r="A37570" s="2"/>
      <c r="B37570" s="2"/>
      <c r="C37570" s="2"/>
      <c r="G37570" s="94"/>
      <c r="H37570" s="94"/>
      <c r="I37570" s="94"/>
      <c r="J37570" s="2"/>
      <c r="P37570" s="30"/>
      <c r="T37570" s="2"/>
      <c r="V37570" s="2"/>
      <c r="W37570" s="28"/>
      <c r="Y37570" s="30"/>
      <c r="Z37570" s="30"/>
      <c r="AB37570" s="6"/>
    </row>
    <row r="37571" spans="1:28">
      <c r="A37571" s="2"/>
      <c r="B37571" s="2"/>
      <c r="C37571" s="2"/>
      <c r="G37571" s="94"/>
      <c r="H37571" s="94"/>
      <c r="I37571" s="94"/>
      <c r="J37571" s="2"/>
      <c r="P37571" s="30"/>
      <c r="T37571" s="2"/>
      <c r="V37571" s="2"/>
      <c r="W37571" s="28"/>
      <c r="Y37571" s="30"/>
      <c r="Z37571" s="30"/>
      <c r="AB37571" s="6"/>
    </row>
    <row r="37572" spans="1:28">
      <c r="A37572" s="2"/>
      <c r="B37572" s="2"/>
      <c r="C37572" s="2"/>
      <c r="G37572" s="94"/>
      <c r="H37572" s="94"/>
      <c r="I37572" s="94"/>
      <c r="J37572" s="2"/>
      <c r="P37572" s="30"/>
      <c r="T37572" s="2"/>
      <c r="V37572" s="2"/>
      <c r="W37572" s="28"/>
      <c r="Y37572" s="30"/>
      <c r="Z37572" s="30"/>
      <c r="AB37572" s="6"/>
    </row>
    <row r="37573" spans="1:28">
      <c r="A37573" s="2"/>
      <c r="B37573" s="2"/>
      <c r="C37573" s="2"/>
      <c r="G37573" s="94"/>
      <c r="H37573" s="94"/>
      <c r="I37573" s="94"/>
      <c r="J37573" s="2"/>
      <c r="P37573" s="30"/>
      <c r="T37573" s="2"/>
      <c r="V37573" s="2"/>
      <c r="W37573" s="28"/>
      <c r="Y37573" s="30"/>
      <c r="Z37573" s="30"/>
      <c r="AB37573" s="6"/>
    </row>
    <row r="37574" spans="1:28">
      <c r="A37574" s="2"/>
      <c r="B37574" s="2"/>
      <c r="C37574" s="2"/>
      <c r="G37574" s="94"/>
      <c r="H37574" s="94"/>
      <c r="I37574" s="94"/>
      <c r="J37574" s="2"/>
      <c r="P37574" s="30"/>
      <c r="T37574" s="2"/>
      <c r="V37574" s="2"/>
      <c r="W37574" s="28"/>
      <c r="Y37574" s="30"/>
      <c r="Z37574" s="30"/>
      <c r="AB37574" s="6"/>
    </row>
    <row r="37575" spans="1:28">
      <c r="A37575" s="2"/>
      <c r="B37575" s="2"/>
      <c r="C37575" s="2"/>
      <c r="G37575" s="94"/>
      <c r="H37575" s="94"/>
      <c r="I37575" s="94"/>
      <c r="J37575" s="2"/>
      <c r="P37575" s="30"/>
      <c r="T37575" s="2"/>
      <c r="V37575" s="2"/>
      <c r="W37575" s="28"/>
      <c r="Y37575" s="30"/>
      <c r="Z37575" s="30"/>
      <c r="AB37575" s="6"/>
    </row>
    <row r="37576" spans="1:28">
      <c r="A37576" s="2"/>
      <c r="B37576" s="2"/>
      <c r="C37576" s="2"/>
      <c r="G37576" s="94"/>
      <c r="H37576" s="94"/>
      <c r="I37576" s="94"/>
      <c r="J37576" s="2"/>
      <c r="P37576" s="30"/>
      <c r="T37576" s="2"/>
      <c r="V37576" s="2"/>
      <c r="W37576" s="28"/>
      <c r="Y37576" s="30"/>
      <c r="Z37576" s="30"/>
      <c r="AB37576" s="6"/>
    </row>
    <row r="37577" spans="1:28">
      <c r="A37577" s="2"/>
      <c r="B37577" s="2"/>
      <c r="C37577" s="2"/>
      <c r="G37577" s="94"/>
      <c r="H37577" s="94"/>
      <c r="I37577" s="94"/>
      <c r="J37577" s="2"/>
      <c r="P37577" s="30"/>
      <c r="T37577" s="2"/>
      <c r="V37577" s="2"/>
      <c r="W37577" s="28"/>
      <c r="Y37577" s="30"/>
      <c r="Z37577" s="30"/>
      <c r="AB37577" s="6"/>
    </row>
    <row r="37578" spans="1:28">
      <c r="A37578" s="2"/>
      <c r="B37578" s="2"/>
      <c r="C37578" s="2"/>
      <c r="G37578" s="94"/>
      <c r="H37578" s="94"/>
      <c r="I37578" s="94"/>
      <c r="J37578" s="2"/>
      <c r="P37578" s="30"/>
      <c r="T37578" s="2"/>
      <c r="V37578" s="2"/>
      <c r="W37578" s="28"/>
      <c r="Y37578" s="30"/>
      <c r="Z37578" s="30"/>
      <c r="AB37578" s="6"/>
    </row>
    <row r="37579" spans="1:28">
      <c r="A37579" s="2"/>
      <c r="B37579" s="2"/>
      <c r="C37579" s="2"/>
      <c r="G37579" s="94"/>
      <c r="H37579" s="94"/>
      <c r="I37579" s="94"/>
      <c r="J37579" s="2"/>
      <c r="P37579" s="30"/>
      <c r="T37579" s="2"/>
      <c r="V37579" s="2"/>
      <c r="W37579" s="28"/>
      <c r="Y37579" s="30"/>
      <c r="Z37579" s="30"/>
      <c r="AB37579" s="6"/>
    </row>
    <row r="37580" spans="1:28">
      <c r="A37580" s="2"/>
      <c r="B37580" s="2"/>
      <c r="C37580" s="2"/>
      <c r="G37580" s="94"/>
      <c r="H37580" s="94"/>
      <c r="I37580" s="94"/>
      <c r="J37580" s="2"/>
      <c r="P37580" s="30"/>
      <c r="T37580" s="2"/>
      <c r="V37580" s="2"/>
      <c r="W37580" s="28"/>
      <c r="Y37580" s="30"/>
      <c r="Z37580" s="30"/>
      <c r="AB37580" s="6"/>
    </row>
    <row r="37581" spans="1:28">
      <c r="A37581" s="2"/>
      <c r="B37581" s="2"/>
      <c r="C37581" s="2"/>
      <c r="G37581" s="94"/>
      <c r="H37581" s="94"/>
      <c r="I37581" s="94"/>
      <c r="J37581" s="2"/>
      <c r="P37581" s="30"/>
      <c r="T37581" s="2"/>
      <c r="V37581" s="2"/>
      <c r="W37581" s="28"/>
      <c r="Y37581" s="30"/>
      <c r="Z37581" s="30"/>
      <c r="AB37581" s="6"/>
    </row>
    <row r="37582" spans="1:28">
      <c r="A37582" s="2"/>
      <c r="B37582" s="2"/>
      <c r="C37582" s="2"/>
      <c r="G37582" s="94"/>
      <c r="H37582" s="94"/>
      <c r="I37582" s="94"/>
      <c r="J37582" s="2"/>
      <c r="P37582" s="30"/>
      <c r="T37582" s="2"/>
      <c r="V37582" s="2"/>
      <c r="W37582" s="28"/>
      <c r="Y37582" s="30"/>
      <c r="Z37582" s="30"/>
      <c r="AB37582" s="6"/>
    </row>
    <row r="37583" spans="1:28">
      <c r="A37583" s="2"/>
      <c r="B37583" s="2"/>
      <c r="C37583" s="2"/>
      <c r="G37583" s="94"/>
      <c r="H37583" s="94"/>
      <c r="I37583" s="94"/>
      <c r="J37583" s="2"/>
      <c r="P37583" s="30"/>
      <c r="T37583" s="2"/>
      <c r="V37583" s="2"/>
      <c r="W37583" s="28"/>
      <c r="Y37583" s="30"/>
      <c r="Z37583" s="30"/>
      <c r="AB37583" s="6"/>
    </row>
    <row r="37584" spans="1:28">
      <c r="A37584" s="2"/>
      <c r="B37584" s="2"/>
      <c r="C37584" s="2"/>
      <c r="G37584" s="94"/>
      <c r="H37584" s="94"/>
      <c r="I37584" s="94"/>
      <c r="J37584" s="2"/>
      <c r="P37584" s="30"/>
      <c r="T37584" s="2"/>
      <c r="V37584" s="2"/>
      <c r="W37584" s="28"/>
      <c r="Y37584" s="30"/>
      <c r="Z37584" s="30"/>
      <c r="AB37584" s="6"/>
    </row>
    <row r="37585" spans="1:28">
      <c r="A37585" s="2"/>
      <c r="B37585" s="2"/>
      <c r="C37585" s="2"/>
      <c r="G37585" s="94"/>
      <c r="H37585" s="94"/>
      <c r="I37585" s="94"/>
      <c r="J37585" s="2"/>
      <c r="P37585" s="30"/>
      <c r="T37585" s="2"/>
      <c r="V37585" s="2"/>
      <c r="W37585" s="28"/>
      <c r="Y37585" s="30"/>
      <c r="Z37585" s="30"/>
      <c r="AB37585" s="6"/>
    </row>
    <row r="37586" spans="1:28">
      <c r="A37586" s="2"/>
      <c r="B37586" s="2"/>
      <c r="C37586" s="2"/>
      <c r="G37586" s="94"/>
      <c r="H37586" s="94"/>
      <c r="I37586" s="94"/>
      <c r="J37586" s="2"/>
      <c r="P37586" s="30"/>
      <c r="T37586" s="2"/>
      <c r="V37586" s="2"/>
      <c r="W37586" s="28"/>
      <c r="Y37586" s="30"/>
      <c r="Z37586" s="30"/>
      <c r="AB37586" s="6"/>
    </row>
    <row r="37587" spans="1:28">
      <c r="A37587" s="2"/>
      <c r="B37587" s="2"/>
      <c r="C37587" s="2"/>
      <c r="G37587" s="94"/>
      <c r="H37587" s="94"/>
      <c r="I37587" s="94"/>
      <c r="J37587" s="2"/>
      <c r="P37587" s="30"/>
      <c r="T37587" s="2"/>
      <c r="V37587" s="2"/>
      <c r="W37587" s="28"/>
      <c r="Y37587" s="30"/>
      <c r="Z37587" s="30"/>
      <c r="AB37587" s="6"/>
    </row>
    <row r="37588" spans="1:28">
      <c r="A37588" s="2"/>
      <c r="B37588" s="2"/>
      <c r="C37588" s="2"/>
      <c r="G37588" s="94"/>
      <c r="H37588" s="94"/>
      <c r="I37588" s="94"/>
      <c r="J37588" s="2"/>
      <c r="P37588" s="30"/>
      <c r="T37588" s="2"/>
      <c r="V37588" s="2"/>
      <c r="W37588" s="28"/>
      <c r="Y37588" s="30"/>
      <c r="Z37588" s="30"/>
      <c r="AB37588" s="6"/>
    </row>
    <row r="37589" spans="1:28">
      <c r="A37589" s="2"/>
      <c r="B37589" s="2"/>
      <c r="C37589" s="2"/>
      <c r="G37589" s="94"/>
      <c r="H37589" s="94"/>
      <c r="I37589" s="94"/>
      <c r="J37589" s="2"/>
      <c r="P37589" s="30"/>
      <c r="T37589" s="2"/>
      <c r="V37589" s="2"/>
      <c r="W37589" s="28"/>
      <c r="Y37589" s="30"/>
      <c r="Z37589" s="30"/>
      <c r="AB37589" s="6"/>
    </row>
    <row r="37590" spans="1:28">
      <c r="A37590" s="2"/>
      <c r="B37590" s="2"/>
      <c r="C37590" s="2"/>
      <c r="G37590" s="94"/>
      <c r="H37590" s="94"/>
      <c r="I37590" s="94"/>
      <c r="J37590" s="2"/>
      <c r="P37590" s="30"/>
      <c r="T37590" s="2"/>
      <c r="V37590" s="2"/>
      <c r="W37590" s="28"/>
      <c r="Y37590" s="30"/>
      <c r="Z37590" s="30"/>
      <c r="AB37590" s="6"/>
    </row>
    <row r="37591" spans="1:28">
      <c r="A37591" s="2"/>
      <c r="B37591" s="2"/>
      <c r="C37591" s="2"/>
      <c r="G37591" s="94"/>
      <c r="H37591" s="94"/>
      <c r="I37591" s="94"/>
      <c r="J37591" s="2"/>
      <c r="P37591" s="30"/>
      <c r="T37591" s="2"/>
      <c r="V37591" s="2"/>
      <c r="W37591" s="28"/>
      <c r="Y37591" s="30"/>
      <c r="Z37591" s="30"/>
      <c r="AB37591" s="6"/>
    </row>
    <row r="37592" spans="1:28">
      <c r="A37592" s="2"/>
      <c r="B37592" s="2"/>
      <c r="C37592" s="2"/>
      <c r="G37592" s="94"/>
      <c r="H37592" s="94"/>
      <c r="I37592" s="94"/>
      <c r="J37592" s="2"/>
      <c r="P37592" s="30"/>
      <c r="T37592" s="2"/>
      <c r="V37592" s="2"/>
      <c r="W37592" s="28"/>
      <c r="Y37592" s="30"/>
      <c r="Z37592" s="30"/>
      <c r="AB37592" s="6"/>
    </row>
    <row r="37593" spans="1:28">
      <c r="A37593" s="2"/>
      <c r="B37593" s="2"/>
      <c r="C37593" s="2"/>
      <c r="G37593" s="94"/>
      <c r="H37593" s="94"/>
      <c r="I37593" s="94"/>
      <c r="J37593" s="2"/>
      <c r="P37593" s="30"/>
      <c r="T37593" s="2"/>
      <c r="V37593" s="2"/>
      <c r="W37593" s="28"/>
      <c r="Y37593" s="30"/>
      <c r="Z37593" s="30"/>
      <c r="AB37593" s="6"/>
    </row>
    <row r="37594" spans="1:28">
      <c r="A37594" s="2"/>
      <c r="B37594" s="2"/>
      <c r="C37594" s="2"/>
      <c r="G37594" s="94"/>
      <c r="H37594" s="94"/>
      <c r="I37594" s="94"/>
      <c r="J37594" s="2"/>
      <c r="P37594" s="30"/>
      <c r="T37594" s="2"/>
      <c r="V37594" s="2"/>
      <c r="W37594" s="28"/>
      <c r="Y37594" s="30"/>
      <c r="Z37594" s="30"/>
      <c r="AB37594" s="6"/>
    </row>
    <row r="37595" spans="1:28">
      <c r="A37595" s="2"/>
      <c r="B37595" s="2"/>
      <c r="C37595" s="2"/>
      <c r="G37595" s="94"/>
      <c r="H37595" s="94"/>
      <c r="I37595" s="94"/>
      <c r="J37595" s="2"/>
      <c r="P37595" s="30"/>
      <c r="T37595" s="2"/>
      <c r="V37595" s="2"/>
      <c r="W37595" s="28"/>
      <c r="Y37595" s="30"/>
      <c r="Z37595" s="30"/>
      <c r="AB37595" s="6"/>
    </row>
    <row r="37596" spans="1:28">
      <c r="A37596" s="2"/>
      <c r="B37596" s="2"/>
      <c r="C37596" s="2"/>
      <c r="G37596" s="94"/>
      <c r="H37596" s="94"/>
      <c r="I37596" s="94"/>
      <c r="J37596" s="2"/>
      <c r="P37596" s="30"/>
      <c r="T37596" s="2"/>
      <c r="V37596" s="2"/>
      <c r="W37596" s="28"/>
      <c r="Y37596" s="30"/>
      <c r="Z37596" s="30"/>
      <c r="AB37596" s="6"/>
    </row>
    <row r="37597" spans="1:28">
      <c r="A37597" s="2"/>
      <c r="B37597" s="2"/>
      <c r="C37597" s="2"/>
      <c r="G37597" s="94"/>
      <c r="H37597" s="94"/>
      <c r="I37597" s="94"/>
      <c r="J37597" s="2"/>
      <c r="P37597" s="30"/>
      <c r="T37597" s="2"/>
      <c r="V37597" s="2"/>
      <c r="W37597" s="28"/>
      <c r="Y37597" s="30"/>
      <c r="Z37597" s="30"/>
      <c r="AB37597" s="6"/>
    </row>
    <row r="37598" spans="1:28">
      <c r="A37598" s="2"/>
      <c r="B37598" s="2"/>
      <c r="C37598" s="2"/>
      <c r="G37598" s="94"/>
      <c r="H37598" s="94"/>
      <c r="I37598" s="94"/>
      <c r="J37598" s="2"/>
      <c r="P37598" s="30"/>
      <c r="T37598" s="2"/>
      <c r="V37598" s="2"/>
      <c r="W37598" s="28"/>
      <c r="Y37598" s="30"/>
      <c r="Z37598" s="30"/>
      <c r="AB37598" s="6"/>
    </row>
    <row r="37599" spans="1:28">
      <c r="A37599" s="2"/>
      <c r="B37599" s="2"/>
      <c r="C37599" s="2"/>
      <c r="G37599" s="94"/>
      <c r="H37599" s="94"/>
      <c r="I37599" s="94"/>
      <c r="J37599" s="2"/>
      <c r="P37599" s="30"/>
      <c r="T37599" s="2"/>
      <c r="V37599" s="2"/>
      <c r="W37599" s="28"/>
      <c r="Y37599" s="30"/>
      <c r="Z37599" s="30"/>
      <c r="AB37599" s="6"/>
    </row>
    <row r="37600" spans="1:28">
      <c r="A37600" s="2"/>
      <c r="B37600" s="2"/>
      <c r="C37600" s="2"/>
      <c r="G37600" s="94"/>
      <c r="H37600" s="94"/>
      <c r="I37600" s="94"/>
      <c r="J37600" s="2"/>
      <c r="P37600" s="30"/>
      <c r="T37600" s="2"/>
      <c r="V37600" s="2"/>
      <c r="W37600" s="28"/>
      <c r="Y37600" s="30"/>
      <c r="Z37600" s="30"/>
      <c r="AB37600" s="6"/>
    </row>
    <row r="37601" spans="1:28">
      <c r="A37601" s="2"/>
      <c r="B37601" s="2"/>
      <c r="C37601" s="2"/>
      <c r="G37601" s="94"/>
      <c r="H37601" s="94"/>
      <c r="I37601" s="94"/>
      <c r="J37601" s="2"/>
      <c r="P37601" s="30"/>
      <c r="T37601" s="2"/>
      <c r="V37601" s="2"/>
      <c r="W37601" s="28"/>
      <c r="Y37601" s="30"/>
      <c r="Z37601" s="30"/>
      <c r="AB37601" s="6"/>
    </row>
    <row r="37602" spans="1:28">
      <c r="A37602" s="2"/>
      <c r="B37602" s="2"/>
      <c r="C37602" s="2"/>
      <c r="G37602" s="94"/>
      <c r="H37602" s="94"/>
      <c r="I37602" s="94"/>
      <c r="J37602" s="2"/>
      <c r="P37602" s="30"/>
      <c r="T37602" s="2"/>
      <c r="V37602" s="2"/>
      <c r="W37602" s="28"/>
      <c r="Y37602" s="30"/>
      <c r="Z37602" s="30"/>
      <c r="AB37602" s="6"/>
    </row>
    <row r="37603" spans="1:28">
      <c r="A37603" s="2"/>
      <c r="B37603" s="2"/>
      <c r="C37603" s="2"/>
      <c r="G37603" s="94"/>
      <c r="H37603" s="94"/>
      <c r="I37603" s="94"/>
      <c r="J37603" s="2"/>
      <c r="P37603" s="30"/>
      <c r="T37603" s="2"/>
      <c r="V37603" s="2"/>
      <c r="W37603" s="28"/>
      <c r="Y37603" s="30"/>
      <c r="Z37603" s="30"/>
      <c r="AB37603" s="6"/>
    </row>
    <row r="37604" spans="1:28">
      <c r="A37604" s="2"/>
      <c r="B37604" s="2"/>
      <c r="C37604" s="2"/>
      <c r="G37604" s="94"/>
      <c r="H37604" s="94"/>
      <c r="I37604" s="94"/>
      <c r="J37604" s="2"/>
      <c r="P37604" s="30"/>
      <c r="T37604" s="2"/>
      <c r="V37604" s="2"/>
      <c r="W37604" s="28"/>
      <c r="Y37604" s="30"/>
      <c r="Z37604" s="30"/>
      <c r="AB37604" s="6"/>
    </row>
    <row r="37605" spans="1:28">
      <c r="A37605" s="2"/>
      <c r="B37605" s="2"/>
      <c r="C37605" s="2"/>
      <c r="G37605" s="94"/>
      <c r="H37605" s="94"/>
      <c r="I37605" s="94"/>
      <c r="J37605" s="2"/>
      <c r="P37605" s="30"/>
      <c r="T37605" s="2"/>
      <c r="V37605" s="2"/>
      <c r="W37605" s="28"/>
      <c r="Y37605" s="30"/>
      <c r="Z37605" s="30"/>
      <c r="AB37605" s="6"/>
    </row>
    <row r="37606" spans="1:28">
      <c r="A37606" s="2"/>
      <c r="B37606" s="2"/>
      <c r="C37606" s="2"/>
      <c r="G37606" s="94"/>
      <c r="H37606" s="94"/>
      <c r="I37606" s="94"/>
      <c r="J37606" s="2"/>
      <c r="P37606" s="30"/>
      <c r="T37606" s="2"/>
      <c r="V37606" s="2"/>
      <c r="W37606" s="28"/>
      <c r="Y37606" s="30"/>
      <c r="Z37606" s="30"/>
      <c r="AB37606" s="6"/>
    </row>
    <row r="37607" spans="1:28">
      <c r="A37607" s="2"/>
      <c r="B37607" s="2"/>
      <c r="C37607" s="2"/>
      <c r="G37607" s="94"/>
      <c r="H37607" s="94"/>
      <c r="I37607" s="94"/>
      <c r="J37607" s="2"/>
      <c r="P37607" s="30"/>
      <c r="T37607" s="2"/>
      <c r="V37607" s="2"/>
      <c r="W37607" s="28"/>
      <c r="Y37607" s="30"/>
      <c r="Z37607" s="30"/>
      <c r="AB37607" s="6"/>
    </row>
    <row r="37608" spans="1:28">
      <c r="A37608" s="2"/>
      <c r="B37608" s="2"/>
      <c r="C37608" s="2"/>
      <c r="G37608" s="94"/>
      <c r="H37608" s="94"/>
      <c r="I37608" s="94"/>
      <c r="J37608" s="2"/>
      <c r="P37608" s="30"/>
      <c r="T37608" s="2"/>
      <c r="V37608" s="2"/>
      <c r="W37608" s="28"/>
      <c r="Y37608" s="30"/>
      <c r="Z37608" s="30"/>
      <c r="AB37608" s="6"/>
    </row>
    <row r="37609" spans="1:28">
      <c r="A37609" s="2"/>
      <c r="B37609" s="2"/>
      <c r="C37609" s="2"/>
      <c r="G37609" s="94"/>
      <c r="H37609" s="94"/>
      <c r="I37609" s="94"/>
      <c r="J37609" s="2"/>
      <c r="P37609" s="30"/>
      <c r="T37609" s="2"/>
      <c r="V37609" s="2"/>
      <c r="W37609" s="28"/>
      <c r="Y37609" s="30"/>
      <c r="Z37609" s="30"/>
      <c r="AB37609" s="6"/>
    </row>
    <row r="37610" spans="1:28">
      <c r="A37610" s="2"/>
      <c r="B37610" s="2"/>
      <c r="C37610" s="2"/>
      <c r="G37610" s="94"/>
      <c r="H37610" s="94"/>
      <c r="I37610" s="94"/>
      <c r="J37610" s="2"/>
      <c r="P37610" s="30"/>
      <c r="T37610" s="2"/>
      <c r="V37610" s="2"/>
      <c r="W37610" s="28"/>
      <c r="Y37610" s="30"/>
      <c r="Z37610" s="30"/>
      <c r="AB37610" s="6"/>
    </row>
    <row r="37611" spans="1:28">
      <c r="A37611" s="2"/>
      <c r="B37611" s="2"/>
      <c r="C37611" s="2"/>
      <c r="G37611" s="94"/>
      <c r="H37611" s="94"/>
      <c r="I37611" s="94"/>
      <c r="J37611" s="2"/>
      <c r="P37611" s="30"/>
      <c r="T37611" s="2"/>
      <c r="V37611" s="2"/>
      <c r="W37611" s="28"/>
      <c r="Y37611" s="30"/>
      <c r="Z37611" s="30"/>
      <c r="AB37611" s="6"/>
    </row>
    <row r="37612" spans="1:28">
      <c r="A37612" s="2"/>
      <c r="B37612" s="2"/>
      <c r="C37612" s="2"/>
      <c r="G37612" s="94"/>
      <c r="H37612" s="94"/>
      <c r="I37612" s="94"/>
      <c r="J37612" s="2"/>
      <c r="P37612" s="30"/>
      <c r="T37612" s="2"/>
      <c r="V37612" s="2"/>
      <c r="W37612" s="28"/>
      <c r="Y37612" s="30"/>
      <c r="Z37612" s="30"/>
      <c r="AB37612" s="6"/>
    </row>
    <row r="37613" spans="1:28">
      <c r="A37613" s="2"/>
      <c r="B37613" s="2"/>
      <c r="C37613" s="2"/>
      <c r="G37613" s="94"/>
      <c r="H37613" s="94"/>
      <c r="I37613" s="94"/>
      <c r="J37613" s="2"/>
      <c r="P37613" s="30"/>
      <c r="T37613" s="2"/>
      <c r="V37613" s="2"/>
      <c r="W37613" s="28"/>
      <c r="Y37613" s="30"/>
      <c r="Z37613" s="30"/>
      <c r="AB37613" s="6"/>
    </row>
    <row r="37614" spans="1:28">
      <c r="A37614" s="2"/>
      <c r="B37614" s="2"/>
      <c r="C37614" s="2"/>
      <c r="G37614" s="94"/>
      <c r="H37614" s="94"/>
      <c r="I37614" s="94"/>
      <c r="J37614" s="2"/>
      <c r="P37614" s="30"/>
      <c r="T37614" s="2"/>
      <c r="V37614" s="2"/>
      <c r="W37614" s="28"/>
      <c r="Y37614" s="30"/>
      <c r="Z37614" s="30"/>
      <c r="AB37614" s="6"/>
    </row>
    <row r="37615" spans="1:28">
      <c r="A37615" s="2"/>
      <c r="B37615" s="2"/>
      <c r="C37615" s="2"/>
      <c r="G37615" s="94"/>
      <c r="H37615" s="94"/>
      <c r="I37615" s="94"/>
      <c r="J37615" s="2"/>
      <c r="P37615" s="30"/>
      <c r="T37615" s="2"/>
      <c r="V37615" s="2"/>
      <c r="W37615" s="28"/>
      <c r="Y37615" s="30"/>
      <c r="Z37615" s="30"/>
      <c r="AB37615" s="6"/>
    </row>
    <row r="37616" spans="1:28">
      <c r="A37616" s="2"/>
      <c r="B37616" s="2"/>
      <c r="C37616" s="2"/>
      <c r="G37616" s="94"/>
      <c r="H37616" s="94"/>
      <c r="I37616" s="94"/>
      <c r="J37616" s="2"/>
      <c r="P37616" s="30"/>
      <c r="T37616" s="2"/>
      <c r="V37616" s="2"/>
      <c r="W37616" s="28"/>
      <c r="Y37616" s="30"/>
      <c r="Z37616" s="30"/>
      <c r="AB37616" s="6"/>
    </row>
    <row r="37617" spans="1:28">
      <c r="A37617" s="2"/>
      <c r="B37617" s="2"/>
      <c r="C37617" s="2"/>
      <c r="G37617" s="94"/>
      <c r="H37617" s="94"/>
      <c r="I37617" s="94"/>
      <c r="J37617" s="2"/>
      <c r="P37617" s="30"/>
      <c r="T37617" s="2"/>
      <c r="V37617" s="2"/>
      <c r="W37617" s="28"/>
      <c r="Y37617" s="30"/>
      <c r="Z37617" s="30"/>
      <c r="AB37617" s="6"/>
    </row>
    <row r="37618" spans="1:28">
      <c r="A37618" s="2"/>
      <c r="B37618" s="2"/>
      <c r="C37618" s="2"/>
      <c r="G37618" s="94"/>
      <c r="H37618" s="94"/>
      <c r="I37618" s="94"/>
      <c r="J37618" s="2"/>
      <c r="P37618" s="30"/>
      <c r="T37618" s="2"/>
      <c r="V37618" s="2"/>
      <c r="W37618" s="28"/>
      <c r="Y37618" s="30"/>
      <c r="Z37618" s="30"/>
      <c r="AB37618" s="6"/>
    </row>
    <row r="37619" spans="1:28">
      <c r="A37619" s="2"/>
      <c r="B37619" s="2"/>
      <c r="C37619" s="2"/>
      <c r="G37619" s="94"/>
      <c r="H37619" s="94"/>
      <c r="I37619" s="94"/>
      <c r="J37619" s="2"/>
      <c r="P37619" s="30"/>
      <c r="T37619" s="2"/>
      <c r="V37619" s="2"/>
      <c r="W37619" s="28"/>
      <c r="Y37619" s="30"/>
      <c r="Z37619" s="30"/>
      <c r="AB37619" s="6"/>
    </row>
    <row r="37620" spans="1:28">
      <c r="A37620" s="2"/>
      <c r="B37620" s="2"/>
      <c r="C37620" s="2"/>
      <c r="G37620" s="94"/>
      <c r="H37620" s="94"/>
      <c r="I37620" s="94"/>
      <c r="J37620" s="2"/>
      <c r="P37620" s="30"/>
      <c r="T37620" s="2"/>
      <c r="V37620" s="2"/>
      <c r="W37620" s="28"/>
      <c r="Y37620" s="30"/>
      <c r="Z37620" s="30"/>
      <c r="AB37620" s="6"/>
    </row>
    <row r="37621" spans="1:28">
      <c r="A37621" s="2"/>
      <c r="B37621" s="2"/>
      <c r="C37621" s="2"/>
      <c r="G37621" s="94"/>
      <c r="H37621" s="94"/>
      <c r="I37621" s="94"/>
      <c r="J37621" s="2"/>
      <c r="P37621" s="30"/>
      <c r="T37621" s="2"/>
      <c r="V37621" s="2"/>
      <c r="W37621" s="28"/>
      <c r="Y37621" s="30"/>
      <c r="Z37621" s="30"/>
      <c r="AB37621" s="6"/>
    </row>
    <row r="37622" spans="1:28">
      <c r="A37622" s="2"/>
      <c r="B37622" s="2"/>
      <c r="C37622" s="2"/>
      <c r="G37622" s="94"/>
      <c r="H37622" s="94"/>
      <c r="I37622" s="94"/>
      <c r="J37622" s="2"/>
      <c r="P37622" s="30"/>
      <c r="T37622" s="2"/>
      <c r="V37622" s="2"/>
      <c r="W37622" s="28"/>
      <c r="Y37622" s="30"/>
      <c r="Z37622" s="30"/>
      <c r="AB37622" s="6"/>
    </row>
    <row r="37623" spans="1:28">
      <c r="A37623" s="2"/>
      <c r="B37623" s="2"/>
      <c r="C37623" s="2"/>
      <c r="G37623" s="94"/>
      <c r="H37623" s="94"/>
      <c r="I37623" s="94"/>
      <c r="J37623" s="2"/>
      <c r="P37623" s="30"/>
      <c r="T37623" s="2"/>
      <c r="V37623" s="2"/>
      <c r="W37623" s="28"/>
      <c r="Y37623" s="30"/>
      <c r="Z37623" s="30"/>
      <c r="AB37623" s="6"/>
    </row>
    <row r="37624" spans="1:28">
      <c r="A37624" s="2"/>
      <c r="B37624" s="2"/>
      <c r="C37624" s="2"/>
      <c r="G37624" s="94"/>
      <c r="H37624" s="94"/>
      <c r="I37624" s="94"/>
      <c r="J37624" s="2"/>
      <c r="P37624" s="30"/>
      <c r="T37624" s="2"/>
      <c r="V37624" s="2"/>
      <c r="W37624" s="28"/>
      <c r="Y37624" s="30"/>
      <c r="Z37624" s="30"/>
      <c r="AB37624" s="6"/>
    </row>
    <row r="37625" spans="1:28">
      <c r="A37625" s="2"/>
      <c r="B37625" s="2"/>
      <c r="C37625" s="2"/>
      <c r="G37625" s="94"/>
      <c r="H37625" s="94"/>
      <c r="I37625" s="94"/>
      <c r="J37625" s="2"/>
      <c r="P37625" s="30"/>
      <c r="T37625" s="2"/>
      <c r="V37625" s="2"/>
      <c r="W37625" s="28"/>
      <c r="Y37625" s="30"/>
      <c r="Z37625" s="30"/>
      <c r="AB37625" s="6"/>
    </row>
    <row r="37626" spans="1:28">
      <c r="A37626" s="2"/>
      <c r="B37626" s="2"/>
      <c r="C37626" s="2"/>
      <c r="G37626" s="94"/>
      <c r="H37626" s="94"/>
      <c r="I37626" s="94"/>
      <c r="J37626" s="2"/>
      <c r="P37626" s="30"/>
      <c r="T37626" s="2"/>
      <c r="V37626" s="2"/>
      <c r="W37626" s="28"/>
      <c r="Y37626" s="30"/>
      <c r="Z37626" s="30"/>
      <c r="AB37626" s="6"/>
    </row>
    <row r="37627" spans="1:28">
      <c r="A37627" s="2"/>
      <c r="B37627" s="2"/>
      <c r="C37627" s="2"/>
      <c r="G37627" s="94"/>
      <c r="H37627" s="94"/>
      <c r="I37627" s="94"/>
      <c r="J37627" s="2"/>
      <c r="P37627" s="30"/>
      <c r="T37627" s="2"/>
      <c r="V37627" s="2"/>
      <c r="W37627" s="28"/>
      <c r="Y37627" s="30"/>
      <c r="Z37627" s="30"/>
      <c r="AB37627" s="6"/>
    </row>
    <row r="37628" spans="1:28">
      <c r="A37628" s="2"/>
      <c r="B37628" s="2"/>
      <c r="C37628" s="2"/>
      <c r="G37628" s="94"/>
      <c r="H37628" s="94"/>
      <c r="I37628" s="94"/>
      <c r="J37628" s="2"/>
      <c r="P37628" s="30"/>
      <c r="T37628" s="2"/>
      <c r="V37628" s="2"/>
      <c r="W37628" s="28"/>
      <c r="Y37628" s="30"/>
      <c r="Z37628" s="30"/>
      <c r="AB37628" s="6"/>
    </row>
    <row r="37629" spans="1:28">
      <c r="A37629" s="2"/>
      <c r="B37629" s="2"/>
      <c r="C37629" s="2"/>
      <c r="G37629" s="94"/>
      <c r="H37629" s="94"/>
      <c r="I37629" s="94"/>
      <c r="J37629" s="2"/>
      <c r="P37629" s="30"/>
      <c r="T37629" s="2"/>
      <c r="V37629" s="2"/>
      <c r="W37629" s="28"/>
      <c r="Y37629" s="30"/>
      <c r="Z37629" s="30"/>
      <c r="AB37629" s="6"/>
    </row>
    <row r="37630" spans="1:28">
      <c r="A37630" s="2"/>
      <c r="B37630" s="2"/>
      <c r="C37630" s="2"/>
      <c r="G37630" s="94"/>
      <c r="H37630" s="94"/>
      <c r="I37630" s="94"/>
      <c r="J37630" s="2"/>
      <c r="P37630" s="30"/>
      <c r="T37630" s="2"/>
      <c r="V37630" s="2"/>
      <c r="W37630" s="28"/>
      <c r="Y37630" s="30"/>
      <c r="Z37630" s="30"/>
      <c r="AB37630" s="6"/>
    </row>
    <row r="37631" spans="1:28">
      <c r="A37631" s="2"/>
      <c r="B37631" s="2"/>
      <c r="C37631" s="2"/>
      <c r="G37631" s="94"/>
      <c r="H37631" s="94"/>
      <c r="I37631" s="94"/>
      <c r="J37631" s="2"/>
      <c r="P37631" s="30"/>
      <c r="T37631" s="2"/>
      <c r="V37631" s="2"/>
      <c r="W37631" s="28"/>
      <c r="Y37631" s="30"/>
      <c r="Z37631" s="30"/>
      <c r="AB37631" s="6"/>
    </row>
    <row r="37632" spans="1:28">
      <c r="A37632" s="2"/>
      <c r="B37632" s="2"/>
      <c r="C37632" s="2"/>
      <c r="G37632" s="94"/>
      <c r="H37632" s="94"/>
      <c r="I37632" s="94"/>
      <c r="J37632" s="2"/>
      <c r="P37632" s="30"/>
      <c r="T37632" s="2"/>
      <c r="V37632" s="2"/>
      <c r="W37632" s="28"/>
      <c r="Y37632" s="30"/>
      <c r="Z37632" s="30"/>
      <c r="AB37632" s="6"/>
    </row>
    <row r="37633" spans="1:28">
      <c r="A37633" s="2"/>
      <c r="B37633" s="2"/>
      <c r="C37633" s="2"/>
      <c r="G37633" s="94"/>
      <c r="H37633" s="94"/>
      <c r="I37633" s="94"/>
      <c r="J37633" s="2"/>
      <c r="P37633" s="30"/>
      <c r="T37633" s="2"/>
      <c r="V37633" s="2"/>
      <c r="W37633" s="28"/>
      <c r="Y37633" s="30"/>
      <c r="Z37633" s="30"/>
      <c r="AB37633" s="6"/>
    </row>
    <row r="37634" spans="1:28">
      <c r="A37634" s="2"/>
      <c r="B37634" s="2"/>
      <c r="C37634" s="2"/>
      <c r="G37634" s="94"/>
      <c r="H37634" s="94"/>
      <c r="I37634" s="94"/>
      <c r="J37634" s="2"/>
      <c r="P37634" s="30"/>
      <c r="T37634" s="2"/>
      <c r="V37634" s="2"/>
      <c r="W37634" s="28"/>
      <c r="Y37634" s="30"/>
      <c r="Z37634" s="30"/>
      <c r="AB37634" s="6"/>
    </row>
    <row r="37635" spans="1:28">
      <c r="A37635" s="2"/>
      <c r="B37635" s="2"/>
      <c r="C37635" s="2"/>
      <c r="G37635" s="94"/>
      <c r="H37635" s="94"/>
      <c r="I37635" s="94"/>
      <c r="J37635" s="2"/>
      <c r="P37635" s="30"/>
      <c r="T37635" s="2"/>
      <c r="V37635" s="2"/>
      <c r="W37635" s="28"/>
      <c r="Y37635" s="30"/>
      <c r="Z37635" s="30"/>
      <c r="AB37635" s="6"/>
    </row>
    <row r="37636" spans="1:28">
      <c r="A37636" s="2"/>
      <c r="B37636" s="2"/>
      <c r="C37636" s="2"/>
      <c r="G37636" s="94"/>
      <c r="H37636" s="94"/>
      <c r="I37636" s="94"/>
      <c r="J37636" s="2"/>
      <c r="P37636" s="30"/>
      <c r="T37636" s="2"/>
      <c r="V37636" s="2"/>
      <c r="W37636" s="28"/>
      <c r="Y37636" s="30"/>
      <c r="Z37636" s="30"/>
      <c r="AB37636" s="6"/>
    </row>
    <row r="37637" spans="1:28">
      <c r="A37637" s="2"/>
      <c r="B37637" s="2"/>
      <c r="C37637" s="2"/>
      <c r="G37637" s="94"/>
      <c r="H37637" s="94"/>
      <c r="I37637" s="94"/>
      <c r="J37637" s="2"/>
      <c r="P37637" s="30"/>
      <c r="T37637" s="2"/>
      <c r="V37637" s="2"/>
      <c r="W37637" s="28"/>
      <c r="Y37637" s="30"/>
      <c r="Z37637" s="30"/>
      <c r="AB37637" s="6"/>
    </row>
    <row r="37638" spans="1:28">
      <c r="A37638" s="2"/>
      <c r="B37638" s="2"/>
      <c r="C37638" s="2"/>
      <c r="G37638" s="94"/>
      <c r="H37638" s="94"/>
      <c r="I37638" s="94"/>
      <c r="J37638" s="2"/>
      <c r="P37638" s="30"/>
      <c r="T37638" s="2"/>
      <c r="V37638" s="2"/>
      <c r="W37638" s="28"/>
      <c r="Y37638" s="30"/>
      <c r="Z37638" s="30"/>
      <c r="AB37638" s="6"/>
    </row>
    <row r="37639" spans="1:28">
      <c r="A37639" s="2"/>
      <c r="B37639" s="2"/>
      <c r="C37639" s="2"/>
      <c r="G37639" s="94"/>
      <c r="H37639" s="94"/>
      <c r="I37639" s="94"/>
      <c r="J37639" s="2"/>
      <c r="P37639" s="30"/>
      <c r="T37639" s="2"/>
      <c r="V37639" s="2"/>
      <c r="W37639" s="28"/>
      <c r="Y37639" s="30"/>
      <c r="Z37639" s="30"/>
      <c r="AB37639" s="6"/>
    </row>
    <row r="37640" spans="1:28">
      <c r="A37640" s="2"/>
      <c r="B37640" s="2"/>
      <c r="C37640" s="2"/>
      <c r="G37640" s="94"/>
      <c r="H37640" s="94"/>
      <c r="I37640" s="94"/>
      <c r="J37640" s="2"/>
      <c r="P37640" s="30"/>
      <c r="T37640" s="2"/>
      <c r="V37640" s="2"/>
      <c r="W37640" s="28"/>
      <c r="Y37640" s="30"/>
      <c r="Z37640" s="30"/>
      <c r="AB37640" s="6"/>
    </row>
    <row r="37641" spans="1:28">
      <c r="A37641" s="2"/>
      <c r="B37641" s="2"/>
      <c r="C37641" s="2"/>
      <c r="G37641" s="94"/>
      <c r="H37641" s="94"/>
      <c r="I37641" s="94"/>
      <c r="J37641" s="2"/>
      <c r="P37641" s="30"/>
      <c r="T37641" s="2"/>
      <c r="V37641" s="2"/>
      <c r="W37641" s="28"/>
      <c r="Y37641" s="30"/>
      <c r="Z37641" s="30"/>
      <c r="AB37641" s="6"/>
    </row>
    <row r="37642" spans="1:28">
      <c r="A37642" s="2"/>
      <c r="B37642" s="2"/>
      <c r="C37642" s="2"/>
      <c r="G37642" s="94"/>
      <c r="H37642" s="94"/>
      <c r="I37642" s="94"/>
      <c r="J37642" s="2"/>
      <c r="P37642" s="30"/>
      <c r="T37642" s="2"/>
      <c r="V37642" s="2"/>
      <c r="W37642" s="28"/>
      <c r="Y37642" s="30"/>
      <c r="Z37642" s="30"/>
      <c r="AB37642" s="6"/>
    </row>
    <row r="37643" spans="1:28">
      <c r="A37643" s="2"/>
      <c r="B37643" s="2"/>
      <c r="C37643" s="2"/>
      <c r="G37643" s="94"/>
      <c r="H37643" s="94"/>
      <c r="I37643" s="94"/>
      <c r="J37643" s="2"/>
      <c r="P37643" s="30"/>
      <c r="T37643" s="2"/>
      <c r="V37643" s="2"/>
      <c r="W37643" s="28"/>
      <c r="Y37643" s="30"/>
      <c r="Z37643" s="30"/>
      <c r="AB37643" s="6"/>
    </row>
    <row r="37644" spans="1:28">
      <c r="A37644" s="2"/>
      <c r="B37644" s="2"/>
      <c r="C37644" s="2"/>
      <c r="G37644" s="94"/>
      <c r="H37644" s="94"/>
      <c r="I37644" s="94"/>
      <c r="J37644" s="2"/>
      <c r="P37644" s="30"/>
      <c r="T37644" s="2"/>
      <c r="V37644" s="2"/>
      <c r="W37644" s="28"/>
      <c r="Y37644" s="30"/>
      <c r="Z37644" s="30"/>
      <c r="AB37644" s="6"/>
    </row>
    <row r="37645" spans="1:28">
      <c r="A37645" s="2"/>
      <c r="B37645" s="2"/>
      <c r="C37645" s="2"/>
      <c r="G37645" s="94"/>
      <c r="H37645" s="94"/>
      <c r="I37645" s="94"/>
      <c r="J37645" s="2"/>
      <c r="P37645" s="30"/>
      <c r="T37645" s="2"/>
      <c r="V37645" s="2"/>
      <c r="W37645" s="28"/>
      <c r="Y37645" s="30"/>
      <c r="Z37645" s="30"/>
      <c r="AB37645" s="6"/>
    </row>
    <row r="37646" spans="1:28">
      <c r="A37646" s="2"/>
      <c r="B37646" s="2"/>
      <c r="C37646" s="2"/>
      <c r="G37646" s="94"/>
      <c r="H37646" s="94"/>
      <c r="I37646" s="94"/>
      <c r="J37646" s="2"/>
      <c r="P37646" s="30"/>
      <c r="T37646" s="2"/>
      <c r="V37646" s="2"/>
      <c r="W37646" s="28"/>
      <c r="Y37646" s="30"/>
      <c r="Z37646" s="30"/>
      <c r="AB37646" s="6"/>
    </row>
    <row r="37647" spans="1:28">
      <c r="A37647" s="2"/>
      <c r="B37647" s="2"/>
      <c r="C37647" s="2"/>
      <c r="G37647" s="94"/>
      <c r="H37647" s="94"/>
      <c r="I37647" s="94"/>
      <c r="J37647" s="2"/>
      <c r="P37647" s="30"/>
      <c r="T37647" s="2"/>
      <c r="V37647" s="2"/>
      <c r="W37647" s="28"/>
      <c r="Y37647" s="30"/>
      <c r="Z37647" s="30"/>
      <c r="AB37647" s="6"/>
    </row>
    <row r="37648" spans="1:28">
      <c r="A37648" s="2"/>
      <c r="B37648" s="2"/>
      <c r="C37648" s="2"/>
      <c r="G37648" s="94"/>
      <c r="H37648" s="94"/>
      <c r="I37648" s="94"/>
      <c r="J37648" s="2"/>
      <c r="P37648" s="30"/>
      <c r="T37648" s="2"/>
      <c r="V37648" s="2"/>
      <c r="W37648" s="28"/>
      <c r="Y37648" s="30"/>
      <c r="Z37648" s="30"/>
      <c r="AB37648" s="6"/>
    </row>
    <row r="37649" spans="1:28">
      <c r="A37649" s="2"/>
      <c r="B37649" s="2"/>
      <c r="C37649" s="2"/>
      <c r="G37649" s="94"/>
      <c r="H37649" s="94"/>
      <c r="I37649" s="94"/>
      <c r="J37649" s="2"/>
      <c r="P37649" s="30"/>
      <c r="T37649" s="2"/>
      <c r="V37649" s="2"/>
      <c r="W37649" s="28"/>
      <c r="Y37649" s="30"/>
      <c r="Z37649" s="30"/>
      <c r="AB37649" s="6"/>
    </row>
    <row r="37650" spans="1:28">
      <c r="A37650" s="2"/>
      <c r="B37650" s="2"/>
      <c r="C37650" s="2"/>
      <c r="G37650" s="94"/>
      <c r="H37650" s="94"/>
      <c r="I37650" s="94"/>
      <c r="J37650" s="2"/>
      <c r="P37650" s="30"/>
      <c r="T37650" s="2"/>
      <c r="V37650" s="2"/>
      <c r="W37650" s="28"/>
      <c r="Y37650" s="30"/>
      <c r="Z37650" s="30"/>
      <c r="AB37650" s="6"/>
    </row>
    <row r="37651" spans="1:28">
      <c r="A37651" s="2"/>
      <c r="B37651" s="2"/>
      <c r="C37651" s="2"/>
      <c r="G37651" s="94"/>
      <c r="H37651" s="94"/>
      <c r="I37651" s="94"/>
      <c r="J37651" s="2"/>
      <c r="P37651" s="30"/>
      <c r="T37651" s="2"/>
      <c r="V37651" s="2"/>
      <c r="W37651" s="28"/>
      <c r="Y37651" s="30"/>
      <c r="Z37651" s="30"/>
      <c r="AB37651" s="6"/>
    </row>
    <row r="37652" spans="1:28">
      <c r="A37652" s="2"/>
      <c r="B37652" s="2"/>
      <c r="C37652" s="2"/>
      <c r="G37652" s="94"/>
      <c r="H37652" s="94"/>
      <c r="I37652" s="94"/>
      <c r="J37652" s="2"/>
      <c r="P37652" s="30"/>
      <c r="T37652" s="2"/>
      <c r="V37652" s="2"/>
      <c r="W37652" s="28"/>
      <c r="Y37652" s="30"/>
      <c r="Z37652" s="30"/>
      <c r="AB37652" s="6"/>
    </row>
    <row r="37653" spans="1:28">
      <c r="A37653" s="2"/>
      <c r="B37653" s="2"/>
      <c r="C37653" s="2"/>
      <c r="G37653" s="94"/>
      <c r="H37653" s="94"/>
      <c r="I37653" s="94"/>
      <c r="J37653" s="2"/>
      <c r="P37653" s="30"/>
      <c r="T37653" s="2"/>
      <c r="V37653" s="2"/>
      <c r="W37653" s="28"/>
      <c r="Y37653" s="30"/>
      <c r="Z37653" s="30"/>
      <c r="AB37653" s="6"/>
    </row>
    <row r="37654" spans="1:28">
      <c r="A37654" s="2"/>
      <c r="B37654" s="2"/>
      <c r="C37654" s="2"/>
      <c r="G37654" s="94"/>
      <c r="H37654" s="94"/>
      <c r="I37654" s="94"/>
      <c r="J37654" s="2"/>
      <c r="P37654" s="30"/>
      <c r="T37654" s="2"/>
      <c r="V37654" s="2"/>
      <c r="W37654" s="28"/>
      <c r="Y37654" s="30"/>
      <c r="Z37654" s="30"/>
      <c r="AB37654" s="6"/>
    </row>
    <row r="37655" spans="1:28">
      <c r="A37655" s="2"/>
      <c r="B37655" s="2"/>
      <c r="C37655" s="2"/>
      <c r="G37655" s="94"/>
      <c r="H37655" s="94"/>
      <c r="I37655" s="94"/>
      <c r="J37655" s="2"/>
      <c r="P37655" s="30"/>
      <c r="T37655" s="2"/>
      <c r="V37655" s="2"/>
      <c r="W37655" s="28"/>
      <c r="Y37655" s="30"/>
      <c r="Z37655" s="30"/>
      <c r="AB37655" s="6"/>
    </row>
    <row r="37656" spans="1:28">
      <c r="A37656" s="2"/>
      <c r="B37656" s="2"/>
      <c r="C37656" s="2"/>
      <c r="G37656" s="94"/>
      <c r="H37656" s="94"/>
      <c r="I37656" s="94"/>
      <c r="J37656" s="2"/>
      <c r="P37656" s="30"/>
      <c r="T37656" s="2"/>
      <c r="V37656" s="2"/>
      <c r="W37656" s="28"/>
      <c r="Y37656" s="30"/>
      <c r="Z37656" s="30"/>
      <c r="AB37656" s="6"/>
    </row>
    <row r="37657" spans="1:28">
      <c r="A37657" s="2"/>
      <c r="B37657" s="2"/>
      <c r="C37657" s="2"/>
      <c r="G37657" s="94"/>
      <c r="H37657" s="94"/>
      <c r="I37657" s="94"/>
      <c r="J37657" s="2"/>
      <c r="P37657" s="30"/>
      <c r="T37657" s="2"/>
      <c r="V37657" s="2"/>
      <c r="W37657" s="28"/>
      <c r="Y37657" s="30"/>
      <c r="Z37657" s="30"/>
      <c r="AB37657" s="6"/>
    </row>
    <row r="37658" spans="1:28">
      <c r="A37658" s="2"/>
      <c r="B37658" s="2"/>
      <c r="C37658" s="2"/>
      <c r="G37658" s="94"/>
      <c r="H37658" s="94"/>
      <c r="I37658" s="94"/>
      <c r="J37658" s="2"/>
      <c r="P37658" s="30"/>
      <c r="T37658" s="2"/>
      <c r="V37658" s="2"/>
      <c r="W37658" s="28"/>
      <c r="Y37658" s="30"/>
      <c r="Z37658" s="30"/>
      <c r="AB37658" s="6"/>
    </row>
    <row r="37659" spans="1:28">
      <c r="A37659" s="2"/>
      <c r="B37659" s="2"/>
      <c r="C37659" s="2"/>
      <c r="G37659" s="94"/>
      <c r="H37659" s="94"/>
      <c r="I37659" s="94"/>
      <c r="J37659" s="2"/>
      <c r="P37659" s="30"/>
      <c r="T37659" s="2"/>
      <c r="V37659" s="2"/>
      <c r="W37659" s="28"/>
      <c r="Y37659" s="30"/>
      <c r="Z37659" s="30"/>
      <c r="AB37659" s="6"/>
    </row>
    <row r="37660" spans="1:28">
      <c r="A37660" s="2"/>
      <c r="B37660" s="2"/>
      <c r="C37660" s="2"/>
      <c r="G37660" s="94"/>
      <c r="H37660" s="94"/>
      <c r="I37660" s="94"/>
      <c r="J37660" s="2"/>
      <c r="P37660" s="30"/>
      <c r="T37660" s="2"/>
      <c r="V37660" s="2"/>
      <c r="W37660" s="28"/>
      <c r="Y37660" s="30"/>
      <c r="Z37660" s="30"/>
      <c r="AB37660" s="6"/>
    </row>
    <row r="37661" spans="1:28">
      <c r="A37661" s="2"/>
      <c r="B37661" s="2"/>
      <c r="C37661" s="2"/>
      <c r="G37661" s="94"/>
      <c r="H37661" s="94"/>
      <c r="I37661" s="94"/>
      <c r="J37661" s="2"/>
      <c r="P37661" s="30"/>
      <c r="T37661" s="2"/>
      <c r="V37661" s="2"/>
      <c r="W37661" s="28"/>
      <c r="Y37661" s="30"/>
      <c r="Z37661" s="30"/>
      <c r="AB37661" s="6"/>
    </row>
    <row r="37662" spans="1:28">
      <c r="A37662" s="2"/>
      <c r="B37662" s="2"/>
      <c r="C37662" s="2"/>
      <c r="G37662" s="94"/>
      <c r="H37662" s="94"/>
      <c r="I37662" s="94"/>
      <c r="J37662" s="2"/>
      <c r="P37662" s="30"/>
      <c r="T37662" s="2"/>
      <c r="V37662" s="2"/>
      <c r="W37662" s="28"/>
      <c r="Y37662" s="30"/>
      <c r="Z37662" s="30"/>
      <c r="AB37662" s="6"/>
    </row>
    <row r="37663" spans="1:28">
      <c r="A37663" s="2"/>
      <c r="B37663" s="2"/>
      <c r="C37663" s="2"/>
      <c r="G37663" s="94"/>
      <c r="H37663" s="94"/>
      <c r="I37663" s="94"/>
      <c r="J37663" s="2"/>
      <c r="P37663" s="30"/>
      <c r="T37663" s="2"/>
      <c r="V37663" s="2"/>
      <c r="W37663" s="28"/>
      <c r="Y37663" s="30"/>
      <c r="Z37663" s="30"/>
      <c r="AB37663" s="6"/>
    </row>
    <row r="37664" spans="1:28">
      <c r="A37664" s="2"/>
      <c r="B37664" s="2"/>
      <c r="C37664" s="2"/>
      <c r="G37664" s="94"/>
      <c r="H37664" s="94"/>
      <c r="I37664" s="94"/>
      <c r="J37664" s="2"/>
      <c r="P37664" s="30"/>
      <c r="T37664" s="2"/>
      <c r="V37664" s="2"/>
      <c r="W37664" s="28"/>
      <c r="Y37664" s="30"/>
      <c r="Z37664" s="30"/>
      <c r="AB37664" s="6"/>
    </row>
    <row r="37665" spans="1:28">
      <c r="A37665" s="2"/>
      <c r="B37665" s="2"/>
      <c r="C37665" s="2"/>
      <c r="G37665" s="94"/>
      <c r="H37665" s="94"/>
      <c r="I37665" s="94"/>
      <c r="J37665" s="2"/>
      <c r="P37665" s="30"/>
      <c r="T37665" s="2"/>
      <c r="V37665" s="2"/>
      <c r="W37665" s="28"/>
      <c r="Y37665" s="30"/>
      <c r="Z37665" s="30"/>
      <c r="AB37665" s="6"/>
    </row>
    <row r="37666" spans="1:28">
      <c r="A37666" s="2"/>
      <c r="B37666" s="2"/>
      <c r="C37666" s="2"/>
      <c r="G37666" s="94"/>
      <c r="H37666" s="94"/>
      <c r="I37666" s="94"/>
      <c r="J37666" s="2"/>
      <c r="P37666" s="30"/>
      <c r="T37666" s="2"/>
      <c r="V37666" s="2"/>
      <c r="W37666" s="28"/>
      <c r="Y37666" s="30"/>
      <c r="Z37666" s="30"/>
      <c r="AB37666" s="6"/>
    </row>
    <row r="37667" spans="1:28">
      <c r="A37667" s="2"/>
      <c r="B37667" s="2"/>
      <c r="C37667" s="2"/>
      <c r="G37667" s="94"/>
      <c r="H37667" s="94"/>
      <c r="I37667" s="94"/>
      <c r="J37667" s="2"/>
      <c r="P37667" s="30"/>
      <c r="T37667" s="2"/>
      <c r="V37667" s="2"/>
      <c r="W37667" s="28"/>
      <c r="Y37667" s="30"/>
      <c r="Z37667" s="30"/>
      <c r="AB37667" s="6"/>
    </row>
    <row r="37668" spans="1:28">
      <c r="A37668" s="2"/>
      <c r="B37668" s="2"/>
      <c r="C37668" s="2"/>
      <c r="G37668" s="94"/>
      <c r="H37668" s="94"/>
      <c r="I37668" s="94"/>
      <c r="J37668" s="2"/>
      <c r="P37668" s="30"/>
      <c r="T37668" s="2"/>
      <c r="V37668" s="2"/>
      <c r="W37668" s="28"/>
      <c r="Y37668" s="30"/>
      <c r="Z37668" s="30"/>
      <c r="AB37668" s="6"/>
    </row>
    <row r="37669" spans="1:28">
      <c r="A37669" s="2"/>
      <c r="B37669" s="2"/>
      <c r="C37669" s="2"/>
      <c r="G37669" s="94"/>
      <c r="H37669" s="94"/>
      <c r="I37669" s="94"/>
      <c r="J37669" s="2"/>
      <c r="P37669" s="30"/>
      <c r="T37669" s="2"/>
      <c r="V37669" s="2"/>
      <c r="W37669" s="28"/>
      <c r="Y37669" s="30"/>
      <c r="Z37669" s="30"/>
      <c r="AB37669" s="6"/>
    </row>
    <row r="37670" spans="1:28">
      <c r="A37670" s="2"/>
      <c r="B37670" s="2"/>
      <c r="C37670" s="2"/>
      <c r="G37670" s="94"/>
      <c r="H37670" s="94"/>
      <c r="I37670" s="94"/>
      <c r="J37670" s="2"/>
      <c r="P37670" s="30"/>
      <c r="T37670" s="2"/>
      <c r="V37670" s="2"/>
      <c r="W37670" s="28"/>
      <c r="Y37670" s="30"/>
      <c r="Z37670" s="30"/>
      <c r="AB37670" s="6"/>
    </row>
    <row r="37671" spans="1:28">
      <c r="A37671" s="2"/>
      <c r="B37671" s="2"/>
      <c r="C37671" s="2"/>
      <c r="G37671" s="94"/>
      <c r="H37671" s="94"/>
      <c r="I37671" s="94"/>
      <c r="J37671" s="2"/>
      <c r="P37671" s="30"/>
      <c r="T37671" s="2"/>
      <c r="V37671" s="2"/>
      <c r="W37671" s="28"/>
      <c r="Y37671" s="30"/>
      <c r="Z37671" s="30"/>
      <c r="AB37671" s="6"/>
    </row>
    <row r="37672" spans="1:28">
      <c r="A37672" s="2"/>
      <c r="B37672" s="2"/>
      <c r="C37672" s="2"/>
      <c r="G37672" s="94"/>
      <c r="H37672" s="94"/>
      <c r="I37672" s="94"/>
      <c r="J37672" s="2"/>
      <c r="P37672" s="30"/>
      <c r="T37672" s="2"/>
      <c r="V37672" s="2"/>
      <c r="W37672" s="28"/>
      <c r="Y37672" s="30"/>
      <c r="Z37672" s="30"/>
      <c r="AB37672" s="6"/>
    </row>
    <row r="37673" spans="1:28">
      <c r="A37673" s="2"/>
      <c r="B37673" s="2"/>
      <c r="C37673" s="2"/>
      <c r="G37673" s="94"/>
      <c r="H37673" s="94"/>
      <c r="I37673" s="94"/>
      <c r="J37673" s="2"/>
      <c r="P37673" s="30"/>
      <c r="T37673" s="2"/>
      <c r="V37673" s="2"/>
      <c r="W37673" s="28"/>
      <c r="Y37673" s="30"/>
      <c r="Z37673" s="30"/>
      <c r="AB37673" s="6"/>
    </row>
    <row r="37674" spans="1:28">
      <c r="A37674" s="2"/>
      <c r="B37674" s="2"/>
      <c r="C37674" s="2"/>
      <c r="G37674" s="94"/>
      <c r="H37674" s="94"/>
      <c r="I37674" s="94"/>
      <c r="J37674" s="2"/>
      <c r="P37674" s="30"/>
      <c r="T37674" s="2"/>
      <c r="V37674" s="2"/>
      <c r="W37674" s="28"/>
      <c r="Y37674" s="30"/>
      <c r="Z37674" s="30"/>
      <c r="AB37674" s="6"/>
    </row>
    <row r="37675" spans="1:28">
      <c r="A37675" s="2"/>
      <c r="B37675" s="2"/>
      <c r="C37675" s="2"/>
      <c r="G37675" s="94"/>
      <c r="H37675" s="94"/>
      <c r="I37675" s="94"/>
      <c r="J37675" s="2"/>
      <c r="P37675" s="30"/>
      <c r="T37675" s="2"/>
      <c r="V37675" s="2"/>
      <c r="W37675" s="28"/>
      <c r="Y37675" s="30"/>
      <c r="Z37675" s="30"/>
      <c r="AB37675" s="6"/>
    </row>
    <row r="37676" spans="1:28">
      <c r="A37676" s="2"/>
      <c r="B37676" s="2"/>
      <c r="C37676" s="2"/>
      <c r="G37676" s="94"/>
      <c r="H37676" s="94"/>
      <c r="I37676" s="94"/>
      <c r="J37676" s="2"/>
      <c r="P37676" s="30"/>
      <c r="T37676" s="2"/>
      <c r="V37676" s="2"/>
      <c r="W37676" s="28"/>
      <c r="Y37676" s="30"/>
      <c r="Z37676" s="30"/>
      <c r="AB37676" s="6"/>
    </row>
    <row r="37677" spans="1:28">
      <c r="A37677" s="2"/>
      <c r="B37677" s="2"/>
      <c r="C37677" s="2"/>
      <c r="G37677" s="94"/>
      <c r="H37677" s="94"/>
      <c r="I37677" s="94"/>
      <c r="J37677" s="2"/>
      <c r="P37677" s="30"/>
      <c r="T37677" s="2"/>
      <c r="V37677" s="2"/>
      <c r="W37677" s="28"/>
      <c r="Y37677" s="30"/>
      <c r="Z37677" s="30"/>
      <c r="AB37677" s="6"/>
    </row>
    <row r="37678" spans="1:28">
      <c r="A37678" s="2"/>
      <c r="B37678" s="2"/>
      <c r="C37678" s="2"/>
      <c r="G37678" s="94"/>
      <c r="H37678" s="94"/>
      <c r="I37678" s="94"/>
      <c r="J37678" s="2"/>
      <c r="P37678" s="30"/>
      <c r="T37678" s="2"/>
      <c r="V37678" s="2"/>
      <c r="W37678" s="28"/>
      <c r="Y37678" s="30"/>
      <c r="Z37678" s="30"/>
      <c r="AB37678" s="6"/>
    </row>
    <row r="37679" spans="1:28">
      <c r="A37679" s="2"/>
      <c r="B37679" s="2"/>
      <c r="C37679" s="2"/>
      <c r="G37679" s="94"/>
      <c r="H37679" s="94"/>
      <c r="I37679" s="94"/>
      <c r="J37679" s="2"/>
      <c r="P37679" s="30"/>
      <c r="T37679" s="2"/>
      <c r="V37679" s="2"/>
      <c r="W37679" s="28"/>
      <c r="Y37679" s="30"/>
      <c r="Z37679" s="30"/>
      <c r="AB37679" s="6"/>
    </row>
    <row r="37680" spans="1:28">
      <c r="A37680" s="2"/>
      <c r="B37680" s="2"/>
      <c r="C37680" s="2"/>
      <c r="G37680" s="94"/>
      <c r="H37680" s="94"/>
      <c r="I37680" s="94"/>
      <c r="J37680" s="2"/>
      <c r="P37680" s="30"/>
      <c r="T37680" s="2"/>
      <c r="V37680" s="2"/>
      <c r="W37680" s="28"/>
      <c r="Y37680" s="30"/>
      <c r="Z37680" s="30"/>
      <c r="AB37680" s="6"/>
    </row>
    <row r="37681" spans="1:28">
      <c r="A37681" s="2"/>
      <c r="B37681" s="2"/>
      <c r="C37681" s="2"/>
      <c r="G37681" s="94"/>
      <c r="H37681" s="94"/>
      <c r="I37681" s="94"/>
      <c r="J37681" s="2"/>
      <c r="P37681" s="30"/>
      <c r="T37681" s="2"/>
      <c r="V37681" s="2"/>
      <c r="W37681" s="28"/>
      <c r="Y37681" s="30"/>
      <c r="Z37681" s="30"/>
      <c r="AB37681" s="6"/>
    </row>
    <row r="37682" spans="1:28">
      <c r="A37682" s="2"/>
      <c r="B37682" s="2"/>
      <c r="C37682" s="2"/>
      <c r="G37682" s="94"/>
      <c r="H37682" s="94"/>
      <c r="I37682" s="94"/>
      <c r="J37682" s="2"/>
      <c r="P37682" s="30"/>
      <c r="T37682" s="2"/>
      <c r="V37682" s="2"/>
      <c r="W37682" s="28"/>
      <c r="Y37682" s="30"/>
      <c r="Z37682" s="30"/>
      <c r="AB37682" s="6"/>
    </row>
    <row r="37683" spans="1:28">
      <c r="A37683" s="2"/>
      <c r="B37683" s="2"/>
      <c r="C37683" s="2"/>
      <c r="G37683" s="94"/>
      <c r="H37683" s="94"/>
      <c r="I37683" s="94"/>
      <c r="J37683" s="2"/>
      <c r="P37683" s="30"/>
      <c r="T37683" s="2"/>
      <c r="V37683" s="2"/>
      <c r="W37683" s="28"/>
      <c r="Y37683" s="30"/>
      <c r="Z37683" s="30"/>
      <c r="AB37683" s="6"/>
    </row>
    <row r="37684" spans="1:28">
      <c r="A37684" s="2"/>
      <c r="B37684" s="2"/>
      <c r="C37684" s="2"/>
      <c r="G37684" s="94"/>
      <c r="H37684" s="94"/>
      <c r="I37684" s="94"/>
      <c r="J37684" s="2"/>
      <c r="P37684" s="30"/>
      <c r="T37684" s="2"/>
      <c r="V37684" s="2"/>
      <c r="W37684" s="28"/>
      <c r="Y37684" s="30"/>
      <c r="Z37684" s="30"/>
      <c r="AB37684" s="6"/>
    </row>
    <row r="37685" spans="1:28">
      <c r="A37685" s="2"/>
      <c r="B37685" s="2"/>
      <c r="C37685" s="2"/>
      <c r="G37685" s="94"/>
      <c r="H37685" s="94"/>
      <c r="I37685" s="94"/>
      <c r="J37685" s="2"/>
      <c r="P37685" s="30"/>
      <c r="T37685" s="2"/>
      <c r="V37685" s="2"/>
      <c r="W37685" s="28"/>
      <c r="Y37685" s="30"/>
      <c r="Z37685" s="30"/>
      <c r="AB37685" s="6"/>
    </row>
    <row r="37686" spans="1:28">
      <c r="A37686" s="2"/>
      <c r="B37686" s="2"/>
      <c r="C37686" s="2"/>
      <c r="G37686" s="94"/>
      <c r="H37686" s="94"/>
      <c r="I37686" s="94"/>
      <c r="J37686" s="2"/>
      <c r="P37686" s="30"/>
      <c r="T37686" s="2"/>
      <c r="V37686" s="2"/>
      <c r="W37686" s="28"/>
      <c r="Y37686" s="30"/>
      <c r="Z37686" s="30"/>
      <c r="AB37686" s="6"/>
    </row>
    <row r="37687" spans="1:28">
      <c r="A37687" s="2"/>
      <c r="B37687" s="2"/>
      <c r="C37687" s="2"/>
      <c r="G37687" s="94"/>
      <c r="H37687" s="94"/>
      <c r="I37687" s="94"/>
      <c r="J37687" s="2"/>
      <c r="P37687" s="30"/>
      <c r="T37687" s="2"/>
      <c r="V37687" s="2"/>
      <c r="W37687" s="28"/>
      <c r="Y37687" s="30"/>
      <c r="Z37687" s="30"/>
      <c r="AB37687" s="6"/>
    </row>
    <row r="37688" spans="1:28">
      <c r="A37688" s="2"/>
      <c r="B37688" s="2"/>
      <c r="C37688" s="2"/>
      <c r="G37688" s="94"/>
      <c r="H37688" s="94"/>
      <c r="I37688" s="94"/>
      <c r="J37688" s="2"/>
      <c r="P37688" s="30"/>
      <c r="T37688" s="2"/>
      <c r="V37688" s="2"/>
      <c r="W37688" s="28"/>
      <c r="Y37688" s="30"/>
      <c r="Z37688" s="30"/>
      <c r="AB37688" s="6"/>
    </row>
    <row r="37689" spans="1:28">
      <c r="A37689" s="2"/>
      <c r="B37689" s="2"/>
      <c r="C37689" s="2"/>
      <c r="G37689" s="94"/>
      <c r="H37689" s="94"/>
      <c r="I37689" s="94"/>
      <c r="J37689" s="2"/>
      <c r="P37689" s="30"/>
      <c r="T37689" s="2"/>
      <c r="V37689" s="2"/>
      <c r="W37689" s="28"/>
      <c r="Y37689" s="30"/>
      <c r="Z37689" s="30"/>
      <c r="AB37689" s="6"/>
    </row>
    <row r="37690" spans="1:28">
      <c r="A37690" s="2"/>
      <c r="B37690" s="2"/>
      <c r="C37690" s="2"/>
      <c r="G37690" s="94"/>
      <c r="H37690" s="94"/>
      <c r="I37690" s="94"/>
      <c r="J37690" s="2"/>
      <c r="P37690" s="30"/>
      <c r="T37690" s="2"/>
      <c r="V37690" s="2"/>
      <c r="W37690" s="28"/>
      <c r="Y37690" s="30"/>
      <c r="Z37690" s="30"/>
      <c r="AB37690" s="6"/>
    </row>
    <row r="37691" spans="1:28">
      <c r="A37691" s="2"/>
      <c r="B37691" s="2"/>
      <c r="C37691" s="2"/>
      <c r="G37691" s="94"/>
      <c r="H37691" s="94"/>
      <c r="I37691" s="94"/>
      <c r="J37691" s="2"/>
      <c r="P37691" s="30"/>
      <c r="T37691" s="2"/>
      <c r="V37691" s="2"/>
      <c r="W37691" s="28"/>
      <c r="Y37691" s="30"/>
      <c r="Z37691" s="30"/>
      <c r="AB37691" s="6"/>
    </row>
    <row r="37692" spans="1:28">
      <c r="A37692" s="2"/>
      <c r="B37692" s="2"/>
      <c r="C37692" s="2"/>
      <c r="G37692" s="94"/>
      <c r="H37692" s="94"/>
      <c r="I37692" s="94"/>
      <c r="J37692" s="2"/>
      <c r="P37692" s="30"/>
      <c r="T37692" s="2"/>
      <c r="V37692" s="2"/>
      <c r="W37692" s="28"/>
      <c r="Y37692" s="30"/>
      <c r="Z37692" s="30"/>
      <c r="AB37692" s="6"/>
    </row>
    <row r="37693" spans="1:28">
      <c r="A37693" s="2"/>
      <c r="B37693" s="2"/>
      <c r="C37693" s="2"/>
      <c r="G37693" s="94"/>
      <c r="H37693" s="94"/>
      <c r="I37693" s="94"/>
      <c r="J37693" s="2"/>
      <c r="P37693" s="30"/>
      <c r="T37693" s="2"/>
      <c r="V37693" s="2"/>
      <c r="W37693" s="28"/>
      <c r="Y37693" s="30"/>
      <c r="Z37693" s="30"/>
      <c r="AB37693" s="6"/>
    </row>
    <row r="37694" spans="1:28">
      <c r="A37694" s="2"/>
      <c r="B37694" s="2"/>
      <c r="C37694" s="2"/>
      <c r="G37694" s="94"/>
      <c r="H37694" s="94"/>
      <c r="I37694" s="94"/>
      <c r="J37694" s="2"/>
      <c r="P37694" s="30"/>
      <c r="T37694" s="2"/>
      <c r="V37694" s="2"/>
      <c r="W37694" s="28"/>
      <c r="Y37694" s="30"/>
      <c r="Z37694" s="30"/>
      <c r="AB37694" s="6"/>
    </row>
    <row r="37695" spans="1:28">
      <c r="A37695" s="2"/>
      <c r="B37695" s="2"/>
      <c r="C37695" s="2"/>
      <c r="G37695" s="94"/>
      <c r="H37695" s="94"/>
      <c r="I37695" s="94"/>
      <c r="J37695" s="2"/>
      <c r="P37695" s="30"/>
      <c r="T37695" s="2"/>
      <c r="V37695" s="2"/>
      <c r="W37695" s="28"/>
      <c r="Y37695" s="30"/>
      <c r="Z37695" s="30"/>
      <c r="AB37695" s="6"/>
    </row>
    <row r="37696" spans="1:28">
      <c r="A37696" s="2"/>
      <c r="B37696" s="2"/>
      <c r="C37696" s="2"/>
      <c r="G37696" s="94"/>
      <c r="H37696" s="94"/>
      <c r="I37696" s="94"/>
      <c r="J37696" s="2"/>
      <c r="P37696" s="30"/>
      <c r="T37696" s="2"/>
      <c r="V37696" s="2"/>
      <c r="W37696" s="28"/>
      <c r="Y37696" s="30"/>
      <c r="Z37696" s="30"/>
      <c r="AB37696" s="6"/>
    </row>
    <row r="37697" spans="1:28">
      <c r="A37697" s="2"/>
      <c r="B37697" s="2"/>
      <c r="C37697" s="2"/>
      <c r="G37697" s="94"/>
      <c r="H37697" s="94"/>
      <c r="I37697" s="94"/>
      <c r="J37697" s="2"/>
      <c r="P37697" s="30"/>
      <c r="T37697" s="2"/>
      <c r="V37697" s="2"/>
      <c r="W37697" s="28"/>
      <c r="Y37697" s="30"/>
      <c r="Z37697" s="30"/>
      <c r="AB37697" s="6"/>
    </row>
    <row r="37698" spans="1:28">
      <c r="A37698" s="2"/>
      <c r="B37698" s="2"/>
      <c r="C37698" s="2"/>
      <c r="G37698" s="94"/>
      <c r="H37698" s="94"/>
      <c r="I37698" s="94"/>
      <c r="J37698" s="2"/>
      <c r="P37698" s="30"/>
      <c r="T37698" s="2"/>
      <c r="V37698" s="2"/>
      <c r="W37698" s="28"/>
      <c r="Y37698" s="30"/>
      <c r="Z37698" s="30"/>
      <c r="AB37698" s="6"/>
    </row>
    <row r="37699" spans="1:28">
      <c r="A37699" s="2"/>
      <c r="B37699" s="2"/>
      <c r="C37699" s="2"/>
      <c r="G37699" s="94"/>
      <c r="H37699" s="94"/>
      <c r="I37699" s="94"/>
      <c r="J37699" s="2"/>
      <c r="P37699" s="30"/>
      <c r="T37699" s="2"/>
      <c r="V37699" s="2"/>
      <c r="W37699" s="28"/>
      <c r="Y37699" s="30"/>
      <c r="Z37699" s="30"/>
      <c r="AB37699" s="6"/>
    </row>
    <row r="37700" spans="1:28">
      <c r="A37700" s="2"/>
      <c r="B37700" s="2"/>
      <c r="C37700" s="2"/>
      <c r="G37700" s="94"/>
      <c r="H37700" s="94"/>
      <c r="I37700" s="94"/>
      <c r="J37700" s="2"/>
      <c r="P37700" s="30"/>
      <c r="T37700" s="2"/>
      <c r="V37700" s="2"/>
      <c r="W37700" s="28"/>
      <c r="Y37700" s="30"/>
      <c r="Z37700" s="30"/>
      <c r="AB37700" s="6"/>
    </row>
    <row r="37701" spans="1:28">
      <c r="A37701" s="2"/>
      <c r="B37701" s="2"/>
      <c r="C37701" s="2"/>
      <c r="G37701" s="94"/>
      <c r="H37701" s="94"/>
      <c r="I37701" s="94"/>
      <c r="J37701" s="2"/>
      <c r="P37701" s="30"/>
      <c r="T37701" s="2"/>
      <c r="V37701" s="2"/>
      <c r="W37701" s="28"/>
      <c r="Y37701" s="30"/>
      <c r="Z37701" s="30"/>
      <c r="AB37701" s="6"/>
    </row>
    <row r="37702" spans="1:28">
      <c r="A37702" s="2"/>
      <c r="B37702" s="2"/>
      <c r="C37702" s="2"/>
      <c r="G37702" s="94"/>
      <c r="H37702" s="94"/>
      <c r="I37702" s="94"/>
      <c r="J37702" s="2"/>
      <c r="P37702" s="30"/>
      <c r="T37702" s="2"/>
      <c r="V37702" s="2"/>
      <c r="W37702" s="28"/>
      <c r="Y37702" s="30"/>
      <c r="Z37702" s="30"/>
      <c r="AB37702" s="6"/>
    </row>
    <row r="37703" spans="1:28">
      <c r="A37703" s="2"/>
      <c r="B37703" s="2"/>
      <c r="C37703" s="2"/>
      <c r="G37703" s="94"/>
      <c r="H37703" s="94"/>
      <c r="I37703" s="94"/>
      <c r="J37703" s="2"/>
      <c r="P37703" s="30"/>
      <c r="T37703" s="2"/>
      <c r="V37703" s="2"/>
      <c r="W37703" s="28"/>
      <c r="Y37703" s="30"/>
      <c r="Z37703" s="30"/>
      <c r="AB37703" s="6"/>
    </row>
    <row r="37704" spans="1:28">
      <c r="A37704" s="2"/>
      <c r="B37704" s="2"/>
      <c r="C37704" s="2"/>
      <c r="G37704" s="94"/>
      <c r="H37704" s="94"/>
      <c r="I37704" s="94"/>
      <c r="J37704" s="2"/>
      <c r="P37704" s="30"/>
      <c r="T37704" s="2"/>
      <c r="V37704" s="2"/>
      <c r="W37704" s="28"/>
      <c r="Y37704" s="30"/>
      <c r="Z37704" s="30"/>
      <c r="AB37704" s="6"/>
    </row>
    <row r="37705" spans="1:28">
      <c r="A37705" s="2"/>
      <c r="B37705" s="2"/>
      <c r="C37705" s="2"/>
      <c r="G37705" s="94"/>
      <c r="H37705" s="94"/>
      <c r="I37705" s="94"/>
      <c r="J37705" s="2"/>
      <c r="P37705" s="30"/>
      <c r="T37705" s="2"/>
      <c r="V37705" s="2"/>
      <c r="W37705" s="28"/>
      <c r="Y37705" s="30"/>
      <c r="Z37705" s="30"/>
      <c r="AB37705" s="6"/>
    </row>
    <row r="37706" spans="1:28">
      <c r="A37706" s="2"/>
      <c r="B37706" s="2"/>
      <c r="C37706" s="2"/>
      <c r="G37706" s="94"/>
      <c r="H37706" s="94"/>
      <c r="I37706" s="94"/>
      <c r="J37706" s="2"/>
      <c r="P37706" s="30"/>
      <c r="T37706" s="2"/>
      <c r="V37706" s="2"/>
      <c r="W37706" s="28"/>
      <c r="Y37706" s="30"/>
      <c r="Z37706" s="30"/>
      <c r="AB37706" s="6"/>
    </row>
    <row r="37707" spans="1:28">
      <c r="A37707" s="2"/>
      <c r="B37707" s="2"/>
      <c r="C37707" s="2"/>
      <c r="G37707" s="94"/>
      <c r="H37707" s="94"/>
      <c r="I37707" s="94"/>
      <c r="J37707" s="2"/>
      <c r="P37707" s="30"/>
      <c r="T37707" s="2"/>
      <c r="V37707" s="2"/>
      <c r="W37707" s="28"/>
      <c r="Y37707" s="30"/>
      <c r="Z37707" s="30"/>
      <c r="AB37707" s="6"/>
    </row>
    <row r="37708" spans="1:28">
      <c r="A37708" s="2"/>
      <c r="B37708" s="2"/>
      <c r="C37708" s="2"/>
      <c r="G37708" s="94"/>
      <c r="H37708" s="94"/>
      <c r="I37708" s="94"/>
      <c r="J37708" s="2"/>
      <c r="P37708" s="30"/>
      <c r="T37708" s="2"/>
      <c r="V37708" s="2"/>
      <c r="W37708" s="28"/>
      <c r="Y37708" s="30"/>
      <c r="Z37708" s="30"/>
      <c r="AB37708" s="6"/>
    </row>
    <row r="37709" spans="1:28">
      <c r="A37709" s="2"/>
      <c r="B37709" s="2"/>
      <c r="C37709" s="2"/>
      <c r="G37709" s="94"/>
      <c r="H37709" s="94"/>
      <c r="I37709" s="94"/>
      <c r="J37709" s="2"/>
      <c r="P37709" s="30"/>
      <c r="T37709" s="2"/>
      <c r="V37709" s="2"/>
      <c r="W37709" s="28"/>
      <c r="Y37709" s="30"/>
      <c r="Z37709" s="30"/>
      <c r="AB37709" s="6"/>
    </row>
    <row r="37710" spans="1:28">
      <c r="A37710" s="2"/>
      <c r="B37710" s="2"/>
      <c r="C37710" s="2"/>
      <c r="G37710" s="94"/>
      <c r="H37710" s="94"/>
      <c r="I37710" s="94"/>
      <c r="J37710" s="2"/>
      <c r="P37710" s="30"/>
      <c r="T37710" s="2"/>
      <c r="V37710" s="2"/>
      <c r="W37710" s="28"/>
      <c r="Y37710" s="30"/>
      <c r="Z37710" s="30"/>
      <c r="AB37710" s="6"/>
    </row>
    <row r="37711" spans="1:28">
      <c r="A37711" s="2"/>
      <c r="B37711" s="2"/>
      <c r="C37711" s="2"/>
      <c r="G37711" s="94"/>
      <c r="H37711" s="94"/>
      <c r="I37711" s="94"/>
      <c r="J37711" s="2"/>
      <c r="P37711" s="30"/>
      <c r="T37711" s="2"/>
      <c r="V37711" s="2"/>
      <c r="W37711" s="28"/>
      <c r="Y37711" s="30"/>
      <c r="Z37711" s="30"/>
      <c r="AB37711" s="6"/>
    </row>
    <row r="37712" spans="1:28">
      <c r="A37712" s="2"/>
      <c r="B37712" s="2"/>
      <c r="C37712" s="2"/>
      <c r="G37712" s="94"/>
      <c r="H37712" s="94"/>
      <c r="I37712" s="94"/>
      <c r="J37712" s="2"/>
      <c r="P37712" s="30"/>
      <c r="T37712" s="2"/>
      <c r="V37712" s="2"/>
      <c r="W37712" s="28"/>
      <c r="Y37712" s="30"/>
      <c r="Z37712" s="30"/>
      <c r="AB37712" s="6"/>
    </row>
    <row r="37713" spans="1:28">
      <c r="A37713" s="2"/>
      <c r="B37713" s="2"/>
      <c r="C37713" s="2"/>
      <c r="G37713" s="94"/>
      <c r="H37713" s="94"/>
      <c r="I37713" s="94"/>
      <c r="J37713" s="2"/>
      <c r="P37713" s="30"/>
      <c r="T37713" s="2"/>
      <c r="V37713" s="2"/>
      <c r="W37713" s="28"/>
      <c r="Y37713" s="30"/>
      <c r="Z37713" s="30"/>
      <c r="AB37713" s="6"/>
    </row>
    <row r="37714" spans="1:28">
      <c r="A37714" s="2"/>
      <c r="B37714" s="2"/>
      <c r="C37714" s="2"/>
      <c r="G37714" s="94"/>
      <c r="H37714" s="94"/>
      <c r="I37714" s="94"/>
      <c r="J37714" s="2"/>
      <c r="P37714" s="30"/>
      <c r="T37714" s="2"/>
      <c r="V37714" s="2"/>
      <c r="W37714" s="28"/>
      <c r="Y37714" s="30"/>
      <c r="Z37714" s="30"/>
      <c r="AB37714" s="6"/>
    </row>
    <row r="37715" spans="1:28">
      <c r="A37715" s="2"/>
      <c r="B37715" s="2"/>
      <c r="C37715" s="2"/>
      <c r="G37715" s="94"/>
      <c r="H37715" s="94"/>
      <c r="I37715" s="94"/>
      <c r="J37715" s="2"/>
      <c r="P37715" s="30"/>
      <c r="T37715" s="2"/>
      <c r="V37715" s="2"/>
      <c r="W37715" s="28"/>
      <c r="Y37715" s="30"/>
      <c r="Z37715" s="30"/>
      <c r="AB37715" s="6"/>
    </row>
    <row r="37716" spans="1:28">
      <c r="A37716" s="2"/>
      <c r="B37716" s="2"/>
      <c r="C37716" s="2"/>
      <c r="G37716" s="94"/>
      <c r="H37716" s="94"/>
      <c r="I37716" s="94"/>
      <c r="J37716" s="2"/>
      <c r="P37716" s="30"/>
      <c r="T37716" s="2"/>
      <c r="V37716" s="2"/>
      <c r="W37716" s="28"/>
      <c r="Y37716" s="30"/>
      <c r="Z37716" s="30"/>
      <c r="AB37716" s="6"/>
    </row>
    <row r="37717" spans="1:28">
      <c r="A37717" s="2"/>
      <c r="B37717" s="2"/>
      <c r="C37717" s="2"/>
      <c r="G37717" s="94"/>
      <c r="H37717" s="94"/>
      <c r="I37717" s="94"/>
      <c r="J37717" s="2"/>
      <c r="P37717" s="30"/>
      <c r="T37717" s="2"/>
      <c r="V37717" s="2"/>
      <c r="W37717" s="28"/>
      <c r="Y37717" s="30"/>
      <c r="Z37717" s="30"/>
      <c r="AB37717" s="6"/>
    </row>
    <row r="37718" spans="1:28">
      <c r="A37718" s="2"/>
      <c r="B37718" s="2"/>
      <c r="C37718" s="2"/>
      <c r="G37718" s="94"/>
      <c r="H37718" s="94"/>
      <c r="I37718" s="94"/>
      <c r="J37718" s="2"/>
      <c r="P37718" s="30"/>
      <c r="T37718" s="2"/>
      <c r="V37718" s="2"/>
      <c r="W37718" s="28"/>
      <c r="Y37718" s="30"/>
      <c r="Z37718" s="30"/>
      <c r="AB37718" s="6"/>
    </row>
    <row r="37719" spans="1:28">
      <c r="A37719" s="2"/>
      <c r="B37719" s="2"/>
      <c r="C37719" s="2"/>
      <c r="G37719" s="94"/>
      <c r="H37719" s="94"/>
      <c r="I37719" s="94"/>
      <c r="J37719" s="2"/>
      <c r="P37719" s="30"/>
      <c r="T37719" s="2"/>
      <c r="V37719" s="2"/>
      <c r="W37719" s="28"/>
      <c r="Y37719" s="30"/>
      <c r="Z37719" s="30"/>
      <c r="AB37719" s="6"/>
    </row>
    <row r="37720" spans="1:28">
      <c r="A37720" s="2"/>
      <c r="B37720" s="2"/>
      <c r="C37720" s="2"/>
      <c r="G37720" s="94"/>
      <c r="H37720" s="94"/>
      <c r="I37720" s="94"/>
      <c r="J37720" s="2"/>
      <c r="P37720" s="30"/>
      <c r="T37720" s="2"/>
      <c r="V37720" s="2"/>
      <c r="W37720" s="28"/>
      <c r="Y37720" s="30"/>
      <c r="Z37720" s="30"/>
      <c r="AB37720" s="6"/>
    </row>
    <row r="37721" spans="1:28">
      <c r="A37721" s="2"/>
      <c r="B37721" s="2"/>
      <c r="C37721" s="2"/>
      <c r="G37721" s="94"/>
      <c r="H37721" s="94"/>
      <c r="I37721" s="94"/>
      <c r="J37721" s="2"/>
      <c r="P37721" s="30"/>
      <c r="T37721" s="2"/>
      <c r="V37721" s="2"/>
      <c r="W37721" s="28"/>
      <c r="Y37721" s="30"/>
      <c r="Z37721" s="30"/>
      <c r="AB37721" s="6"/>
    </row>
    <row r="37722" spans="1:28">
      <c r="A37722" s="2"/>
      <c r="B37722" s="2"/>
      <c r="C37722" s="2"/>
      <c r="G37722" s="94"/>
      <c r="H37722" s="94"/>
      <c r="I37722" s="94"/>
      <c r="J37722" s="2"/>
      <c r="P37722" s="30"/>
      <c r="T37722" s="2"/>
      <c r="V37722" s="2"/>
      <c r="W37722" s="28"/>
      <c r="Y37722" s="30"/>
      <c r="Z37722" s="30"/>
      <c r="AB37722" s="6"/>
    </row>
    <row r="37723" spans="1:28">
      <c r="A37723" s="2"/>
      <c r="B37723" s="2"/>
      <c r="C37723" s="2"/>
      <c r="G37723" s="94"/>
      <c r="H37723" s="94"/>
      <c r="I37723" s="94"/>
      <c r="J37723" s="2"/>
      <c r="P37723" s="30"/>
      <c r="T37723" s="2"/>
      <c r="V37723" s="2"/>
      <c r="W37723" s="28"/>
      <c r="Y37723" s="30"/>
      <c r="Z37723" s="30"/>
      <c r="AB37723" s="6"/>
    </row>
    <row r="37724" spans="1:28">
      <c r="A37724" s="2"/>
      <c r="B37724" s="2"/>
      <c r="C37724" s="2"/>
      <c r="G37724" s="94"/>
      <c r="H37724" s="94"/>
      <c r="I37724" s="94"/>
      <c r="J37724" s="2"/>
      <c r="P37724" s="30"/>
      <c r="T37724" s="2"/>
      <c r="V37724" s="2"/>
      <c r="W37724" s="28"/>
      <c r="Y37724" s="30"/>
      <c r="Z37724" s="30"/>
      <c r="AB37724" s="6"/>
    </row>
    <row r="37725" spans="1:28">
      <c r="A37725" s="2"/>
      <c r="B37725" s="2"/>
      <c r="C37725" s="2"/>
      <c r="G37725" s="94"/>
      <c r="H37725" s="94"/>
      <c r="I37725" s="94"/>
      <c r="J37725" s="2"/>
      <c r="P37725" s="30"/>
      <c r="T37725" s="2"/>
      <c r="V37725" s="2"/>
      <c r="W37725" s="28"/>
      <c r="Y37725" s="30"/>
      <c r="Z37725" s="30"/>
      <c r="AB37725" s="6"/>
    </row>
    <row r="37726" spans="1:28">
      <c r="A37726" s="2"/>
      <c r="B37726" s="2"/>
      <c r="C37726" s="2"/>
      <c r="G37726" s="94"/>
      <c r="H37726" s="94"/>
      <c r="I37726" s="94"/>
      <c r="J37726" s="2"/>
      <c r="P37726" s="30"/>
      <c r="T37726" s="2"/>
      <c r="V37726" s="2"/>
      <c r="W37726" s="28"/>
      <c r="Y37726" s="30"/>
      <c r="Z37726" s="30"/>
      <c r="AB37726" s="6"/>
    </row>
    <row r="37727" spans="1:28">
      <c r="A37727" s="2"/>
      <c r="B37727" s="2"/>
      <c r="C37727" s="2"/>
      <c r="G37727" s="94"/>
      <c r="H37727" s="94"/>
      <c r="I37727" s="94"/>
      <c r="J37727" s="2"/>
      <c r="P37727" s="30"/>
      <c r="T37727" s="2"/>
      <c r="V37727" s="2"/>
      <c r="W37727" s="28"/>
      <c r="Y37727" s="30"/>
      <c r="Z37727" s="30"/>
      <c r="AB37727" s="6"/>
    </row>
    <row r="37728" spans="1:28">
      <c r="A37728" s="2"/>
      <c r="B37728" s="2"/>
      <c r="C37728" s="2"/>
      <c r="G37728" s="94"/>
      <c r="H37728" s="94"/>
      <c r="I37728" s="94"/>
      <c r="J37728" s="2"/>
      <c r="P37728" s="30"/>
      <c r="T37728" s="2"/>
      <c r="V37728" s="2"/>
      <c r="W37728" s="28"/>
      <c r="Y37728" s="30"/>
      <c r="Z37728" s="30"/>
      <c r="AB37728" s="6"/>
    </row>
    <row r="37729" spans="1:28">
      <c r="A37729" s="2"/>
      <c r="B37729" s="2"/>
      <c r="C37729" s="2"/>
      <c r="G37729" s="94"/>
      <c r="H37729" s="94"/>
      <c r="I37729" s="94"/>
      <c r="J37729" s="2"/>
      <c r="P37729" s="30"/>
      <c r="T37729" s="2"/>
      <c r="V37729" s="2"/>
      <c r="W37729" s="28"/>
      <c r="Y37729" s="30"/>
      <c r="Z37729" s="30"/>
      <c r="AB37729" s="6"/>
    </row>
    <row r="37730" spans="1:28">
      <c r="A37730" s="2"/>
      <c r="B37730" s="2"/>
      <c r="C37730" s="2"/>
      <c r="G37730" s="94"/>
      <c r="H37730" s="94"/>
      <c r="I37730" s="94"/>
      <c r="J37730" s="2"/>
      <c r="P37730" s="30"/>
      <c r="T37730" s="2"/>
      <c r="V37730" s="2"/>
      <c r="W37730" s="28"/>
      <c r="Y37730" s="30"/>
      <c r="Z37730" s="30"/>
      <c r="AB37730" s="6"/>
    </row>
    <row r="37731" spans="1:28">
      <c r="A37731" s="2"/>
      <c r="B37731" s="2"/>
      <c r="C37731" s="2"/>
      <c r="G37731" s="94"/>
      <c r="H37731" s="94"/>
      <c r="I37731" s="94"/>
      <c r="J37731" s="2"/>
      <c r="P37731" s="30"/>
      <c r="T37731" s="2"/>
      <c r="V37731" s="2"/>
      <c r="W37731" s="28"/>
      <c r="Y37731" s="30"/>
      <c r="Z37731" s="30"/>
      <c r="AB37731" s="6"/>
    </row>
    <row r="37732" spans="1:28">
      <c r="A37732" s="2"/>
      <c r="B37732" s="2"/>
      <c r="C37732" s="2"/>
      <c r="G37732" s="94"/>
      <c r="H37732" s="94"/>
      <c r="I37732" s="94"/>
      <c r="J37732" s="2"/>
      <c r="P37732" s="30"/>
      <c r="T37732" s="2"/>
      <c r="V37732" s="2"/>
      <c r="W37732" s="28"/>
      <c r="Y37732" s="30"/>
      <c r="Z37732" s="30"/>
      <c r="AB37732" s="6"/>
    </row>
    <row r="37733" spans="1:28">
      <c r="A37733" s="2"/>
      <c r="B37733" s="2"/>
      <c r="C37733" s="2"/>
      <c r="G37733" s="94"/>
      <c r="H37733" s="94"/>
      <c r="I37733" s="94"/>
      <c r="J37733" s="2"/>
      <c r="P37733" s="30"/>
      <c r="T37733" s="2"/>
      <c r="V37733" s="2"/>
      <c r="W37733" s="28"/>
      <c r="Y37733" s="30"/>
      <c r="Z37733" s="30"/>
      <c r="AB37733" s="6"/>
    </row>
    <row r="37734" spans="1:28">
      <c r="A37734" s="2"/>
      <c r="B37734" s="2"/>
      <c r="C37734" s="2"/>
      <c r="G37734" s="94"/>
      <c r="H37734" s="94"/>
      <c r="I37734" s="94"/>
      <c r="J37734" s="2"/>
      <c r="P37734" s="30"/>
      <c r="T37734" s="2"/>
      <c r="V37734" s="2"/>
      <c r="W37734" s="28"/>
      <c r="Y37734" s="30"/>
      <c r="Z37734" s="30"/>
      <c r="AB37734" s="6"/>
    </row>
    <row r="37735" spans="1:28">
      <c r="A37735" s="2"/>
      <c r="B37735" s="2"/>
      <c r="C37735" s="2"/>
      <c r="G37735" s="94"/>
      <c r="H37735" s="94"/>
      <c r="I37735" s="94"/>
      <c r="J37735" s="2"/>
      <c r="P37735" s="30"/>
      <c r="T37735" s="2"/>
      <c r="V37735" s="2"/>
      <c r="W37735" s="28"/>
      <c r="Y37735" s="30"/>
      <c r="Z37735" s="30"/>
      <c r="AB37735" s="6"/>
    </row>
    <row r="37736" spans="1:28">
      <c r="A37736" s="2"/>
      <c r="B37736" s="2"/>
      <c r="C37736" s="2"/>
      <c r="G37736" s="94"/>
      <c r="H37736" s="94"/>
      <c r="I37736" s="94"/>
      <c r="J37736" s="2"/>
      <c r="P37736" s="30"/>
      <c r="T37736" s="2"/>
      <c r="V37736" s="2"/>
      <c r="W37736" s="28"/>
      <c r="Y37736" s="30"/>
      <c r="Z37736" s="30"/>
      <c r="AB37736" s="6"/>
    </row>
    <row r="37737" spans="1:28">
      <c r="A37737" s="2"/>
      <c r="B37737" s="2"/>
      <c r="C37737" s="2"/>
      <c r="G37737" s="94"/>
      <c r="H37737" s="94"/>
      <c r="I37737" s="94"/>
      <c r="J37737" s="2"/>
      <c r="P37737" s="30"/>
      <c r="T37737" s="2"/>
      <c r="V37737" s="2"/>
      <c r="W37737" s="28"/>
      <c r="Y37737" s="30"/>
      <c r="Z37737" s="30"/>
      <c r="AB37737" s="6"/>
    </row>
    <row r="37738" spans="1:28">
      <c r="A37738" s="2"/>
      <c r="B37738" s="2"/>
      <c r="C37738" s="2"/>
      <c r="G37738" s="94"/>
      <c r="H37738" s="94"/>
      <c r="I37738" s="94"/>
      <c r="J37738" s="2"/>
      <c r="P37738" s="30"/>
      <c r="T37738" s="2"/>
      <c r="V37738" s="2"/>
      <c r="W37738" s="28"/>
      <c r="Y37738" s="30"/>
      <c r="Z37738" s="30"/>
      <c r="AB37738" s="6"/>
    </row>
    <row r="37739" spans="1:28">
      <c r="A37739" s="2"/>
      <c r="B37739" s="2"/>
      <c r="C37739" s="2"/>
      <c r="G37739" s="94"/>
      <c r="H37739" s="94"/>
      <c r="I37739" s="94"/>
      <c r="J37739" s="2"/>
      <c r="P37739" s="30"/>
      <c r="T37739" s="2"/>
      <c r="V37739" s="2"/>
      <c r="W37739" s="28"/>
      <c r="Y37739" s="30"/>
      <c r="Z37739" s="30"/>
      <c r="AB37739" s="6"/>
    </row>
    <row r="37740" spans="1:28">
      <c r="A37740" s="2"/>
      <c r="B37740" s="2"/>
      <c r="C37740" s="2"/>
      <c r="G37740" s="94"/>
      <c r="H37740" s="94"/>
      <c r="I37740" s="94"/>
      <c r="J37740" s="2"/>
      <c r="P37740" s="30"/>
      <c r="T37740" s="2"/>
      <c r="V37740" s="2"/>
      <c r="W37740" s="28"/>
      <c r="Y37740" s="30"/>
      <c r="Z37740" s="30"/>
      <c r="AB37740" s="6"/>
    </row>
    <row r="37741" spans="1:28">
      <c r="A37741" s="2"/>
      <c r="B37741" s="2"/>
      <c r="C37741" s="2"/>
      <c r="G37741" s="94"/>
      <c r="H37741" s="94"/>
      <c r="I37741" s="94"/>
      <c r="J37741" s="2"/>
      <c r="P37741" s="30"/>
      <c r="T37741" s="2"/>
      <c r="V37741" s="2"/>
      <c r="W37741" s="28"/>
      <c r="Y37741" s="30"/>
      <c r="Z37741" s="30"/>
      <c r="AB37741" s="6"/>
    </row>
    <row r="37742" spans="1:28">
      <c r="A37742" s="2"/>
      <c r="B37742" s="2"/>
      <c r="C37742" s="2"/>
      <c r="G37742" s="94"/>
      <c r="H37742" s="94"/>
      <c r="I37742" s="94"/>
      <c r="J37742" s="2"/>
      <c r="P37742" s="30"/>
      <c r="T37742" s="2"/>
      <c r="V37742" s="2"/>
      <c r="W37742" s="28"/>
      <c r="Y37742" s="30"/>
      <c r="Z37742" s="30"/>
      <c r="AB37742" s="6"/>
    </row>
    <row r="37743" spans="1:28">
      <c r="A37743" s="2"/>
      <c r="B37743" s="2"/>
      <c r="C37743" s="2"/>
      <c r="G37743" s="94"/>
      <c r="H37743" s="94"/>
      <c r="I37743" s="94"/>
      <c r="J37743" s="2"/>
      <c r="P37743" s="30"/>
      <c r="T37743" s="2"/>
      <c r="V37743" s="2"/>
      <c r="W37743" s="28"/>
      <c r="Y37743" s="30"/>
      <c r="Z37743" s="30"/>
      <c r="AB37743" s="6"/>
    </row>
    <row r="37744" spans="1:28">
      <c r="A37744" s="2"/>
      <c r="B37744" s="2"/>
      <c r="C37744" s="2"/>
      <c r="G37744" s="94"/>
      <c r="H37744" s="94"/>
      <c r="I37744" s="94"/>
      <c r="J37744" s="2"/>
      <c r="P37744" s="30"/>
      <c r="T37744" s="2"/>
      <c r="V37744" s="2"/>
      <c r="W37744" s="28"/>
      <c r="Y37744" s="30"/>
      <c r="Z37744" s="30"/>
      <c r="AB37744" s="6"/>
    </row>
    <row r="37745" spans="1:28">
      <c r="A37745" s="2"/>
      <c r="B37745" s="2"/>
      <c r="C37745" s="2"/>
      <c r="G37745" s="94"/>
      <c r="H37745" s="94"/>
      <c r="I37745" s="94"/>
      <c r="J37745" s="2"/>
      <c r="P37745" s="30"/>
      <c r="T37745" s="2"/>
      <c r="V37745" s="2"/>
      <c r="W37745" s="28"/>
      <c r="Y37745" s="30"/>
      <c r="Z37745" s="30"/>
      <c r="AB37745" s="6"/>
    </row>
    <row r="37746" spans="1:28">
      <c r="A37746" s="2"/>
      <c r="B37746" s="2"/>
      <c r="C37746" s="2"/>
      <c r="G37746" s="94"/>
      <c r="H37746" s="94"/>
      <c r="I37746" s="94"/>
      <c r="J37746" s="2"/>
      <c r="P37746" s="30"/>
      <c r="T37746" s="2"/>
      <c r="V37746" s="2"/>
      <c r="W37746" s="28"/>
      <c r="Y37746" s="30"/>
      <c r="Z37746" s="30"/>
      <c r="AB37746" s="6"/>
    </row>
    <row r="37747" spans="1:28">
      <c r="A37747" s="2"/>
      <c r="B37747" s="2"/>
      <c r="C37747" s="2"/>
      <c r="G37747" s="94"/>
      <c r="H37747" s="94"/>
      <c r="I37747" s="94"/>
      <c r="J37747" s="2"/>
      <c r="P37747" s="30"/>
      <c r="T37747" s="2"/>
      <c r="V37747" s="2"/>
      <c r="W37747" s="28"/>
      <c r="Y37747" s="30"/>
      <c r="Z37747" s="30"/>
      <c r="AB37747" s="6"/>
    </row>
    <row r="37748" spans="1:28">
      <c r="A37748" s="2"/>
      <c r="B37748" s="2"/>
      <c r="C37748" s="2"/>
      <c r="G37748" s="94"/>
      <c r="H37748" s="94"/>
      <c r="I37748" s="94"/>
      <c r="J37748" s="2"/>
      <c r="P37748" s="30"/>
      <c r="T37748" s="2"/>
      <c r="V37748" s="2"/>
      <c r="W37748" s="28"/>
      <c r="Y37748" s="30"/>
      <c r="Z37748" s="30"/>
      <c r="AB37748" s="6"/>
    </row>
    <row r="37749" spans="1:28">
      <c r="A37749" s="2"/>
      <c r="B37749" s="2"/>
      <c r="C37749" s="2"/>
      <c r="G37749" s="94"/>
      <c r="H37749" s="94"/>
      <c r="I37749" s="94"/>
      <c r="J37749" s="2"/>
      <c r="P37749" s="30"/>
      <c r="T37749" s="2"/>
      <c r="V37749" s="2"/>
      <c r="W37749" s="28"/>
      <c r="Y37749" s="30"/>
      <c r="Z37749" s="30"/>
      <c r="AB37749" s="6"/>
    </row>
    <row r="37750" spans="1:28">
      <c r="A37750" s="2"/>
      <c r="B37750" s="2"/>
      <c r="C37750" s="2"/>
      <c r="G37750" s="94"/>
      <c r="H37750" s="94"/>
      <c r="I37750" s="94"/>
      <c r="J37750" s="2"/>
      <c r="P37750" s="30"/>
      <c r="T37750" s="2"/>
      <c r="V37750" s="2"/>
      <c r="W37750" s="28"/>
      <c r="Y37750" s="30"/>
      <c r="Z37750" s="30"/>
      <c r="AB37750" s="6"/>
    </row>
    <row r="37751" spans="1:28">
      <c r="A37751" s="2"/>
      <c r="B37751" s="2"/>
      <c r="C37751" s="2"/>
      <c r="G37751" s="94"/>
      <c r="H37751" s="94"/>
      <c r="I37751" s="94"/>
      <c r="J37751" s="2"/>
      <c r="P37751" s="30"/>
      <c r="T37751" s="2"/>
      <c r="V37751" s="2"/>
      <c r="W37751" s="28"/>
      <c r="Y37751" s="30"/>
      <c r="Z37751" s="30"/>
      <c r="AB37751" s="6"/>
    </row>
    <row r="37752" spans="1:28">
      <c r="A37752" s="2"/>
      <c r="B37752" s="2"/>
      <c r="C37752" s="2"/>
      <c r="G37752" s="94"/>
      <c r="H37752" s="94"/>
      <c r="I37752" s="94"/>
      <c r="J37752" s="2"/>
      <c r="P37752" s="30"/>
      <c r="T37752" s="2"/>
      <c r="V37752" s="2"/>
      <c r="W37752" s="28"/>
      <c r="Y37752" s="30"/>
      <c r="Z37752" s="30"/>
      <c r="AB37752" s="6"/>
    </row>
    <row r="37753" spans="1:28">
      <c r="A37753" s="2"/>
      <c r="B37753" s="2"/>
      <c r="C37753" s="2"/>
      <c r="G37753" s="94"/>
      <c r="H37753" s="94"/>
      <c r="I37753" s="94"/>
      <c r="J37753" s="2"/>
      <c r="P37753" s="30"/>
      <c r="T37753" s="2"/>
      <c r="V37753" s="2"/>
      <c r="W37753" s="28"/>
      <c r="Y37753" s="30"/>
      <c r="Z37753" s="30"/>
      <c r="AB37753" s="6"/>
    </row>
    <row r="37754" spans="1:28">
      <c r="A37754" s="2"/>
      <c r="B37754" s="2"/>
      <c r="C37754" s="2"/>
      <c r="G37754" s="94"/>
      <c r="H37754" s="94"/>
      <c r="I37754" s="94"/>
      <c r="J37754" s="2"/>
      <c r="P37754" s="30"/>
      <c r="T37754" s="2"/>
      <c r="V37754" s="2"/>
      <c r="W37754" s="28"/>
      <c r="Y37754" s="30"/>
      <c r="Z37754" s="30"/>
      <c r="AB37754" s="6"/>
    </row>
    <row r="37755" spans="1:28">
      <c r="A37755" s="2"/>
      <c r="B37755" s="2"/>
      <c r="C37755" s="2"/>
      <c r="G37755" s="94"/>
      <c r="H37755" s="94"/>
      <c r="I37755" s="94"/>
      <c r="J37755" s="2"/>
      <c r="P37755" s="30"/>
      <c r="T37755" s="2"/>
      <c r="V37755" s="2"/>
      <c r="W37755" s="28"/>
      <c r="Y37755" s="30"/>
      <c r="Z37755" s="30"/>
      <c r="AB37755" s="6"/>
    </row>
    <row r="37756" spans="1:28">
      <c r="A37756" s="2"/>
      <c r="B37756" s="2"/>
      <c r="C37756" s="2"/>
      <c r="G37756" s="94"/>
      <c r="H37756" s="94"/>
      <c r="I37756" s="94"/>
      <c r="J37756" s="2"/>
      <c r="P37756" s="30"/>
      <c r="T37756" s="2"/>
      <c r="V37756" s="2"/>
      <c r="W37756" s="28"/>
      <c r="Y37756" s="30"/>
      <c r="Z37756" s="30"/>
      <c r="AB37756" s="6"/>
    </row>
    <row r="37757" spans="1:28">
      <c r="A37757" s="2"/>
      <c r="B37757" s="2"/>
      <c r="C37757" s="2"/>
      <c r="G37757" s="94"/>
      <c r="H37757" s="94"/>
      <c r="I37757" s="94"/>
      <c r="J37757" s="2"/>
      <c r="P37757" s="30"/>
      <c r="T37757" s="2"/>
      <c r="V37757" s="2"/>
      <c r="W37757" s="28"/>
      <c r="Y37757" s="30"/>
      <c r="Z37757" s="30"/>
      <c r="AB37757" s="6"/>
    </row>
    <row r="37758" spans="1:28">
      <c r="A37758" s="2"/>
      <c r="B37758" s="2"/>
      <c r="C37758" s="2"/>
      <c r="G37758" s="94"/>
      <c r="H37758" s="94"/>
      <c r="I37758" s="94"/>
      <c r="J37758" s="2"/>
      <c r="P37758" s="30"/>
      <c r="T37758" s="2"/>
      <c r="V37758" s="2"/>
      <c r="W37758" s="28"/>
      <c r="Y37758" s="30"/>
      <c r="Z37758" s="30"/>
      <c r="AB37758" s="6"/>
    </row>
    <row r="37759" spans="1:28">
      <c r="A37759" s="2"/>
      <c r="B37759" s="2"/>
      <c r="C37759" s="2"/>
      <c r="G37759" s="94"/>
      <c r="H37759" s="94"/>
      <c r="I37759" s="94"/>
      <c r="J37759" s="2"/>
      <c r="P37759" s="30"/>
      <c r="T37759" s="2"/>
      <c r="V37759" s="2"/>
      <c r="W37759" s="28"/>
      <c r="Y37759" s="30"/>
      <c r="Z37759" s="30"/>
      <c r="AB37759" s="6"/>
    </row>
    <row r="37760" spans="1:28">
      <c r="A37760" s="2"/>
      <c r="B37760" s="2"/>
      <c r="C37760" s="2"/>
      <c r="G37760" s="94"/>
      <c r="H37760" s="94"/>
      <c r="I37760" s="94"/>
      <c r="J37760" s="2"/>
      <c r="P37760" s="30"/>
      <c r="T37760" s="2"/>
      <c r="V37760" s="2"/>
      <c r="W37760" s="28"/>
      <c r="Y37760" s="30"/>
      <c r="Z37760" s="30"/>
      <c r="AB37760" s="6"/>
    </row>
    <row r="37761" spans="1:28">
      <c r="A37761" s="2"/>
      <c r="B37761" s="2"/>
      <c r="C37761" s="2"/>
      <c r="G37761" s="94"/>
      <c r="H37761" s="94"/>
      <c r="I37761" s="94"/>
      <c r="J37761" s="2"/>
      <c r="P37761" s="30"/>
      <c r="T37761" s="2"/>
      <c r="V37761" s="2"/>
      <c r="W37761" s="28"/>
      <c r="Y37761" s="30"/>
      <c r="Z37761" s="30"/>
      <c r="AB37761" s="6"/>
    </row>
    <row r="37762" spans="1:28">
      <c r="A37762" s="2"/>
      <c r="B37762" s="2"/>
      <c r="C37762" s="2"/>
      <c r="G37762" s="94"/>
      <c r="H37762" s="94"/>
      <c r="I37762" s="94"/>
      <c r="J37762" s="2"/>
      <c r="P37762" s="30"/>
      <c r="T37762" s="2"/>
      <c r="V37762" s="2"/>
      <c r="W37762" s="28"/>
      <c r="Y37762" s="30"/>
      <c r="Z37762" s="30"/>
      <c r="AB37762" s="6"/>
    </row>
    <row r="37763" spans="1:28">
      <c r="A37763" s="2"/>
      <c r="B37763" s="2"/>
      <c r="C37763" s="2"/>
      <c r="G37763" s="94"/>
      <c r="H37763" s="94"/>
      <c r="I37763" s="94"/>
      <c r="J37763" s="2"/>
      <c r="P37763" s="30"/>
      <c r="T37763" s="2"/>
      <c r="V37763" s="2"/>
      <c r="W37763" s="28"/>
      <c r="Y37763" s="30"/>
      <c r="Z37763" s="30"/>
      <c r="AB37763" s="6"/>
    </row>
    <row r="37764" spans="1:28">
      <c r="A37764" s="2"/>
      <c r="B37764" s="2"/>
      <c r="C37764" s="2"/>
      <c r="G37764" s="94"/>
      <c r="H37764" s="94"/>
      <c r="I37764" s="94"/>
      <c r="J37764" s="2"/>
      <c r="P37764" s="30"/>
      <c r="T37764" s="2"/>
      <c r="V37764" s="2"/>
      <c r="W37764" s="28"/>
      <c r="Y37764" s="30"/>
      <c r="Z37764" s="30"/>
      <c r="AB37764" s="6"/>
    </row>
    <row r="37765" spans="1:28">
      <c r="A37765" s="2"/>
      <c r="B37765" s="2"/>
      <c r="C37765" s="2"/>
      <c r="G37765" s="94"/>
      <c r="H37765" s="94"/>
      <c r="I37765" s="94"/>
      <c r="J37765" s="2"/>
      <c r="P37765" s="30"/>
      <c r="T37765" s="2"/>
      <c r="V37765" s="2"/>
      <c r="W37765" s="28"/>
      <c r="Y37765" s="30"/>
      <c r="Z37765" s="30"/>
      <c r="AB37765" s="6"/>
    </row>
    <row r="37766" spans="1:28">
      <c r="A37766" s="2"/>
      <c r="B37766" s="2"/>
      <c r="C37766" s="2"/>
      <c r="G37766" s="94"/>
      <c r="H37766" s="94"/>
      <c r="I37766" s="94"/>
      <c r="J37766" s="2"/>
      <c r="P37766" s="30"/>
      <c r="T37766" s="2"/>
      <c r="V37766" s="2"/>
      <c r="W37766" s="28"/>
      <c r="Y37766" s="30"/>
      <c r="Z37766" s="30"/>
      <c r="AB37766" s="6"/>
    </row>
    <row r="37767" spans="1:28">
      <c r="A37767" s="2"/>
      <c r="B37767" s="2"/>
      <c r="C37767" s="2"/>
      <c r="G37767" s="94"/>
      <c r="H37767" s="94"/>
      <c r="I37767" s="94"/>
      <c r="J37767" s="2"/>
      <c r="P37767" s="30"/>
      <c r="T37767" s="2"/>
      <c r="V37767" s="2"/>
      <c r="W37767" s="28"/>
      <c r="Y37767" s="30"/>
      <c r="Z37767" s="30"/>
      <c r="AB37767" s="6"/>
    </row>
    <row r="37768" spans="1:28">
      <c r="A37768" s="2"/>
      <c r="B37768" s="2"/>
      <c r="C37768" s="2"/>
      <c r="G37768" s="94"/>
      <c r="H37768" s="94"/>
      <c r="I37768" s="94"/>
      <c r="J37768" s="2"/>
      <c r="P37768" s="30"/>
      <c r="T37768" s="2"/>
      <c r="V37768" s="2"/>
      <c r="W37768" s="28"/>
      <c r="Y37768" s="30"/>
      <c r="Z37768" s="30"/>
      <c r="AB37768" s="6"/>
    </row>
    <row r="37769" spans="1:28">
      <c r="A37769" s="2"/>
      <c r="B37769" s="2"/>
      <c r="C37769" s="2"/>
      <c r="G37769" s="94"/>
      <c r="H37769" s="94"/>
      <c r="I37769" s="94"/>
      <c r="J37769" s="2"/>
      <c r="P37769" s="30"/>
      <c r="T37769" s="2"/>
      <c r="V37769" s="2"/>
      <c r="W37769" s="28"/>
      <c r="Y37769" s="30"/>
      <c r="Z37769" s="30"/>
      <c r="AB37769" s="6"/>
    </row>
    <row r="37770" spans="1:28">
      <c r="A37770" s="2"/>
      <c r="B37770" s="2"/>
      <c r="C37770" s="2"/>
      <c r="G37770" s="94"/>
      <c r="H37770" s="94"/>
      <c r="I37770" s="94"/>
      <c r="J37770" s="2"/>
      <c r="P37770" s="30"/>
      <c r="T37770" s="2"/>
      <c r="V37770" s="2"/>
      <c r="W37770" s="28"/>
      <c r="Y37770" s="30"/>
      <c r="Z37770" s="30"/>
      <c r="AB37770" s="6"/>
    </row>
    <row r="37771" spans="1:28">
      <c r="A37771" s="2"/>
      <c r="B37771" s="2"/>
      <c r="C37771" s="2"/>
      <c r="G37771" s="94"/>
      <c r="H37771" s="94"/>
      <c r="I37771" s="94"/>
      <c r="J37771" s="2"/>
      <c r="P37771" s="30"/>
      <c r="T37771" s="2"/>
      <c r="V37771" s="2"/>
      <c r="W37771" s="28"/>
      <c r="Y37771" s="30"/>
      <c r="Z37771" s="30"/>
      <c r="AB37771" s="6"/>
    </row>
    <row r="37772" spans="1:28">
      <c r="A37772" s="2"/>
      <c r="B37772" s="2"/>
      <c r="C37772" s="2"/>
      <c r="G37772" s="94"/>
      <c r="H37772" s="94"/>
      <c r="I37772" s="94"/>
      <c r="J37772" s="2"/>
      <c r="P37772" s="30"/>
      <c r="T37772" s="2"/>
      <c r="V37772" s="2"/>
      <c r="W37772" s="28"/>
      <c r="Y37772" s="30"/>
      <c r="Z37772" s="30"/>
      <c r="AB37772" s="6"/>
    </row>
    <row r="37773" spans="1:28">
      <c r="A37773" s="2"/>
      <c r="B37773" s="2"/>
      <c r="C37773" s="2"/>
      <c r="G37773" s="94"/>
      <c r="H37773" s="94"/>
      <c r="I37773" s="94"/>
      <c r="J37773" s="2"/>
      <c r="P37773" s="30"/>
      <c r="T37773" s="2"/>
      <c r="V37773" s="2"/>
      <c r="W37773" s="28"/>
      <c r="Y37773" s="30"/>
      <c r="Z37773" s="30"/>
      <c r="AB37773" s="6"/>
    </row>
    <row r="37774" spans="1:28">
      <c r="A37774" s="2"/>
      <c r="B37774" s="2"/>
      <c r="C37774" s="2"/>
      <c r="G37774" s="94"/>
      <c r="H37774" s="94"/>
      <c r="I37774" s="94"/>
      <c r="J37774" s="2"/>
      <c r="P37774" s="30"/>
      <c r="T37774" s="2"/>
      <c r="V37774" s="2"/>
      <c r="W37774" s="28"/>
      <c r="Y37774" s="30"/>
      <c r="Z37774" s="30"/>
      <c r="AB37774" s="6"/>
    </row>
    <row r="37775" spans="1:28">
      <c r="A37775" s="2"/>
      <c r="B37775" s="2"/>
      <c r="C37775" s="2"/>
      <c r="G37775" s="94"/>
      <c r="H37775" s="94"/>
      <c r="I37775" s="94"/>
      <c r="J37775" s="2"/>
      <c r="P37775" s="30"/>
      <c r="T37775" s="2"/>
      <c r="V37775" s="2"/>
      <c r="W37775" s="28"/>
      <c r="Y37775" s="30"/>
      <c r="Z37775" s="30"/>
      <c r="AB37775" s="6"/>
    </row>
    <row r="37776" spans="1:28">
      <c r="A37776" s="2"/>
      <c r="B37776" s="2"/>
      <c r="C37776" s="2"/>
      <c r="G37776" s="94"/>
      <c r="H37776" s="94"/>
      <c r="I37776" s="94"/>
      <c r="J37776" s="2"/>
      <c r="P37776" s="30"/>
      <c r="T37776" s="2"/>
      <c r="V37776" s="2"/>
      <c r="W37776" s="28"/>
      <c r="Y37776" s="30"/>
      <c r="Z37776" s="30"/>
      <c r="AB37776" s="6"/>
    </row>
    <row r="37777" spans="1:28">
      <c r="A37777" s="2"/>
      <c r="B37777" s="2"/>
      <c r="C37777" s="2"/>
      <c r="G37777" s="94"/>
      <c r="H37777" s="94"/>
      <c r="I37777" s="94"/>
      <c r="J37777" s="2"/>
      <c r="P37777" s="30"/>
      <c r="T37777" s="2"/>
      <c r="V37777" s="2"/>
      <c r="W37777" s="28"/>
      <c r="Y37777" s="30"/>
      <c r="Z37777" s="30"/>
      <c r="AB37777" s="6"/>
    </row>
    <row r="37778" spans="1:28">
      <c r="A37778" s="2"/>
      <c r="B37778" s="2"/>
      <c r="C37778" s="2"/>
      <c r="G37778" s="94"/>
      <c r="H37778" s="94"/>
      <c r="I37778" s="94"/>
      <c r="J37778" s="2"/>
      <c r="P37778" s="30"/>
      <c r="T37778" s="2"/>
      <c r="V37778" s="2"/>
      <c r="W37778" s="28"/>
      <c r="Y37778" s="30"/>
      <c r="Z37778" s="30"/>
      <c r="AB37778" s="6"/>
    </row>
    <row r="37779" spans="1:28">
      <c r="A37779" s="2"/>
      <c r="B37779" s="2"/>
      <c r="C37779" s="2"/>
      <c r="G37779" s="94"/>
      <c r="H37779" s="94"/>
      <c r="I37779" s="94"/>
      <c r="J37779" s="2"/>
      <c r="P37779" s="30"/>
      <c r="T37779" s="2"/>
      <c r="V37779" s="2"/>
      <c r="W37779" s="28"/>
      <c r="Y37779" s="30"/>
      <c r="Z37779" s="30"/>
      <c r="AB37779" s="6"/>
    </row>
    <row r="37780" spans="1:28">
      <c r="A37780" s="2"/>
      <c r="B37780" s="2"/>
      <c r="C37780" s="2"/>
      <c r="G37780" s="94"/>
      <c r="H37780" s="94"/>
      <c r="I37780" s="94"/>
      <c r="J37780" s="2"/>
      <c r="P37780" s="30"/>
      <c r="T37780" s="2"/>
      <c r="V37780" s="2"/>
      <c r="W37780" s="28"/>
      <c r="Y37780" s="30"/>
      <c r="Z37780" s="30"/>
      <c r="AB37780" s="6"/>
    </row>
    <row r="37781" spans="1:28">
      <c r="A37781" s="2"/>
      <c r="B37781" s="2"/>
      <c r="C37781" s="2"/>
      <c r="G37781" s="94"/>
      <c r="H37781" s="94"/>
      <c r="I37781" s="94"/>
      <c r="J37781" s="2"/>
      <c r="P37781" s="30"/>
      <c r="T37781" s="2"/>
      <c r="V37781" s="2"/>
      <c r="W37781" s="28"/>
      <c r="Y37781" s="30"/>
      <c r="Z37781" s="30"/>
      <c r="AB37781" s="6"/>
    </row>
    <row r="37782" spans="1:28">
      <c r="A37782" s="2"/>
      <c r="B37782" s="2"/>
      <c r="C37782" s="2"/>
      <c r="G37782" s="94"/>
      <c r="H37782" s="94"/>
      <c r="I37782" s="94"/>
      <c r="J37782" s="2"/>
      <c r="P37782" s="30"/>
      <c r="T37782" s="2"/>
      <c r="V37782" s="2"/>
      <c r="W37782" s="28"/>
      <c r="Y37782" s="30"/>
      <c r="Z37782" s="30"/>
      <c r="AB37782" s="6"/>
    </row>
    <row r="37783" spans="1:28">
      <c r="A37783" s="2"/>
      <c r="B37783" s="2"/>
      <c r="C37783" s="2"/>
      <c r="G37783" s="94"/>
      <c r="H37783" s="94"/>
      <c r="I37783" s="94"/>
      <c r="J37783" s="2"/>
      <c r="P37783" s="30"/>
      <c r="T37783" s="2"/>
      <c r="V37783" s="2"/>
      <c r="W37783" s="28"/>
      <c r="Y37783" s="30"/>
      <c r="Z37783" s="30"/>
      <c r="AB37783" s="6"/>
    </row>
    <row r="37784" spans="1:28">
      <c r="A37784" s="2"/>
      <c r="B37784" s="2"/>
      <c r="C37784" s="2"/>
      <c r="G37784" s="94"/>
      <c r="H37784" s="94"/>
      <c r="I37784" s="94"/>
      <c r="J37784" s="2"/>
      <c r="P37784" s="30"/>
      <c r="T37784" s="2"/>
      <c r="V37784" s="2"/>
      <c r="W37784" s="28"/>
      <c r="Y37784" s="30"/>
      <c r="Z37784" s="30"/>
      <c r="AB37784" s="6"/>
    </row>
    <row r="37785" spans="1:28">
      <c r="A37785" s="2"/>
      <c r="B37785" s="2"/>
      <c r="C37785" s="2"/>
      <c r="G37785" s="94"/>
      <c r="H37785" s="94"/>
      <c r="I37785" s="94"/>
      <c r="J37785" s="2"/>
      <c r="P37785" s="30"/>
      <c r="T37785" s="2"/>
      <c r="V37785" s="2"/>
      <c r="W37785" s="28"/>
      <c r="Y37785" s="30"/>
      <c r="Z37785" s="30"/>
      <c r="AB37785" s="6"/>
    </row>
    <row r="37786" spans="1:28">
      <c r="A37786" s="2"/>
      <c r="B37786" s="2"/>
      <c r="C37786" s="2"/>
      <c r="G37786" s="94"/>
      <c r="H37786" s="94"/>
      <c r="I37786" s="94"/>
      <c r="J37786" s="2"/>
      <c r="P37786" s="30"/>
      <c r="T37786" s="2"/>
      <c r="V37786" s="2"/>
      <c r="W37786" s="28"/>
      <c r="Y37786" s="30"/>
      <c r="Z37786" s="30"/>
      <c r="AB37786" s="6"/>
    </row>
    <row r="37787" spans="1:28">
      <c r="A37787" s="2"/>
      <c r="B37787" s="2"/>
      <c r="C37787" s="2"/>
      <c r="G37787" s="94"/>
      <c r="H37787" s="94"/>
      <c r="I37787" s="94"/>
      <c r="J37787" s="2"/>
      <c r="P37787" s="30"/>
      <c r="T37787" s="2"/>
      <c r="V37787" s="2"/>
      <c r="W37787" s="28"/>
      <c r="Y37787" s="30"/>
      <c r="Z37787" s="30"/>
      <c r="AB37787" s="6"/>
    </row>
    <row r="37788" spans="1:28">
      <c r="A37788" s="2"/>
      <c r="B37788" s="2"/>
      <c r="C37788" s="2"/>
      <c r="G37788" s="94"/>
      <c r="H37788" s="94"/>
      <c r="I37788" s="94"/>
      <c r="J37788" s="2"/>
      <c r="P37788" s="30"/>
      <c r="T37788" s="2"/>
      <c r="V37788" s="2"/>
      <c r="W37788" s="28"/>
      <c r="Y37788" s="30"/>
      <c r="Z37788" s="30"/>
      <c r="AB37788" s="6"/>
    </row>
    <row r="37789" spans="1:28">
      <c r="A37789" s="2"/>
      <c r="B37789" s="2"/>
      <c r="C37789" s="2"/>
      <c r="G37789" s="94"/>
      <c r="H37789" s="94"/>
      <c r="I37789" s="94"/>
      <c r="J37789" s="2"/>
      <c r="P37789" s="30"/>
      <c r="T37789" s="2"/>
      <c r="V37789" s="2"/>
      <c r="W37789" s="28"/>
      <c r="Y37789" s="30"/>
      <c r="Z37789" s="30"/>
      <c r="AB37789" s="6"/>
    </row>
    <row r="37790" spans="1:28">
      <c r="A37790" s="2"/>
      <c r="B37790" s="2"/>
      <c r="C37790" s="2"/>
      <c r="G37790" s="94"/>
      <c r="H37790" s="94"/>
      <c r="I37790" s="94"/>
      <c r="J37790" s="2"/>
      <c r="P37790" s="30"/>
      <c r="T37790" s="2"/>
      <c r="V37790" s="2"/>
      <c r="W37790" s="28"/>
      <c r="Y37790" s="30"/>
      <c r="Z37790" s="30"/>
      <c r="AB37790" s="6"/>
    </row>
    <row r="37791" spans="1:28">
      <c r="A37791" s="2"/>
      <c r="B37791" s="2"/>
      <c r="C37791" s="2"/>
      <c r="G37791" s="94"/>
      <c r="H37791" s="94"/>
      <c r="I37791" s="94"/>
      <c r="J37791" s="2"/>
      <c r="P37791" s="30"/>
      <c r="T37791" s="2"/>
      <c r="V37791" s="2"/>
      <c r="W37791" s="28"/>
      <c r="Y37791" s="30"/>
      <c r="Z37791" s="30"/>
      <c r="AB37791" s="6"/>
    </row>
    <row r="37792" spans="1:28">
      <c r="A37792" s="2"/>
      <c r="B37792" s="2"/>
      <c r="C37792" s="2"/>
      <c r="G37792" s="94"/>
      <c r="H37792" s="94"/>
      <c r="I37792" s="94"/>
      <c r="J37792" s="2"/>
      <c r="P37792" s="30"/>
      <c r="T37792" s="2"/>
      <c r="V37792" s="2"/>
      <c r="W37792" s="28"/>
      <c r="Y37792" s="30"/>
      <c r="Z37792" s="30"/>
      <c r="AB37792" s="6"/>
    </row>
    <row r="37793" spans="1:28">
      <c r="A37793" s="2"/>
      <c r="B37793" s="2"/>
      <c r="C37793" s="2"/>
      <c r="G37793" s="94"/>
      <c r="H37793" s="94"/>
      <c r="I37793" s="94"/>
      <c r="J37793" s="2"/>
      <c r="P37793" s="30"/>
      <c r="T37793" s="2"/>
      <c r="V37793" s="2"/>
      <c r="W37793" s="28"/>
      <c r="Y37793" s="30"/>
      <c r="Z37793" s="30"/>
      <c r="AB37793" s="6"/>
    </row>
    <row r="37794" spans="1:28">
      <c r="A37794" s="2"/>
      <c r="B37794" s="2"/>
      <c r="C37794" s="2"/>
      <c r="G37794" s="94"/>
      <c r="H37794" s="94"/>
      <c r="I37794" s="94"/>
      <c r="J37794" s="2"/>
      <c r="P37794" s="30"/>
      <c r="T37794" s="2"/>
      <c r="V37794" s="2"/>
      <c r="W37794" s="28"/>
      <c r="Y37794" s="30"/>
      <c r="Z37794" s="30"/>
      <c r="AB37794" s="6"/>
    </row>
    <row r="37795" spans="1:28">
      <c r="A37795" s="2"/>
      <c r="B37795" s="2"/>
      <c r="C37795" s="2"/>
      <c r="G37795" s="94"/>
      <c r="H37795" s="94"/>
      <c r="I37795" s="94"/>
      <c r="J37795" s="2"/>
      <c r="P37795" s="30"/>
      <c r="T37795" s="2"/>
      <c r="V37795" s="2"/>
      <c r="W37795" s="28"/>
      <c r="Y37795" s="30"/>
      <c r="Z37795" s="30"/>
      <c r="AB37795" s="6"/>
    </row>
    <row r="37796" spans="1:28">
      <c r="A37796" s="2"/>
      <c r="B37796" s="2"/>
      <c r="C37796" s="2"/>
      <c r="G37796" s="94"/>
      <c r="H37796" s="94"/>
      <c r="I37796" s="94"/>
      <c r="J37796" s="2"/>
      <c r="P37796" s="30"/>
      <c r="T37796" s="2"/>
      <c r="V37796" s="2"/>
      <c r="W37796" s="28"/>
      <c r="Y37796" s="30"/>
      <c r="Z37796" s="30"/>
      <c r="AB37796" s="6"/>
    </row>
    <row r="37797" spans="1:28">
      <c r="A37797" s="2"/>
      <c r="B37797" s="2"/>
      <c r="C37797" s="2"/>
      <c r="G37797" s="94"/>
      <c r="H37797" s="94"/>
      <c r="I37797" s="94"/>
      <c r="J37797" s="2"/>
      <c r="P37797" s="30"/>
      <c r="T37797" s="2"/>
      <c r="V37797" s="2"/>
      <c r="W37797" s="28"/>
      <c r="Y37797" s="30"/>
      <c r="Z37797" s="30"/>
      <c r="AB37797" s="6"/>
    </row>
    <row r="37798" spans="1:28">
      <c r="A37798" s="2"/>
      <c r="B37798" s="2"/>
      <c r="C37798" s="2"/>
      <c r="G37798" s="94"/>
      <c r="H37798" s="94"/>
      <c r="I37798" s="94"/>
      <c r="J37798" s="2"/>
      <c r="P37798" s="30"/>
      <c r="T37798" s="2"/>
      <c r="V37798" s="2"/>
      <c r="W37798" s="28"/>
      <c r="Y37798" s="30"/>
      <c r="Z37798" s="30"/>
      <c r="AB37798" s="6"/>
    </row>
    <row r="37799" spans="1:28">
      <c r="A37799" s="2"/>
      <c r="B37799" s="2"/>
      <c r="C37799" s="2"/>
      <c r="G37799" s="94"/>
      <c r="H37799" s="94"/>
      <c r="I37799" s="94"/>
      <c r="J37799" s="2"/>
      <c r="P37799" s="30"/>
      <c r="T37799" s="2"/>
      <c r="V37799" s="2"/>
      <c r="W37799" s="28"/>
      <c r="Y37799" s="30"/>
      <c r="Z37799" s="30"/>
      <c r="AB37799" s="6"/>
    </row>
    <row r="37800" spans="1:28">
      <c r="A37800" s="2"/>
      <c r="B37800" s="2"/>
      <c r="C37800" s="2"/>
      <c r="G37800" s="94"/>
      <c r="H37800" s="94"/>
      <c r="I37800" s="94"/>
      <c r="J37800" s="2"/>
      <c r="P37800" s="30"/>
      <c r="T37800" s="2"/>
      <c r="V37800" s="2"/>
      <c r="W37800" s="28"/>
      <c r="Y37800" s="30"/>
      <c r="Z37800" s="30"/>
      <c r="AB37800" s="6"/>
    </row>
    <row r="37801" spans="1:28">
      <c r="A37801" s="2"/>
      <c r="B37801" s="2"/>
      <c r="C37801" s="2"/>
      <c r="G37801" s="94"/>
      <c r="H37801" s="94"/>
      <c r="I37801" s="94"/>
      <c r="J37801" s="2"/>
      <c r="P37801" s="30"/>
      <c r="T37801" s="2"/>
      <c r="V37801" s="2"/>
      <c r="W37801" s="28"/>
      <c r="Y37801" s="30"/>
      <c r="Z37801" s="30"/>
      <c r="AB37801" s="6"/>
    </row>
    <row r="37802" spans="1:28">
      <c r="A37802" s="2"/>
      <c r="B37802" s="2"/>
      <c r="C37802" s="2"/>
      <c r="G37802" s="94"/>
      <c r="H37802" s="94"/>
      <c r="I37802" s="94"/>
      <c r="J37802" s="2"/>
      <c r="P37802" s="30"/>
      <c r="T37802" s="2"/>
      <c r="V37802" s="2"/>
      <c r="W37802" s="28"/>
      <c r="Y37802" s="30"/>
      <c r="Z37802" s="30"/>
      <c r="AB37802" s="6"/>
    </row>
    <row r="37803" spans="1:28">
      <c r="A37803" s="2"/>
      <c r="B37803" s="2"/>
      <c r="C37803" s="2"/>
      <c r="G37803" s="94"/>
      <c r="H37803" s="94"/>
      <c r="I37803" s="94"/>
      <c r="J37803" s="2"/>
      <c r="P37803" s="30"/>
      <c r="T37803" s="2"/>
      <c r="V37803" s="2"/>
      <c r="W37803" s="28"/>
      <c r="Y37803" s="30"/>
      <c r="Z37803" s="30"/>
      <c r="AB37803" s="6"/>
    </row>
    <row r="37804" spans="1:28">
      <c r="A37804" s="2"/>
      <c r="B37804" s="2"/>
      <c r="C37804" s="2"/>
      <c r="G37804" s="94"/>
      <c r="H37804" s="94"/>
      <c r="I37804" s="94"/>
      <c r="J37804" s="2"/>
      <c r="P37804" s="30"/>
      <c r="T37804" s="2"/>
      <c r="V37804" s="2"/>
      <c r="W37804" s="28"/>
      <c r="Y37804" s="30"/>
      <c r="Z37804" s="30"/>
      <c r="AB37804" s="6"/>
    </row>
    <row r="37805" spans="1:28">
      <c r="A37805" s="2"/>
      <c r="B37805" s="2"/>
      <c r="C37805" s="2"/>
      <c r="G37805" s="94"/>
      <c r="H37805" s="94"/>
      <c r="I37805" s="94"/>
      <c r="J37805" s="2"/>
      <c r="P37805" s="30"/>
      <c r="T37805" s="2"/>
      <c r="V37805" s="2"/>
      <c r="W37805" s="28"/>
      <c r="Y37805" s="30"/>
      <c r="Z37805" s="30"/>
      <c r="AB37805" s="6"/>
    </row>
    <row r="37806" spans="1:28">
      <c r="A37806" s="2"/>
      <c r="B37806" s="2"/>
      <c r="C37806" s="2"/>
      <c r="G37806" s="94"/>
      <c r="H37806" s="94"/>
      <c r="I37806" s="94"/>
      <c r="J37806" s="2"/>
      <c r="P37806" s="30"/>
      <c r="T37806" s="2"/>
      <c r="V37806" s="2"/>
      <c r="W37806" s="28"/>
      <c r="Y37806" s="30"/>
      <c r="Z37806" s="30"/>
      <c r="AB37806" s="6"/>
    </row>
    <row r="37807" spans="1:28">
      <c r="A37807" s="2"/>
      <c r="B37807" s="2"/>
      <c r="C37807" s="2"/>
      <c r="G37807" s="94"/>
      <c r="H37807" s="94"/>
      <c r="I37807" s="94"/>
      <c r="J37807" s="2"/>
      <c r="P37807" s="30"/>
      <c r="T37807" s="2"/>
      <c r="V37807" s="2"/>
      <c r="W37807" s="28"/>
      <c r="Y37807" s="30"/>
      <c r="Z37807" s="30"/>
      <c r="AB37807" s="6"/>
    </row>
    <row r="37808" spans="1:28">
      <c r="A37808" s="2"/>
      <c r="B37808" s="2"/>
      <c r="C37808" s="2"/>
      <c r="G37808" s="94"/>
      <c r="H37808" s="94"/>
      <c r="I37808" s="94"/>
      <c r="J37808" s="2"/>
      <c r="P37808" s="30"/>
      <c r="T37808" s="2"/>
      <c r="V37808" s="2"/>
      <c r="W37808" s="28"/>
      <c r="Y37808" s="30"/>
      <c r="Z37808" s="30"/>
      <c r="AB37808" s="6"/>
    </row>
    <row r="37809" spans="1:28">
      <c r="A37809" s="2"/>
      <c r="B37809" s="2"/>
      <c r="C37809" s="2"/>
      <c r="G37809" s="94"/>
      <c r="H37809" s="94"/>
      <c r="I37809" s="94"/>
      <c r="J37809" s="2"/>
      <c r="P37809" s="30"/>
      <c r="T37809" s="2"/>
      <c r="V37809" s="2"/>
      <c r="W37809" s="28"/>
      <c r="Y37809" s="30"/>
      <c r="Z37809" s="30"/>
      <c r="AB37809" s="6"/>
    </row>
    <row r="37810" spans="1:28">
      <c r="A37810" s="2"/>
      <c r="B37810" s="2"/>
      <c r="C37810" s="2"/>
      <c r="G37810" s="94"/>
      <c r="H37810" s="94"/>
      <c r="I37810" s="94"/>
      <c r="J37810" s="2"/>
      <c r="P37810" s="30"/>
      <c r="T37810" s="2"/>
      <c r="V37810" s="2"/>
      <c r="W37810" s="28"/>
      <c r="Y37810" s="30"/>
      <c r="Z37810" s="30"/>
      <c r="AB37810" s="6"/>
    </row>
    <row r="37811" spans="1:28">
      <c r="A37811" s="2"/>
      <c r="B37811" s="2"/>
      <c r="C37811" s="2"/>
      <c r="G37811" s="94"/>
      <c r="H37811" s="94"/>
      <c r="I37811" s="94"/>
      <c r="J37811" s="2"/>
      <c r="P37811" s="30"/>
      <c r="T37811" s="2"/>
      <c r="V37811" s="2"/>
      <c r="W37811" s="28"/>
      <c r="Y37811" s="30"/>
      <c r="Z37811" s="30"/>
      <c r="AB37811" s="6"/>
    </row>
    <row r="37812" spans="1:28">
      <c r="A37812" s="2"/>
      <c r="B37812" s="2"/>
      <c r="C37812" s="2"/>
      <c r="G37812" s="94"/>
      <c r="H37812" s="94"/>
      <c r="I37812" s="94"/>
      <c r="J37812" s="2"/>
      <c r="P37812" s="30"/>
      <c r="T37812" s="2"/>
      <c r="V37812" s="2"/>
      <c r="W37812" s="28"/>
      <c r="Y37812" s="30"/>
      <c r="Z37812" s="30"/>
      <c r="AB37812" s="6"/>
    </row>
    <row r="37813" spans="1:28">
      <c r="A37813" s="2"/>
      <c r="B37813" s="2"/>
      <c r="C37813" s="2"/>
      <c r="G37813" s="94"/>
      <c r="H37813" s="94"/>
      <c r="I37813" s="94"/>
      <c r="J37813" s="2"/>
      <c r="P37813" s="30"/>
      <c r="T37813" s="2"/>
      <c r="V37813" s="2"/>
      <c r="W37813" s="28"/>
      <c r="Y37813" s="30"/>
      <c r="Z37813" s="30"/>
      <c r="AB37813" s="6"/>
    </row>
    <row r="37814" spans="1:28">
      <c r="A37814" s="2"/>
      <c r="B37814" s="2"/>
      <c r="C37814" s="2"/>
      <c r="G37814" s="94"/>
      <c r="H37814" s="94"/>
      <c r="I37814" s="94"/>
      <c r="J37814" s="2"/>
      <c r="P37814" s="30"/>
      <c r="T37814" s="2"/>
      <c r="V37814" s="2"/>
      <c r="W37814" s="28"/>
      <c r="Y37814" s="30"/>
      <c r="Z37814" s="30"/>
      <c r="AB37814" s="6"/>
    </row>
    <row r="37815" spans="1:28">
      <c r="A37815" s="2"/>
      <c r="B37815" s="2"/>
      <c r="C37815" s="2"/>
      <c r="G37815" s="94"/>
      <c r="H37815" s="94"/>
      <c r="I37815" s="94"/>
      <c r="J37815" s="2"/>
      <c r="P37815" s="30"/>
      <c r="T37815" s="2"/>
      <c r="V37815" s="2"/>
      <c r="W37815" s="28"/>
      <c r="Y37815" s="30"/>
      <c r="Z37815" s="30"/>
      <c r="AB37815" s="6"/>
    </row>
    <row r="37816" spans="1:28">
      <c r="A37816" s="2"/>
      <c r="B37816" s="2"/>
      <c r="C37816" s="2"/>
      <c r="G37816" s="94"/>
      <c r="H37816" s="94"/>
      <c r="I37816" s="94"/>
      <c r="J37816" s="2"/>
      <c r="P37816" s="30"/>
      <c r="T37816" s="2"/>
      <c r="V37816" s="2"/>
      <c r="W37816" s="28"/>
      <c r="Y37816" s="30"/>
      <c r="Z37816" s="30"/>
      <c r="AB37816" s="6"/>
    </row>
    <row r="37817" spans="1:28">
      <c r="A37817" s="2"/>
      <c r="B37817" s="2"/>
      <c r="C37817" s="2"/>
      <c r="G37817" s="94"/>
      <c r="H37817" s="94"/>
      <c r="I37817" s="94"/>
      <c r="J37817" s="2"/>
      <c r="P37817" s="30"/>
      <c r="T37817" s="2"/>
      <c r="V37817" s="2"/>
      <c r="W37817" s="28"/>
      <c r="Y37817" s="30"/>
      <c r="Z37817" s="30"/>
      <c r="AB37817" s="6"/>
    </row>
    <row r="37818" spans="1:28">
      <c r="A37818" s="2"/>
      <c r="B37818" s="2"/>
      <c r="C37818" s="2"/>
      <c r="G37818" s="94"/>
      <c r="H37818" s="94"/>
      <c r="I37818" s="94"/>
      <c r="J37818" s="2"/>
      <c r="P37818" s="30"/>
      <c r="T37818" s="2"/>
      <c r="V37818" s="2"/>
      <c r="W37818" s="28"/>
      <c r="Y37818" s="30"/>
      <c r="Z37818" s="30"/>
      <c r="AB37818" s="6"/>
    </row>
    <row r="37819" spans="1:28">
      <c r="A37819" s="2"/>
      <c r="B37819" s="2"/>
      <c r="C37819" s="2"/>
      <c r="G37819" s="94"/>
      <c r="H37819" s="94"/>
      <c r="I37819" s="94"/>
      <c r="J37819" s="2"/>
      <c r="P37819" s="30"/>
      <c r="T37819" s="2"/>
      <c r="V37819" s="2"/>
      <c r="W37819" s="28"/>
      <c r="Y37819" s="30"/>
      <c r="Z37819" s="30"/>
      <c r="AB37819" s="6"/>
    </row>
    <row r="37820" spans="1:28">
      <c r="A37820" s="2"/>
      <c r="B37820" s="2"/>
      <c r="C37820" s="2"/>
      <c r="G37820" s="94"/>
      <c r="H37820" s="94"/>
      <c r="I37820" s="94"/>
      <c r="J37820" s="2"/>
      <c r="P37820" s="30"/>
      <c r="T37820" s="2"/>
      <c r="V37820" s="2"/>
      <c r="W37820" s="28"/>
      <c r="Y37820" s="30"/>
      <c r="Z37820" s="30"/>
      <c r="AB37820" s="6"/>
    </row>
    <row r="37821" spans="1:28">
      <c r="A37821" s="2"/>
      <c r="B37821" s="2"/>
      <c r="C37821" s="2"/>
      <c r="G37821" s="94"/>
      <c r="H37821" s="94"/>
      <c r="I37821" s="94"/>
      <c r="J37821" s="2"/>
      <c r="P37821" s="30"/>
      <c r="T37821" s="2"/>
      <c r="V37821" s="2"/>
      <c r="W37821" s="28"/>
      <c r="Y37821" s="30"/>
      <c r="Z37821" s="30"/>
      <c r="AB37821" s="6"/>
    </row>
    <row r="37822" spans="1:28">
      <c r="A37822" s="2"/>
      <c r="B37822" s="2"/>
      <c r="C37822" s="2"/>
      <c r="G37822" s="94"/>
      <c r="H37822" s="94"/>
      <c r="I37822" s="94"/>
      <c r="J37822" s="2"/>
      <c r="P37822" s="30"/>
      <c r="T37822" s="2"/>
      <c r="V37822" s="2"/>
      <c r="W37822" s="28"/>
      <c r="Y37822" s="30"/>
      <c r="Z37822" s="30"/>
      <c r="AB37822" s="6"/>
    </row>
    <row r="37823" spans="1:28">
      <c r="A37823" s="2"/>
      <c r="B37823" s="2"/>
      <c r="C37823" s="2"/>
      <c r="G37823" s="94"/>
      <c r="H37823" s="94"/>
      <c r="I37823" s="94"/>
      <c r="J37823" s="2"/>
      <c r="P37823" s="30"/>
      <c r="T37823" s="2"/>
      <c r="V37823" s="2"/>
      <c r="W37823" s="28"/>
      <c r="Y37823" s="30"/>
      <c r="Z37823" s="30"/>
      <c r="AB37823" s="6"/>
    </row>
    <row r="37824" spans="1:28">
      <c r="A37824" s="2"/>
      <c r="B37824" s="2"/>
      <c r="C37824" s="2"/>
      <c r="G37824" s="94"/>
      <c r="H37824" s="94"/>
      <c r="I37824" s="94"/>
      <c r="J37824" s="2"/>
      <c r="P37824" s="30"/>
      <c r="T37824" s="2"/>
      <c r="V37824" s="2"/>
      <c r="W37824" s="28"/>
      <c r="Y37824" s="30"/>
      <c r="Z37824" s="30"/>
      <c r="AB37824" s="6"/>
    </row>
    <row r="37825" spans="1:28">
      <c r="A37825" s="2"/>
      <c r="B37825" s="2"/>
      <c r="C37825" s="2"/>
      <c r="G37825" s="94"/>
      <c r="H37825" s="94"/>
      <c r="I37825" s="94"/>
      <c r="J37825" s="2"/>
      <c r="P37825" s="30"/>
      <c r="T37825" s="2"/>
      <c r="V37825" s="2"/>
      <c r="W37825" s="28"/>
      <c r="Y37825" s="30"/>
      <c r="Z37825" s="30"/>
      <c r="AB37825" s="6"/>
    </row>
    <row r="37826" spans="1:28">
      <c r="A37826" s="2"/>
      <c r="B37826" s="2"/>
      <c r="C37826" s="2"/>
      <c r="G37826" s="94"/>
      <c r="H37826" s="94"/>
      <c r="I37826" s="94"/>
      <c r="J37826" s="2"/>
      <c r="P37826" s="30"/>
      <c r="T37826" s="2"/>
      <c r="V37826" s="2"/>
      <c r="W37826" s="28"/>
      <c r="Y37826" s="30"/>
      <c r="Z37826" s="30"/>
      <c r="AB37826" s="6"/>
    </row>
    <row r="37827" spans="1:28">
      <c r="A37827" s="2"/>
      <c r="B37827" s="2"/>
      <c r="C37827" s="2"/>
      <c r="G37827" s="94"/>
      <c r="H37827" s="94"/>
      <c r="I37827" s="94"/>
      <c r="J37827" s="2"/>
      <c r="P37827" s="30"/>
      <c r="T37827" s="2"/>
      <c r="V37827" s="2"/>
      <c r="W37827" s="28"/>
      <c r="Y37827" s="30"/>
      <c r="Z37827" s="30"/>
      <c r="AB37827" s="6"/>
    </row>
    <row r="37828" spans="1:28">
      <c r="A37828" s="2"/>
      <c r="B37828" s="2"/>
      <c r="C37828" s="2"/>
      <c r="G37828" s="94"/>
      <c r="H37828" s="94"/>
      <c r="I37828" s="94"/>
      <c r="J37828" s="2"/>
      <c r="P37828" s="30"/>
      <c r="T37828" s="2"/>
      <c r="V37828" s="2"/>
      <c r="W37828" s="28"/>
      <c r="Y37828" s="30"/>
      <c r="Z37828" s="30"/>
      <c r="AB37828" s="6"/>
    </row>
    <row r="37829" spans="1:28">
      <c r="A37829" s="2"/>
      <c r="B37829" s="2"/>
      <c r="C37829" s="2"/>
      <c r="G37829" s="94"/>
      <c r="H37829" s="94"/>
      <c r="I37829" s="94"/>
      <c r="J37829" s="2"/>
      <c r="P37829" s="30"/>
      <c r="T37829" s="2"/>
      <c r="V37829" s="2"/>
      <c r="W37829" s="28"/>
      <c r="Y37829" s="30"/>
      <c r="Z37829" s="30"/>
      <c r="AB37829" s="6"/>
    </row>
    <row r="37830" spans="1:28">
      <c r="A37830" s="2"/>
      <c r="B37830" s="2"/>
      <c r="C37830" s="2"/>
      <c r="G37830" s="94"/>
      <c r="H37830" s="94"/>
      <c r="I37830" s="94"/>
      <c r="J37830" s="2"/>
      <c r="P37830" s="30"/>
      <c r="T37830" s="2"/>
      <c r="V37830" s="2"/>
      <c r="W37830" s="28"/>
      <c r="Y37830" s="30"/>
      <c r="Z37830" s="30"/>
      <c r="AB37830" s="6"/>
    </row>
    <row r="37831" spans="1:28">
      <c r="A37831" s="2"/>
      <c r="B37831" s="2"/>
      <c r="C37831" s="2"/>
      <c r="G37831" s="94"/>
      <c r="H37831" s="94"/>
      <c r="I37831" s="94"/>
      <c r="J37831" s="2"/>
      <c r="P37831" s="30"/>
      <c r="T37831" s="2"/>
      <c r="V37831" s="2"/>
      <c r="W37831" s="28"/>
      <c r="Y37831" s="30"/>
      <c r="Z37831" s="30"/>
      <c r="AB37831" s="6"/>
    </row>
    <row r="37832" spans="1:28">
      <c r="A37832" s="2"/>
      <c r="B37832" s="2"/>
      <c r="C37832" s="2"/>
      <c r="G37832" s="94"/>
      <c r="H37832" s="94"/>
      <c r="I37832" s="94"/>
      <c r="J37832" s="2"/>
      <c r="P37832" s="30"/>
      <c r="T37832" s="2"/>
      <c r="V37832" s="2"/>
      <c r="W37832" s="28"/>
      <c r="Y37832" s="30"/>
      <c r="Z37832" s="30"/>
      <c r="AB37832" s="6"/>
    </row>
    <row r="37833" spans="1:28">
      <c r="A37833" s="2"/>
      <c r="B37833" s="2"/>
      <c r="C37833" s="2"/>
      <c r="G37833" s="94"/>
      <c r="H37833" s="94"/>
      <c r="I37833" s="94"/>
      <c r="J37833" s="2"/>
      <c r="P37833" s="30"/>
      <c r="T37833" s="2"/>
      <c r="V37833" s="2"/>
      <c r="W37833" s="28"/>
      <c r="Y37833" s="30"/>
      <c r="Z37833" s="30"/>
      <c r="AB37833" s="6"/>
    </row>
    <row r="37834" spans="1:28">
      <c r="A37834" s="2"/>
      <c r="B37834" s="2"/>
      <c r="C37834" s="2"/>
      <c r="G37834" s="94"/>
      <c r="H37834" s="94"/>
      <c r="I37834" s="94"/>
      <c r="J37834" s="2"/>
      <c r="P37834" s="30"/>
      <c r="T37834" s="2"/>
      <c r="V37834" s="2"/>
      <c r="W37834" s="28"/>
      <c r="Y37834" s="30"/>
      <c r="Z37834" s="30"/>
      <c r="AB37834" s="6"/>
    </row>
    <row r="37835" spans="1:28">
      <c r="A37835" s="2"/>
      <c r="B37835" s="2"/>
      <c r="C37835" s="2"/>
      <c r="G37835" s="94"/>
      <c r="H37835" s="94"/>
      <c r="I37835" s="94"/>
      <c r="J37835" s="2"/>
      <c r="P37835" s="30"/>
      <c r="T37835" s="2"/>
      <c r="V37835" s="2"/>
      <c r="W37835" s="28"/>
      <c r="Y37835" s="30"/>
      <c r="Z37835" s="30"/>
      <c r="AB37835" s="6"/>
    </row>
    <row r="37836" spans="1:28">
      <c r="A37836" s="2"/>
      <c r="B37836" s="2"/>
      <c r="C37836" s="2"/>
      <c r="G37836" s="94"/>
      <c r="H37836" s="94"/>
      <c r="I37836" s="94"/>
      <c r="J37836" s="2"/>
      <c r="P37836" s="30"/>
      <c r="T37836" s="2"/>
      <c r="V37836" s="2"/>
      <c r="W37836" s="28"/>
      <c r="Y37836" s="30"/>
      <c r="Z37836" s="30"/>
      <c r="AB37836" s="6"/>
    </row>
    <row r="37837" spans="1:28">
      <c r="A37837" s="2"/>
      <c r="B37837" s="2"/>
      <c r="C37837" s="2"/>
      <c r="G37837" s="94"/>
      <c r="H37837" s="94"/>
      <c r="I37837" s="94"/>
      <c r="J37837" s="2"/>
      <c r="P37837" s="30"/>
      <c r="T37837" s="2"/>
      <c r="V37837" s="2"/>
      <c r="W37837" s="28"/>
      <c r="Y37837" s="30"/>
      <c r="Z37837" s="30"/>
      <c r="AB37837" s="6"/>
    </row>
    <row r="37838" spans="1:28">
      <c r="A37838" s="2"/>
      <c r="B37838" s="2"/>
      <c r="C37838" s="2"/>
      <c r="G37838" s="94"/>
      <c r="H37838" s="94"/>
      <c r="I37838" s="94"/>
      <c r="J37838" s="2"/>
      <c r="P37838" s="30"/>
      <c r="T37838" s="2"/>
      <c r="V37838" s="2"/>
      <c r="W37838" s="28"/>
      <c r="Y37838" s="30"/>
      <c r="Z37838" s="30"/>
      <c r="AB37838" s="6"/>
    </row>
    <row r="37839" spans="1:28">
      <c r="A37839" s="2"/>
      <c r="B37839" s="2"/>
      <c r="C37839" s="2"/>
      <c r="G37839" s="94"/>
      <c r="H37839" s="94"/>
      <c r="I37839" s="94"/>
      <c r="J37839" s="2"/>
      <c r="P37839" s="30"/>
      <c r="T37839" s="2"/>
      <c r="V37839" s="2"/>
      <c r="W37839" s="28"/>
      <c r="Y37839" s="30"/>
      <c r="Z37839" s="30"/>
      <c r="AB37839" s="6"/>
    </row>
    <row r="37840" spans="1:28">
      <c r="A37840" s="2"/>
      <c r="B37840" s="2"/>
      <c r="C37840" s="2"/>
      <c r="G37840" s="94"/>
      <c r="H37840" s="94"/>
      <c r="I37840" s="94"/>
      <c r="J37840" s="2"/>
      <c r="P37840" s="30"/>
      <c r="T37840" s="2"/>
      <c r="V37840" s="2"/>
      <c r="W37840" s="28"/>
      <c r="Y37840" s="30"/>
      <c r="Z37840" s="30"/>
      <c r="AB37840" s="6"/>
    </row>
    <row r="37841" spans="1:28">
      <c r="A37841" s="2"/>
      <c r="B37841" s="2"/>
      <c r="C37841" s="2"/>
      <c r="G37841" s="94"/>
      <c r="H37841" s="94"/>
      <c r="I37841" s="94"/>
      <c r="J37841" s="2"/>
      <c r="P37841" s="30"/>
      <c r="T37841" s="2"/>
      <c r="V37841" s="2"/>
      <c r="W37841" s="28"/>
      <c r="Y37841" s="30"/>
      <c r="Z37841" s="30"/>
      <c r="AB37841" s="6"/>
    </row>
    <row r="37842" spans="1:28">
      <c r="A37842" s="2"/>
      <c r="B37842" s="2"/>
      <c r="C37842" s="2"/>
      <c r="G37842" s="94"/>
      <c r="H37842" s="94"/>
      <c r="I37842" s="94"/>
      <c r="J37842" s="2"/>
      <c r="P37842" s="30"/>
      <c r="T37842" s="2"/>
      <c r="V37842" s="2"/>
      <c r="W37842" s="28"/>
      <c r="Y37842" s="30"/>
      <c r="Z37842" s="30"/>
      <c r="AB37842" s="6"/>
    </row>
    <row r="37843" spans="1:28">
      <c r="A37843" s="2"/>
      <c r="B37843" s="2"/>
      <c r="C37843" s="2"/>
      <c r="G37843" s="94"/>
      <c r="H37843" s="94"/>
      <c r="I37843" s="94"/>
      <c r="J37843" s="2"/>
      <c r="P37843" s="30"/>
      <c r="T37843" s="2"/>
      <c r="V37843" s="2"/>
      <c r="W37843" s="28"/>
      <c r="Y37843" s="30"/>
      <c r="Z37843" s="30"/>
      <c r="AB37843" s="6"/>
    </row>
    <row r="37844" spans="1:28">
      <c r="A37844" s="2"/>
      <c r="B37844" s="2"/>
      <c r="C37844" s="2"/>
      <c r="G37844" s="94"/>
      <c r="H37844" s="94"/>
      <c r="I37844" s="94"/>
      <c r="J37844" s="2"/>
      <c r="P37844" s="30"/>
      <c r="T37844" s="2"/>
      <c r="V37844" s="2"/>
      <c r="W37844" s="28"/>
      <c r="Y37844" s="30"/>
      <c r="Z37844" s="30"/>
      <c r="AB37844" s="6"/>
    </row>
    <row r="37845" spans="1:28">
      <c r="A37845" s="2"/>
      <c r="B37845" s="2"/>
      <c r="C37845" s="2"/>
      <c r="G37845" s="94"/>
      <c r="H37845" s="94"/>
      <c r="I37845" s="94"/>
      <c r="J37845" s="2"/>
      <c r="P37845" s="30"/>
      <c r="T37845" s="2"/>
      <c r="V37845" s="2"/>
      <c r="W37845" s="28"/>
      <c r="Y37845" s="30"/>
      <c r="Z37845" s="30"/>
      <c r="AB37845" s="6"/>
    </row>
    <row r="37846" spans="1:28">
      <c r="A37846" s="2"/>
      <c r="B37846" s="2"/>
      <c r="C37846" s="2"/>
      <c r="G37846" s="94"/>
      <c r="H37846" s="94"/>
      <c r="I37846" s="94"/>
      <c r="J37846" s="2"/>
      <c r="P37846" s="30"/>
      <c r="T37846" s="2"/>
      <c r="V37846" s="2"/>
      <c r="W37846" s="28"/>
      <c r="Y37846" s="30"/>
      <c r="Z37846" s="30"/>
      <c r="AB37846" s="6"/>
    </row>
    <row r="37847" spans="1:28">
      <c r="A37847" s="2"/>
      <c r="B37847" s="2"/>
      <c r="C37847" s="2"/>
      <c r="G37847" s="94"/>
      <c r="H37847" s="94"/>
      <c r="I37847" s="94"/>
      <c r="J37847" s="2"/>
      <c r="P37847" s="30"/>
      <c r="T37847" s="2"/>
      <c r="V37847" s="2"/>
      <c r="W37847" s="28"/>
      <c r="Y37847" s="30"/>
      <c r="Z37847" s="30"/>
      <c r="AB37847" s="6"/>
    </row>
    <row r="37848" spans="1:28">
      <c r="A37848" s="2"/>
      <c r="B37848" s="2"/>
      <c r="C37848" s="2"/>
      <c r="G37848" s="94"/>
      <c r="H37848" s="94"/>
      <c r="I37848" s="94"/>
      <c r="J37848" s="2"/>
      <c r="P37848" s="30"/>
      <c r="T37848" s="2"/>
      <c r="V37848" s="2"/>
      <c r="W37848" s="28"/>
      <c r="Y37848" s="30"/>
      <c r="Z37848" s="30"/>
      <c r="AB37848" s="6"/>
    </row>
    <row r="37849" spans="1:28">
      <c r="A37849" s="2"/>
      <c r="B37849" s="2"/>
      <c r="C37849" s="2"/>
      <c r="G37849" s="94"/>
      <c r="H37849" s="94"/>
      <c r="I37849" s="94"/>
      <c r="J37849" s="2"/>
      <c r="P37849" s="30"/>
      <c r="T37849" s="2"/>
      <c r="V37849" s="2"/>
      <c r="W37849" s="28"/>
      <c r="Y37849" s="30"/>
      <c r="Z37849" s="30"/>
      <c r="AB37849" s="6"/>
    </row>
    <row r="37850" spans="1:28">
      <c r="A37850" s="2"/>
      <c r="B37850" s="2"/>
      <c r="C37850" s="2"/>
      <c r="G37850" s="94"/>
      <c r="H37850" s="94"/>
      <c r="I37850" s="94"/>
      <c r="J37850" s="2"/>
      <c r="P37850" s="30"/>
      <c r="T37850" s="2"/>
      <c r="V37850" s="2"/>
      <c r="W37850" s="28"/>
      <c r="Y37850" s="30"/>
      <c r="Z37850" s="30"/>
      <c r="AB37850" s="6"/>
    </row>
    <row r="37851" spans="1:28">
      <c r="A37851" s="2"/>
      <c r="B37851" s="2"/>
      <c r="C37851" s="2"/>
      <c r="G37851" s="94"/>
      <c r="H37851" s="94"/>
      <c r="I37851" s="94"/>
      <c r="J37851" s="2"/>
      <c r="P37851" s="30"/>
      <c r="T37851" s="2"/>
      <c r="V37851" s="2"/>
      <c r="W37851" s="28"/>
      <c r="Y37851" s="30"/>
      <c r="Z37851" s="30"/>
      <c r="AB37851" s="6"/>
    </row>
    <row r="37852" spans="1:28">
      <c r="A37852" s="2"/>
      <c r="B37852" s="2"/>
      <c r="C37852" s="2"/>
      <c r="G37852" s="94"/>
      <c r="H37852" s="94"/>
      <c r="I37852" s="94"/>
      <c r="J37852" s="2"/>
      <c r="P37852" s="30"/>
      <c r="T37852" s="2"/>
      <c r="V37852" s="2"/>
      <c r="W37852" s="28"/>
      <c r="Y37852" s="30"/>
      <c r="Z37852" s="30"/>
      <c r="AB37852" s="6"/>
    </row>
    <row r="37853" spans="1:28">
      <c r="A37853" s="2"/>
      <c r="B37853" s="2"/>
      <c r="C37853" s="2"/>
      <c r="G37853" s="94"/>
      <c r="H37853" s="94"/>
      <c r="I37853" s="94"/>
      <c r="J37853" s="2"/>
      <c r="P37853" s="30"/>
      <c r="T37853" s="2"/>
      <c r="V37853" s="2"/>
      <c r="W37853" s="28"/>
      <c r="Y37853" s="30"/>
      <c r="Z37853" s="30"/>
      <c r="AB37853" s="6"/>
    </row>
    <row r="37854" spans="1:28">
      <c r="A37854" s="2"/>
      <c r="B37854" s="2"/>
      <c r="C37854" s="2"/>
      <c r="G37854" s="94"/>
      <c r="H37854" s="94"/>
      <c r="I37854" s="94"/>
      <c r="J37854" s="2"/>
      <c r="P37854" s="30"/>
      <c r="T37854" s="2"/>
      <c r="V37854" s="2"/>
      <c r="W37854" s="28"/>
      <c r="Y37854" s="30"/>
      <c r="Z37854" s="30"/>
      <c r="AB37854" s="6"/>
    </row>
    <row r="37855" spans="1:28">
      <c r="A37855" s="2"/>
      <c r="B37855" s="2"/>
      <c r="C37855" s="2"/>
      <c r="G37855" s="94"/>
      <c r="H37855" s="94"/>
      <c r="I37855" s="94"/>
      <c r="J37855" s="2"/>
      <c r="P37855" s="30"/>
      <c r="T37855" s="2"/>
      <c r="V37855" s="2"/>
      <c r="W37855" s="28"/>
      <c r="Y37855" s="30"/>
      <c r="Z37855" s="30"/>
      <c r="AB37855" s="6"/>
    </row>
    <row r="37856" spans="1:28">
      <c r="A37856" s="2"/>
      <c r="B37856" s="2"/>
      <c r="C37856" s="2"/>
      <c r="G37856" s="94"/>
      <c r="H37856" s="94"/>
      <c r="I37856" s="94"/>
      <c r="J37856" s="2"/>
      <c r="P37856" s="30"/>
      <c r="T37856" s="2"/>
      <c r="V37856" s="2"/>
      <c r="W37856" s="28"/>
      <c r="Y37856" s="30"/>
      <c r="Z37856" s="30"/>
      <c r="AB37856" s="6"/>
    </row>
    <row r="37857" spans="1:28">
      <c r="A37857" s="2"/>
      <c r="B37857" s="2"/>
      <c r="C37857" s="2"/>
      <c r="G37857" s="94"/>
      <c r="H37857" s="94"/>
      <c r="I37857" s="94"/>
      <c r="J37857" s="2"/>
      <c r="P37857" s="30"/>
      <c r="T37857" s="2"/>
      <c r="V37857" s="2"/>
      <c r="W37857" s="28"/>
      <c r="Y37857" s="30"/>
      <c r="Z37857" s="30"/>
      <c r="AB37857" s="6"/>
    </row>
    <row r="37858" spans="1:28">
      <c r="A37858" s="2"/>
      <c r="B37858" s="2"/>
      <c r="C37858" s="2"/>
      <c r="G37858" s="94"/>
      <c r="H37858" s="94"/>
      <c r="I37858" s="94"/>
      <c r="J37858" s="2"/>
      <c r="P37858" s="30"/>
      <c r="T37858" s="2"/>
      <c r="V37858" s="2"/>
      <c r="W37858" s="28"/>
      <c r="Y37858" s="30"/>
      <c r="Z37858" s="30"/>
      <c r="AB37858" s="6"/>
    </row>
    <row r="37859" spans="1:28">
      <c r="A37859" s="2"/>
      <c r="B37859" s="2"/>
      <c r="C37859" s="2"/>
      <c r="G37859" s="94"/>
      <c r="H37859" s="94"/>
      <c r="I37859" s="94"/>
      <c r="J37859" s="2"/>
      <c r="P37859" s="30"/>
      <c r="T37859" s="2"/>
      <c r="V37859" s="2"/>
      <c r="W37859" s="28"/>
      <c r="Y37859" s="30"/>
      <c r="Z37859" s="30"/>
      <c r="AB37859" s="6"/>
    </row>
    <row r="37860" spans="1:28">
      <c r="A37860" s="2"/>
      <c r="B37860" s="2"/>
      <c r="C37860" s="2"/>
      <c r="G37860" s="94"/>
      <c r="H37860" s="94"/>
      <c r="I37860" s="94"/>
      <c r="J37860" s="2"/>
      <c r="P37860" s="30"/>
      <c r="T37860" s="2"/>
      <c r="V37860" s="2"/>
      <c r="W37860" s="28"/>
      <c r="Y37860" s="30"/>
      <c r="Z37860" s="30"/>
      <c r="AB37860" s="6"/>
    </row>
    <row r="37861" spans="1:28">
      <c r="A37861" s="2"/>
      <c r="B37861" s="2"/>
      <c r="C37861" s="2"/>
      <c r="G37861" s="94"/>
      <c r="H37861" s="94"/>
      <c r="I37861" s="94"/>
      <c r="J37861" s="2"/>
      <c r="P37861" s="30"/>
      <c r="T37861" s="2"/>
      <c r="V37861" s="2"/>
      <c r="W37861" s="28"/>
      <c r="Y37861" s="30"/>
      <c r="Z37861" s="30"/>
      <c r="AB37861" s="6"/>
    </row>
    <row r="37862" spans="1:28">
      <c r="A37862" s="2"/>
      <c r="B37862" s="2"/>
      <c r="C37862" s="2"/>
      <c r="G37862" s="94"/>
      <c r="H37862" s="94"/>
      <c r="I37862" s="94"/>
      <c r="J37862" s="2"/>
      <c r="P37862" s="30"/>
      <c r="T37862" s="2"/>
      <c r="V37862" s="2"/>
      <c r="W37862" s="28"/>
      <c r="Y37862" s="30"/>
      <c r="Z37862" s="30"/>
      <c r="AB37862" s="6"/>
    </row>
    <row r="37863" spans="1:28">
      <c r="A37863" s="2"/>
      <c r="B37863" s="2"/>
      <c r="C37863" s="2"/>
      <c r="G37863" s="94"/>
      <c r="H37863" s="94"/>
      <c r="I37863" s="94"/>
      <c r="J37863" s="2"/>
      <c r="P37863" s="30"/>
      <c r="T37863" s="2"/>
      <c r="V37863" s="2"/>
      <c r="W37863" s="28"/>
      <c r="Y37863" s="30"/>
      <c r="Z37863" s="30"/>
      <c r="AB37863" s="6"/>
    </row>
    <row r="37864" spans="1:28">
      <c r="A37864" s="2"/>
      <c r="B37864" s="2"/>
      <c r="C37864" s="2"/>
      <c r="G37864" s="94"/>
      <c r="H37864" s="94"/>
      <c r="I37864" s="94"/>
      <c r="J37864" s="2"/>
      <c r="P37864" s="30"/>
      <c r="T37864" s="2"/>
      <c r="V37864" s="2"/>
      <c r="W37864" s="28"/>
      <c r="Y37864" s="30"/>
      <c r="Z37864" s="30"/>
      <c r="AB37864" s="6"/>
    </row>
    <row r="37865" spans="1:28">
      <c r="A37865" s="2"/>
      <c r="B37865" s="2"/>
      <c r="C37865" s="2"/>
      <c r="G37865" s="94"/>
      <c r="H37865" s="94"/>
      <c r="I37865" s="94"/>
      <c r="J37865" s="2"/>
      <c r="P37865" s="30"/>
      <c r="T37865" s="2"/>
      <c r="V37865" s="2"/>
      <c r="W37865" s="28"/>
      <c r="Y37865" s="30"/>
      <c r="Z37865" s="30"/>
      <c r="AB37865" s="6"/>
    </row>
    <row r="37866" spans="1:28">
      <c r="A37866" s="2"/>
      <c r="B37866" s="2"/>
      <c r="C37866" s="2"/>
      <c r="G37866" s="94"/>
      <c r="H37866" s="94"/>
      <c r="I37866" s="94"/>
      <c r="J37866" s="2"/>
      <c r="P37866" s="30"/>
      <c r="T37866" s="2"/>
      <c r="V37866" s="2"/>
      <c r="W37866" s="28"/>
      <c r="Y37866" s="30"/>
      <c r="Z37866" s="30"/>
      <c r="AB37866" s="6"/>
    </row>
    <row r="37867" spans="1:28">
      <c r="A37867" s="2"/>
      <c r="B37867" s="2"/>
      <c r="C37867" s="2"/>
      <c r="G37867" s="94"/>
      <c r="H37867" s="94"/>
      <c r="I37867" s="94"/>
      <c r="J37867" s="2"/>
      <c r="P37867" s="30"/>
      <c r="T37867" s="2"/>
      <c r="V37867" s="2"/>
      <c r="W37867" s="28"/>
      <c r="Y37867" s="30"/>
      <c r="Z37867" s="30"/>
      <c r="AB37867" s="6"/>
    </row>
    <row r="37868" spans="1:28">
      <c r="A37868" s="2"/>
      <c r="B37868" s="2"/>
      <c r="C37868" s="2"/>
      <c r="G37868" s="94"/>
      <c r="H37868" s="94"/>
      <c r="I37868" s="94"/>
      <c r="J37868" s="2"/>
      <c r="P37868" s="30"/>
      <c r="T37868" s="2"/>
      <c r="V37868" s="2"/>
      <c r="W37868" s="28"/>
      <c r="Y37868" s="30"/>
      <c r="Z37868" s="30"/>
      <c r="AB37868" s="6"/>
    </row>
    <row r="37869" spans="1:28">
      <c r="A37869" s="2"/>
      <c r="B37869" s="2"/>
      <c r="C37869" s="2"/>
      <c r="G37869" s="94"/>
      <c r="H37869" s="94"/>
      <c r="I37869" s="94"/>
      <c r="J37869" s="2"/>
      <c r="P37869" s="30"/>
      <c r="T37869" s="2"/>
      <c r="V37869" s="2"/>
      <c r="W37869" s="28"/>
      <c r="Y37869" s="30"/>
      <c r="Z37869" s="30"/>
      <c r="AB37869" s="6"/>
    </row>
    <row r="37870" spans="1:28">
      <c r="A37870" s="2"/>
      <c r="B37870" s="2"/>
      <c r="C37870" s="2"/>
      <c r="G37870" s="94"/>
      <c r="H37870" s="94"/>
      <c r="I37870" s="94"/>
      <c r="J37870" s="2"/>
      <c r="P37870" s="30"/>
      <c r="T37870" s="2"/>
      <c r="V37870" s="2"/>
      <c r="W37870" s="28"/>
      <c r="Y37870" s="30"/>
      <c r="Z37870" s="30"/>
      <c r="AB37870" s="6"/>
    </row>
    <row r="37871" spans="1:28">
      <c r="A37871" s="2"/>
      <c r="B37871" s="2"/>
      <c r="C37871" s="2"/>
      <c r="G37871" s="94"/>
      <c r="H37871" s="94"/>
      <c r="I37871" s="94"/>
      <c r="J37871" s="2"/>
      <c r="P37871" s="30"/>
      <c r="T37871" s="2"/>
      <c r="V37871" s="2"/>
      <c r="W37871" s="28"/>
      <c r="Y37871" s="30"/>
      <c r="Z37871" s="30"/>
      <c r="AB37871" s="6"/>
    </row>
    <row r="37872" spans="1:28">
      <c r="A37872" s="2"/>
      <c r="B37872" s="2"/>
      <c r="C37872" s="2"/>
      <c r="G37872" s="94"/>
      <c r="H37872" s="94"/>
      <c r="I37872" s="94"/>
      <c r="J37872" s="2"/>
      <c r="P37872" s="30"/>
      <c r="T37872" s="2"/>
      <c r="V37872" s="2"/>
      <c r="W37872" s="28"/>
      <c r="Y37872" s="30"/>
      <c r="Z37872" s="30"/>
      <c r="AB37872" s="6"/>
    </row>
    <row r="37873" spans="1:28">
      <c r="A37873" s="2"/>
      <c r="B37873" s="2"/>
      <c r="C37873" s="2"/>
      <c r="G37873" s="94"/>
      <c r="H37873" s="94"/>
      <c r="I37873" s="94"/>
      <c r="J37873" s="2"/>
      <c r="P37873" s="30"/>
      <c r="T37873" s="2"/>
      <c r="V37873" s="2"/>
      <c r="W37873" s="28"/>
      <c r="Y37873" s="30"/>
      <c r="Z37873" s="30"/>
      <c r="AB37873" s="6"/>
    </row>
    <row r="37874" spans="1:28">
      <c r="A37874" s="2"/>
      <c r="B37874" s="2"/>
      <c r="C37874" s="2"/>
      <c r="G37874" s="94"/>
      <c r="H37874" s="94"/>
      <c r="I37874" s="94"/>
      <c r="J37874" s="2"/>
      <c r="P37874" s="30"/>
      <c r="T37874" s="2"/>
      <c r="V37874" s="2"/>
      <c r="W37874" s="28"/>
      <c r="Y37874" s="30"/>
      <c r="Z37874" s="30"/>
      <c r="AB37874" s="6"/>
    </row>
    <row r="37875" spans="1:28">
      <c r="A37875" s="2"/>
      <c r="B37875" s="2"/>
      <c r="C37875" s="2"/>
      <c r="G37875" s="94"/>
      <c r="H37875" s="94"/>
      <c r="I37875" s="94"/>
      <c r="J37875" s="2"/>
      <c r="P37875" s="30"/>
      <c r="T37875" s="2"/>
      <c r="V37875" s="2"/>
      <c r="W37875" s="28"/>
      <c r="Y37875" s="30"/>
      <c r="Z37875" s="30"/>
      <c r="AB37875" s="6"/>
    </row>
    <row r="37876" spans="1:28">
      <c r="A37876" s="2"/>
      <c r="B37876" s="2"/>
      <c r="C37876" s="2"/>
      <c r="G37876" s="94"/>
      <c r="H37876" s="94"/>
      <c r="I37876" s="94"/>
      <c r="J37876" s="2"/>
      <c r="P37876" s="30"/>
      <c r="T37876" s="2"/>
      <c r="V37876" s="2"/>
      <c r="W37876" s="28"/>
      <c r="Y37876" s="30"/>
      <c r="Z37876" s="30"/>
      <c r="AB37876" s="6"/>
    </row>
    <row r="37877" spans="1:28">
      <c r="A37877" s="2"/>
      <c r="B37877" s="2"/>
      <c r="C37877" s="2"/>
      <c r="G37877" s="94"/>
      <c r="H37877" s="94"/>
      <c r="I37877" s="94"/>
      <c r="J37877" s="2"/>
      <c r="P37877" s="30"/>
      <c r="T37877" s="2"/>
      <c r="V37877" s="2"/>
      <c r="W37877" s="28"/>
      <c r="Y37877" s="30"/>
      <c r="Z37877" s="30"/>
      <c r="AB37877" s="6"/>
    </row>
    <row r="37878" spans="1:28">
      <c r="A37878" s="2"/>
      <c r="B37878" s="2"/>
      <c r="C37878" s="2"/>
      <c r="G37878" s="94"/>
      <c r="H37878" s="94"/>
      <c r="I37878" s="94"/>
      <c r="J37878" s="2"/>
      <c r="P37878" s="30"/>
      <c r="T37878" s="2"/>
      <c r="V37878" s="2"/>
      <c r="W37878" s="28"/>
      <c r="Y37878" s="30"/>
      <c r="Z37878" s="30"/>
      <c r="AB37878" s="6"/>
    </row>
    <row r="37879" spans="1:28">
      <c r="A37879" s="2"/>
      <c r="B37879" s="2"/>
      <c r="C37879" s="2"/>
      <c r="G37879" s="94"/>
      <c r="H37879" s="94"/>
      <c r="I37879" s="94"/>
      <c r="J37879" s="2"/>
      <c r="P37879" s="30"/>
      <c r="T37879" s="2"/>
      <c r="V37879" s="2"/>
      <c r="W37879" s="28"/>
      <c r="Y37879" s="30"/>
      <c r="Z37879" s="30"/>
      <c r="AB37879" s="6"/>
    </row>
    <row r="37880" spans="1:28">
      <c r="A37880" s="2"/>
      <c r="B37880" s="2"/>
      <c r="C37880" s="2"/>
      <c r="G37880" s="94"/>
      <c r="H37880" s="94"/>
      <c r="I37880" s="94"/>
      <c r="J37880" s="2"/>
      <c r="P37880" s="30"/>
      <c r="T37880" s="2"/>
      <c r="V37880" s="2"/>
      <c r="W37880" s="28"/>
      <c r="Y37880" s="30"/>
      <c r="Z37880" s="30"/>
      <c r="AB37880" s="6"/>
    </row>
    <row r="37881" spans="1:28">
      <c r="A37881" s="2"/>
      <c r="B37881" s="2"/>
      <c r="C37881" s="2"/>
      <c r="G37881" s="94"/>
      <c r="H37881" s="94"/>
      <c r="I37881" s="94"/>
      <c r="J37881" s="2"/>
      <c r="P37881" s="30"/>
      <c r="T37881" s="2"/>
      <c r="V37881" s="2"/>
      <c r="W37881" s="28"/>
      <c r="Y37881" s="30"/>
      <c r="Z37881" s="30"/>
      <c r="AB37881" s="6"/>
    </row>
    <row r="37882" spans="1:28">
      <c r="A37882" s="2"/>
      <c r="B37882" s="2"/>
      <c r="C37882" s="2"/>
      <c r="G37882" s="94"/>
      <c r="H37882" s="94"/>
      <c r="I37882" s="94"/>
      <c r="J37882" s="2"/>
      <c r="P37882" s="30"/>
      <c r="T37882" s="2"/>
      <c r="V37882" s="2"/>
      <c r="W37882" s="28"/>
      <c r="Y37882" s="30"/>
      <c r="Z37882" s="30"/>
      <c r="AB37882" s="6"/>
    </row>
    <row r="37883" spans="1:28">
      <c r="A37883" s="2"/>
      <c r="B37883" s="2"/>
      <c r="C37883" s="2"/>
      <c r="G37883" s="94"/>
      <c r="H37883" s="94"/>
      <c r="I37883" s="94"/>
      <c r="J37883" s="2"/>
      <c r="P37883" s="30"/>
      <c r="T37883" s="2"/>
      <c r="V37883" s="2"/>
      <c r="W37883" s="28"/>
      <c r="Y37883" s="30"/>
      <c r="Z37883" s="30"/>
      <c r="AB37883" s="6"/>
    </row>
    <row r="37884" spans="1:28">
      <c r="A37884" s="2"/>
      <c r="B37884" s="2"/>
      <c r="C37884" s="2"/>
      <c r="G37884" s="94"/>
      <c r="H37884" s="94"/>
      <c r="I37884" s="94"/>
      <c r="J37884" s="2"/>
      <c r="P37884" s="30"/>
      <c r="T37884" s="2"/>
      <c r="V37884" s="2"/>
      <c r="W37884" s="28"/>
      <c r="Y37884" s="30"/>
      <c r="Z37884" s="30"/>
      <c r="AB37884" s="6"/>
    </row>
    <row r="37885" spans="1:28">
      <c r="A37885" s="2"/>
      <c r="B37885" s="2"/>
      <c r="C37885" s="2"/>
      <c r="G37885" s="94"/>
      <c r="H37885" s="94"/>
      <c r="I37885" s="94"/>
      <c r="J37885" s="2"/>
      <c r="P37885" s="30"/>
      <c r="T37885" s="2"/>
      <c r="V37885" s="2"/>
      <c r="W37885" s="28"/>
      <c r="Y37885" s="30"/>
      <c r="Z37885" s="30"/>
      <c r="AB37885" s="6"/>
    </row>
    <row r="37886" spans="1:28">
      <c r="A37886" s="2"/>
      <c r="B37886" s="2"/>
      <c r="C37886" s="2"/>
      <c r="G37886" s="94"/>
      <c r="H37886" s="94"/>
      <c r="I37886" s="94"/>
      <c r="J37886" s="2"/>
      <c r="P37886" s="30"/>
      <c r="T37886" s="2"/>
      <c r="V37886" s="2"/>
      <c r="W37886" s="28"/>
      <c r="Y37886" s="30"/>
      <c r="Z37886" s="30"/>
      <c r="AB37886" s="6"/>
    </row>
    <row r="37887" spans="1:28">
      <c r="A37887" s="2"/>
      <c r="B37887" s="2"/>
      <c r="C37887" s="2"/>
      <c r="G37887" s="94"/>
      <c r="H37887" s="94"/>
      <c r="I37887" s="94"/>
      <c r="J37887" s="2"/>
      <c r="P37887" s="30"/>
      <c r="T37887" s="2"/>
      <c r="V37887" s="2"/>
      <c r="W37887" s="28"/>
      <c r="Y37887" s="30"/>
      <c r="Z37887" s="30"/>
      <c r="AB37887" s="6"/>
    </row>
    <row r="37888" spans="1:28">
      <c r="A37888" s="2"/>
      <c r="B37888" s="2"/>
      <c r="C37888" s="2"/>
      <c r="G37888" s="94"/>
      <c r="H37888" s="94"/>
      <c r="I37888" s="94"/>
      <c r="J37888" s="2"/>
      <c r="P37888" s="30"/>
      <c r="T37888" s="2"/>
      <c r="V37888" s="2"/>
      <c r="W37888" s="28"/>
      <c r="Y37888" s="30"/>
      <c r="Z37888" s="30"/>
      <c r="AB37888" s="6"/>
    </row>
    <row r="37889" spans="1:28">
      <c r="A37889" s="2"/>
      <c r="B37889" s="2"/>
      <c r="C37889" s="2"/>
      <c r="G37889" s="94"/>
      <c r="H37889" s="94"/>
      <c r="I37889" s="94"/>
      <c r="J37889" s="2"/>
      <c r="P37889" s="30"/>
      <c r="T37889" s="2"/>
      <c r="V37889" s="2"/>
      <c r="W37889" s="28"/>
      <c r="Y37889" s="30"/>
      <c r="Z37889" s="30"/>
      <c r="AB37889" s="6"/>
    </row>
    <row r="37890" spans="1:28">
      <c r="A37890" s="2"/>
      <c r="B37890" s="2"/>
      <c r="C37890" s="2"/>
      <c r="G37890" s="94"/>
      <c r="H37890" s="94"/>
      <c r="I37890" s="94"/>
      <c r="J37890" s="2"/>
      <c r="P37890" s="30"/>
      <c r="T37890" s="2"/>
      <c r="V37890" s="2"/>
      <c r="W37890" s="28"/>
      <c r="Y37890" s="30"/>
      <c r="Z37890" s="30"/>
      <c r="AB37890" s="6"/>
    </row>
    <row r="37891" spans="1:28">
      <c r="A37891" s="2"/>
      <c r="B37891" s="2"/>
      <c r="C37891" s="2"/>
      <c r="G37891" s="94"/>
      <c r="H37891" s="94"/>
      <c r="I37891" s="94"/>
      <c r="J37891" s="2"/>
      <c r="P37891" s="30"/>
      <c r="T37891" s="2"/>
      <c r="V37891" s="2"/>
      <c r="W37891" s="28"/>
      <c r="Y37891" s="30"/>
      <c r="Z37891" s="30"/>
      <c r="AB37891" s="6"/>
    </row>
    <row r="37892" spans="1:28">
      <c r="A37892" s="2"/>
      <c r="B37892" s="2"/>
      <c r="C37892" s="2"/>
      <c r="G37892" s="94"/>
      <c r="H37892" s="94"/>
      <c r="I37892" s="94"/>
      <c r="J37892" s="2"/>
      <c r="P37892" s="30"/>
      <c r="T37892" s="2"/>
      <c r="V37892" s="2"/>
      <c r="W37892" s="28"/>
      <c r="Y37892" s="30"/>
      <c r="Z37892" s="30"/>
      <c r="AB37892" s="6"/>
    </row>
    <row r="37893" spans="1:28">
      <c r="A37893" s="2"/>
      <c r="B37893" s="2"/>
      <c r="C37893" s="2"/>
      <c r="G37893" s="94"/>
      <c r="H37893" s="94"/>
      <c r="I37893" s="94"/>
      <c r="J37893" s="2"/>
      <c r="P37893" s="30"/>
      <c r="T37893" s="2"/>
      <c r="V37893" s="2"/>
      <c r="W37893" s="28"/>
      <c r="Y37893" s="30"/>
      <c r="Z37893" s="30"/>
      <c r="AB37893" s="6"/>
    </row>
    <row r="37894" spans="1:28">
      <c r="A37894" s="2"/>
      <c r="B37894" s="2"/>
      <c r="C37894" s="2"/>
      <c r="G37894" s="94"/>
      <c r="H37894" s="94"/>
      <c r="I37894" s="94"/>
      <c r="J37894" s="2"/>
      <c r="P37894" s="30"/>
      <c r="T37894" s="2"/>
      <c r="V37894" s="2"/>
      <c r="W37894" s="28"/>
      <c r="Y37894" s="30"/>
      <c r="Z37894" s="30"/>
      <c r="AB37894" s="6"/>
    </row>
    <row r="37895" spans="1:28">
      <c r="A37895" s="2"/>
      <c r="B37895" s="2"/>
      <c r="C37895" s="2"/>
      <c r="G37895" s="94"/>
      <c r="H37895" s="94"/>
      <c r="I37895" s="94"/>
      <c r="J37895" s="2"/>
      <c r="P37895" s="30"/>
      <c r="T37895" s="2"/>
      <c r="V37895" s="2"/>
      <c r="W37895" s="28"/>
      <c r="Y37895" s="30"/>
      <c r="Z37895" s="30"/>
      <c r="AB37895" s="6"/>
    </row>
    <row r="37896" spans="1:28">
      <c r="A37896" s="2"/>
      <c r="B37896" s="2"/>
      <c r="C37896" s="2"/>
      <c r="G37896" s="94"/>
      <c r="H37896" s="94"/>
      <c r="I37896" s="94"/>
      <c r="J37896" s="2"/>
      <c r="P37896" s="30"/>
      <c r="T37896" s="2"/>
      <c r="V37896" s="2"/>
      <c r="W37896" s="28"/>
      <c r="Y37896" s="30"/>
      <c r="Z37896" s="30"/>
      <c r="AB37896" s="6"/>
    </row>
    <row r="37897" spans="1:28">
      <c r="A37897" s="2"/>
      <c r="B37897" s="2"/>
      <c r="C37897" s="2"/>
      <c r="G37897" s="94"/>
      <c r="H37897" s="94"/>
      <c r="I37897" s="94"/>
      <c r="J37897" s="2"/>
      <c r="P37897" s="30"/>
      <c r="T37897" s="2"/>
      <c r="V37897" s="2"/>
      <c r="W37897" s="28"/>
      <c r="Y37897" s="30"/>
      <c r="Z37897" s="30"/>
      <c r="AB37897" s="6"/>
    </row>
    <row r="37898" spans="1:28">
      <c r="A37898" s="2"/>
      <c r="B37898" s="2"/>
      <c r="C37898" s="2"/>
      <c r="G37898" s="94"/>
      <c r="H37898" s="94"/>
      <c r="I37898" s="94"/>
      <c r="J37898" s="2"/>
      <c r="P37898" s="30"/>
      <c r="T37898" s="2"/>
      <c r="V37898" s="2"/>
      <c r="W37898" s="28"/>
      <c r="Y37898" s="30"/>
      <c r="Z37898" s="30"/>
      <c r="AB37898" s="6"/>
    </row>
    <row r="37899" spans="1:28">
      <c r="A37899" s="2"/>
      <c r="B37899" s="2"/>
      <c r="C37899" s="2"/>
      <c r="G37899" s="94"/>
      <c r="H37899" s="94"/>
      <c r="I37899" s="94"/>
      <c r="J37899" s="2"/>
      <c r="P37899" s="30"/>
      <c r="T37899" s="2"/>
      <c r="V37899" s="2"/>
      <c r="W37899" s="28"/>
      <c r="Y37899" s="30"/>
      <c r="Z37899" s="30"/>
      <c r="AB37899" s="6"/>
    </row>
    <row r="37900" spans="1:28">
      <c r="A37900" s="2"/>
      <c r="B37900" s="2"/>
      <c r="C37900" s="2"/>
      <c r="G37900" s="94"/>
      <c r="H37900" s="94"/>
      <c r="I37900" s="94"/>
      <c r="J37900" s="2"/>
      <c r="P37900" s="30"/>
      <c r="T37900" s="2"/>
      <c r="V37900" s="2"/>
      <c r="W37900" s="28"/>
      <c r="Y37900" s="30"/>
      <c r="Z37900" s="30"/>
      <c r="AB37900" s="6"/>
    </row>
    <row r="37901" spans="1:28">
      <c r="A37901" s="2"/>
      <c r="B37901" s="2"/>
      <c r="C37901" s="2"/>
      <c r="G37901" s="94"/>
      <c r="H37901" s="94"/>
      <c r="I37901" s="94"/>
      <c r="J37901" s="2"/>
      <c r="P37901" s="30"/>
      <c r="T37901" s="2"/>
      <c r="V37901" s="2"/>
      <c r="W37901" s="28"/>
      <c r="Y37901" s="30"/>
      <c r="Z37901" s="30"/>
      <c r="AB37901" s="6"/>
    </row>
    <row r="37902" spans="1:28">
      <c r="A37902" s="2"/>
      <c r="B37902" s="2"/>
      <c r="C37902" s="2"/>
      <c r="G37902" s="94"/>
      <c r="H37902" s="94"/>
      <c r="I37902" s="94"/>
      <c r="J37902" s="2"/>
      <c r="P37902" s="30"/>
      <c r="T37902" s="2"/>
      <c r="V37902" s="2"/>
      <c r="W37902" s="28"/>
      <c r="Y37902" s="30"/>
      <c r="Z37902" s="30"/>
      <c r="AB37902" s="6"/>
    </row>
    <row r="37903" spans="1:28">
      <c r="A37903" s="2"/>
      <c r="B37903" s="2"/>
      <c r="C37903" s="2"/>
      <c r="G37903" s="94"/>
      <c r="H37903" s="94"/>
      <c r="I37903" s="94"/>
      <c r="J37903" s="2"/>
      <c r="P37903" s="30"/>
      <c r="T37903" s="2"/>
      <c r="V37903" s="2"/>
      <c r="W37903" s="28"/>
      <c r="Y37903" s="30"/>
      <c r="Z37903" s="30"/>
      <c r="AB37903" s="6"/>
    </row>
    <row r="37904" spans="1:28">
      <c r="A37904" s="2"/>
      <c r="B37904" s="2"/>
      <c r="C37904" s="2"/>
      <c r="G37904" s="94"/>
      <c r="H37904" s="94"/>
      <c r="I37904" s="94"/>
      <c r="J37904" s="2"/>
      <c r="P37904" s="30"/>
      <c r="T37904" s="2"/>
      <c r="V37904" s="2"/>
      <c r="W37904" s="28"/>
      <c r="Y37904" s="30"/>
      <c r="Z37904" s="30"/>
      <c r="AB37904" s="6"/>
    </row>
    <row r="37905" spans="1:28">
      <c r="A37905" s="2"/>
      <c r="B37905" s="2"/>
      <c r="C37905" s="2"/>
      <c r="G37905" s="94"/>
      <c r="H37905" s="94"/>
      <c r="I37905" s="94"/>
      <c r="J37905" s="2"/>
      <c r="P37905" s="30"/>
      <c r="T37905" s="2"/>
      <c r="V37905" s="2"/>
      <c r="W37905" s="28"/>
      <c r="Y37905" s="30"/>
      <c r="Z37905" s="30"/>
      <c r="AB37905" s="6"/>
    </row>
    <row r="37906" spans="1:28">
      <c r="A37906" s="2"/>
      <c r="B37906" s="2"/>
      <c r="C37906" s="2"/>
      <c r="G37906" s="94"/>
      <c r="H37906" s="94"/>
      <c r="I37906" s="94"/>
      <c r="J37906" s="2"/>
      <c r="P37906" s="30"/>
      <c r="T37906" s="2"/>
      <c r="V37906" s="2"/>
      <c r="W37906" s="28"/>
      <c r="Y37906" s="30"/>
      <c r="Z37906" s="30"/>
      <c r="AB37906" s="6"/>
    </row>
    <row r="37907" spans="1:28">
      <c r="A37907" s="2"/>
      <c r="B37907" s="2"/>
      <c r="C37907" s="2"/>
      <c r="G37907" s="94"/>
      <c r="H37907" s="94"/>
      <c r="I37907" s="94"/>
      <c r="J37907" s="2"/>
      <c r="P37907" s="30"/>
      <c r="T37907" s="2"/>
      <c r="V37907" s="2"/>
      <c r="W37907" s="28"/>
      <c r="Y37907" s="30"/>
      <c r="Z37907" s="30"/>
      <c r="AB37907" s="6"/>
    </row>
    <row r="37908" spans="1:28">
      <c r="A37908" s="2"/>
      <c r="B37908" s="2"/>
      <c r="C37908" s="2"/>
      <c r="G37908" s="94"/>
      <c r="H37908" s="94"/>
      <c r="I37908" s="94"/>
      <c r="J37908" s="2"/>
      <c r="P37908" s="30"/>
      <c r="T37908" s="2"/>
      <c r="V37908" s="2"/>
      <c r="W37908" s="28"/>
      <c r="Y37908" s="30"/>
      <c r="Z37908" s="30"/>
      <c r="AB37908" s="6"/>
    </row>
    <row r="37909" spans="1:28">
      <c r="A37909" s="2"/>
      <c r="B37909" s="2"/>
      <c r="C37909" s="2"/>
      <c r="G37909" s="94"/>
      <c r="H37909" s="94"/>
      <c r="I37909" s="94"/>
      <c r="J37909" s="2"/>
      <c r="P37909" s="30"/>
      <c r="T37909" s="2"/>
      <c r="V37909" s="2"/>
      <c r="W37909" s="28"/>
      <c r="Y37909" s="30"/>
      <c r="Z37909" s="30"/>
      <c r="AB37909" s="6"/>
    </row>
    <row r="37910" spans="1:28">
      <c r="A37910" s="2"/>
      <c r="B37910" s="2"/>
      <c r="C37910" s="2"/>
      <c r="G37910" s="94"/>
      <c r="H37910" s="94"/>
      <c r="I37910" s="94"/>
      <c r="J37910" s="2"/>
      <c r="P37910" s="30"/>
      <c r="T37910" s="2"/>
      <c r="V37910" s="2"/>
      <c r="W37910" s="28"/>
      <c r="Y37910" s="30"/>
      <c r="Z37910" s="30"/>
      <c r="AB37910" s="6"/>
    </row>
    <row r="37911" spans="1:28">
      <c r="A37911" s="2"/>
      <c r="B37911" s="2"/>
      <c r="C37911" s="2"/>
      <c r="G37911" s="94"/>
      <c r="H37911" s="94"/>
      <c r="I37911" s="94"/>
      <c r="J37911" s="2"/>
      <c r="P37911" s="30"/>
      <c r="T37911" s="2"/>
      <c r="V37911" s="2"/>
      <c r="W37911" s="28"/>
      <c r="Y37911" s="30"/>
      <c r="Z37911" s="30"/>
      <c r="AB37911" s="6"/>
    </row>
    <row r="37912" spans="1:28">
      <c r="A37912" s="2"/>
      <c r="B37912" s="2"/>
      <c r="C37912" s="2"/>
      <c r="G37912" s="94"/>
      <c r="H37912" s="94"/>
      <c r="I37912" s="94"/>
      <c r="J37912" s="2"/>
      <c r="P37912" s="30"/>
      <c r="T37912" s="2"/>
      <c r="V37912" s="2"/>
      <c r="W37912" s="28"/>
      <c r="Y37912" s="30"/>
      <c r="Z37912" s="30"/>
      <c r="AB37912" s="6"/>
    </row>
    <row r="37913" spans="1:28">
      <c r="A37913" s="2"/>
      <c r="B37913" s="2"/>
      <c r="C37913" s="2"/>
      <c r="G37913" s="94"/>
      <c r="H37913" s="94"/>
      <c r="I37913" s="94"/>
      <c r="J37913" s="2"/>
      <c r="P37913" s="30"/>
      <c r="T37913" s="2"/>
      <c r="V37913" s="2"/>
      <c r="W37913" s="28"/>
      <c r="Y37913" s="30"/>
      <c r="Z37913" s="30"/>
      <c r="AB37913" s="6"/>
    </row>
    <row r="37914" spans="1:28">
      <c r="A37914" s="2"/>
      <c r="B37914" s="2"/>
      <c r="C37914" s="2"/>
      <c r="G37914" s="94"/>
      <c r="H37914" s="94"/>
      <c r="I37914" s="94"/>
      <c r="J37914" s="2"/>
      <c r="P37914" s="30"/>
      <c r="T37914" s="2"/>
      <c r="V37914" s="2"/>
      <c r="W37914" s="28"/>
      <c r="Y37914" s="30"/>
      <c r="Z37914" s="30"/>
      <c r="AB37914" s="6"/>
    </row>
    <row r="37915" spans="1:28">
      <c r="A37915" s="2"/>
      <c r="B37915" s="2"/>
      <c r="C37915" s="2"/>
      <c r="G37915" s="94"/>
      <c r="H37915" s="94"/>
      <c r="I37915" s="94"/>
      <c r="J37915" s="2"/>
      <c r="P37915" s="30"/>
      <c r="T37915" s="2"/>
      <c r="V37915" s="2"/>
      <c r="W37915" s="28"/>
      <c r="Y37915" s="30"/>
      <c r="Z37915" s="30"/>
      <c r="AB37915" s="6"/>
    </row>
    <row r="37916" spans="1:28">
      <c r="A37916" s="2"/>
      <c r="B37916" s="2"/>
      <c r="C37916" s="2"/>
      <c r="G37916" s="94"/>
      <c r="H37916" s="94"/>
      <c r="I37916" s="94"/>
      <c r="J37916" s="2"/>
      <c r="P37916" s="30"/>
      <c r="T37916" s="2"/>
      <c r="V37916" s="2"/>
      <c r="W37916" s="28"/>
      <c r="Y37916" s="30"/>
      <c r="Z37916" s="30"/>
      <c r="AB37916" s="6"/>
    </row>
    <row r="37917" spans="1:28">
      <c r="A37917" s="2"/>
      <c r="B37917" s="2"/>
      <c r="C37917" s="2"/>
      <c r="G37917" s="94"/>
      <c r="H37917" s="94"/>
      <c r="I37917" s="94"/>
      <c r="J37917" s="2"/>
      <c r="P37917" s="30"/>
      <c r="T37917" s="2"/>
      <c r="V37917" s="2"/>
      <c r="W37917" s="28"/>
      <c r="Y37917" s="30"/>
      <c r="Z37917" s="30"/>
      <c r="AB37917" s="6"/>
    </row>
    <row r="37918" spans="1:28">
      <c r="A37918" s="2"/>
      <c r="B37918" s="2"/>
      <c r="C37918" s="2"/>
      <c r="G37918" s="94"/>
      <c r="H37918" s="94"/>
      <c r="I37918" s="94"/>
      <c r="J37918" s="2"/>
      <c r="P37918" s="30"/>
      <c r="T37918" s="2"/>
      <c r="V37918" s="2"/>
      <c r="W37918" s="28"/>
      <c r="Y37918" s="30"/>
      <c r="Z37918" s="30"/>
      <c r="AB37918" s="6"/>
    </row>
    <row r="37919" spans="1:28">
      <c r="A37919" s="2"/>
      <c r="B37919" s="2"/>
      <c r="C37919" s="2"/>
      <c r="G37919" s="94"/>
      <c r="H37919" s="94"/>
      <c r="I37919" s="94"/>
      <c r="J37919" s="2"/>
      <c r="P37919" s="30"/>
      <c r="T37919" s="2"/>
      <c r="V37919" s="2"/>
      <c r="W37919" s="28"/>
      <c r="Y37919" s="30"/>
      <c r="Z37919" s="30"/>
      <c r="AB37919" s="6"/>
    </row>
    <row r="37920" spans="1:28">
      <c r="A37920" s="2"/>
      <c r="B37920" s="2"/>
      <c r="C37920" s="2"/>
      <c r="G37920" s="94"/>
      <c r="H37920" s="94"/>
      <c r="I37920" s="94"/>
      <c r="J37920" s="2"/>
      <c r="P37920" s="30"/>
      <c r="T37920" s="2"/>
      <c r="V37920" s="2"/>
      <c r="W37920" s="28"/>
      <c r="Y37920" s="30"/>
      <c r="Z37920" s="30"/>
      <c r="AB37920" s="6"/>
    </row>
    <row r="37921" spans="1:28">
      <c r="A37921" s="2"/>
      <c r="B37921" s="2"/>
      <c r="C37921" s="2"/>
      <c r="G37921" s="94"/>
      <c r="H37921" s="94"/>
      <c r="I37921" s="94"/>
      <c r="J37921" s="2"/>
      <c r="P37921" s="30"/>
      <c r="T37921" s="2"/>
      <c r="V37921" s="2"/>
      <c r="W37921" s="28"/>
      <c r="Y37921" s="30"/>
      <c r="Z37921" s="30"/>
      <c r="AB37921" s="6"/>
    </row>
    <row r="37922" spans="1:28">
      <c r="A37922" s="2"/>
      <c r="B37922" s="2"/>
      <c r="C37922" s="2"/>
      <c r="G37922" s="94"/>
      <c r="H37922" s="94"/>
      <c r="I37922" s="94"/>
      <c r="J37922" s="2"/>
      <c r="P37922" s="30"/>
      <c r="T37922" s="2"/>
      <c r="V37922" s="2"/>
      <c r="W37922" s="28"/>
      <c r="Y37922" s="30"/>
      <c r="Z37922" s="30"/>
      <c r="AB37922" s="6"/>
    </row>
    <row r="37923" spans="1:28">
      <c r="A37923" s="2"/>
      <c r="B37923" s="2"/>
      <c r="C37923" s="2"/>
      <c r="G37923" s="94"/>
      <c r="H37923" s="94"/>
      <c r="I37923" s="94"/>
      <c r="J37923" s="2"/>
      <c r="P37923" s="30"/>
      <c r="T37923" s="2"/>
      <c r="V37923" s="2"/>
      <c r="W37923" s="28"/>
      <c r="Y37923" s="30"/>
      <c r="Z37923" s="30"/>
      <c r="AB37923" s="6"/>
    </row>
    <row r="37924" spans="1:28">
      <c r="A37924" s="2"/>
      <c r="B37924" s="2"/>
      <c r="C37924" s="2"/>
      <c r="G37924" s="94"/>
      <c r="H37924" s="94"/>
      <c r="I37924" s="94"/>
      <c r="J37924" s="2"/>
      <c r="P37924" s="30"/>
      <c r="T37924" s="2"/>
      <c r="V37924" s="2"/>
      <c r="W37924" s="28"/>
      <c r="Y37924" s="30"/>
      <c r="Z37924" s="30"/>
      <c r="AB37924" s="6"/>
    </row>
    <row r="37925" spans="1:28">
      <c r="A37925" s="2"/>
      <c r="B37925" s="2"/>
      <c r="C37925" s="2"/>
      <c r="G37925" s="94"/>
      <c r="H37925" s="94"/>
      <c r="I37925" s="94"/>
      <c r="J37925" s="2"/>
      <c r="P37925" s="30"/>
      <c r="T37925" s="2"/>
      <c r="V37925" s="2"/>
      <c r="W37925" s="28"/>
      <c r="Y37925" s="30"/>
      <c r="Z37925" s="30"/>
      <c r="AB37925" s="6"/>
    </row>
    <row r="37926" spans="1:28">
      <c r="A37926" s="2"/>
      <c r="B37926" s="2"/>
      <c r="C37926" s="2"/>
      <c r="G37926" s="94"/>
      <c r="H37926" s="94"/>
      <c r="I37926" s="94"/>
      <c r="J37926" s="2"/>
      <c r="P37926" s="30"/>
      <c r="T37926" s="2"/>
      <c r="V37926" s="2"/>
      <c r="W37926" s="28"/>
      <c r="Y37926" s="30"/>
      <c r="Z37926" s="30"/>
      <c r="AB37926" s="6"/>
    </row>
    <row r="37927" spans="1:28">
      <c r="A37927" s="2"/>
      <c r="B37927" s="2"/>
      <c r="C37927" s="2"/>
      <c r="G37927" s="94"/>
      <c r="H37927" s="94"/>
      <c r="I37927" s="94"/>
      <c r="J37927" s="2"/>
      <c r="P37927" s="30"/>
      <c r="T37927" s="2"/>
      <c r="V37927" s="2"/>
      <c r="W37927" s="28"/>
      <c r="Y37927" s="30"/>
      <c r="Z37927" s="30"/>
      <c r="AB37927" s="6"/>
    </row>
    <row r="37928" spans="1:28">
      <c r="A37928" s="2"/>
      <c r="B37928" s="2"/>
      <c r="C37928" s="2"/>
      <c r="G37928" s="94"/>
      <c r="H37928" s="94"/>
      <c r="I37928" s="94"/>
      <c r="J37928" s="2"/>
      <c r="P37928" s="30"/>
      <c r="T37928" s="2"/>
      <c r="V37928" s="2"/>
      <c r="W37928" s="28"/>
      <c r="Y37928" s="30"/>
      <c r="Z37928" s="30"/>
      <c r="AB37928" s="6"/>
    </row>
    <row r="37929" spans="1:28">
      <c r="A37929" s="2"/>
      <c r="B37929" s="2"/>
      <c r="C37929" s="2"/>
      <c r="G37929" s="94"/>
      <c r="H37929" s="94"/>
      <c r="I37929" s="94"/>
      <c r="J37929" s="2"/>
      <c r="P37929" s="30"/>
      <c r="T37929" s="2"/>
      <c r="V37929" s="2"/>
      <c r="W37929" s="28"/>
      <c r="Y37929" s="30"/>
      <c r="Z37929" s="30"/>
      <c r="AB37929" s="6"/>
    </row>
    <row r="37930" spans="1:28">
      <c r="A37930" s="2"/>
      <c r="B37930" s="2"/>
      <c r="C37930" s="2"/>
      <c r="G37930" s="94"/>
      <c r="H37930" s="94"/>
      <c r="I37930" s="94"/>
      <c r="J37930" s="2"/>
      <c r="P37930" s="30"/>
      <c r="T37930" s="2"/>
      <c r="V37930" s="2"/>
      <c r="W37930" s="28"/>
      <c r="Y37930" s="30"/>
      <c r="Z37930" s="30"/>
      <c r="AB37930" s="6"/>
    </row>
    <row r="37931" spans="1:28">
      <c r="A37931" s="2"/>
      <c r="B37931" s="2"/>
      <c r="C37931" s="2"/>
      <c r="G37931" s="94"/>
      <c r="H37931" s="94"/>
      <c r="I37931" s="94"/>
      <c r="J37931" s="2"/>
      <c r="P37931" s="30"/>
      <c r="T37931" s="2"/>
      <c r="V37931" s="2"/>
      <c r="W37931" s="28"/>
      <c r="Y37931" s="30"/>
      <c r="Z37931" s="30"/>
      <c r="AB37931" s="6"/>
    </row>
    <row r="37932" spans="1:28">
      <c r="A37932" s="2"/>
      <c r="B37932" s="2"/>
      <c r="C37932" s="2"/>
      <c r="G37932" s="94"/>
      <c r="H37932" s="94"/>
      <c r="I37932" s="94"/>
      <c r="J37932" s="2"/>
      <c r="P37932" s="30"/>
      <c r="T37932" s="2"/>
      <c r="V37932" s="2"/>
      <c r="W37932" s="28"/>
      <c r="Y37932" s="30"/>
      <c r="Z37932" s="30"/>
      <c r="AB37932" s="6"/>
    </row>
    <row r="37933" spans="1:28">
      <c r="A37933" s="2"/>
      <c r="B37933" s="2"/>
      <c r="C37933" s="2"/>
      <c r="G37933" s="94"/>
      <c r="H37933" s="94"/>
      <c r="I37933" s="94"/>
      <c r="J37933" s="2"/>
      <c r="P37933" s="30"/>
      <c r="T37933" s="2"/>
      <c r="V37933" s="2"/>
      <c r="W37933" s="28"/>
      <c r="Y37933" s="30"/>
      <c r="Z37933" s="30"/>
      <c r="AB37933" s="6"/>
    </row>
    <row r="37934" spans="1:28">
      <c r="A37934" s="2"/>
      <c r="B37934" s="2"/>
      <c r="C37934" s="2"/>
      <c r="G37934" s="94"/>
      <c r="H37934" s="94"/>
      <c r="I37934" s="94"/>
      <c r="J37934" s="2"/>
      <c r="P37934" s="30"/>
      <c r="T37934" s="2"/>
      <c r="V37934" s="2"/>
      <c r="W37934" s="28"/>
      <c r="Y37934" s="30"/>
      <c r="Z37934" s="30"/>
      <c r="AB37934" s="6"/>
    </row>
    <row r="37935" spans="1:28">
      <c r="A37935" s="2"/>
      <c r="B37935" s="2"/>
      <c r="C37935" s="2"/>
      <c r="G37935" s="94"/>
      <c r="H37935" s="94"/>
      <c r="I37935" s="94"/>
      <c r="J37935" s="2"/>
      <c r="P37935" s="30"/>
      <c r="T37935" s="2"/>
      <c r="V37935" s="2"/>
      <c r="W37935" s="28"/>
      <c r="Y37935" s="30"/>
      <c r="Z37935" s="30"/>
      <c r="AB37935" s="6"/>
    </row>
    <row r="37936" spans="1:28">
      <c r="A37936" s="2"/>
      <c r="B37936" s="2"/>
      <c r="C37936" s="2"/>
      <c r="G37936" s="94"/>
      <c r="H37936" s="94"/>
      <c r="I37936" s="94"/>
      <c r="J37936" s="2"/>
      <c r="P37936" s="30"/>
      <c r="T37936" s="2"/>
      <c r="V37936" s="2"/>
      <c r="W37936" s="28"/>
      <c r="Y37936" s="30"/>
      <c r="Z37936" s="30"/>
      <c r="AB37936" s="6"/>
    </row>
    <row r="37937" spans="1:28">
      <c r="A37937" s="2"/>
      <c r="B37937" s="2"/>
      <c r="C37937" s="2"/>
      <c r="G37937" s="94"/>
      <c r="H37937" s="94"/>
      <c r="I37937" s="94"/>
      <c r="J37937" s="2"/>
      <c r="P37937" s="30"/>
      <c r="T37937" s="2"/>
      <c r="V37937" s="2"/>
      <c r="W37937" s="28"/>
      <c r="Y37937" s="30"/>
      <c r="Z37937" s="30"/>
      <c r="AB37937" s="6"/>
    </row>
    <row r="37938" spans="1:28">
      <c r="A37938" s="2"/>
      <c r="B37938" s="2"/>
      <c r="C37938" s="2"/>
      <c r="G37938" s="94"/>
      <c r="H37938" s="94"/>
      <c r="I37938" s="94"/>
      <c r="J37938" s="2"/>
      <c r="P37938" s="30"/>
      <c r="T37938" s="2"/>
      <c r="V37938" s="2"/>
      <c r="W37938" s="28"/>
      <c r="Y37938" s="30"/>
      <c r="Z37938" s="30"/>
      <c r="AB37938" s="6"/>
    </row>
    <row r="37939" spans="1:28">
      <c r="A37939" s="2"/>
      <c r="B37939" s="2"/>
      <c r="C37939" s="2"/>
      <c r="G37939" s="94"/>
      <c r="H37939" s="94"/>
      <c r="I37939" s="94"/>
      <c r="J37939" s="2"/>
      <c r="P37939" s="30"/>
      <c r="T37939" s="2"/>
      <c r="V37939" s="2"/>
      <c r="W37939" s="28"/>
      <c r="Y37939" s="30"/>
      <c r="Z37939" s="30"/>
      <c r="AB37939" s="6"/>
    </row>
    <row r="37940" spans="1:28">
      <c r="A37940" s="2"/>
      <c r="B37940" s="2"/>
      <c r="C37940" s="2"/>
      <c r="G37940" s="94"/>
      <c r="H37940" s="94"/>
      <c r="I37940" s="94"/>
      <c r="J37940" s="2"/>
      <c r="P37940" s="30"/>
      <c r="T37940" s="2"/>
      <c r="V37940" s="2"/>
      <c r="W37940" s="28"/>
      <c r="Y37940" s="30"/>
      <c r="Z37940" s="30"/>
      <c r="AB37940" s="6"/>
    </row>
    <row r="37941" spans="1:28">
      <c r="A37941" s="2"/>
      <c r="B37941" s="2"/>
      <c r="C37941" s="2"/>
      <c r="G37941" s="94"/>
      <c r="H37941" s="94"/>
      <c r="I37941" s="94"/>
      <c r="J37941" s="2"/>
      <c r="P37941" s="30"/>
      <c r="T37941" s="2"/>
      <c r="V37941" s="2"/>
      <c r="W37941" s="28"/>
      <c r="Y37941" s="30"/>
      <c r="Z37941" s="30"/>
      <c r="AB37941" s="6"/>
    </row>
    <row r="37942" spans="1:28">
      <c r="A37942" s="2"/>
      <c r="B37942" s="2"/>
      <c r="C37942" s="2"/>
      <c r="G37942" s="94"/>
      <c r="H37942" s="94"/>
      <c r="I37942" s="94"/>
      <c r="J37942" s="2"/>
      <c r="P37942" s="30"/>
      <c r="T37942" s="2"/>
      <c r="V37942" s="2"/>
      <c r="W37942" s="28"/>
      <c r="Y37942" s="30"/>
      <c r="Z37942" s="30"/>
      <c r="AB37942" s="6"/>
    </row>
    <row r="37943" spans="1:28">
      <c r="A37943" s="2"/>
      <c r="B37943" s="2"/>
      <c r="C37943" s="2"/>
      <c r="G37943" s="94"/>
      <c r="H37943" s="94"/>
      <c r="I37943" s="94"/>
      <c r="J37943" s="2"/>
      <c r="P37943" s="30"/>
      <c r="T37943" s="2"/>
      <c r="V37943" s="2"/>
      <c r="W37943" s="28"/>
      <c r="Y37943" s="30"/>
      <c r="Z37943" s="30"/>
      <c r="AB37943" s="6"/>
    </row>
    <row r="37944" spans="1:28">
      <c r="A37944" s="2"/>
      <c r="B37944" s="2"/>
      <c r="C37944" s="2"/>
      <c r="G37944" s="94"/>
      <c r="H37944" s="94"/>
      <c r="I37944" s="94"/>
      <c r="J37944" s="2"/>
      <c r="P37944" s="30"/>
      <c r="T37944" s="2"/>
      <c r="V37944" s="2"/>
      <c r="W37944" s="28"/>
      <c r="Y37944" s="30"/>
      <c r="Z37944" s="30"/>
      <c r="AB37944" s="6"/>
    </row>
    <row r="37945" spans="1:28">
      <c r="A37945" s="2"/>
      <c r="B37945" s="2"/>
      <c r="C37945" s="2"/>
      <c r="G37945" s="94"/>
      <c r="H37945" s="94"/>
      <c r="I37945" s="94"/>
      <c r="J37945" s="2"/>
      <c r="P37945" s="30"/>
      <c r="T37945" s="2"/>
      <c r="V37945" s="2"/>
      <c r="W37945" s="28"/>
      <c r="Y37945" s="30"/>
      <c r="Z37945" s="30"/>
      <c r="AB37945" s="6"/>
    </row>
    <row r="37946" spans="1:28">
      <c r="A37946" s="2"/>
      <c r="B37946" s="2"/>
      <c r="C37946" s="2"/>
      <c r="G37946" s="94"/>
      <c r="H37946" s="94"/>
      <c r="I37946" s="94"/>
      <c r="J37946" s="2"/>
      <c r="P37946" s="30"/>
      <c r="T37946" s="2"/>
      <c r="V37946" s="2"/>
      <c r="W37946" s="28"/>
      <c r="Y37946" s="30"/>
      <c r="Z37946" s="30"/>
      <c r="AB37946" s="6"/>
    </row>
    <row r="37947" spans="1:28">
      <c r="A37947" s="2"/>
      <c r="B37947" s="2"/>
      <c r="C37947" s="2"/>
      <c r="G37947" s="94"/>
      <c r="H37947" s="94"/>
      <c r="I37947" s="94"/>
      <c r="J37947" s="2"/>
      <c r="P37947" s="30"/>
      <c r="T37947" s="2"/>
      <c r="V37947" s="2"/>
      <c r="W37947" s="28"/>
      <c r="Y37947" s="30"/>
      <c r="Z37947" s="30"/>
      <c r="AB37947" s="6"/>
    </row>
    <row r="37948" spans="1:28">
      <c r="A37948" s="2"/>
      <c r="B37948" s="2"/>
      <c r="C37948" s="2"/>
      <c r="G37948" s="94"/>
      <c r="H37948" s="94"/>
      <c r="I37948" s="94"/>
      <c r="J37948" s="2"/>
      <c r="P37948" s="30"/>
      <c r="T37948" s="2"/>
      <c r="V37948" s="2"/>
      <c r="W37948" s="28"/>
      <c r="Y37948" s="30"/>
      <c r="Z37948" s="30"/>
      <c r="AB37948" s="6"/>
    </row>
    <row r="37949" spans="1:28">
      <c r="A37949" s="2"/>
      <c r="B37949" s="2"/>
      <c r="C37949" s="2"/>
      <c r="G37949" s="94"/>
      <c r="H37949" s="94"/>
      <c r="I37949" s="94"/>
      <c r="J37949" s="2"/>
      <c r="P37949" s="30"/>
      <c r="T37949" s="2"/>
      <c r="V37949" s="2"/>
      <c r="W37949" s="28"/>
      <c r="Y37949" s="30"/>
      <c r="Z37949" s="30"/>
      <c r="AB37949" s="6"/>
    </row>
    <row r="37950" spans="1:28">
      <c r="A37950" s="2"/>
      <c r="B37950" s="2"/>
      <c r="C37950" s="2"/>
      <c r="G37950" s="94"/>
      <c r="H37950" s="94"/>
      <c r="I37950" s="94"/>
      <c r="J37950" s="2"/>
      <c r="P37950" s="30"/>
      <c r="T37950" s="2"/>
      <c r="V37950" s="2"/>
      <c r="W37950" s="28"/>
      <c r="Y37950" s="30"/>
      <c r="Z37950" s="30"/>
      <c r="AB37950" s="6"/>
    </row>
    <row r="37951" spans="1:28">
      <c r="A37951" s="2"/>
      <c r="B37951" s="2"/>
      <c r="C37951" s="2"/>
      <c r="G37951" s="94"/>
      <c r="H37951" s="94"/>
      <c r="I37951" s="94"/>
      <c r="J37951" s="2"/>
      <c r="P37951" s="30"/>
      <c r="T37951" s="2"/>
      <c r="V37951" s="2"/>
      <c r="W37951" s="28"/>
      <c r="Y37951" s="30"/>
      <c r="Z37951" s="30"/>
      <c r="AB37951" s="6"/>
    </row>
    <row r="37952" spans="1:28">
      <c r="A37952" s="2"/>
      <c r="B37952" s="2"/>
      <c r="C37952" s="2"/>
      <c r="G37952" s="94"/>
      <c r="H37952" s="94"/>
      <c r="I37952" s="94"/>
      <c r="J37952" s="2"/>
      <c r="P37952" s="30"/>
      <c r="T37952" s="2"/>
      <c r="V37952" s="2"/>
      <c r="W37952" s="28"/>
      <c r="Y37952" s="30"/>
      <c r="Z37952" s="30"/>
      <c r="AB37952" s="6"/>
    </row>
    <row r="37953" spans="1:28">
      <c r="A37953" s="2"/>
      <c r="B37953" s="2"/>
      <c r="C37953" s="2"/>
      <c r="G37953" s="94"/>
      <c r="H37953" s="94"/>
      <c r="I37953" s="94"/>
      <c r="J37953" s="2"/>
      <c r="P37953" s="30"/>
      <c r="T37953" s="2"/>
      <c r="V37953" s="2"/>
      <c r="W37953" s="28"/>
      <c r="Y37953" s="30"/>
      <c r="Z37953" s="30"/>
      <c r="AB37953" s="6"/>
    </row>
    <row r="37954" spans="1:28">
      <c r="A37954" s="2"/>
      <c r="B37954" s="2"/>
      <c r="C37954" s="2"/>
      <c r="G37954" s="94"/>
      <c r="H37954" s="94"/>
      <c r="I37954" s="94"/>
      <c r="J37954" s="2"/>
      <c r="P37954" s="30"/>
      <c r="T37954" s="2"/>
      <c r="V37954" s="2"/>
      <c r="W37954" s="28"/>
      <c r="Y37954" s="30"/>
      <c r="Z37954" s="30"/>
      <c r="AB37954" s="6"/>
    </row>
    <row r="37955" spans="1:28">
      <c r="A37955" s="2"/>
      <c r="B37955" s="2"/>
      <c r="C37955" s="2"/>
      <c r="G37955" s="94"/>
      <c r="H37955" s="94"/>
      <c r="I37955" s="94"/>
      <c r="J37955" s="2"/>
      <c r="P37955" s="30"/>
      <c r="T37955" s="2"/>
      <c r="V37955" s="2"/>
      <c r="W37955" s="28"/>
      <c r="Y37955" s="30"/>
      <c r="Z37955" s="30"/>
      <c r="AB37955" s="6"/>
    </row>
    <row r="37956" spans="1:28">
      <c r="A37956" s="2"/>
      <c r="B37956" s="2"/>
      <c r="C37956" s="2"/>
      <c r="G37956" s="94"/>
      <c r="H37956" s="94"/>
      <c r="I37956" s="94"/>
      <c r="J37956" s="2"/>
      <c r="P37956" s="30"/>
      <c r="T37956" s="2"/>
      <c r="V37956" s="2"/>
      <c r="W37956" s="28"/>
      <c r="Y37956" s="30"/>
      <c r="Z37956" s="30"/>
      <c r="AB37956" s="6"/>
    </row>
    <row r="37957" spans="1:28">
      <c r="A37957" s="2"/>
      <c r="B37957" s="2"/>
      <c r="C37957" s="2"/>
      <c r="G37957" s="94"/>
      <c r="H37957" s="94"/>
      <c r="I37957" s="94"/>
      <c r="J37957" s="2"/>
      <c r="P37957" s="30"/>
      <c r="T37957" s="2"/>
      <c r="V37957" s="2"/>
      <c r="W37957" s="28"/>
      <c r="Y37957" s="30"/>
      <c r="Z37957" s="30"/>
      <c r="AB37957" s="6"/>
    </row>
    <row r="37958" spans="1:28">
      <c r="A37958" s="2"/>
      <c r="B37958" s="2"/>
      <c r="C37958" s="2"/>
      <c r="G37958" s="94"/>
      <c r="H37958" s="94"/>
      <c r="I37958" s="94"/>
      <c r="J37958" s="2"/>
      <c r="P37958" s="30"/>
      <c r="T37958" s="2"/>
      <c r="V37958" s="2"/>
      <c r="W37958" s="28"/>
      <c r="Y37958" s="30"/>
      <c r="Z37958" s="30"/>
      <c r="AB37958" s="6"/>
    </row>
    <row r="37959" spans="1:28">
      <c r="A37959" s="2"/>
      <c r="B37959" s="2"/>
      <c r="C37959" s="2"/>
      <c r="G37959" s="94"/>
      <c r="H37959" s="94"/>
      <c r="I37959" s="94"/>
      <c r="J37959" s="2"/>
      <c r="P37959" s="30"/>
      <c r="T37959" s="2"/>
      <c r="V37959" s="2"/>
      <c r="W37959" s="28"/>
      <c r="Y37959" s="30"/>
      <c r="Z37959" s="30"/>
      <c r="AB37959" s="6"/>
    </row>
    <row r="37960" spans="1:28">
      <c r="A37960" s="2"/>
      <c r="B37960" s="2"/>
      <c r="C37960" s="2"/>
      <c r="G37960" s="94"/>
      <c r="H37960" s="94"/>
      <c r="I37960" s="94"/>
      <c r="J37960" s="2"/>
      <c r="P37960" s="30"/>
      <c r="T37960" s="2"/>
      <c r="V37960" s="2"/>
      <c r="W37960" s="28"/>
      <c r="Y37960" s="30"/>
      <c r="Z37960" s="30"/>
      <c r="AB37960" s="6"/>
    </row>
    <row r="37961" spans="1:28">
      <c r="A37961" s="2"/>
      <c r="B37961" s="2"/>
      <c r="C37961" s="2"/>
      <c r="G37961" s="94"/>
      <c r="H37961" s="94"/>
      <c r="I37961" s="94"/>
      <c r="J37961" s="2"/>
      <c r="P37961" s="30"/>
      <c r="T37961" s="2"/>
      <c r="V37961" s="2"/>
      <c r="W37961" s="28"/>
      <c r="Y37961" s="30"/>
      <c r="Z37961" s="30"/>
      <c r="AB37961" s="6"/>
    </row>
    <row r="37962" spans="1:28">
      <c r="A37962" s="2"/>
      <c r="B37962" s="2"/>
      <c r="C37962" s="2"/>
      <c r="G37962" s="94"/>
      <c r="H37962" s="94"/>
      <c r="I37962" s="94"/>
      <c r="J37962" s="2"/>
      <c r="P37962" s="30"/>
      <c r="T37962" s="2"/>
      <c r="V37962" s="2"/>
      <c r="W37962" s="28"/>
      <c r="Y37962" s="30"/>
      <c r="Z37962" s="30"/>
      <c r="AB37962" s="6"/>
    </row>
    <row r="37963" spans="1:28">
      <c r="A37963" s="2"/>
      <c r="B37963" s="2"/>
      <c r="C37963" s="2"/>
      <c r="G37963" s="94"/>
      <c r="H37963" s="94"/>
      <c r="I37963" s="94"/>
      <c r="J37963" s="2"/>
      <c r="P37963" s="30"/>
      <c r="T37963" s="2"/>
      <c r="V37963" s="2"/>
      <c r="W37963" s="28"/>
      <c r="Y37963" s="30"/>
      <c r="Z37963" s="30"/>
      <c r="AB37963" s="6"/>
    </row>
    <row r="37964" spans="1:28">
      <c r="A37964" s="2"/>
      <c r="B37964" s="2"/>
      <c r="C37964" s="2"/>
      <c r="G37964" s="94"/>
      <c r="H37964" s="94"/>
      <c r="I37964" s="94"/>
      <c r="J37964" s="2"/>
      <c r="P37964" s="30"/>
      <c r="T37964" s="2"/>
      <c r="V37964" s="2"/>
      <c r="W37964" s="28"/>
      <c r="Y37964" s="30"/>
      <c r="Z37964" s="30"/>
      <c r="AB37964" s="6"/>
    </row>
    <row r="37965" spans="1:28">
      <c r="A37965" s="2"/>
      <c r="B37965" s="2"/>
      <c r="C37965" s="2"/>
      <c r="G37965" s="94"/>
      <c r="H37965" s="94"/>
      <c r="I37965" s="94"/>
      <c r="J37965" s="2"/>
      <c r="P37965" s="30"/>
      <c r="T37965" s="2"/>
      <c r="V37965" s="2"/>
      <c r="W37965" s="28"/>
      <c r="Y37965" s="30"/>
      <c r="Z37965" s="30"/>
      <c r="AB37965" s="6"/>
    </row>
    <row r="37966" spans="1:28">
      <c r="A37966" s="2"/>
      <c r="B37966" s="2"/>
      <c r="C37966" s="2"/>
      <c r="G37966" s="94"/>
      <c r="H37966" s="94"/>
      <c r="I37966" s="94"/>
      <c r="J37966" s="2"/>
      <c r="P37966" s="30"/>
      <c r="T37966" s="2"/>
      <c r="V37966" s="2"/>
      <c r="W37966" s="28"/>
      <c r="Y37966" s="30"/>
      <c r="Z37966" s="30"/>
      <c r="AB37966" s="6"/>
    </row>
    <row r="37967" spans="1:28">
      <c r="A37967" s="2"/>
      <c r="B37967" s="2"/>
      <c r="C37967" s="2"/>
      <c r="G37967" s="94"/>
      <c r="H37967" s="94"/>
      <c r="I37967" s="94"/>
      <c r="J37967" s="2"/>
      <c r="P37967" s="30"/>
      <c r="T37967" s="2"/>
      <c r="V37967" s="2"/>
      <c r="W37967" s="28"/>
      <c r="Y37967" s="30"/>
      <c r="Z37967" s="30"/>
      <c r="AB37967" s="6"/>
    </row>
    <row r="37968" spans="1:28">
      <c r="A37968" s="2"/>
      <c r="B37968" s="2"/>
      <c r="C37968" s="2"/>
      <c r="G37968" s="94"/>
      <c r="H37968" s="94"/>
      <c r="I37968" s="94"/>
      <c r="J37968" s="2"/>
      <c r="P37968" s="30"/>
      <c r="T37968" s="2"/>
      <c r="V37968" s="2"/>
      <c r="W37968" s="28"/>
      <c r="Y37968" s="30"/>
      <c r="Z37968" s="30"/>
      <c r="AB37968" s="6"/>
    </row>
    <row r="37969" spans="1:28">
      <c r="A37969" s="2"/>
      <c r="B37969" s="2"/>
      <c r="C37969" s="2"/>
      <c r="G37969" s="94"/>
      <c r="H37969" s="94"/>
      <c r="I37969" s="94"/>
      <c r="J37969" s="2"/>
      <c r="P37969" s="30"/>
      <c r="T37969" s="2"/>
      <c r="V37969" s="2"/>
      <c r="W37969" s="28"/>
      <c r="Y37969" s="30"/>
      <c r="Z37969" s="30"/>
      <c r="AB37969" s="6"/>
    </row>
    <row r="37970" spans="1:28">
      <c r="A37970" s="2"/>
      <c r="B37970" s="2"/>
      <c r="C37970" s="2"/>
      <c r="G37970" s="94"/>
      <c r="H37970" s="94"/>
      <c r="I37970" s="94"/>
      <c r="J37970" s="2"/>
      <c r="P37970" s="30"/>
      <c r="T37970" s="2"/>
      <c r="V37970" s="2"/>
      <c r="W37970" s="28"/>
      <c r="Y37970" s="30"/>
      <c r="Z37970" s="30"/>
      <c r="AB37970" s="6"/>
    </row>
    <row r="37971" spans="1:28">
      <c r="A37971" s="2"/>
      <c r="B37971" s="2"/>
      <c r="C37971" s="2"/>
      <c r="G37971" s="94"/>
      <c r="H37971" s="94"/>
      <c r="I37971" s="94"/>
      <c r="J37971" s="2"/>
      <c r="P37971" s="30"/>
      <c r="T37971" s="2"/>
      <c r="V37971" s="2"/>
      <c r="W37971" s="28"/>
      <c r="Y37971" s="30"/>
      <c r="Z37971" s="30"/>
      <c r="AB37971" s="6"/>
    </row>
    <row r="37972" spans="1:28">
      <c r="A37972" s="2"/>
      <c r="B37972" s="2"/>
      <c r="C37972" s="2"/>
      <c r="G37972" s="94"/>
      <c r="H37972" s="94"/>
      <c r="I37972" s="94"/>
      <c r="J37972" s="2"/>
      <c r="P37972" s="30"/>
      <c r="T37972" s="2"/>
      <c r="V37972" s="2"/>
      <c r="W37972" s="28"/>
      <c r="Y37972" s="30"/>
      <c r="Z37972" s="30"/>
      <c r="AB37972" s="6"/>
    </row>
    <row r="37973" spans="1:28">
      <c r="A37973" s="2"/>
      <c r="B37973" s="2"/>
      <c r="C37973" s="2"/>
      <c r="G37973" s="94"/>
      <c r="H37973" s="94"/>
      <c r="I37973" s="94"/>
      <c r="J37973" s="2"/>
      <c r="P37973" s="30"/>
      <c r="T37973" s="2"/>
      <c r="V37973" s="2"/>
      <c r="W37973" s="28"/>
      <c r="Y37973" s="30"/>
      <c r="Z37973" s="30"/>
      <c r="AB37973" s="6"/>
    </row>
    <row r="37974" spans="1:28">
      <c r="A37974" s="2"/>
      <c r="B37974" s="2"/>
      <c r="C37974" s="2"/>
      <c r="G37974" s="94"/>
      <c r="H37974" s="94"/>
      <c r="I37974" s="94"/>
      <c r="J37974" s="2"/>
      <c r="P37974" s="30"/>
      <c r="T37974" s="2"/>
      <c r="V37974" s="2"/>
      <c r="W37974" s="28"/>
      <c r="Y37974" s="30"/>
      <c r="Z37974" s="30"/>
      <c r="AB37974" s="6"/>
    </row>
    <row r="37975" spans="1:28">
      <c r="A37975" s="2"/>
      <c r="B37975" s="2"/>
      <c r="C37975" s="2"/>
      <c r="G37975" s="94"/>
      <c r="H37975" s="94"/>
      <c r="I37975" s="94"/>
      <c r="J37975" s="2"/>
      <c r="P37975" s="30"/>
      <c r="T37975" s="2"/>
      <c r="V37975" s="2"/>
      <c r="W37975" s="28"/>
      <c r="Y37975" s="30"/>
      <c r="Z37975" s="30"/>
      <c r="AB37975" s="6"/>
    </row>
    <row r="37976" spans="1:28">
      <c r="A37976" s="2"/>
      <c r="B37976" s="2"/>
      <c r="C37976" s="2"/>
      <c r="G37976" s="94"/>
      <c r="H37976" s="94"/>
      <c r="I37976" s="94"/>
      <c r="J37976" s="2"/>
      <c r="P37976" s="30"/>
      <c r="T37976" s="2"/>
      <c r="V37976" s="2"/>
      <c r="W37976" s="28"/>
      <c r="Y37976" s="30"/>
      <c r="Z37976" s="30"/>
      <c r="AB37976" s="6"/>
    </row>
    <row r="37977" spans="1:28">
      <c r="A37977" s="2"/>
      <c r="B37977" s="2"/>
      <c r="C37977" s="2"/>
      <c r="G37977" s="94"/>
      <c r="H37977" s="94"/>
      <c r="I37977" s="94"/>
      <c r="J37977" s="2"/>
      <c r="P37977" s="30"/>
      <c r="T37977" s="2"/>
      <c r="V37977" s="2"/>
      <c r="W37977" s="28"/>
      <c r="Y37977" s="30"/>
      <c r="Z37977" s="30"/>
      <c r="AB37977" s="6"/>
    </row>
    <row r="37978" spans="1:28">
      <c r="A37978" s="2"/>
      <c r="B37978" s="2"/>
      <c r="C37978" s="2"/>
      <c r="G37978" s="94"/>
      <c r="H37978" s="94"/>
      <c r="I37978" s="94"/>
      <c r="J37978" s="2"/>
      <c r="P37978" s="30"/>
      <c r="T37978" s="2"/>
      <c r="V37978" s="2"/>
      <c r="W37978" s="28"/>
      <c r="Y37978" s="30"/>
      <c r="Z37978" s="30"/>
      <c r="AB37978" s="6"/>
    </row>
    <row r="37979" spans="1:28">
      <c r="A37979" s="2"/>
      <c r="B37979" s="2"/>
      <c r="C37979" s="2"/>
      <c r="G37979" s="94"/>
      <c r="H37979" s="94"/>
      <c r="I37979" s="94"/>
      <c r="J37979" s="2"/>
      <c r="P37979" s="30"/>
      <c r="T37979" s="2"/>
      <c r="V37979" s="2"/>
      <c r="W37979" s="28"/>
      <c r="Y37979" s="30"/>
      <c r="Z37979" s="30"/>
      <c r="AB37979" s="6"/>
    </row>
    <row r="37980" spans="1:28">
      <c r="A37980" s="2"/>
      <c r="B37980" s="2"/>
      <c r="C37980" s="2"/>
      <c r="G37980" s="94"/>
      <c r="H37980" s="94"/>
      <c r="I37980" s="94"/>
      <c r="J37980" s="2"/>
      <c r="P37980" s="30"/>
      <c r="T37980" s="2"/>
      <c r="V37980" s="2"/>
      <c r="W37980" s="28"/>
      <c r="Y37980" s="30"/>
      <c r="Z37980" s="30"/>
      <c r="AB37980" s="6"/>
    </row>
    <row r="37981" spans="1:28">
      <c r="A37981" s="2"/>
      <c r="B37981" s="2"/>
      <c r="C37981" s="2"/>
      <c r="G37981" s="94"/>
      <c r="H37981" s="94"/>
      <c r="I37981" s="94"/>
      <c r="J37981" s="2"/>
      <c r="P37981" s="30"/>
      <c r="T37981" s="2"/>
      <c r="V37981" s="2"/>
      <c r="W37981" s="28"/>
      <c r="Y37981" s="30"/>
      <c r="Z37981" s="30"/>
      <c r="AB37981" s="6"/>
    </row>
    <row r="37982" spans="1:28">
      <c r="A37982" s="2"/>
      <c r="B37982" s="2"/>
      <c r="C37982" s="2"/>
      <c r="G37982" s="94"/>
      <c r="H37982" s="94"/>
      <c r="I37982" s="94"/>
      <c r="J37982" s="2"/>
      <c r="P37982" s="30"/>
      <c r="T37982" s="2"/>
      <c r="V37982" s="2"/>
      <c r="W37982" s="28"/>
      <c r="Y37982" s="30"/>
      <c r="Z37982" s="30"/>
      <c r="AB37982" s="6"/>
    </row>
    <row r="37983" spans="1:28">
      <c r="A37983" s="2"/>
      <c r="B37983" s="2"/>
      <c r="C37983" s="2"/>
      <c r="G37983" s="94"/>
      <c r="H37983" s="94"/>
      <c r="I37983" s="94"/>
      <c r="J37983" s="2"/>
      <c r="P37983" s="30"/>
      <c r="T37983" s="2"/>
      <c r="V37983" s="2"/>
      <c r="W37983" s="28"/>
      <c r="Y37983" s="30"/>
      <c r="Z37983" s="30"/>
      <c r="AB37983" s="6"/>
    </row>
    <row r="37984" spans="1:28">
      <c r="A37984" s="2"/>
      <c r="B37984" s="2"/>
      <c r="C37984" s="2"/>
      <c r="G37984" s="94"/>
      <c r="H37984" s="94"/>
      <c r="I37984" s="94"/>
      <c r="J37984" s="2"/>
      <c r="P37984" s="30"/>
      <c r="T37984" s="2"/>
      <c r="V37984" s="2"/>
      <c r="W37984" s="28"/>
      <c r="Y37984" s="30"/>
      <c r="Z37984" s="30"/>
      <c r="AB37984" s="6"/>
    </row>
    <row r="37985" spans="1:28">
      <c r="A37985" s="2"/>
      <c r="B37985" s="2"/>
      <c r="C37985" s="2"/>
      <c r="G37985" s="94"/>
      <c r="H37985" s="94"/>
      <c r="I37985" s="94"/>
      <c r="J37985" s="2"/>
      <c r="P37985" s="30"/>
      <c r="T37985" s="2"/>
      <c r="V37985" s="2"/>
      <c r="W37985" s="28"/>
      <c r="Y37985" s="30"/>
      <c r="Z37985" s="30"/>
      <c r="AB37985" s="6"/>
    </row>
    <row r="37986" spans="1:28">
      <c r="A37986" s="2"/>
      <c r="B37986" s="2"/>
      <c r="C37986" s="2"/>
      <c r="G37986" s="94"/>
      <c r="H37986" s="94"/>
      <c r="I37986" s="94"/>
      <c r="J37986" s="2"/>
      <c r="P37986" s="30"/>
      <c r="T37986" s="2"/>
      <c r="V37986" s="2"/>
      <c r="W37986" s="28"/>
      <c r="Y37986" s="30"/>
      <c r="Z37986" s="30"/>
      <c r="AB37986" s="6"/>
    </row>
    <row r="37987" spans="1:28">
      <c r="A37987" s="2"/>
      <c r="B37987" s="2"/>
      <c r="C37987" s="2"/>
      <c r="G37987" s="94"/>
      <c r="H37987" s="94"/>
      <c r="I37987" s="94"/>
      <c r="J37987" s="2"/>
      <c r="P37987" s="30"/>
      <c r="T37987" s="2"/>
      <c r="V37987" s="2"/>
      <c r="W37987" s="28"/>
      <c r="Y37987" s="30"/>
      <c r="Z37987" s="30"/>
      <c r="AB37987" s="6"/>
    </row>
    <row r="37988" spans="1:28">
      <c r="A37988" s="2"/>
      <c r="B37988" s="2"/>
      <c r="C37988" s="2"/>
      <c r="G37988" s="94"/>
      <c r="H37988" s="94"/>
      <c r="I37988" s="94"/>
      <c r="J37988" s="2"/>
      <c r="P37988" s="30"/>
      <c r="T37988" s="2"/>
      <c r="V37988" s="2"/>
      <c r="W37988" s="28"/>
      <c r="Y37988" s="30"/>
      <c r="Z37988" s="30"/>
      <c r="AB37988" s="6"/>
    </row>
    <row r="37989" spans="1:28">
      <c r="A37989" s="2"/>
      <c r="B37989" s="2"/>
      <c r="C37989" s="2"/>
      <c r="G37989" s="94"/>
      <c r="H37989" s="94"/>
      <c r="I37989" s="94"/>
      <c r="J37989" s="2"/>
      <c r="P37989" s="30"/>
      <c r="T37989" s="2"/>
      <c r="V37989" s="2"/>
      <c r="W37989" s="28"/>
      <c r="Y37989" s="30"/>
      <c r="Z37989" s="30"/>
      <c r="AB37989" s="6"/>
    </row>
    <row r="37990" spans="1:28">
      <c r="A37990" s="2"/>
      <c r="B37990" s="2"/>
      <c r="C37990" s="2"/>
      <c r="G37990" s="94"/>
      <c r="H37990" s="94"/>
      <c r="I37990" s="94"/>
      <c r="J37990" s="2"/>
      <c r="P37990" s="30"/>
      <c r="T37990" s="2"/>
      <c r="V37990" s="2"/>
      <c r="W37990" s="28"/>
      <c r="Y37990" s="30"/>
      <c r="Z37990" s="30"/>
      <c r="AB37990" s="6"/>
    </row>
    <row r="37991" spans="1:28">
      <c r="A37991" s="2"/>
      <c r="B37991" s="2"/>
      <c r="C37991" s="2"/>
      <c r="G37991" s="94"/>
      <c r="H37991" s="94"/>
      <c r="I37991" s="94"/>
      <c r="J37991" s="2"/>
      <c r="P37991" s="30"/>
      <c r="T37991" s="2"/>
      <c r="V37991" s="2"/>
      <c r="W37991" s="28"/>
      <c r="Y37991" s="30"/>
      <c r="Z37991" s="30"/>
      <c r="AB37991" s="6"/>
    </row>
    <row r="37992" spans="1:28">
      <c r="A37992" s="2"/>
      <c r="B37992" s="2"/>
      <c r="C37992" s="2"/>
      <c r="G37992" s="94"/>
      <c r="H37992" s="94"/>
      <c r="I37992" s="94"/>
      <c r="J37992" s="2"/>
      <c r="P37992" s="30"/>
      <c r="T37992" s="2"/>
      <c r="V37992" s="2"/>
      <c r="W37992" s="28"/>
      <c r="Y37992" s="30"/>
      <c r="Z37992" s="30"/>
      <c r="AB37992" s="6"/>
    </row>
    <row r="37993" spans="1:28">
      <c r="A37993" s="2"/>
      <c r="B37993" s="2"/>
      <c r="C37993" s="2"/>
      <c r="G37993" s="94"/>
      <c r="H37993" s="94"/>
      <c r="I37993" s="94"/>
      <c r="J37993" s="2"/>
      <c r="P37993" s="30"/>
      <c r="T37993" s="2"/>
      <c r="V37993" s="2"/>
      <c r="W37993" s="28"/>
      <c r="Y37993" s="30"/>
      <c r="Z37993" s="30"/>
      <c r="AB37993" s="6"/>
    </row>
    <row r="37994" spans="1:28">
      <c r="A37994" s="2"/>
      <c r="B37994" s="2"/>
      <c r="C37994" s="2"/>
      <c r="G37994" s="94"/>
      <c r="H37994" s="94"/>
      <c r="I37994" s="94"/>
      <c r="J37994" s="2"/>
      <c r="P37994" s="30"/>
      <c r="T37994" s="2"/>
      <c r="V37994" s="2"/>
      <c r="W37994" s="28"/>
      <c r="Y37994" s="30"/>
      <c r="Z37994" s="30"/>
      <c r="AB37994" s="6"/>
    </row>
    <row r="37995" spans="1:28">
      <c r="A37995" s="2"/>
      <c r="B37995" s="2"/>
      <c r="C37995" s="2"/>
      <c r="G37995" s="94"/>
      <c r="H37995" s="94"/>
      <c r="I37995" s="94"/>
      <c r="J37995" s="2"/>
      <c r="P37995" s="30"/>
      <c r="T37995" s="2"/>
      <c r="V37995" s="2"/>
      <c r="W37995" s="28"/>
      <c r="Y37995" s="30"/>
      <c r="Z37995" s="30"/>
      <c r="AB37995" s="6"/>
    </row>
    <row r="37996" spans="1:28">
      <c r="A37996" s="2"/>
      <c r="B37996" s="2"/>
      <c r="C37996" s="2"/>
      <c r="G37996" s="94"/>
      <c r="H37996" s="94"/>
      <c r="I37996" s="94"/>
      <c r="J37996" s="2"/>
      <c r="P37996" s="30"/>
      <c r="T37996" s="2"/>
      <c r="V37996" s="2"/>
      <c r="W37996" s="28"/>
      <c r="Y37996" s="30"/>
      <c r="Z37996" s="30"/>
      <c r="AB37996" s="6"/>
    </row>
    <row r="37997" spans="1:28">
      <c r="A37997" s="2"/>
      <c r="B37997" s="2"/>
      <c r="C37997" s="2"/>
      <c r="G37997" s="94"/>
      <c r="H37997" s="94"/>
      <c r="I37997" s="94"/>
      <c r="J37997" s="2"/>
      <c r="P37997" s="30"/>
      <c r="T37997" s="2"/>
      <c r="V37997" s="2"/>
      <c r="W37997" s="28"/>
      <c r="Y37997" s="30"/>
      <c r="Z37997" s="30"/>
      <c r="AB37997" s="6"/>
    </row>
    <row r="37998" spans="1:28">
      <c r="A37998" s="2"/>
      <c r="B37998" s="2"/>
      <c r="C37998" s="2"/>
      <c r="G37998" s="94"/>
      <c r="H37998" s="94"/>
      <c r="I37998" s="94"/>
      <c r="J37998" s="2"/>
      <c r="P37998" s="30"/>
      <c r="T37998" s="2"/>
      <c r="V37998" s="2"/>
      <c r="W37998" s="28"/>
      <c r="Y37998" s="30"/>
      <c r="Z37998" s="30"/>
      <c r="AB37998" s="6"/>
    </row>
    <row r="37999" spans="1:28">
      <c r="A37999" s="2"/>
      <c r="B37999" s="2"/>
      <c r="C37999" s="2"/>
      <c r="G37999" s="94"/>
      <c r="H37999" s="94"/>
      <c r="I37999" s="94"/>
      <c r="J37999" s="2"/>
      <c r="P37999" s="30"/>
      <c r="T37999" s="2"/>
      <c r="V37999" s="2"/>
      <c r="W37999" s="28"/>
      <c r="Y37999" s="30"/>
      <c r="Z37999" s="30"/>
      <c r="AB37999" s="6"/>
    </row>
    <row r="38000" spans="1:28">
      <c r="A38000" s="2"/>
      <c r="B38000" s="2"/>
      <c r="C38000" s="2"/>
      <c r="G38000" s="94"/>
      <c r="H38000" s="94"/>
      <c r="I38000" s="94"/>
      <c r="J38000" s="2"/>
      <c r="P38000" s="30"/>
      <c r="T38000" s="2"/>
      <c r="V38000" s="2"/>
      <c r="W38000" s="28"/>
      <c r="Y38000" s="30"/>
      <c r="Z38000" s="30"/>
      <c r="AB38000" s="6"/>
    </row>
    <row r="38001" spans="1:28">
      <c r="A38001" s="2"/>
      <c r="B38001" s="2"/>
      <c r="C38001" s="2"/>
      <c r="G38001" s="94"/>
      <c r="H38001" s="94"/>
      <c r="I38001" s="94"/>
      <c r="J38001" s="2"/>
      <c r="P38001" s="30"/>
      <c r="T38001" s="2"/>
      <c r="V38001" s="2"/>
      <c r="W38001" s="28"/>
      <c r="Y38001" s="30"/>
      <c r="Z38001" s="30"/>
      <c r="AB38001" s="6"/>
    </row>
    <row r="38002" spans="1:28">
      <c r="A38002" s="2"/>
      <c r="B38002" s="2"/>
      <c r="C38002" s="2"/>
      <c r="G38002" s="94"/>
      <c r="H38002" s="94"/>
      <c r="I38002" s="94"/>
      <c r="J38002" s="2"/>
      <c r="P38002" s="30"/>
      <c r="T38002" s="2"/>
      <c r="V38002" s="2"/>
      <c r="W38002" s="28"/>
      <c r="Y38002" s="30"/>
      <c r="Z38002" s="30"/>
      <c r="AB38002" s="6"/>
    </row>
    <row r="38003" spans="1:28">
      <c r="A38003" s="2"/>
      <c r="B38003" s="2"/>
      <c r="C38003" s="2"/>
      <c r="G38003" s="94"/>
      <c r="H38003" s="94"/>
      <c r="I38003" s="94"/>
      <c r="J38003" s="2"/>
      <c r="P38003" s="30"/>
      <c r="T38003" s="2"/>
      <c r="V38003" s="2"/>
      <c r="W38003" s="28"/>
      <c r="Y38003" s="30"/>
      <c r="Z38003" s="30"/>
      <c r="AB38003" s="6"/>
    </row>
    <row r="38004" spans="1:28">
      <c r="A38004" s="2"/>
      <c r="B38004" s="2"/>
      <c r="C38004" s="2"/>
      <c r="G38004" s="94"/>
      <c r="H38004" s="94"/>
      <c r="I38004" s="94"/>
      <c r="J38004" s="2"/>
      <c r="P38004" s="30"/>
      <c r="T38004" s="2"/>
      <c r="V38004" s="2"/>
      <c r="W38004" s="28"/>
      <c r="Y38004" s="30"/>
      <c r="Z38004" s="30"/>
      <c r="AB38004" s="6"/>
    </row>
    <row r="38005" spans="1:28">
      <c r="A38005" s="2"/>
      <c r="B38005" s="2"/>
      <c r="C38005" s="2"/>
      <c r="G38005" s="94"/>
      <c r="H38005" s="94"/>
      <c r="I38005" s="94"/>
      <c r="J38005" s="2"/>
      <c r="P38005" s="30"/>
      <c r="T38005" s="2"/>
      <c r="V38005" s="2"/>
      <c r="W38005" s="28"/>
      <c r="Y38005" s="30"/>
      <c r="Z38005" s="30"/>
      <c r="AB38005" s="6"/>
    </row>
    <row r="38006" spans="1:28">
      <c r="A38006" s="2"/>
      <c r="B38006" s="2"/>
      <c r="C38006" s="2"/>
      <c r="G38006" s="94"/>
      <c r="H38006" s="94"/>
      <c r="I38006" s="94"/>
      <c r="J38006" s="2"/>
      <c r="P38006" s="30"/>
      <c r="T38006" s="2"/>
      <c r="V38006" s="2"/>
      <c r="W38006" s="28"/>
      <c r="Y38006" s="30"/>
      <c r="Z38006" s="30"/>
      <c r="AB38006" s="6"/>
    </row>
    <row r="38007" spans="1:28">
      <c r="A38007" s="2"/>
      <c r="B38007" s="2"/>
      <c r="C38007" s="2"/>
      <c r="G38007" s="94"/>
      <c r="H38007" s="94"/>
      <c r="I38007" s="94"/>
      <c r="J38007" s="2"/>
      <c r="P38007" s="30"/>
      <c r="T38007" s="2"/>
      <c r="V38007" s="2"/>
      <c r="W38007" s="28"/>
      <c r="Y38007" s="30"/>
      <c r="Z38007" s="30"/>
      <c r="AB38007" s="6"/>
    </row>
    <row r="38008" spans="1:28">
      <c r="A38008" s="2"/>
      <c r="B38008" s="2"/>
      <c r="C38008" s="2"/>
      <c r="G38008" s="94"/>
      <c r="H38008" s="94"/>
      <c r="I38008" s="94"/>
      <c r="J38008" s="2"/>
      <c r="P38008" s="30"/>
      <c r="T38008" s="2"/>
      <c r="V38008" s="2"/>
      <c r="W38008" s="28"/>
      <c r="Y38008" s="30"/>
      <c r="Z38008" s="30"/>
      <c r="AB38008" s="6"/>
    </row>
    <row r="38009" spans="1:28">
      <c r="A38009" s="2"/>
      <c r="B38009" s="2"/>
      <c r="C38009" s="2"/>
      <c r="G38009" s="94"/>
      <c r="H38009" s="94"/>
      <c r="I38009" s="94"/>
      <c r="J38009" s="2"/>
      <c r="P38009" s="30"/>
      <c r="T38009" s="2"/>
      <c r="V38009" s="2"/>
      <c r="W38009" s="28"/>
      <c r="Y38009" s="30"/>
      <c r="Z38009" s="30"/>
      <c r="AB38009" s="6"/>
    </row>
    <row r="38010" spans="1:28">
      <c r="A38010" s="2"/>
      <c r="B38010" s="2"/>
      <c r="C38010" s="2"/>
      <c r="G38010" s="94"/>
      <c r="H38010" s="94"/>
      <c r="I38010" s="94"/>
      <c r="J38010" s="2"/>
      <c r="P38010" s="30"/>
      <c r="T38010" s="2"/>
      <c r="V38010" s="2"/>
      <c r="W38010" s="28"/>
      <c r="Y38010" s="30"/>
      <c r="Z38010" s="30"/>
      <c r="AB38010" s="6"/>
    </row>
    <row r="38011" spans="1:28">
      <c r="A38011" s="2"/>
      <c r="B38011" s="2"/>
      <c r="C38011" s="2"/>
      <c r="G38011" s="94"/>
      <c r="H38011" s="94"/>
      <c r="I38011" s="94"/>
      <c r="J38011" s="2"/>
      <c r="P38011" s="30"/>
      <c r="T38011" s="2"/>
      <c r="V38011" s="2"/>
      <c r="W38011" s="28"/>
      <c r="Y38011" s="30"/>
      <c r="Z38011" s="30"/>
      <c r="AB38011" s="6"/>
    </row>
    <row r="38012" spans="1:28">
      <c r="A38012" s="2"/>
      <c r="B38012" s="2"/>
      <c r="C38012" s="2"/>
      <c r="G38012" s="94"/>
      <c r="H38012" s="94"/>
      <c r="I38012" s="94"/>
      <c r="J38012" s="2"/>
      <c r="P38012" s="30"/>
      <c r="T38012" s="2"/>
      <c r="V38012" s="2"/>
      <c r="W38012" s="28"/>
      <c r="Y38012" s="30"/>
      <c r="Z38012" s="30"/>
      <c r="AB38012" s="6"/>
    </row>
    <row r="38013" spans="1:28">
      <c r="A38013" s="2"/>
      <c r="B38013" s="2"/>
      <c r="C38013" s="2"/>
      <c r="G38013" s="94"/>
      <c r="H38013" s="94"/>
      <c r="I38013" s="94"/>
      <c r="J38013" s="2"/>
      <c r="P38013" s="30"/>
      <c r="T38013" s="2"/>
      <c r="V38013" s="2"/>
      <c r="W38013" s="28"/>
      <c r="Y38013" s="30"/>
      <c r="Z38013" s="30"/>
      <c r="AB38013" s="6"/>
    </row>
    <row r="38014" spans="1:28">
      <c r="A38014" s="2"/>
      <c r="B38014" s="2"/>
      <c r="C38014" s="2"/>
      <c r="G38014" s="94"/>
      <c r="H38014" s="94"/>
      <c r="I38014" s="94"/>
      <c r="J38014" s="2"/>
      <c r="P38014" s="30"/>
      <c r="T38014" s="2"/>
      <c r="V38014" s="2"/>
      <c r="W38014" s="28"/>
      <c r="Y38014" s="30"/>
      <c r="Z38014" s="30"/>
      <c r="AB38014" s="6"/>
    </row>
    <row r="38015" spans="1:28">
      <c r="A38015" s="2"/>
      <c r="B38015" s="2"/>
      <c r="C38015" s="2"/>
      <c r="G38015" s="94"/>
      <c r="H38015" s="94"/>
      <c r="I38015" s="94"/>
      <c r="J38015" s="2"/>
      <c r="P38015" s="30"/>
      <c r="T38015" s="2"/>
      <c r="V38015" s="2"/>
      <c r="W38015" s="28"/>
      <c r="Y38015" s="30"/>
      <c r="Z38015" s="30"/>
      <c r="AB38015" s="6"/>
    </row>
    <row r="38016" spans="1:28">
      <c r="A38016" s="2"/>
      <c r="B38016" s="2"/>
      <c r="C38016" s="2"/>
      <c r="G38016" s="94"/>
      <c r="H38016" s="94"/>
      <c r="I38016" s="94"/>
      <c r="J38016" s="2"/>
      <c r="P38016" s="30"/>
      <c r="T38016" s="2"/>
      <c r="V38016" s="2"/>
      <c r="W38016" s="28"/>
      <c r="Y38016" s="30"/>
      <c r="Z38016" s="30"/>
      <c r="AB38016" s="6"/>
    </row>
    <row r="38017" spans="1:28">
      <c r="A38017" s="2"/>
      <c r="B38017" s="2"/>
      <c r="C38017" s="2"/>
      <c r="G38017" s="94"/>
      <c r="H38017" s="94"/>
      <c r="I38017" s="94"/>
      <c r="J38017" s="2"/>
      <c r="P38017" s="30"/>
      <c r="T38017" s="2"/>
      <c r="V38017" s="2"/>
      <c r="W38017" s="28"/>
      <c r="Y38017" s="30"/>
      <c r="Z38017" s="30"/>
      <c r="AB38017" s="6"/>
    </row>
    <row r="38018" spans="1:28">
      <c r="A38018" s="2"/>
      <c r="B38018" s="2"/>
      <c r="C38018" s="2"/>
      <c r="G38018" s="94"/>
      <c r="H38018" s="94"/>
      <c r="I38018" s="94"/>
      <c r="J38018" s="2"/>
      <c r="P38018" s="30"/>
      <c r="T38018" s="2"/>
      <c r="V38018" s="2"/>
      <c r="W38018" s="28"/>
      <c r="Y38018" s="30"/>
      <c r="Z38018" s="30"/>
      <c r="AB38018" s="6"/>
    </row>
    <row r="38019" spans="1:28">
      <c r="A38019" s="2"/>
      <c r="B38019" s="2"/>
      <c r="C38019" s="2"/>
      <c r="G38019" s="94"/>
      <c r="H38019" s="94"/>
      <c r="I38019" s="94"/>
      <c r="J38019" s="2"/>
      <c r="P38019" s="30"/>
      <c r="T38019" s="2"/>
      <c r="V38019" s="2"/>
      <c r="W38019" s="28"/>
      <c r="Y38019" s="30"/>
      <c r="Z38019" s="30"/>
      <c r="AB38019" s="6"/>
    </row>
    <row r="38020" spans="1:28">
      <c r="A38020" s="2"/>
      <c r="B38020" s="2"/>
      <c r="C38020" s="2"/>
      <c r="G38020" s="94"/>
      <c r="H38020" s="94"/>
      <c r="I38020" s="94"/>
      <c r="J38020" s="2"/>
      <c r="P38020" s="30"/>
      <c r="T38020" s="2"/>
      <c r="V38020" s="2"/>
      <c r="W38020" s="28"/>
      <c r="Y38020" s="30"/>
      <c r="Z38020" s="30"/>
      <c r="AB38020" s="6"/>
    </row>
    <row r="38021" spans="1:28">
      <c r="A38021" s="2"/>
      <c r="B38021" s="2"/>
      <c r="C38021" s="2"/>
      <c r="G38021" s="94"/>
      <c r="H38021" s="94"/>
      <c r="I38021" s="94"/>
      <c r="J38021" s="2"/>
      <c r="P38021" s="30"/>
      <c r="T38021" s="2"/>
      <c r="V38021" s="2"/>
      <c r="W38021" s="28"/>
      <c r="Y38021" s="30"/>
      <c r="Z38021" s="30"/>
      <c r="AB38021" s="6"/>
    </row>
    <row r="38022" spans="1:28">
      <c r="A38022" s="2"/>
      <c r="B38022" s="2"/>
      <c r="C38022" s="2"/>
      <c r="G38022" s="94"/>
      <c r="H38022" s="94"/>
      <c r="I38022" s="94"/>
      <c r="J38022" s="2"/>
      <c r="P38022" s="30"/>
      <c r="T38022" s="2"/>
      <c r="V38022" s="2"/>
      <c r="W38022" s="28"/>
      <c r="Y38022" s="30"/>
      <c r="Z38022" s="30"/>
      <c r="AB38022" s="6"/>
    </row>
    <row r="38023" spans="1:28">
      <c r="A38023" s="2"/>
      <c r="B38023" s="2"/>
      <c r="C38023" s="2"/>
      <c r="G38023" s="94"/>
      <c r="H38023" s="94"/>
      <c r="I38023" s="94"/>
      <c r="J38023" s="2"/>
      <c r="P38023" s="30"/>
      <c r="T38023" s="2"/>
      <c r="V38023" s="2"/>
      <c r="W38023" s="28"/>
      <c r="Y38023" s="30"/>
      <c r="Z38023" s="30"/>
      <c r="AB38023" s="6"/>
    </row>
    <row r="38024" spans="1:28">
      <c r="A38024" s="2"/>
      <c r="B38024" s="2"/>
      <c r="C38024" s="2"/>
      <c r="G38024" s="94"/>
      <c r="H38024" s="94"/>
      <c r="I38024" s="94"/>
      <c r="J38024" s="2"/>
      <c r="P38024" s="30"/>
      <c r="T38024" s="2"/>
      <c r="V38024" s="2"/>
      <c r="W38024" s="28"/>
      <c r="Y38024" s="30"/>
      <c r="Z38024" s="30"/>
      <c r="AB38024" s="6"/>
    </row>
    <row r="38025" spans="1:28">
      <c r="A38025" s="2"/>
      <c r="B38025" s="2"/>
      <c r="C38025" s="2"/>
      <c r="G38025" s="94"/>
      <c r="H38025" s="94"/>
      <c r="I38025" s="94"/>
      <c r="J38025" s="2"/>
      <c r="P38025" s="30"/>
      <c r="T38025" s="2"/>
      <c r="V38025" s="2"/>
      <c r="W38025" s="28"/>
      <c r="Y38025" s="30"/>
      <c r="Z38025" s="30"/>
      <c r="AB38025" s="6"/>
    </row>
    <row r="38026" spans="1:28">
      <c r="A38026" s="2"/>
      <c r="B38026" s="2"/>
      <c r="C38026" s="2"/>
      <c r="G38026" s="94"/>
      <c r="H38026" s="94"/>
      <c r="I38026" s="94"/>
      <c r="J38026" s="2"/>
      <c r="P38026" s="30"/>
      <c r="T38026" s="2"/>
      <c r="V38026" s="2"/>
      <c r="W38026" s="28"/>
      <c r="Y38026" s="30"/>
      <c r="Z38026" s="30"/>
      <c r="AB38026" s="6"/>
    </row>
    <row r="38027" spans="1:28">
      <c r="A38027" s="2"/>
      <c r="B38027" s="2"/>
      <c r="C38027" s="2"/>
      <c r="G38027" s="94"/>
      <c r="H38027" s="94"/>
      <c r="I38027" s="94"/>
      <c r="J38027" s="2"/>
      <c r="P38027" s="30"/>
      <c r="T38027" s="2"/>
      <c r="V38027" s="2"/>
      <c r="W38027" s="28"/>
      <c r="Y38027" s="30"/>
      <c r="Z38027" s="30"/>
      <c r="AB38027" s="6"/>
    </row>
    <row r="38028" spans="1:28">
      <c r="A38028" s="2"/>
      <c r="B38028" s="2"/>
      <c r="C38028" s="2"/>
      <c r="G38028" s="94"/>
      <c r="H38028" s="94"/>
      <c r="I38028" s="94"/>
      <c r="J38028" s="2"/>
      <c r="P38028" s="30"/>
      <c r="T38028" s="2"/>
      <c r="V38028" s="2"/>
      <c r="W38028" s="28"/>
      <c r="Y38028" s="30"/>
      <c r="Z38028" s="30"/>
      <c r="AB38028" s="6"/>
    </row>
    <row r="38029" spans="1:28">
      <c r="A38029" s="2"/>
      <c r="B38029" s="2"/>
      <c r="C38029" s="2"/>
      <c r="G38029" s="94"/>
      <c r="H38029" s="94"/>
      <c r="I38029" s="94"/>
      <c r="J38029" s="2"/>
      <c r="P38029" s="30"/>
      <c r="T38029" s="2"/>
      <c r="V38029" s="2"/>
      <c r="W38029" s="28"/>
      <c r="Y38029" s="30"/>
      <c r="Z38029" s="30"/>
      <c r="AB38029" s="6"/>
    </row>
    <row r="38030" spans="1:28">
      <c r="A38030" s="2"/>
      <c r="B38030" s="2"/>
      <c r="C38030" s="2"/>
      <c r="G38030" s="94"/>
      <c r="H38030" s="94"/>
      <c r="I38030" s="94"/>
      <c r="J38030" s="2"/>
      <c r="P38030" s="30"/>
      <c r="T38030" s="2"/>
      <c r="V38030" s="2"/>
      <c r="W38030" s="28"/>
      <c r="Y38030" s="30"/>
      <c r="Z38030" s="30"/>
      <c r="AB38030" s="6"/>
    </row>
    <row r="38031" spans="1:28">
      <c r="A38031" s="2"/>
      <c r="B38031" s="2"/>
      <c r="C38031" s="2"/>
      <c r="G38031" s="94"/>
      <c r="H38031" s="94"/>
      <c r="I38031" s="94"/>
      <c r="J38031" s="2"/>
      <c r="P38031" s="30"/>
      <c r="T38031" s="2"/>
      <c r="V38031" s="2"/>
      <c r="W38031" s="28"/>
      <c r="Y38031" s="30"/>
      <c r="Z38031" s="30"/>
      <c r="AB38031" s="6"/>
    </row>
    <row r="38032" spans="1:28">
      <c r="A38032" s="2"/>
      <c r="B38032" s="2"/>
      <c r="C38032" s="2"/>
      <c r="G38032" s="94"/>
      <c r="H38032" s="94"/>
      <c r="I38032" s="94"/>
      <c r="J38032" s="2"/>
      <c r="P38032" s="30"/>
      <c r="T38032" s="2"/>
      <c r="V38032" s="2"/>
      <c r="W38032" s="28"/>
      <c r="Y38032" s="30"/>
      <c r="Z38032" s="30"/>
      <c r="AB38032" s="6"/>
    </row>
    <row r="38033" spans="1:28">
      <c r="A38033" s="2"/>
      <c r="B38033" s="2"/>
      <c r="C38033" s="2"/>
      <c r="G38033" s="94"/>
      <c r="H38033" s="94"/>
      <c r="I38033" s="94"/>
      <c r="J38033" s="2"/>
      <c r="P38033" s="30"/>
      <c r="T38033" s="2"/>
      <c r="V38033" s="2"/>
      <c r="W38033" s="28"/>
      <c r="Y38033" s="30"/>
      <c r="Z38033" s="30"/>
      <c r="AB38033" s="6"/>
    </row>
    <row r="38034" spans="1:28">
      <c r="A38034" s="2"/>
      <c r="B38034" s="2"/>
      <c r="C38034" s="2"/>
      <c r="G38034" s="94"/>
      <c r="H38034" s="94"/>
      <c r="I38034" s="94"/>
      <c r="J38034" s="2"/>
      <c r="P38034" s="30"/>
      <c r="T38034" s="2"/>
      <c r="V38034" s="2"/>
      <c r="W38034" s="28"/>
      <c r="Y38034" s="30"/>
      <c r="Z38034" s="30"/>
      <c r="AB38034" s="6"/>
    </row>
    <row r="38035" spans="1:28">
      <c r="A38035" s="2"/>
      <c r="B38035" s="2"/>
      <c r="C38035" s="2"/>
      <c r="G38035" s="94"/>
      <c r="H38035" s="94"/>
      <c r="I38035" s="94"/>
      <c r="J38035" s="2"/>
      <c r="P38035" s="30"/>
      <c r="T38035" s="2"/>
      <c r="V38035" s="2"/>
      <c r="W38035" s="28"/>
      <c r="Y38035" s="30"/>
      <c r="Z38035" s="30"/>
      <c r="AB38035" s="6"/>
    </row>
    <row r="38036" spans="1:28">
      <c r="A38036" s="2"/>
      <c r="B38036" s="2"/>
      <c r="C38036" s="2"/>
      <c r="G38036" s="94"/>
      <c r="H38036" s="94"/>
      <c r="I38036" s="94"/>
      <c r="J38036" s="2"/>
      <c r="P38036" s="30"/>
      <c r="T38036" s="2"/>
      <c r="V38036" s="2"/>
      <c r="W38036" s="28"/>
      <c r="Y38036" s="30"/>
      <c r="Z38036" s="30"/>
      <c r="AB38036" s="6"/>
    </row>
    <row r="38037" spans="1:28">
      <c r="A38037" s="2"/>
      <c r="B38037" s="2"/>
      <c r="C38037" s="2"/>
      <c r="G38037" s="94"/>
      <c r="H38037" s="94"/>
      <c r="I38037" s="94"/>
      <c r="J38037" s="2"/>
      <c r="P38037" s="30"/>
      <c r="T38037" s="2"/>
      <c r="V38037" s="2"/>
      <c r="W38037" s="28"/>
      <c r="Y38037" s="30"/>
      <c r="Z38037" s="30"/>
      <c r="AB38037" s="6"/>
    </row>
    <row r="38038" spans="1:28">
      <c r="A38038" s="2"/>
      <c r="B38038" s="2"/>
      <c r="C38038" s="2"/>
      <c r="G38038" s="94"/>
      <c r="H38038" s="94"/>
      <c r="I38038" s="94"/>
      <c r="J38038" s="2"/>
      <c r="P38038" s="30"/>
      <c r="T38038" s="2"/>
      <c r="V38038" s="2"/>
      <c r="W38038" s="28"/>
      <c r="Y38038" s="30"/>
      <c r="Z38038" s="30"/>
      <c r="AB38038" s="6"/>
    </row>
    <row r="38039" spans="1:28">
      <c r="A38039" s="2"/>
      <c r="B38039" s="2"/>
      <c r="C38039" s="2"/>
      <c r="G38039" s="94"/>
      <c r="H38039" s="94"/>
      <c r="I38039" s="94"/>
      <c r="J38039" s="2"/>
      <c r="P38039" s="30"/>
      <c r="T38039" s="2"/>
      <c r="V38039" s="2"/>
      <c r="W38039" s="28"/>
      <c r="Y38039" s="30"/>
      <c r="Z38039" s="30"/>
      <c r="AB38039" s="6"/>
    </row>
    <row r="38040" spans="1:28">
      <c r="A38040" s="2"/>
      <c r="B38040" s="2"/>
      <c r="C38040" s="2"/>
      <c r="G38040" s="94"/>
      <c r="H38040" s="94"/>
      <c r="I38040" s="94"/>
      <c r="J38040" s="2"/>
      <c r="P38040" s="30"/>
      <c r="T38040" s="2"/>
      <c r="V38040" s="2"/>
      <c r="W38040" s="28"/>
      <c r="Y38040" s="30"/>
      <c r="Z38040" s="30"/>
      <c r="AB38040" s="6"/>
    </row>
    <row r="38041" spans="1:28">
      <c r="A38041" s="2"/>
      <c r="B38041" s="2"/>
      <c r="C38041" s="2"/>
      <c r="G38041" s="94"/>
      <c r="H38041" s="94"/>
      <c r="I38041" s="94"/>
      <c r="J38041" s="2"/>
      <c r="P38041" s="30"/>
      <c r="T38041" s="2"/>
      <c r="V38041" s="2"/>
      <c r="W38041" s="28"/>
      <c r="Y38041" s="30"/>
      <c r="Z38041" s="30"/>
      <c r="AB38041" s="6"/>
    </row>
    <row r="38042" spans="1:28">
      <c r="A38042" s="2"/>
      <c r="B38042" s="2"/>
      <c r="C38042" s="2"/>
      <c r="G38042" s="94"/>
      <c r="H38042" s="94"/>
      <c r="I38042" s="94"/>
      <c r="J38042" s="2"/>
      <c r="P38042" s="30"/>
      <c r="T38042" s="2"/>
      <c r="V38042" s="2"/>
      <c r="W38042" s="28"/>
      <c r="Y38042" s="30"/>
      <c r="Z38042" s="30"/>
      <c r="AB38042" s="6"/>
    </row>
    <row r="38043" spans="1:28">
      <c r="A38043" s="2"/>
      <c r="B38043" s="2"/>
      <c r="C38043" s="2"/>
      <c r="G38043" s="94"/>
      <c r="H38043" s="94"/>
      <c r="I38043" s="94"/>
      <c r="J38043" s="2"/>
      <c r="P38043" s="30"/>
      <c r="T38043" s="2"/>
      <c r="V38043" s="2"/>
      <c r="W38043" s="28"/>
      <c r="Y38043" s="30"/>
      <c r="Z38043" s="30"/>
      <c r="AB38043" s="6"/>
    </row>
    <row r="38044" spans="1:28">
      <c r="A38044" s="2"/>
      <c r="B38044" s="2"/>
      <c r="C38044" s="2"/>
      <c r="G38044" s="94"/>
      <c r="H38044" s="94"/>
      <c r="I38044" s="94"/>
      <c r="J38044" s="2"/>
      <c r="P38044" s="30"/>
      <c r="T38044" s="2"/>
      <c r="V38044" s="2"/>
      <c r="W38044" s="28"/>
      <c r="Y38044" s="30"/>
      <c r="Z38044" s="30"/>
      <c r="AB38044" s="6"/>
    </row>
    <row r="38045" spans="1:28">
      <c r="A38045" s="2"/>
      <c r="B38045" s="2"/>
      <c r="C38045" s="2"/>
      <c r="G38045" s="94"/>
      <c r="H38045" s="94"/>
      <c r="I38045" s="94"/>
      <c r="J38045" s="2"/>
      <c r="P38045" s="30"/>
      <c r="T38045" s="2"/>
      <c r="V38045" s="2"/>
      <c r="W38045" s="28"/>
      <c r="Y38045" s="30"/>
      <c r="Z38045" s="30"/>
      <c r="AB38045" s="6"/>
    </row>
    <row r="38046" spans="1:28">
      <c r="A38046" s="2"/>
      <c r="B38046" s="2"/>
      <c r="C38046" s="2"/>
      <c r="G38046" s="94"/>
      <c r="H38046" s="94"/>
      <c r="I38046" s="94"/>
      <c r="J38046" s="2"/>
      <c r="P38046" s="30"/>
      <c r="T38046" s="2"/>
      <c r="V38046" s="2"/>
      <c r="W38046" s="28"/>
      <c r="Y38046" s="30"/>
      <c r="Z38046" s="30"/>
      <c r="AB38046" s="6"/>
    </row>
    <row r="38047" spans="1:28">
      <c r="A38047" s="2"/>
      <c r="B38047" s="2"/>
      <c r="C38047" s="2"/>
      <c r="G38047" s="94"/>
      <c r="H38047" s="94"/>
      <c r="I38047" s="94"/>
      <c r="J38047" s="2"/>
      <c r="P38047" s="30"/>
      <c r="T38047" s="2"/>
      <c r="V38047" s="2"/>
      <c r="W38047" s="28"/>
      <c r="Y38047" s="30"/>
      <c r="Z38047" s="30"/>
      <c r="AB38047" s="6"/>
    </row>
    <row r="38048" spans="1:28">
      <c r="A38048" s="2"/>
      <c r="B38048" s="2"/>
      <c r="C38048" s="2"/>
      <c r="G38048" s="94"/>
      <c r="H38048" s="94"/>
      <c r="I38048" s="94"/>
      <c r="J38048" s="2"/>
      <c r="P38048" s="30"/>
      <c r="T38048" s="2"/>
      <c r="V38048" s="2"/>
      <c r="W38048" s="28"/>
      <c r="Y38048" s="30"/>
      <c r="Z38048" s="30"/>
      <c r="AB38048" s="6"/>
    </row>
    <row r="38049" spans="1:28">
      <c r="A38049" s="2"/>
      <c r="B38049" s="2"/>
      <c r="C38049" s="2"/>
      <c r="G38049" s="94"/>
      <c r="H38049" s="94"/>
      <c r="I38049" s="94"/>
      <c r="J38049" s="2"/>
      <c r="P38049" s="30"/>
      <c r="T38049" s="2"/>
      <c r="V38049" s="2"/>
      <c r="W38049" s="28"/>
      <c r="Y38049" s="30"/>
      <c r="Z38049" s="30"/>
      <c r="AB38049" s="6"/>
    </row>
    <row r="38050" spans="1:28">
      <c r="A38050" s="2"/>
      <c r="B38050" s="2"/>
      <c r="C38050" s="2"/>
      <c r="G38050" s="94"/>
      <c r="H38050" s="94"/>
      <c r="I38050" s="94"/>
      <c r="J38050" s="2"/>
      <c r="P38050" s="30"/>
      <c r="T38050" s="2"/>
      <c r="V38050" s="2"/>
      <c r="W38050" s="28"/>
      <c r="Y38050" s="30"/>
      <c r="Z38050" s="30"/>
      <c r="AB38050" s="6"/>
    </row>
    <row r="38051" spans="1:28">
      <c r="A38051" s="2"/>
      <c r="B38051" s="2"/>
      <c r="C38051" s="2"/>
      <c r="G38051" s="94"/>
      <c r="H38051" s="94"/>
      <c r="I38051" s="94"/>
      <c r="J38051" s="2"/>
      <c r="P38051" s="30"/>
      <c r="T38051" s="2"/>
      <c r="V38051" s="2"/>
      <c r="W38051" s="28"/>
      <c r="Y38051" s="30"/>
      <c r="Z38051" s="30"/>
      <c r="AB38051" s="6"/>
    </row>
    <row r="38052" spans="1:28">
      <c r="A38052" s="2"/>
      <c r="B38052" s="2"/>
      <c r="C38052" s="2"/>
      <c r="G38052" s="94"/>
      <c r="H38052" s="94"/>
      <c r="I38052" s="94"/>
      <c r="J38052" s="2"/>
      <c r="P38052" s="30"/>
      <c r="T38052" s="2"/>
      <c r="V38052" s="2"/>
      <c r="W38052" s="28"/>
      <c r="Y38052" s="30"/>
      <c r="Z38052" s="30"/>
      <c r="AB38052" s="6"/>
    </row>
    <row r="38053" spans="1:28">
      <c r="A38053" s="2"/>
      <c r="B38053" s="2"/>
      <c r="C38053" s="2"/>
      <c r="G38053" s="94"/>
      <c r="H38053" s="94"/>
      <c r="I38053" s="94"/>
      <c r="J38053" s="2"/>
      <c r="P38053" s="30"/>
      <c r="T38053" s="2"/>
      <c r="V38053" s="2"/>
      <c r="W38053" s="28"/>
      <c r="Y38053" s="30"/>
      <c r="Z38053" s="30"/>
      <c r="AB38053" s="6"/>
    </row>
    <row r="38054" spans="1:28">
      <c r="A38054" s="2"/>
      <c r="B38054" s="2"/>
      <c r="C38054" s="2"/>
      <c r="G38054" s="94"/>
      <c r="H38054" s="94"/>
      <c r="I38054" s="94"/>
      <c r="J38054" s="2"/>
      <c r="P38054" s="30"/>
      <c r="T38054" s="2"/>
      <c r="V38054" s="2"/>
      <c r="W38054" s="28"/>
      <c r="Y38054" s="30"/>
      <c r="Z38054" s="30"/>
      <c r="AB38054" s="6"/>
    </row>
    <row r="38055" spans="1:28">
      <c r="A38055" s="2"/>
      <c r="B38055" s="2"/>
      <c r="C38055" s="2"/>
      <c r="G38055" s="94"/>
      <c r="H38055" s="94"/>
      <c r="I38055" s="94"/>
      <c r="J38055" s="2"/>
      <c r="P38055" s="30"/>
      <c r="T38055" s="2"/>
      <c r="V38055" s="2"/>
      <c r="W38055" s="28"/>
      <c r="Y38055" s="30"/>
      <c r="Z38055" s="30"/>
      <c r="AB38055" s="6"/>
    </row>
    <row r="38056" spans="1:28">
      <c r="A38056" s="2"/>
      <c r="B38056" s="2"/>
      <c r="C38056" s="2"/>
      <c r="G38056" s="94"/>
      <c r="H38056" s="94"/>
      <c r="I38056" s="94"/>
      <c r="J38056" s="2"/>
      <c r="P38056" s="30"/>
      <c r="T38056" s="2"/>
      <c r="V38056" s="2"/>
      <c r="W38056" s="28"/>
      <c r="Y38056" s="30"/>
      <c r="Z38056" s="30"/>
      <c r="AB38056" s="6"/>
    </row>
    <row r="38057" spans="1:28">
      <c r="A38057" s="2"/>
      <c r="B38057" s="2"/>
      <c r="C38057" s="2"/>
      <c r="G38057" s="94"/>
      <c r="H38057" s="94"/>
      <c r="I38057" s="94"/>
      <c r="J38057" s="2"/>
      <c r="P38057" s="30"/>
      <c r="T38057" s="2"/>
      <c r="V38057" s="2"/>
      <c r="W38057" s="28"/>
      <c r="Y38057" s="30"/>
      <c r="Z38057" s="30"/>
      <c r="AB38057" s="6"/>
    </row>
    <row r="38058" spans="1:28">
      <c r="A38058" s="2"/>
      <c r="B38058" s="2"/>
      <c r="C38058" s="2"/>
      <c r="G38058" s="94"/>
      <c r="H38058" s="94"/>
      <c r="I38058" s="94"/>
      <c r="J38058" s="2"/>
      <c r="P38058" s="30"/>
      <c r="T38058" s="2"/>
      <c r="V38058" s="2"/>
      <c r="W38058" s="28"/>
      <c r="Y38058" s="30"/>
      <c r="Z38058" s="30"/>
      <c r="AB38058" s="6"/>
    </row>
    <row r="38059" spans="1:28">
      <c r="A38059" s="2"/>
      <c r="B38059" s="2"/>
      <c r="C38059" s="2"/>
      <c r="G38059" s="94"/>
      <c r="H38059" s="94"/>
      <c r="I38059" s="94"/>
      <c r="J38059" s="2"/>
      <c r="P38059" s="30"/>
      <c r="T38059" s="2"/>
      <c r="V38059" s="2"/>
      <c r="W38059" s="28"/>
      <c r="Y38059" s="30"/>
      <c r="Z38059" s="30"/>
      <c r="AB38059" s="6"/>
    </row>
    <row r="38060" spans="1:28">
      <c r="A38060" s="2"/>
      <c r="B38060" s="2"/>
      <c r="C38060" s="2"/>
      <c r="G38060" s="94"/>
      <c r="H38060" s="94"/>
      <c r="I38060" s="94"/>
      <c r="J38060" s="2"/>
      <c r="P38060" s="30"/>
      <c r="T38060" s="2"/>
      <c r="V38060" s="2"/>
      <c r="W38060" s="28"/>
      <c r="Y38060" s="30"/>
      <c r="Z38060" s="30"/>
      <c r="AB38060" s="6"/>
    </row>
    <row r="38061" spans="1:28">
      <c r="A38061" s="2"/>
      <c r="B38061" s="2"/>
      <c r="C38061" s="2"/>
      <c r="G38061" s="94"/>
      <c r="H38061" s="94"/>
      <c r="I38061" s="94"/>
      <c r="J38061" s="2"/>
      <c r="P38061" s="30"/>
      <c r="T38061" s="2"/>
      <c r="V38061" s="2"/>
      <c r="W38061" s="28"/>
      <c r="Y38061" s="30"/>
      <c r="Z38061" s="30"/>
      <c r="AB38061" s="6"/>
    </row>
    <row r="38062" spans="1:28">
      <c r="A38062" s="2"/>
      <c r="B38062" s="2"/>
      <c r="C38062" s="2"/>
      <c r="G38062" s="94"/>
      <c r="H38062" s="94"/>
      <c r="I38062" s="94"/>
      <c r="J38062" s="2"/>
      <c r="P38062" s="30"/>
      <c r="T38062" s="2"/>
      <c r="V38062" s="2"/>
      <c r="W38062" s="28"/>
      <c r="Y38062" s="30"/>
      <c r="Z38062" s="30"/>
      <c r="AB38062" s="6"/>
    </row>
    <row r="38063" spans="1:28">
      <c r="A38063" s="2"/>
      <c r="B38063" s="2"/>
      <c r="C38063" s="2"/>
      <c r="G38063" s="94"/>
      <c r="H38063" s="94"/>
      <c r="I38063" s="94"/>
      <c r="J38063" s="2"/>
      <c r="P38063" s="30"/>
      <c r="T38063" s="2"/>
      <c r="V38063" s="2"/>
      <c r="W38063" s="28"/>
      <c r="Y38063" s="30"/>
      <c r="Z38063" s="30"/>
      <c r="AB38063" s="6"/>
    </row>
    <row r="38064" spans="1:28">
      <c r="A38064" s="2"/>
      <c r="B38064" s="2"/>
      <c r="C38064" s="2"/>
      <c r="G38064" s="94"/>
      <c r="H38064" s="94"/>
      <c r="I38064" s="94"/>
      <c r="J38064" s="2"/>
      <c r="P38064" s="30"/>
      <c r="T38064" s="2"/>
      <c r="V38064" s="2"/>
      <c r="W38064" s="28"/>
      <c r="Y38064" s="30"/>
      <c r="Z38064" s="30"/>
      <c r="AB38064" s="6"/>
    </row>
    <row r="38065" spans="1:28">
      <c r="A38065" s="2"/>
      <c r="B38065" s="2"/>
      <c r="C38065" s="2"/>
      <c r="G38065" s="94"/>
      <c r="H38065" s="94"/>
      <c r="I38065" s="94"/>
      <c r="J38065" s="2"/>
      <c r="P38065" s="30"/>
      <c r="T38065" s="2"/>
      <c r="V38065" s="2"/>
      <c r="W38065" s="28"/>
      <c r="Y38065" s="30"/>
      <c r="Z38065" s="30"/>
      <c r="AB38065" s="6"/>
    </row>
    <row r="38066" spans="1:28">
      <c r="A38066" s="2"/>
      <c r="B38066" s="2"/>
      <c r="C38066" s="2"/>
      <c r="G38066" s="94"/>
      <c r="H38066" s="94"/>
      <c r="I38066" s="94"/>
      <c r="J38066" s="2"/>
      <c r="P38066" s="30"/>
      <c r="T38066" s="2"/>
      <c r="V38066" s="2"/>
      <c r="W38066" s="28"/>
      <c r="Y38066" s="30"/>
      <c r="Z38066" s="30"/>
      <c r="AB38066" s="6"/>
    </row>
    <row r="38067" spans="1:28">
      <c r="A38067" s="2"/>
      <c r="B38067" s="2"/>
      <c r="C38067" s="2"/>
      <c r="G38067" s="94"/>
      <c r="H38067" s="94"/>
      <c r="I38067" s="94"/>
      <c r="J38067" s="2"/>
      <c r="P38067" s="30"/>
      <c r="T38067" s="2"/>
      <c r="V38067" s="2"/>
      <c r="W38067" s="28"/>
      <c r="Y38067" s="30"/>
      <c r="Z38067" s="30"/>
      <c r="AB38067" s="6"/>
    </row>
    <row r="38068" spans="1:28">
      <c r="A38068" s="2"/>
      <c r="B38068" s="2"/>
      <c r="C38068" s="2"/>
      <c r="G38068" s="94"/>
      <c r="H38068" s="94"/>
      <c r="I38068" s="94"/>
      <c r="J38068" s="2"/>
      <c r="P38068" s="30"/>
      <c r="T38068" s="2"/>
      <c r="V38068" s="2"/>
      <c r="W38068" s="28"/>
      <c r="Y38068" s="30"/>
      <c r="Z38068" s="30"/>
      <c r="AB38068" s="6"/>
    </row>
    <row r="38069" spans="1:28">
      <c r="A38069" s="2"/>
      <c r="B38069" s="2"/>
      <c r="C38069" s="2"/>
      <c r="G38069" s="94"/>
      <c r="H38069" s="94"/>
      <c r="I38069" s="94"/>
      <c r="J38069" s="2"/>
      <c r="P38069" s="30"/>
      <c r="T38069" s="2"/>
      <c r="V38069" s="2"/>
      <c r="W38069" s="28"/>
      <c r="Y38069" s="30"/>
      <c r="Z38069" s="30"/>
      <c r="AB38069" s="6"/>
    </row>
    <row r="38070" spans="1:28">
      <c r="A38070" s="2"/>
      <c r="B38070" s="2"/>
      <c r="C38070" s="2"/>
      <c r="G38070" s="94"/>
      <c r="H38070" s="94"/>
      <c r="I38070" s="94"/>
      <c r="J38070" s="2"/>
      <c r="P38070" s="30"/>
      <c r="T38070" s="2"/>
      <c r="V38070" s="2"/>
      <c r="W38070" s="28"/>
      <c r="Y38070" s="30"/>
      <c r="Z38070" s="30"/>
      <c r="AB38070" s="6"/>
    </row>
    <row r="38071" spans="1:28">
      <c r="A38071" s="2"/>
      <c r="B38071" s="2"/>
      <c r="C38071" s="2"/>
      <c r="G38071" s="94"/>
      <c r="H38071" s="94"/>
      <c r="I38071" s="94"/>
      <c r="J38071" s="2"/>
      <c r="P38071" s="30"/>
      <c r="T38071" s="2"/>
      <c r="V38071" s="2"/>
      <c r="W38071" s="28"/>
      <c r="Y38071" s="30"/>
      <c r="Z38071" s="30"/>
      <c r="AB38071" s="6"/>
    </row>
    <row r="38072" spans="1:28">
      <c r="A38072" s="2"/>
      <c r="B38072" s="2"/>
      <c r="C38072" s="2"/>
      <c r="G38072" s="94"/>
      <c r="H38072" s="94"/>
      <c r="I38072" s="94"/>
      <c r="J38072" s="2"/>
      <c r="P38072" s="30"/>
      <c r="T38072" s="2"/>
      <c r="V38072" s="2"/>
      <c r="W38072" s="28"/>
      <c r="Y38072" s="30"/>
      <c r="Z38072" s="30"/>
      <c r="AB38072" s="6"/>
    </row>
    <row r="38073" spans="1:28">
      <c r="A38073" s="2"/>
      <c r="B38073" s="2"/>
      <c r="C38073" s="2"/>
      <c r="G38073" s="94"/>
      <c r="H38073" s="94"/>
      <c r="I38073" s="94"/>
      <c r="J38073" s="2"/>
      <c r="P38073" s="30"/>
      <c r="T38073" s="2"/>
      <c r="V38073" s="2"/>
      <c r="W38073" s="28"/>
      <c r="Y38073" s="30"/>
      <c r="Z38073" s="30"/>
      <c r="AB38073" s="6"/>
    </row>
    <row r="38074" spans="1:28">
      <c r="A38074" s="2"/>
      <c r="B38074" s="2"/>
      <c r="C38074" s="2"/>
      <c r="G38074" s="94"/>
      <c r="H38074" s="94"/>
      <c r="I38074" s="94"/>
      <c r="J38074" s="2"/>
      <c r="P38074" s="30"/>
      <c r="T38074" s="2"/>
      <c r="V38074" s="2"/>
      <c r="W38074" s="28"/>
      <c r="Y38074" s="30"/>
      <c r="Z38074" s="30"/>
      <c r="AB38074" s="6"/>
    </row>
    <row r="38075" spans="1:28">
      <c r="A38075" s="2"/>
      <c r="B38075" s="2"/>
      <c r="C38075" s="2"/>
      <c r="G38075" s="94"/>
      <c r="H38075" s="94"/>
      <c r="I38075" s="94"/>
      <c r="J38075" s="2"/>
      <c r="P38075" s="30"/>
      <c r="T38075" s="2"/>
      <c r="V38075" s="2"/>
      <c r="W38075" s="28"/>
      <c r="Y38075" s="30"/>
      <c r="Z38075" s="30"/>
      <c r="AB38075" s="6"/>
    </row>
    <row r="38076" spans="1:28">
      <c r="A38076" s="2"/>
      <c r="B38076" s="2"/>
      <c r="C38076" s="2"/>
      <c r="G38076" s="94"/>
      <c r="H38076" s="94"/>
      <c r="I38076" s="94"/>
      <c r="J38076" s="2"/>
      <c r="P38076" s="30"/>
      <c r="T38076" s="2"/>
      <c r="V38076" s="2"/>
      <c r="W38076" s="28"/>
      <c r="Y38076" s="30"/>
      <c r="Z38076" s="30"/>
      <c r="AB38076" s="6"/>
    </row>
    <row r="38077" spans="1:28">
      <c r="A38077" s="2"/>
      <c r="B38077" s="2"/>
      <c r="C38077" s="2"/>
      <c r="G38077" s="94"/>
      <c r="H38077" s="94"/>
      <c r="I38077" s="94"/>
      <c r="J38077" s="2"/>
      <c r="P38077" s="30"/>
      <c r="T38077" s="2"/>
      <c r="V38077" s="2"/>
      <c r="W38077" s="28"/>
      <c r="Y38077" s="30"/>
      <c r="Z38077" s="30"/>
      <c r="AB38077" s="6"/>
    </row>
    <row r="38078" spans="1:28">
      <c r="A38078" s="2"/>
      <c r="B38078" s="2"/>
      <c r="C38078" s="2"/>
      <c r="G38078" s="94"/>
      <c r="H38078" s="94"/>
      <c r="I38078" s="94"/>
      <c r="J38078" s="2"/>
      <c r="P38078" s="30"/>
      <c r="T38078" s="2"/>
      <c r="V38078" s="2"/>
      <c r="W38078" s="28"/>
      <c r="Y38078" s="30"/>
      <c r="Z38078" s="30"/>
      <c r="AB38078" s="6"/>
    </row>
    <row r="38079" spans="1:28">
      <c r="A38079" s="2"/>
      <c r="B38079" s="2"/>
      <c r="C38079" s="2"/>
      <c r="G38079" s="94"/>
      <c r="H38079" s="94"/>
      <c r="I38079" s="94"/>
      <c r="J38079" s="2"/>
      <c r="P38079" s="30"/>
      <c r="T38079" s="2"/>
      <c r="V38079" s="2"/>
      <c r="W38079" s="28"/>
      <c r="Y38079" s="30"/>
      <c r="Z38079" s="30"/>
      <c r="AB38079" s="6"/>
    </row>
    <row r="38080" spans="1:28">
      <c r="A38080" s="2"/>
      <c r="B38080" s="2"/>
      <c r="C38080" s="2"/>
      <c r="G38080" s="94"/>
      <c r="H38080" s="94"/>
      <c r="I38080" s="94"/>
      <c r="J38080" s="2"/>
      <c r="P38080" s="30"/>
      <c r="T38080" s="2"/>
      <c r="V38080" s="2"/>
      <c r="W38080" s="28"/>
      <c r="Y38080" s="30"/>
      <c r="Z38080" s="30"/>
      <c r="AB38080" s="6"/>
    </row>
    <row r="38081" spans="1:28">
      <c r="A38081" s="2"/>
      <c r="B38081" s="2"/>
      <c r="C38081" s="2"/>
      <c r="G38081" s="94"/>
      <c r="H38081" s="94"/>
      <c r="I38081" s="94"/>
      <c r="J38081" s="2"/>
      <c r="P38081" s="30"/>
      <c r="T38081" s="2"/>
      <c r="V38081" s="2"/>
      <c r="W38081" s="28"/>
      <c r="Y38081" s="30"/>
      <c r="Z38081" s="30"/>
      <c r="AB38081" s="6"/>
    </row>
    <row r="38082" spans="1:28">
      <c r="A38082" s="2"/>
      <c r="B38082" s="2"/>
      <c r="C38082" s="2"/>
      <c r="G38082" s="94"/>
      <c r="H38082" s="94"/>
      <c r="I38082" s="94"/>
      <c r="J38082" s="2"/>
      <c r="P38082" s="30"/>
      <c r="T38082" s="2"/>
      <c r="V38082" s="2"/>
      <c r="W38082" s="28"/>
      <c r="Y38082" s="30"/>
      <c r="Z38082" s="30"/>
      <c r="AB38082" s="6"/>
    </row>
    <row r="38083" spans="1:28">
      <c r="A38083" s="2"/>
      <c r="B38083" s="2"/>
      <c r="C38083" s="2"/>
      <c r="G38083" s="94"/>
      <c r="H38083" s="94"/>
      <c r="I38083" s="94"/>
      <c r="J38083" s="2"/>
      <c r="P38083" s="30"/>
      <c r="T38083" s="2"/>
      <c r="V38083" s="2"/>
      <c r="W38083" s="28"/>
      <c r="Y38083" s="30"/>
      <c r="Z38083" s="30"/>
      <c r="AB38083" s="6"/>
    </row>
    <row r="38084" spans="1:28">
      <c r="A38084" s="2"/>
      <c r="B38084" s="2"/>
      <c r="C38084" s="2"/>
      <c r="G38084" s="94"/>
      <c r="H38084" s="94"/>
      <c r="I38084" s="94"/>
      <c r="J38084" s="2"/>
      <c r="P38084" s="30"/>
      <c r="T38084" s="2"/>
      <c r="V38084" s="2"/>
      <c r="W38084" s="28"/>
      <c r="Y38084" s="30"/>
      <c r="Z38084" s="30"/>
      <c r="AB38084" s="6"/>
    </row>
    <row r="38085" spans="1:28">
      <c r="A38085" s="2"/>
      <c r="B38085" s="2"/>
      <c r="C38085" s="2"/>
      <c r="G38085" s="94"/>
      <c r="H38085" s="94"/>
      <c r="I38085" s="94"/>
      <c r="J38085" s="2"/>
      <c r="P38085" s="30"/>
      <c r="T38085" s="2"/>
      <c r="V38085" s="2"/>
      <c r="W38085" s="28"/>
      <c r="Y38085" s="30"/>
      <c r="Z38085" s="30"/>
      <c r="AB38085" s="6"/>
    </row>
    <row r="38086" spans="1:28">
      <c r="A38086" s="2"/>
      <c r="B38086" s="2"/>
      <c r="C38086" s="2"/>
      <c r="G38086" s="94"/>
      <c r="H38086" s="94"/>
      <c r="I38086" s="94"/>
      <c r="J38086" s="2"/>
      <c r="P38086" s="30"/>
      <c r="T38086" s="2"/>
      <c r="V38086" s="2"/>
      <c r="W38086" s="28"/>
      <c r="Y38086" s="30"/>
      <c r="Z38086" s="30"/>
      <c r="AB38086" s="6"/>
    </row>
    <row r="38087" spans="1:28">
      <c r="A38087" s="2"/>
      <c r="B38087" s="2"/>
      <c r="C38087" s="2"/>
      <c r="G38087" s="94"/>
      <c r="H38087" s="94"/>
      <c r="I38087" s="94"/>
      <c r="J38087" s="2"/>
      <c r="P38087" s="30"/>
      <c r="T38087" s="2"/>
      <c r="V38087" s="2"/>
      <c r="W38087" s="28"/>
      <c r="Y38087" s="30"/>
      <c r="Z38087" s="30"/>
      <c r="AB38087" s="6"/>
    </row>
    <row r="38088" spans="1:28">
      <c r="A38088" s="2"/>
      <c r="B38088" s="2"/>
      <c r="C38088" s="2"/>
      <c r="G38088" s="94"/>
      <c r="H38088" s="94"/>
      <c r="I38088" s="94"/>
      <c r="J38088" s="2"/>
      <c r="P38088" s="30"/>
      <c r="T38088" s="2"/>
      <c r="V38088" s="2"/>
      <c r="W38088" s="28"/>
      <c r="Y38088" s="30"/>
      <c r="Z38088" s="30"/>
      <c r="AB38088" s="6"/>
    </row>
    <row r="38089" spans="1:28">
      <c r="A38089" s="2"/>
      <c r="B38089" s="2"/>
      <c r="C38089" s="2"/>
      <c r="G38089" s="94"/>
      <c r="H38089" s="94"/>
      <c r="I38089" s="94"/>
      <c r="J38089" s="2"/>
      <c r="P38089" s="30"/>
      <c r="T38089" s="2"/>
      <c r="V38089" s="2"/>
      <c r="W38089" s="28"/>
      <c r="Y38089" s="30"/>
      <c r="Z38089" s="30"/>
      <c r="AB38089" s="6"/>
    </row>
    <row r="38090" spans="1:28">
      <c r="A38090" s="2"/>
      <c r="B38090" s="2"/>
      <c r="C38090" s="2"/>
      <c r="G38090" s="94"/>
      <c r="H38090" s="94"/>
      <c r="I38090" s="94"/>
      <c r="J38090" s="2"/>
      <c r="P38090" s="30"/>
      <c r="T38090" s="2"/>
      <c r="V38090" s="2"/>
      <c r="W38090" s="28"/>
      <c r="Y38090" s="30"/>
      <c r="Z38090" s="30"/>
      <c r="AB38090" s="6"/>
    </row>
    <row r="38091" spans="1:28">
      <c r="A38091" s="2"/>
      <c r="B38091" s="2"/>
      <c r="C38091" s="2"/>
      <c r="G38091" s="94"/>
      <c r="H38091" s="94"/>
      <c r="I38091" s="94"/>
      <c r="J38091" s="2"/>
      <c r="P38091" s="30"/>
      <c r="T38091" s="2"/>
      <c r="V38091" s="2"/>
      <c r="W38091" s="28"/>
      <c r="Y38091" s="30"/>
      <c r="Z38091" s="30"/>
      <c r="AB38091" s="6"/>
    </row>
    <row r="38092" spans="1:28">
      <c r="A38092" s="2"/>
      <c r="B38092" s="2"/>
      <c r="C38092" s="2"/>
      <c r="G38092" s="94"/>
      <c r="H38092" s="94"/>
      <c r="I38092" s="94"/>
      <c r="J38092" s="2"/>
      <c r="P38092" s="30"/>
      <c r="T38092" s="2"/>
      <c r="V38092" s="2"/>
      <c r="W38092" s="28"/>
      <c r="Y38092" s="30"/>
      <c r="Z38092" s="30"/>
      <c r="AB38092" s="6"/>
    </row>
    <row r="38093" spans="1:28">
      <c r="A38093" s="2"/>
      <c r="B38093" s="2"/>
      <c r="C38093" s="2"/>
      <c r="G38093" s="94"/>
      <c r="H38093" s="94"/>
      <c r="I38093" s="94"/>
      <c r="J38093" s="2"/>
      <c r="P38093" s="30"/>
      <c r="T38093" s="2"/>
      <c r="V38093" s="2"/>
      <c r="W38093" s="28"/>
      <c r="Y38093" s="30"/>
      <c r="Z38093" s="30"/>
      <c r="AB38093" s="6"/>
    </row>
    <row r="38094" spans="1:28">
      <c r="A38094" s="2"/>
      <c r="B38094" s="2"/>
      <c r="C38094" s="2"/>
      <c r="G38094" s="94"/>
      <c r="H38094" s="94"/>
      <c r="I38094" s="94"/>
      <c r="J38094" s="2"/>
      <c r="P38094" s="30"/>
      <c r="T38094" s="2"/>
      <c r="V38094" s="2"/>
      <c r="W38094" s="28"/>
      <c r="Y38094" s="30"/>
      <c r="Z38094" s="30"/>
      <c r="AB38094" s="6"/>
    </row>
    <row r="38095" spans="1:28">
      <c r="A38095" s="2"/>
      <c r="B38095" s="2"/>
      <c r="C38095" s="2"/>
      <c r="G38095" s="94"/>
      <c r="H38095" s="94"/>
      <c r="I38095" s="94"/>
      <c r="J38095" s="2"/>
      <c r="P38095" s="30"/>
      <c r="T38095" s="2"/>
      <c r="V38095" s="2"/>
      <c r="W38095" s="28"/>
      <c r="Y38095" s="30"/>
      <c r="Z38095" s="30"/>
      <c r="AB38095" s="6"/>
    </row>
    <row r="38096" spans="1:28">
      <c r="A38096" s="2"/>
      <c r="B38096" s="2"/>
      <c r="C38096" s="2"/>
      <c r="G38096" s="94"/>
      <c r="H38096" s="94"/>
      <c r="I38096" s="94"/>
      <c r="J38096" s="2"/>
      <c r="P38096" s="30"/>
      <c r="T38096" s="2"/>
      <c r="V38096" s="2"/>
      <c r="W38096" s="28"/>
      <c r="Y38096" s="30"/>
      <c r="Z38096" s="30"/>
      <c r="AB38096" s="6"/>
    </row>
    <row r="38097" spans="1:28">
      <c r="A38097" s="2"/>
      <c r="B38097" s="2"/>
      <c r="C38097" s="2"/>
      <c r="G38097" s="94"/>
      <c r="H38097" s="94"/>
      <c r="I38097" s="94"/>
      <c r="J38097" s="2"/>
      <c r="P38097" s="30"/>
      <c r="T38097" s="2"/>
      <c r="V38097" s="2"/>
      <c r="W38097" s="28"/>
      <c r="Y38097" s="30"/>
      <c r="Z38097" s="30"/>
      <c r="AB38097" s="6"/>
    </row>
    <row r="38098" spans="1:28">
      <c r="A38098" s="2"/>
      <c r="B38098" s="2"/>
      <c r="C38098" s="2"/>
      <c r="G38098" s="94"/>
      <c r="H38098" s="94"/>
      <c r="I38098" s="94"/>
      <c r="J38098" s="2"/>
      <c r="P38098" s="30"/>
      <c r="T38098" s="2"/>
      <c r="V38098" s="2"/>
      <c r="W38098" s="28"/>
      <c r="Y38098" s="30"/>
      <c r="Z38098" s="30"/>
      <c r="AB38098" s="6"/>
    </row>
    <row r="38099" spans="1:28">
      <c r="A38099" s="2"/>
      <c r="B38099" s="2"/>
      <c r="C38099" s="2"/>
      <c r="G38099" s="94"/>
      <c r="H38099" s="94"/>
      <c r="I38099" s="94"/>
      <c r="J38099" s="2"/>
      <c r="P38099" s="30"/>
      <c r="T38099" s="2"/>
      <c r="V38099" s="2"/>
      <c r="W38099" s="28"/>
      <c r="Y38099" s="30"/>
      <c r="Z38099" s="30"/>
      <c r="AB38099" s="6"/>
    </row>
    <row r="38100" spans="1:28">
      <c r="A38100" s="2"/>
      <c r="B38100" s="2"/>
      <c r="C38100" s="2"/>
      <c r="G38100" s="94"/>
      <c r="H38100" s="94"/>
      <c r="I38100" s="94"/>
      <c r="J38100" s="2"/>
      <c r="P38100" s="30"/>
      <c r="T38100" s="2"/>
      <c r="V38100" s="2"/>
      <c r="W38100" s="28"/>
      <c r="Y38100" s="30"/>
      <c r="Z38100" s="30"/>
      <c r="AB38100" s="6"/>
    </row>
    <row r="38101" spans="1:28">
      <c r="A38101" s="2"/>
      <c r="B38101" s="2"/>
      <c r="C38101" s="2"/>
      <c r="G38101" s="94"/>
      <c r="H38101" s="94"/>
      <c r="I38101" s="94"/>
      <c r="J38101" s="2"/>
      <c r="P38101" s="30"/>
      <c r="T38101" s="2"/>
      <c r="V38101" s="2"/>
      <c r="W38101" s="28"/>
      <c r="Y38101" s="30"/>
      <c r="Z38101" s="30"/>
      <c r="AB38101" s="6"/>
    </row>
    <row r="38102" spans="1:28">
      <c r="A38102" s="2"/>
      <c r="B38102" s="2"/>
      <c r="C38102" s="2"/>
      <c r="G38102" s="94"/>
      <c r="H38102" s="94"/>
      <c r="I38102" s="94"/>
      <c r="J38102" s="2"/>
      <c r="P38102" s="30"/>
      <c r="T38102" s="2"/>
      <c r="V38102" s="2"/>
      <c r="W38102" s="28"/>
      <c r="Y38102" s="30"/>
      <c r="Z38102" s="30"/>
      <c r="AB38102" s="6"/>
    </row>
    <row r="38103" spans="1:28">
      <c r="A38103" s="2"/>
      <c r="B38103" s="2"/>
      <c r="C38103" s="2"/>
      <c r="G38103" s="94"/>
      <c r="H38103" s="94"/>
      <c r="I38103" s="94"/>
      <c r="J38103" s="2"/>
      <c r="P38103" s="30"/>
      <c r="T38103" s="2"/>
      <c r="V38103" s="2"/>
      <c r="W38103" s="28"/>
      <c r="Y38103" s="30"/>
      <c r="Z38103" s="30"/>
      <c r="AB38103" s="6"/>
    </row>
    <row r="38104" spans="1:28">
      <c r="A38104" s="2"/>
      <c r="B38104" s="2"/>
      <c r="C38104" s="2"/>
      <c r="G38104" s="94"/>
      <c r="H38104" s="94"/>
      <c r="I38104" s="94"/>
      <c r="J38104" s="2"/>
      <c r="P38104" s="30"/>
      <c r="T38104" s="2"/>
      <c r="V38104" s="2"/>
      <c r="W38104" s="28"/>
      <c r="Y38104" s="30"/>
      <c r="Z38104" s="30"/>
      <c r="AB38104" s="6"/>
    </row>
    <row r="38105" spans="1:28">
      <c r="A38105" s="2"/>
      <c r="B38105" s="2"/>
      <c r="C38105" s="2"/>
      <c r="G38105" s="94"/>
      <c r="H38105" s="94"/>
      <c r="I38105" s="94"/>
      <c r="J38105" s="2"/>
      <c r="P38105" s="30"/>
      <c r="T38105" s="2"/>
      <c r="V38105" s="2"/>
      <c r="W38105" s="28"/>
      <c r="Y38105" s="30"/>
      <c r="Z38105" s="30"/>
      <c r="AB38105" s="6"/>
    </row>
    <row r="38106" spans="1:28">
      <c r="A38106" s="2"/>
      <c r="B38106" s="2"/>
      <c r="C38106" s="2"/>
      <c r="G38106" s="94"/>
      <c r="H38106" s="94"/>
      <c r="I38106" s="94"/>
      <c r="J38106" s="2"/>
      <c r="P38106" s="30"/>
      <c r="T38106" s="2"/>
      <c r="V38106" s="2"/>
      <c r="W38106" s="28"/>
      <c r="Y38106" s="30"/>
      <c r="Z38106" s="30"/>
      <c r="AB38106" s="6"/>
    </row>
    <row r="38107" spans="1:28">
      <c r="A38107" s="2"/>
      <c r="B38107" s="2"/>
      <c r="C38107" s="2"/>
      <c r="G38107" s="94"/>
      <c r="H38107" s="94"/>
      <c r="I38107" s="94"/>
      <c r="J38107" s="2"/>
      <c r="P38107" s="30"/>
      <c r="T38107" s="2"/>
      <c r="V38107" s="2"/>
      <c r="W38107" s="28"/>
      <c r="Y38107" s="30"/>
      <c r="Z38107" s="30"/>
      <c r="AB38107" s="6"/>
    </row>
    <row r="38108" spans="1:28">
      <c r="A38108" s="2"/>
      <c r="B38108" s="2"/>
      <c r="C38108" s="2"/>
      <c r="G38108" s="94"/>
      <c r="H38108" s="94"/>
      <c r="I38108" s="94"/>
      <c r="J38108" s="2"/>
      <c r="P38108" s="30"/>
      <c r="T38108" s="2"/>
      <c r="V38108" s="2"/>
      <c r="W38108" s="28"/>
      <c r="Y38108" s="30"/>
      <c r="Z38108" s="30"/>
      <c r="AB38108" s="6"/>
    </row>
    <row r="38109" spans="1:28">
      <c r="A38109" s="2"/>
      <c r="B38109" s="2"/>
      <c r="C38109" s="2"/>
      <c r="G38109" s="94"/>
      <c r="H38109" s="94"/>
      <c r="I38109" s="94"/>
      <c r="J38109" s="2"/>
      <c r="P38109" s="30"/>
      <c r="T38109" s="2"/>
      <c r="V38109" s="2"/>
      <c r="W38109" s="28"/>
      <c r="Y38109" s="30"/>
      <c r="Z38109" s="30"/>
      <c r="AB38109" s="6"/>
    </row>
    <row r="38110" spans="1:28">
      <c r="A38110" s="2"/>
      <c r="B38110" s="2"/>
      <c r="C38110" s="2"/>
      <c r="G38110" s="94"/>
      <c r="H38110" s="94"/>
      <c r="I38110" s="94"/>
      <c r="J38110" s="2"/>
      <c r="P38110" s="30"/>
      <c r="T38110" s="2"/>
      <c r="V38110" s="2"/>
      <c r="W38110" s="28"/>
      <c r="Y38110" s="30"/>
      <c r="Z38110" s="30"/>
      <c r="AB38110" s="6"/>
    </row>
    <row r="38111" spans="1:28">
      <c r="A38111" s="2"/>
      <c r="B38111" s="2"/>
      <c r="C38111" s="2"/>
      <c r="G38111" s="94"/>
      <c r="H38111" s="94"/>
      <c r="I38111" s="94"/>
      <c r="J38111" s="2"/>
      <c r="P38111" s="30"/>
      <c r="T38111" s="2"/>
      <c r="V38111" s="2"/>
      <c r="W38111" s="28"/>
      <c r="Y38111" s="30"/>
      <c r="Z38111" s="30"/>
      <c r="AB38111" s="6"/>
    </row>
    <row r="38112" spans="1:28">
      <c r="A38112" s="2"/>
      <c r="B38112" s="2"/>
      <c r="C38112" s="2"/>
      <c r="G38112" s="94"/>
      <c r="H38112" s="94"/>
      <c r="I38112" s="94"/>
      <c r="J38112" s="2"/>
      <c r="P38112" s="30"/>
      <c r="T38112" s="2"/>
      <c r="V38112" s="2"/>
      <c r="W38112" s="28"/>
      <c r="Y38112" s="30"/>
      <c r="Z38112" s="30"/>
      <c r="AB38112" s="6"/>
    </row>
    <row r="38113" spans="1:28">
      <c r="A38113" s="2"/>
      <c r="B38113" s="2"/>
      <c r="C38113" s="2"/>
      <c r="G38113" s="94"/>
      <c r="H38113" s="94"/>
      <c r="I38113" s="94"/>
      <c r="J38113" s="2"/>
      <c r="P38113" s="30"/>
      <c r="T38113" s="2"/>
      <c r="V38113" s="2"/>
      <c r="W38113" s="28"/>
      <c r="Y38113" s="30"/>
      <c r="Z38113" s="30"/>
      <c r="AB38113" s="6"/>
    </row>
    <row r="38114" spans="1:28">
      <c r="A38114" s="2"/>
      <c r="B38114" s="2"/>
      <c r="C38114" s="2"/>
      <c r="G38114" s="94"/>
      <c r="H38114" s="94"/>
      <c r="I38114" s="94"/>
      <c r="J38114" s="2"/>
      <c r="P38114" s="30"/>
      <c r="T38114" s="2"/>
      <c r="V38114" s="2"/>
      <c r="W38114" s="28"/>
      <c r="Y38114" s="30"/>
      <c r="Z38114" s="30"/>
      <c r="AB38114" s="6"/>
    </row>
    <row r="38115" spans="1:28">
      <c r="A38115" s="2"/>
      <c r="B38115" s="2"/>
      <c r="C38115" s="2"/>
      <c r="G38115" s="94"/>
      <c r="H38115" s="94"/>
      <c r="I38115" s="94"/>
      <c r="J38115" s="2"/>
      <c r="P38115" s="30"/>
      <c r="T38115" s="2"/>
      <c r="V38115" s="2"/>
      <c r="W38115" s="28"/>
      <c r="Y38115" s="30"/>
      <c r="Z38115" s="30"/>
      <c r="AB38115" s="6"/>
    </row>
    <row r="38116" spans="1:28">
      <c r="A38116" s="2"/>
      <c r="B38116" s="2"/>
      <c r="C38116" s="2"/>
      <c r="G38116" s="94"/>
      <c r="H38116" s="94"/>
      <c r="I38116" s="94"/>
      <c r="J38116" s="2"/>
      <c r="P38116" s="30"/>
      <c r="T38116" s="2"/>
      <c r="V38116" s="2"/>
      <c r="W38116" s="28"/>
      <c r="Y38116" s="30"/>
      <c r="Z38116" s="30"/>
      <c r="AB38116" s="6"/>
    </row>
    <row r="38117" spans="1:28">
      <c r="A38117" s="2"/>
      <c r="B38117" s="2"/>
      <c r="C38117" s="2"/>
      <c r="G38117" s="94"/>
      <c r="H38117" s="94"/>
      <c r="I38117" s="94"/>
      <c r="J38117" s="2"/>
      <c r="P38117" s="30"/>
      <c r="T38117" s="2"/>
      <c r="V38117" s="2"/>
      <c r="W38117" s="28"/>
      <c r="Y38117" s="30"/>
      <c r="Z38117" s="30"/>
      <c r="AB38117" s="6"/>
    </row>
    <row r="38118" spans="1:28">
      <c r="A38118" s="2"/>
      <c r="B38118" s="2"/>
      <c r="C38118" s="2"/>
      <c r="G38118" s="94"/>
      <c r="H38118" s="94"/>
      <c r="I38118" s="94"/>
      <c r="J38118" s="2"/>
      <c r="P38118" s="30"/>
      <c r="T38118" s="2"/>
      <c r="V38118" s="2"/>
      <c r="W38118" s="28"/>
      <c r="Y38118" s="30"/>
      <c r="Z38118" s="30"/>
      <c r="AB38118" s="6"/>
    </row>
    <row r="38119" spans="1:28">
      <c r="A38119" s="2"/>
      <c r="B38119" s="2"/>
      <c r="C38119" s="2"/>
      <c r="G38119" s="94"/>
      <c r="H38119" s="94"/>
      <c r="I38119" s="94"/>
      <c r="J38119" s="2"/>
      <c r="P38119" s="30"/>
      <c r="T38119" s="2"/>
      <c r="V38119" s="2"/>
      <c r="W38119" s="28"/>
      <c r="Y38119" s="30"/>
      <c r="Z38119" s="30"/>
      <c r="AB38119" s="6"/>
    </row>
    <row r="38120" spans="1:28">
      <c r="A38120" s="2"/>
      <c r="B38120" s="2"/>
      <c r="C38120" s="2"/>
      <c r="G38120" s="94"/>
      <c r="H38120" s="94"/>
      <c r="I38120" s="94"/>
      <c r="J38120" s="2"/>
      <c r="P38120" s="30"/>
      <c r="T38120" s="2"/>
      <c r="V38120" s="2"/>
      <c r="W38120" s="28"/>
      <c r="Y38120" s="30"/>
      <c r="Z38120" s="30"/>
      <c r="AB38120" s="6"/>
    </row>
    <row r="38121" spans="1:28">
      <c r="A38121" s="2"/>
      <c r="B38121" s="2"/>
      <c r="C38121" s="2"/>
      <c r="G38121" s="94"/>
      <c r="H38121" s="94"/>
      <c r="I38121" s="94"/>
      <c r="J38121" s="2"/>
      <c r="P38121" s="30"/>
      <c r="T38121" s="2"/>
      <c r="V38121" s="2"/>
      <c r="W38121" s="28"/>
      <c r="Y38121" s="30"/>
      <c r="Z38121" s="30"/>
      <c r="AB38121" s="6"/>
    </row>
    <row r="38122" spans="1:28">
      <c r="A38122" s="2"/>
      <c r="B38122" s="2"/>
      <c r="C38122" s="2"/>
      <c r="G38122" s="94"/>
      <c r="H38122" s="94"/>
      <c r="I38122" s="94"/>
      <c r="J38122" s="2"/>
      <c r="P38122" s="30"/>
      <c r="T38122" s="2"/>
      <c r="V38122" s="2"/>
      <c r="W38122" s="28"/>
      <c r="Y38122" s="30"/>
      <c r="Z38122" s="30"/>
      <c r="AB38122" s="6"/>
    </row>
    <row r="38123" spans="1:28">
      <c r="A38123" s="2"/>
      <c r="B38123" s="2"/>
      <c r="C38123" s="2"/>
      <c r="G38123" s="94"/>
      <c r="H38123" s="94"/>
      <c r="I38123" s="94"/>
      <c r="J38123" s="2"/>
      <c r="P38123" s="30"/>
      <c r="T38123" s="2"/>
      <c r="V38123" s="2"/>
      <c r="W38123" s="28"/>
      <c r="Y38123" s="30"/>
      <c r="Z38123" s="30"/>
      <c r="AB38123" s="6"/>
    </row>
    <row r="38124" spans="1:28">
      <c r="A38124" s="2"/>
      <c r="B38124" s="2"/>
      <c r="C38124" s="2"/>
      <c r="G38124" s="94"/>
      <c r="H38124" s="94"/>
      <c r="I38124" s="94"/>
      <c r="J38124" s="2"/>
      <c r="P38124" s="30"/>
      <c r="T38124" s="2"/>
      <c r="V38124" s="2"/>
      <c r="W38124" s="28"/>
      <c r="Y38124" s="30"/>
      <c r="Z38124" s="30"/>
      <c r="AB38124" s="6"/>
    </row>
    <row r="38125" spans="1:28">
      <c r="A38125" s="2"/>
      <c r="B38125" s="2"/>
      <c r="C38125" s="2"/>
      <c r="G38125" s="94"/>
      <c r="H38125" s="94"/>
      <c r="I38125" s="94"/>
      <c r="J38125" s="2"/>
      <c r="P38125" s="30"/>
      <c r="T38125" s="2"/>
      <c r="V38125" s="2"/>
      <c r="W38125" s="28"/>
      <c r="Y38125" s="30"/>
      <c r="Z38125" s="30"/>
      <c r="AB38125" s="6"/>
    </row>
    <row r="38126" spans="1:28">
      <c r="A38126" s="2"/>
      <c r="B38126" s="2"/>
      <c r="C38126" s="2"/>
      <c r="G38126" s="94"/>
      <c r="H38126" s="94"/>
      <c r="I38126" s="94"/>
      <c r="J38126" s="2"/>
      <c r="P38126" s="30"/>
      <c r="T38126" s="2"/>
      <c r="V38126" s="2"/>
      <c r="W38126" s="28"/>
      <c r="Y38126" s="30"/>
      <c r="Z38126" s="30"/>
      <c r="AB38126" s="6"/>
    </row>
    <row r="38127" spans="1:28">
      <c r="A38127" s="2"/>
      <c r="B38127" s="2"/>
      <c r="C38127" s="2"/>
      <c r="G38127" s="94"/>
      <c r="H38127" s="94"/>
      <c r="I38127" s="94"/>
      <c r="J38127" s="2"/>
      <c r="P38127" s="30"/>
      <c r="T38127" s="2"/>
      <c r="V38127" s="2"/>
      <c r="W38127" s="28"/>
      <c r="Y38127" s="30"/>
      <c r="Z38127" s="30"/>
      <c r="AB38127" s="6"/>
    </row>
    <row r="38128" spans="1:28">
      <c r="A38128" s="2"/>
      <c r="B38128" s="2"/>
      <c r="C38128" s="2"/>
      <c r="G38128" s="94"/>
      <c r="H38128" s="94"/>
      <c r="I38128" s="94"/>
      <c r="J38128" s="2"/>
      <c r="P38128" s="30"/>
      <c r="T38128" s="2"/>
      <c r="V38128" s="2"/>
      <c r="W38128" s="28"/>
      <c r="Y38128" s="30"/>
      <c r="Z38128" s="30"/>
      <c r="AB38128" s="6"/>
    </row>
    <row r="38129" spans="1:28">
      <c r="A38129" s="2"/>
      <c r="B38129" s="2"/>
      <c r="C38129" s="2"/>
      <c r="G38129" s="94"/>
      <c r="H38129" s="94"/>
      <c r="I38129" s="94"/>
      <c r="J38129" s="2"/>
      <c r="P38129" s="30"/>
      <c r="T38129" s="2"/>
      <c r="V38129" s="2"/>
      <c r="W38129" s="28"/>
      <c r="Y38129" s="30"/>
      <c r="Z38129" s="30"/>
      <c r="AB38129" s="6"/>
    </row>
    <row r="38130" spans="1:28">
      <c r="A38130" s="2"/>
      <c r="B38130" s="2"/>
      <c r="C38130" s="2"/>
      <c r="G38130" s="94"/>
      <c r="H38130" s="94"/>
      <c r="I38130" s="94"/>
      <c r="J38130" s="2"/>
      <c r="P38130" s="30"/>
      <c r="T38130" s="2"/>
      <c r="V38130" s="2"/>
      <c r="W38130" s="28"/>
      <c r="Y38130" s="30"/>
      <c r="Z38130" s="30"/>
      <c r="AB38130" s="6"/>
    </row>
    <row r="38131" spans="1:28">
      <c r="A38131" s="2"/>
      <c r="B38131" s="2"/>
      <c r="C38131" s="2"/>
      <c r="G38131" s="94"/>
      <c r="H38131" s="94"/>
      <c r="I38131" s="94"/>
      <c r="J38131" s="2"/>
      <c r="P38131" s="30"/>
      <c r="T38131" s="2"/>
      <c r="V38131" s="2"/>
      <c r="W38131" s="28"/>
      <c r="Y38131" s="30"/>
      <c r="Z38131" s="30"/>
      <c r="AB38131" s="6"/>
    </row>
    <row r="38132" spans="1:28">
      <c r="A38132" s="2"/>
      <c r="B38132" s="2"/>
      <c r="C38132" s="2"/>
      <c r="G38132" s="94"/>
      <c r="H38132" s="94"/>
      <c r="I38132" s="94"/>
      <c r="J38132" s="2"/>
      <c r="P38132" s="30"/>
      <c r="T38132" s="2"/>
      <c r="V38132" s="2"/>
      <c r="W38132" s="28"/>
      <c r="Y38132" s="30"/>
      <c r="Z38132" s="30"/>
      <c r="AB38132" s="6"/>
    </row>
    <row r="38133" spans="1:28">
      <c r="A38133" s="2"/>
      <c r="B38133" s="2"/>
      <c r="C38133" s="2"/>
      <c r="G38133" s="94"/>
      <c r="H38133" s="94"/>
      <c r="I38133" s="94"/>
      <c r="J38133" s="2"/>
      <c r="P38133" s="30"/>
      <c r="T38133" s="2"/>
      <c r="V38133" s="2"/>
      <c r="W38133" s="28"/>
      <c r="Y38133" s="30"/>
      <c r="Z38133" s="30"/>
      <c r="AB38133" s="6"/>
    </row>
    <row r="38134" spans="1:28">
      <c r="A38134" s="2"/>
      <c r="B38134" s="2"/>
      <c r="C38134" s="2"/>
      <c r="G38134" s="94"/>
      <c r="H38134" s="94"/>
      <c r="I38134" s="94"/>
      <c r="J38134" s="2"/>
      <c r="P38134" s="30"/>
      <c r="T38134" s="2"/>
      <c r="V38134" s="2"/>
      <c r="W38134" s="28"/>
      <c r="Y38134" s="30"/>
      <c r="Z38134" s="30"/>
      <c r="AB38134" s="6"/>
    </row>
    <row r="38135" spans="1:28">
      <c r="A38135" s="2"/>
      <c r="B38135" s="2"/>
      <c r="C38135" s="2"/>
      <c r="G38135" s="94"/>
      <c r="H38135" s="94"/>
      <c r="I38135" s="94"/>
      <c r="J38135" s="2"/>
      <c r="P38135" s="30"/>
      <c r="T38135" s="2"/>
      <c r="V38135" s="2"/>
      <c r="W38135" s="28"/>
      <c r="Y38135" s="30"/>
      <c r="Z38135" s="30"/>
      <c r="AB38135" s="6"/>
    </row>
    <row r="38136" spans="1:28">
      <c r="A38136" s="2"/>
      <c r="B38136" s="2"/>
      <c r="C38136" s="2"/>
      <c r="G38136" s="94"/>
      <c r="H38136" s="94"/>
      <c r="I38136" s="94"/>
      <c r="J38136" s="2"/>
      <c r="P38136" s="30"/>
      <c r="T38136" s="2"/>
      <c r="V38136" s="2"/>
      <c r="W38136" s="28"/>
      <c r="Y38136" s="30"/>
      <c r="Z38136" s="30"/>
      <c r="AB38136" s="6"/>
    </row>
    <row r="38137" spans="1:28">
      <c r="A38137" s="2"/>
      <c r="B38137" s="2"/>
      <c r="C38137" s="2"/>
      <c r="G38137" s="94"/>
      <c r="H38137" s="94"/>
      <c r="I38137" s="94"/>
      <c r="J38137" s="2"/>
      <c r="P38137" s="30"/>
      <c r="T38137" s="2"/>
      <c r="V38137" s="2"/>
      <c r="W38137" s="28"/>
      <c r="Y38137" s="30"/>
      <c r="Z38137" s="30"/>
      <c r="AB38137" s="6"/>
    </row>
    <row r="38138" spans="1:28">
      <c r="A38138" s="2"/>
      <c r="B38138" s="2"/>
      <c r="C38138" s="2"/>
      <c r="G38138" s="94"/>
      <c r="H38138" s="94"/>
      <c r="I38138" s="94"/>
      <c r="J38138" s="2"/>
      <c r="P38138" s="30"/>
      <c r="T38138" s="2"/>
      <c r="V38138" s="2"/>
      <c r="W38138" s="28"/>
      <c r="Y38138" s="30"/>
      <c r="Z38138" s="30"/>
      <c r="AB38138" s="6"/>
    </row>
    <row r="38139" spans="1:28">
      <c r="A38139" s="2"/>
      <c r="B38139" s="2"/>
      <c r="C38139" s="2"/>
      <c r="G38139" s="94"/>
      <c r="H38139" s="94"/>
      <c r="I38139" s="94"/>
      <c r="J38139" s="2"/>
      <c r="P38139" s="30"/>
      <c r="T38139" s="2"/>
      <c r="V38139" s="2"/>
      <c r="W38139" s="28"/>
      <c r="Y38139" s="30"/>
      <c r="Z38139" s="30"/>
      <c r="AB38139" s="6"/>
    </row>
    <row r="38140" spans="1:28">
      <c r="A38140" s="2"/>
      <c r="B38140" s="2"/>
      <c r="C38140" s="2"/>
      <c r="G38140" s="94"/>
      <c r="H38140" s="94"/>
      <c r="I38140" s="94"/>
      <c r="J38140" s="2"/>
      <c r="P38140" s="30"/>
      <c r="T38140" s="2"/>
      <c r="V38140" s="2"/>
      <c r="W38140" s="28"/>
      <c r="Y38140" s="30"/>
      <c r="Z38140" s="30"/>
      <c r="AB38140" s="6"/>
    </row>
    <row r="38141" spans="1:28">
      <c r="A38141" s="2"/>
      <c r="B38141" s="2"/>
      <c r="C38141" s="2"/>
      <c r="G38141" s="94"/>
      <c r="H38141" s="94"/>
      <c r="I38141" s="94"/>
      <c r="J38141" s="2"/>
      <c r="P38141" s="30"/>
      <c r="T38141" s="2"/>
      <c r="V38141" s="2"/>
      <c r="W38141" s="28"/>
      <c r="Y38141" s="30"/>
      <c r="Z38141" s="30"/>
      <c r="AB38141" s="6"/>
    </row>
    <row r="38142" spans="1:28">
      <c r="A38142" s="2"/>
      <c r="B38142" s="2"/>
      <c r="C38142" s="2"/>
      <c r="G38142" s="94"/>
      <c r="H38142" s="94"/>
      <c r="I38142" s="94"/>
      <c r="J38142" s="2"/>
      <c r="P38142" s="30"/>
      <c r="T38142" s="2"/>
      <c r="V38142" s="2"/>
      <c r="W38142" s="28"/>
      <c r="Y38142" s="30"/>
      <c r="Z38142" s="30"/>
      <c r="AB38142" s="6"/>
    </row>
    <row r="38143" spans="1:28">
      <c r="A38143" s="2"/>
      <c r="B38143" s="2"/>
      <c r="C38143" s="2"/>
      <c r="G38143" s="94"/>
      <c r="H38143" s="94"/>
      <c r="I38143" s="94"/>
      <c r="J38143" s="2"/>
      <c r="P38143" s="30"/>
      <c r="T38143" s="2"/>
      <c r="V38143" s="2"/>
      <c r="W38143" s="28"/>
      <c r="Y38143" s="30"/>
      <c r="Z38143" s="30"/>
      <c r="AB38143" s="6"/>
    </row>
    <row r="38144" spans="1:28">
      <c r="A38144" s="2"/>
      <c r="B38144" s="2"/>
      <c r="C38144" s="2"/>
      <c r="G38144" s="94"/>
      <c r="H38144" s="94"/>
      <c r="I38144" s="94"/>
      <c r="J38144" s="2"/>
      <c r="P38144" s="30"/>
      <c r="T38144" s="2"/>
      <c r="V38144" s="2"/>
      <c r="W38144" s="28"/>
      <c r="Y38144" s="30"/>
      <c r="Z38144" s="30"/>
      <c r="AB38144" s="6"/>
    </row>
    <row r="38145" spans="1:28">
      <c r="A38145" s="2"/>
      <c r="B38145" s="2"/>
      <c r="C38145" s="2"/>
      <c r="G38145" s="94"/>
      <c r="H38145" s="94"/>
      <c r="I38145" s="94"/>
      <c r="J38145" s="2"/>
      <c r="P38145" s="30"/>
      <c r="T38145" s="2"/>
      <c r="V38145" s="2"/>
      <c r="W38145" s="28"/>
      <c r="Y38145" s="30"/>
      <c r="Z38145" s="30"/>
      <c r="AB38145" s="6"/>
    </row>
    <row r="38146" spans="1:28">
      <c r="A38146" s="2"/>
      <c r="B38146" s="2"/>
      <c r="C38146" s="2"/>
      <c r="G38146" s="94"/>
      <c r="H38146" s="94"/>
      <c r="I38146" s="94"/>
      <c r="J38146" s="2"/>
      <c r="P38146" s="30"/>
      <c r="T38146" s="2"/>
      <c r="V38146" s="2"/>
      <c r="W38146" s="28"/>
      <c r="Y38146" s="30"/>
      <c r="Z38146" s="30"/>
      <c r="AB38146" s="6"/>
    </row>
    <row r="38147" spans="1:28">
      <c r="A38147" s="2"/>
      <c r="B38147" s="2"/>
      <c r="C38147" s="2"/>
      <c r="G38147" s="94"/>
      <c r="H38147" s="94"/>
      <c r="I38147" s="94"/>
      <c r="J38147" s="2"/>
      <c r="P38147" s="30"/>
      <c r="T38147" s="2"/>
      <c r="V38147" s="2"/>
      <c r="W38147" s="28"/>
      <c r="Y38147" s="30"/>
      <c r="Z38147" s="30"/>
      <c r="AB38147" s="6"/>
    </row>
    <row r="38148" spans="1:28">
      <c r="A38148" s="2"/>
      <c r="B38148" s="2"/>
      <c r="C38148" s="2"/>
      <c r="G38148" s="94"/>
      <c r="H38148" s="94"/>
      <c r="I38148" s="94"/>
      <c r="J38148" s="2"/>
      <c r="P38148" s="30"/>
      <c r="T38148" s="2"/>
      <c r="V38148" s="2"/>
      <c r="W38148" s="28"/>
      <c r="Y38148" s="30"/>
      <c r="Z38148" s="30"/>
      <c r="AB38148" s="6"/>
    </row>
    <row r="38149" spans="1:28">
      <c r="A38149" s="2"/>
      <c r="B38149" s="2"/>
      <c r="C38149" s="2"/>
      <c r="G38149" s="94"/>
      <c r="H38149" s="94"/>
      <c r="I38149" s="94"/>
      <c r="J38149" s="2"/>
      <c r="P38149" s="30"/>
      <c r="T38149" s="2"/>
      <c r="V38149" s="2"/>
      <c r="W38149" s="28"/>
      <c r="Y38149" s="30"/>
      <c r="Z38149" s="30"/>
      <c r="AB38149" s="6"/>
    </row>
    <row r="38150" spans="1:28">
      <c r="A38150" s="2"/>
      <c r="B38150" s="2"/>
      <c r="C38150" s="2"/>
      <c r="G38150" s="94"/>
      <c r="H38150" s="94"/>
      <c r="I38150" s="94"/>
      <c r="J38150" s="2"/>
      <c r="P38150" s="30"/>
      <c r="T38150" s="2"/>
      <c r="V38150" s="2"/>
      <c r="W38150" s="28"/>
      <c r="Y38150" s="30"/>
      <c r="Z38150" s="30"/>
      <c r="AB38150" s="6"/>
    </row>
    <row r="38151" spans="1:28">
      <c r="A38151" s="2"/>
      <c r="B38151" s="2"/>
      <c r="C38151" s="2"/>
      <c r="G38151" s="94"/>
      <c r="H38151" s="94"/>
      <c r="I38151" s="94"/>
      <c r="J38151" s="2"/>
      <c r="P38151" s="30"/>
      <c r="T38151" s="2"/>
      <c r="V38151" s="2"/>
      <c r="W38151" s="28"/>
      <c r="Y38151" s="30"/>
      <c r="Z38151" s="30"/>
      <c r="AB38151" s="6"/>
    </row>
    <row r="38152" spans="1:28">
      <c r="A38152" s="2"/>
      <c r="B38152" s="2"/>
      <c r="C38152" s="2"/>
      <c r="G38152" s="94"/>
      <c r="H38152" s="94"/>
      <c r="I38152" s="94"/>
      <c r="J38152" s="2"/>
      <c r="P38152" s="30"/>
      <c r="T38152" s="2"/>
      <c r="V38152" s="2"/>
      <c r="W38152" s="28"/>
      <c r="Y38152" s="30"/>
      <c r="Z38152" s="30"/>
      <c r="AB38152" s="6"/>
    </row>
    <row r="38153" spans="1:28">
      <c r="A38153" s="2"/>
      <c r="B38153" s="2"/>
      <c r="C38153" s="2"/>
      <c r="G38153" s="94"/>
      <c r="H38153" s="94"/>
      <c r="I38153" s="94"/>
      <c r="J38153" s="2"/>
      <c r="P38153" s="30"/>
      <c r="T38153" s="2"/>
      <c r="V38153" s="2"/>
      <c r="W38153" s="28"/>
      <c r="Y38153" s="30"/>
      <c r="Z38153" s="30"/>
      <c r="AB38153" s="6"/>
    </row>
    <row r="38154" spans="1:28">
      <c r="A38154" s="2"/>
      <c r="B38154" s="2"/>
      <c r="C38154" s="2"/>
      <c r="G38154" s="94"/>
      <c r="H38154" s="94"/>
      <c r="I38154" s="94"/>
      <c r="J38154" s="2"/>
      <c r="P38154" s="30"/>
      <c r="T38154" s="2"/>
      <c r="V38154" s="2"/>
      <c r="W38154" s="28"/>
      <c r="Y38154" s="30"/>
      <c r="Z38154" s="30"/>
      <c r="AB38154" s="6"/>
    </row>
    <row r="38155" spans="1:28">
      <c r="A38155" s="2"/>
      <c r="B38155" s="2"/>
      <c r="C38155" s="2"/>
      <c r="G38155" s="94"/>
      <c r="H38155" s="94"/>
      <c r="I38155" s="94"/>
      <c r="J38155" s="2"/>
      <c r="P38155" s="30"/>
      <c r="T38155" s="2"/>
      <c r="V38155" s="2"/>
      <c r="W38155" s="28"/>
      <c r="Y38155" s="30"/>
      <c r="Z38155" s="30"/>
      <c r="AB38155" s="6"/>
    </row>
    <row r="38156" spans="1:28">
      <c r="A38156" s="2"/>
      <c r="B38156" s="2"/>
      <c r="C38156" s="2"/>
      <c r="G38156" s="94"/>
      <c r="H38156" s="94"/>
      <c r="I38156" s="94"/>
      <c r="J38156" s="2"/>
      <c r="P38156" s="30"/>
      <c r="T38156" s="2"/>
      <c r="V38156" s="2"/>
      <c r="W38156" s="28"/>
      <c r="Y38156" s="30"/>
      <c r="Z38156" s="30"/>
      <c r="AB38156" s="6"/>
    </row>
    <row r="38157" spans="1:28">
      <c r="A38157" s="2"/>
      <c r="B38157" s="2"/>
      <c r="C38157" s="2"/>
      <c r="G38157" s="94"/>
      <c r="H38157" s="94"/>
      <c r="I38157" s="94"/>
      <c r="J38157" s="2"/>
      <c r="P38157" s="30"/>
      <c r="T38157" s="2"/>
      <c r="V38157" s="2"/>
      <c r="W38157" s="28"/>
      <c r="Y38157" s="30"/>
      <c r="Z38157" s="30"/>
      <c r="AB38157" s="6"/>
    </row>
    <row r="38158" spans="1:28">
      <c r="A38158" s="2"/>
      <c r="B38158" s="2"/>
      <c r="C38158" s="2"/>
      <c r="G38158" s="94"/>
      <c r="H38158" s="94"/>
      <c r="I38158" s="94"/>
      <c r="J38158" s="2"/>
      <c r="P38158" s="30"/>
      <c r="T38158" s="2"/>
      <c r="V38158" s="2"/>
      <c r="W38158" s="28"/>
      <c r="Y38158" s="30"/>
      <c r="Z38158" s="30"/>
      <c r="AB38158" s="6"/>
    </row>
    <row r="38159" spans="1:28">
      <c r="A38159" s="2"/>
      <c r="B38159" s="2"/>
      <c r="C38159" s="2"/>
      <c r="G38159" s="94"/>
      <c r="H38159" s="94"/>
      <c r="I38159" s="94"/>
      <c r="J38159" s="2"/>
      <c r="P38159" s="30"/>
      <c r="T38159" s="2"/>
      <c r="V38159" s="2"/>
      <c r="W38159" s="28"/>
      <c r="Y38159" s="30"/>
      <c r="Z38159" s="30"/>
      <c r="AB38159" s="6"/>
    </row>
    <row r="38160" spans="1:28">
      <c r="A38160" s="2"/>
      <c r="B38160" s="2"/>
      <c r="C38160" s="2"/>
      <c r="G38160" s="94"/>
      <c r="H38160" s="94"/>
      <c r="I38160" s="94"/>
      <c r="J38160" s="2"/>
      <c r="P38160" s="30"/>
      <c r="T38160" s="2"/>
      <c r="V38160" s="2"/>
      <c r="W38160" s="28"/>
      <c r="Y38160" s="30"/>
      <c r="Z38160" s="30"/>
      <c r="AB38160" s="6"/>
    </row>
    <row r="38161" spans="1:28">
      <c r="A38161" s="2"/>
      <c r="B38161" s="2"/>
      <c r="C38161" s="2"/>
      <c r="G38161" s="94"/>
      <c r="H38161" s="94"/>
      <c r="I38161" s="94"/>
      <c r="J38161" s="2"/>
      <c r="P38161" s="30"/>
      <c r="T38161" s="2"/>
      <c r="V38161" s="2"/>
      <c r="W38161" s="28"/>
      <c r="Y38161" s="30"/>
      <c r="Z38161" s="30"/>
      <c r="AB38161" s="6"/>
    </row>
    <row r="38162" spans="1:28">
      <c r="A38162" s="2"/>
      <c r="B38162" s="2"/>
      <c r="C38162" s="2"/>
      <c r="G38162" s="94"/>
      <c r="H38162" s="94"/>
      <c r="I38162" s="94"/>
      <c r="J38162" s="2"/>
      <c r="P38162" s="30"/>
      <c r="T38162" s="2"/>
      <c r="V38162" s="2"/>
      <c r="W38162" s="28"/>
      <c r="Y38162" s="30"/>
      <c r="Z38162" s="30"/>
      <c r="AB38162" s="6"/>
    </row>
    <row r="38163" spans="1:28">
      <c r="A38163" s="2"/>
      <c r="B38163" s="2"/>
      <c r="C38163" s="2"/>
      <c r="G38163" s="94"/>
      <c r="H38163" s="94"/>
      <c r="I38163" s="94"/>
      <c r="J38163" s="2"/>
      <c r="P38163" s="30"/>
      <c r="T38163" s="2"/>
      <c r="V38163" s="2"/>
      <c r="W38163" s="28"/>
      <c r="Y38163" s="30"/>
      <c r="Z38163" s="30"/>
      <c r="AB38163" s="6"/>
    </row>
    <row r="38164" spans="1:28">
      <c r="A38164" s="2"/>
      <c r="B38164" s="2"/>
      <c r="C38164" s="2"/>
      <c r="G38164" s="94"/>
      <c r="H38164" s="94"/>
      <c r="I38164" s="94"/>
      <c r="J38164" s="2"/>
      <c r="P38164" s="30"/>
      <c r="T38164" s="2"/>
      <c r="V38164" s="2"/>
      <c r="W38164" s="28"/>
      <c r="Y38164" s="30"/>
      <c r="Z38164" s="30"/>
      <c r="AB38164" s="6"/>
    </row>
    <row r="38165" spans="1:28">
      <c r="A38165" s="2"/>
      <c r="B38165" s="2"/>
      <c r="C38165" s="2"/>
      <c r="G38165" s="94"/>
      <c r="H38165" s="94"/>
      <c r="I38165" s="94"/>
      <c r="J38165" s="2"/>
      <c r="P38165" s="30"/>
      <c r="T38165" s="2"/>
      <c r="V38165" s="2"/>
      <c r="W38165" s="28"/>
      <c r="Y38165" s="30"/>
      <c r="Z38165" s="30"/>
      <c r="AB38165" s="6"/>
    </row>
    <row r="38166" spans="1:28">
      <c r="A38166" s="2"/>
      <c r="B38166" s="2"/>
      <c r="C38166" s="2"/>
      <c r="G38166" s="94"/>
      <c r="H38166" s="94"/>
      <c r="I38166" s="94"/>
      <c r="J38166" s="2"/>
      <c r="P38166" s="30"/>
      <c r="T38166" s="2"/>
      <c r="V38166" s="2"/>
      <c r="W38166" s="28"/>
      <c r="Y38166" s="30"/>
      <c r="Z38166" s="30"/>
      <c r="AB38166" s="6"/>
    </row>
    <row r="38167" spans="1:28">
      <c r="A38167" s="2"/>
      <c r="B38167" s="2"/>
      <c r="C38167" s="2"/>
      <c r="G38167" s="94"/>
      <c r="H38167" s="94"/>
      <c r="I38167" s="94"/>
      <c r="J38167" s="2"/>
      <c r="P38167" s="30"/>
      <c r="T38167" s="2"/>
      <c r="V38167" s="2"/>
      <c r="W38167" s="28"/>
      <c r="Y38167" s="30"/>
      <c r="Z38167" s="30"/>
      <c r="AB38167" s="6"/>
    </row>
    <row r="38168" spans="1:28">
      <c r="A38168" s="2"/>
      <c r="B38168" s="2"/>
      <c r="C38168" s="2"/>
      <c r="G38168" s="94"/>
      <c r="H38168" s="94"/>
      <c r="I38168" s="94"/>
      <c r="J38168" s="2"/>
      <c r="P38168" s="30"/>
      <c r="T38168" s="2"/>
      <c r="V38168" s="2"/>
      <c r="W38168" s="28"/>
      <c r="Y38168" s="30"/>
      <c r="Z38168" s="30"/>
      <c r="AB38168" s="6"/>
    </row>
    <row r="38169" spans="1:28">
      <c r="A38169" s="2"/>
      <c r="B38169" s="2"/>
      <c r="C38169" s="2"/>
      <c r="G38169" s="94"/>
      <c r="H38169" s="94"/>
      <c r="I38169" s="94"/>
      <c r="J38169" s="2"/>
      <c r="P38169" s="30"/>
      <c r="T38169" s="2"/>
      <c r="V38169" s="2"/>
      <c r="W38169" s="28"/>
      <c r="Y38169" s="30"/>
      <c r="Z38169" s="30"/>
      <c r="AB38169" s="6"/>
    </row>
    <row r="38170" spans="1:28">
      <c r="A38170" s="2"/>
      <c r="B38170" s="2"/>
      <c r="C38170" s="2"/>
      <c r="G38170" s="94"/>
      <c r="H38170" s="94"/>
      <c r="I38170" s="94"/>
      <c r="J38170" s="2"/>
      <c r="P38170" s="30"/>
      <c r="T38170" s="2"/>
      <c r="V38170" s="2"/>
      <c r="W38170" s="28"/>
      <c r="Y38170" s="30"/>
      <c r="Z38170" s="30"/>
      <c r="AB38170" s="6"/>
    </row>
    <row r="38171" spans="1:28">
      <c r="A38171" s="2"/>
      <c r="B38171" s="2"/>
      <c r="C38171" s="2"/>
      <c r="G38171" s="94"/>
      <c r="H38171" s="94"/>
      <c r="I38171" s="94"/>
      <c r="J38171" s="2"/>
      <c r="P38171" s="30"/>
      <c r="T38171" s="2"/>
      <c r="V38171" s="2"/>
      <c r="W38171" s="28"/>
      <c r="Y38171" s="30"/>
      <c r="Z38171" s="30"/>
      <c r="AB38171" s="6"/>
    </row>
    <row r="38172" spans="1:28">
      <c r="A38172" s="2"/>
      <c r="B38172" s="2"/>
      <c r="C38172" s="2"/>
      <c r="G38172" s="94"/>
      <c r="H38172" s="94"/>
      <c r="I38172" s="94"/>
      <c r="J38172" s="2"/>
      <c r="P38172" s="30"/>
      <c r="T38172" s="2"/>
      <c r="V38172" s="2"/>
      <c r="W38172" s="28"/>
      <c r="Y38172" s="30"/>
      <c r="Z38172" s="30"/>
      <c r="AB38172" s="6"/>
    </row>
    <row r="38173" spans="1:28">
      <c r="A38173" s="2"/>
      <c r="B38173" s="2"/>
      <c r="C38173" s="2"/>
      <c r="G38173" s="94"/>
      <c r="H38173" s="94"/>
      <c r="I38173" s="94"/>
      <c r="J38173" s="2"/>
      <c r="P38173" s="30"/>
      <c r="T38173" s="2"/>
      <c r="V38173" s="2"/>
      <c r="W38173" s="28"/>
      <c r="Y38173" s="30"/>
      <c r="Z38173" s="30"/>
      <c r="AB38173" s="6"/>
    </row>
    <row r="38174" spans="1:28">
      <c r="A38174" s="2"/>
      <c r="B38174" s="2"/>
      <c r="C38174" s="2"/>
      <c r="G38174" s="94"/>
      <c r="H38174" s="94"/>
      <c r="I38174" s="94"/>
      <c r="J38174" s="2"/>
      <c r="P38174" s="30"/>
      <c r="T38174" s="2"/>
      <c r="V38174" s="2"/>
      <c r="W38174" s="28"/>
      <c r="Y38174" s="30"/>
      <c r="Z38174" s="30"/>
      <c r="AB38174" s="6"/>
    </row>
    <row r="38175" spans="1:28">
      <c r="A38175" s="2"/>
      <c r="B38175" s="2"/>
      <c r="C38175" s="2"/>
      <c r="G38175" s="94"/>
      <c r="H38175" s="94"/>
      <c r="I38175" s="94"/>
      <c r="J38175" s="2"/>
      <c r="P38175" s="30"/>
      <c r="T38175" s="2"/>
      <c r="V38175" s="2"/>
      <c r="W38175" s="28"/>
      <c r="Y38175" s="30"/>
      <c r="Z38175" s="30"/>
      <c r="AB38175" s="6"/>
    </row>
    <row r="38176" spans="1:28">
      <c r="A38176" s="2"/>
      <c r="B38176" s="2"/>
      <c r="C38176" s="2"/>
      <c r="G38176" s="94"/>
      <c r="H38176" s="94"/>
      <c r="I38176" s="94"/>
      <c r="J38176" s="2"/>
      <c r="P38176" s="30"/>
      <c r="T38176" s="2"/>
      <c r="V38176" s="2"/>
      <c r="W38176" s="28"/>
      <c r="Y38176" s="30"/>
      <c r="Z38176" s="30"/>
      <c r="AB38176" s="6"/>
    </row>
    <row r="38177" spans="1:28">
      <c r="A38177" s="2"/>
      <c r="B38177" s="2"/>
      <c r="C38177" s="2"/>
      <c r="G38177" s="94"/>
      <c r="H38177" s="94"/>
      <c r="I38177" s="94"/>
      <c r="J38177" s="2"/>
      <c r="P38177" s="30"/>
      <c r="T38177" s="2"/>
      <c r="V38177" s="2"/>
      <c r="W38177" s="28"/>
      <c r="Y38177" s="30"/>
      <c r="Z38177" s="30"/>
      <c r="AB38177" s="6"/>
    </row>
    <row r="38178" spans="1:28">
      <c r="A38178" s="2"/>
      <c r="B38178" s="2"/>
      <c r="C38178" s="2"/>
      <c r="G38178" s="94"/>
      <c r="H38178" s="94"/>
      <c r="I38178" s="94"/>
      <c r="J38178" s="2"/>
      <c r="P38178" s="30"/>
      <c r="T38178" s="2"/>
      <c r="V38178" s="2"/>
      <c r="W38178" s="28"/>
      <c r="Y38178" s="30"/>
      <c r="Z38178" s="30"/>
      <c r="AB38178" s="6"/>
    </row>
    <row r="38179" spans="1:28">
      <c r="A38179" s="2"/>
      <c r="B38179" s="2"/>
      <c r="C38179" s="2"/>
      <c r="G38179" s="94"/>
      <c r="H38179" s="94"/>
      <c r="I38179" s="94"/>
      <c r="J38179" s="2"/>
      <c r="P38179" s="30"/>
      <c r="T38179" s="2"/>
      <c r="V38179" s="2"/>
      <c r="W38179" s="28"/>
      <c r="Y38179" s="30"/>
      <c r="Z38179" s="30"/>
      <c r="AB38179" s="6"/>
    </row>
    <row r="38180" spans="1:28">
      <c r="A38180" s="2"/>
      <c r="B38180" s="2"/>
      <c r="C38180" s="2"/>
      <c r="G38180" s="94"/>
      <c r="H38180" s="94"/>
      <c r="I38180" s="94"/>
      <c r="J38180" s="2"/>
      <c r="P38180" s="30"/>
      <c r="T38180" s="2"/>
      <c r="V38180" s="2"/>
      <c r="W38180" s="28"/>
      <c r="Y38180" s="30"/>
      <c r="Z38180" s="30"/>
      <c r="AB38180" s="6"/>
    </row>
    <row r="38181" spans="1:28">
      <c r="A38181" s="2"/>
      <c r="B38181" s="2"/>
      <c r="C38181" s="2"/>
      <c r="G38181" s="94"/>
      <c r="H38181" s="94"/>
      <c r="I38181" s="94"/>
      <c r="J38181" s="2"/>
      <c r="P38181" s="30"/>
      <c r="T38181" s="2"/>
      <c r="V38181" s="2"/>
      <c r="W38181" s="28"/>
      <c r="Y38181" s="30"/>
      <c r="Z38181" s="30"/>
      <c r="AB38181" s="6"/>
    </row>
    <row r="38182" spans="1:28">
      <c r="A38182" s="2"/>
      <c r="B38182" s="2"/>
      <c r="C38182" s="2"/>
      <c r="G38182" s="94"/>
      <c r="H38182" s="94"/>
      <c r="I38182" s="94"/>
      <c r="J38182" s="2"/>
      <c r="P38182" s="30"/>
      <c r="T38182" s="2"/>
      <c r="V38182" s="2"/>
      <c r="W38182" s="28"/>
      <c r="Y38182" s="30"/>
      <c r="Z38182" s="30"/>
      <c r="AB38182" s="6"/>
    </row>
    <row r="38183" spans="1:28">
      <c r="A38183" s="2"/>
      <c r="B38183" s="2"/>
      <c r="C38183" s="2"/>
      <c r="G38183" s="94"/>
      <c r="H38183" s="94"/>
      <c r="I38183" s="94"/>
      <c r="J38183" s="2"/>
      <c r="P38183" s="30"/>
      <c r="T38183" s="2"/>
      <c r="V38183" s="2"/>
      <c r="W38183" s="28"/>
      <c r="Y38183" s="30"/>
      <c r="Z38183" s="30"/>
      <c r="AB38183" s="6"/>
    </row>
    <row r="38184" spans="1:28">
      <c r="A38184" s="2"/>
      <c r="B38184" s="2"/>
      <c r="C38184" s="2"/>
      <c r="G38184" s="94"/>
      <c r="H38184" s="94"/>
      <c r="I38184" s="94"/>
      <c r="J38184" s="2"/>
      <c r="P38184" s="30"/>
      <c r="T38184" s="2"/>
      <c r="V38184" s="2"/>
      <c r="W38184" s="28"/>
      <c r="Y38184" s="30"/>
      <c r="Z38184" s="30"/>
      <c r="AB38184" s="6"/>
    </row>
    <row r="38185" spans="1:28">
      <c r="A38185" s="2"/>
      <c r="B38185" s="2"/>
      <c r="C38185" s="2"/>
      <c r="G38185" s="94"/>
      <c r="H38185" s="94"/>
      <c r="I38185" s="94"/>
      <c r="J38185" s="2"/>
      <c r="P38185" s="30"/>
      <c r="T38185" s="2"/>
      <c r="V38185" s="2"/>
      <c r="W38185" s="28"/>
      <c r="Y38185" s="30"/>
      <c r="Z38185" s="30"/>
      <c r="AB38185" s="6"/>
    </row>
    <row r="38186" spans="1:28">
      <c r="A38186" s="2"/>
      <c r="B38186" s="2"/>
      <c r="C38186" s="2"/>
      <c r="G38186" s="94"/>
      <c r="H38186" s="94"/>
      <c r="I38186" s="94"/>
      <c r="J38186" s="2"/>
      <c r="P38186" s="30"/>
      <c r="T38186" s="2"/>
      <c r="V38186" s="2"/>
      <c r="W38186" s="28"/>
      <c r="Y38186" s="30"/>
      <c r="Z38186" s="30"/>
      <c r="AB38186" s="6"/>
    </row>
    <row r="38187" spans="1:28">
      <c r="A38187" s="2"/>
      <c r="B38187" s="2"/>
      <c r="C38187" s="2"/>
      <c r="G38187" s="94"/>
      <c r="H38187" s="94"/>
      <c r="I38187" s="94"/>
      <c r="J38187" s="2"/>
      <c r="P38187" s="30"/>
      <c r="T38187" s="2"/>
      <c r="V38187" s="2"/>
      <c r="W38187" s="28"/>
      <c r="Y38187" s="30"/>
      <c r="Z38187" s="30"/>
      <c r="AB38187" s="6"/>
    </row>
    <row r="38188" spans="1:28">
      <c r="A38188" s="2"/>
      <c r="B38188" s="2"/>
      <c r="C38188" s="2"/>
      <c r="G38188" s="94"/>
      <c r="H38188" s="94"/>
      <c r="I38188" s="94"/>
      <c r="J38188" s="2"/>
      <c r="P38188" s="30"/>
      <c r="T38188" s="2"/>
      <c r="V38188" s="2"/>
      <c r="W38188" s="28"/>
      <c r="Y38188" s="30"/>
      <c r="Z38188" s="30"/>
      <c r="AB38188" s="6"/>
    </row>
    <row r="38189" spans="1:28">
      <c r="A38189" s="2"/>
      <c r="B38189" s="2"/>
      <c r="C38189" s="2"/>
      <c r="G38189" s="94"/>
      <c r="H38189" s="94"/>
      <c r="I38189" s="94"/>
      <c r="J38189" s="2"/>
      <c r="P38189" s="30"/>
      <c r="T38189" s="2"/>
      <c r="V38189" s="2"/>
      <c r="W38189" s="28"/>
      <c r="Y38189" s="30"/>
      <c r="Z38189" s="30"/>
      <c r="AB38189" s="6"/>
    </row>
    <row r="38190" spans="1:28">
      <c r="A38190" s="2"/>
      <c r="B38190" s="2"/>
      <c r="C38190" s="2"/>
      <c r="G38190" s="94"/>
      <c r="H38190" s="94"/>
      <c r="I38190" s="94"/>
      <c r="J38190" s="2"/>
      <c r="P38190" s="30"/>
      <c r="T38190" s="2"/>
      <c r="V38190" s="2"/>
      <c r="W38190" s="28"/>
      <c r="Y38190" s="30"/>
      <c r="Z38190" s="30"/>
      <c r="AB38190" s="6"/>
    </row>
    <row r="38191" spans="1:28">
      <c r="A38191" s="2"/>
      <c r="B38191" s="2"/>
      <c r="C38191" s="2"/>
      <c r="G38191" s="94"/>
      <c r="H38191" s="94"/>
      <c r="I38191" s="94"/>
      <c r="J38191" s="2"/>
      <c r="P38191" s="30"/>
      <c r="T38191" s="2"/>
      <c r="V38191" s="2"/>
      <c r="W38191" s="28"/>
      <c r="Y38191" s="30"/>
      <c r="Z38191" s="30"/>
      <c r="AB38191" s="6"/>
    </row>
    <row r="38192" spans="1:28">
      <c r="A38192" s="2"/>
      <c r="B38192" s="2"/>
      <c r="C38192" s="2"/>
      <c r="G38192" s="94"/>
      <c r="H38192" s="94"/>
      <c r="I38192" s="94"/>
      <c r="J38192" s="2"/>
      <c r="P38192" s="30"/>
      <c r="T38192" s="2"/>
      <c r="V38192" s="2"/>
      <c r="W38192" s="28"/>
      <c r="Y38192" s="30"/>
      <c r="Z38192" s="30"/>
      <c r="AB38192" s="6"/>
    </row>
    <row r="38193" spans="1:28">
      <c r="A38193" s="2"/>
      <c r="B38193" s="2"/>
      <c r="C38193" s="2"/>
      <c r="G38193" s="94"/>
      <c r="H38193" s="94"/>
      <c r="I38193" s="94"/>
      <c r="J38193" s="2"/>
      <c r="P38193" s="30"/>
      <c r="T38193" s="2"/>
      <c r="V38193" s="2"/>
      <c r="W38193" s="28"/>
      <c r="Y38193" s="30"/>
      <c r="Z38193" s="30"/>
      <c r="AB38193" s="6"/>
    </row>
    <row r="38194" spans="1:28">
      <c r="A38194" s="2"/>
      <c r="B38194" s="2"/>
      <c r="C38194" s="2"/>
      <c r="G38194" s="94"/>
      <c r="H38194" s="94"/>
      <c r="I38194" s="94"/>
      <c r="J38194" s="2"/>
      <c r="P38194" s="30"/>
      <c r="T38194" s="2"/>
      <c r="V38194" s="2"/>
      <c r="W38194" s="28"/>
      <c r="Y38194" s="30"/>
      <c r="Z38194" s="30"/>
      <c r="AB38194" s="6"/>
    </row>
    <row r="38195" spans="1:28">
      <c r="A38195" s="2"/>
      <c r="B38195" s="2"/>
      <c r="C38195" s="2"/>
      <c r="G38195" s="94"/>
      <c r="H38195" s="94"/>
      <c r="I38195" s="94"/>
      <c r="J38195" s="2"/>
      <c r="P38195" s="30"/>
      <c r="T38195" s="2"/>
      <c r="V38195" s="2"/>
      <c r="W38195" s="28"/>
      <c r="Y38195" s="30"/>
      <c r="Z38195" s="30"/>
      <c r="AB38195" s="6"/>
    </row>
    <row r="38196" spans="1:28">
      <c r="A38196" s="2"/>
      <c r="B38196" s="2"/>
      <c r="C38196" s="2"/>
      <c r="G38196" s="94"/>
      <c r="H38196" s="94"/>
      <c r="I38196" s="94"/>
      <c r="J38196" s="2"/>
      <c r="P38196" s="30"/>
      <c r="T38196" s="2"/>
      <c r="V38196" s="2"/>
      <c r="W38196" s="28"/>
      <c r="Y38196" s="30"/>
      <c r="Z38196" s="30"/>
      <c r="AB38196" s="6"/>
    </row>
    <row r="38197" spans="1:28">
      <c r="A38197" s="2"/>
      <c r="B38197" s="2"/>
      <c r="C38197" s="2"/>
      <c r="G38197" s="94"/>
      <c r="H38197" s="94"/>
      <c r="I38197" s="94"/>
      <c r="J38197" s="2"/>
      <c r="P38197" s="30"/>
      <c r="T38197" s="2"/>
      <c r="V38197" s="2"/>
      <c r="W38197" s="28"/>
      <c r="Y38197" s="30"/>
      <c r="Z38197" s="30"/>
      <c r="AB38197" s="6"/>
    </row>
    <row r="38198" spans="1:28">
      <c r="A38198" s="2"/>
      <c r="B38198" s="2"/>
      <c r="C38198" s="2"/>
      <c r="G38198" s="94"/>
      <c r="H38198" s="94"/>
      <c r="I38198" s="94"/>
      <c r="J38198" s="2"/>
      <c r="P38198" s="30"/>
      <c r="T38198" s="2"/>
      <c r="V38198" s="2"/>
      <c r="W38198" s="28"/>
      <c r="Y38198" s="30"/>
      <c r="Z38198" s="30"/>
      <c r="AB38198" s="6"/>
    </row>
    <row r="38199" spans="1:28">
      <c r="A38199" s="2"/>
      <c r="B38199" s="2"/>
      <c r="C38199" s="2"/>
      <c r="G38199" s="94"/>
      <c r="H38199" s="94"/>
      <c r="I38199" s="94"/>
      <c r="J38199" s="2"/>
      <c r="P38199" s="30"/>
      <c r="T38199" s="2"/>
      <c r="V38199" s="2"/>
      <c r="W38199" s="28"/>
      <c r="Y38199" s="30"/>
      <c r="Z38199" s="30"/>
      <c r="AB38199" s="6"/>
    </row>
    <row r="38200" spans="1:28">
      <c r="A38200" s="2"/>
      <c r="B38200" s="2"/>
      <c r="C38200" s="2"/>
      <c r="G38200" s="94"/>
      <c r="H38200" s="94"/>
      <c r="I38200" s="94"/>
      <c r="J38200" s="2"/>
      <c r="P38200" s="30"/>
      <c r="T38200" s="2"/>
      <c r="V38200" s="2"/>
      <c r="W38200" s="28"/>
      <c r="Y38200" s="30"/>
      <c r="Z38200" s="30"/>
      <c r="AB38200" s="6"/>
    </row>
    <row r="38201" spans="1:28">
      <c r="A38201" s="2"/>
      <c r="B38201" s="2"/>
      <c r="C38201" s="2"/>
      <c r="G38201" s="94"/>
      <c r="H38201" s="94"/>
      <c r="I38201" s="94"/>
      <c r="J38201" s="2"/>
      <c r="P38201" s="30"/>
      <c r="T38201" s="2"/>
      <c r="V38201" s="2"/>
      <c r="W38201" s="28"/>
      <c r="Y38201" s="30"/>
      <c r="Z38201" s="30"/>
      <c r="AB38201" s="6"/>
    </row>
    <row r="38202" spans="1:28">
      <c r="A38202" s="2"/>
      <c r="B38202" s="2"/>
      <c r="C38202" s="2"/>
      <c r="G38202" s="94"/>
      <c r="H38202" s="94"/>
      <c r="I38202" s="94"/>
      <c r="J38202" s="2"/>
      <c r="P38202" s="30"/>
      <c r="T38202" s="2"/>
      <c r="V38202" s="2"/>
      <c r="W38202" s="28"/>
      <c r="Y38202" s="30"/>
      <c r="Z38202" s="30"/>
      <c r="AB38202" s="6"/>
    </row>
    <row r="38203" spans="1:28">
      <c r="A38203" s="2"/>
      <c r="B38203" s="2"/>
      <c r="C38203" s="2"/>
      <c r="G38203" s="94"/>
      <c r="H38203" s="94"/>
      <c r="I38203" s="94"/>
      <c r="J38203" s="2"/>
      <c r="P38203" s="30"/>
      <c r="T38203" s="2"/>
      <c r="V38203" s="2"/>
      <c r="W38203" s="28"/>
      <c r="Y38203" s="30"/>
      <c r="Z38203" s="30"/>
      <c r="AB38203" s="6"/>
    </row>
    <row r="38204" spans="1:28">
      <c r="A38204" s="2"/>
      <c r="B38204" s="2"/>
      <c r="C38204" s="2"/>
      <c r="G38204" s="94"/>
      <c r="H38204" s="94"/>
      <c r="I38204" s="94"/>
      <c r="J38204" s="2"/>
      <c r="P38204" s="30"/>
      <c r="T38204" s="2"/>
      <c r="V38204" s="2"/>
      <c r="W38204" s="28"/>
      <c r="Y38204" s="30"/>
      <c r="Z38204" s="30"/>
      <c r="AB38204" s="6"/>
    </row>
    <row r="38205" spans="1:28">
      <c r="A38205" s="2"/>
      <c r="B38205" s="2"/>
      <c r="C38205" s="2"/>
      <c r="G38205" s="94"/>
      <c r="H38205" s="94"/>
      <c r="I38205" s="94"/>
      <c r="J38205" s="2"/>
      <c r="P38205" s="30"/>
      <c r="T38205" s="2"/>
      <c r="V38205" s="2"/>
      <c r="W38205" s="28"/>
      <c r="Y38205" s="30"/>
      <c r="Z38205" s="30"/>
      <c r="AB38205" s="6"/>
    </row>
    <row r="38206" spans="1:28">
      <c r="A38206" s="2"/>
      <c r="B38206" s="2"/>
      <c r="C38206" s="2"/>
      <c r="G38206" s="94"/>
      <c r="H38206" s="94"/>
      <c r="I38206" s="94"/>
      <c r="J38206" s="2"/>
      <c r="P38206" s="30"/>
      <c r="T38206" s="2"/>
      <c r="V38206" s="2"/>
      <c r="W38206" s="28"/>
      <c r="Y38206" s="30"/>
      <c r="Z38206" s="30"/>
      <c r="AB38206" s="6"/>
    </row>
    <row r="38207" spans="1:28">
      <c r="A38207" s="2"/>
      <c r="B38207" s="2"/>
      <c r="C38207" s="2"/>
      <c r="G38207" s="94"/>
      <c r="H38207" s="94"/>
      <c r="I38207" s="94"/>
      <c r="J38207" s="2"/>
      <c r="P38207" s="30"/>
      <c r="T38207" s="2"/>
      <c r="V38207" s="2"/>
      <c r="W38207" s="28"/>
      <c r="Y38207" s="30"/>
      <c r="Z38207" s="30"/>
      <c r="AB38207" s="6"/>
    </row>
    <row r="38208" spans="1:28">
      <c r="A38208" s="2"/>
      <c r="B38208" s="2"/>
      <c r="C38208" s="2"/>
      <c r="G38208" s="94"/>
      <c r="H38208" s="94"/>
      <c r="I38208" s="94"/>
      <c r="J38208" s="2"/>
      <c r="P38208" s="30"/>
      <c r="T38208" s="2"/>
      <c r="V38208" s="2"/>
      <c r="W38208" s="28"/>
      <c r="Y38208" s="30"/>
      <c r="Z38208" s="30"/>
      <c r="AB38208" s="6"/>
    </row>
    <row r="38209" spans="1:28">
      <c r="A38209" s="2"/>
      <c r="B38209" s="2"/>
      <c r="C38209" s="2"/>
      <c r="G38209" s="94"/>
      <c r="H38209" s="94"/>
      <c r="I38209" s="94"/>
      <c r="J38209" s="2"/>
      <c r="P38209" s="30"/>
      <c r="T38209" s="2"/>
      <c r="V38209" s="2"/>
      <c r="W38209" s="28"/>
      <c r="Y38209" s="30"/>
      <c r="Z38209" s="30"/>
      <c r="AB38209" s="6"/>
    </row>
    <row r="38210" spans="1:28">
      <c r="A38210" s="2"/>
      <c r="B38210" s="2"/>
      <c r="C38210" s="2"/>
      <c r="G38210" s="94"/>
      <c r="H38210" s="94"/>
      <c r="I38210" s="94"/>
      <c r="J38210" s="2"/>
      <c r="P38210" s="30"/>
      <c r="T38210" s="2"/>
      <c r="V38210" s="2"/>
      <c r="W38210" s="28"/>
      <c r="Y38210" s="30"/>
      <c r="Z38210" s="30"/>
      <c r="AB38210" s="6"/>
    </row>
    <row r="38211" spans="1:28">
      <c r="A38211" s="2"/>
      <c r="B38211" s="2"/>
      <c r="C38211" s="2"/>
      <c r="G38211" s="94"/>
      <c r="H38211" s="94"/>
      <c r="I38211" s="94"/>
      <c r="J38211" s="2"/>
      <c r="P38211" s="30"/>
      <c r="T38211" s="2"/>
      <c r="V38211" s="2"/>
      <c r="W38211" s="28"/>
      <c r="Y38211" s="30"/>
      <c r="Z38211" s="30"/>
      <c r="AB38211" s="6"/>
    </row>
    <row r="38212" spans="1:28">
      <c r="A38212" s="2"/>
      <c r="B38212" s="2"/>
      <c r="C38212" s="2"/>
      <c r="G38212" s="94"/>
      <c r="H38212" s="94"/>
      <c r="I38212" s="94"/>
      <c r="J38212" s="2"/>
      <c r="P38212" s="30"/>
      <c r="T38212" s="2"/>
      <c r="V38212" s="2"/>
      <c r="W38212" s="28"/>
      <c r="Y38212" s="30"/>
      <c r="Z38212" s="30"/>
      <c r="AB38212" s="6"/>
    </row>
    <row r="38213" spans="1:28">
      <c r="A38213" s="2"/>
      <c r="B38213" s="2"/>
      <c r="C38213" s="2"/>
      <c r="G38213" s="94"/>
      <c r="H38213" s="94"/>
      <c r="I38213" s="94"/>
      <c r="J38213" s="2"/>
      <c r="P38213" s="30"/>
      <c r="T38213" s="2"/>
      <c r="V38213" s="2"/>
      <c r="W38213" s="28"/>
      <c r="Y38213" s="30"/>
      <c r="Z38213" s="30"/>
      <c r="AB38213" s="6"/>
    </row>
    <row r="38214" spans="1:28">
      <c r="A38214" s="2"/>
      <c r="B38214" s="2"/>
      <c r="C38214" s="2"/>
      <c r="G38214" s="94"/>
      <c r="H38214" s="94"/>
      <c r="I38214" s="94"/>
      <c r="J38214" s="2"/>
      <c r="P38214" s="30"/>
      <c r="T38214" s="2"/>
      <c r="V38214" s="2"/>
      <c r="W38214" s="28"/>
      <c r="Y38214" s="30"/>
      <c r="Z38214" s="30"/>
      <c r="AB38214" s="6"/>
    </row>
    <row r="38215" spans="1:28">
      <c r="A38215" s="2"/>
      <c r="B38215" s="2"/>
      <c r="C38215" s="2"/>
      <c r="G38215" s="94"/>
      <c r="H38215" s="94"/>
      <c r="I38215" s="94"/>
      <c r="J38215" s="2"/>
      <c r="P38215" s="30"/>
      <c r="T38215" s="2"/>
      <c r="V38215" s="2"/>
      <c r="W38215" s="28"/>
      <c r="Y38215" s="30"/>
      <c r="Z38215" s="30"/>
      <c r="AB38215" s="6"/>
    </row>
    <row r="38216" spans="1:28">
      <c r="A38216" s="2"/>
      <c r="B38216" s="2"/>
      <c r="C38216" s="2"/>
      <c r="G38216" s="94"/>
      <c r="H38216" s="94"/>
      <c r="I38216" s="94"/>
      <c r="J38216" s="2"/>
      <c r="P38216" s="30"/>
      <c r="T38216" s="2"/>
      <c r="V38216" s="2"/>
      <c r="W38216" s="28"/>
      <c r="Y38216" s="30"/>
      <c r="Z38216" s="30"/>
      <c r="AB38216" s="6"/>
    </row>
    <row r="38217" spans="1:28">
      <c r="A38217" s="2"/>
      <c r="B38217" s="2"/>
      <c r="C38217" s="2"/>
      <c r="G38217" s="94"/>
      <c r="H38217" s="94"/>
      <c r="I38217" s="94"/>
      <c r="J38217" s="2"/>
      <c r="P38217" s="30"/>
      <c r="T38217" s="2"/>
      <c r="V38217" s="2"/>
      <c r="W38217" s="28"/>
      <c r="Y38217" s="30"/>
      <c r="Z38217" s="30"/>
      <c r="AB38217" s="6"/>
    </row>
    <row r="38218" spans="1:28">
      <c r="A38218" s="2"/>
      <c r="B38218" s="2"/>
      <c r="C38218" s="2"/>
      <c r="G38218" s="94"/>
      <c r="H38218" s="94"/>
      <c r="I38218" s="94"/>
      <c r="J38218" s="2"/>
      <c r="P38218" s="30"/>
      <c r="T38218" s="2"/>
      <c r="V38218" s="2"/>
      <c r="W38218" s="28"/>
      <c r="Y38218" s="30"/>
      <c r="Z38218" s="30"/>
      <c r="AB38218" s="6"/>
    </row>
    <row r="38219" spans="1:28">
      <c r="A38219" s="2"/>
      <c r="B38219" s="2"/>
      <c r="C38219" s="2"/>
      <c r="G38219" s="94"/>
      <c r="H38219" s="94"/>
      <c r="I38219" s="94"/>
      <c r="J38219" s="2"/>
      <c r="P38219" s="30"/>
      <c r="T38219" s="2"/>
      <c r="V38219" s="2"/>
      <c r="W38219" s="28"/>
      <c r="Y38219" s="30"/>
      <c r="Z38219" s="30"/>
      <c r="AB38219" s="6"/>
    </row>
    <row r="38220" spans="1:28">
      <c r="A38220" s="2"/>
      <c r="B38220" s="2"/>
      <c r="C38220" s="2"/>
      <c r="G38220" s="94"/>
      <c r="H38220" s="94"/>
      <c r="I38220" s="94"/>
      <c r="J38220" s="2"/>
      <c r="P38220" s="30"/>
      <c r="T38220" s="2"/>
      <c r="V38220" s="2"/>
      <c r="W38220" s="28"/>
      <c r="Y38220" s="30"/>
      <c r="Z38220" s="30"/>
      <c r="AB38220" s="6"/>
    </row>
    <row r="38221" spans="1:28">
      <c r="A38221" s="2"/>
      <c r="B38221" s="2"/>
      <c r="C38221" s="2"/>
      <c r="G38221" s="94"/>
      <c r="H38221" s="94"/>
      <c r="I38221" s="94"/>
      <c r="J38221" s="2"/>
      <c r="P38221" s="30"/>
      <c r="T38221" s="2"/>
      <c r="V38221" s="2"/>
      <c r="W38221" s="28"/>
      <c r="Y38221" s="30"/>
      <c r="Z38221" s="30"/>
      <c r="AB38221" s="6"/>
    </row>
    <row r="38222" spans="1:28">
      <c r="A38222" s="2"/>
      <c r="B38222" s="2"/>
      <c r="C38222" s="2"/>
      <c r="G38222" s="94"/>
      <c r="H38222" s="94"/>
      <c r="I38222" s="94"/>
      <c r="J38222" s="2"/>
      <c r="P38222" s="30"/>
      <c r="T38222" s="2"/>
      <c r="V38222" s="2"/>
      <c r="W38222" s="28"/>
      <c r="Y38222" s="30"/>
      <c r="Z38222" s="30"/>
      <c r="AB38222" s="6"/>
    </row>
    <row r="38223" spans="1:28">
      <c r="A38223" s="2"/>
      <c r="B38223" s="2"/>
      <c r="C38223" s="2"/>
      <c r="G38223" s="94"/>
      <c r="H38223" s="94"/>
      <c r="I38223" s="94"/>
      <c r="J38223" s="2"/>
      <c r="P38223" s="30"/>
      <c r="T38223" s="2"/>
      <c r="V38223" s="2"/>
      <c r="W38223" s="28"/>
      <c r="Y38223" s="30"/>
      <c r="Z38223" s="30"/>
      <c r="AB38223" s="6"/>
    </row>
    <row r="38224" spans="1:28">
      <c r="A38224" s="2"/>
      <c r="B38224" s="2"/>
      <c r="C38224" s="2"/>
      <c r="G38224" s="94"/>
      <c r="H38224" s="94"/>
      <c r="I38224" s="94"/>
      <c r="J38224" s="2"/>
      <c r="P38224" s="30"/>
      <c r="T38224" s="2"/>
      <c r="V38224" s="2"/>
      <c r="W38224" s="28"/>
      <c r="Y38224" s="30"/>
      <c r="Z38224" s="30"/>
      <c r="AB38224" s="6"/>
    </row>
    <row r="38225" spans="1:28">
      <c r="A38225" s="2"/>
      <c r="B38225" s="2"/>
      <c r="C38225" s="2"/>
      <c r="G38225" s="94"/>
      <c r="H38225" s="94"/>
      <c r="I38225" s="94"/>
      <c r="J38225" s="2"/>
      <c r="P38225" s="30"/>
      <c r="T38225" s="2"/>
      <c r="V38225" s="2"/>
      <c r="W38225" s="28"/>
      <c r="Y38225" s="30"/>
      <c r="Z38225" s="30"/>
      <c r="AB38225" s="6"/>
    </row>
    <row r="38226" spans="1:28">
      <c r="A38226" s="2"/>
      <c r="B38226" s="2"/>
      <c r="C38226" s="2"/>
      <c r="G38226" s="94"/>
      <c r="H38226" s="94"/>
      <c r="I38226" s="94"/>
      <c r="J38226" s="2"/>
      <c r="P38226" s="30"/>
      <c r="T38226" s="2"/>
      <c r="V38226" s="2"/>
      <c r="W38226" s="28"/>
      <c r="Y38226" s="30"/>
      <c r="Z38226" s="30"/>
      <c r="AB38226" s="6"/>
    </row>
    <row r="38227" spans="1:28">
      <c r="A38227" s="2"/>
      <c r="B38227" s="2"/>
      <c r="C38227" s="2"/>
      <c r="G38227" s="94"/>
      <c r="H38227" s="94"/>
      <c r="I38227" s="94"/>
      <c r="J38227" s="2"/>
      <c r="P38227" s="30"/>
      <c r="T38227" s="2"/>
      <c r="V38227" s="2"/>
      <c r="W38227" s="28"/>
      <c r="Y38227" s="30"/>
      <c r="Z38227" s="30"/>
      <c r="AB38227" s="6"/>
    </row>
    <row r="38228" spans="1:28">
      <c r="A38228" s="2"/>
      <c r="B38228" s="2"/>
      <c r="C38228" s="2"/>
      <c r="G38228" s="94"/>
      <c r="H38228" s="94"/>
      <c r="I38228" s="94"/>
      <c r="J38228" s="2"/>
      <c r="P38228" s="30"/>
      <c r="T38228" s="2"/>
      <c r="V38228" s="2"/>
      <c r="W38228" s="28"/>
      <c r="Y38228" s="30"/>
      <c r="Z38228" s="30"/>
      <c r="AB38228" s="6"/>
    </row>
    <row r="38229" spans="1:28">
      <c r="A38229" s="2"/>
      <c r="B38229" s="2"/>
      <c r="C38229" s="2"/>
      <c r="G38229" s="94"/>
      <c r="H38229" s="94"/>
      <c r="I38229" s="94"/>
      <c r="J38229" s="2"/>
      <c r="P38229" s="30"/>
      <c r="T38229" s="2"/>
      <c r="V38229" s="2"/>
      <c r="W38229" s="28"/>
      <c r="Y38229" s="30"/>
      <c r="Z38229" s="30"/>
      <c r="AB38229" s="6"/>
    </row>
    <row r="38230" spans="1:28">
      <c r="A38230" s="2"/>
      <c r="B38230" s="2"/>
      <c r="C38230" s="2"/>
      <c r="G38230" s="94"/>
      <c r="H38230" s="94"/>
      <c r="I38230" s="94"/>
      <c r="J38230" s="2"/>
      <c r="P38230" s="30"/>
      <c r="T38230" s="2"/>
      <c r="V38230" s="2"/>
      <c r="W38230" s="28"/>
      <c r="Y38230" s="30"/>
      <c r="Z38230" s="30"/>
      <c r="AB38230" s="6"/>
    </row>
    <row r="38231" spans="1:28">
      <c r="A38231" s="2"/>
      <c r="B38231" s="2"/>
      <c r="C38231" s="2"/>
      <c r="G38231" s="94"/>
      <c r="H38231" s="94"/>
      <c r="I38231" s="94"/>
      <c r="J38231" s="2"/>
      <c r="P38231" s="30"/>
      <c r="T38231" s="2"/>
      <c r="V38231" s="2"/>
      <c r="W38231" s="28"/>
      <c r="Y38231" s="30"/>
      <c r="Z38231" s="30"/>
      <c r="AB38231" s="6"/>
    </row>
    <row r="38232" spans="1:28">
      <c r="A38232" s="2"/>
      <c r="B38232" s="2"/>
      <c r="C38232" s="2"/>
      <c r="G38232" s="94"/>
      <c r="H38232" s="94"/>
      <c r="I38232" s="94"/>
      <c r="J38232" s="2"/>
      <c r="P38232" s="30"/>
      <c r="T38232" s="2"/>
      <c r="V38232" s="2"/>
      <c r="W38232" s="28"/>
      <c r="Y38232" s="30"/>
      <c r="Z38232" s="30"/>
      <c r="AB38232" s="6"/>
    </row>
    <row r="38233" spans="1:28">
      <c r="A38233" s="2"/>
      <c r="B38233" s="2"/>
      <c r="C38233" s="2"/>
      <c r="G38233" s="94"/>
      <c r="H38233" s="94"/>
      <c r="I38233" s="94"/>
      <c r="J38233" s="2"/>
      <c r="P38233" s="30"/>
      <c r="T38233" s="2"/>
      <c r="V38233" s="2"/>
      <c r="W38233" s="28"/>
      <c r="Y38233" s="30"/>
      <c r="Z38233" s="30"/>
      <c r="AB38233" s="6"/>
    </row>
    <row r="38234" spans="1:28">
      <c r="A38234" s="2"/>
      <c r="B38234" s="2"/>
      <c r="C38234" s="2"/>
      <c r="G38234" s="94"/>
      <c r="H38234" s="94"/>
      <c r="I38234" s="94"/>
      <c r="J38234" s="2"/>
      <c r="P38234" s="30"/>
      <c r="T38234" s="2"/>
      <c r="V38234" s="2"/>
      <c r="W38234" s="28"/>
      <c r="Y38234" s="30"/>
      <c r="Z38234" s="30"/>
      <c r="AB38234" s="6"/>
    </row>
    <row r="38235" spans="1:28">
      <c r="A38235" s="2"/>
      <c r="B38235" s="2"/>
      <c r="C38235" s="2"/>
      <c r="G38235" s="94"/>
      <c r="H38235" s="94"/>
      <c r="I38235" s="94"/>
      <c r="J38235" s="2"/>
      <c r="P38235" s="30"/>
      <c r="T38235" s="2"/>
      <c r="V38235" s="2"/>
      <c r="W38235" s="28"/>
      <c r="Y38235" s="30"/>
      <c r="Z38235" s="30"/>
      <c r="AB38235" s="6"/>
    </row>
    <row r="38236" spans="1:28">
      <c r="A38236" s="2"/>
      <c r="B38236" s="2"/>
      <c r="C38236" s="2"/>
      <c r="G38236" s="94"/>
      <c r="H38236" s="94"/>
      <c r="I38236" s="94"/>
      <c r="J38236" s="2"/>
      <c r="P38236" s="30"/>
      <c r="T38236" s="2"/>
      <c r="V38236" s="2"/>
      <c r="W38236" s="28"/>
      <c r="Y38236" s="30"/>
      <c r="Z38236" s="30"/>
      <c r="AB38236" s="6"/>
    </row>
    <row r="38237" spans="1:28">
      <c r="A38237" s="2"/>
      <c r="B38237" s="2"/>
      <c r="C38237" s="2"/>
      <c r="G38237" s="94"/>
      <c r="H38237" s="94"/>
      <c r="I38237" s="94"/>
      <c r="J38237" s="2"/>
      <c r="P38237" s="30"/>
      <c r="T38237" s="2"/>
      <c r="V38237" s="2"/>
      <c r="W38237" s="28"/>
      <c r="Y38237" s="30"/>
      <c r="Z38237" s="30"/>
      <c r="AB38237" s="6"/>
    </row>
    <row r="38238" spans="1:28">
      <c r="A38238" s="2"/>
      <c r="B38238" s="2"/>
      <c r="C38238" s="2"/>
      <c r="G38238" s="94"/>
      <c r="H38238" s="94"/>
      <c r="I38238" s="94"/>
      <c r="J38238" s="2"/>
      <c r="P38238" s="30"/>
      <c r="T38238" s="2"/>
      <c r="V38238" s="2"/>
      <c r="W38238" s="28"/>
      <c r="Y38238" s="30"/>
      <c r="Z38238" s="30"/>
      <c r="AB38238" s="6"/>
    </row>
    <row r="38239" spans="1:28">
      <c r="A38239" s="2"/>
      <c r="B38239" s="2"/>
      <c r="C38239" s="2"/>
      <c r="G38239" s="94"/>
      <c r="H38239" s="94"/>
      <c r="I38239" s="94"/>
      <c r="J38239" s="2"/>
      <c r="P38239" s="30"/>
      <c r="T38239" s="2"/>
      <c r="V38239" s="2"/>
      <c r="W38239" s="28"/>
      <c r="Y38239" s="30"/>
      <c r="Z38239" s="30"/>
      <c r="AB38239" s="6"/>
    </row>
    <row r="38240" spans="1:28">
      <c r="A38240" s="2"/>
      <c r="B38240" s="2"/>
      <c r="C38240" s="2"/>
      <c r="G38240" s="94"/>
      <c r="H38240" s="94"/>
      <c r="I38240" s="94"/>
      <c r="J38240" s="2"/>
      <c r="P38240" s="30"/>
      <c r="T38240" s="2"/>
      <c r="V38240" s="2"/>
      <c r="W38240" s="28"/>
      <c r="Y38240" s="30"/>
      <c r="Z38240" s="30"/>
      <c r="AB38240" s="6"/>
    </row>
    <row r="38241" spans="1:28">
      <c r="A38241" s="2"/>
      <c r="B38241" s="2"/>
      <c r="C38241" s="2"/>
      <c r="G38241" s="94"/>
      <c r="H38241" s="94"/>
      <c r="I38241" s="94"/>
      <c r="J38241" s="2"/>
      <c r="P38241" s="30"/>
      <c r="T38241" s="2"/>
      <c r="V38241" s="2"/>
      <c r="W38241" s="28"/>
      <c r="Y38241" s="30"/>
      <c r="Z38241" s="30"/>
      <c r="AB38241" s="6"/>
    </row>
    <row r="38242" spans="1:28">
      <c r="A38242" s="2"/>
      <c r="B38242" s="2"/>
      <c r="C38242" s="2"/>
      <c r="G38242" s="94"/>
      <c r="H38242" s="94"/>
      <c r="I38242" s="94"/>
      <c r="J38242" s="2"/>
      <c r="P38242" s="30"/>
      <c r="T38242" s="2"/>
      <c r="V38242" s="2"/>
      <c r="W38242" s="28"/>
      <c r="Y38242" s="30"/>
      <c r="Z38242" s="30"/>
      <c r="AB38242" s="6"/>
    </row>
    <row r="38243" spans="1:28">
      <c r="A38243" s="2"/>
      <c r="B38243" s="2"/>
      <c r="C38243" s="2"/>
      <c r="G38243" s="94"/>
      <c r="H38243" s="94"/>
      <c r="I38243" s="94"/>
      <c r="J38243" s="2"/>
      <c r="P38243" s="30"/>
      <c r="T38243" s="2"/>
      <c r="V38243" s="2"/>
      <c r="W38243" s="28"/>
      <c r="Y38243" s="30"/>
      <c r="Z38243" s="30"/>
      <c r="AB38243" s="6"/>
    </row>
    <row r="38244" spans="1:28">
      <c r="A38244" s="2"/>
      <c r="B38244" s="2"/>
      <c r="C38244" s="2"/>
      <c r="G38244" s="94"/>
      <c r="H38244" s="94"/>
      <c r="I38244" s="94"/>
      <c r="J38244" s="2"/>
      <c r="P38244" s="30"/>
      <c r="T38244" s="2"/>
      <c r="V38244" s="2"/>
      <c r="W38244" s="28"/>
      <c r="Y38244" s="30"/>
      <c r="Z38244" s="30"/>
      <c r="AB38244" s="6"/>
    </row>
    <row r="38245" spans="1:28">
      <c r="A38245" s="2"/>
      <c r="B38245" s="2"/>
      <c r="C38245" s="2"/>
      <c r="G38245" s="94"/>
      <c r="H38245" s="94"/>
      <c r="I38245" s="94"/>
      <c r="J38245" s="2"/>
      <c r="P38245" s="30"/>
      <c r="T38245" s="2"/>
      <c r="V38245" s="2"/>
      <c r="W38245" s="28"/>
      <c r="Y38245" s="30"/>
      <c r="Z38245" s="30"/>
      <c r="AB38245" s="6"/>
    </row>
    <row r="38246" spans="1:28">
      <c r="A38246" s="2"/>
      <c r="B38246" s="2"/>
      <c r="C38246" s="2"/>
      <c r="G38246" s="94"/>
      <c r="H38246" s="94"/>
      <c r="I38246" s="94"/>
      <c r="J38246" s="2"/>
      <c r="P38246" s="30"/>
      <c r="T38246" s="2"/>
      <c r="V38246" s="2"/>
      <c r="W38246" s="28"/>
      <c r="Y38246" s="30"/>
      <c r="Z38246" s="30"/>
      <c r="AB38246" s="6"/>
    </row>
    <row r="38247" spans="1:28">
      <c r="A38247" s="2"/>
      <c r="B38247" s="2"/>
      <c r="C38247" s="2"/>
      <c r="G38247" s="94"/>
      <c r="H38247" s="94"/>
      <c r="I38247" s="94"/>
      <c r="J38247" s="2"/>
      <c r="P38247" s="30"/>
      <c r="T38247" s="2"/>
      <c r="V38247" s="2"/>
      <c r="W38247" s="28"/>
      <c r="Y38247" s="30"/>
      <c r="Z38247" s="30"/>
      <c r="AB38247" s="6"/>
    </row>
    <row r="38248" spans="1:28">
      <c r="A38248" s="2"/>
      <c r="B38248" s="2"/>
      <c r="C38248" s="2"/>
      <c r="G38248" s="94"/>
      <c r="H38248" s="94"/>
      <c r="I38248" s="94"/>
      <c r="J38248" s="2"/>
      <c r="P38248" s="30"/>
      <c r="T38248" s="2"/>
      <c r="V38248" s="2"/>
      <c r="W38248" s="28"/>
      <c r="Y38248" s="30"/>
      <c r="Z38248" s="30"/>
      <c r="AB38248" s="6"/>
    </row>
    <row r="38249" spans="1:28">
      <c r="A38249" s="2"/>
      <c r="B38249" s="2"/>
      <c r="C38249" s="2"/>
      <c r="G38249" s="94"/>
      <c r="H38249" s="94"/>
      <c r="I38249" s="94"/>
      <c r="J38249" s="2"/>
      <c r="P38249" s="30"/>
      <c r="T38249" s="2"/>
      <c r="V38249" s="2"/>
      <c r="W38249" s="28"/>
      <c r="Y38249" s="30"/>
      <c r="Z38249" s="30"/>
      <c r="AB38249" s="6"/>
    </row>
    <row r="38250" spans="1:28">
      <c r="A38250" s="2"/>
      <c r="B38250" s="2"/>
      <c r="C38250" s="2"/>
      <c r="G38250" s="94"/>
      <c r="H38250" s="94"/>
      <c r="I38250" s="94"/>
      <c r="J38250" s="2"/>
      <c r="P38250" s="30"/>
      <c r="T38250" s="2"/>
      <c r="V38250" s="2"/>
      <c r="W38250" s="28"/>
      <c r="Y38250" s="30"/>
      <c r="Z38250" s="30"/>
      <c r="AB38250" s="6"/>
    </row>
    <row r="38251" spans="1:28">
      <c r="A38251" s="2"/>
      <c r="B38251" s="2"/>
      <c r="C38251" s="2"/>
      <c r="G38251" s="94"/>
      <c r="H38251" s="94"/>
      <c r="I38251" s="94"/>
      <c r="J38251" s="2"/>
      <c r="P38251" s="30"/>
      <c r="T38251" s="2"/>
      <c r="V38251" s="2"/>
      <c r="W38251" s="28"/>
      <c r="Y38251" s="30"/>
      <c r="Z38251" s="30"/>
      <c r="AB38251" s="6"/>
    </row>
    <row r="38252" spans="1:28">
      <c r="A38252" s="2"/>
      <c r="B38252" s="2"/>
      <c r="C38252" s="2"/>
      <c r="G38252" s="94"/>
      <c r="H38252" s="94"/>
      <c r="I38252" s="94"/>
      <c r="J38252" s="2"/>
      <c r="P38252" s="30"/>
      <c r="T38252" s="2"/>
      <c r="V38252" s="2"/>
      <c r="W38252" s="28"/>
      <c r="Y38252" s="30"/>
      <c r="Z38252" s="30"/>
      <c r="AB38252" s="6"/>
    </row>
    <row r="38253" spans="1:28">
      <c r="A38253" s="2"/>
      <c r="B38253" s="2"/>
      <c r="C38253" s="2"/>
      <c r="G38253" s="94"/>
      <c r="H38253" s="94"/>
      <c r="I38253" s="94"/>
      <c r="J38253" s="2"/>
      <c r="P38253" s="30"/>
      <c r="T38253" s="2"/>
      <c r="V38253" s="2"/>
      <c r="W38253" s="28"/>
      <c r="Y38253" s="30"/>
      <c r="Z38253" s="30"/>
      <c r="AB38253" s="6"/>
    </row>
    <row r="38254" spans="1:28">
      <c r="A38254" s="2"/>
      <c r="B38254" s="2"/>
      <c r="C38254" s="2"/>
      <c r="G38254" s="94"/>
      <c r="H38254" s="94"/>
      <c r="I38254" s="94"/>
      <c r="J38254" s="2"/>
      <c r="P38254" s="30"/>
      <c r="T38254" s="2"/>
      <c r="V38254" s="2"/>
      <c r="W38254" s="28"/>
      <c r="Y38254" s="30"/>
      <c r="Z38254" s="30"/>
      <c r="AB38254" s="6"/>
    </row>
    <row r="38255" spans="1:28">
      <c r="A38255" s="2"/>
      <c r="B38255" s="2"/>
      <c r="C38255" s="2"/>
      <c r="G38255" s="94"/>
      <c r="H38255" s="94"/>
      <c r="I38255" s="94"/>
      <c r="J38255" s="2"/>
      <c r="P38255" s="30"/>
      <c r="T38255" s="2"/>
      <c r="V38255" s="2"/>
      <c r="W38255" s="28"/>
      <c r="Y38255" s="30"/>
      <c r="Z38255" s="30"/>
      <c r="AB38255" s="6"/>
    </row>
    <row r="38256" spans="1:28">
      <c r="A38256" s="2"/>
      <c r="B38256" s="2"/>
      <c r="C38256" s="2"/>
      <c r="G38256" s="94"/>
      <c r="H38256" s="94"/>
      <c r="I38256" s="94"/>
      <c r="J38256" s="2"/>
      <c r="P38256" s="30"/>
      <c r="T38256" s="2"/>
      <c r="V38256" s="2"/>
      <c r="W38256" s="28"/>
      <c r="Y38256" s="30"/>
      <c r="Z38256" s="30"/>
      <c r="AB38256" s="6"/>
    </row>
    <row r="38257" spans="1:28">
      <c r="A38257" s="2"/>
      <c r="B38257" s="2"/>
      <c r="C38257" s="2"/>
      <c r="G38257" s="94"/>
      <c r="H38257" s="94"/>
      <c r="I38257" s="94"/>
      <c r="J38257" s="2"/>
      <c r="P38257" s="30"/>
      <c r="T38257" s="2"/>
      <c r="V38257" s="2"/>
      <c r="W38257" s="28"/>
      <c r="Y38257" s="30"/>
      <c r="Z38257" s="30"/>
      <c r="AB38257" s="6"/>
    </row>
    <row r="38258" spans="1:28">
      <c r="A38258" s="2"/>
      <c r="B38258" s="2"/>
      <c r="C38258" s="2"/>
      <c r="G38258" s="94"/>
      <c r="H38258" s="94"/>
      <c r="I38258" s="94"/>
      <c r="J38258" s="2"/>
      <c r="P38258" s="30"/>
      <c r="T38258" s="2"/>
      <c r="V38258" s="2"/>
      <c r="W38258" s="28"/>
      <c r="Y38258" s="30"/>
      <c r="Z38258" s="30"/>
      <c r="AB38258" s="6"/>
    </row>
    <row r="38259" spans="1:28">
      <c r="A38259" s="2"/>
      <c r="B38259" s="2"/>
      <c r="C38259" s="2"/>
      <c r="G38259" s="94"/>
      <c r="H38259" s="94"/>
      <c r="I38259" s="94"/>
      <c r="J38259" s="2"/>
      <c r="P38259" s="30"/>
      <c r="T38259" s="2"/>
      <c r="V38259" s="2"/>
      <c r="W38259" s="28"/>
      <c r="Y38259" s="30"/>
      <c r="Z38259" s="30"/>
      <c r="AB38259" s="6"/>
    </row>
    <row r="38260" spans="1:28">
      <c r="A38260" s="2"/>
      <c r="B38260" s="2"/>
      <c r="C38260" s="2"/>
      <c r="G38260" s="94"/>
      <c r="H38260" s="94"/>
      <c r="I38260" s="94"/>
      <c r="J38260" s="2"/>
      <c r="P38260" s="30"/>
      <c r="T38260" s="2"/>
      <c r="V38260" s="2"/>
      <c r="W38260" s="28"/>
      <c r="Y38260" s="30"/>
      <c r="Z38260" s="30"/>
      <c r="AB38260" s="6"/>
    </row>
    <row r="38261" spans="1:28">
      <c r="A38261" s="2"/>
      <c r="B38261" s="2"/>
      <c r="C38261" s="2"/>
      <c r="G38261" s="94"/>
      <c r="H38261" s="94"/>
      <c r="I38261" s="94"/>
      <c r="J38261" s="2"/>
      <c r="P38261" s="30"/>
      <c r="T38261" s="2"/>
      <c r="V38261" s="2"/>
      <c r="W38261" s="28"/>
      <c r="Y38261" s="30"/>
      <c r="Z38261" s="30"/>
      <c r="AB38261" s="6"/>
    </row>
    <row r="38262" spans="1:28">
      <c r="A38262" s="2"/>
      <c r="B38262" s="2"/>
      <c r="C38262" s="2"/>
      <c r="G38262" s="94"/>
      <c r="H38262" s="94"/>
      <c r="I38262" s="94"/>
      <c r="J38262" s="2"/>
      <c r="P38262" s="30"/>
      <c r="T38262" s="2"/>
      <c r="V38262" s="2"/>
      <c r="W38262" s="28"/>
      <c r="Y38262" s="30"/>
      <c r="Z38262" s="30"/>
      <c r="AB38262" s="6"/>
    </row>
    <row r="38263" spans="1:28">
      <c r="A38263" s="2"/>
      <c r="B38263" s="2"/>
      <c r="C38263" s="2"/>
      <c r="G38263" s="94"/>
      <c r="H38263" s="94"/>
      <c r="I38263" s="94"/>
      <c r="J38263" s="2"/>
      <c r="P38263" s="30"/>
      <c r="T38263" s="2"/>
      <c r="V38263" s="2"/>
      <c r="W38263" s="28"/>
      <c r="Y38263" s="30"/>
      <c r="Z38263" s="30"/>
      <c r="AB38263" s="6"/>
    </row>
    <row r="38264" spans="1:28">
      <c r="A38264" s="2"/>
      <c r="B38264" s="2"/>
      <c r="C38264" s="2"/>
      <c r="G38264" s="94"/>
      <c r="H38264" s="94"/>
      <c r="I38264" s="94"/>
      <c r="J38264" s="2"/>
      <c r="P38264" s="30"/>
      <c r="T38264" s="2"/>
      <c r="V38264" s="2"/>
      <c r="W38264" s="28"/>
      <c r="Y38264" s="30"/>
      <c r="Z38264" s="30"/>
      <c r="AB38264" s="6"/>
    </row>
    <row r="38265" spans="1:28">
      <c r="A38265" s="2"/>
      <c r="B38265" s="2"/>
      <c r="C38265" s="2"/>
      <c r="G38265" s="94"/>
      <c r="H38265" s="94"/>
      <c r="I38265" s="94"/>
      <c r="J38265" s="2"/>
      <c r="P38265" s="30"/>
      <c r="T38265" s="2"/>
      <c r="V38265" s="2"/>
      <c r="W38265" s="28"/>
      <c r="Y38265" s="30"/>
      <c r="Z38265" s="30"/>
      <c r="AB38265" s="6"/>
    </row>
    <row r="38266" spans="1:28">
      <c r="A38266" s="2"/>
      <c r="B38266" s="2"/>
      <c r="C38266" s="2"/>
      <c r="G38266" s="94"/>
      <c r="H38266" s="94"/>
      <c r="I38266" s="94"/>
      <c r="J38266" s="2"/>
      <c r="P38266" s="30"/>
      <c r="T38266" s="2"/>
      <c r="V38266" s="2"/>
      <c r="W38266" s="28"/>
      <c r="Y38266" s="30"/>
      <c r="Z38266" s="30"/>
      <c r="AB38266" s="6"/>
    </row>
    <row r="38267" spans="1:28">
      <c r="A38267" s="2"/>
      <c r="B38267" s="2"/>
      <c r="C38267" s="2"/>
      <c r="G38267" s="94"/>
      <c r="H38267" s="94"/>
      <c r="I38267" s="94"/>
      <c r="J38267" s="2"/>
      <c r="P38267" s="30"/>
      <c r="T38267" s="2"/>
      <c r="V38267" s="2"/>
      <c r="W38267" s="28"/>
      <c r="Y38267" s="30"/>
      <c r="Z38267" s="30"/>
      <c r="AB38267" s="6"/>
    </row>
    <row r="38268" spans="1:28">
      <c r="A38268" s="2"/>
      <c r="B38268" s="2"/>
      <c r="C38268" s="2"/>
      <c r="G38268" s="94"/>
      <c r="H38268" s="94"/>
      <c r="I38268" s="94"/>
      <c r="J38268" s="2"/>
      <c r="P38268" s="30"/>
      <c r="T38268" s="2"/>
      <c r="V38268" s="2"/>
      <c r="W38268" s="28"/>
      <c r="Y38268" s="30"/>
      <c r="Z38268" s="30"/>
      <c r="AB38268" s="6"/>
    </row>
    <row r="38269" spans="1:28">
      <c r="A38269" s="2"/>
      <c r="B38269" s="2"/>
      <c r="C38269" s="2"/>
      <c r="G38269" s="94"/>
      <c r="H38269" s="94"/>
      <c r="I38269" s="94"/>
      <c r="J38269" s="2"/>
      <c r="P38269" s="30"/>
      <c r="T38269" s="2"/>
      <c r="V38269" s="2"/>
      <c r="W38269" s="28"/>
      <c r="Y38269" s="30"/>
      <c r="Z38269" s="30"/>
      <c r="AB38269" s="6"/>
    </row>
    <row r="38270" spans="1:28">
      <c r="A38270" s="2"/>
      <c r="B38270" s="2"/>
      <c r="C38270" s="2"/>
      <c r="G38270" s="94"/>
      <c r="H38270" s="94"/>
      <c r="I38270" s="94"/>
      <c r="J38270" s="2"/>
      <c r="P38270" s="30"/>
      <c r="T38270" s="2"/>
      <c r="V38270" s="2"/>
      <c r="W38270" s="28"/>
      <c r="Y38270" s="30"/>
      <c r="Z38270" s="30"/>
      <c r="AB38270" s="6"/>
    </row>
    <row r="38271" spans="1:28">
      <c r="A38271" s="2"/>
      <c r="B38271" s="2"/>
      <c r="C38271" s="2"/>
      <c r="G38271" s="94"/>
      <c r="H38271" s="94"/>
      <c r="I38271" s="94"/>
      <c r="J38271" s="2"/>
      <c r="P38271" s="30"/>
      <c r="T38271" s="2"/>
      <c r="V38271" s="2"/>
      <c r="W38271" s="28"/>
      <c r="Y38271" s="30"/>
      <c r="Z38271" s="30"/>
      <c r="AB38271" s="6"/>
    </row>
    <row r="38272" spans="1:28">
      <c r="A38272" s="2"/>
      <c r="B38272" s="2"/>
      <c r="C38272" s="2"/>
      <c r="G38272" s="94"/>
      <c r="H38272" s="94"/>
      <c r="I38272" s="94"/>
      <c r="J38272" s="2"/>
      <c r="P38272" s="30"/>
      <c r="T38272" s="2"/>
      <c r="V38272" s="2"/>
      <c r="W38272" s="28"/>
      <c r="Y38272" s="30"/>
      <c r="Z38272" s="30"/>
      <c r="AB38272" s="6"/>
    </row>
    <row r="38273" spans="1:28">
      <c r="A38273" s="2"/>
      <c r="B38273" s="2"/>
      <c r="C38273" s="2"/>
      <c r="G38273" s="94"/>
      <c r="H38273" s="94"/>
      <c r="I38273" s="94"/>
      <c r="J38273" s="2"/>
      <c r="P38273" s="30"/>
      <c r="T38273" s="2"/>
      <c r="V38273" s="2"/>
      <c r="W38273" s="28"/>
      <c r="Y38273" s="30"/>
      <c r="Z38273" s="30"/>
      <c r="AB38273" s="6"/>
    </row>
    <row r="38274" spans="1:28">
      <c r="A38274" s="2"/>
      <c r="B38274" s="2"/>
      <c r="C38274" s="2"/>
      <c r="G38274" s="94"/>
      <c r="H38274" s="94"/>
      <c r="I38274" s="94"/>
      <c r="J38274" s="2"/>
      <c r="P38274" s="30"/>
      <c r="T38274" s="2"/>
      <c r="V38274" s="2"/>
      <c r="W38274" s="28"/>
      <c r="Y38274" s="30"/>
      <c r="Z38274" s="30"/>
      <c r="AB38274" s="6"/>
    </row>
    <row r="38275" spans="1:28">
      <c r="A38275" s="2"/>
      <c r="B38275" s="2"/>
      <c r="C38275" s="2"/>
      <c r="G38275" s="94"/>
      <c r="H38275" s="94"/>
      <c r="I38275" s="94"/>
      <c r="J38275" s="2"/>
      <c r="P38275" s="30"/>
      <c r="T38275" s="2"/>
      <c r="V38275" s="2"/>
      <c r="W38275" s="28"/>
      <c r="Y38275" s="30"/>
      <c r="Z38275" s="30"/>
      <c r="AB38275" s="6"/>
    </row>
    <row r="38276" spans="1:28">
      <c r="A38276" s="2"/>
      <c r="B38276" s="2"/>
      <c r="C38276" s="2"/>
      <c r="G38276" s="94"/>
      <c r="H38276" s="94"/>
      <c r="I38276" s="94"/>
      <c r="J38276" s="2"/>
      <c r="P38276" s="30"/>
      <c r="T38276" s="2"/>
      <c r="V38276" s="2"/>
      <c r="W38276" s="28"/>
      <c r="Y38276" s="30"/>
      <c r="Z38276" s="30"/>
      <c r="AB38276" s="6"/>
    </row>
    <row r="38277" spans="1:28">
      <c r="A38277" s="2"/>
      <c r="B38277" s="2"/>
      <c r="C38277" s="2"/>
      <c r="G38277" s="94"/>
      <c r="H38277" s="94"/>
      <c r="I38277" s="94"/>
      <c r="J38277" s="2"/>
      <c r="P38277" s="30"/>
      <c r="T38277" s="2"/>
      <c r="V38277" s="2"/>
      <c r="W38277" s="28"/>
      <c r="Y38277" s="30"/>
      <c r="Z38277" s="30"/>
      <c r="AB38277" s="6"/>
    </row>
    <row r="38278" spans="1:28">
      <c r="A38278" s="2"/>
      <c r="B38278" s="2"/>
      <c r="C38278" s="2"/>
      <c r="G38278" s="94"/>
      <c r="H38278" s="94"/>
      <c r="I38278" s="94"/>
      <c r="J38278" s="2"/>
      <c r="P38278" s="30"/>
      <c r="T38278" s="2"/>
      <c r="V38278" s="2"/>
      <c r="W38278" s="28"/>
      <c r="Y38278" s="30"/>
      <c r="Z38278" s="30"/>
      <c r="AB38278" s="6"/>
    </row>
    <row r="38279" spans="1:28">
      <c r="A38279" s="2"/>
      <c r="B38279" s="2"/>
      <c r="C38279" s="2"/>
      <c r="G38279" s="94"/>
      <c r="H38279" s="94"/>
      <c r="I38279" s="94"/>
      <c r="J38279" s="2"/>
      <c r="P38279" s="30"/>
      <c r="T38279" s="2"/>
      <c r="V38279" s="2"/>
      <c r="W38279" s="28"/>
      <c r="Y38279" s="30"/>
      <c r="Z38279" s="30"/>
      <c r="AB38279" s="6"/>
    </row>
    <row r="38280" spans="1:28">
      <c r="A38280" s="2"/>
      <c r="B38280" s="2"/>
      <c r="C38280" s="2"/>
      <c r="G38280" s="94"/>
      <c r="H38280" s="94"/>
      <c r="I38280" s="94"/>
      <c r="J38280" s="2"/>
      <c r="P38280" s="30"/>
      <c r="T38280" s="2"/>
      <c r="V38280" s="2"/>
      <c r="W38280" s="28"/>
      <c r="Y38280" s="30"/>
      <c r="Z38280" s="30"/>
      <c r="AB38280" s="6"/>
    </row>
    <row r="38281" spans="1:28">
      <c r="A38281" s="2"/>
      <c r="B38281" s="2"/>
      <c r="C38281" s="2"/>
      <c r="G38281" s="94"/>
      <c r="H38281" s="94"/>
      <c r="I38281" s="94"/>
      <c r="J38281" s="2"/>
      <c r="P38281" s="30"/>
      <c r="T38281" s="2"/>
      <c r="V38281" s="2"/>
      <c r="W38281" s="28"/>
      <c r="Y38281" s="30"/>
      <c r="Z38281" s="30"/>
      <c r="AB38281" s="6"/>
    </row>
    <row r="38282" spans="1:28">
      <c r="A38282" s="2"/>
      <c r="B38282" s="2"/>
      <c r="C38282" s="2"/>
      <c r="G38282" s="94"/>
      <c r="H38282" s="94"/>
      <c r="I38282" s="94"/>
      <c r="J38282" s="2"/>
      <c r="P38282" s="30"/>
      <c r="T38282" s="2"/>
      <c r="V38282" s="2"/>
      <c r="W38282" s="28"/>
      <c r="Y38282" s="30"/>
      <c r="Z38282" s="30"/>
      <c r="AB38282" s="6"/>
    </row>
    <row r="38283" spans="1:28">
      <c r="A38283" s="2"/>
      <c r="B38283" s="2"/>
      <c r="C38283" s="2"/>
      <c r="G38283" s="94"/>
      <c r="H38283" s="94"/>
      <c r="I38283" s="94"/>
      <c r="J38283" s="2"/>
      <c r="P38283" s="30"/>
      <c r="T38283" s="2"/>
      <c r="V38283" s="2"/>
      <c r="W38283" s="28"/>
      <c r="Y38283" s="30"/>
      <c r="Z38283" s="30"/>
      <c r="AB38283" s="6"/>
    </row>
    <row r="38284" spans="1:28">
      <c r="A38284" s="2"/>
      <c r="B38284" s="2"/>
      <c r="C38284" s="2"/>
      <c r="G38284" s="94"/>
      <c r="H38284" s="94"/>
      <c r="I38284" s="94"/>
      <c r="J38284" s="2"/>
      <c r="P38284" s="30"/>
      <c r="T38284" s="2"/>
      <c r="V38284" s="2"/>
      <c r="W38284" s="28"/>
      <c r="Y38284" s="30"/>
      <c r="Z38284" s="30"/>
      <c r="AB38284" s="6"/>
    </row>
    <row r="38285" spans="1:28">
      <c r="A38285" s="2"/>
      <c r="B38285" s="2"/>
      <c r="C38285" s="2"/>
      <c r="G38285" s="94"/>
      <c r="H38285" s="94"/>
      <c r="I38285" s="94"/>
      <c r="J38285" s="2"/>
      <c r="P38285" s="30"/>
      <c r="T38285" s="2"/>
      <c r="V38285" s="2"/>
      <c r="W38285" s="28"/>
      <c r="Y38285" s="30"/>
      <c r="Z38285" s="30"/>
      <c r="AB38285" s="6"/>
    </row>
    <row r="38286" spans="1:28">
      <c r="A38286" s="2"/>
      <c r="B38286" s="2"/>
      <c r="C38286" s="2"/>
      <c r="G38286" s="94"/>
      <c r="H38286" s="94"/>
      <c r="I38286" s="94"/>
      <c r="J38286" s="2"/>
      <c r="P38286" s="30"/>
      <c r="T38286" s="2"/>
      <c r="V38286" s="2"/>
      <c r="W38286" s="28"/>
      <c r="Y38286" s="30"/>
      <c r="Z38286" s="30"/>
      <c r="AB38286" s="6"/>
    </row>
    <row r="38287" spans="1:28">
      <c r="A38287" s="2"/>
      <c r="B38287" s="2"/>
      <c r="C38287" s="2"/>
      <c r="G38287" s="94"/>
      <c r="H38287" s="94"/>
      <c r="I38287" s="94"/>
      <c r="J38287" s="2"/>
      <c r="P38287" s="30"/>
      <c r="T38287" s="2"/>
      <c r="V38287" s="2"/>
      <c r="W38287" s="28"/>
      <c r="Y38287" s="30"/>
      <c r="Z38287" s="30"/>
      <c r="AB38287" s="6"/>
    </row>
    <row r="38288" spans="1:28">
      <c r="A38288" s="2"/>
      <c r="B38288" s="2"/>
      <c r="C38288" s="2"/>
      <c r="G38288" s="94"/>
      <c r="H38288" s="94"/>
      <c r="I38288" s="94"/>
      <c r="J38288" s="2"/>
      <c r="P38288" s="30"/>
      <c r="T38288" s="2"/>
      <c r="V38288" s="2"/>
      <c r="W38288" s="28"/>
      <c r="Y38288" s="30"/>
      <c r="Z38288" s="30"/>
      <c r="AB38288" s="6"/>
    </row>
    <row r="38289" spans="1:28">
      <c r="A38289" s="2"/>
      <c r="B38289" s="2"/>
      <c r="C38289" s="2"/>
      <c r="G38289" s="94"/>
      <c r="H38289" s="94"/>
      <c r="I38289" s="94"/>
      <c r="J38289" s="2"/>
      <c r="P38289" s="30"/>
      <c r="T38289" s="2"/>
      <c r="V38289" s="2"/>
      <c r="W38289" s="28"/>
      <c r="Y38289" s="30"/>
      <c r="Z38289" s="30"/>
      <c r="AB38289" s="6"/>
    </row>
    <row r="38290" spans="1:28">
      <c r="A38290" s="2"/>
      <c r="B38290" s="2"/>
      <c r="C38290" s="2"/>
      <c r="G38290" s="94"/>
      <c r="H38290" s="94"/>
      <c r="I38290" s="94"/>
      <c r="J38290" s="2"/>
      <c r="P38290" s="30"/>
      <c r="T38290" s="2"/>
      <c r="V38290" s="2"/>
      <c r="W38290" s="28"/>
      <c r="Y38290" s="30"/>
      <c r="Z38290" s="30"/>
      <c r="AB38290" s="6"/>
    </row>
    <row r="38291" spans="1:28">
      <c r="A38291" s="2"/>
      <c r="B38291" s="2"/>
      <c r="C38291" s="2"/>
      <c r="G38291" s="94"/>
      <c r="H38291" s="94"/>
      <c r="I38291" s="94"/>
      <c r="J38291" s="2"/>
      <c r="P38291" s="30"/>
      <c r="T38291" s="2"/>
      <c r="V38291" s="2"/>
      <c r="W38291" s="28"/>
      <c r="Y38291" s="30"/>
      <c r="Z38291" s="30"/>
      <c r="AB38291" s="6"/>
    </row>
    <row r="38292" spans="1:28">
      <c r="A38292" s="2"/>
      <c r="B38292" s="2"/>
      <c r="C38292" s="2"/>
      <c r="G38292" s="94"/>
      <c r="H38292" s="94"/>
      <c r="I38292" s="94"/>
      <c r="J38292" s="2"/>
      <c r="P38292" s="30"/>
      <c r="T38292" s="2"/>
      <c r="V38292" s="2"/>
      <c r="W38292" s="28"/>
      <c r="Y38292" s="30"/>
      <c r="Z38292" s="30"/>
      <c r="AB38292" s="6"/>
    </row>
    <row r="38293" spans="1:28">
      <c r="A38293" s="2"/>
      <c r="B38293" s="2"/>
      <c r="C38293" s="2"/>
      <c r="G38293" s="94"/>
      <c r="H38293" s="94"/>
      <c r="I38293" s="94"/>
      <c r="J38293" s="2"/>
      <c r="P38293" s="30"/>
      <c r="T38293" s="2"/>
      <c r="V38293" s="2"/>
      <c r="W38293" s="28"/>
      <c r="Y38293" s="30"/>
      <c r="Z38293" s="30"/>
      <c r="AB38293" s="6"/>
    </row>
    <row r="38294" spans="1:28">
      <c r="A38294" s="2"/>
      <c r="B38294" s="2"/>
      <c r="C38294" s="2"/>
      <c r="G38294" s="94"/>
      <c r="H38294" s="94"/>
      <c r="I38294" s="94"/>
      <c r="J38294" s="2"/>
      <c r="P38294" s="30"/>
      <c r="T38294" s="2"/>
      <c r="V38294" s="2"/>
      <c r="W38294" s="28"/>
      <c r="Y38294" s="30"/>
      <c r="Z38294" s="30"/>
      <c r="AB38294" s="6"/>
    </row>
    <row r="38295" spans="1:28">
      <c r="A38295" s="2"/>
      <c r="B38295" s="2"/>
      <c r="C38295" s="2"/>
      <c r="G38295" s="94"/>
      <c r="H38295" s="94"/>
      <c r="I38295" s="94"/>
      <c r="J38295" s="2"/>
      <c r="P38295" s="30"/>
      <c r="T38295" s="2"/>
      <c r="V38295" s="2"/>
      <c r="W38295" s="28"/>
      <c r="Y38295" s="30"/>
      <c r="Z38295" s="30"/>
      <c r="AB38295" s="6"/>
    </row>
    <row r="38296" spans="1:28">
      <c r="A38296" s="2"/>
      <c r="B38296" s="2"/>
      <c r="C38296" s="2"/>
      <c r="G38296" s="94"/>
      <c r="H38296" s="94"/>
      <c r="I38296" s="94"/>
      <c r="J38296" s="2"/>
      <c r="P38296" s="30"/>
      <c r="T38296" s="2"/>
      <c r="V38296" s="2"/>
      <c r="W38296" s="28"/>
      <c r="Y38296" s="30"/>
      <c r="Z38296" s="30"/>
      <c r="AB38296" s="6"/>
    </row>
    <row r="38297" spans="1:28">
      <c r="A38297" s="2"/>
      <c r="B38297" s="2"/>
      <c r="C38297" s="2"/>
      <c r="G38297" s="94"/>
      <c r="H38297" s="94"/>
      <c r="I38297" s="94"/>
      <c r="J38297" s="2"/>
      <c r="P38297" s="30"/>
      <c r="T38297" s="2"/>
      <c r="V38297" s="2"/>
      <c r="W38297" s="28"/>
      <c r="Y38297" s="30"/>
      <c r="Z38297" s="30"/>
      <c r="AB38297" s="6"/>
    </row>
    <row r="38298" spans="1:28">
      <c r="A38298" s="2"/>
      <c r="B38298" s="2"/>
      <c r="C38298" s="2"/>
      <c r="G38298" s="94"/>
      <c r="H38298" s="94"/>
      <c r="I38298" s="94"/>
      <c r="J38298" s="2"/>
      <c r="P38298" s="30"/>
      <c r="T38298" s="2"/>
      <c r="V38298" s="2"/>
      <c r="W38298" s="28"/>
      <c r="Y38298" s="30"/>
      <c r="Z38298" s="30"/>
      <c r="AB38298" s="6"/>
    </row>
    <row r="38299" spans="1:28">
      <c r="A38299" s="2"/>
      <c r="B38299" s="2"/>
      <c r="C38299" s="2"/>
      <c r="G38299" s="94"/>
      <c r="H38299" s="94"/>
      <c r="I38299" s="94"/>
      <c r="J38299" s="2"/>
      <c r="P38299" s="30"/>
      <c r="T38299" s="2"/>
      <c r="V38299" s="2"/>
      <c r="W38299" s="28"/>
      <c r="Y38299" s="30"/>
      <c r="Z38299" s="30"/>
      <c r="AB38299" s="6"/>
    </row>
    <row r="38300" spans="1:28">
      <c r="A38300" s="2"/>
      <c r="B38300" s="2"/>
      <c r="C38300" s="2"/>
      <c r="G38300" s="94"/>
      <c r="H38300" s="94"/>
      <c r="I38300" s="94"/>
      <c r="J38300" s="2"/>
      <c r="P38300" s="30"/>
      <c r="T38300" s="2"/>
      <c r="V38300" s="2"/>
      <c r="W38300" s="28"/>
      <c r="Y38300" s="30"/>
      <c r="Z38300" s="30"/>
      <c r="AB38300" s="6"/>
    </row>
    <row r="38301" spans="1:28">
      <c r="A38301" s="2"/>
      <c r="B38301" s="2"/>
      <c r="C38301" s="2"/>
      <c r="G38301" s="94"/>
      <c r="H38301" s="94"/>
      <c r="I38301" s="94"/>
      <c r="J38301" s="2"/>
      <c r="P38301" s="30"/>
      <c r="T38301" s="2"/>
      <c r="V38301" s="2"/>
      <c r="W38301" s="28"/>
      <c r="Y38301" s="30"/>
      <c r="Z38301" s="30"/>
      <c r="AB38301" s="6"/>
    </row>
    <row r="38302" spans="1:28">
      <c r="A38302" s="2"/>
      <c r="B38302" s="2"/>
      <c r="C38302" s="2"/>
      <c r="G38302" s="94"/>
      <c r="H38302" s="94"/>
      <c r="I38302" s="94"/>
      <c r="J38302" s="2"/>
      <c r="P38302" s="30"/>
      <c r="T38302" s="2"/>
      <c r="V38302" s="2"/>
      <c r="W38302" s="28"/>
      <c r="Y38302" s="30"/>
      <c r="Z38302" s="30"/>
      <c r="AB38302" s="6"/>
    </row>
    <row r="38303" spans="1:28">
      <c r="A38303" s="2"/>
      <c r="B38303" s="2"/>
      <c r="C38303" s="2"/>
      <c r="G38303" s="94"/>
      <c r="H38303" s="94"/>
      <c r="I38303" s="94"/>
      <c r="J38303" s="2"/>
      <c r="P38303" s="30"/>
      <c r="T38303" s="2"/>
      <c r="V38303" s="2"/>
      <c r="W38303" s="28"/>
      <c r="Y38303" s="30"/>
      <c r="Z38303" s="30"/>
      <c r="AB38303" s="6"/>
    </row>
    <row r="38304" spans="1:28">
      <c r="A38304" s="2"/>
      <c r="B38304" s="2"/>
      <c r="C38304" s="2"/>
      <c r="G38304" s="94"/>
      <c r="H38304" s="94"/>
      <c r="I38304" s="94"/>
      <c r="J38304" s="2"/>
      <c r="P38304" s="30"/>
      <c r="T38304" s="2"/>
      <c r="V38304" s="2"/>
      <c r="W38304" s="28"/>
      <c r="Y38304" s="30"/>
      <c r="Z38304" s="30"/>
      <c r="AB38304" s="6"/>
    </row>
    <row r="38305" spans="1:28">
      <c r="A38305" s="2"/>
      <c r="B38305" s="2"/>
      <c r="C38305" s="2"/>
      <c r="G38305" s="94"/>
      <c r="H38305" s="94"/>
      <c r="I38305" s="94"/>
      <c r="J38305" s="2"/>
      <c r="P38305" s="30"/>
      <c r="T38305" s="2"/>
      <c r="V38305" s="2"/>
      <c r="W38305" s="28"/>
      <c r="Y38305" s="30"/>
      <c r="Z38305" s="30"/>
      <c r="AB38305" s="6"/>
    </row>
    <row r="38306" spans="1:28">
      <c r="A38306" s="2"/>
      <c r="B38306" s="2"/>
      <c r="C38306" s="2"/>
      <c r="G38306" s="94"/>
      <c r="H38306" s="94"/>
      <c r="I38306" s="94"/>
      <c r="J38306" s="2"/>
      <c r="P38306" s="30"/>
      <c r="T38306" s="2"/>
      <c r="V38306" s="2"/>
      <c r="W38306" s="28"/>
      <c r="Y38306" s="30"/>
      <c r="Z38306" s="30"/>
      <c r="AB38306" s="6"/>
    </row>
    <row r="38307" spans="1:28">
      <c r="A38307" s="2"/>
      <c r="B38307" s="2"/>
      <c r="C38307" s="2"/>
      <c r="G38307" s="94"/>
      <c r="H38307" s="94"/>
      <c r="I38307" s="94"/>
      <c r="J38307" s="2"/>
      <c r="P38307" s="30"/>
      <c r="T38307" s="2"/>
      <c r="V38307" s="2"/>
      <c r="W38307" s="28"/>
      <c r="Y38307" s="30"/>
      <c r="Z38307" s="30"/>
      <c r="AB38307" s="6"/>
    </row>
    <row r="38308" spans="1:28">
      <c r="A38308" s="2"/>
      <c r="B38308" s="2"/>
      <c r="C38308" s="2"/>
      <c r="G38308" s="94"/>
      <c r="H38308" s="94"/>
      <c r="I38308" s="94"/>
      <c r="J38308" s="2"/>
      <c r="P38308" s="30"/>
      <c r="T38308" s="2"/>
      <c r="V38308" s="2"/>
      <c r="W38308" s="28"/>
      <c r="Y38308" s="30"/>
      <c r="Z38308" s="30"/>
      <c r="AB38308" s="6"/>
    </row>
    <row r="38309" spans="1:28">
      <c r="A38309" s="2"/>
      <c r="B38309" s="2"/>
      <c r="C38309" s="2"/>
      <c r="G38309" s="94"/>
      <c r="H38309" s="94"/>
      <c r="I38309" s="94"/>
      <c r="J38309" s="2"/>
      <c r="P38309" s="30"/>
      <c r="T38309" s="2"/>
      <c r="V38309" s="2"/>
      <c r="W38309" s="28"/>
      <c r="Y38309" s="30"/>
      <c r="Z38309" s="30"/>
      <c r="AB38309" s="6"/>
    </row>
    <row r="38310" spans="1:28">
      <c r="A38310" s="2"/>
      <c r="B38310" s="2"/>
      <c r="C38310" s="2"/>
      <c r="G38310" s="94"/>
      <c r="H38310" s="94"/>
      <c r="I38310" s="94"/>
      <c r="J38310" s="2"/>
      <c r="P38310" s="30"/>
      <c r="T38310" s="2"/>
      <c r="V38310" s="2"/>
      <c r="W38310" s="28"/>
      <c r="Y38310" s="30"/>
      <c r="Z38310" s="30"/>
      <c r="AB38310" s="6"/>
    </row>
    <row r="38311" spans="1:28">
      <c r="A38311" s="2"/>
      <c r="B38311" s="2"/>
      <c r="C38311" s="2"/>
      <c r="G38311" s="94"/>
      <c r="H38311" s="94"/>
      <c r="I38311" s="94"/>
      <c r="J38311" s="2"/>
      <c r="P38311" s="30"/>
      <c r="T38311" s="2"/>
      <c r="V38311" s="2"/>
      <c r="W38311" s="28"/>
      <c r="Y38311" s="30"/>
      <c r="Z38311" s="30"/>
      <c r="AB38311" s="6"/>
    </row>
    <row r="38312" spans="1:28">
      <c r="A38312" s="2"/>
      <c r="B38312" s="2"/>
      <c r="C38312" s="2"/>
      <c r="G38312" s="94"/>
      <c r="H38312" s="94"/>
      <c r="I38312" s="94"/>
      <c r="J38312" s="2"/>
      <c r="P38312" s="30"/>
      <c r="T38312" s="2"/>
      <c r="V38312" s="2"/>
      <c r="W38312" s="28"/>
      <c r="Y38312" s="30"/>
      <c r="Z38312" s="30"/>
      <c r="AB38312" s="6"/>
    </row>
    <row r="38313" spans="1:28">
      <c r="A38313" s="2"/>
      <c r="B38313" s="2"/>
      <c r="C38313" s="2"/>
      <c r="G38313" s="94"/>
      <c r="H38313" s="94"/>
      <c r="I38313" s="94"/>
      <c r="J38313" s="2"/>
      <c r="P38313" s="30"/>
      <c r="T38313" s="2"/>
      <c r="V38313" s="2"/>
      <c r="W38313" s="28"/>
      <c r="Y38313" s="30"/>
      <c r="Z38313" s="30"/>
      <c r="AB38313" s="6"/>
    </row>
    <row r="38314" spans="1:28">
      <c r="A38314" s="2"/>
      <c r="B38314" s="2"/>
      <c r="C38314" s="2"/>
      <c r="G38314" s="94"/>
      <c r="H38314" s="94"/>
      <c r="I38314" s="94"/>
      <c r="J38314" s="2"/>
      <c r="P38314" s="30"/>
      <c r="T38314" s="2"/>
      <c r="V38314" s="2"/>
      <c r="W38314" s="28"/>
      <c r="Y38314" s="30"/>
      <c r="Z38314" s="30"/>
      <c r="AB38314" s="6"/>
    </row>
    <row r="38315" spans="1:28">
      <c r="A38315" s="2"/>
      <c r="B38315" s="2"/>
      <c r="C38315" s="2"/>
      <c r="G38315" s="94"/>
      <c r="H38315" s="94"/>
      <c r="I38315" s="94"/>
      <c r="J38315" s="2"/>
      <c r="P38315" s="30"/>
      <c r="T38315" s="2"/>
      <c r="V38315" s="2"/>
      <c r="W38315" s="28"/>
      <c r="Y38315" s="30"/>
      <c r="Z38315" s="30"/>
      <c r="AB38315" s="6"/>
    </row>
    <row r="38316" spans="1:28">
      <c r="A38316" s="2"/>
      <c r="B38316" s="2"/>
      <c r="C38316" s="2"/>
      <c r="G38316" s="94"/>
      <c r="H38316" s="94"/>
      <c r="I38316" s="94"/>
      <c r="J38316" s="2"/>
      <c r="P38316" s="30"/>
      <c r="T38316" s="2"/>
      <c r="V38316" s="2"/>
      <c r="W38316" s="28"/>
      <c r="Y38316" s="30"/>
      <c r="Z38316" s="30"/>
      <c r="AB38316" s="6"/>
    </row>
    <row r="38317" spans="1:28">
      <c r="A38317" s="2"/>
      <c r="B38317" s="2"/>
      <c r="C38317" s="2"/>
      <c r="G38317" s="94"/>
      <c r="H38317" s="94"/>
      <c r="I38317" s="94"/>
      <c r="J38317" s="2"/>
      <c r="P38317" s="30"/>
      <c r="T38317" s="2"/>
      <c r="V38317" s="2"/>
      <c r="W38317" s="28"/>
      <c r="Y38317" s="30"/>
      <c r="Z38317" s="30"/>
      <c r="AB38317" s="6"/>
    </row>
    <row r="38318" spans="1:28">
      <c r="A38318" s="2"/>
      <c r="B38318" s="2"/>
      <c r="C38318" s="2"/>
      <c r="G38318" s="94"/>
      <c r="H38318" s="94"/>
      <c r="I38318" s="94"/>
      <c r="J38318" s="2"/>
      <c r="P38318" s="30"/>
      <c r="T38318" s="2"/>
      <c r="V38318" s="2"/>
      <c r="W38318" s="28"/>
      <c r="Y38318" s="30"/>
      <c r="Z38318" s="30"/>
      <c r="AB38318" s="6"/>
    </row>
    <row r="38319" spans="1:28">
      <c r="A38319" s="2"/>
      <c r="B38319" s="2"/>
      <c r="C38319" s="2"/>
      <c r="G38319" s="94"/>
      <c r="H38319" s="94"/>
      <c r="I38319" s="94"/>
      <c r="J38319" s="2"/>
      <c r="P38319" s="30"/>
      <c r="T38319" s="2"/>
      <c r="V38319" s="2"/>
      <c r="W38319" s="28"/>
      <c r="Y38319" s="30"/>
      <c r="Z38319" s="30"/>
      <c r="AB38319" s="6"/>
    </row>
    <row r="38320" spans="1:28">
      <c r="A38320" s="2"/>
      <c r="B38320" s="2"/>
      <c r="C38320" s="2"/>
      <c r="G38320" s="94"/>
      <c r="H38320" s="94"/>
      <c r="I38320" s="94"/>
      <c r="J38320" s="2"/>
      <c r="P38320" s="30"/>
      <c r="T38320" s="2"/>
      <c r="V38320" s="2"/>
      <c r="W38320" s="28"/>
      <c r="Y38320" s="30"/>
      <c r="Z38320" s="30"/>
      <c r="AB38320" s="6"/>
    </row>
    <row r="38321" spans="1:28">
      <c r="A38321" s="2"/>
      <c r="B38321" s="2"/>
      <c r="C38321" s="2"/>
      <c r="G38321" s="94"/>
      <c r="H38321" s="94"/>
      <c r="I38321" s="94"/>
      <c r="J38321" s="2"/>
      <c r="P38321" s="30"/>
      <c r="T38321" s="2"/>
      <c r="V38321" s="2"/>
      <c r="W38321" s="28"/>
      <c r="Y38321" s="30"/>
      <c r="Z38321" s="30"/>
      <c r="AB38321" s="6"/>
    </row>
    <row r="38322" spans="1:28">
      <c r="A38322" s="2"/>
      <c r="B38322" s="2"/>
      <c r="C38322" s="2"/>
      <c r="G38322" s="94"/>
      <c r="H38322" s="94"/>
      <c r="I38322" s="94"/>
      <c r="J38322" s="2"/>
      <c r="P38322" s="30"/>
      <c r="T38322" s="2"/>
      <c r="V38322" s="2"/>
      <c r="W38322" s="28"/>
      <c r="Y38322" s="30"/>
      <c r="Z38322" s="30"/>
      <c r="AB38322" s="6"/>
    </row>
    <row r="38323" spans="1:28">
      <c r="A38323" s="2"/>
      <c r="B38323" s="2"/>
      <c r="C38323" s="2"/>
      <c r="G38323" s="94"/>
      <c r="H38323" s="94"/>
      <c r="I38323" s="94"/>
      <c r="J38323" s="2"/>
      <c r="P38323" s="30"/>
      <c r="T38323" s="2"/>
      <c r="V38323" s="2"/>
      <c r="W38323" s="28"/>
      <c r="Y38323" s="30"/>
      <c r="Z38323" s="30"/>
      <c r="AB38323" s="6"/>
    </row>
    <row r="38324" spans="1:28">
      <c r="A38324" s="2"/>
      <c r="B38324" s="2"/>
      <c r="C38324" s="2"/>
      <c r="G38324" s="94"/>
      <c r="H38324" s="94"/>
      <c r="I38324" s="94"/>
      <c r="J38324" s="2"/>
      <c r="P38324" s="30"/>
      <c r="T38324" s="2"/>
      <c r="V38324" s="2"/>
      <c r="W38324" s="28"/>
      <c r="Y38324" s="30"/>
      <c r="Z38324" s="30"/>
      <c r="AB38324" s="6"/>
    </row>
    <row r="38325" spans="1:28">
      <c r="A38325" s="2"/>
      <c r="B38325" s="2"/>
      <c r="C38325" s="2"/>
      <c r="G38325" s="94"/>
      <c r="H38325" s="94"/>
      <c r="I38325" s="94"/>
      <c r="J38325" s="2"/>
      <c r="P38325" s="30"/>
      <c r="T38325" s="2"/>
      <c r="V38325" s="2"/>
      <c r="W38325" s="28"/>
      <c r="Y38325" s="30"/>
      <c r="Z38325" s="30"/>
      <c r="AB38325" s="6"/>
    </row>
    <row r="38326" spans="1:28">
      <c r="A38326" s="2"/>
      <c r="B38326" s="2"/>
      <c r="C38326" s="2"/>
      <c r="G38326" s="94"/>
      <c r="H38326" s="94"/>
      <c r="I38326" s="94"/>
      <c r="J38326" s="2"/>
      <c r="P38326" s="30"/>
      <c r="T38326" s="2"/>
      <c r="V38326" s="2"/>
      <c r="W38326" s="28"/>
      <c r="Y38326" s="30"/>
      <c r="Z38326" s="30"/>
      <c r="AB38326" s="6"/>
    </row>
    <row r="38327" spans="1:28">
      <c r="A38327" s="2"/>
      <c r="B38327" s="2"/>
      <c r="C38327" s="2"/>
      <c r="G38327" s="94"/>
      <c r="H38327" s="94"/>
      <c r="I38327" s="94"/>
      <c r="J38327" s="2"/>
      <c r="P38327" s="30"/>
      <c r="T38327" s="2"/>
      <c r="V38327" s="2"/>
      <c r="W38327" s="28"/>
      <c r="Y38327" s="30"/>
      <c r="Z38327" s="30"/>
      <c r="AB38327" s="6"/>
    </row>
    <row r="38328" spans="1:28">
      <c r="A38328" s="2"/>
      <c r="B38328" s="2"/>
      <c r="C38328" s="2"/>
      <c r="G38328" s="94"/>
      <c r="H38328" s="94"/>
      <c r="I38328" s="94"/>
      <c r="J38328" s="2"/>
      <c r="P38328" s="30"/>
      <c r="T38328" s="2"/>
      <c r="V38328" s="2"/>
      <c r="W38328" s="28"/>
      <c r="Y38328" s="30"/>
      <c r="Z38328" s="30"/>
      <c r="AB38328" s="6"/>
    </row>
    <row r="38329" spans="1:28">
      <c r="A38329" s="2"/>
      <c r="B38329" s="2"/>
      <c r="C38329" s="2"/>
      <c r="G38329" s="94"/>
      <c r="H38329" s="94"/>
      <c r="I38329" s="94"/>
      <c r="J38329" s="2"/>
      <c r="P38329" s="30"/>
      <c r="T38329" s="2"/>
      <c r="V38329" s="2"/>
      <c r="W38329" s="28"/>
      <c r="Y38329" s="30"/>
      <c r="Z38329" s="30"/>
      <c r="AB38329" s="6"/>
    </row>
    <row r="38330" spans="1:28">
      <c r="A38330" s="2"/>
      <c r="B38330" s="2"/>
      <c r="C38330" s="2"/>
      <c r="G38330" s="94"/>
      <c r="H38330" s="94"/>
      <c r="I38330" s="94"/>
      <c r="J38330" s="2"/>
      <c r="P38330" s="30"/>
      <c r="T38330" s="2"/>
      <c r="V38330" s="2"/>
      <c r="W38330" s="28"/>
      <c r="Y38330" s="30"/>
      <c r="Z38330" s="30"/>
      <c r="AB38330" s="6"/>
    </row>
    <row r="38331" spans="1:28">
      <c r="A38331" s="2"/>
      <c r="B38331" s="2"/>
      <c r="C38331" s="2"/>
      <c r="G38331" s="94"/>
      <c r="H38331" s="94"/>
      <c r="I38331" s="94"/>
      <c r="J38331" s="2"/>
      <c r="P38331" s="30"/>
      <c r="T38331" s="2"/>
      <c r="V38331" s="2"/>
      <c r="W38331" s="28"/>
      <c r="Y38331" s="30"/>
      <c r="Z38331" s="30"/>
      <c r="AB38331" s="6"/>
    </row>
    <row r="38332" spans="1:28">
      <c r="A38332" s="2"/>
      <c r="B38332" s="2"/>
      <c r="C38332" s="2"/>
      <c r="G38332" s="94"/>
      <c r="H38332" s="94"/>
      <c r="I38332" s="94"/>
      <c r="J38332" s="2"/>
      <c r="P38332" s="30"/>
      <c r="T38332" s="2"/>
      <c r="V38332" s="2"/>
      <c r="W38332" s="28"/>
      <c r="Y38332" s="30"/>
      <c r="Z38332" s="30"/>
      <c r="AB38332" s="6"/>
    </row>
    <row r="38333" spans="1:28">
      <c r="A38333" s="2"/>
      <c r="B38333" s="2"/>
      <c r="C38333" s="2"/>
      <c r="G38333" s="94"/>
      <c r="H38333" s="94"/>
      <c r="I38333" s="94"/>
      <c r="J38333" s="2"/>
      <c r="P38333" s="30"/>
      <c r="T38333" s="2"/>
      <c r="V38333" s="2"/>
      <c r="W38333" s="28"/>
      <c r="Y38333" s="30"/>
      <c r="Z38333" s="30"/>
      <c r="AB38333" s="6"/>
    </row>
    <row r="38334" spans="1:28">
      <c r="A38334" s="2"/>
      <c r="B38334" s="2"/>
      <c r="C38334" s="2"/>
      <c r="G38334" s="94"/>
      <c r="H38334" s="94"/>
      <c r="I38334" s="94"/>
      <c r="J38334" s="2"/>
      <c r="P38334" s="30"/>
      <c r="T38334" s="2"/>
      <c r="V38334" s="2"/>
      <c r="W38334" s="28"/>
      <c r="Y38334" s="30"/>
      <c r="Z38334" s="30"/>
      <c r="AB38334" s="6"/>
    </row>
    <row r="38335" spans="1:28">
      <c r="A38335" s="2"/>
      <c r="B38335" s="2"/>
      <c r="C38335" s="2"/>
      <c r="G38335" s="94"/>
      <c r="H38335" s="94"/>
      <c r="I38335" s="94"/>
      <c r="J38335" s="2"/>
      <c r="P38335" s="30"/>
      <c r="T38335" s="2"/>
      <c r="V38335" s="2"/>
      <c r="W38335" s="28"/>
      <c r="Y38335" s="30"/>
      <c r="Z38335" s="30"/>
      <c r="AB38335" s="6"/>
    </row>
    <row r="38336" spans="1:28">
      <c r="A38336" s="2"/>
      <c r="B38336" s="2"/>
      <c r="C38336" s="2"/>
      <c r="G38336" s="94"/>
      <c r="H38336" s="94"/>
      <c r="I38336" s="94"/>
      <c r="J38336" s="2"/>
      <c r="P38336" s="30"/>
      <c r="T38336" s="2"/>
      <c r="V38336" s="2"/>
      <c r="W38336" s="28"/>
      <c r="Y38336" s="30"/>
      <c r="Z38336" s="30"/>
      <c r="AB38336" s="6"/>
    </row>
    <row r="38337" spans="1:28">
      <c r="A38337" s="2"/>
      <c r="B38337" s="2"/>
      <c r="C38337" s="2"/>
      <c r="G38337" s="94"/>
      <c r="H38337" s="94"/>
      <c r="I38337" s="94"/>
      <c r="J38337" s="2"/>
      <c r="P38337" s="30"/>
      <c r="T38337" s="2"/>
      <c r="V38337" s="2"/>
      <c r="W38337" s="28"/>
      <c r="Y38337" s="30"/>
      <c r="Z38337" s="30"/>
      <c r="AB38337" s="6"/>
    </row>
    <row r="38338" spans="1:28">
      <c r="A38338" s="2"/>
      <c r="B38338" s="2"/>
      <c r="C38338" s="2"/>
      <c r="G38338" s="94"/>
      <c r="H38338" s="94"/>
      <c r="I38338" s="94"/>
      <c r="J38338" s="2"/>
      <c r="P38338" s="30"/>
      <c r="T38338" s="2"/>
      <c r="V38338" s="2"/>
      <c r="W38338" s="28"/>
      <c r="Y38338" s="30"/>
      <c r="Z38338" s="30"/>
      <c r="AB38338" s="6"/>
    </row>
    <row r="38339" spans="1:28">
      <c r="A38339" s="2"/>
      <c r="B38339" s="2"/>
      <c r="C38339" s="2"/>
      <c r="G38339" s="94"/>
      <c r="H38339" s="94"/>
      <c r="I38339" s="94"/>
      <c r="J38339" s="2"/>
      <c r="P38339" s="30"/>
      <c r="T38339" s="2"/>
      <c r="V38339" s="2"/>
      <c r="W38339" s="28"/>
      <c r="Y38339" s="30"/>
      <c r="Z38339" s="30"/>
      <c r="AB38339" s="6"/>
    </row>
    <row r="38340" spans="1:28">
      <c r="A38340" s="2"/>
      <c r="B38340" s="2"/>
      <c r="C38340" s="2"/>
      <c r="G38340" s="94"/>
      <c r="H38340" s="94"/>
      <c r="I38340" s="94"/>
      <c r="J38340" s="2"/>
      <c r="P38340" s="30"/>
      <c r="T38340" s="2"/>
      <c r="V38340" s="2"/>
      <c r="W38340" s="28"/>
      <c r="Y38340" s="30"/>
      <c r="Z38340" s="30"/>
      <c r="AB38340" s="6"/>
    </row>
    <row r="38341" spans="1:28">
      <c r="A38341" s="2"/>
      <c r="B38341" s="2"/>
      <c r="C38341" s="2"/>
      <c r="G38341" s="94"/>
      <c r="H38341" s="94"/>
      <c r="I38341" s="94"/>
      <c r="J38341" s="2"/>
      <c r="P38341" s="30"/>
      <c r="T38341" s="2"/>
      <c r="V38341" s="2"/>
      <c r="W38341" s="28"/>
      <c r="Y38341" s="30"/>
      <c r="Z38341" s="30"/>
      <c r="AB38341" s="6"/>
    </row>
    <row r="38342" spans="1:28">
      <c r="A38342" s="2"/>
      <c r="B38342" s="2"/>
      <c r="C38342" s="2"/>
      <c r="G38342" s="94"/>
      <c r="H38342" s="94"/>
      <c r="I38342" s="94"/>
      <c r="J38342" s="2"/>
      <c r="P38342" s="30"/>
      <c r="T38342" s="2"/>
      <c r="V38342" s="2"/>
      <c r="W38342" s="28"/>
      <c r="Y38342" s="30"/>
      <c r="Z38342" s="30"/>
      <c r="AB38342" s="6"/>
    </row>
    <row r="38343" spans="1:28">
      <c r="A38343" s="2"/>
      <c r="B38343" s="2"/>
      <c r="C38343" s="2"/>
      <c r="G38343" s="94"/>
      <c r="H38343" s="94"/>
      <c r="I38343" s="94"/>
      <c r="J38343" s="2"/>
      <c r="P38343" s="30"/>
      <c r="T38343" s="2"/>
      <c r="V38343" s="2"/>
      <c r="W38343" s="28"/>
      <c r="Y38343" s="30"/>
      <c r="Z38343" s="30"/>
      <c r="AB38343" s="6"/>
    </row>
    <row r="38344" spans="1:28">
      <c r="A38344" s="2"/>
      <c r="B38344" s="2"/>
      <c r="C38344" s="2"/>
      <c r="G38344" s="94"/>
      <c r="H38344" s="94"/>
      <c r="I38344" s="94"/>
      <c r="J38344" s="2"/>
      <c r="P38344" s="30"/>
      <c r="T38344" s="2"/>
      <c r="V38344" s="2"/>
      <c r="W38344" s="28"/>
      <c r="Y38344" s="30"/>
      <c r="Z38344" s="30"/>
      <c r="AB38344" s="6"/>
    </row>
    <row r="38345" spans="1:28">
      <c r="A38345" s="2"/>
      <c r="B38345" s="2"/>
      <c r="C38345" s="2"/>
      <c r="G38345" s="94"/>
      <c r="H38345" s="94"/>
      <c r="I38345" s="94"/>
      <c r="J38345" s="2"/>
      <c r="P38345" s="30"/>
      <c r="T38345" s="2"/>
      <c r="V38345" s="2"/>
      <c r="W38345" s="28"/>
      <c r="Y38345" s="30"/>
      <c r="Z38345" s="30"/>
      <c r="AB38345" s="6"/>
    </row>
    <row r="38346" spans="1:28">
      <c r="A38346" s="2"/>
      <c r="B38346" s="2"/>
      <c r="C38346" s="2"/>
      <c r="G38346" s="94"/>
      <c r="H38346" s="94"/>
      <c r="I38346" s="94"/>
      <c r="J38346" s="2"/>
      <c r="P38346" s="30"/>
      <c r="T38346" s="2"/>
      <c r="V38346" s="2"/>
      <c r="W38346" s="28"/>
      <c r="Y38346" s="30"/>
      <c r="Z38346" s="30"/>
      <c r="AB38346" s="6"/>
    </row>
    <row r="38347" spans="1:28">
      <c r="A38347" s="2"/>
      <c r="B38347" s="2"/>
      <c r="C38347" s="2"/>
      <c r="G38347" s="94"/>
      <c r="H38347" s="94"/>
      <c r="I38347" s="94"/>
      <c r="J38347" s="2"/>
      <c r="P38347" s="30"/>
      <c r="T38347" s="2"/>
      <c r="V38347" s="2"/>
      <c r="W38347" s="28"/>
      <c r="Y38347" s="30"/>
      <c r="Z38347" s="30"/>
      <c r="AB38347" s="6"/>
    </row>
    <row r="38348" spans="1:28">
      <c r="A38348" s="2"/>
      <c r="B38348" s="2"/>
      <c r="C38348" s="2"/>
      <c r="G38348" s="94"/>
      <c r="H38348" s="94"/>
      <c r="I38348" s="94"/>
      <c r="J38348" s="2"/>
      <c r="P38348" s="30"/>
      <c r="T38348" s="2"/>
      <c r="V38348" s="2"/>
      <c r="W38348" s="28"/>
      <c r="Y38348" s="30"/>
      <c r="Z38348" s="30"/>
      <c r="AB38348" s="6"/>
    </row>
    <row r="38349" spans="1:28">
      <c r="A38349" s="2"/>
      <c r="B38349" s="2"/>
      <c r="C38349" s="2"/>
      <c r="G38349" s="94"/>
      <c r="H38349" s="94"/>
      <c r="I38349" s="94"/>
      <c r="J38349" s="2"/>
      <c r="P38349" s="30"/>
      <c r="T38349" s="2"/>
      <c r="V38349" s="2"/>
      <c r="W38349" s="28"/>
      <c r="Y38349" s="30"/>
      <c r="Z38349" s="30"/>
      <c r="AB38349" s="6"/>
    </row>
    <row r="38350" spans="1:28">
      <c r="A38350" s="2"/>
      <c r="B38350" s="2"/>
      <c r="C38350" s="2"/>
      <c r="G38350" s="94"/>
      <c r="H38350" s="94"/>
      <c r="I38350" s="94"/>
      <c r="J38350" s="2"/>
      <c r="P38350" s="30"/>
      <c r="T38350" s="2"/>
      <c r="V38350" s="2"/>
      <c r="W38350" s="28"/>
      <c r="Y38350" s="30"/>
      <c r="Z38350" s="30"/>
      <c r="AB38350" s="6"/>
    </row>
    <row r="38351" spans="1:28">
      <c r="A38351" s="2"/>
      <c r="B38351" s="2"/>
      <c r="C38351" s="2"/>
      <c r="G38351" s="94"/>
      <c r="H38351" s="94"/>
      <c r="I38351" s="94"/>
      <c r="J38351" s="2"/>
      <c r="P38351" s="30"/>
      <c r="T38351" s="2"/>
      <c r="V38351" s="2"/>
      <c r="W38351" s="28"/>
      <c r="Y38351" s="30"/>
      <c r="Z38351" s="30"/>
      <c r="AB38351" s="6"/>
    </row>
    <row r="38352" spans="1:28">
      <c r="A38352" s="2"/>
      <c r="B38352" s="2"/>
      <c r="C38352" s="2"/>
      <c r="G38352" s="94"/>
      <c r="H38352" s="94"/>
      <c r="I38352" s="94"/>
      <c r="J38352" s="2"/>
      <c r="P38352" s="30"/>
      <c r="T38352" s="2"/>
      <c r="V38352" s="2"/>
      <c r="W38352" s="28"/>
      <c r="Y38352" s="30"/>
      <c r="Z38352" s="30"/>
      <c r="AB38352" s="6"/>
    </row>
    <row r="38353" spans="1:28">
      <c r="A38353" s="2"/>
      <c r="B38353" s="2"/>
      <c r="C38353" s="2"/>
      <c r="G38353" s="94"/>
      <c r="H38353" s="94"/>
      <c r="I38353" s="94"/>
      <c r="J38353" s="2"/>
      <c r="P38353" s="30"/>
      <c r="T38353" s="2"/>
      <c r="V38353" s="2"/>
      <c r="W38353" s="28"/>
      <c r="Y38353" s="30"/>
      <c r="Z38353" s="30"/>
      <c r="AB38353" s="6"/>
    </row>
    <row r="38354" spans="1:28">
      <c r="A38354" s="2"/>
      <c r="B38354" s="2"/>
      <c r="C38354" s="2"/>
      <c r="G38354" s="94"/>
      <c r="H38354" s="94"/>
      <c r="I38354" s="94"/>
      <c r="J38354" s="2"/>
      <c r="P38354" s="30"/>
      <c r="T38354" s="2"/>
      <c r="V38354" s="2"/>
      <c r="W38354" s="28"/>
      <c r="Y38354" s="30"/>
      <c r="Z38354" s="30"/>
      <c r="AB38354" s="6"/>
    </row>
    <row r="38355" spans="1:28">
      <c r="A38355" s="2"/>
      <c r="B38355" s="2"/>
      <c r="C38355" s="2"/>
      <c r="G38355" s="94"/>
      <c r="H38355" s="94"/>
      <c r="I38355" s="94"/>
      <c r="J38355" s="2"/>
      <c r="P38355" s="30"/>
      <c r="T38355" s="2"/>
      <c r="V38355" s="2"/>
      <c r="W38355" s="28"/>
      <c r="Y38355" s="30"/>
      <c r="Z38355" s="30"/>
      <c r="AB38355" s="6"/>
    </row>
    <row r="38356" spans="1:28">
      <c r="A38356" s="2"/>
      <c r="B38356" s="2"/>
      <c r="C38356" s="2"/>
      <c r="G38356" s="94"/>
      <c r="H38356" s="94"/>
      <c r="I38356" s="94"/>
      <c r="J38356" s="2"/>
      <c r="P38356" s="30"/>
      <c r="T38356" s="2"/>
      <c r="V38356" s="2"/>
      <c r="W38356" s="28"/>
      <c r="Y38356" s="30"/>
      <c r="Z38356" s="30"/>
      <c r="AB38356" s="6"/>
    </row>
    <row r="38357" spans="1:28">
      <c r="A38357" s="2"/>
      <c r="B38357" s="2"/>
      <c r="C38357" s="2"/>
      <c r="G38357" s="94"/>
      <c r="H38357" s="94"/>
      <c r="I38357" s="94"/>
      <c r="J38357" s="2"/>
      <c r="P38357" s="30"/>
      <c r="T38357" s="2"/>
      <c r="V38357" s="2"/>
      <c r="W38357" s="28"/>
      <c r="Y38357" s="30"/>
      <c r="Z38357" s="30"/>
      <c r="AB38357" s="6"/>
    </row>
    <row r="38358" spans="1:28">
      <c r="A38358" s="2"/>
      <c r="B38358" s="2"/>
      <c r="C38358" s="2"/>
      <c r="G38358" s="94"/>
      <c r="H38358" s="94"/>
      <c r="I38358" s="94"/>
      <c r="J38358" s="2"/>
      <c r="P38358" s="30"/>
      <c r="T38358" s="2"/>
      <c r="V38358" s="2"/>
      <c r="W38358" s="28"/>
      <c r="Y38358" s="30"/>
      <c r="Z38358" s="30"/>
      <c r="AB38358" s="6"/>
    </row>
    <row r="38359" spans="1:28">
      <c r="A38359" s="2"/>
      <c r="B38359" s="2"/>
      <c r="C38359" s="2"/>
      <c r="G38359" s="94"/>
      <c r="H38359" s="94"/>
      <c r="I38359" s="94"/>
      <c r="J38359" s="2"/>
      <c r="P38359" s="30"/>
      <c r="T38359" s="2"/>
      <c r="V38359" s="2"/>
      <c r="W38359" s="28"/>
      <c r="Y38359" s="30"/>
      <c r="Z38359" s="30"/>
      <c r="AB38359" s="6"/>
    </row>
    <row r="38360" spans="1:28">
      <c r="A38360" s="2"/>
      <c r="B38360" s="2"/>
      <c r="C38360" s="2"/>
      <c r="G38360" s="94"/>
      <c r="H38360" s="94"/>
      <c r="I38360" s="94"/>
      <c r="J38360" s="2"/>
      <c r="P38360" s="30"/>
      <c r="T38360" s="2"/>
      <c r="V38360" s="2"/>
      <c r="W38360" s="28"/>
      <c r="Y38360" s="30"/>
      <c r="Z38360" s="30"/>
      <c r="AB38360" s="6"/>
    </row>
    <row r="38361" spans="1:28">
      <c r="A38361" s="2"/>
      <c r="B38361" s="2"/>
      <c r="C38361" s="2"/>
      <c r="G38361" s="94"/>
      <c r="H38361" s="94"/>
      <c r="I38361" s="94"/>
      <c r="J38361" s="2"/>
      <c r="P38361" s="30"/>
      <c r="T38361" s="2"/>
      <c r="V38361" s="2"/>
      <c r="W38361" s="28"/>
      <c r="Y38361" s="30"/>
      <c r="Z38361" s="30"/>
      <c r="AB38361" s="6"/>
    </row>
    <row r="38362" spans="1:28">
      <c r="A38362" s="2"/>
      <c r="B38362" s="2"/>
      <c r="C38362" s="2"/>
      <c r="G38362" s="94"/>
      <c r="H38362" s="94"/>
      <c r="I38362" s="94"/>
      <c r="J38362" s="2"/>
      <c r="P38362" s="30"/>
      <c r="T38362" s="2"/>
      <c r="V38362" s="2"/>
      <c r="W38362" s="28"/>
      <c r="Y38362" s="30"/>
      <c r="Z38362" s="30"/>
      <c r="AB38362" s="6"/>
    </row>
    <row r="38363" spans="1:28">
      <c r="A38363" s="2"/>
      <c r="B38363" s="2"/>
      <c r="C38363" s="2"/>
      <c r="G38363" s="94"/>
      <c r="H38363" s="94"/>
      <c r="I38363" s="94"/>
      <c r="J38363" s="2"/>
      <c r="P38363" s="30"/>
      <c r="T38363" s="2"/>
      <c r="V38363" s="2"/>
      <c r="W38363" s="28"/>
      <c r="Y38363" s="30"/>
      <c r="Z38363" s="30"/>
      <c r="AB38363" s="6"/>
    </row>
    <row r="38364" spans="1:28">
      <c r="A38364" s="2"/>
      <c r="B38364" s="2"/>
      <c r="C38364" s="2"/>
      <c r="G38364" s="94"/>
      <c r="H38364" s="94"/>
      <c r="I38364" s="94"/>
      <c r="J38364" s="2"/>
      <c r="P38364" s="30"/>
      <c r="T38364" s="2"/>
      <c r="V38364" s="2"/>
      <c r="W38364" s="28"/>
      <c r="Y38364" s="30"/>
      <c r="Z38364" s="30"/>
      <c r="AB38364" s="6"/>
    </row>
    <row r="38365" spans="1:28">
      <c r="A38365" s="2"/>
      <c r="B38365" s="2"/>
      <c r="C38365" s="2"/>
      <c r="G38365" s="94"/>
      <c r="H38365" s="94"/>
      <c r="I38365" s="94"/>
      <c r="J38365" s="2"/>
      <c r="P38365" s="30"/>
      <c r="T38365" s="2"/>
      <c r="V38365" s="2"/>
      <c r="W38365" s="28"/>
      <c r="Y38365" s="30"/>
      <c r="Z38365" s="30"/>
      <c r="AB38365" s="6"/>
    </row>
    <row r="38366" spans="1:28">
      <c r="A38366" s="2"/>
      <c r="B38366" s="2"/>
      <c r="C38366" s="2"/>
      <c r="G38366" s="94"/>
      <c r="H38366" s="94"/>
      <c r="I38366" s="94"/>
      <c r="J38366" s="2"/>
      <c r="P38366" s="30"/>
      <c r="T38366" s="2"/>
      <c r="V38366" s="2"/>
      <c r="W38366" s="28"/>
      <c r="Y38366" s="30"/>
      <c r="Z38366" s="30"/>
      <c r="AB38366" s="6"/>
    </row>
    <row r="38367" spans="1:28">
      <c r="A38367" s="2"/>
      <c r="B38367" s="2"/>
      <c r="C38367" s="2"/>
      <c r="G38367" s="94"/>
      <c r="H38367" s="94"/>
      <c r="I38367" s="94"/>
      <c r="J38367" s="2"/>
      <c r="P38367" s="30"/>
      <c r="T38367" s="2"/>
      <c r="V38367" s="2"/>
      <c r="W38367" s="28"/>
      <c r="Y38367" s="30"/>
      <c r="Z38367" s="30"/>
      <c r="AB38367" s="6"/>
    </row>
    <row r="38368" spans="1:28">
      <c r="A38368" s="2"/>
      <c r="B38368" s="2"/>
      <c r="C38368" s="2"/>
      <c r="G38368" s="94"/>
      <c r="H38368" s="94"/>
      <c r="I38368" s="94"/>
      <c r="J38368" s="2"/>
      <c r="P38368" s="30"/>
      <c r="T38368" s="2"/>
      <c r="V38368" s="2"/>
      <c r="W38368" s="28"/>
      <c r="Y38368" s="30"/>
      <c r="Z38368" s="30"/>
      <c r="AB38368" s="6"/>
    </row>
    <row r="38369" spans="1:28">
      <c r="A38369" s="2"/>
      <c r="B38369" s="2"/>
      <c r="C38369" s="2"/>
      <c r="G38369" s="94"/>
      <c r="H38369" s="94"/>
      <c r="I38369" s="94"/>
      <c r="J38369" s="2"/>
      <c r="P38369" s="30"/>
      <c r="T38369" s="2"/>
      <c r="V38369" s="2"/>
      <c r="W38369" s="28"/>
      <c r="Y38369" s="30"/>
      <c r="Z38369" s="30"/>
      <c r="AB38369" s="6"/>
    </row>
    <row r="38370" spans="1:28">
      <c r="A38370" s="2"/>
      <c r="B38370" s="2"/>
      <c r="C38370" s="2"/>
      <c r="G38370" s="94"/>
      <c r="H38370" s="94"/>
      <c r="I38370" s="94"/>
      <c r="J38370" s="2"/>
      <c r="P38370" s="30"/>
      <c r="T38370" s="2"/>
      <c r="V38370" s="2"/>
      <c r="W38370" s="28"/>
      <c r="Y38370" s="30"/>
      <c r="Z38370" s="30"/>
      <c r="AB38370" s="6"/>
    </row>
    <row r="38371" spans="1:28">
      <c r="A38371" s="2"/>
      <c r="B38371" s="2"/>
      <c r="C38371" s="2"/>
      <c r="G38371" s="94"/>
      <c r="H38371" s="94"/>
      <c r="I38371" s="94"/>
      <c r="J38371" s="2"/>
      <c r="P38371" s="30"/>
      <c r="T38371" s="2"/>
      <c r="V38371" s="2"/>
      <c r="W38371" s="28"/>
      <c r="Y38371" s="30"/>
      <c r="Z38371" s="30"/>
      <c r="AB38371" s="6"/>
    </row>
    <row r="38372" spans="1:28">
      <c r="A38372" s="2"/>
      <c r="B38372" s="2"/>
      <c r="C38372" s="2"/>
      <c r="G38372" s="94"/>
      <c r="H38372" s="94"/>
      <c r="I38372" s="94"/>
      <c r="J38372" s="2"/>
      <c r="P38372" s="30"/>
      <c r="T38372" s="2"/>
      <c r="V38372" s="2"/>
      <c r="W38372" s="28"/>
      <c r="Y38372" s="30"/>
      <c r="Z38372" s="30"/>
      <c r="AB38372" s="6"/>
    </row>
    <row r="38373" spans="1:28">
      <c r="A38373" s="2"/>
      <c r="B38373" s="2"/>
      <c r="C38373" s="2"/>
      <c r="G38373" s="94"/>
      <c r="H38373" s="94"/>
      <c r="I38373" s="94"/>
      <c r="J38373" s="2"/>
      <c r="P38373" s="30"/>
      <c r="T38373" s="2"/>
      <c r="V38373" s="2"/>
      <c r="W38373" s="28"/>
      <c r="Y38373" s="30"/>
      <c r="Z38373" s="30"/>
      <c r="AB38373" s="6"/>
    </row>
    <row r="38374" spans="1:28">
      <c r="A38374" s="2"/>
      <c r="B38374" s="2"/>
      <c r="C38374" s="2"/>
      <c r="G38374" s="94"/>
      <c r="H38374" s="94"/>
      <c r="I38374" s="94"/>
      <c r="J38374" s="2"/>
      <c r="P38374" s="30"/>
      <c r="T38374" s="2"/>
      <c r="V38374" s="2"/>
      <c r="W38374" s="28"/>
      <c r="Y38374" s="30"/>
      <c r="Z38374" s="30"/>
      <c r="AB38374" s="6"/>
    </row>
    <row r="38375" spans="1:28">
      <c r="A38375" s="2"/>
      <c r="B38375" s="2"/>
      <c r="C38375" s="2"/>
      <c r="G38375" s="94"/>
      <c r="H38375" s="94"/>
      <c r="I38375" s="94"/>
      <c r="J38375" s="2"/>
      <c r="P38375" s="30"/>
      <c r="T38375" s="2"/>
      <c r="V38375" s="2"/>
      <c r="W38375" s="28"/>
      <c r="Y38375" s="30"/>
      <c r="Z38375" s="30"/>
      <c r="AB38375" s="6"/>
    </row>
    <row r="38376" spans="1:28">
      <c r="A38376" s="2"/>
      <c r="B38376" s="2"/>
      <c r="C38376" s="2"/>
      <c r="G38376" s="94"/>
      <c r="H38376" s="94"/>
      <c r="I38376" s="94"/>
      <c r="J38376" s="2"/>
      <c r="P38376" s="30"/>
      <c r="T38376" s="2"/>
      <c r="V38376" s="2"/>
      <c r="W38376" s="28"/>
      <c r="Y38376" s="30"/>
      <c r="Z38376" s="30"/>
      <c r="AB38376" s="6"/>
    </row>
    <row r="38377" spans="1:28">
      <c r="A38377" s="2"/>
      <c r="B38377" s="2"/>
      <c r="C38377" s="2"/>
      <c r="G38377" s="94"/>
      <c r="H38377" s="94"/>
      <c r="I38377" s="94"/>
      <c r="J38377" s="2"/>
      <c r="P38377" s="30"/>
      <c r="T38377" s="2"/>
      <c r="V38377" s="2"/>
      <c r="W38377" s="28"/>
      <c r="Y38377" s="30"/>
      <c r="Z38377" s="30"/>
      <c r="AB38377" s="6"/>
    </row>
    <row r="38378" spans="1:28">
      <c r="A38378" s="2"/>
      <c r="B38378" s="2"/>
      <c r="C38378" s="2"/>
      <c r="G38378" s="94"/>
      <c r="H38378" s="94"/>
      <c r="I38378" s="94"/>
      <c r="J38378" s="2"/>
      <c r="P38378" s="30"/>
      <c r="T38378" s="2"/>
      <c r="V38378" s="2"/>
      <c r="W38378" s="28"/>
      <c r="Y38378" s="30"/>
      <c r="Z38378" s="30"/>
      <c r="AB38378" s="6"/>
    </row>
    <row r="38379" spans="1:28">
      <c r="A38379" s="2"/>
      <c r="B38379" s="2"/>
      <c r="C38379" s="2"/>
      <c r="G38379" s="94"/>
      <c r="H38379" s="94"/>
      <c r="I38379" s="94"/>
      <c r="J38379" s="2"/>
      <c r="P38379" s="30"/>
      <c r="T38379" s="2"/>
      <c r="V38379" s="2"/>
      <c r="W38379" s="28"/>
      <c r="Y38379" s="30"/>
      <c r="Z38379" s="30"/>
      <c r="AB38379" s="6"/>
    </row>
    <row r="38380" spans="1:28">
      <c r="A38380" s="2"/>
      <c r="B38380" s="2"/>
      <c r="C38380" s="2"/>
      <c r="G38380" s="94"/>
      <c r="H38380" s="94"/>
      <c r="I38380" s="94"/>
      <c r="J38380" s="2"/>
      <c r="P38380" s="30"/>
      <c r="T38380" s="2"/>
      <c r="V38380" s="2"/>
      <c r="W38380" s="28"/>
      <c r="Y38380" s="30"/>
      <c r="Z38380" s="30"/>
      <c r="AB38380" s="6"/>
    </row>
    <row r="38381" spans="1:28">
      <c r="A38381" s="2"/>
      <c r="B38381" s="2"/>
      <c r="C38381" s="2"/>
      <c r="G38381" s="94"/>
      <c r="H38381" s="94"/>
      <c r="I38381" s="94"/>
      <c r="J38381" s="2"/>
      <c r="P38381" s="30"/>
      <c r="T38381" s="2"/>
      <c r="V38381" s="2"/>
      <c r="W38381" s="28"/>
      <c r="Y38381" s="30"/>
      <c r="Z38381" s="30"/>
      <c r="AB38381" s="6"/>
    </row>
    <row r="38382" spans="1:28">
      <c r="A38382" s="2"/>
      <c r="B38382" s="2"/>
      <c r="C38382" s="2"/>
      <c r="G38382" s="94"/>
      <c r="H38382" s="94"/>
      <c r="I38382" s="94"/>
      <c r="J38382" s="2"/>
      <c r="P38382" s="30"/>
      <c r="T38382" s="2"/>
      <c r="V38382" s="2"/>
      <c r="W38382" s="28"/>
      <c r="Y38382" s="30"/>
      <c r="Z38382" s="30"/>
      <c r="AB38382" s="6"/>
    </row>
    <row r="38383" spans="1:28">
      <c r="A38383" s="2"/>
      <c r="B38383" s="2"/>
      <c r="C38383" s="2"/>
      <c r="G38383" s="94"/>
      <c r="H38383" s="94"/>
      <c r="I38383" s="94"/>
      <c r="J38383" s="2"/>
      <c r="P38383" s="30"/>
      <c r="T38383" s="2"/>
      <c r="V38383" s="2"/>
      <c r="W38383" s="28"/>
      <c r="Y38383" s="30"/>
      <c r="Z38383" s="30"/>
      <c r="AB38383" s="6"/>
    </row>
    <row r="38384" spans="1:28">
      <c r="A38384" s="2"/>
      <c r="B38384" s="2"/>
      <c r="C38384" s="2"/>
      <c r="G38384" s="94"/>
      <c r="H38384" s="94"/>
      <c r="I38384" s="94"/>
      <c r="J38384" s="2"/>
      <c r="P38384" s="30"/>
      <c r="T38384" s="2"/>
      <c r="V38384" s="2"/>
      <c r="W38384" s="28"/>
      <c r="Y38384" s="30"/>
      <c r="Z38384" s="30"/>
      <c r="AB38384" s="6"/>
    </row>
    <row r="38385" spans="1:28">
      <c r="A38385" s="2"/>
      <c r="B38385" s="2"/>
      <c r="C38385" s="2"/>
      <c r="G38385" s="94"/>
      <c r="H38385" s="94"/>
      <c r="I38385" s="94"/>
      <c r="J38385" s="2"/>
      <c r="P38385" s="30"/>
      <c r="T38385" s="2"/>
      <c r="V38385" s="2"/>
      <c r="W38385" s="28"/>
      <c r="Y38385" s="30"/>
      <c r="Z38385" s="30"/>
      <c r="AB38385" s="6"/>
    </row>
    <row r="38386" spans="1:28">
      <c r="A38386" s="2"/>
      <c r="B38386" s="2"/>
      <c r="C38386" s="2"/>
      <c r="G38386" s="94"/>
      <c r="H38386" s="94"/>
      <c r="I38386" s="94"/>
      <c r="J38386" s="2"/>
      <c r="P38386" s="30"/>
      <c r="T38386" s="2"/>
      <c r="V38386" s="2"/>
      <c r="W38386" s="28"/>
      <c r="Y38386" s="30"/>
      <c r="Z38386" s="30"/>
      <c r="AB38386" s="6"/>
    </row>
    <row r="38387" spans="1:28">
      <c r="A38387" s="2"/>
      <c r="B38387" s="2"/>
      <c r="C38387" s="2"/>
      <c r="G38387" s="94"/>
      <c r="H38387" s="94"/>
      <c r="I38387" s="94"/>
      <c r="J38387" s="2"/>
      <c r="P38387" s="30"/>
      <c r="T38387" s="2"/>
      <c r="V38387" s="2"/>
      <c r="W38387" s="28"/>
      <c r="Y38387" s="30"/>
      <c r="Z38387" s="30"/>
      <c r="AB38387" s="6"/>
    </row>
    <row r="38388" spans="1:28">
      <c r="A38388" s="2"/>
      <c r="B38388" s="2"/>
      <c r="C38388" s="2"/>
      <c r="G38388" s="94"/>
      <c r="H38388" s="94"/>
      <c r="I38388" s="94"/>
      <c r="J38388" s="2"/>
      <c r="P38388" s="30"/>
      <c r="T38388" s="2"/>
      <c r="V38388" s="2"/>
      <c r="W38388" s="28"/>
      <c r="Y38388" s="30"/>
      <c r="Z38388" s="30"/>
      <c r="AB38388" s="6"/>
    </row>
    <row r="38389" spans="1:28">
      <c r="A38389" s="2"/>
      <c r="B38389" s="2"/>
      <c r="C38389" s="2"/>
      <c r="G38389" s="94"/>
      <c r="H38389" s="94"/>
      <c r="I38389" s="94"/>
      <c r="J38389" s="2"/>
      <c r="P38389" s="30"/>
      <c r="T38389" s="2"/>
      <c r="V38389" s="2"/>
      <c r="W38389" s="28"/>
      <c r="Y38389" s="30"/>
      <c r="Z38389" s="30"/>
      <c r="AB38389" s="6"/>
    </row>
    <row r="38390" spans="1:28">
      <c r="A38390" s="2"/>
      <c r="B38390" s="2"/>
      <c r="C38390" s="2"/>
      <c r="G38390" s="94"/>
      <c r="H38390" s="94"/>
      <c r="I38390" s="94"/>
      <c r="J38390" s="2"/>
      <c r="P38390" s="30"/>
      <c r="T38390" s="2"/>
      <c r="V38390" s="2"/>
      <c r="W38390" s="28"/>
      <c r="Y38390" s="30"/>
      <c r="Z38390" s="30"/>
      <c r="AB38390" s="6"/>
    </row>
    <row r="38391" spans="1:28">
      <c r="A38391" s="2"/>
      <c r="B38391" s="2"/>
      <c r="C38391" s="2"/>
      <c r="G38391" s="94"/>
      <c r="H38391" s="94"/>
      <c r="I38391" s="94"/>
      <c r="J38391" s="2"/>
      <c r="P38391" s="30"/>
      <c r="T38391" s="2"/>
      <c r="V38391" s="2"/>
      <c r="W38391" s="28"/>
      <c r="Y38391" s="30"/>
      <c r="Z38391" s="30"/>
      <c r="AB38391" s="6"/>
    </row>
    <row r="38392" spans="1:28">
      <c r="A38392" s="2"/>
      <c r="B38392" s="2"/>
      <c r="C38392" s="2"/>
      <c r="G38392" s="94"/>
      <c r="H38392" s="94"/>
      <c r="I38392" s="94"/>
      <c r="J38392" s="2"/>
      <c r="P38392" s="30"/>
      <c r="T38392" s="2"/>
      <c r="V38392" s="2"/>
      <c r="W38392" s="28"/>
      <c r="Y38392" s="30"/>
      <c r="Z38392" s="30"/>
      <c r="AB38392" s="6"/>
    </row>
    <row r="38393" spans="1:28">
      <c r="A38393" s="2"/>
      <c r="B38393" s="2"/>
      <c r="C38393" s="2"/>
      <c r="G38393" s="94"/>
      <c r="H38393" s="94"/>
      <c r="I38393" s="94"/>
      <c r="J38393" s="2"/>
      <c r="P38393" s="30"/>
      <c r="T38393" s="2"/>
      <c r="V38393" s="2"/>
      <c r="W38393" s="28"/>
      <c r="Y38393" s="30"/>
      <c r="Z38393" s="30"/>
      <c r="AB38393" s="6"/>
    </row>
    <row r="38394" spans="1:28">
      <c r="A38394" s="2"/>
      <c r="B38394" s="2"/>
      <c r="C38394" s="2"/>
      <c r="G38394" s="94"/>
      <c r="H38394" s="94"/>
      <c r="I38394" s="94"/>
      <c r="J38394" s="2"/>
      <c r="P38394" s="30"/>
      <c r="T38394" s="2"/>
      <c r="V38394" s="2"/>
      <c r="W38394" s="28"/>
      <c r="Y38394" s="30"/>
      <c r="Z38394" s="30"/>
      <c r="AB38394" s="6"/>
    </row>
    <row r="38395" spans="1:28">
      <c r="A38395" s="2"/>
      <c r="B38395" s="2"/>
      <c r="C38395" s="2"/>
      <c r="G38395" s="94"/>
      <c r="H38395" s="94"/>
      <c r="I38395" s="94"/>
      <c r="J38395" s="2"/>
      <c r="P38395" s="30"/>
      <c r="T38395" s="2"/>
      <c r="V38395" s="2"/>
      <c r="W38395" s="28"/>
      <c r="Y38395" s="30"/>
      <c r="Z38395" s="30"/>
      <c r="AB38395" s="6"/>
    </row>
    <row r="38396" spans="1:28">
      <c r="A38396" s="2"/>
      <c r="B38396" s="2"/>
      <c r="C38396" s="2"/>
      <c r="G38396" s="94"/>
      <c r="H38396" s="94"/>
      <c r="I38396" s="94"/>
      <c r="J38396" s="2"/>
      <c r="P38396" s="30"/>
      <c r="T38396" s="2"/>
      <c r="V38396" s="2"/>
      <c r="W38396" s="28"/>
      <c r="Y38396" s="30"/>
      <c r="Z38396" s="30"/>
      <c r="AB38396" s="6"/>
    </row>
    <row r="38397" spans="1:28">
      <c r="A38397" s="2"/>
      <c r="B38397" s="2"/>
      <c r="C38397" s="2"/>
      <c r="G38397" s="94"/>
      <c r="H38397" s="94"/>
      <c r="I38397" s="94"/>
      <c r="J38397" s="2"/>
      <c r="P38397" s="30"/>
      <c r="T38397" s="2"/>
      <c r="V38397" s="2"/>
      <c r="W38397" s="28"/>
      <c r="Y38397" s="30"/>
      <c r="Z38397" s="30"/>
      <c r="AB38397" s="6"/>
    </row>
    <row r="38398" spans="1:28">
      <c r="A38398" s="2"/>
      <c r="B38398" s="2"/>
      <c r="C38398" s="2"/>
      <c r="G38398" s="94"/>
      <c r="H38398" s="94"/>
      <c r="I38398" s="94"/>
      <c r="J38398" s="2"/>
      <c r="P38398" s="30"/>
      <c r="T38398" s="2"/>
      <c r="V38398" s="2"/>
      <c r="W38398" s="28"/>
      <c r="Y38398" s="30"/>
      <c r="Z38398" s="30"/>
      <c r="AB38398" s="6"/>
    </row>
    <row r="38399" spans="1:28">
      <c r="A38399" s="2"/>
      <c r="B38399" s="2"/>
      <c r="C38399" s="2"/>
      <c r="G38399" s="94"/>
      <c r="H38399" s="94"/>
      <c r="I38399" s="94"/>
      <c r="J38399" s="2"/>
      <c r="P38399" s="30"/>
      <c r="T38399" s="2"/>
      <c r="V38399" s="2"/>
      <c r="W38399" s="28"/>
      <c r="Y38399" s="30"/>
      <c r="Z38399" s="30"/>
      <c r="AB38399" s="6"/>
    </row>
    <row r="38400" spans="1:28">
      <c r="A38400" s="2"/>
      <c r="B38400" s="2"/>
      <c r="C38400" s="2"/>
      <c r="G38400" s="94"/>
      <c r="H38400" s="94"/>
      <c r="I38400" s="94"/>
      <c r="J38400" s="2"/>
      <c r="P38400" s="30"/>
      <c r="T38400" s="2"/>
      <c r="V38400" s="2"/>
      <c r="W38400" s="28"/>
      <c r="Y38400" s="30"/>
      <c r="Z38400" s="30"/>
      <c r="AB38400" s="6"/>
    </row>
    <row r="38401" spans="1:28">
      <c r="A38401" s="2"/>
      <c r="B38401" s="2"/>
      <c r="C38401" s="2"/>
      <c r="G38401" s="94"/>
      <c r="H38401" s="94"/>
      <c r="I38401" s="94"/>
      <c r="J38401" s="2"/>
      <c r="P38401" s="30"/>
      <c r="T38401" s="2"/>
      <c r="V38401" s="2"/>
      <c r="W38401" s="28"/>
      <c r="Y38401" s="30"/>
      <c r="Z38401" s="30"/>
      <c r="AB38401" s="6"/>
    </row>
    <row r="38402" spans="1:28">
      <c r="A38402" s="2"/>
      <c r="B38402" s="2"/>
      <c r="C38402" s="2"/>
      <c r="G38402" s="94"/>
      <c r="H38402" s="94"/>
      <c r="I38402" s="94"/>
      <c r="J38402" s="2"/>
      <c r="P38402" s="30"/>
      <c r="T38402" s="2"/>
      <c r="V38402" s="2"/>
      <c r="W38402" s="28"/>
      <c r="Y38402" s="30"/>
      <c r="Z38402" s="30"/>
      <c r="AB38402" s="6"/>
    </row>
    <row r="38403" spans="1:28">
      <c r="A38403" s="2"/>
      <c r="B38403" s="2"/>
      <c r="C38403" s="2"/>
      <c r="G38403" s="94"/>
      <c r="H38403" s="94"/>
      <c r="I38403" s="94"/>
      <c r="J38403" s="2"/>
      <c r="P38403" s="30"/>
      <c r="T38403" s="2"/>
      <c r="V38403" s="2"/>
      <c r="W38403" s="28"/>
      <c r="Y38403" s="30"/>
      <c r="Z38403" s="30"/>
      <c r="AB38403" s="6"/>
    </row>
    <row r="38404" spans="1:28">
      <c r="A38404" s="2"/>
      <c r="B38404" s="2"/>
      <c r="C38404" s="2"/>
      <c r="G38404" s="94"/>
      <c r="H38404" s="94"/>
      <c r="I38404" s="94"/>
      <c r="J38404" s="2"/>
      <c r="P38404" s="30"/>
      <c r="T38404" s="2"/>
      <c r="V38404" s="2"/>
      <c r="W38404" s="28"/>
      <c r="Y38404" s="30"/>
      <c r="Z38404" s="30"/>
      <c r="AB38404" s="6"/>
    </row>
    <row r="38405" spans="1:28">
      <c r="A38405" s="2"/>
      <c r="B38405" s="2"/>
      <c r="C38405" s="2"/>
      <c r="G38405" s="94"/>
      <c r="H38405" s="94"/>
      <c r="I38405" s="94"/>
      <c r="J38405" s="2"/>
      <c r="P38405" s="30"/>
      <c r="T38405" s="2"/>
      <c r="V38405" s="2"/>
      <c r="W38405" s="28"/>
      <c r="Y38405" s="30"/>
      <c r="Z38405" s="30"/>
      <c r="AB38405" s="6"/>
    </row>
    <row r="38406" spans="1:28">
      <c r="A38406" s="2"/>
      <c r="B38406" s="2"/>
      <c r="C38406" s="2"/>
      <c r="G38406" s="94"/>
      <c r="H38406" s="94"/>
      <c r="I38406" s="94"/>
      <c r="J38406" s="2"/>
      <c r="P38406" s="30"/>
      <c r="T38406" s="2"/>
      <c r="V38406" s="2"/>
      <c r="W38406" s="28"/>
      <c r="Y38406" s="30"/>
      <c r="Z38406" s="30"/>
      <c r="AB38406" s="6"/>
    </row>
    <row r="38407" spans="1:28">
      <c r="A38407" s="2"/>
      <c r="B38407" s="2"/>
      <c r="C38407" s="2"/>
      <c r="G38407" s="94"/>
      <c r="H38407" s="94"/>
      <c r="I38407" s="94"/>
      <c r="J38407" s="2"/>
      <c r="P38407" s="30"/>
      <c r="T38407" s="2"/>
      <c r="V38407" s="2"/>
      <c r="W38407" s="28"/>
      <c r="Y38407" s="30"/>
      <c r="Z38407" s="30"/>
      <c r="AB38407" s="6"/>
    </row>
    <row r="38408" spans="1:28">
      <c r="A38408" s="2"/>
      <c r="B38408" s="2"/>
      <c r="C38408" s="2"/>
      <c r="G38408" s="94"/>
      <c r="H38408" s="94"/>
      <c r="I38408" s="94"/>
      <c r="J38408" s="2"/>
      <c r="P38408" s="30"/>
      <c r="T38408" s="2"/>
      <c r="V38408" s="2"/>
      <c r="W38408" s="28"/>
      <c r="Y38408" s="30"/>
      <c r="Z38408" s="30"/>
      <c r="AB38408" s="6"/>
    </row>
    <row r="38409" spans="1:28">
      <c r="A38409" s="2"/>
      <c r="B38409" s="2"/>
      <c r="C38409" s="2"/>
      <c r="G38409" s="94"/>
      <c r="H38409" s="94"/>
      <c r="I38409" s="94"/>
      <c r="J38409" s="2"/>
      <c r="P38409" s="30"/>
      <c r="T38409" s="2"/>
      <c r="V38409" s="2"/>
      <c r="W38409" s="28"/>
      <c r="Y38409" s="30"/>
      <c r="Z38409" s="30"/>
      <c r="AB38409" s="6"/>
    </row>
    <row r="38410" spans="1:28">
      <c r="A38410" s="2"/>
      <c r="B38410" s="2"/>
      <c r="C38410" s="2"/>
      <c r="G38410" s="94"/>
      <c r="H38410" s="94"/>
      <c r="I38410" s="94"/>
      <c r="J38410" s="2"/>
      <c r="P38410" s="30"/>
      <c r="T38410" s="2"/>
      <c r="V38410" s="2"/>
      <c r="W38410" s="28"/>
      <c r="Y38410" s="30"/>
      <c r="Z38410" s="30"/>
      <c r="AB38410" s="6"/>
    </row>
    <row r="38411" spans="1:28">
      <c r="A38411" s="2"/>
      <c r="B38411" s="2"/>
      <c r="C38411" s="2"/>
      <c r="G38411" s="94"/>
      <c r="H38411" s="94"/>
      <c r="I38411" s="94"/>
      <c r="J38411" s="2"/>
      <c r="P38411" s="30"/>
      <c r="T38411" s="2"/>
      <c r="V38411" s="2"/>
      <c r="W38411" s="28"/>
      <c r="Y38411" s="30"/>
      <c r="Z38411" s="30"/>
      <c r="AB38411" s="6"/>
    </row>
    <row r="38412" spans="1:28">
      <c r="A38412" s="2"/>
      <c r="B38412" s="2"/>
      <c r="C38412" s="2"/>
      <c r="G38412" s="94"/>
      <c r="H38412" s="94"/>
      <c r="I38412" s="94"/>
      <c r="J38412" s="2"/>
      <c r="P38412" s="30"/>
      <c r="T38412" s="2"/>
      <c r="V38412" s="2"/>
      <c r="W38412" s="28"/>
      <c r="Y38412" s="30"/>
      <c r="Z38412" s="30"/>
      <c r="AB38412" s="6"/>
    </row>
    <row r="38413" spans="1:28">
      <c r="A38413" s="2"/>
      <c r="B38413" s="2"/>
      <c r="C38413" s="2"/>
      <c r="G38413" s="94"/>
      <c r="H38413" s="94"/>
      <c r="I38413" s="94"/>
      <c r="J38413" s="2"/>
      <c r="P38413" s="30"/>
      <c r="T38413" s="2"/>
      <c r="V38413" s="2"/>
      <c r="W38413" s="28"/>
      <c r="Y38413" s="30"/>
      <c r="Z38413" s="30"/>
      <c r="AB38413" s="6"/>
    </row>
    <row r="38414" spans="1:28">
      <c r="A38414" s="2"/>
      <c r="B38414" s="2"/>
      <c r="C38414" s="2"/>
      <c r="G38414" s="94"/>
      <c r="H38414" s="94"/>
      <c r="I38414" s="94"/>
      <c r="J38414" s="2"/>
      <c r="P38414" s="30"/>
      <c r="T38414" s="2"/>
      <c r="V38414" s="2"/>
      <c r="W38414" s="28"/>
      <c r="Y38414" s="30"/>
      <c r="Z38414" s="30"/>
      <c r="AB38414" s="6"/>
    </row>
    <row r="38415" spans="1:28">
      <c r="A38415" s="2"/>
      <c r="B38415" s="2"/>
      <c r="C38415" s="2"/>
      <c r="G38415" s="94"/>
      <c r="H38415" s="94"/>
      <c r="I38415" s="94"/>
      <c r="J38415" s="2"/>
      <c r="P38415" s="30"/>
      <c r="T38415" s="2"/>
      <c r="V38415" s="2"/>
      <c r="W38415" s="28"/>
      <c r="Y38415" s="30"/>
      <c r="Z38415" s="30"/>
      <c r="AB38415" s="6"/>
    </row>
    <row r="38416" spans="1:28">
      <c r="A38416" s="2"/>
      <c r="B38416" s="2"/>
      <c r="C38416" s="2"/>
      <c r="G38416" s="94"/>
      <c r="H38416" s="94"/>
      <c r="I38416" s="94"/>
      <c r="J38416" s="2"/>
      <c r="P38416" s="30"/>
      <c r="T38416" s="2"/>
      <c r="V38416" s="2"/>
      <c r="W38416" s="28"/>
      <c r="Y38416" s="30"/>
      <c r="Z38416" s="30"/>
      <c r="AB38416" s="6"/>
    </row>
    <row r="38417" spans="1:28">
      <c r="A38417" s="2"/>
      <c r="B38417" s="2"/>
      <c r="C38417" s="2"/>
      <c r="G38417" s="94"/>
      <c r="H38417" s="94"/>
      <c r="I38417" s="94"/>
      <c r="J38417" s="2"/>
      <c r="P38417" s="30"/>
      <c r="T38417" s="2"/>
      <c r="V38417" s="2"/>
      <c r="W38417" s="28"/>
      <c r="Y38417" s="30"/>
      <c r="Z38417" s="30"/>
      <c r="AB38417" s="6"/>
    </row>
    <row r="38418" spans="1:28">
      <c r="A38418" s="2"/>
      <c r="B38418" s="2"/>
      <c r="C38418" s="2"/>
      <c r="G38418" s="94"/>
      <c r="H38418" s="94"/>
      <c r="I38418" s="94"/>
      <c r="J38418" s="2"/>
      <c r="P38418" s="30"/>
      <c r="T38418" s="2"/>
      <c r="V38418" s="2"/>
      <c r="W38418" s="28"/>
      <c r="Y38418" s="30"/>
      <c r="Z38418" s="30"/>
      <c r="AB38418" s="6"/>
    </row>
    <row r="38419" spans="1:28">
      <c r="A38419" s="2"/>
      <c r="B38419" s="2"/>
      <c r="C38419" s="2"/>
      <c r="G38419" s="94"/>
      <c r="H38419" s="94"/>
      <c r="I38419" s="94"/>
      <c r="J38419" s="2"/>
      <c r="P38419" s="30"/>
      <c r="T38419" s="2"/>
      <c r="V38419" s="2"/>
      <c r="W38419" s="28"/>
      <c r="Y38419" s="30"/>
      <c r="Z38419" s="30"/>
      <c r="AB38419" s="6"/>
    </row>
    <row r="38420" spans="1:28">
      <c r="A38420" s="2"/>
      <c r="B38420" s="2"/>
      <c r="C38420" s="2"/>
      <c r="G38420" s="94"/>
      <c r="H38420" s="94"/>
      <c r="I38420" s="94"/>
      <c r="J38420" s="2"/>
      <c r="P38420" s="30"/>
      <c r="T38420" s="2"/>
      <c r="V38420" s="2"/>
      <c r="W38420" s="28"/>
      <c r="Y38420" s="30"/>
      <c r="Z38420" s="30"/>
      <c r="AB38420" s="6"/>
    </row>
    <row r="38421" spans="1:28">
      <c r="A38421" s="2"/>
      <c r="B38421" s="2"/>
      <c r="C38421" s="2"/>
      <c r="G38421" s="94"/>
      <c r="H38421" s="94"/>
      <c r="I38421" s="94"/>
      <c r="J38421" s="2"/>
      <c r="P38421" s="30"/>
      <c r="T38421" s="2"/>
      <c r="V38421" s="2"/>
      <c r="W38421" s="28"/>
      <c r="Y38421" s="30"/>
      <c r="Z38421" s="30"/>
      <c r="AB38421" s="6"/>
    </row>
    <row r="38422" spans="1:28">
      <c r="A38422" s="2"/>
      <c r="B38422" s="2"/>
      <c r="C38422" s="2"/>
      <c r="G38422" s="94"/>
      <c r="H38422" s="94"/>
      <c r="I38422" s="94"/>
      <c r="J38422" s="2"/>
      <c r="P38422" s="30"/>
      <c r="T38422" s="2"/>
      <c r="V38422" s="2"/>
      <c r="W38422" s="28"/>
      <c r="Y38422" s="30"/>
      <c r="Z38422" s="30"/>
      <c r="AB38422" s="6"/>
    </row>
    <row r="38423" spans="1:28">
      <c r="A38423" s="2"/>
      <c r="B38423" s="2"/>
      <c r="C38423" s="2"/>
      <c r="G38423" s="94"/>
      <c r="H38423" s="94"/>
      <c r="I38423" s="94"/>
      <c r="J38423" s="2"/>
      <c r="P38423" s="30"/>
      <c r="T38423" s="2"/>
      <c r="V38423" s="2"/>
      <c r="W38423" s="28"/>
      <c r="Y38423" s="30"/>
      <c r="Z38423" s="30"/>
      <c r="AB38423" s="6"/>
    </row>
    <row r="38424" spans="1:28">
      <c r="A38424" s="2"/>
      <c r="B38424" s="2"/>
      <c r="C38424" s="2"/>
      <c r="G38424" s="94"/>
      <c r="H38424" s="94"/>
      <c r="I38424" s="94"/>
      <c r="J38424" s="2"/>
      <c r="P38424" s="30"/>
      <c r="T38424" s="2"/>
      <c r="V38424" s="2"/>
      <c r="W38424" s="28"/>
      <c r="Y38424" s="30"/>
      <c r="Z38424" s="30"/>
      <c r="AB38424" s="6"/>
    </row>
    <row r="38425" spans="1:28">
      <c r="A38425" s="2"/>
      <c r="B38425" s="2"/>
      <c r="C38425" s="2"/>
      <c r="G38425" s="94"/>
      <c r="H38425" s="94"/>
      <c r="I38425" s="94"/>
      <c r="J38425" s="2"/>
      <c r="P38425" s="30"/>
      <c r="T38425" s="2"/>
      <c r="V38425" s="2"/>
      <c r="W38425" s="28"/>
      <c r="Y38425" s="30"/>
      <c r="Z38425" s="30"/>
      <c r="AB38425" s="6"/>
    </row>
    <row r="38426" spans="1:28">
      <c r="A38426" s="2"/>
      <c r="B38426" s="2"/>
      <c r="C38426" s="2"/>
      <c r="G38426" s="94"/>
      <c r="H38426" s="94"/>
      <c r="I38426" s="94"/>
      <c r="J38426" s="2"/>
      <c r="P38426" s="30"/>
      <c r="T38426" s="2"/>
      <c r="V38426" s="2"/>
      <c r="W38426" s="28"/>
      <c r="Y38426" s="30"/>
      <c r="Z38426" s="30"/>
      <c r="AB38426" s="6"/>
    </row>
    <row r="38427" spans="1:28">
      <c r="A38427" s="2"/>
      <c r="B38427" s="2"/>
      <c r="C38427" s="2"/>
      <c r="G38427" s="94"/>
      <c r="H38427" s="94"/>
      <c r="I38427" s="94"/>
      <c r="J38427" s="2"/>
      <c r="P38427" s="30"/>
      <c r="T38427" s="2"/>
      <c r="V38427" s="2"/>
      <c r="W38427" s="28"/>
      <c r="Y38427" s="30"/>
      <c r="Z38427" s="30"/>
      <c r="AB38427" s="6"/>
    </row>
    <row r="38428" spans="1:28">
      <c r="A38428" s="2"/>
      <c r="B38428" s="2"/>
      <c r="C38428" s="2"/>
      <c r="G38428" s="94"/>
      <c r="H38428" s="94"/>
      <c r="I38428" s="94"/>
      <c r="J38428" s="2"/>
      <c r="P38428" s="30"/>
      <c r="T38428" s="2"/>
      <c r="V38428" s="2"/>
      <c r="W38428" s="28"/>
      <c r="Y38428" s="30"/>
      <c r="Z38428" s="30"/>
      <c r="AB38428" s="6"/>
    </row>
    <row r="38429" spans="1:28">
      <c r="A38429" s="2"/>
      <c r="B38429" s="2"/>
      <c r="C38429" s="2"/>
      <c r="G38429" s="94"/>
      <c r="H38429" s="94"/>
      <c r="I38429" s="94"/>
      <c r="J38429" s="2"/>
      <c r="P38429" s="30"/>
      <c r="T38429" s="2"/>
      <c r="V38429" s="2"/>
      <c r="W38429" s="28"/>
      <c r="Y38429" s="30"/>
      <c r="Z38429" s="30"/>
      <c r="AB38429" s="6"/>
    </row>
    <row r="38430" spans="1:28">
      <c r="A38430" s="2"/>
      <c r="B38430" s="2"/>
      <c r="C38430" s="2"/>
      <c r="G38430" s="94"/>
      <c r="H38430" s="94"/>
      <c r="I38430" s="94"/>
      <c r="J38430" s="2"/>
      <c r="P38430" s="30"/>
      <c r="T38430" s="2"/>
      <c r="V38430" s="2"/>
      <c r="W38430" s="28"/>
      <c r="Y38430" s="30"/>
      <c r="Z38430" s="30"/>
      <c r="AB38430" s="6"/>
    </row>
    <row r="38431" spans="1:28">
      <c r="A38431" s="2"/>
      <c r="B38431" s="2"/>
      <c r="C38431" s="2"/>
      <c r="G38431" s="94"/>
      <c r="H38431" s="94"/>
      <c r="I38431" s="94"/>
      <c r="J38431" s="2"/>
      <c r="P38431" s="30"/>
      <c r="T38431" s="2"/>
      <c r="V38431" s="2"/>
      <c r="W38431" s="28"/>
      <c r="Y38431" s="30"/>
      <c r="Z38431" s="30"/>
      <c r="AB38431" s="6"/>
    </row>
    <row r="38432" spans="1:28">
      <c r="A38432" s="2"/>
      <c r="B38432" s="2"/>
      <c r="C38432" s="2"/>
      <c r="G38432" s="94"/>
      <c r="H38432" s="94"/>
      <c r="I38432" s="94"/>
      <c r="J38432" s="2"/>
      <c r="P38432" s="30"/>
      <c r="T38432" s="2"/>
      <c r="V38432" s="2"/>
      <c r="W38432" s="28"/>
      <c r="Y38432" s="30"/>
      <c r="Z38432" s="30"/>
      <c r="AB38432" s="6"/>
    </row>
    <row r="38433" spans="1:28">
      <c r="A38433" s="2"/>
      <c r="B38433" s="2"/>
      <c r="C38433" s="2"/>
      <c r="G38433" s="94"/>
      <c r="H38433" s="94"/>
      <c r="I38433" s="94"/>
      <c r="J38433" s="2"/>
      <c r="P38433" s="30"/>
      <c r="T38433" s="2"/>
      <c r="V38433" s="2"/>
      <c r="W38433" s="28"/>
      <c r="Y38433" s="30"/>
      <c r="Z38433" s="30"/>
      <c r="AB38433" s="6"/>
    </row>
    <row r="38434" spans="1:28">
      <c r="A38434" s="2"/>
      <c r="B38434" s="2"/>
      <c r="C38434" s="2"/>
      <c r="G38434" s="94"/>
      <c r="H38434" s="94"/>
      <c r="I38434" s="94"/>
      <c r="J38434" s="2"/>
      <c r="P38434" s="30"/>
      <c r="T38434" s="2"/>
      <c r="V38434" s="2"/>
      <c r="W38434" s="28"/>
      <c r="Y38434" s="30"/>
      <c r="Z38434" s="30"/>
      <c r="AB38434" s="6"/>
    </row>
    <row r="38435" spans="1:28">
      <c r="A38435" s="2"/>
      <c r="B38435" s="2"/>
      <c r="C38435" s="2"/>
      <c r="G38435" s="94"/>
      <c r="H38435" s="94"/>
      <c r="I38435" s="94"/>
      <c r="J38435" s="2"/>
      <c r="P38435" s="30"/>
      <c r="T38435" s="2"/>
      <c r="V38435" s="2"/>
      <c r="W38435" s="28"/>
      <c r="Y38435" s="30"/>
      <c r="Z38435" s="30"/>
      <c r="AB38435" s="6"/>
    </row>
    <row r="38436" spans="1:28">
      <c r="A38436" s="2"/>
      <c r="B38436" s="2"/>
      <c r="C38436" s="2"/>
      <c r="G38436" s="94"/>
      <c r="H38436" s="94"/>
      <c r="I38436" s="94"/>
      <c r="J38436" s="2"/>
      <c r="P38436" s="30"/>
      <c r="T38436" s="2"/>
      <c r="V38436" s="2"/>
      <c r="W38436" s="28"/>
      <c r="Y38436" s="30"/>
      <c r="Z38436" s="30"/>
      <c r="AB38436" s="6"/>
    </row>
    <row r="38437" spans="1:28">
      <c r="A38437" s="2"/>
      <c r="B38437" s="2"/>
      <c r="C38437" s="2"/>
      <c r="G38437" s="94"/>
      <c r="H38437" s="94"/>
      <c r="I38437" s="94"/>
      <c r="J38437" s="2"/>
      <c r="P38437" s="30"/>
      <c r="T38437" s="2"/>
      <c r="V38437" s="2"/>
      <c r="W38437" s="28"/>
      <c r="Y38437" s="30"/>
      <c r="Z38437" s="30"/>
      <c r="AB38437" s="6"/>
    </row>
    <row r="38438" spans="1:28">
      <c r="A38438" s="2"/>
      <c r="B38438" s="2"/>
      <c r="C38438" s="2"/>
      <c r="G38438" s="94"/>
      <c r="H38438" s="94"/>
      <c r="I38438" s="94"/>
      <c r="J38438" s="2"/>
      <c r="P38438" s="30"/>
      <c r="T38438" s="2"/>
      <c r="V38438" s="2"/>
      <c r="W38438" s="28"/>
      <c r="Y38438" s="30"/>
      <c r="Z38438" s="30"/>
      <c r="AB38438" s="6"/>
    </row>
    <row r="38439" spans="1:28">
      <c r="A38439" s="2"/>
      <c r="B38439" s="2"/>
      <c r="C38439" s="2"/>
      <c r="G38439" s="94"/>
      <c r="H38439" s="94"/>
      <c r="I38439" s="94"/>
      <c r="J38439" s="2"/>
      <c r="P38439" s="30"/>
      <c r="T38439" s="2"/>
      <c r="V38439" s="2"/>
      <c r="W38439" s="28"/>
      <c r="Y38439" s="30"/>
      <c r="Z38439" s="30"/>
      <c r="AB38439" s="6"/>
    </row>
    <row r="38440" spans="1:28">
      <c r="A38440" s="2"/>
      <c r="B38440" s="2"/>
      <c r="C38440" s="2"/>
      <c r="G38440" s="94"/>
      <c r="H38440" s="94"/>
      <c r="I38440" s="94"/>
      <c r="J38440" s="2"/>
      <c r="P38440" s="30"/>
      <c r="T38440" s="2"/>
      <c r="V38440" s="2"/>
      <c r="W38440" s="28"/>
      <c r="Y38440" s="30"/>
      <c r="Z38440" s="30"/>
      <c r="AB38440" s="6"/>
    </row>
    <row r="38441" spans="1:28">
      <c r="A38441" s="2"/>
      <c r="B38441" s="2"/>
      <c r="C38441" s="2"/>
      <c r="G38441" s="94"/>
      <c r="H38441" s="94"/>
      <c r="I38441" s="94"/>
      <c r="J38441" s="2"/>
      <c r="P38441" s="30"/>
      <c r="T38441" s="2"/>
      <c r="V38441" s="2"/>
      <c r="W38441" s="28"/>
      <c r="Y38441" s="30"/>
      <c r="Z38441" s="30"/>
      <c r="AB38441" s="6"/>
    </row>
    <row r="38442" spans="1:28">
      <c r="A38442" s="2"/>
      <c r="B38442" s="2"/>
      <c r="C38442" s="2"/>
      <c r="G38442" s="94"/>
      <c r="H38442" s="94"/>
      <c r="I38442" s="94"/>
      <c r="J38442" s="2"/>
      <c r="P38442" s="30"/>
      <c r="T38442" s="2"/>
      <c r="V38442" s="2"/>
      <c r="W38442" s="28"/>
      <c r="Y38442" s="30"/>
      <c r="Z38442" s="30"/>
      <c r="AB38442" s="6"/>
    </row>
    <row r="38443" spans="1:28">
      <c r="A38443" s="2"/>
      <c r="B38443" s="2"/>
      <c r="C38443" s="2"/>
      <c r="G38443" s="94"/>
      <c r="H38443" s="94"/>
      <c r="I38443" s="94"/>
      <c r="J38443" s="2"/>
      <c r="P38443" s="30"/>
      <c r="T38443" s="2"/>
      <c r="V38443" s="2"/>
      <c r="W38443" s="28"/>
      <c r="Y38443" s="30"/>
      <c r="Z38443" s="30"/>
      <c r="AB38443" s="6"/>
    </row>
    <row r="38444" spans="1:28">
      <c r="A38444" s="2"/>
      <c r="B38444" s="2"/>
      <c r="C38444" s="2"/>
      <c r="G38444" s="94"/>
      <c r="H38444" s="94"/>
      <c r="I38444" s="94"/>
      <c r="J38444" s="2"/>
      <c r="P38444" s="30"/>
      <c r="T38444" s="2"/>
      <c r="V38444" s="2"/>
      <c r="W38444" s="28"/>
      <c r="Y38444" s="30"/>
      <c r="Z38444" s="30"/>
      <c r="AB38444" s="6"/>
    </row>
    <row r="38445" spans="1:28">
      <c r="A38445" s="2"/>
      <c r="B38445" s="2"/>
      <c r="C38445" s="2"/>
      <c r="G38445" s="94"/>
      <c r="H38445" s="94"/>
      <c r="I38445" s="94"/>
      <c r="J38445" s="2"/>
      <c r="P38445" s="30"/>
      <c r="T38445" s="2"/>
      <c r="V38445" s="2"/>
      <c r="W38445" s="28"/>
      <c r="Y38445" s="30"/>
      <c r="Z38445" s="30"/>
      <c r="AB38445" s="6"/>
    </row>
    <row r="38446" spans="1:28">
      <c r="A38446" s="2"/>
      <c r="B38446" s="2"/>
      <c r="C38446" s="2"/>
      <c r="G38446" s="94"/>
      <c r="H38446" s="94"/>
      <c r="I38446" s="94"/>
      <c r="J38446" s="2"/>
      <c r="P38446" s="30"/>
      <c r="T38446" s="2"/>
      <c r="V38446" s="2"/>
      <c r="W38446" s="28"/>
      <c r="Y38446" s="30"/>
      <c r="Z38446" s="30"/>
      <c r="AB38446" s="6"/>
    </row>
    <row r="38447" spans="1:28">
      <c r="A38447" s="2"/>
      <c r="B38447" s="2"/>
      <c r="C38447" s="2"/>
      <c r="G38447" s="94"/>
      <c r="H38447" s="94"/>
      <c r="I38447" s="94"/>
      <c r="J38447" s="2"/>
      <c r="P38447" s="30"/>
      <c r="T38447" s="2"/>
      <c r="V38447" s="2"/>
      <c r="W38447" s="28"/>
      <c r="Y38447" s="30"/>
      <c r="Z38447" s="30"/>
      <c r="AB38447" s="6"/>
    </row>
    <row r="38448" spans="1:28">
      <c r="A38448" s="2"/>
      <c r="B38448" s="2"/>
      <c r="C38448" s="2"/>
      <c r="G38448" s="94"/>
      <c r="H38448" s="94"/>
      <c r="I38448" s="94"/>
      <c r="J38448" s="2"/>
      <c r="P38448" s="30"/>
      <c r="T38448" s="2"/>
      <c r="V38448" s="2"/>
      <c r="W38448" s="28"/>
      <c r="Y38448" s="30"/>
      <c r="Z38448" s="30"/>
      <c r="AB38448" s="6"/>
    </row>
    <row r="38449" spans="1:28">
      <c r="A38449" s="2"/>
      <c r="B38449" s="2"/>
      <c r="C38449" s="2"/>
      <c r="G38449" s="94"/>
      <c r="H38449" s="94"/>
      <c r="I38449" s="94"/>
      <c r="J38449" s="2"/>
      <c r="P38449" s="30"/>
      <c r="T38449" s="2"/>
      <c r="V38449" s="2"/>
      <c r="W38449" s="28"/>
      <c r="Y38449" s="30"/>
      <c r="Z38449" s="30"/>
      <c r="AB38449" s="6"/>
    </row>
    <row r="38450" spans="1:28">
      <c r="A38450" s="2"/>
      <c r="B38450" s="2"/>
      <c r="C38450" s="2"/>
      <c r="G38450" s="94"/>
      <c r="H38450" s="94"/>
      <c r="I38450" s="94"/>
      <c r="J38450" s="2"/>
      <c r="P38450" s="30"/>
      <c r="T38450" s="2"/>
      <c r="V38450" s="2"/>
      <c r="W38450" s="28"/>
      <c r="Y38450" s="30"/>
      <c r="Z38450" s="30"/>
      <c r="AB38450" s="6"/>
    </row>
    <row r="38451" spans="1:28">
      <c r="A38451" s="2"/>
      <c r="B38451" s="2"/>
      <c r="C38451" s="2"/>
      <c r="G38451" s="94"/>
      <c r="H38451" s="94"/>
      <c r="I38451" s="94"/>
      <c r="J38451" s="2"/>
      <c r="P38451" s="30"/>
      <c r="T38451" s="2"/>
      <c r="V38451" s="2"/>
      <c r="W38451" s="28"/>
      <c r="Y38451" s="30"/>
      <c r="Z38451" s="30"/>
      <c r="AB38451" s="6"/>
    </row>
    <row r="38452" spans="1:28">
      <c r="A38452" s="2"/>
      <c r="B38452" s="2"/>
      <c r="C38452" s="2"/>
      <c r="G38452" s="94"/>
      <c r="H38452" s="94"/>
      <c r="I38452" s="94"/>
      <c r="J38452" s="2"/>
      <c r="P38452" s="30"/>
      <c r="T38452" s="2"/>
      <c r="V38452" s="2"/>
      <c r="W38452" s="28"/>
      <c r="Y38452" s="30"/>
      <c r="Z38452" s="30"/>
      <c r="AB38452" s="6"/>
    </row>
    <row r="38453" spans="1:28">
      <c r="A38453" s="2"/>
      <c r="B38453" s="2"/>
      <c r="C38453" s="2"/>
      <c r="G38453" s="94"/>
      <c r="H38453" s="94"/>
      <c r="I38453" s="94"/>
      <c r="J38453" s="2"/>
      <c r="P38453" s="30"/>
      <c r="T38453" s="2"/>
      <c r="V38453" s="2"/>
      <c r="W38453" s="28"/>
      <c r="Y38453" s="30"/>
      <c r="Z38453" s="30"/>
      <c r="AB38453" s="6"/>
    </row>
    <row r="38454" spans="1:28">
      <c r="A38454" s="2"/>
      <c r="B38454" s="2"/>
      <c r="C38454" s="2"/>
      <c r="G38454" s="94"/>
      <c r="H38454" s="94"/>
      <c r="I38454" s="94"/>
      <c r="J38454" s="2"/>
      <c r="P38454" s="30"/>
      <c r="T38454" s="2"/>
      <c r="V38454" s="2"/>
      <c r="W38454" s="28"/>
      <c r="Y38454" s="30"/>
      <c r="Z38454" s="30"/>
      <c r="AB38454" s="6"/>
    </row>
    <row r="38455" spans="1:28">
      <c r="A38455" s="2"/>
      <c r="B38455" s="2"/>
      <c r="C38455" s="2"/>
      <c r="G38455" s="94"/>
      <c r="H38455" s="94"/>
      <c r="I38455" s="94"/>
      <c r="J38455" s="2"/>
      <c r="P38455" s="30"/>
      <c r="T38455" s="2"/>
      <c r="V38455" s="2"/>
      <c r="W38455" s="28"/>
      <c r="Y38455" s="30"/>
      <c r="Z38455" s="30"/>
      <c r="AB38455" s="6"/>
    </row>
    <row r="38456" spans="1:28">
      <c r="A38456" s="2"/>
      <c r="B38456" s="2"/>
      <c r="C38456" s="2"/>
      <c r="G38456" s="94"/>
      <c r="H38456" s="94"/>
      <c r="I38456" s="94"/>
      <c r="J38456" s="2"/>
      <c r="P38456" s="30"/>
      <c r="T38456" s="2"/>
      <c r="V38456" s="2"/>
      <c r="W38456" s="28"/>
      <c r="Y38456" s="30"/>
      <c r="Z38456" s="30"/>
      <c r="AB38456" s="6"/>
    </row>
    <row r="38457" spans="1:28">
      <c r="A38457" s="2"/>
      <c r="B38457" s="2"/>
      <c r="C38457" s="2"/>
      <c r="G38457" s="94"/>
      <c r="H38457" s="94"/>
      <c r="I38457" s="94"/>
      <c r="J38457" s="2"/>
      <c r="P38457" s="30"/>
      <c r="T38457" s="2"/>
      <c r="V38457" s="2"/>
      <c r="W38457" s="28"/>
      <c r="Y38457" s="30"/>
      <c r="Z38457" s="30"/>
      <c r="AB38457" s="6"/>
    </row>
    <row r="38458" spans="1:28">
      <c r="A38458" s="2"/>
      <c r="B38458" s="2"/>
      <c r="C38458" s="2"/>
      <c r="G38458" s="94"/>
      <c r="H38458" s="94"/>
      <c r="I38458" s="94"/>
      <c r="J38458" s="2"/>
      <c r="P38458" s="30"/>
      <c r="T38458" s="2"/>
      <c r="V38458" s="2"/>
      <c r="W38458" s="28"/>
      <c r="Y38458" s="30"/>
      <c r="Z38458" s="30"/>
      <c r="AB38458" s="6"/>
    </row>
    <row r="38459" spans="1:28">
      <c r="A38459" s="2"/>
      <c r="B38459" s="2"/>
      <c r="C38459" s="2"/>
      <c r="G38459" s="94"/>
      <c r="H38459" s="94"/>
      <c r="I38459" s="94"/>
      <c r="J38459" s="2"/>
      <c r="P38459" s="30"/>
      <c r="T38459" s="2"/>
      <c r="V38459" s="2"/>
      <c r="W38459" s="28"/>
      <c r="Y38459" s="30"/>
      <c r="Z38459" s="30"/>
      <c r="AB38459" s="6"/>
    </row>
    <row r="38460" spans="1:28">
      <c r="A38460" s="2"/>
      <c r="B38460" s="2"/>
      <c r="C38460" s="2"/>
      <c r="G38460" s="94"/>
      <c r="H38460" s="94"/>
      <c r="I38460" s="94"/>
      <c r="J38460" s="2"/>
      <c r="P38460" s="30"/>
      <c r="T38460" s="2"/>
      <c r="V38460" s="2"/>
      <c r="W38460" s="28"/>
      <c r="Y38460" s="30"/>
      <c r="Z38460" s="30"/>
      <c r="AB38460" s="6"/>
    </row>
    <row r="38461" spans="1:28">
      <c r="A38461" s="2"/>
      <c r="B38461" s="2"/>
      <c r="C38461" s="2"/>
      <c r="G38461" s="94"/>
      <c r="H38461" s="94"/>
      <c r="I38461" s="94"/>
      <c r="J38461" s="2"/>
      <c r="P38461" s="30"/>
      <c r="T38461" s="2"/>
      <c r="V38461" s="2"/>
      <c r="W38461" s="28"/>
      <c r="Y38461" s="30"/>
      <c r="Z38461" s="30"/>
      <c r="AB38461" s="6"/>
    </row>
    <row r="38462" spans="1:28">
      <c r="A38462" s="2"/>
      <c r="B38462" s="2"/>
      <c r="C38462" s="2"/>
      <c r="G38462" s="94"/>
      <c r="H38462" s="94"/>
      <c r="I38462" s="94"/>
      <c r="J38462" s="2"/>
      <c r="P38462" s="30"/>
      <c r="T38462" s="2"/>
      <c r="V38462" s="2"/>
      <c r="W38462" s="28"/>
      <c r="Y38462" s="30"/>
      <c r="Z38462" s="30"/>
      <c r="AB38462" s="6"/>
    </row>
    <row r="38463" spans="1:28">
      <c r="A38463" s="2"/>
      <c r="B38463" s="2"/>
      <c r="C38463" s="2"/>
      <c r="G38463" s="94"/>
      <c r="H38463" s="94"/>
      <c r="I38463" s="94"/>
      <c r="J38463" s="2"/>
      <c r="P38463" s="30"/>
      <c r="T38463" s="2"/>
      <c r="V38463" s="2"/>
      <c r="W38463" s="28"/>
      <c r="Y38463" s="30"/>
      <c r="Z38463" s="30"/>
      <c r="AB38463" s="6"/>
    </row>
    <row r="38464" spans="1:28">
      <c r="A38464" s="2"/>
      <c r="B38464" s="2"/>
      <c r="C38464" s="2"/>
      <c r="G38464" s="94"/>
      <c r="H38464" s="94"/>
      <c r="I38464" s="94"/>
      <c r="J38464" s="2"/>
      <c r="P38464" s="30"/>
      <c r="T38464" s="2"/>
      <c r="V38464" s="2"/>
      <c r="W38464" s="28"/>
      <c r="Y38464" s="30"/>
      <c r="Z38464" s="30"/>
      <c r="AB38464" s="6"/>
    </row>
    <row r="38465" spans="1:28">
      <c r="A38465" s="2"/>
      <c r="B38465" s="2"/>
      <c r="C38465" s="2"/>
      <c r="G38465" s="94"/>
      <c r="H38465" s="94"/>
      <c r="I38465" s="94"/>
      <c r="J38465" s="2"/>
      <c r="P38465" s="30"/>
      <c r="T38465" s="2"/>
      <c r="V38465" s="2"/>
      <c r="W38465" s="28"/>
      <c r="Y38465" s="30"/>
      <c r="Z38465" s="30"/>
      <c r="AB38465" s="6"/>
    </row>
    <row r="38466" spans="1:28">
      <c r="A38466" s="2"/>
      <c r="B38466" s="2"/>
      <c r="C38466" s="2"/>
      <c r="G38466" s="94"/>
      <c r="H38466" s="94"/>
      <c r="I38466" s="94"/>
      <c r="J38466" s="2"/>
      <c r="P38466" s="30"/>
      <c r="T38466" s="2"/>
      <c r="V38466" s="2"/>
      <c r="W38466" s="28"/>
      <c r="Y38466" s="30"/>
      <c r="Z38466" s="30"/>
      <c r="AB38466" s="6"/>
    </row>
    <row r="38467" spans="1:28">
      <c r="A38467" s="2"/>
      <c r="B38467" s="2"/>
      <c r="C38467" s="2"/>
      <c r="G38467" s="94"/>
      <c r="H38467" s="94"/>
      <c r="I38467" s="94"/>
      <c r="J38467" s="2"/>
      <c r="P38467" s="30"/>
      <c r="T38467" s="2"/>
      <c r="V38467" s="2"/>
      <c r="W38467" s="28"/>
      <c r="Y38467" s="30"/>
      <c r="Z38467" s="30"/>
      <c r="AB38467" s="6"/>
    </row>
    <row r="38468" spans="1:28">
      <c r="A38468" s="2"/>
      <c r="B38468" s="2"/>
      <c r="C38468" s="2"/>
      <c r="G38468" s="94"/>
      <c r="H38468" s="94"/>
      <c r="I38468" s="94"/>
      <c r="J38468" s="2"/>
      <c r="P38468" s="30"/>
      <c r="T38468" s="2"/>
      <c r="V38468" s="2"/>
      <c r="W38468" s="28"/>
      <c r="Y38468" s="30"/>
      <c r="Z38468" s="30"/>
      <c r="AB38468" s="6"/>
    </row>
    <row r="38469" spans="1:28">
      <c r="A38469" s="2"/>
      <c r="B38469" s="2"/>
      <c r="C38469" s="2"/>
      <c r="G38469" s="94"/>
      <c r="H38469" s="94"/>
      <c r="I38469" s="94"/>
      <c r="J38469" s="2"/>
      <c r="P38469" s="30"/>
      <c r="T38469" s="2"/>
      <c r="V38469" s="2"/>
      <c r="W38469" s="28"/>
      <c r="Y38469" s="30"/>
      <c r="Z38469" s="30"/>
      <c r="AB38469" s="6"/>
    </row>
    <row r="38470" spans="1:28">
      <c r="A38470" s="2"/>
      <c r="B38470" s="2"/>
      <c r="C38470" s="2"/>
      <c r="G38470" s="94"/>
      <c r="H38470" s="94"/>
      <c r="I38470" s="94"/>
      <c r="J38470" s="2"/>
      <c r="P38470" s="30"/>
      <c r="T38470" s="2"/>
      <c r="V38470" s="2"/>
      <c r="W38470" s="28"/>
      <c r="Y38470" s="30"/>
      <c r="Z38470" s="30"/>
      <c r="AB38470" s="6"/>
    </row>
    <row r="38471" spans="1:28">
      <c r="A38471" s="2"/>
      <c r="B38471" s="2"/>
      <c r="C38471" s="2"/>
      <c r="G38471" s="94"/>
      <c r="H38471" s="94"/>
      <c r="I38471" s="94"/>
      <c r="J38471" s="2"/>
      <c r="P38471" s="30"/>
      <c r="T38471" s="2"/>
      <c r="V38471" s="2"/>
      <c r="W38471" s="28"/>
      <c r="Y38471" s="30"/>
      <c r="Z38471" s="30"/>
      <c r="AB38471" s="6"/>
    </row>
    <row r="38472" spans="1:28">
      <c r="A38472" s="2"/>
      <c r="B38472" s="2"/>
      <c r="C38472" s="2"/>
      <c r="G38472" s="94"/>
      <c r="H38472" s="94"/>
      <c r="I38472" s="94"/>
      <c r="J38472" s="2"/>
      <c r="P38472" s="30"/>
      <c r="T38472" s="2"/>
      <c r="V38472" s="2"/>
      <c r="W38472" s="28"/>
      <c r="Y38472" s="30"/>
      <c r="Z38472" s="30"/>
      <c r="AB38472" s="6"/>
    </row>
    <row r="38473" spans="1:28">
      <c r="A38473" s="2"/>
      <c r="B38473" s="2"/>
      <c r="C38473" s="2"/>
      <c r="G38473" s="94"/>
      <c r="H38473" s="94"/>
      <c r="I38473" s="94"/>
      <c r="J38473" s="2"/>
      <c r="P38473" s="30"/>
      <c r="T38473" s="2"/>
      <c r="V38473" s="2"/>
      <c r="W38473" s="28"/>
      <c r="Y38473" s="30"/>
      <c r="Z38473" s="30"/>
      <c r="AB38473" s="6"/>
    </row>
    <row r="38474" spans="1:28">
      <c r="A38474" s="2"/>
      <c r="B38474" s="2"/>
      <c r="C38474" s="2"/>
      <c r="G38474" s="94"/>
      <c r="H38474" s="94"/>
      <c r="I38474" s="94"/>
      <c r="J38474" s="2"/>
      <c r="P38474" s="30"/>
      <c r="T38474" s="2"/>
      <c r="V38474" s="2"/>
      <c r="W38474" s="28"/>
      <c r="Y38474" s="30"/>
      <c r="Z38474" s="30"/>
      <c r="AB38474" s="6"/>
    </row>
    <row r="38475" spans="1:28">
      <c r="A38475" s="2"/>
      <c r="B38475" s="2"/>
      <c r="C38475" s="2"/>
      <c r="G38475" s="94"/>
      <c r="H38475" s="94"/>
      <c r="I38475" s="94"/>
      <c r="J38475" s="2"/>
      <c r="P38475" s="30"/>
      <c r="T38475" s="2"/>
      <c r="V38475" s="2"/>
      <c r="W38475" s="28"/>
      <c r="Y38475" s="30"/>
      <c r="Z38475" s="30"/>
      <c r="AB38475" s="6"/>
    </row>
    <row r="38476" spans="1:28">
      <c r="A38476" s="2"/>
      <c r="B38476" s="2"/>
      <c r="C38476" s="2"/>
      <c r="G38476" s="94"/>
      <c r="H38476" s="94"/>
      <c r="I38476" s="94"/>
      <c r="J38476" s="2"/>
      <c r="P38476" s="30"/>
      <c r="T38476" s="2"/>
      <c r="V38476" s="2"/>
      <c r="W38476" s="28"/>
      <c r="Y38476" s="30"/>
      <c r="Z38476" s="30"/>
      <c r="AB38476" s="6"/>
    </row>
    <row r="38477" spans="1:28">
      <c r="A38477" s="2"/>
      <c r="B38477" s="2"/>
      <c r="C38477" s="2"/>
      <c r="G38477" s="94"/>
      <c r="H38477" s="94"/>
      <c r="I38477" s="94"/>
      <c r="J38477" s="2"/>
      <c r="P38477" s="30"/>
      <c r="T38477" s="2"/>
      <c r="V38477" s="2"/>
      <c r="W38477" s="28"/>
      <c r="Y38477" s="30"/>
      <c r="Z38477" s="30"/>
      <c r="AB38477" s="6"/>
    </row>
    <row r="38478" spans="1:28">
      <c r="A38478" s="2"/>
      <c r="B38478" s="2"/>
      <c r="C38478" s="2"/>
      <c r="G38478" s="94"/>
      <c r="H38478" s="94"/>
      <c r="I38478" s="94"/>
      <c r="J38478" s="2"/>
      <c r="P38478" s="30"/>
      <c r="T38478" s="2"/>
      <c r="V38478" s="2"/>
      <c r="W38478" s="28"/>
      <c r="Y38478" s="30"/>
      <c r="Z38478" s="30"/>
      <c r="AB38478" s="6"/>
    </row>
    <row r="38479" spans="1:28">
      <c r="A38479" s="2"/>
      <c r="B38479" s="2"/>
      <c r="C38479" s="2"/>
      <c r="G38479" s="94"/>
      <c r="H38479" s="94"/>
      <c r="I38479" s="94"/>
      <c r="J38479" s="2"/>
      <c r="P38479" s="30"/>
      <c r="T38479" s="2"/>
      <c r="V38479" s="2"/>
      <c r="W38479" s="28"/>
      <c r="Y38479" s="30"/>
      <c r="Z38479" s="30"/>
      <c r="AB38479" s="6"/>
    </row>
    <row r="38480" spans="1:28">
      <c r="A38480" s="2"/>
      <c r="B38480" s="2"/>
      <c r="C38480" s="2"/>
      <c r="G38480" s="94"/>
      <c r="H38480" s="94"/>
      <c r="I38480" s="94"/>
      <c r="J38480" s="2"/>
      <c r="P38480" s="30"/>
      <c r="T38480" s="2"/>
      <c r="V38480" s="2"/>
      <c r="W38480" s="28"/>
      <c r="Y38480" s="30"/>
      <c r="Z38480" s="30"/>
      <c r="AB38480" s="6"/>
    </row>
    <row r="38481" spans="1:28">
      <c r="A38481" s="2"/>
      <c r="B38481" s="2"/>
      <c r="C38481" s="2"/>
      <c r="G38481" s="94"/>
      <c r="H38481" s="94"/>
      <c r="I38481" s="94"/>
      <c r="J38481" s="2"/>
      <c r="P38481" s="30"/>
      <c r="T38481" s="2"/>
      <c r="V38481" s="2"/>
      <c r="W38481" s="28"/>
      <c r="Y38481" s="30"/>
      <c r="Z38481" s="30"/>
      <c r="AB38481" s="6"/>
    </row>
    <row r="38482" spans="1:28">
      <c r="A38482" s="2"/>
      <c r="B38482" s="2"/>
      <c r="C38482" s="2"/>
      <c r="G38482" s="94"/>
      <c r="H38482" s="94"/>
      <c r="I38482" s="94"/>
      <c r="J38482" s="2"/>
      <c r="P38482" s="30"/>
      <c r="T38482" s="2"/>
      <c r="V38482" s="2"/>
      <c r="W38482" s="28"/>
      <c r="Y38482" s="30"/>
      <c r="Z38482" s="30"/>
      <c r="AB38482" s="6"/>
    </row>
    <row r="38483" spans="1:28">
      <c r="A38483" s="2"/>
      <c r="B38483" s="2"/>
      <c r="C38483" s="2"/>
      <c r="G38483" s="94"/>
      <c r="H38483" s="94"/>
      <c r="I38483" s="94"/>
      <c r="J38483" s="2"/>
      <c r="P38483" s="30"/>
      <c r="T38483" s="2"/>
      <c r="V38483" s="2"/>
      <c r="W38483" s="28"/>
      <c r="Y38483" s="30"/>
      <c r="Z38483" s="30"/>
      <c r="AB38483" s="6"/>
    </row>
    <row r="38484" spans="1:28">
      <c r="A38484" s="2"/>
      <c r="B38484" s="2"/>
      <c r="C38484" s="2"/>
      <c r="G38484" s="94"/>
      <c r="H38484" s="94"/>
      <c r="I38484" s="94"/>
      <c r="J38484" s="2"/>
      <c r="P38484" s="30"/>
      <c r="T38484" s="2"/>
      <c r="V38484" s="2"/>
      <c r="W38484" s="28"/>
      <c r="Y38484" s="30"/>
      <c r="Z38484" s="30"/>
      <c r="AB38484" s="6"/>
    </row>
    <row r="38485" spans="1:28">
      <c r="A38485" s="2"/>
      <c r="B38485" s="2"/>
      <c r="C38485" s="2"/>
      <c r="G38485" s="94"/>
      <c r="H38485" s="94"/>
      <c r="I38485" s="94"/>
      <c r="J38485" s="2"/>
      <c r="P38485" s="30"/>
      <c r="T38485" s="2"/>
      <c r="V38485" s="2"/>
      <c r="W38485" s="28"/>
      <c r="Y38485" s="30"/>
      <c r="Z38485" s="30"/>
      <c r="AB38485" s="6"/>
    </row>
    <row r="38486" spans="1:28">
      <c r="A38486" s="2"/>
      <c r="B38486" s="2"/>
      <c r="C38486" s="2"/>
      <c r="G38486" s="94"/>
      <c r="H38486" s="94"/>
      <c r="I38486" s="94"/>
      <c r="J38486" s="2"/>
      <c r="P38486" s="30"/>
      <c r="T38486" s="2"/>
      <c r="V38486" s="2"/>
      <c r="W38486" s="28"/>
      <c r="Y38486" s="30"/>
      <c r="Z38486" s="30"/>
      <c r="AB38486" s="6"/>
    </row>
    <row r="38487" spans="1:28">
      <c r="A38487" s="2"/>
      <c r="B38487" s="2"/>
      <c r="C38487" s="2"/>
      <c r="G38487" s="94"/>
      <c r="H38487" s="94"/>
      <c r="I38487" s="94"/>
      <c r="J38487" s="2"/>
      <c r="P38487" s="30"/>
      <c r="T38487" s="2"/>
      <c r="V38487" s="2"/>
      <c r="W38487" s="28"/>
      <c r="Y38487" s="30"/>
      <c r="Z38487" s="30"/>
      <c r="AB38487" s="6"/>
    </row>
    <row r="38488" spans="1:28">
      <c r="A38488" s="2"/>
      <c r="B38488" s="2"/>
      <c r="C38488" s="2"/>
      <c r="G38488" s="94"/>
      <c r="H38488" s="94"/>
      <c r="I38488" s="94"/>
      <c r="J38488" s="2"/>
      <c r="P38488" s="30"/>
      <c r="T38488" s="2"/>
      <c r="V38488" s="2"/>
      <c r="W38488" s="28"/>
      <c r="Y38488" s="30"/>
      <c r="Z38488" s="30"/>
      <c r="AB38488" s="6"/>
    </row>
    <row r="38489" spans="1:28">
      <c r="A38489" s="2"/>
      <c r="B38489" s="2"/>
      <c r="C38489" s="2"/>
      <c r="G38489" s="94"/>
      <c r="H38489" s="94"/>
      <c r="I38489" s="94"/>
      <c r="J38489" s="2"/>
      <c r="P38489" s="30"/>
      <c r="T38489" s="2"/>
      <c r="V38489" s="2"/>
      <c r="W38489" s="28"/>
      <c r="Y38489" s="30"/>
      <c r="Z38489" s="30"/>
      <c r="AB38489" s="6"/>
    </row>
    <row r="38490" spans="1:28">
      <c r="A38490" s="2"/>
      <c r="B38490" s="2"/>
      <c r="C38490" s="2"/>
      <c r="G38490" s="94"/>
      <c r="H38490" s="94"/>
      <c r="I38490" s="94"/>
      <c r="J38490" s="2"/>
      <c r="P38490" s="30"/>
      <c r="T38490" s="2"/>
      <c r="V38490" s="2"/>
      <c r="W38490" s="28"/>
      <c r="Y38490" s="30"/>
      <c r="Z38490" s="30"/>
      <c r="AB38490" s="6"/>
    </row>
    <row r="38491" spans="1:28">
      <c r="A38491" s="2"/>
      <c r="B38491" s="2"/>
      <c r="C38491" s="2"/>
      <c r="G38491" s="94"/>
      <c r="H38491" s="94"/>
      <c r="I38491" s="94"/>
      <c r="J38491" s="2"/>
      <c r="P38491" s="30"/>
      <c r="T38491" s="2"/>
      <c r="V38491" s="2"/>
      <c r="W38491" s="28"/>
      <c r="Y38491" s="30"/>
      <c r="Z38491" s="30"/>
      <c r="AB38491" s="6"/>
    </row>
    <row r="38492" spans="1:28">
      <c r="A38492" s="2"/>
      <c r="B38492" s="2"/>
      <c r="C38492" s="2"/>
      <c r="G38492" s="94"/>
      <c r="H38492" s="94"/>
      <c r="I38492" s="94"/>
      <c r="J38492" s="2"/>
      <c r="P38492" s="30"/>
      <c r="T38492" s="2"/>
      <c r="V38492" s="2"/>
      <c r="W38492" s="28"/>
      <c r="Y38492" s="30"/>
      <c r="Z38492" s="30"/>
      <c r="AB38492" s="6"/>
    </row>
    <row r="38493" spans="1:28">
      <c r="A38493" s="2"/>
      <c r="B38493" s="2"/>
      <c r="C38493" s="2"/>
      <c r="G38493" s="94"/>
      <c r="H38493" s="94"/>
      <c r="I38493" s="94"/>
      <c r="J38493" s="2"/>
      <c r="P38493" s="30"/>
      <c r="T38493" s="2"/>
      <c r="V38493" s="2"/>
      <c r="W38493" s="28"/>
      <c r="Y38493" s="30"/>
      <c r="Z38493" s="30"/>
      <c r="AB38493" s="6"/>
    </row>
    <row r="38494" spans="1:28">
      <c r="A38494" s="2"/>
      <c r="B38494" s="2"/>
      <c r="C38494" s="2"/>
      <c r="G38494" s="94"/>
      <c r="H38494" s="94"/>
      <c r="I38494" s="94"/>
      <c r="J38494" s="2"/>
      <c r="P38494" s="30"/>
      <c r="T38494" s="2"/>
      <c r="V38494" s="2"/>
      <c r="W38494" s="28"/>
      <c r="Y38494" s="30"/>
      <c r="Z38494" s="30"/>
      <c r="AB38494" s="6"/>
    </row>
    <row r="38495" spans="1:28">
      <c r="A38495" s="2"/>
      <c r="B38495" s="2"/>
      <c r="C38495" s="2"/>
      <c r="G38495" s="94"/>
      <c r="H38495" s="94"/>
      <c r="I38495" s="94"/>
      <c r="J38495" s="2"/>
      <c r="P38495" s="30"/>
      <c r="T38495" s="2"/>
      <c r="V38495" s="2"/>
      <c r="W38495" s="28"/>
      <c r="Y38495" s="30"/>
      <c r="Z38495" s="30"/>
      <c r="AB38495" s="6"/>
    </row>
    <row r="38496" spans="1:28">
      <c r="A38496" s="2"/>
      <c r="B38496" s="2"/>
      <c r="C38496" s="2"/>
      <c r="G38496" s="94"/>
      <c r="H38496" s="94"/>
      <c r="I38496" s="94"/>
      <c r="J38496" s="2"/>
      <c r="P38496" s="30"/>
      <c r="T38496" s="2"/>
      <c r="V38496" s="2"/>
      <c r="W38496" s="28"/>
      <c r="Y38496" s="30"/>
      <c r="Z38496" s="30"/>
      <c r="AB38496" s="6"/>
    </row>
    <row r="38497" spans="1:28">
      <c r="A38497" s="2"/>
      <c r="B38497" s="2"/>
      <c r="C38497" s="2"/>
      <c r="G38497" s="94"/>
      <c r="H38497" s="94"/>
      <c r="I38497" s="94"/>
      <c r="J38497" s="2"/>
      <c r="P38497" s="30"/>
      <c r="T38497" s="2"/>
      <c r="V38497" s="2"/>
      <c r="W38497" s="28"/>
      <c r="Y38497" s="30"/>
      <c r="Z38497" s="30"/>
      <c r="AB38497" s="6"/>
    </row>
    <row r="38498" spans="1:28">
      <c r="A38498" s="2"/>
      <c r="B38498" s="2"/>
      <c r="C38498" s="2"/>
      <c r="G38498" s="94"/>
      <c r="H38498" s="94"/>
      <c r="I38498" s="94"/>
      <c r="J38498" s="2"/>
      <c r="P38498" s="30"/>
      <c r="T38498" s="2"/>
      <c r="V38498" s="2"/>
      <c r="W38498" s="28"/>
      <c r="Y38498" s="30"/>
      <c r="Z38498" s="30"/>
      <c r="AB38498" s="6"/>
    </row>
    <row r="38499" spans="1:28">
      <c r="A38499" s="2"/>
      <c r="B38499" s="2"/>
      <c r="C38499" s="2"/>
      <c r="G38499" s="94"/>
      <c r="H38499" s="94"/>
      <c r="I38499" s="94"/>
      <c r="J38499" s="2"/>
      <c r="P38499" s="30"/>
      <c r="T38499" s="2"/>
      <c r="V38499" s="2"/>
      <c r="W38499" s="28"/>
      <c r="Y38499" s="30"/>
      <c r="Z38499" s="30"/>
      <c r="AB38499" s="6"/>
    </row>
    <row r="38500" spans="1:28">
      <c r="A38500" s="2"/>
      <c r="B38500" s="2"/>
      <c r="C38500" s="2"/>
      <c r="G38500" s="94"/>
      <c r="H38500" s="94"/>
      <c r="I38500" s="94"/>
      <c r="J38500" s="2"/>
      <c r="P38500" s="30"/>
      <c r="T38500" s="2"/>
      <c r="V38500" s="2"/>
      <c r="W38500" s="28"/>
      <c r="Y38500" s="30"/>
      <c r="Z38500" s="30"/>
      <c r="AB38500" s="6"/>
    </row>
    <row r="38501" spans="1:28">
      <c r="A38501" s="2"/>
      <c r="B38501" s="2"/>
      <c r="C38501" s="2"/>
      <c r="G38501" s="94"/>
      <c r="H38501" s="94"/>
      <c r="I38501" s="94"/>
      <c r="J38501" s="2"/>
      <c r="P38501" s="30"/>
      <c r="T38501" s="2"/>
      <c r="V38501" s="2"/>
      <c r="W38501" s="28"/>
      <c r="Y38501" s="30"/>
      <c r="Z38501" s="30"/>
      <c r="AB38501" s="6"/>
    </row>
    <row r="38502" spans="1:28">
      <c r="A38502" s="2"/>
      <c r="B38502" s="2"/>
      <c r="C38502" s="2"/>
      <c r="G38502" s="94"/>
      <c r="H38502" s="94"/>
      <c r="I38502" s="94"/>
      <c r="J38502" s="2"/>
      <c r="P38502" s="30"/>
      <c r="T38502" s="2"/>
      <c r="V38502" s="2"/>
      <c r="W38502" s="28"/>
      <c r="Y38502" s="30"/>
      <c r="Z38502" s="30"/>
      <c r="AB38502" s="6"/>
    </row>
    <row r="38503" spans="1:28">
      <c r="A38503" s="2"/>
      <c r="B38503" s="2"/>
      <c r="C38503" s="2"/>
      <c r="G38503" s="94"/>
      <c r="H38503" s="94"/>
      <c r="I38503" s="94"/>
      <c r="J38503" s="2"/>
      <c r="P38503" s="30"/>
      <c r="T38503" s="2"/>
      <c r="V38503" s="2"/>
      <c r="W38503" s="28"/>
      <c r="Y38503" s="30"/>
      <c r="Z38503" s="30"/>
      <c r="AB38503" s="6"/>
    </row>
    <row r="38504" spans="1:28">
      <c r="A38504" s="2"/>
      <c r="B38504" s="2"/>
      <c r="C38504" s="2"/>
      <c r="G38504" s="94"/>
      <c r="H38504" s="94"/>
      <c r="I38504" s="94"/>
      <c r="J38504" s="2"/>
      <c r="P38504" s="30"/>
      <c r="T38504" s="2"/>
      <c r="V38504" s="2"/>
      <c r="W38504" s="28"/>
      <c r="Y38504" s="30"/>
      <c r="Z38504" s="30"/>
      <c r="AB38504" s="6"/>
    </row>
    <row r="38505" spans="1:28">
      <c r="A38505" s="2"/>
      <c r="B38505" s="2"/>
      <c r="C38505" s="2"/>
      <c r="G38505" s="94"/>
      <c r="H38505" s="94"/>
      <c r="I38505" s="94"/>
      <c r="J38505" s="2"/>
      <c r="P38505" s="30"/>
      <c r="T38505" s="2"/>
      <c r="V38505" s="2"/>
      <c r="W38505" s="28"/>
      <c r="Y38505" s="30"/>
      <c r="Z38505" s="30"/>
      <c r="AB38505" s="6"/>
    </row>
    <row r="38506" spans="1:28">
      <c r="A38506" s="2"/>
      <c r="B38506" s="2"/>
      <c r="C38506" s="2"/>
      <c r="G38506" s="94"/>
      <c r="H38506" s="94"/>
      <c r="I38506" s="94"/>
      <c r="J38506" s="2"/>
      <c r="P38506" s="30"/>
      <c r="T38506" s="2"/>
      <c r="V38506" s="2"/>
      <c r="W38506" s="28"/>
      <c r="Y38506" s="30"/>
      <c r="Z38506" s="30"/>
      <c r="AB38506" s="6"/>
    </row>
    <row r="38507" spans="1:28">
      <c r="A38507" s="2"/>
      <c r="B38507" s="2"/>
      <c r="C38507" s="2"/>
      <c r="G38507" s="94"/>
      <c r="H38507" s="94"/>
      <c r="I38507" s="94"/>
      <c r="J38507" s="2"/>
      <c r="P38507" s="30"/>
      <c r="T38507" s="2"/>
      <c r="V38507" s="2"/>
      <c r="W38507" s="28"/>
      <c r="Y38507" s="30"/>
      <c r="Z38507" s="30"/>
      <c r="AB38507" s="6"/>
    </row>
    <row r="38508" spans="1:28">
      <c r="A38508" s="2"/>
      <c r="B38508" s="2"/>
      <c r="C38508" s="2"/>
      <c r="G38508" s="94"/>
      <c r="H38508" s="94"/>
      <c r="I38508" s="94"/>
      <c r="J38508" s="2"/>
      <c r="P38508" s="30"/>
      <c r="T38508" s="2"/>
      <c r="V38508" s="2"/>
      <c r="W38508" s="28"/>
      <c r="Y38508" s="30"/>
      <c r="Z38508" s="30"/>
      <c r="AB38508" s="6"/>
    </row>
    <row r="38509" spans="1:28">
      <c r="A38509" s="2"/>
      <c r="B38509" s="2"/>
      <c r="C38509" s="2"/>
      <c r="G38509" s="94"/>
      <c r="H38509" s="94"/>
      <c r="I38509" s="94"/>
      <c r="J38509" s="2"/>
      <c r="P38509" s="30"/>
      <c r="T38509" s="2"/>
      <c r="V38509" s="2"/>
      <c r="W38509" s="28"/>
      <c r="Y38509" s="30"/>
      <c r="Z38509" s="30"/>
      <c r="AB38509" s="6"/>
    </row>
    <row r="38510" spans="1:28">
      <c r="A38510" s="2"/>
      <c r="B38510" s="2"/>
      <c r="C38510" s="2"/>
      <c r="G38510" s="94"/>
      <c r="H38510" s="94"/>
      <c r="I38510" s="94"/>
      <c r="J38510" s="2"/>
      <c r="P38510" s="30"/>
      <c r="T38510" s="2"/>
      <c r="V38510" s="2"/>
      <c r="W38510" s="28"/>
      <c r="Y38510" s="30"/>
      <c r="Z38510" s="30"/>
      <c r="AB38510" s="6"/>
    </row>
    <row r="38511" spans="1:28">
      <c r="A38511" s="2"/>
      <c r="B38511" s="2"/>
      <c r="C38511" s="2"/>
      <c r="G38511" s="94"/>
      <c r="H38511" s="94"/>
      <c r="I38511" s="94"/>
      <c r="J38511" s="2"/>
      <c r="P38511" s="30"/>
      <c r="T38511" s="2"/>
      <c r="V38511" s="2"/>
      <c r="W38511" s="28"/>
      <c r="Y38511" s="30"/>
      <c r="Z38511" s="30"/>
      <c r="AB38511" s="6"/>
    </row>
    <row r="38512" spans="1:28">
      <c r="A38512" s="2"/>
      <c r="B38512" s="2"/>
      <c r="C38512" s="2"/>
      <c r="G38512" s="94"/>
      <c r="H38512" s="94"/>
      <c r="I38512" s="94"/>
      <c r="J38512" s="2"/>
      <c r="P38512" s="30"/>
      <c r="T38512" s="2"/>
      <c r="V38512" s="2"/>
      <c r="W38512" s="28"/>
      <c r="Y38512" s="30"/>
      <c r="Z38512" s="30"/>
      <c r="AB38512" s="6"/>
    </row>
    <row r="38513" spans="1:28">
      <c r="A38513" s="2"/>
      <c r="B38513" s="2"/>
      <c r="C38513" s="2"/>
      <c r="G38513" s="94"/>
      <c r="H38513" s="94"/>
      <c r="I38513" s="94"/>
      <c r="J38513" s="2"/>
      <c r="P38513" s="30"/>
      <c r="T38513" s="2"/>
      <c r="V38513" s="2"/>
      <c r="W38513" s="28"/>
      <c r="Y38513" s="30"/>
      <c r="Z38513" s="30"/>
      <c r="AB38513" s="6"/>
    </row>
    <row r="38514" spans="1:28">
      <c r="A38514" s="2"/>
      <c r="B38514" s="2"/>
      <c r="C38514" s="2"/>
      <c r="G38514" s="94"/>
      <c r="H38514" s="94"/>
      <c r="I38514" s="94"/>
      <c r="J38514" s="2"/>
      <c r="P38514" s="30"/>
      <c r="T38514" s="2"/>
      <c r="V38514" s="2"/>
      <c r="W38514" s="28"/>
      <c r="Y38514" s="30"/>
      <c r="Z38514" s="30"/>
      <c r="AB38514" s="6"/>
    </row>
    <row r="38515" spans="1:28">
      <c r="A38515" s="2"/>
      <c r="B38515" s="2"/>
      <c r="C38515" s="2"/>
      <c r="G38515" s="94"/>
      <c r="H38515" s="94"/>
      <c r="I38515" s="94"/>
      <c r="J38515" s="2"/>
      <c r="P38515" s="30"/>
      <c r="T38515" s="2"/>
      <c r="V38515" s="2"/>
      <c r="W38515" s="28"/>
      <c r="Y38515" s="30"/>
      <c r="Z38515" s="30"/>
      <c r="AB38515" s="6"/>
    </row>
    <row r="38516" spans="1:28">
      <c r="A38516" s="2"/>
      <c r="B38516" s="2"/>
      <c r="C38516" s="2"/>
      <c r="G38516" s="94"/>
      <c r="H38516" s="94"/>
      <c r="I38516" s="94"/>
      <c r="J38516" s="2"/>
      <c r="P38516" s="30"/>
      <c r="T38516" s="2"/>
      <c r="V38516" s="2"/>
      <c r="W38516" s="28"/>
      <c r="Y38516" s="30"/>
      <c r="Z38516" s="30"/>
      <c r="AB38516" s="6"/>
    </row>
    <row r="38517" spans="1:28">
      <c r="A38517" s="2"/>
      <c r="B38517" s="2"/>
      <c r="C38517" s="2"/>
      <c r="G38517" s="94"/>
      <c r="H38517" s="94"/>
      <c r="I38517" s="94"/>
      <c r="J38517" s="2"/>
      <c r="P38517" s="30"/>
      <c r="T38517" s="2"/>
      <c r="V38517" s="2"/>
      <c r="W38517" s="28"/>
      <c r="Y38517" s="30"/>
      <c r="Z38517" s="30"/>
      <c r="AB38517" s="6"/>
    </row>
    <row r="38518" spans="1:28">
      <c r="A38518" s="2"/>
      <c r="B38518" s="2"/>
      <c r="C38518" s="2"/>
      <c r="G38518" s="94"/>
      <c r="H38518" s="94"/>
      <c r="I38518" s="94"/>
      <c r="J38518" s="2"/>
      <c r="P38518" s="30"/>
      <c r="T38518" s="2"/>
      <c r="V38518" s="2"/>
      <c r="W38518" s="28"/>
      <c r="Y38518" s="30"/>
      <c r="Z38518" s="30"/>
      <c r="AB38518" s="6"/>
    </row>
    <row r="38519" spans="1:28">
      <c r="A38519" s="2"/>
      <c r="B38519" s="2"/>
      <c r="C38519" s="2"/>
      <c r="G38519" s="94"/>
      <c r="H38519" s="94"/>
      <c r="I38519" s="94"/>
      <c r="J38519" s="2"/>
      <c r="P38519" s="30"/>
      <c r="T38519" s="2"/>
      <c r="V38519" s="2"/>
      <c r="W38519" s="28"/>
      <c r="Y38519" s="30"/>
      <c r="Z38519" s="30"/>
      <c r="AB38519" s="6"/>
    </row>
    <row r="38520" spans="1:28">
      <c r="A38520" s="2"/>
      <c r="B38520" s="2"/>
      <c r="C38520" s="2"/>
      <c r="G38520" s="94"/>
      <c r="H38520" s="94"/>
      <c r="I38520" s="94"/>
      <c r="J38520" s="2"/>
      <c r="P38520" s="30"/>
      <c r="T38520" s="2"/>
      <c r="V38520" s="2"/>
      <c r="W38520" s="28"/>
      <c r="Y38520" s="30"/>
      <c r="Z38520" s="30"/>
      <c r="AB38520" s="6"/>
    </row>
    <row r="38521" spans="1:28">
      <c r="A38521" s="2"/>
      <c r="B38521" s="2"/>
      <c r="C38521" s="2"/>
      <c r="G38521" s="94"/>
      <c r="H38521" s="94"/>
      <c r="I38521" s="94"/>
      <c r="J38521" s="2"/>
      <c r="P38521" s="30"/>
      <c r="T38521" s="2"/>
      <c r="V38521" s="2"/>
      <c r="W38521" s="28"/>
      <c r="Y38521" s="30"/>
      <c r="Z38521" s="30"/>
      <c r="AB38521" s="6"/>
    </row>
    <row r="38522" spans="1:28">
      <c r="A38522" s="2"/>
      <c r="B38522" s="2"/>
      <c r="C38522" s="2"/>
      <c r="G38522" s="94"/>
      <c r="H38522" s="94"/>
      <c r="I38522" s="94"/>
      <c r="J38522" s="2"/>
      <c r="P38522" s="30"/>
      <c r="T38522" s="2"/>
      <c r="V38522" s="2"/>
      <c r="W38522" s="28"/>
      <c r="Y38522" s="30"/>
      <c r="Z38522" s="30"/>
      <c r="AB38522" s="6"/>
    </row>
    <row r="38523" spans="1:28">
      <c r="A38523" s="2"/>
      <c r="B38523" s="2"/>
      <c r="C38523" s="2"/>
      <c r="G38523" s="94"/>
      <c r="H38523" s="94"/>
      <c r="I38523" s="94"/>
      <c r="J38523" s="2"/>
      <c r="P38523" s="30"/>
      <c r="T38523" s="2"/>
      <c r="V38523" s="2"/>
      <c r="W38523" s="28"/>
      <c r="Y38523" s="30"/>
      <c r="Z38523" s="30"/>
      <c r="AB38523" s="6"/>
    </row>
    <row r="38524" spans="1:28">
      <c r="A38524" s="2"/>
      <c r="B38524" s="2"/>
      <c r="C38524" s="2"/>
      <c r="G38524" s="94"/>
      <c r="H38524" s="94"/>
      <c r="I38524" s="94"/>
      <c r="J38524" s="2"/>
      <c r="P38524" s="30"/>
      <c r="T38524" s="2"/>
      <c r="V38524" s="2"/>
      <c r="W38524" s="28"/>
      <c r="Y38524" s="30"/>
      <c r="Z38524" s="30"/>
      <c r="AB38524" s="6"/>
    </row>
    <row r="38525" spans="1:28">
      <c r="A38525" s="2"/>
      <c r="B38525" s="2"/>
      <c r="C38525" s="2"/>
      <c r="G38525" s="94"/>
      <c r="H38525" s="94"/>
      <c r="I38525" s="94"/>
      <c r="J38525" s="2"/>
      <c r="P38525" s="30"/>
      <c r="T38525" s="2"/>
      <c r="V38525" s="2"/>
      <c r="W38525" s="28"/>
      <c r="Y38525" s="30"/>
      <c r="Z38525" s="30"/>
      <c r="AB38525" s="6"/>
    </row>
    <row r="38526" spans="1:28">
      <c r="A38526" s="2"/>
      <c r="B38526" s="2"/>
      <c r="C38526" s="2"/>
      <c r="G38526" s="94"/>
      <c r="H38526" s="94"/>
      <c r="I38526" s="94"/>
      <c r="J38526" s="2"/>
      <c r="P38526" s="30"/>
      <c r="T38526" s="2"/>
      <c r="V38526" s="2"/>
      <c r="W38526" s="28"/>
      <c r="Y38526" s="30"/>
      <c r="Z38526" s="30"/>
      <c r="AB38526" s="6"/>
    </row>
    <row r="38527" spans="1:28">
      <c r="A38527" s="2"/>
      <c r="B38527" s="2"/>
      <c r="C38527" s="2"/>
      <c r="G38527" s="94"/>
      <c r="H38527" s="94"/>
      <c r="I38527" s="94"/>
      <c r="J38527" s="2"/>
      <c r="P38527" s="30"/>
      <c r="T38527" s="2"/>
      <c r="V38527" s="2"/>
      <c r="W38527" s="28"/>
      <c r="Y38527" s="30"/>
      <c r="Z38527" s="30"/>
      <c r="AB38527" s="6"/>
    </row>
    <row r="38528" spans="1:28">
      <c r="A38528" s="2"/>
      <c r="B38528" s="2"/>
      <c r="C38528" s="2"/>
      <c r="G38528" s="94"/>
      <c r="H38528" s="94"/>
      <c r="I38528" s="94"/>
      <c r="J38528" s="2"/>
      <c r="P38528" s="30"/>
      <c r="T38528" s="2"/>
      <c r="V38528" s="2"/>
      <c r="W38528" s="28"/>
      <c r="Y38528" s="30"/>
      <c r="Z38528" s="30"/>
      <c r="AB38528" s="6"/>
    </row>
    <row r="38529" spans="1:28">
      <c r="A38529" s="2"/>
      <c r="B38529" s="2"/>
      <c r="C38529" s="2"/>
      <c r="G38529" s="94"/>
      <c r="H38529" s="94"/>
      <c r="I38529" s="94"/>
      <c r="J38529" s="2"/>
      <c r="P38529" s="30"/>
      <c r="T38529" s="2"/>
      <c r="V38529" s="2"/>
      <c r="W38529" s="28"/>
      <c r="Y38529" s="30"/>
      <c r="Z38529" s="30"/>
      <c r="AB38529" s="6"/>
    </row>
    <row r="38530" spans="1:28">
      <c r="A38530" s="2"/>
      <c r="B38530" s="2"/>
      <c r="C38530" s="2"/>
      <c r="G38530" s="94"/>
      <c r="H38530" s="94"/>
      <c r="I38530" s="94"/>
      <c r="J38530" s="2"/>
      <c r="P38530" s="30"/>
      <c r="T38530" s="2"/>
      <c r="V38530" s="2"/>
      <c r="W38530" s="28"/>
      <c r="Y38530" s="30"/>
      <c r="Z38530" s="30"/>
      <c r="AB38530" s="6"/>
    </row>
    <row r="38531" spans="1:28">
      <c r="A38531" s="2"/>
      <c r="B38531" s="2"/>
      <c r="C38531" s="2"/>
      <c r="G38531" s="94"/>
      <c r="H38531" s="94"/>
      <c r="I38531" s="94"/>
      <c r="J38531" s="2"/>
      <c r="P38531" s="30"/>
      <c r="T38531" s="2"/>
      <c r="V38531" s="2"/>
      <c r="W38531" s="28"/>
      <c r="Y38531" s="30"/>
      <c r="Z38531" s="30"/>
      <c r="AB38531" s="6"/>
    </row>
    <row r="38532" spans="1:28">
      <c r="A38532" s="2"/>
      <c r="B38532" s="2"/>
      <c r="C38532" s="2"/>
      <c r="G38532" s="94"/>
      <c r="H38532" s="94"/>
      <c r="I38532" s="94"/>
      <c r="J38532" s="2"/>
      <c r="P38532" s="30"/>
      <c r="T38532" s="2"/>
      <c r="V38532" s="2"/>
      <c r="W38532" s="28"/>
      <c r="Y38532" s="30"/>
      <c r="Z38532" s="30"/>
      <c r="AB38532" s="6"/>
    </row>
    <row r="38533" spans="1:28">
      <c r="A38533" s="2"/>
      <c r="B38533" s="2"/>
      <c r="C38533" s="2"/>
      <c r="G38533" s="94"/>
      <c r="H38533" s="94"/>
      <c r="I38533" s="94"/>
      <c r="J38533" s="2"/>
      <c r="P38533" s="30"/>
      <c r="T38533" s="2"/>
      <c r="V38533" s="2"/>
      <c r="W38533" s="28"/>
      <c r="Y38533" s="30"/>
      <c r="Z38533" s="30"/>
      <c r="AB38533" s="6"/>
    </row>
    <row r="38534" spans="1:28">
      <c r="A38534" s="2"/>
      <c r="B38534" s="2"/>
      <c r="C38534" s="2"/>
      <c r="G38534" s="94"/>
      <c r="H38534" s="94"/>
      <c r="I38534" s="94"/>
      <c r="J38534" s="2"/>
      <c r="P38534" s="30"/>
      <c r="T38534" s="2"/>
      <c r="V38534" s="2"/>
      <c r="W38534" s="28"/>
      <c r="Y38534" s="30"/>
      <c r="Z38534" s="30"/>
      <c r="AB38534" s="6"/>
    </row>
    <row r="38535" spans="1:28">
      <c r="A38535" s="2"/>
      <c r="B38535" s="2"/>
      <c r="C38535" s="2"/>
      <c r="G38535" s="94"/>
      <c r="H38535" s="94"/>
      <c r="I38535" s="94"/>
      <c r="J38535" s="2"/>
      <c r="P38535" s="30"/>
      <c r="T38535" s="2"/>
      <c r="V38535" s="2"/>
      <c r="W38535" s="28"/>
      <c r="Y38535" s="30"/>
      <c r="Z38535" s="30"/>
      <c r="AB38535" s="6"/>
    </row>
    <row r="38536" spans="1:28">
      <c r="A38536" s="2"/>
      <c r="B38536" s="2"/>
      <c r="C38536" s="2"/>
      <c r="G38536" s="94"/>
      <c r="H38536" s="94"/>
      <c r="I38536" s="94"/>
      <c r="J38536" s="2"/>
      <c r="P38536" s="30"/>
      <c r="T38536" s="2"/>
      <c r="V38536" s="2"/>
      <c r="W38536" s="28"/>
      <c r="Y38536" s="30"/>
      <c r="Z38536" s="30"/>
      <c r="AB38536" s="6"/>
    </row>
    <row r="38537" spans="1:28">
      <c r="A38537" s="2"/>
      <c r="B38537" s="2"/>
      <c r="C38537" s="2"/>
      <c r="G38537" s="94"/>
      <c r="H38537" s="94"/>
      <c r="I38537" s="94"/>
      <c r="J38537" s="2"/>
      <c r="P38537" s="30"/>
      <c r="T38537" s="2"/>
      <c r="V38537" s="2"/>
      <c r="W38537" s="28"/>
      <c r="Y38537" s="30"/>
      <c r="Z38537" s="30"/>
      <c r="AB38537" s="6"/>
    </row>
    <row r="38538" spans="1:28">
      <c r="A38538" s="2"/>
      <c r="B38538" s="2"/>
      <c r="C38538" s="2"/>
      <c r="G38538" s="94"/>
      <c r="H38538" s="94"/>
      <c r="I38538" s="94"/>
      <c r="J38538" s="2"/>
      <c r="P38538" s="30"/>
      <c r="T38538" s="2"/>
      <c r="V38538" s="2"/>
      <c r="W38538" s="28"/>
      <c r="Y38538" s="30"/>
      <c r="Z38538" s="30"/>
      <c r="AB38538" s="6"/>
    </row>
    <row r="38539" spans="1:28">
      <c r="A38539" s="2"/>
      <c r="B38539" s="2"/>
      <c r="C38539" s="2"/>
      <c r="G38539" s="94"/>
      <c r="H38539" s="94"/>
      <c r="I38539" s="94"/>
      <c r="J38539" s="2"/>
      <c r="P38539" s="30"/>
      <c r="T38539" s="2"/>
      <c r="V38539" s="2"/>
      <c r="W38539" s="28"/>
      <c r="Y38539" s="30"/>
      <c r="Z38539" s="30"/>
      <c r="AB38539" s="6"/>
    </row>
    <row r="38540" spans="1:28">
      <c r="A38540" s="2"/>
      <c r="B38540" s="2"/>
      <c r="C38540" s="2"/>
      <c r="G38540" s="94"/>
      <c r="H38540" s="94"/>
      <c r="I38540" s="94"/>
      <c r="J38540" s="2"/>
      <c r="P38540" s="30"/>
      <c r="T38540" s="2"/>
      <c r="V38540" s="2"/>
      <c r="W38540" s="28"/>
      <c r="Y38540" s="30"/>
      <c r="Z38540" s="30"/>
      <c r="AB38540" s="6"/>
    </row>
    <row r="38541" spans="1:28">
      <c r="A38541" s="2"/>
      <c r="B38541" s="2"/>
      <c r="C38541" s="2"/>
      <c r="G38541" s="94"/>
      <c r="H38541" s="94"/>
      <c r="I38541" s="94"/>
      <c r="J38541" s="2"/>
      <c r="P38541" s="30"/>
      <c r="T38541" s="2"/>
      <c r="V38541" s="2"/>
      <c r="W38541" s="28"/>
      <c r="Y38541" s="30"/>
      <c r="Z38541" s="30"/>
      <c r="AB38541" s="6"/>
    </row>
    <row r="38542" spans="1:28">
      <c r="A38542" s="2"/>
      <c r="B38542" s="2"/>
      <c r="C38542" s="2"/>
      <c r="G38542" s="94"/>
      <c r="H38542" s="94"/>
      <c r="I38542" s="94"/>
      <c r="J38542" s="2"/>
      <c r="P38542" s="30"/>
      <c r="T38542" s="2"/>
      <c r="V38542" s="2"/>
      <c r="W38542" s="28"/>
      <c r="Y38542" s="30"/>
      <c r="Z38542" s="30"/>
      <c r="AB38542" s="6"/>
    </row>
    <row r="38543" spans="1:28">
      <c r="A38543" s="2"/>
      <c r="B38543" s="2"/>
      <c r="C38543" s="2"/>
      <c r="G38543" s="94"/>
      <c r="H38543" s="94"/>
      <c r="I38543" s="94"/>
      <c r="J38543" s="2"/>
      <c r="P38543" s="30"/>
      <c r="T38543" s="2"/>
      <c r="V38543" s="2"/>
      <c r="W38543" s="28"/>
      <c r="Y38543" s="30"/>
      <c r="Z38543" s="30"/>
      <c r="AB38543" s="6"/>
    </row>
    <row r="38544" spans="1:28">
      <c r="A38544" s="2"/>
      <c r="B38544" s="2"/>
      <c r="C38544" s="2"/>
      <c r="G38544" s="94"/>
      <c r="H38544" s="94"/>
      <c r="I38544" s="94"/>
      <c r="J38544" s="2"/>
      <c r="P38544" s="30"/>
      <c r="T38544" s="2"/>
      <c r="V38544" s="2"/>
      <c r="W38544" s="28"/>
      <c r="Y38544" s="30"/>
      <c r="Z38544" s="30"/>
      <c r="AB38544" s="6"/>
    </row>
    <row r="38545" spans="1:28">
      <c r="A38545" s="2"/>
      <c r="B38545" s="2"/>
      <c r="C38545" s="2"/>
      <c r="G38545" s="94"/>
      <c r="H38545" s="94"/>
      <c r="I38545" s="94"/>
      <c r="J38545" s="2"/>
      <c r="P38545" s="30"/>
      <c r="T38545" s="2"/>
      <c r="V38545" s="2"/>
      <c r="W38545" s="28"/>
      <c r="Y38545" s="30"/>
      <c r="Z38545" s="30"/>
      <c r="AB38545" s="6"/>
    </row>
    <row r="38546" spans="1:28">
      <c r="A38546" s="2"/>
      <c r="B38546" s="2"/>
      <c r="C38546" s="2"/>
      <c r="G38546" s="94"/>
      <c r="H38546" s="94"/>
      <c r="I38546" s="94"/>
      <c r="J38546" s="2"/>
      <c r="P38546" s="30"/>
      <c r="T38546" s="2"/>
      <c r="V38546" s="2"/>
      <c r="W38546" s="28"/>
      <c r="Y38546" s="30"/>
      <c r="Z38546" s="30"/>
      <c r="AB38546" s="6"/>
    </row>
    <row r="38547" spans="1:28">
      <c r="A38547" s="2"/>
      <c r="B38547" s="2"/>
      <c r="C38547" s="2"/>
      <c r="G38547" s="94"/>
      <c r="H38547" s="94"/>
      <c r="I38547" s="94"/>
      <c r="J38547" s="2"/>
      <c r="P38547" s="30"/>
      <c r="T38547" s="2"/>
      <c r="V38547" s="2"/>
      <c r="W38547" s="28"/>
      <c r="Y38547" s="30"/>
      <c r="Z38547" s="30"/>
      <c r="AB38547" s="6"/>
    </row>
    <row r="38548" spans="1:28">
      <c r="A38548" s="2"/>
      <c r="B38548" s="2"/>
      <c r="C38548" s="2"/>
      <c r="G38548" s="94"/>
      <c r="H38548" s="94"/>
      <c r="I38548" s="94"/>
      <c r="J38548" s="2"/>
      <c r="P38548" s="30"/>
      <c r="T38548" s="2"/>
      <c r="V38548" s="2"/>
      <c r="W38548" s="28"/>
      <c r="Y38548" s="30"/>
      <c r="Z38548" s="30"/>
      <c r="AB38548" s="6"/>
    </row>
    <row r="38549" spans="1:28">
      <c r="A38549" s="2"/>
      <c r="B38549" s="2"/>
      <c r="C38549" s="2"/>
      <c r="G38549" s="94"/>
      <c r="H38549" s="94"/>
      <c r="I38549" s="94"/>
      <c r="J38549" s="2"/>
      <c r="P38549" s="30"/>
      <c r="T38549" s="2"/>
      <c r="V38549" s="2"/>
      <c r="W38549" s="28"/>
      <c r="Y38549" s="30"/>
      <c r="Z38549" s="30"/>
      <c r="AB38549" s="6"/>
    </row>
    <row r="38550" spans="1:28">
      <c r="A38550" s="2"/>
      <c r="B38550" s="2"/>
      <c r="C38550" s="2"/>
      <c r="G38550" s="94"/>
      <c r="H38550" s="94"/>
      <c r="I38550" s="94"/>
      <c r="J38550" s="2"/>
      <c r="P38550" s="30"/>
      <c r="T38550" s="2"/>
      <c r="V38550" s="2"/>
      <c r="W38550" s="28"/>
      <c r="Y38550" s="30"/>
      <c r="Z38550" s="30"/>
      <c r="AB38550" s="6"/>
    </row>
    <row r="38551" spans="1:28">
      <c r="A38551" s="2"/>
      <c r="B38551" s="2"/>
      <c r="C38551" s="2"/>
      <c r="G38551" s="94"/>
      <c r="H38551" s="94"/>
      <c r="I38551" s="94"/>
      <c r="J38551" s="2"/>
      <c r="P38551" s="30"/>
      <c r="T38551" s="2"/>
      <c r="V38551" s="2"/>
      <c r="W38551" s="28"/>
      <c r="Y38551" s="30"/>
      <c r="Z38551" s="30"/>
      <c r="AB38551" s="6"/>
    </row>
    <row r="38552" spans="1:28">
      <c r="A38552" s="2"/>
      <c r="B38552" s="2"/>
      <c r="C38552" s="2"/>
      <c r="G38552" s="94"/>
      <c r="H38552" s="94"/>
      <c r="I38552" s="94"/>
      <c r="J38552" s="2"/>
      <c r="P38552" s="30"/>
      <c r="T38552" s="2"/>
      <c r="V38552" s="2"/>
      <c r="W38552" s="28"/>
      <c r="Y38552" s="30"/>
      <c r="Z38552" s="30"/>
      <c r="AB38552" s="6"/>
    </row>
    <row r="38553" spans="1:28">
      <c r="A38553" s="2"/>
      <c r="B38553" s="2"/>
      <c r="C38553" s="2"/>
      <c r="G38553" s="94"/>
      <c r="H38553" s="94"/>
      <c r="I38553" s="94"/>
      <c r="J38553" s="2"/>
      <c r="P38553" s="30"/>
      <c r="T38553" s="2"/>
      <c r="V38553" s="2"/>
      <c r="W38553" s="28"/>
      <c r="Y38553" s="30"/>
      <c r="Z38553" s="30"/>
      <c r="AB38553" s="6"/>
    </row>
    <row r="38554" spans="1:28">
      <c r="A38554" s="2"/>
      <c r="B38554" s="2"/>
      <c r="C38554" s="2"/>
      <c r="G38554" s="94"/>
      <c r="H38554" s="94"/>
      <c r="I38554" s="94"/>
      <c r="J38554" s="2"/>
      <c r="P38554" s="30"/>
      <c r="T38554" s="2"/>
      <c r="V38554" s="2"/>
      <c r="W38554" s="28"/>
      <c r="Y38554" s="30"/>
      <c r="Z38554" s="30"/>
      <c r="AB38554" s="6"/>
    </row>
    <row r="38555" spans="1:28">
      <c r="A38555" s="2"/>
      <c r="B38555" s="2"/>
      <c r="C38555" s="2"/>
      <c r="G38555" s="94"/>
      <c r="H38555" s="94"/>
      <c r="I38555" s="94"/>
      <c r="J38555" s="2"/>
      <c r="P38555" s="30"/>
      <c r="T38555" s="2"/>
      <c r="V38555" s="2"/>
      <c r="W38555" s="28"/>
      <c r="Y38555" s="30"/>
      <c r="Z38555" s="30"/>
      <c r="AB38555" s="6"/>
    </row>
    <row r="38556" spans="1:28">
      <c r="A38556" s="2"/>
      <c r="B38556" s="2"/>
      <c r="C38556" s="2"/>
      <c r="G38556" s="94"/>
      <c r="H38556" s="94"/>
      <c r="I38556" s="94"/>
      <c r="J38556" s="2"/>
      <c r="P38556" s="30"/>
      <c r="T38556" s="2"/>
      <c r="V38556" s="2"/>
      <c r="W38556" s="28"/>
      <c r="Y38556" s="30"/>
      <c r="Z38556" s="30"/>
      <c r="AB38556" s="6"/>
    </row>
    <row r="38557" spans="1:28">
      <c r="A38557" s="2"/>
      <c r="B38557" s="2"/>
      <c r="C38557" s="2"/>
      <c r="G38557" s="94"/>
      <c r="H38557" s="94"/>
      <c r="I38557" s="94"/>
      <c r="J38557" s="2"/>
      <c r="P38557" s="30"/>
      <c r="T38557" s="2"/>
      <c r="V38557" s="2"/>
      <c r="W38557" s="28"/>
      <c r="Y38557" s="30"/>
      <c r="Z38557" s="30"/>
      <c r="AB38557" s="6"/>
    </row>
    <row r="38558" spans="1:28">
      <c r="A38558" s="2"/>
      <c r="B38558" s="2"/>
      <c r="C38558" s="2"/>
      <c r="G38558" s="94"/>
      <c r="H38558" s="94"/>
      <c r="I38558" s="94"/>
      <c r="J38558" s="2"/>
      <c r="P38558" s="30"/>
      <c r="T38558" s="2"/>
      <c r="V38558" s="2"/>
      <c r="W38558" s="28"/>
      <c r="Y38558" s="30"/>
      <c r="Z38558" s="30"/>
      <c r="AB38558" s="6"/>
    </row>
    <row r="38559" spans="1:28">
      <c r="A38559" s="2"/>
      <c r="B38559" s="2"/>
      <c r="C38559" s="2"/>
      <c r="G38559" s="94"/>
      <c r="H38559" s="94"/>
      <c r="I38559" s="94"/>
      <c r="J38559" s="2"/>
      <c r="P38559" s="30"/>
      <c r="T38559" s="2"/>
      <c r="V38559" s="2"/>
      <c r="W38559" s="28"/>
      <c r="Y38559" s="30"/>
      <c r="Z38559" s="30"/>
      <c r="AB38559" s="6"/>
    </row>
    <row r="38560" spans="1:28">
      <c r="A38560" s="2"/>
      <c r="B38560" s="2"/>
      <c r="C38560" s="2"/>
      <c r="G38560" s="94"/>
      <c r="H38560" s="94"/>
      <c r="I38560" s="94"/>
      <c r="J38560" s="2"/>
      <c r="P38560" s="30"/>
      <c r="T38560" s="2"/>
      <c r="V38560" s="2"/>
      <c r="W38560" s="28"/>
      <c r="Y38560" s="30"/>
      <c r="Z38560" s="30"/>
      <c r="AB38560" s="6"/>
    </row>
    <row r="38561" spans="1:28">
      <c r="A38561" s="2"/>
      <c r="B38561" s="2"/>
      <c r="C38561" s="2"/>
      <c r="G38561" s="94"/>
      <c r="H38561" s="94"/>
      <c r="I38561" s="94"/>
      <c r="J38561" s="2"/>
      <c r="P38561" s="30"/>
      <c r="T38561" s="2"/>
      <c r="V38561" s="2"/>
      <c r="W38561" s="28"/>
      <c r="Y38561" s="30"/>
      <c r="Z38561" s="30"/>
      <c r="AB38561" s="6"/>
    </row>
    <row r="38562" spans="1:28">
      <c r="A38562" s="2"/>
      <c r="B38562" s="2"/>
      <c r="C38562" s="2"/>
      <c r="G38562" s="94"/>
      <c r="H38562" s="94"/>
      <c r="I38562" s="94"/>
      <c r="J38562" s="2"/>
      <c r="P38562" s="30"/>
      <c r="T38562" s="2"/>
      <c r="V38562" s="2"/>
      <c r="W38562" s="28"/>
      <c r="Y38562" s="30"/>
      <c r="Z38562" s="30"/>
      <c r="AB38562" s="6"/>
    </row>
    <row r="38563" spans="1:28">
      <c r="A38563" s="2"/>
      <c r="B38563" s="2"/>
      <c r="C38563" s="2"/>
      <c r="G38563" s="94"/>
      <c r="H38563" s="94"/>
      <c r="I38563" s="94"/>
      <c r="J38563" s="2"/>
      <c r="P38563" s="30"/>
      <c r="T38563" s="2"/>
      <c r="V38563" s="2"/>
      <c r="W38563" s="28"/>
      <c r="Y38563" s="30"/>
      <c r="Z38563" s="30"/>
      <c r="AB38563" s="6"/>
    </row>
    <row r="38564" spans="1:28">
      <c r="A38564" s="2"/>
      <c r="B38564" s="2"/>
      <c r="C38564" s="2"/>
      <c r="G38564" s="94"/>
      <c r="H38564" s="94"/>
      <c r="I38564" s="94"/>
      <c r="J38564" s="2"/>
      <c r="P38564" s="30"/>
      <c r="T38564" s="2"/>
      <c r="V38564" s="2"/>
      <c r="W38564" s="28"/>
      <c r="Y38564" s="30"/>
      <c r="Z38564" s="30"/>
      <c r="AB38564" s="6"/>
    </row>
    <row r="38565" spans="1:28">
      <c r="A38565" s="2"/>
      <c r="B38565" s="2"/>
      <c r="C38565" s="2"/>
      <c r="G38565" s="94"/>
      <c r="H38565" s="94"/>
      <c r="I38565" s="94"/>
      <c r="J38565" s="2"/>
      <c r="P38565" s="30"/>
      <c r="T38565" s="2"/>
      <c r="V38565" s="2"/>
      <c r="W38565" s="28"/>
      <c r="Y38565" s="30"/>
      <c r="Z38565" s="30"/>
      <c r="AB38565" s="6"/>
    </row>
    <row r="38566" spans="1:28">
      <c r="A38566" s="2"/>
      <c r="B38566" s="2"/>
      <c r="C38566" s="2"/>
      <c r="G38566" s="94"/>
      <c r="H38566" s="94"/>
      <c r="I38566" s="94"/>
      <c r="J38566" s="2"/>
      <c r="P38566" s="30"/>
      <c r="T38566" s="2"/>
      <c r="V38566" s="2"/>
      <c r="W38566" s="28"/>
      <c r="Y38566" s="30"/>
      <c r="Z38566" s="30"/>
      <c r="AB38566" s="6"/>
    </row>
    <row r="38567" spans="1:28">
      <c r="A38567" s="2"/>
      <c r="B38567" s="2"/>
      <c r="C38567" s="2"/>
      <c r="G38567" s="94"/>
      <c r="H38567" s="94"/>
      <c r="I38567" s="94"/>
      <c r="J38567" s="2"/>
      <c r="P38567" s="30"/>
      <c r="T38567" s="2"/>
      <c r="V38567" s="2"/>
      <c r="W38567" s="28"/>
      <c r="Y38567" s="30"/>
      <c r="Z38567" s="30"/>
      <c r="AB38567" s="6"/>
    </row>
    <row r="38568" spans="1:28">
      <c r="A38568" s="2"/>
      <c r="B38568" s="2"/>
      <c r="C38568" s="2"/>
      <c r="G38568" s="94"/>
      <c r="H38568" s="94"/>
      <c r="I38568" s="94"/>
      <c r="J38568" s="2"/>
      <c r="P38568" s="30"/>
      <c r="T38568" s="2"/>
      <c r="V38568" s="2"/>
      <c r="W38568" s="28"/>
      <c r="Y38568" s="30"/>
      <c r="Z38568" s="30"/>
      <c r="AB38568" s="6"/>
    </row>
    <row r="38569" spans="1:28">
      <c r="A38569" s="2"/>
      <c r="B38569" s="2"/>
      <c r="C38569" s="2"/>
      <c r="G38569" s="94"/>
      <c r="H38569" s="94"/>
      <c r="I38569" s="94"/>
      <c r="J38569" s="2"/>
      <c r="P38569" s="30"/>
      <c r="T38569" s="2"/>
      <c r="V38569" s="2"/>
      <c r="W38569" s="28"/>
      <c r="Y38569" s="30"/>
      <c r="Z38569" s="30"/>
      <c r="AB38569" s="6"/>
    </row>
    <row r="38570" spans="1:28">
      <c r="A38570" s="2"/>
      <c r="B38570" s="2"/>
      <c r="C38570" s="2"/>
      <c r="G38570" s="94"/>
      <c r="H38570" s="94"/>
      <c r="I38570" s="94"/>
      <c r="J38570" s="2"/>
      <c r="P38570" s="30"/>
      <c r="T38570" s="2"/>
      <c r="V38570" s="2"/>
      <c r="W38570" s="28"/>
      <c r="Y38570" s="30"/>
      <c r="Z38570" s="30"/>
      <c r="AB38570" s="6"/>
    </row>
    <row r="38571" spans="1:28">
      <c r="A38571" s="2"/>
      <c r="B38571" s="2"/>
      <c r="C38571" s="2"/>
      <c r="G38571" s="94"/>
      <c r="H38571" s="94"/>
      <c r="I38571" s="94"/>
      <c r="J38571" s="2"/>
      <c r="P38571" s="30"/>
      <c r="T38571" s="2"/>
      <c r="V38571" s="2"/>
      <c r="W38571" s="28"/>
      <c r="Y38571" s="30"/>
      <c r="Z38571" s="30"/>
      <c r="AB38571" s="6"/>
    </row>
    <row r="38572" spans="1:28">
      <c r="A38572" s="2"/>
      <c r="B38572" s="2"/>
      <c r="C38572" s="2"/>
      <c r="G38572" s="94"/>
      <c r="H38572" s="94"/>
      <c r="I38572" s="94"/>
      <c r="J38572" s="2"/>
      <c r="P38572" s="30"/>
      <c r="T38572" s="2"/>
      <c r="V38572" s="2"/>
      <c r="W38572" s="28"/>
      <c r="Y38572" s="30"/>
      <c r="Z38572" s="30"/>
      <c r="AB38572" s="6"/>
    </row>
    <row r="38573" spans="1:28">
      <c r="A38573" s="2"/>
      <c r="B38573" s="2"/>
      <c r="C38573" s="2"/>
      <c r="G38573" s="94"/>
      <c r="H38573" s="94"/>
      <c r="I38573" s="94"/>
      <c r="J38573" s="2"/>
      <c r="P38573" s="30"/>
      <c r="T38573" s="2"/>
      <c r="V38573" s="2"/>
      <c r="W38573" s="28"/>
      <c r="Y38573" s="30"/>
      <c r="Z38573" s="30"/>
      <c r="AB38573" s="6"/>
    </row>
    <row r="38574" spans="1:28">
      <c r="A38574" s="2"/>
      <c r="B38574" s="2"/>
      <c r="C38574" s="2"/>
      <c r="G38574" s="94"/>
      <c r="H38574" s="94"/>
      <c r="I38574" s="94"/>
      <c r="J38574" s="2"/>
      <c r="P38574" s="30"/>
      <c r="T38574" s="2"/>
      <c r="V38574" s="2"/>
      <c r="W38574" s="28"/>
      <c r="Y38574" s="30"/>
      <c r="Z38574" s="30"/>
      <c r="AB38574" s="6"/>
    </row>
    <row r="38575" spans="1:28">
      <c r="A38575" s="2"/>
      <c r="B38575" s="2"/>
      <c r="C38575" s="2"/>
      <c r="G38575" s="94"/>
      <c r="H38575" s="94"/>
      <c r="I38575" s="94"/>
      <c r="J38575" s="2"/>
      <c r="P38575" s="30"/>
      <c r="T38575" s="2"/>
      <c r="V38575" s="2"/>
      <c r="W38575" s="28"/>
      <c r="Y38575" s="30"/>
      <c r="Z38575" s="30"/>
      <c r="AB38575" s="6"/>
    </row>
    <row r="38576" spans="1:28">
      <c r="A38576" s="2"/>
      <c r="B38576" s="2"/>
      <c r="C38576" s="2"/>
      <c r="G38576" s="94"/>
      <c r="H38576" s="94"/>
      <c r="I38576" s="94"/>
      <c r="J38576" s="2"/>
      <c r="P38576" s="30"/>
      <c r="T38576" s="2"/>
      <c r="V38576" s="2"/>
      <c r="W38576" s="28"/>
      <c r="Y38576" s="30"/>
      <c r="Z38576" s="30"/>
      <c r="AB38576" s="6"/>
    </row>
    <row r="38577" spans="1:28">
      <c r="A38577" s="2"/>
      <c r="B38577" s="2"/>
      <c r="C38577" s="2"/>
      <c r="G38577" s="94"/>
      <c r="H38577" s="94"/>
      <c r="I38577" s="94"/>
      <c r="J38577" s="2"/>
      <c r="P38577" s="30"/>
      <c r="T38577" s="2"/>
      <c r="V38577" s="2"/>
      <c r="W38577" s="28"/>
      <c r="Y38577" s="30"/>
      <c r="Z38577" s="30"/>
      <c r="AB38577" s="6"/>
    </row>
    <row r="38578" spans="1:28">
      <c r="A38578" s="2"/>
      <c r="B38578" s="2"/>
      <c r="C38578" s="2"/>
      <c r="G38578" s="94"/>
      <c r="H38578" s="94"/>
      <c r="I38578" s="94"/>
      <c r="J38578" s="2"/>
      <c r="P38578" s="30"/>
      <c r="T38578" s="2"/>
      <c r="V38578" s="2"/>
      <c r="W38578" s="28"/>
      <c r="Y38578" s="30"/>
      <c r="Z38578" s="30"/>
      <c r="AB38578" s="6"/>
    </row>
    <row r="38579" spans="1:28">
      <c r="A38579" s="2"/>
      <c r="B38579" s="2"/>
      <c r="C38579" s="2"/>
      <c r="G38579" s="94"/>
      <c r="H38579" s="94"/>
      <c r="I38579" s="94"/>
      <c r="J38579" s="2"/>
      <c r="P38579" s="30"/>
      <c r="T38579" s="2"/>
      <c r="V38579" s="2"/>
      <c r="W38579" s="28"/>
      <c r="Y38579" s="30"/>
      <c r="Z38579" s="30"/>
      <c r="AB38579" s="6"/>
    </row>
    <row r="38580" spans="1:28">
      <c r="A38580" s="2"/>
      <c r="B38580" s="2"/>
      <c r="C38580" s="2"/>
      <c r="G38580" s="94"/>
      <c r="H38580" s="94"/>
      <c r="I38580" s="94"/>
      <c r="J38580" s="2"/>
      <c r="P38580" s="30"/>
      <c r="T38580" s="2"/>
      <c r="V38580" s="2"/>
      <c r="W38580" s="28"/>
      <c r="Y38580" s="30"/>
      <c r="Z38580" s="30"/>
      <c r="AB38580" s="6"/>
    </row>
    <row r="38581" spans="1:28">
      <c r="A38581" s="2"/>
      <c r="B38581" s="2"/>
      <c r="C38581" s="2"/>
      <c r="G38581" s="94"/>
      <c r="H38581" s="94"/>
      <c r="I38581" s="94"/>
      <c r="J38581" s="2"/>
      <c r="P38581" s="30"/>
      <c r="T38581" s="2"/>
      <c r="V38581" s="2"/>
      <c r="W38581" s="28"/>
      <c r="Y38581" s="30"/>
      <c r="Z38581" s="30"/>
      <c r="AB38581" s="6"/>
    </row>
    <row r="38582" spans="1:28">
      <c r="A38582" s="2"/>
      <c r="B38582" s="2"/>
      <c r="C38582" s="2"/>
      <c r="G38582" s="94"/>
      <c r="H38582" s="94"/>
      <c r="I38582" s="94"/>
      <c r="J38582" s="2"/>
      <c r="P38582" s="30"/>
      <c r="T38582" s="2"/>
      <c r="V38582" s="2"/>
      <c r="W38582" s="28"/>
      <c r="Y38582" s="30"/>
      <c r="Z38582" s="30"/>
      <c r="AB38582" s="6"/>
    </row>
    <row r="38583" spans="1:28">
      <c r="A38583" s="2"/>
      <c r="B38583" s="2"/>
      <c r="C38583" s="2"/>
      <c r="G38583" s="94"/>
      <c r="H38583" s="94"/>
      <c r="I38583" s="94"/>
      <c r="J38583" s="2"/>
      <c r="P38583" s="30"/>
      <c r="T38583" s="2"/>
      <c r="V38583" s="2"/>
      <c r="W38583" s="28"/>
      <c r="Y38583" s="30"/>
      <c r="Z38583" s="30"/>
      <c r="AB38583" s="6"/>
    </row>
    <row r="38584" spans="1:28">
      <c r="A38584" s="2"/>
      <c r="B38584" s="2"/>
      <c r="C38584" s="2"/>
      <c r="G38584" s="94"/>
      <c r="H38584" s="94"/>
      <c r="I38584" s="94"/>
      <c r="J38584" s="2"/>
      <c r="P38584" s="30"/>
      <c r="T38584" s="2"/>
      <c r="V38584" s="2"/>
      <c r="W38584" s="28"/>
      <c r="Y38584" s="30"/>
      <c r="Z38584" s="30"/>
      <c r="AB38584" s="6"/>
    </row>
    <row r="38585" spans="1:28">
      <c r="A38585" s="2"/>
      <c r="B38585" s="2"/>
      <c r="C38585" s="2"/>
      <c r="G38585" s="94"/>
      <c r="H38585" s="94"/>
      <c r="I38585" s="94"/>
      <c r="J38585" s="2"/>
      <c r="P38585" s="30"/>
      <c r="T38585" s="2"/>
      <c r="V38585" s="2"/>
      <c r="W38585" s="28"/>
      <c r="Y38585" s="30"/>
      <c r="Z38585" s="30"/>
      <c r="AB38585" s="6"/>
    </row>
    <row r="38586" spans="1:28">
      <c r="A38586" s="2"/>
      <c r="B38586" s="2"/>
      <c r="C38586" s="2"/>
      <c r="G38586" s="94"/>
      <c r="H38586" s="94"/>
      <c r="I38586" s="94"/>
      <c r="J38586" s="2"/>
      <c r="P38586" s="30"/>
      <c r="T38586" s="2"/>
      <c r="V38586" s="2"/>
      <c r="W38586" s="28"/>
      <c r="Y38586" s="30"/>
      <c r="Z38586" s="30"/>
      <c r="AB38586" s="6"/>
    </row>
    <row r="38587" spans="1:28">
      <c r="A38587" s="2"/>
      <c r="B38587" s="2"/>
      <c r="C38587" s="2"/>
      <c r="G38587" s="94"/>
      <c r="H38587" s="94"/>
      <c r="I38587" s="94"/>
      <c r="J38587" s="2"/>
      <c r="P38587" s="30"/>
      <c r="T38587" s="2"/>
      <c r="V38587" s="2"/>
      <c r="W38587" s="28"/>
      <c r="Y38587" s="30"/>
      <c r="Z38587" s="30"/>
      <c r="AB38587" s="6"/>
    </row>
    <row r="38588" spans="1:28">
      <c r="A38588" s="2"/>
      <c r="B38588" s="2"/>
      <c r="C38588" s="2"/>
      <c r="G38588" s="94"/>
      <c r="H38588" s="94"/>
      <c r="I38588" s="94"/>
      <c r="J38588" s="2"/>
      <c r="P38588" s="30"/>
      <c r="T38588" s="2"/>
      <c r="V38588" s="2"/>
      <c r="W38588" s="28"/>
      <c r="Y38588" s="30"/>
      <c r="Z38588" s="30"/>
      <c r="AB38588" s="6"/>
    </row>
    <row r="38589" spans="1:28">
      <c r="A38589" s="2"/>
      <c r="B38589" s="2"/>
      <c r="C38589" s="2"/>
      <c r="G38589" s="94"/>
      <c r="H38589" s="94"/>
      <c r="I38589" s="94"/>
      <c r="J38589" s="2"/>
      <c r="P38589" s="30"/>
      <c r="T38589" s="2"/>
      <c r="V38589" s="2"/>
      <c r="W38589" s="28"/>
      <c r="Y38589" s="30"/>
      <c r="Z38589" s="30"/>
      <c r="AB38589" s="6"/>
    </row>
    <row r="38590" spans="1:28">
      <c r="A38590" s="2"/>
      <c r="B38590" s="2"/>
      <c r="C38590" s="2"/>
      <c r="G38590" s="94"/>
      <c r="H38590" s="94"/>
      <c r="I38590" s="94"/>
      <c r="J38590" s="2"/>
      <c r="P38590" s="30"/>
      <c r="T38590" s="2"/>
      <c r="V38590" s="2"/>
      <c r="W38590" s="28"/>
      <c r="Y38590" s="30"/>
      <c r="Z38590" s="30"/>
      <c r="AB38590" s="6"/>
    </row>
    <row r="38591" spans="1:28">
      <c r="A38591" s="2"/>
      <c r="B38591" s="2"/>
      <c r="C38591" s="2"/>
      <c r="G38591" s="94"/>
      <c r="H38591" s="94"/>
      <c r="I38591" s="94"/>
      <c r="J38591" s="2"/>
      <c r="P38591" s="30"/>
      <c r="T38591" s="2"/>
      <c r="V38591" s="2"/>
      <c r="W38591" s="28"/>
      <c r="Y38591" s="30"/>
      <c r="Z38591" s="30"/>
      <c r="AB38591" s="6"/>
    </row>
    <row r="38592" spans="1:28">
      <c r="A38592" s="2"/>
      <c r="B38592" s="2"/>
      <c r="C38592" s="2"/>
      <c r="G38592" s="94"/>
      <c r="H38592" s="94"/>
      <c r="I38592" s="94"/>
      <c r="J38592" s="2"/>
      <c r="P38592" s="30"/>
      <c r="T38592" s="2"/>
      <c r="V38592" s="2"/>
      <c r="W38592" s="28"/>
      <c r="Y38592" s="30"/>
      <c r="Z38592" s="30"/>
      <c r="AB38592" s="6"/>
    </row>
    <row r="38593" spans="1:28">
      <c r="A38593" s="2"/>
      <c r="B38593" s="2"/>
      <c r="C38593" s="2"/>
      <c r="G38593" s="94"/>
      <c r="H38593" s="94"/>
      <c r="I38593" s="94"/>
      <c r="J38593" s="2"/>
      <c r="P38593" s="30"/>
      <c r="T38593" s="2"/>
      <c r="V38593" s="2"/>
      <c r="W38593" s="28"/>
      <c r="Y38593" s="30"/>
      <c r="Z38593" s="30"/>
      <c r="AB38593" s="6"/>
    </row>
    <row r="38594" spans="1:28">
      <c r="A38594" s="2"/>
      <c r="B38594" s="2"/>
      <c r="C38594" s="2"/>
      <c r="G38594" s="94"/>
      <c r="H38594" s="94"/>
      <c r="I38594" s="94"/>
      <c r="J38594" s="2"/>
      <c r="P38594" s="30"/>
      <c r="T38594" s="2"/>
      <c r="V38594" s="2"/>
      <c r="W38594" s="28"/>
      <c r="Y38594" s="30"/>
      <c r="Z38594" s="30"/>
      <c r="AB38594" s="6"/>
    </row>
    <row r="38595" spans="1:28">
      <c r="A38595" s="2"/>
      <c r="B38595" s="2"/>
      <c r="C38595" s="2"/>
      <c r="G38595" s="94"/>
      <c r="H38595" s="94"/>
      <c r="I38595" s="94"/>
      <c r="J38595" s="2"/>
      <c r="P38595" s="30"/>
      <c r="T38595" s="2"/>
      <c r="V38595" s="2"/>
      <c r="W38595" s="28"/>
      <c r="Y38595" s="30"/>
      <c r="Z38595" s="30"/>
      <c r="AB38595" s="6"/>
    </row>
    <row r="38596" spans="1:28">
      <c r="A38596" s="2"/>
      <c r="B38596" s="2"/>
      <c r="C38596" s="2"/>
      <c r="G38596" s="94"/>
      <c r="H38596" s="94"/>
      <c r="I38596" s="94"/>
      <c r="J38596" s="2"/>
      <c r="P38596" s="30"/>
      <c r="T38596" s="2"/>
      <c r="V38596" s="2"/>
      <c r="W38596" s="28"/>
      <c r="Y38596" s="30"/>
      <c r="Z38596" s="30"/>
      <c r="AB38596" s="6"/>
    </row>
    <row r="38597" spans="1:28">
      <c r="A38597" s="2"/>
      <c r="B38597" s="2"/>
      <c r="C38597" s="2"/>
      <c r="G38597" s="94"/>
      <c r="H38597" s="94"/>
      <c r="I38597" s="94"/>
      <c r="J38597" s="2"/>
      <c r="P38597" s="30"/>
      <c r="T38597" s="2"/>
      <c r="V38597" s="2"/>
      <c r="W38597" s="28"/>
      <c r="Y38597" s="30"/>
      <c r="Z38597" s="30"/>
      <c r="AB38597" s="6"/>
    </row>
    <row r="38598" spans="1:28">
      <c r="A38598" s="2"/>
      <c r="B38598" s="2"/>
      <c r="C38598" s="2"/>
      <c r="G38598" s="94"/>
      <c r="H38598" s="94"/>
      <c r="I38598" s="94"/>
      <c r="J38598" s="2"/>
      <c r="P38598" s="30"/>
      <c r="T38598" s="2"/>
      <c r="V38598" s="2"/>
      <c r="W38598" s="28"/>
      <c r="Y38598" s="30"/>
      <c r="Z38598" s="30"/>
      <c r="AB38598" s="6"/>
    </row>
    <row r="38599" spans="1:28">
      <c r="A38599" s="2"/>
      <c r="B38599" s="2"/>
      <c r="C38599" s="2"/>
      <c r="G38599" s="94"/>
      <c r="H38599" s="94"/>
      <c r="I38599" s="94"/>
      <c r="J38599" s="2"/>
      <c r="P38599" s="30"/>
      <c r="T38599" s="2"/>
      <c r="V38599" s="2"/>
      <c r="W38599" s="28"/>
      <c r="Y38599" s="30"/>
      <c r="Z38599" s="30"/>
      <c r="AB38599" s="6"/>
    </row>
    <row r="38600" spans="1:28">
      <c r="A38600" s="2"/>
      <c r="B38600" s="2"/>
      <c r="C38600" s="2"/>
      <c r="G38600" s="94"/>
      <c r="H38600" s="94"/>
      <c r="I38600" s="94"/>
      <c r="J38600" s="2"/>
      <c r="P38600" s="30"/>
      <c r="T38600" s="2"/>
      <c r="V38600" s="2"/>
      <c r="W38600" s="28"/>
      <c r="Y38600" s="30"/>
      <c r="Z38600" s="30"/>
      <c r="AB38600" s="6"/>
    </row>
    <row r="38601" spans="1:28">
      <c r="A38601" s="2"/>
      <c r="B38601" s="2"/>
      <c r="C38601" s="2"/>
      <c r="G38601" s="94"/>
      <c r="H38601" s="94"/>
      <c r="I38601" s="94"/>
      <c r="J38601" s="2"/>
      <c r="P38601" s="30"/>
      <c r="T38601" s="2"/>
      <c r="V38601" s="2"/>
      <c r="W38601" s="28"/>
      <c r="Y38601" s="30"/>
      <c r="Z38601" s="30"/>
      <c r="AB38601" s="6"/>
    </row>
    <row r="38602" spans="1:28">
      <c r="A38602" s="2"/>
      <c r="B38602" s="2"/>
      <c r="C38602" s="2"/>
      <c r="G38602" s="94"/>
      <c r="H38602" s="94"/>
      <c r="I38602" s="94"/>
      <c r="J38602" s="2"/>
      <c r="P38602" s="30"/>
      <c r="T38602" s="2"/>
      <c r="V38602" s="2"/>
      <c r="W38602" s="28"/>
      <c r="Y38602" s="30"/>
      <c r="Z38602" s="30"/>
      <c r="AB38602" s="6"/>
    </row>
    <row r="38603" spans="1:28">
      <c r="A38603" s="2"/>
      <c r="B38603" s="2"/>
      <c r="C38603" s="2"/>
      <c r="G38603" s="94"/>
      <c r="H38603" s="94"/>
      <c r="I38603" s="94"/>
      <c r="J38603" s="2"/>
      <c r="P38603" s="30"/>
      <c r="T38603" s="2"/>
      <c r="V38603" s="2"/>
      <c r="W38603" s="28"/>
      <c r="Y38603" s="30"/>
      <c r="Z38603" s="30"/>
      <c r="AB38603" s="6"/>
    </row>
    <row r="38604" spans="1:28">
      <c r="A38604" s="2"/>
      <c r="B38604" s="2"/>
      <c r="C38604" s="2"/>
      <c r="G38604" s="94"/>
      <c r="H38604" s="94"/>
      <c r="I38604" s="94"/>
      <c r="J38604" s="2"/>
      <c r="P38604" s="30"/>
      <c r="T38604" s="2"/>
      <c r="V38604" s="2"/>
      <c r="W38604" s="28"/>
      <c r="Y38604" s="30"/>
      <c r="Z38604" s="30"/>
      <c r="AB38604" s="6"/>
    </row>
    <row r="38605" spans="1:28">
      <c r="A38605" s="2"/>
      <c r="B38605" s="2"/>
      <c r="C38605" s="2"/>
      <c r="G38605" s="94"/>
      <c r="H38605" s="94"/>
      <c r="I38605" s="94"/>
      <c r="J38605" s="2"/>
      <c r="P38605" s="30"/>
      <c r="T38605" s="2"/>
      <c r="V38605" s="2"/>
      <c r="W38605" s="28"/>
      <c r="Y38605" s="30"/>
      <c r="Z38605" s="30"/>
      <c r="AB38605" s="6"/>
    </row>
    <row r="38606" spans="1:28">
      <c r="A38606" s="2"/>
      <c r="B38606" s="2"/>
      <c r="C38606" s="2"/>
      <c r="G38606" s="94"/>
      <c r="H38606" s="94"/>
      <c r="I38606" s="94"/>
      <c r="J38606" s="2"/>
      <c r="P38606" s="30"/>
      <c r="T38606" s="2"/>
      <c r="V38606" s="2"/>
      <c r="W38606" s="28"/>
      <c r="Y38606" s="30"/>
      <c r="Z38606" s="30"/>
      <c r="AB38606" s="6"/>
    </row>
    <row r="38607" spans="1:28">
      <c r="A38607" s="2"/>
      <c r="B38607" s="2"/>
      <c r="C38607" s="2"/>
      <c r="G38607" s="94"/>
      <c r="H38607" s="94"/>
      <c r="I38607" s="94"/>
      <c r="J38607" s="2"/>
      <c r="P38607" s="30"/>
      <c r="T38607" s="2"/>
      <c r="V38607" s="2"/>
      <c r="W38607" s="28"/>
      <c r="Y38607" s="30"/>
      <c r="Z38607" s="30"/>
      <c r="AB38607" s="6"/>
    </row>
    <row r="38608" spans="1:28">
      <c r="A38608" s="2"/>
      <c r="B38608" s="2"/>
      <c r="C38608" s="2"/>
      <c r="G38608" s="94"/>
      <c r="H38608" s="94"/>
      <c r="I38608" s="94"/>
      <c r="J38608" s="2"/>
      <c r="P38608" s="30"/>
      <c r="T38608" s="2"/>
      <c r="V38608" s="2"/>
      <c r="W38608" s="28"/>
      <c r="Y38608" s="30"/>
      <c r="Z38608" s="30"/>
      <c r="AB38608" s="6"/>
    </row>
    <row r="38609" spans="1:28">
      <c r="A38609" s="2"/>
      <c r="B38609" s="2"/>
      <c r="C38609" s="2"/>
      <c r="G38609" s="94"/>
      <c r="H38609" s="94"/>
      <c r="I38609" s="94"/>
      <c r="J38609" s="2"/>
      <c r="P38609" s="30"/>
      <c r="T38609" s="2"/>
      <c r="V38609" s="2"/>
      <c r="W38609" s="28"/>
      <c r="Y38609" s="30"/>
      <c r="Z38609" s="30"/>
      <c r="AB38609" s="6"/>
    </row>
    <row r="38610" spans="1:28">
      <c r="A38610" s="2"/>
      <c r="B38610" s="2"/>
      <c r="C38610" s="2"/>
      <c r="G38610" s="94"/>
      <c r="H38610" s="94"/>
      <c r="I38610" s="94"/>
      <c r="J38610" s="2"/>
      <c r="P38610" s="30"/>
      <c r="T38610" s="2"/>
      <c r="V38610" s="2"/>
      <c r="W38610" s="28"/>
      <c r="Y38610" s="30"/>
      <c r="Z38610" s="30"/>
      <c r="AB38610" s="6"/>
    </row>
    <row r="38611" spans="1:28">
      <c r="A38611" s="2"/>
      <c r="B38611" s="2"/>
      <c r="C38611" s="2"/>
      <c r="G38611" s="94"/>
      <c r="H38611" s="94"/>
      <c r="I38611" s="94"/>
      <c r="J38611" s="2"/>
      <c r="P38611" s="30"/>
      <c r="T38611" s="2"/>
      <c r="V38611" s="2"/>
      <c r="W38611" s="28"/>
      <c r="Y38611" s="30"/>
      <c r="Z38611" s="30"/>
      <c r="AB38611" s="6"/>
    </row>
    <row r="38612" spans="1:28">
      <c r="A38612" s="2"/>
      <c r="B38612" s="2"/>
      <c r="C38612" s="2"/>
      <c r="G38612" s="94"/>
      <c r="H38612" s="94"/>
      <c r="I38612" s="94"/>
      <c r="J38612" s="2"/>
      <c r="P38612" s="30"/>
      <c r="T38612" s="2"/>
      <c r="V38612" s="2"/>
      <c r="W38612" s="28"/>
      <c r="Y38612" s="30"/>
      <c r="Z38612" s="30"/>
      <c r="AB38612" s="6"/>
    </row>
    <row r="38613" spans="1:28">
      <c r="A38613" s="2"/>
      <c r="B38613" s="2"/>
      <c r="C38613" s="2"/>
      <c r="G38613" s="94"/>
      <c r="H38613" s="94"/>
      <c r="I38613" s="94"/>
      <c r="J38613" s="2"/>
      <c r="P38613" s="30"/>
      <c r="T38613" s="2"/>
      <c r="V38613" s="2"/>
      <c r="W38613" s="28"/>
      <c r="Y38613" s="30"/>
      <c r="Z38613" s="30"/>
      <c r="AB38613" s="6"/>
    </row>
    <row r="38614" spans="1:28">
      <c r="A38614" s="2"/>
      <c r="B38614" s="2"/>
      <c r="C38614" s="2"/>
      <c r="G38614" s="94"/>
      <c r="H38614" s="94"/>
      <c r="I38614" s="94"/>
      <c r="J38614" s="2"/>
      <c r="P38614" s="30"/>
      <c r="T38614" s="2"/>
      <c r="V38614" s="2"/>
      <c r="W38614" s="28"/>
      <c r="Y38614" s="30"/>
      <c r="Z38614" s="30"/>
      <c r="AB38614" s="6"/>
    </row>
    <row r="38615" spans="1:28">
      <c r="A38615" s="2"/>
      <c r="B38615" s="2"/>
      <c r="C38615" s="2"/>
      <c r="G38615" s="94"/>
      <c r="H38615" s="94"/>
      <c r="I38615" s="94"/>
      <c r="J38615" s="2"/>
      <c r="P38615" s="30"/>
      <c r="T38615" s="2"/>
      <c r="V38615" s="2"/>
      <c r="W38615" s="28"/>
      <c r="Y38615" s="30"/>
      <c r="Z38615" s="30"/>
      <c r="AB38615" s="6"/>
    </row>
    <row r="38616" spans="1:28">
      <c r="A38616" s="2"/>
      <c r="B38616" s="2"/>
      <c r="C38616" s="2"/>
      <c r="G38616" s="94"/>
      <c r="H38616" s="94"/>
      <c r="I38616" s="94"/>
      <c r="J38616" s="2"/>
      <c r="P38616" s="30"/>
      <c r="T38616" s="2"/>
      <c r="V38616" s="2"/>
      <c r="W38616" s="28"/>
      <c r="Y38616" s="30"/>
      <c r="Z38616" s="30"/>
      <c r="AB38616" s="6"/>
    </row>
    <row r="38617" spans="1:28">
      <c r="A38617" s="2"/>
      <c r="B38617" s="2"/>
      <c r="C38617" s="2"/>
      <c r="G38617" s="94"/>
      <c r="H38617" s="94"/>
      <c r="I38617" s="94"/>
      <c r="J38617" s="2"/>
      <c r="P38617" s="30"/>
      <c r="T38617" s="2"/>
      <c r="V38617" s="2"/>
      <c r="W38617" s="28"/>
      <c r="Y38617" s="30"/>
      <c r="Z38617" s="30"/>
      <c r="AB38617" s="6"/>
    </row>
    <row r="38618" spans="1:28">
      <c r="A38618" s="2"/>
      <c r="B38618" s="2"/>
      <c r="C38618" s="2"/>
      <c r="G38618" s="94"/>
      <c r="H38618" s="94"/>
      <c r="I38618" s="94"/>
      <c r="J38618" s="2"/>
      <c r="P38618" s="30"/>
      <c r="T38618" s="2"/>
      <c r="V38618" s="2"/>
      <c r="W38618" s="28"/>
      <c r="Y38618" s="30"/>
      <c r="Z38618" s="30"/>
      <c r="AB38618" s="6"/>
    </row>
    <row r="38619" spans="1:28">
      <c r="A38619" s="2"/>
      <c r="B38619" s="2"/>
      <c r="C38619" s="2"/>
      <c r="G38619" s="94"/>
      <c r="H38619" s="94"/>
      <c r="I38619" s="94"/>
      <c r="J38619" s="2"/>
      <c r="P38619" s="30"/>
      <c r="T38619" s="2"/>
      <c r="V38619" s="2"/>
      <c r="W38619" s="28"/>
      <c r="Y38619" s="30"/>
      <c r="Z38619" s="30"/>
      <c r="AB38619" s="6"/>
    </row>
    <row r="38620" spans="1:28">
      <c r="A38620" s="2"/>
      <c r="B38620" s="2"/>
      <c r="C38620" s="2"/>
      <c r="G38620" s="94"/>
      <c r="H38620" s="94"/>
      <c r="I38620" s="94"/>
      <c r="J38620" s="2"/>
      <c r="P38620" s="30"/>
      <c r="T38620" s="2"/>
      <c r="V38620" s="2"/>
      <c r="W38620" s="28"/>
      <c r="Y38620" s="30"/>
      <c r="Z38620" s="30"/>
      <c r="AB38620" s="6"/>
    </row>
    <row r="38621" spans="1:28">
      <c r="A38621" s="2"/>
      <c r="B38621" s="2"/>
      <c r="C38621" s="2"/>
      <c r="G38621" s="94"/>
      <c r="H38621" s="94"/>
      <c r="I38621" s="94"/>
      <c r="J38621" s="2"/>
      <c r="P38621" s="30"/>
      <c r="T38621" s="2"/>
      <c r="V38621" s="2"/>
      <c r="W38621" s="28"/>
      <c r="Y38621" s="30"/>
      <c r="Z38621" s="30"/>
      <c r="AB38621" s="6"/>
    </row>
    <row r="38622" spans="1:28">
      <c r="A38622" s="2"/>
      <c r="B38622" s="2"/>
      <c r="C38622" s="2"/>
      <c r="G38622" s="94"/>
      <c r="H38622" s="94"/>
      <c r="I38622" s="94"/>
      <c r="J38622" s="2"/>
      <c r="P38622" s="30"/>
      <c r="T38622" s="2"/>
      <c r="V38622" s="2"/>
      <c r="W38622" s="28"/>
      <c r="Y38622" s="30"/>
      <c r="Z38622" s="30"/>
      <c r="AB38622" s="6"/>
    </row>
    <row r="38623" spans="1:28">
      <c r="A38623" s="2"/>
      <c r="B38623" s="2"/>
      <c r="C38623" s="2"/>
      <c r="G38623" s="94"/>
      <c r="H38623" s="94"/>
      <c r="I38623" s="94"/>
      <c r="J38623" s="2"/>
      <c r="P38623" s="30"/>
      <c r="T38623" s="2"/>
      <c r="V38623" s="2"/>
      <c r="W38623" s="28"/>
      <c r="Y38623" s="30"/>
      <c r="Z38623" s="30"/>
      <c r="AB38623" s="6"/>
    </row>
    <row r="38624" spans="1:28">
      <c r="A38624" s="2"/>
      <c r="B38624" s="2"/>
      <c r="C38624" s="2"/>
      <c r="G38624" s="94"/>
      <c r="H38624" s="94"/>
      <c r="I38624" s="94"/>
      <c r="J38624" s="2"/>
      <c r="P38624" s="30"/>
      <c r="T38624" s="2"/>
      <c r="V38624" s="2"/>
      <c r="W38624" s="28"/>
      <c r="Y38624" s="30"/>
      <c r="Z38624" s="30"/>
      <c r="AB38624" s="6"/>
    </row>
    <row r="38625" spans="1:28">
      <c r="A38625" s="2"/>
      <c r="B38625" s="2"/>
      <c r="C38625" s="2"/>
      <c r="G38625" s="94"/>
      <c r="H38625" s="94"/>
      <c r="I38625" s="94"/>
      <c r="J38625" s="2"/>
      <c r="P38625" s="30"/>
      <c r="T38625" s="2"/>
      <c r="V38625" s="2"/>
      <c r="W38625" s="28"/>
      <c r="Y38625" s="30"/>
      <c r="Z38625" s="30"/>
      <c r="AB38625" s="6"/>
    </row>
    <row r="38626" spans="1:28">
      <c r="A38626" s="2"/>
      <c r="B38626" s="2"/>
      <c r="C38626" s="2"/>
      <c r="G38626" s="94"/>
      <c r="H38626" s="94"/>
      <c r="I38626" s="94"/>
      <c r="J38626" s="2"/>
      <c r="P38626" s="30"/>
      <c r="T38626" s="2"/>
      <c r="V38626" s="2"/>
      <c r="W38626" s="28"/>
      <c r="Y38626" s="30"/>
      <c r="Z38626" s="30"/>
      <c r="AB38626" s="6"/>
    </row>
    <row r="38627" spans="1:28">
      <c r="A38627" s="2"/>
      <c r="B38627" s="2"/>
      <c r="C38627" s="2"/>
      <c r="G38627" s="94"/>
      <c r="H38627" s="94"/>
      <c r="I38627" s="94"/>
      <c r="J38627" s="2"/>
      <c r="P38627" s="30"/>
      <c r="T38627" s="2"/>
      <c r="V38627" s="2"/>
      <c r="W38627" s="28"/>
      <c r="Y38627" s="30"/>
      <c r="Z38627" s="30"/>
      <c r="AB38627" s="6"/>
    </row>
    <row r="38628" spans="1:28">
      <c r="A38628" s="2"/>
      <c r="B38628" s="2"/>
      <c r="C38628" s="2"/>
      <c r="G38628" s="94"/>
      <c r="H38628" s="94"/>
      <c r="I38628" s="94"/>
      <c r="J38628" s="2"/>
      <c r="P38628" s="30"/>
      <c r="T38628" s="2"/>
      <c r="V38628" s="2"/>
      <c r="W38628" s="28"/>
      <c r="Y38628" s="30"/>
      <c r="Z38628" s="30"/>
      <c r="AB38628" s="6"/>
    </row>
    <row r="38629" spans="1:28">
      <c r="A38629" s="2"/>
      <c r="B38629" s="2"/>
      <c r="C38629" s="2"/>
      <c r="G38629" s="94"/>
      <c r="H38629" s="94"/>
      <c r="I38629" s="94"/>
      <c r="J38629" s="2"/>
      <c r="P38629" s="30"/>
      <c r="T38629" s="2"/>
      <c r="V38629" s="2"/>
      <c r="W38629" s="28"/>
      <c r="Y38629" s="30"/>
      <c r="Z38629" s="30"/>
      <c r="AB38629" s="6"/>
    </row>
    <row r="38630" spans="1:28">
      <c r="A38630" s="2"/>
      <c r="B38630" s="2"/>
      <c r="C38630" s="2"/>
      <c r="G38630" s="94"/>
      <c r="H38630" s="94"/>
      <c r="I38630" s="94"/>
      <c r="J38630" s="2"/>
      <c r="P38630" s="30"/>
      <c r="T38630" s="2"/>
      <c r="V38630" s="2"/>
      <c r="W38630" s="28"/>
      <c r="Y38630" s="30"/>
      <c r="Z38630" s="30"/>
      <c r="AB38630" s="6"/>
    </row>
    <row r="38631" spans="1:28">
      <c r="A38631" s="2"/>
      <c r="B38631" s="2"/>
      <c r="C38631" s="2"/>
      <c r="G38631" s="94"/>
      <c r="H38631" s="94"/>
      <c r="I38631" s="94"/>
      <c r="J38631" s="2"/>
      <c r="P38631" s="30"/>
      <c r="T38631" s="2"/>
      <c r="V38631" s="2"/>
      <c r="W38631" s="28"/>
      <c r="Y38631" s="30"/>
      <c r="Z38631" s="30"/>
      <c r="AB38631" s="6"/>
    </row>
    <row r="38632" spans="1:28">
      <c r="A38632" s="2"/>
      <c r="B38632" s="2"/>
      <c r="C38632" s="2"/>
      <c r="G38632" s="94"/>
      <c r="H38632" s="94"/>
      <c r="I38632" s="94"/>
      <c r="J38632" s="2"/>
      <c r="P38632" s="30"/>
      <c r="T38632" s="2"/>
      <c r="V38632" s="2"/>
      <c r="W38632" s="28"/>
      <c r="Y38632" s="30"/>
      <c r="Z38632" s="30"/>
      <c r="AB38632" s="6"/>
    </row>
    <row r="38633" spans="1:28">
      <c r="A38633" s="2"/>
      <c r="B38633" s="2"/>
      <c r="C38633" s="2"/>
      <c r="G38633" s="94"/>
      <c r="H38633" s="94"/>
      <c r="I38633" s="94"/>
      <c r="J38633" s="2"/>
      <c r="P38633" s="30"/>
      <c r="T38633" s="2"/>
      <c r="V38633" s="2"/>
      <c r="W38633" s="28"/>
      <c r="Y38633" s="30"/>
      <c r="Z38633" s="30"/>
      <c r="AB38633" s="6"/>
    </row>
    <row r="38634" spans="1:28">
      <c r="A38634" s="2"/>
      <c r="B38634" s="2"/>
      <c r="C38634" s="2"/>
      <c r="G38634" s="94"/>
      <c r="H38634" s="94"/>
      <c r="I38634" s="94"/>
      <c r="J38634" s="2"/>
      <c r="P38634" s="30"/>
      <c r="T38634" s="2"/>
      <c r="V38634" s="2"/>
      <c r="W38634" s="28"/>
      <c r="Y38634" s="30"/>
      <c r="Z38634" s="30"/>
      <c r="AB38634" s="6"/>
    </row>
    <row r="38635" spans="1:28">
      <c r="A38635" s="2"/>
      <c r="B38635" s="2"/>
      <c r="C38635" s="2"/>
      <c r="G38635" s="94"/>
      <c r="H38635" s="94"/>
      <c r="I38635" s="94"/>
      <c r="J38635" s="2"/>
      <c r="P38635" s="30"/>
      <c r="T38635" s="2"/>
      <c r="V38635" s="2"/>
      <c r="W38635" s="28"/>
      <c r="Y38635" s="30"/>
      <c r="Z38635" s="30"/>
      <c r="AB38635" s="6"/>
    </row>
    <row r="38636" spans="1:28">
      <c r="A38636" s="2"/>
      <c r="B38636" s="2"/>
      <c r="C38636" s="2"/>
      <c r="G38636" s="94"/>
      <c r="H38636" s="94"/>
      <c r="I38636" s="94"/>
      <c r="J38636" s="2"/>
      <c r="P38636" s="30"/>
      <c r="T38636" s="2"/>
      <c r="V38636" s="2"/>
      <c r="W38636" s="28"/>
      <c r="Y38636" s="30"/>
      <c r="Z38636" s="30"/>
      <c r="AB38636" s="6"/>
    </row>
    <row r="38637" spans="1:28">
      <c r="A38637" s="2"/>
      <c r="B38637" s="2"/>
      <c r="C38637" s="2"/>
      <c r="G38637" s="94"/>
      <c r="H38637" s="94"/>
      <c r="I38637" s="94"/>
      <c r="J38637" s="2"/>
      <c r="P38637" s="30"/>
      <c r="T38637" s="2"/>
      <c r="V38637" s="2"/>
      <c r="W38637" s="28"/>
      <c r="Y38637" s="30"/>
      <c r="Z38637" s="30"/>
      <c r="AB38637" s="6"/>
    </row>
    <row r="38638" spans="1:28">
      <c r="A38638" s="2"/>
      <c r="B38638" s="2"/>
      <c r="C38638" s="2"/>
      <c r="G38638" s="94"/>
      <c r="H38638" s="94"/>
      <c r="I38638" s="94"/>
      <c r="J38638" s="2"/>
      <c r="P38638" s="30"/>
      <c r="T38638" s="2"/>
      <c r="V38638" s="2"/>
      <c r="W38638" s="28"/>
      <c r="Y38638" s="30"/>
      <c r="Z38638" s="30"/>
      <c r="AB38638" s="6"/>
    </row>
    <row r="38639" spans="1:28">
      <c r="A38639" s="2"/>
      <c r="B38639" s="2"/>
      <c r="C38639" s="2"/>
      <c r="G38639" s="94"/>
      <c r="H38639" s="94"/>
      <c r="I38639" s="94"/>
      <c r="J38639" s="2"/>
      <c r="P38639" s="30"/>
      <c r="T38639" s="2"/>
      <c r="V38639" s="2"/>
      <c r="W38639" s="28"/>
      <c r="Y38639" s="30"/>
      <c r="Z38639" s="30"/>
      <c r="AB38639" s="6"/>
    </row>
    <row r="38640" spans="1:28">
      <c r="A38640" s="2"/>
      <c r="B38640" s="2"/>
      <c r="C38640" s="2"/>
      <c r="G38640" s="94"/>
      <c r="H38640" s="94"/>
      <c r="I38640" s="94"/>
      <c r="J38640" s="2"/>
      <c r="P38640" s="30"/>
      <c r="T38640" s="2"/>
      <c r="V38640" s="2"/>
      <c r="W38640" s="28"/>
      <c r="Y38640" s="30"/>
      <c r="Z38640" s="30"/>
      <c r="AB38640" s="6"/>
    </row>
    <row r="38641" spans="1:28">
      <c r="A38641" s="2"/>
      <c r="B38641" s="2"/>
      <c r="C38641" s="2"/>
      <c r="G38641" s="94"/>
      <c r="H38641" s="94"/>
      <c r="I38641" s="94"/>
      <c r="J38641" s="2"/>
      <c r="P38641" s="30"/>
      <c r="T38641" s="2"/>
      <c r="V38641" s="2"/>
      <c r="W38641" s="28"/>
      <c r="Y38641" s="30"/>
      <c r="Z38641" s="30"/>
      <c r="AB38641" s="6"/>
    </row>
    <row r="38642" spans="1:28">
      <c r="A38642" s="2"/>
      <c r="B38642" s="2"/>
      <c r="C38642" s="2"/>
      <c r="G38642" s="94"/>
      <c r="H38642" s="94"/>
      <c r="I38642" s="94"/>
      <c r="J38642" s="2"/>
      <c r="P38642" s="30"/>
      <c r="T38642" s="2"/>
      <c r="V38642" s="2"/>
      <c r="W38642" s="28"/>
      <c r="Y38642" s="30"/>
      <c r="Z38642" s="30"/>
      <c r="AB38642" s="6"/>
    </row>
    <row r="38643" spans="1:28">
      <c r="A38643" s="2"/>
      <c r="B38643" s="2"/>
      <c r="C38643" s="2"/>
      <c r="G38643" s="94"/>
      <c r="H38643" s="94"/>
      <c r="I38643" s="94"/>
      <c r="J38643" s="2"/>
      <c r="P38643" s="30"/>
      <c r="T38643" s="2"/>
      <c r="V38643" s="2"/>
      <c r="W38643" s="28"/>
      <c r="Y38643" s="30"/>
      <c r="Z38643" s="30"/>
      <c r="AB38643" s="6"/>
    </row>
    <row r="38644" spans="1:28">
      <c r="A38644" s="2"/>
      <c r="B38644" s="2"/>
      <c r="C38644" s="2"/>
      <c r="G38644" s="94"/>
      <c r="H38644" s="94"/>
      <c r="I38644" s="94"/>
      <c r="J38644" s="2"/>
      <c r="P38644" s="30"/>
      <c r="T38644" s="2"/>
      <c r="V38644" s="2"/>
      <c r="W38644" s="28"/>
      <c r="Y38644" s="30"/>
      <c r="Z38644" s="30"/>
      <c r="AB38644" s="6"/>
    </row>
    <row r="38645" spans="1:28">
      <c r="A38645" s="2"/>
      <c r="B38645" s="2"/>
      <c r="C38645" s="2"/>
      <c r="G38645" s="94"/>
      <c r="H38645" s="94"/>
      <c r="I38645" s="94"/>
      <c r="J38645" s="2"/>
      <c r="P38645" s="30"/>
      <c r="T38645" s="2"/>
      <c r="V38645" s="2"/>
      <c r="W38645" s="28"/>
      <c r="Y38645" s="30"/>
      <c r="Z38645" s="30"/>
      <c r="AB38645" s="6"/>
    </row>
    <row r="38646" spans="1:28">
      <c r="A38646" s="2"/>
      <c r="B38646" s="2"/>
      <c r="C38646" s="2"/>
      <c r="G38646" s="94"/>
      <c r="H38646" s="94"/>
      <c r="I38646" s="94"/>
      <c r="J38646" s="2"/>
      <c r="P38646" s="30"/>
      <c r="T38646" s="2"/>
      <c r="V38646" s="2"/>
      <c r="W38646" s="28"/>
      <c r="Y38646" s="30"/>
      <c r="Z38646" s="30"/>
      <c r="AB38646" s="6"/>
    </row>
    <row r="38647" spans="1:28">
      <c r="A38647" s="2"/>
      <c r="B38647" s="2"/>
      <c r="C38647" s="2"/>
      <c r="G38647" s="94"/>
      <c r="H38647" s="94"/>
      <c r="I38647" s="94"/>
      <c r="J38647" s="2"/>
      <c r="P38647" s="30"/>
      <c r="T38647" s="2"/>
      <c r="V38647" s="2"/>
      <c r="W38647" s="28"/>
      <c r="Y38647" s="30"/>
      <c r="Z38647" s="30"/>
      <c r="AB38647" s="6"/>
    </row>
    <row r="38648" spans="1:28">
      <c r="A38648" s="2"/>
      <c r="B38648" s="2"/>
      <c r="C38648" s="2"/>
      <c r="G38648" s="94"/>
      <c r="H38648" s="94"/>
      <c r="I38648" s="94"/>
      <c r="J38648" s="2"/>
      <c r="P38648" s="30"/>
      <c r="T38648" s="2"/>
      <c r="V38648" s="2"/>
      <c r="W38648" s="28"/>
      <c r="Y38648" s="30"/>
      <c r="Z38648" s="30"/>
      <c r="AB38648" s="6"/>
    </row>
    <row r="38649" spans="1:28">
      <c r="A38649" s="2"/>
      <c r="B38649" s="2"/>
      <c r="C38649" s="2"/>
      <c r="G38649" s="94"/>
      <c r="H38649" s="94"/>
      <c r="I38649" s="94"/>
      <c r="J38649" s="2"/>
      <c r="P38649" s="30"/>
      <c r="T38649" s="2"/>
      <c r="V38649" s="2"/>
      <c r="W38649" s="28"/>
      <c r="Y38649" s="30"/>
      <c r="Z38649" s="30"/>
      <c r="AB38649" s="6"/>
    </row>
    <row r="38650" spans="1:28">
      <c r="A38650" s="2"/>
      <c r="B38650" s="2"/>
      <c r="C38650" s="2"/>
      <c r="G38650" s="94"/>
      <c r="H38650" s="94"/>
      <c r="I38650" s="94"/>
      <c r="J38650" s="2"/>
      <c r="P38650" s="30"/>
      <c r="T38650" s="2"/>
      <c r="V38650" s="2"/>
      <c r="W38650" s="28"/>
      <c r="Y38650" s="30"/>
      <c r="Z38650" s="30"/>
      <c r="AB38650" s="6"/>
    </row>
    <row r="38651" spans="1:28">
      <c r="A38651" s="2"/>
      <c r="B38651" s="2"/>
      <c r="C38651" s="2"/>
      <c r="G38651" s="94"/>
      <c r="H38651" s="94"/>
      <c r="I38651" s="94"/>
      <c r="J38651" s="2"/>
      <c r="P38651" s="30"/>
      <c r="T38651" s="2"/>
      <c r="V38651" s="2"/>
      <c r="W38651" s="28"/>
      <c r="Y38651" s="30"/>
      <c r="Z38651" s="30"/>
      <c r="AB38651" s="6"/>
    </row>
    <row r="38652" spans="1:28">
      <c r="A38652" s="2"/>
      <c r="B38652" s="2"/>
      <c r="C38652" s="2"/>
      <c r="G38652" s="94"/>
      <c r="H38652" s="94"/>
      <c r="I38652" s="94"/>
      <c r="J38652" s="2"/>
      <c r="P38652" s="30"/>
      <c r="T38652" s="2"/>
      <c r="V38652" s="2"/>
      <c r="W38652" s="28"/>
      <c r="Y38652" s="30"/>
      <c r="Z38652" s="30"/>
      <c r="AB38652" s="6"/>
    </row>
    <row r="38653" spans="1:28">
      <c r="A38653" s="2"/>
      <c r="B38653" s="2"/>
      <c r="C38653" s="2"/>
      <c r="G38653" s="94"/>
      <c r="H38653" s="94"/>
      <c r="I38653" s="94"/>
      <c r="J38653" s="2"/>
      <c r="P38653" s="30"/>
      <c r="T38653" s="2"/>
      <c r="V38653" s="2"/>
      <c r="W38653" s="28"/>
      <c r="Y38653" s="30"/>
      <c r="Z38653" s="30"/>
      <c r="AB38653" s="6"/>
    </row>
    <row r="38654" spans="1:28">
      <c r="A38654" s="2"/>
      <c r="B38654" s="2"/>
      <c r="C38654" s="2"/>
      <c r="G38654" s="94"/>
      <c r="H38654" s="94"/>
      <c r="I38654" s="94"/>
      <c r="J38654" s="2"/>
      <c r="P38654" s="30"/>
      <c r="T38654" s="2"/>
      <c r="V38654" s="2"/>
      <c r="W38654" s="28"/>
      <c r="Y38654" s="30"/>
      <c r="Z38654" s="30"/>
      <c r="AB38654" s="6"/>
    </row>
    <row r="38655" spans="1:28">
      <c r="A38655" s="2"/>
      <c r="B38655" s="2"/>
      <c r="C38655" s="2"/>
      <c r="G38655" s="94"/>
      <c r="H38655" s="94"/>
      <c r="I38655" s="94"/>
      <c r="J38655" s="2"/>
      <c r="P38655" s="30"/>
      <c r="T38655" s="2"/>
      <c r="V38655" s="2"/>
      <c r="W38655" s="28"/>
      <c r="Y38655" s="30"/>
      <c r="Z38655" s="30"/>
      <c r="AB38655" s="6"/>
    </row>
    <row r="38656" spans="1:28">
      <c r="A38656" s="2"/>
      <c r="B38656" s="2"/>
      <c r="C38656" s="2"/>
      <c r="G38656" s="94"/>
      <c r="H38656" s="94"/>
      <c r="I38656" s="94"/>
      <c r="J38656" s="2"/>
      <c r="P38656" s="30"/>
      <c r="T38656" s="2"/>
      <c r="V38656" s="2"/>
      <c r="W38656" s="28"/>
      <c r="Y38656" s="30"/>
      <c r="Z38656" s="30"/>
      <c r="AB38656" s="6"/>
    </row>
    <row r="38657" spans="1:28">
      <c r="A38657" s="2"/>
      <c r="B38657" s="2"/>
      <c r="C38657" s="2"/>
      <c r="G38657" s="94"/>
      <c r="H38657" s="94"/>
      <c r="I38657" s="94"/>
      <c r="J38657" s="2"/>
      <c r="P38657" s="30"/>
      <c r="T38657" s="2"/>
      <c r="V38657" s="2"/>
      <c r="W38657" s="28"/>
      <c r="Y38657" s="30"/>
      <c r="Z38657" s="30"/>
      <c r="AB38657" s="6"/>
    </row>
    <row r="38658" spans="1:28">
      <c r="A38658" s="2"/>
      <c r="B38658" s="2"/>
      <c r="C38658" s="2"/>
      <c r="G38658" s="94"/>
      <c r="H38658" s="94"/>
      <c r="I38658" s="94"/>
      <c r="J38658" s="2"/>
      <c r="P38658" s="30"/>
      <c r="T38658" s="2"/>
      <c r="V38658" s="2"/>
      <c r="W38658" s="28"/>
      <c r="Y38658" s="30"/>
      <c r="Z38658" s="30"/>
      <c r="AB38658" s="6"/>
    </row>
    <row r="38659" spans="1:28">
      <c r="A38659" s="2"/>
      <c r="B38659" s="2"/>
      <c r="C38659" s="2"/>
      <c r="G38659" s="94"/>
      <c r="H38659" s="94"/>
      <c r="I38659" s="94"/>
      <c r="J38659" s="2"/>
      <c r="P38659" s="30"/>
      <c r="T38659" s="2"/>
      <c r="V38659" s="2"/>
      <c r="W38659" s="28"/>
      <c r="Y38659" s="30"/>
      <c r="Z38659" s="30"/>
      <c r="AB38659" s="6"/>
    </row>
    <row r="38660" spans="1:28">
      <c r="A38660" s="2"/>
      <c r="B38660" s="2"/>
      <c r="C38660" s="2"/>
      <c r="G38660" s="94"/>
      <c r="H38660" s="94"/>
      <c r="I38660" s="94"/>
      <c r="J38660" s="2"/>
      <c r="P38660" s="30"/>
      <c r="T38660" s="2"/>
      <c r="V38660" s="2"/>
      <c r="W38660" s="28"/>
      <c r="Y38660" s="30"/>
      <c r="Z38660" s="30"/>
      <c r="AB38660" s="6"/>
    </row>
    <row r="38661" spans="1:28">
      <c r="A38661" s="2"/>
      <c r="B38661" s="2"/>
      <c r="C38661" s="2"/>
      <c r="G38661" s="94"/>
      <c r="H38661" s="94"/>
      <c r="I38661" s="94"/>
      <c r="J38661" s="2"/>
      <c r="P38661" s="30"/>
      <c r="T38661" s="2"/>
      <c r="V38661" s="2"/>
      <c r="W38661" s="28"/>
      <c r="Y38661" s="30"/>
      <c r="Z38661" s="30"/>
      <c r="AB38661" s="6"/>
    </row>
    <row r="38662" spans="1:28">
      <c r="A38662" s="2"/>
      <c r="B38662" s="2"/>
      <c r="C38662" s="2"/>
      <c r="G38662" s="94"/>
      <c r="H38662" s="94"/>
      <c r="I38662" s="94"/>
      <c r="J38662" s="2"/>
      <c r="P38662" s="30"/>
      <c r="T38662" s="2"/>
      <c r="V38662" s="2"/>
      <c r="W38662" s="28"/>
      <c r="Y38662" s="30"/>
      <c r="Z38662" s="30"/>
      <c r="AB38662" s="6"/>
    </row>
    <row r="38663" spans="1:28">
      <c r="A38663" s="2"/>
      <c r="B38663" s="2"/>
      <c r="C38663" s="2"/>
      <c r="G38663" s="94"/>
      <c r="H38663" s="94"/>
      <c r="I38663" s="94"/>
      <c r="J38663" s="2"/>
      <c r="P38663" s="30"/>
      <c r="T38663" s="2"/>
      <c r="V38663" s="2"/>
      <c r="W38663" s="28"/>
      <c r="Y38663" s="30"/>
      <c r="Z38663" s="30"/>
      <c r="AB38663" s="6"/>
    </row>
    <row r="38664" spans="1:28">
      <c r="A38664" s="2"/>
      <c r="B38664" s="2"/>
      <c r="C38664" s="2"/>
      <c r="G38664" s="94"/>
      <c r="H38664" s="94"/>
      <c r="I38664" s="94"/>
      <c r="J38664" s="2"/>
      <c r="P38664" s="30"/>
      <c r="T38664" s="2"/>
      <c r="V38664" s="2"/>
      <c r="W38664" s="28"/>
      <c r="Y38664" s="30"/>
      <c r="Z38664" s="30"/>
      <c r="AB38664" s="6"/>
    </row>
    <row r="38665" spans="1:28">
      <c r="A38665" s="2"/>
      <c r="B38665" s="2"/>
      <c r="C38665" s="2"/>
      <c r="G38665" s="94"/>
      <c r="H38665" s="94"/>
      <c r="I38665" s="94"/>
      <c r="J38665" s="2"/>
      <c r="P38665" s="30"/>
      <c r="T38665" s="2"/>
      <c r="V38665" s="2"/>
      <c r="W38665" s="28"/>
      <c r="Y38665" s="30"/>
      <c r="Z38665" s="30"/>
      <c r="AB38665" s="6"/>
    </row>
    <row r="38666" spans="1:28">
      <c r="A38666" s="2"/>
      <c r="B38666" s="2"/>
      <c r="C38666" s="2"/>
      <c r="G38666" s="94"/>
      <c r="H38666" s="94"/>
      <c r="I38666" s="94"/>
      <c r="J38666" s="2"/>
      <c r="P38666" s="30"/>
      <c r="T38666" s="2"/>
      <c r="V38666" s="2"/>
      <c r="W38666" s="28"/>
      <c r="Y38666" s="30"/>
      <c r="Z38666" s="30"/>
      <c r="AB38666" s="6"/>
    </row>
    <row r="38667" spans="1:28">
      <c r="A38667" s="2"/>
      <c r="B38667" s="2"/>
      <c r="C38667" s="2"/>
      <c r="G38667" s="94"/>
      <c r="H38667" s="94"/>
      <c r="I38667" s="94"/>
      <c r="J38667" s="2"/>
      <c r="P38667" s="30"/>
      <c r="T38667" s="2"/>
      <c r="V38667" s="2"/>
      <c r="W38667" s="28"/>
      <c r="Y38667" s="30"/>
      <c r="Z38667" s="30"/>
      <c r="AB38667" s="6"/>
    </row>
    <row r="38668" spans="1:28">
      <c r="A38668" s="2"/>
      <c r="B38668" s="2"/>
      <c r="C38668" s="2"/>
      <c r="G38668" s="94"/>
      <c r="H38668" s="94"/>
      <c r="I38668" s="94"/>
      <c r="J38668" s="2"/>
      <c r="P38668" s="30"/>
      <c r="T38668" s="2"/>
      <c r="V38668" s="2"/>
      <c r="W38668" s="28"/>
      <c r="Y38668" s="30"/>
      <c r="Z38668" s="30"/>
      <c r="AB38668" s="6"/>
    </row>
    <row r="38669" spans="1:28">
      <c r="A38669" s="2"/>
      <c r="B38669" s="2"/>
      <c r="C38669" s="2"/>
      <c r="G38669" s="94"/>
      <c r="H38669" s="94"/>
      <c r="I38669" s="94"/>
      <c r="J38669" s="2"/>
      <c r="P38669" s="30"/>
      <c r="T38669" s="2"/>
      <c r="V38669" s="2"/>
      <c r="W38669" s="28"/>
      <c r="Y38669" s="30"/>
      <c r="Z38669" s="30"/>
      <c r="AB38669" s="6"/>
    </row>
    <row r="38670" spans="1:28">
      <c r="A38670" s="2"/>
      <c r="B38670" s="2"/>
      <c r="C38670" s="2"/>
      <c r="G38670" s="94"/>
      <c r="H38670" s="94"/>
      <c r="I38670" s="94"/>
      <c r="J38670" s="2"/>
      <c r="P38670" s="30"/>
      <c r="T38670" s="2"/>
      <c r="V38670" s="2"/>
      <c r="W38670" s="28"/>
      <c r="Y38670" s="30"/>
      <c r="Z38670" s="30"/>
      <c r="AB38670" s="6"/>
    </row>
    <row r="38671" spans="1:28">
      <c r="A38671" s="2"/>
      <c r="B38671" s="2"/>
      <c r="C38671" s="2"/>
      <c r="G38671" s="94"/>
      <c r="H38671" s="94"/>
      <c r="I38671" s="94"/>
      <c r="J38671" s="2"/>
      <c r="P38671" s="30"/>
      <c r="T38671" s="2"/>
      <c r="V38671" s="2"/>
      <c r="W38671" s="28"/>
      <c r="Y38671" s="30"/>
      <c r="Z38671" s="30"/>
      <c r="AB38671" s="6"/>
    </row>
    <row r="38672" spans="1:28">
      <c r="A38672" s="2"/>
      <c r="B38672" s="2"/>
      <c r="C38672" s="2"/>
      <c r="G38672" s="94"/>
      <c r="H38672" s="94"/>
      <c r="I38672" s="94"/>
      <c r="J38672" s="2"/>
      <c r="P38672" s="30"/>
      <c r="T38672" s="2"/>
      <c r="V38672" s="2"/>
      <c r="W38672" s="28"/>
      <c r="Y38672" s="30"/>
      <c r="Z38672" s="30"/>
      <c r="AB38672" s="6"/>
    </row>
    <row r="38673" spans="1:28">
      <c r="A38673" s="2"/>
      <c r="B38673" s="2"/>
      <c r="C38673" s="2"/>
      <c r="G38673" s="94"/>
      <c r="H38673" s="94"/>
      <c r="I38673" s="94"/>
      <c r="J38673" s="2"/>
      <c r="P38673" s="30"/>
      <c r="T38673" s="2"/>
      <c r="V38673" s="2"/>
      <c r="W38673" s="28"/>
      <c r="Y38673" s="30"/>
      <c r="Z38673" s="30"/>
      <c r="AB38673" s="6"/>
    </row>
    <row r="38674" spans="1:28">
      <c r="A38674" s="2"/>
      <c r="B38674" s="2"/>
      <c r="C38674" s="2"/>
      <c r="G38674" s="94"/>
      <c r="H38674" s="94"/>
      <c r="I38674" s="94"/>
      <c r="J38674" s="2"/>
      <c r="P38674" s="30"/>
      <c r="T38674" s="2"/>
      <c r="V38674" s="2"/>
      <c r="W38674" s="28"/>
      <c r="Y38674" s="30"/>
      <c r="Z38674" s="30"/>
      <c r="AB38674" s="6"/>
    </row>
    <row r="38675" spans="1:28">
      <c r="A38675" s="2"/>
      <c r="B38675" s="2"/>
      <c r="C38675" s="2"/>
      <c r="G38675" s="94"/>
      <c r="H38675" s="94"/>
      <c r="I38675" s="94"/>
      <c r="J38675" s="2"/>
      <c r="P38675" s="30"/>
      <c r="T38675" s="2"/>
      <c r="V38675" s="2"/>
      <c r="W38675" s="28"/>
      <c r="Y38675" s="30"/>
      <c r="Z38675" s="30"/>
      <c r="AB38675" s="6"/>
    </row>
    <row r="38676" spans="1:28">
      <c r="A38676" s="2"/>
      <c r="B38676" s="2"/>
      <c r="C38676" s="2"/>
      <c r="G38676" s="94"/>
      <c r="H38676" s="94"/>
      <c r="I38676" s="94"/>
      <c r="J38676" s="2"/>
      <c r="P38676" s="30"/>
      <c r="T38676" s="2"/>
      <c r="V38676" s="2"/>
      <c r="W38676" s="28"/>
      <c r="Y38676" s="30"/>
      <c r="Z38676" s="30"/>
      <c r="AB38676" s="6"/>
    </row>
    <row r="38677" spans="1:28">
      <c r="A38677" s="2"/>
      <c r="B38677" s="2"/>
      <c r="C38677" s="2"/>
      <c r="G38677" s="94"/>
      <c r="H38677" s="94"/>
      <c r="I38677" s="94"/>
      <c r="J38677" s="2"/>
      <c r="P38677" s="30"/>
      <c r="T38677" s="2"/>
      <c r="V38677" s="2"/>
      <c r="W38677" s="28"/>
      <c r="Y38677" s="30"/>
      <c r="Z38677" s="30"/>
      <c r="AB38677" s="6"/>
    </row>
    <row r="38678" spans="1:28">
      <c r="A38678" s="2"/>
      <c r="B38678" s="2"/>
      <c r="C38678" s="2"/>
      <c r="G38678" s="94"/>
      <c r="H38678" s="94"/>
      <c r="I38678" s="94"/>
      <c r="J38678" s="2"/>
      <c r="P38678" s="30"/>
      <c r="T38678" s="2"/>
      <c r="V38678" s="2"/>
      <c r="W38678" s="28"/>
      <c r="Y38678" s="30"/>
      <c r="Z38678" s="30"/>
      <c r="AB38678" s="6"/>
    </row>
    <row r="38679" spans="1:28">
      <c r="A38679" s="2"/>
      <c r="B38679" s="2"/>
      <c r="C38679" s="2"/>
      <c r="G38679" s="94"/>
      <c r="H38679" s="94"/>
      <c r="I38679" s="94"/>
      <c r="J38679" s="2"/>
      <c r="P38679" s="30"/>
      <c r="T38679" s="2"/>
      <c r="V38679" s="2"/>
      <c r="W38679" s="28"/>
      <c r="Y38679" s="30"/>
      <c r="Z38679" s="30"/>
      <c r="AB38679" s="6"/>
    </row>
    <row r="38680" spans="1:28">
      <c r="A38680" s="2"/>
      <c r="B38680" s="2"/>
      <c r="C38680" s="2"/>
      <c r="G38680" s="94"/>
      <c r="H38680" s="94"/>
      <c r="I38680" s="94"/>
      <c r="J38680" s="2"/>
      <c r="P38680" s="30"/>
      <c r="T38680" s="2"/>
      <c r="V38680" s="2"/>
      <c r="W38680" s="28"/>
      <c r="Y38680" s="30"/>
      <c r="Z38680" s="30"/>
      <c r="AB38680" s="6"/>
    </row>
    <row r="38681" spans="1:28">
      <c r="A38681" s="2"/>
      <c r="B38681" s="2"/>
      <c r="C38681" s="2"/>
      <c r="G38681" s="94"/>
      <c r="H38681" s="94"/>
      <c r="I38681" s="94"/>
      <c r="J38681" s="2"/>
      <c r="P38681" s="30"/>
      <c r="T38681" s="2"/>
      <c r="V38681" s="2"/>
      <c r="W38681" s="28"/>
      <c r="Y38681" s="30"/>
      <c r="Z38681" s="30"/>
      <c r="AB38681" s="6"/>
    </row>
    <row r="38682" spans="1:28">
      <c r="A38682" s="2"/>
      <c r="B38682" s="2"/>
      <c r="C38682" s="2"/>
      <c r="G38682" s="94"/>
      <c r="H38682" s="94"/>
      <c r="I38682" s="94"/>
      <c r="J38682" s="2"/>
      <c r="P38682" s="30"/>
      <c r="T38682" s="2"/>
      <c r="V38682" s="2"/>
      <c r="W38682" s="28"/>
      <c r="Y38682" s="30"/>
      <c r="Z38682" s="30"/>
      <c r="AB38682" s="6"/>
    </row>
    <row r="38683" spans="1:28">
      <c r="A38683" s="2"/>
      <c r="B38683" s="2"/>
      <c r="C38683" s="2"/>
      <c r="G38683" s="94"/>
      <c r="H38683" s="94"/>
      <c r="I38683" s="94"/>
      <c r="J38683" s="2"/>
      <c r="P38683" s="30"/>
      <c r="T38683" s="2"/>
      <c r="V38683" s="2"/>
      <c r="W38683" s="28"/>
      <c r="Y38683" s="30"/>
      <c r="Z38683" s="30"/>
      <c r="AB38683" s="6"/>
    </row>
    <row r="38684" spans="1:28">
      <c r="A38684" s="2"/>
      <c r="B38684" s="2"/>
      <c r="C38684" s="2"/>
      <c r="G38684" s="94"/>
      <c r="H38684" s="94"/>
      <c r="I38684" s="94"/>
      <c r="J38684" s="2"/>
      <c r="P38684" s="30"/>
      <c r="T38684" s="2"/>
      <c r="V38684" s="2"/>
      <c r="W38684" s="28"/>
      <c r="Y38684" s="30"/>
      <c r="Z38684" s="30"/>
      <c r="AB38684" s="6"/>
    </row>
    <row r="38685" spans="1:28">
      <c r="A38685" s="2"/>
      <c r="B38685" s="2"/>
      <c r="C38685" s="2"/>
      <c r="G38685" s="94"/>
      <c r="H38685" s="94"/>
      <c r="I38685" s="94"/>
      <c r="J38685" s="2"/>
      <c r="P38685" s="30"/>
      <c r="T38685" s="2"/>
      <c r="V38685" s="2"/>
      <c r="W38685" s="28"/>
      <c r="Y38685" s="30"/>
      <c r="Z38685" s="30"/>
      <c r="AB38685" s="6"/>
    </row>
    <row r="38686" spans="1:28">
      <c r="A38686" s="2"/>
      <c r="B38686" s="2"/>
      <c r="C38686" s="2"/>
      <c r="G38686" s="94"/>
      <c r="H38686" s="94"/>
      <c r="I38686" s="94"/>
      <c r="J38686" s="2"/>
      <c r="P38686" s="30"/>
      <c r="T38686" s="2"/>
      <c r="V38686" s="2"/>
      <c r="W38686" s="28"/>
      <c r="Y38686" s="30"/>
      <c r="Z38686" s="30"/>
      <c r="AB38686" s="6"/>
    </row>
    <row r="38687" spans="1:28">
      <c r="A38687" s="2"/>
      <c r="B38687" s="2"/>
      <c r="C38687" s="2"/>
      <c r="G38687" s="94"/>
      <c r="H38687" s="94"/>
      <c r="I38687" s="94"/>
      <c r="J38687" s="2"/>
      <c r="P38687" s="30"/>
      <c r="T38687" s="2"/>
      <c r="V38687" s="2"/>
      <c r="W38687" s="28"/>
      <c r="Y38687" s="30"/>
      <c r="Z38687" s="30"/>
      <c r="AB38687" s="6"/>
    </row>
    <row r="38688" spans="1:28">
      <c r="A38688" s="2"/>
      <c r="B38688" s="2"/>
      <c r="C38688" s="2"/>
      <c r="G38688" s="94"/>
      <c r="H38688" s="94"/>
      <c r="I38688" s="94"/>
      <c r="J38688" s="2"/>
      <c r="P38688" s="30"/>
      <c r="T38688" s="2"/>
      <c r="V38688" s="2"/>
      <c r="W38688" s="28"/>
      <c r="Y38688" s="30"/>
      <c r="Z38688" s="30"/>
      <c r="AB38688" s="6"/>
    </row>
    <row r="38689" spans="1:28">
      <c r="A38689" s="2"/>
      <c r="B38689" s="2"/>
      <c r="C38689" s="2"/>
      <c r="G38689" s="94"/>
      <c r="H38689" s="94"/>
      <c r="I38689" s="94"/>
      <c r="J38689" s="2"/>
      <c r="P38689" s="30"/>
      <c r="T38689" s="2"/>
      <c r="V38689" s="2"/>
      <c r="W38689" s="28"/>
      <c r="Y38689" s="30"/>
      <c r="Z38689" s="30"/>
      <c r="AB38689" s="6"/>
    </row>
    <row r="38690" spans="1:28">
      <c r="A38690" s="2"/>
      <c r="B38690" s="2"/>
      <c r="C38690" s="2"/>
      <c r="G38690" s="94"/>
      <c r="H38690" s="94"/>
      <c r="I38690" s="94"/>
      <c r="J38690" s="2"/>
      <c r="P38690" s="30"/>
      <c r="T38690" s="2"/>
      <c r="V38690" s="2"/>
      <c r="W38690" s="28"/>
      <c r="Y38690" s="30"/>
      <c r="Z38690" s="30"/>
      <c r="AB38690" s="6"/>
    </row>
    <row r="38691" spans="1:28">
      <c r="A38691" s="2"/>
      <c r="B38691" s="2"/>
      <c r="C38691" s="2"/>
      <c r="G38691" s="94"/>
      <c r="H38691" s="94"/>
      <c r="I38691" s="94"/>
      <c r="J38691" s="2"/>
      <c r="P38691" s="30"/>
      <c r="T38691" s="2"/>
      <c r="V38691" s="2"/>
      <c r="W38691" s="28"/>
      <c r="Y38691" s="30"/>
      <c r="Z38691" s="30"/>
      <c r="AB38691" s="6"/>
    </row>
    <row r="38692" spans="1:28">
      <c r="A38692" s="2"/>
      <c r="B38692" s="2"/>
      <c r="C38692" s="2"/>
      <c r="G38692" s="94"/>
      <c r="H38692" s="94"/>
      <c r="I38692" s="94"/>
      <c r="J38692" s="2"/>
      <c r="P38692" s="30"/>
      <c r="T38692" s="2"/>
      <c r="V38692" s="2"/>
      <c r="W38692" s="28"/>
      <c r="Y38692" s="30"/>
      <c r="Z38692" s="30"/>
      <c r="AB38692" s="6"/>
    </row>
    <row r="38693" spans="1:28">
      <c r="A38693" s="2"/>
      <c r="B38693" s="2"/>
      <c r="C38693" s="2"/>
      <c r="G38693" s="94"/>
      <c r="H38693" s="94"/>
      <c r="I38693" s="94"/>
      <c r="J38693" s="2"/>
      <c r="P38693" s="30"/>
      <c r="T38693" s="2"/>
      <c r="V38693" s="2"/>
      <c r="W38693" s="28"/>
      <c r="Y38693" s="30"/>
      <c r="Z38693" s="30"/>
      <c r="AB38693" s="6"/>
    </row>
    <row r="38694" spans="1:28">
      <c r="A38694" s="2"/>
      <c r="B38694" s="2"/>
      <c r="C38694" s="2"/>
      <c r="G38694" s="94"/>
      <c r="H38694" s="94"/>
      <c r="I38694" s="94"/>
      <c r="J38694" s="2"/>
      <c r="P38694" s="30"/>
      <c r="T38694" s="2"/>
      <c r="V38694" s="2"/>
      <c r="W38694" s="28"/>
      <c r="Y38694" s="30"/>
      <c r="Z38694" s="30"/>
      <c r="AB38694" s="6"/>
    </row>
    <row r="38695" spans="1:28">
      <c r="A38695" s="2"/>
      <c r="B38695" s="2"/>
      <c r="C38695" s="2"/>
      <c r="G38695" s="94"/>
      <c r="H38695" s="94"/>
      <c r="I38695" s="94"/>
      <c r="J38695" s="2"/>
      <c r="P38695" s="30"/>
      <c r="T38695" s="2"/>
      <c r="V38695" s="2"/>
      <c r="W38695" s="28"/>
      <c r="Y38695" s="30"/>
      <c r="Z38695" s="30"/>
      <c r="AB38695" s="6"/>
    </row>
    <row r="38696" spans="1:28">
      <c r="A38696" s="2"/>
      <c r="B38696" s="2"/>
      <c r="C38696" s="2"/>
      <c r="G38696" s="94"/>
      <c r="H38696" s="94"/>
      <c r="I38696" s="94"/>
      <c r="J38696" s="2"/>
      <c r="P38696" s="30"/>
      <c r="T38696" s="2"/>
      <c r="V38696" s="2"/>
      <c r="W38696" s="28"/>
      <c r="Y38696" s="30"/>
      <c r="Z38696" s="30"/>
      <c r="AB38696" s="6"/>
    </row>
    <row r="38697" spans="1:28">
      <c r="A38697" s="2"/>
      <c r="B38697" s="2"/>
      <c r="C38697" s="2"/>
      <c r="G38697" s="94"/>
      <c r="H38697" s="94"/>
      <c r="I38697" s="94"/>
      <c r="J38697" s="2"/>
      <c r="P38697" s="30"/>
      <c r="T38697" s="2"/>
      <c r="V38697" s="2"/>
      <c r="W38697" s="28"/>
      <c r="Y38697" s="30"/>
      <c r="Z38697" s="30"/>
      <c r="AB38697" s="6"/>
    </row>
    <row r="38698" spans="1:28">
      <c r="A38698" s="2"/>
      <c r="B38698" s="2"/>
      <c r="C38698" s="2"/>
      <c r="G38698" s="94"/>
      <c r="H38698" s="94"/>
      <c r="I38698" s="94"/>
      <c r="J38698" s="2"/>
      <c r="P38698" s="30"/>
      <c r="T38698" s="2"/>
      <c r="V38698" s="2"/>
      <c r="W38698" s="28"/>
      <c r="Y38698" s="30"/>
      <c r="Z38698" s="30"/>
      <c r="AB38698" s="6"/>
    </row>
    <row r="38699" spans="1:28">
      <c r="A38699" s="2"/>
      <c r="B38699" s="2"/>
      <c r="C38699" s="2"/>
      <c r="G38699" s="94"/>
      <c r="H38699" s="94"/>
      <c r="I38699" s="94"/>
      <c r="J38699" s="2"/>
      <c r="P38699" s="30"/>
      <c r="T38699" s="2"/>
      <c r="V38699" s="2"/>
      <c r="W38699" s="28"/>
      <c r="Y38699" s="30"/>
      <c r="Z38699" s="30"/>
      <c r="AB38699" s="6"/>
    </row>
    <row r="38700" spans="1:28">
      <c r="A38700" s="2"/>
      <c r="B38700" s="2"/>
      <c r="C38700" s="2"/>
      <c r="G38700" s="94"/>
      <c r="H38700" s="94"/>
      <c r="I38700" s="94"/>
      <c r="J38700" s="2"/>
      <c r="P38700" s="30"/>
      <c r="T38700" s="2"/>
      <c r="V38700" s="2"/>
      <c r="W38700" s="28"/>
      <c r="Y38700" s="30"/>
      <c r="Z38700" s="30"/>
      <c r="AB38700" s="6"/>
    </row>
    <row r="38701" spans="1:28">
      <c r="A38701" s="2"/>
      <c r="B38701" s="2"/>
      <c r="C38701" s="2"/>
      <c r="G38701" s="94"/>
      <c r="H38701" s="94"/>
      <c r="I38701" s="94"/>
      <c r="J38701" s="2"/>
      <c r="P38701" s="30"/>
      <c r="T38701" s="2"/>
      <c r="V38701" s="2"/>
      <c r="W38701" s="28"/>
      <c r="Y38701" s="30"/>
      <c r="Z38701" s="30"/>
      <c r="AB38701" s="6"/>
    </row>
    <row r="38702" spans="1:28">
      <c r="A38702" s="2"/>
      <c r="B38702" s="2"/>
      <c r="C38702" s="2"/>
      <c r="G38702" s="94"/>
      <c r="H38702" s="94"/>
      <c r="I38702" s="94"/>
      <c r="J38702" s="2"/>
      <c r="P38702" s="30"/>
      <c r="T38702" s="2"/>
      <c r="V38702" s="2"/>
      <c r="W38702" s="28"/>
      <c r="Y38702" s="30"/>
      <c r="Z38702" s="30"/>
      <c r="AB38702" s="6"/>
    </row>
    <row r="38703" spans="1:28">
      <c r="A38703" s="2"/>
      <c r="B38703" s="2"/>
      <c r="C38703" s="2"/>
      <c r="G38703" s="94"/>
      <c r="H38703" s="94"/>
      <c r="I38703" s="94"/>
      <c r="J38703" s="2"/>
      <c r="P38703" s="30"/>
      <c r="T38703" s="2"/>
      <c r="V38703" s="2"/>
      <c r="W38703" s="28"/>
      <c r="Y38703" s="30"/>
      <c r="Z38703" s="30"/>
      <c r="AB38703" s="6"/>
    </row>
    <row r="38704" spans="1:28">
      <c r="A38704" s="2"/>
      <c r="B38704" s="2"/>
      <c r="C38704" s="2"/>
      <c r="G38704" s="94"/>
      <c r="H38704" s="94"/>
      <c r="I38704" s="94"/>
      <c r="J38704" s="2"/>
      <c r="P38704" s="30"/>
      <c r="T38704" s="2"/>
      <c r="V38704" s="2"/>
      <c r="W38704" s="28"/>
      <c r="Y38704" s="30"/>
      <c r="Z38704" s="30"/>
      <c r="AB38704" s="6"/>
    </row>
    <row r="38705" spans="1:28">
      <c r="A38705" s="2"/>
      <c r="B38705" s="2"/>
      <c r="C38705" s="2"/>
      <c r="G38705" s="94"/>
      <c r="H38705" s="94"/>
      <c r="I38705" s="94"/>
      <c r="J38705" s="2"/>
      <c r="P38705" s="30"/>
      <c r="T38705" s="2"/>
      <c r="V38705" s="2"/>
      <c r="W38705" s="28"/>
      <c r="Y38705" s="30"/>
      <c r="Z38705" s="30"/>
      <c r="AB38705" s="6"/>
    </row>
    <row r="38706" spans="1:28">
      <c r="A38706" s="2"/>
      <c r="B38706" s="2"/>
      <c r="C38706" s="2"/>
      <c r="G38706" s="94"/>
      <c r="H38706" s="94"/>
      <c r="I38706" s="94"/>
      <c r="J38706" s="2"/>
      <c r="P38706" s="30"/>
      <c r="T38706" s="2"/>
      <c r="V38706" s="2"/>
      <c r="W38706" s="28"/>
      <c r="Y38706" s="30"/>
      <c r="Z38706" s="30"/>
      <c r="AB38706" s="6"/>
    </row>
    <row r="38707" spans="1:28">
      <c r="A38707" s="2"/>
      <c r="B38707" s="2"/>
      <c r="C38707" s="2"/>
      <c r="G38707" s="94"/>
      <c r="H38707" s="94"/>
      <c r="I38707" s="94"/>
      <c r="J38707" s="2"/>
      <c r="P38707" s="30"/>
      <c r="T38707" s="2"/>
      <c r="V38707" s="2"/>
      <c r="W38707" s="28"/>
      <c r="Y38707" s="30"/>
      <c r="Z38707" s="30"/>
      <c r="AB38707" s="6"/>
    </row>
    <row r="38708" spans="1:28">
      <c r="A38708" s="2"/>
      <c r="B38708" s="2"/>
      <c r="C38708" s="2"/>
      <c r="G38708" s="94"/>
      <c r="H38708" s="94"/>
      <c r="I38708" s="94"/>
      <c r="J38708" s="2"/>
      <c r="P38708" s="30"/>
      <c r="T38708" s="2"/>
      <c r="V38708" s="2"/>
      <c r="W38708" s="28"/>
      <c r="Y38708" s="30"/>
      <c r="Z38708" s="30"/>
      <c r="AB38708" s="6"/>
    </row>
    <row r="38709" spans="1:28">
      <c r="A38709" s="2"/>
      <c r="B38709" s="2"/>
      <c r="C38709" s="2"/>
      <c r="G38709" s="94"/>
      <c r="H38709" s="94"/>
      <c r="I38709" s="94"/>
      <c r="J38709" s="2"/>
      <c r="P38709" s="30"/>
      <c r="T38709" s="2"/>
      <c r="V38709" s="2"/>
      <c r="W38709" s="28"/>
      <c r="Y38709" s="30"/>
      <c r="Z38709" s="30"/>
      <c r="AB38709" s="6"/>
    </row>
    <row r="38710" spans="1:28">
      <c r="A38710" s="2"/>
      <c r="B38710" s="2"/>
      <c r="C38710" s="2"/>
      <c r="G38710" s="94"/>
      <c r="H38710" s="94"/>
      <c r="I38710" s="94"/>
      <c r="J38710" s="2"/>
      <c r="P38710" s="30"/>
      <c r="T38710" s="2"/>
      <c r="V38710" s="2"/>
      <c r="W38710" s="28"/>
      <c r="Y38710" s="30"/>
      <c r="Z38710" s="30"/>
      <c r="AB38710" s="6"/>
    </row>
    <row r="38711" spans="1:28">
      <c r="A38711" s="2"/>
      <c r="B38711" s="2"/>
      <c r="C38711" s="2"/>
      <c r="G38711" s="94"/>
      <c r="H38711" s="94"/>
      <c r="I38711" s="94"/>
      <c r="J38711" s="2"/>
      <c r="P38711" s="30"/>
      <c r="T38711" s="2"/>
      <c r="V38711" s="2"/>
      <c r="W38711" s="28"/>
      <c r="Y38711" s="30"/>
      <c r="Z38711" s="30"/>
      <c r="AB38711" s="6"/>
    </row>
    <row r="38712" spans="1:28">
      <c r="A38712" s="2"/>
      <c r="B38712" s="2"/>
      <c r="C38712" s="2"/>
      <c r="G38712" s="94"/>
      <c r="H38712" s="94"/>
      <c r="I38712" s="94"/>
      <c r="J38712" s="2"/>
      <c r="P38712" s="30"/>
      <c r="T38712" s="2"/>
      <c r="V38712" s="2"/>
      <c r="W38712" s="28"/>
      <c r="Y38712" s="30"/>
      <c r="Z38712" s="30"/>
      <c r="AB38712" s="6"/>
    </row>
    <row r="38713" spans="1:28">
      <c r="A38713" s="2"/>
      <c r="B38713" s="2"/>
      <c r="C38713" s="2"/>
      <c r="G38713" s="94"/>
      <c r="H38713" s="94"/>
      <c r="I38713" s="94"/>
      <c r="J38713" s="2"/>
      <c r="P38713" s="30"/>
      <c r="T38713" s="2"/>
      <c r="V38713" s="2"/>
      <c r="W38713" s="28"/>
      <c r="Y38713" s="30"/>
      <c r="Z38713" s="30"/>
      <c r="AB38713" s="6"/>
    </row>
    <row r="38714" spans="1:28">
      <c r="A38714" s="2"/>
      <c r="B38714" s="2"/>
      <c r="C38714" s="2"/>
      <c r="G38714" s="94"/>
      <c r="H38714" s="94"/>
      <c r="I38714" s="94"/>
      <c r="J38714" s="2"/>
      <c r="P38714" s="30"/>
      <c r="T38714" s="2"/>
      <c r="V38714" s="2"/>
      <c r="W38714" s="28"/>
      <c r="Y38714" s="30"/>
      <c r="Z38714" s="30"/>
      <c r="AB38714" s="6"/>
    </row>
    <row r="38715" spans="1:28">
      <c r="A38715" s="2"/>
      <c r="B38715" s="2"/>
      <c r="C38715" s="2"/>
      <c r="G38715" s="94"/>
      <c r="H38715" s="94"/>
      <c r="I38715" s="94"/>
      <c r="J38715" s="2"/>
      <c r="P38715" s="30"/>
      <c r="T38715" s="2"/>
      <c r="V38715" s="2"/>
      <c r="W38715" s="28"/>
      <c r="Y38715" s="30"/>
      <c r="Z38715" s="30"/>
      <c r="AB38715" s="6"/>
    </row>
    <row r="38716" spans="1:28">
      <c r="A38716" s="2"/>
      <c r="B38716" s="2"/>
      <c r="C38716" s="2"/>
      <c r="G38716" s="94"/>
      <c r="H38716" s="94"/>
      <c r="I38716" s="94"/>
      <c r="J38716" s="2"/>
      <c r="P38716" s="30"/>
      <c r="T38716" s="2"/>
      <c r="V38716" s="2"/>
      <c r="W38716" s="28"/>
      <c r="Y38716" s="30"/>
      <c r="Z38716" s="30"/>
      <c r="AB38716" s="6"/>
    </row>
    <row r="38717" spans="1:28">
      <c r="A38717" s="2"/>
      <c r="B38717" s="2"/>
      <c r="C38717" s="2"/>
      <c r="G38717" s="94"/>
      <c r="H38717" s="94"/>
      <c r="I38717" s="94"/>
      <c r="J38717" s="2"/>
      <c r="P38717" s="30"/>
      <c r="T38717" s="2"/>
      <c r="V38717" s="2"/>
      <c r="W38717" s="28"/>
      <c r="Y38717" s="30"/>
      <c r="Z38717" s="30"/>
      <c r="AB38717" s="6"/>
    </row>
    <row r="38718" spans="1:28">
      <c r="A38718" s="2"/>
      <c r="B38718" s="2"/>
      <c r="C38718" s="2"/>
      <c r="G38718" s="94"/>
      <c r="H38718" s="94"/>
      <c r="I38718" s="94"/>
      <c r="J38718" s="2"/>
      <c r="P38718" s="30"/>
      <c r="T38718" s="2"/>
      <c r="V38718" s="2"/>
      <c r="W38718" s="28"/>
      <c r="Y38718" s="30"/>
      <c r="Z38718" s="30"/>
      <c r="AB38718" s="6"/>
    </row>
    <row r="38719" spans="1:28">
      <c r="A38719" s="2"/>
      <c r="B38719" s="2"/>
      <c r="C38719" s="2"/>
      <c r="G38719" s="94"/>
      <c r="H38719" s="94"/>
      <c r="I38719" s="94"/>
      <c r="J38719" s="2"/>
      <c r="P38719" s="30"/>
      <c r="T38719" s="2"/>
      <c r="V38719" s="2"/>
      <c r="W38719" s="28"/>
      <c r="Y38719" s="30"/>
      <c r="Z38719" s="30"/>
      <c r="AB38719" s="6"/>
    </row>
    <row r="38720" spans="1:28">
      <c r="A38720" s="2"/>
      <c r="B38720" s="2"/>
      <c r="C38720" s="2"/>
      <c r="G38720" s="94"/>
      <c r="H38720" s="94"/>
      <c r="I38720" s="94"/>
      <c r="J38720" s="2"/>
      <c r="P38720" s="30"/>
      <c r="T38720" s="2"/>
      <c r="V38720" s="2"/>
      <c r="W38720" s="28"/>
      <c r="Y38720" s="30"/>
      <c r="Z38720" s="30"/>
      <c r="AB38720" s="6"/>
    </row>
    <row r="38721" spans="1:28">
      <c r="A38721" s="2"/>
      <c r="B38721" s="2"/>
      <c r="C38721" s="2"/>
      <c r="G38721" s="94"/>
      <c r="H38721" s="94"/>
      <c r="I38721" s="94"/>
      <c r="J38721" s="2"/>
      <c r="P38721" s="30"/>
      <c r="T38721" s="2"/>
      <c r="V38721" s="2"/>
      <c r="W38721" s="28"/>
      <c r="Y38721" s="30"/>
      <c r="Z38721" s="30"/>
      <c r="AB38721" s="6"/>
    </row>
    <row r="38722" spans="1:28">
      <c r="A38722" s="2"/>
      <c r="B38722" s="2"/>
      <c r="C38722" s="2"/>
      <c r="G38722" s="94"/>
      <c r="H38722" s="94"/>
      <c r="I38722" s="94"/>
      <c r="J38722" s="2"/>
      <c r="P38722" s="30"/>
      <c r="T38722" s="2"/>
      <c r="V38722" s="2"/>
      <c r="W38722" s="28"/>
      <c r="Y38722" s="30"/>
      <c r="Z38722" s="30"/>
      <c r="AB38722" s="6"/>
    </row>
    <row r="38723" spans="1:28">
      <c r="A38723" s="2"/>
      <c r="B38723" s="2"/>
      <c r="C38723" s="2"/>
      <c r="G38723" s="94"/>
      <c r="H38723" s="94"/>
      <c r="I38723" s="94"/>
      <c r="J38723" s="2"/>
      <c r="P38723" s="30"/>
      <c r="T38723" s="2"/>
      <c r="V38723" s="2"/>
      <c r="W38723" s="28"/>
      <c r="Y38723" s="30"/>
      <c r="Z38723" s="30"/>
      <c r="AB38723" s="6"/>
    </row>
    <row r="38724" spans="1:28">
      <c r="A38724" s="2"/>
      <c r="B38724" s="2"/>
      <c r="C38724" s="2"/>
      <c r="G38724" s="94"/>
      <c r="H38724" s="94"/>
      <c r="I38724" s="94"/>
      <c r="J38724" s="2"/>
      <c r="P38724" s="30"/>
      <c r="T38724" s="2"/>
      <c r="V38724" s="2"/>
      <c r="W38724" s="28"/>
      <c r="Y38724" s="30"/>
      <c r="Z38724" s="30"/>
      <c r="AB38724" s="6"/>
    </row>
    <row r="38725" spans="1:28">
      <c r="A38725" s="2"/>
      <c r="B38725" s="2"/>
      <c r="C38725" s="2"/>
      <c r="G38725" s="94"/>
      <c r="H38725" s="94"/>
      <c r="I38725" s="94"/>
      <c r="J38725" s="2"/>
      <c r="P38725" s="30"/>
      <c r="T38725" s="2"/>
      <c r="V38725" s="2"/>
      <c r="W38725" s="28"/>
      <c r="Y38725" s="30"/>
      <c r="Z38725" s="30"/>
      <c r="AB38725" s="6"/>
    </row>
    <row r="38726" spans="1:28">
      <c r="A38726" s="2"/>
      <c r="B38726" s="2"/>
      <c r="C38726" s="2"/>
      <c r="G38726" s="94"/>
      <c r="H38726" s="94"/>
      <c r="I38726" s="94"/>
      <c r="J38726" s="2"/>
      <c r="P38726" s="30"/>
      <c r="T38726" s="2"/>
      <c r="V38726" s="2"/>
      <c r="W38726" s="28"/>
      <c r="Y38726" s="30"/>
      <c r="Z38726" s="30"/>
      <c r="AB38726" s="6"/>
    </row>
    <row r="38727" spans="1:28">
      <c r="A38727" s="2"/>
      <c r="B38727" s="2"/>
      <c r="C38727" s="2"/>
      <c r="G38727" s="94"/>
      <c r="H38727" s="94"/>
      <c r="I38727" s="94"/>
      <c r="J38727" s="2"/>
      <c r="P38727" s="30"/>
      <c r="T38727" s="2"/>
      <c r="V38727" s="2"/>
      <c r="W38727" s="28"/>
      <c r="Y38727" s="30"/>
      <c r="Z38727" s="30"/>
      <c r="AB38727" s="6"/>
    </row>
    <row r="38728" spans="1:28">
      <c r="A38728" s="2"/>
      <c r="B38728" s="2"/>
      <c r="C38728" s="2"/>
      <c r="G38728" s="94"/>
      <c r="H38728" s="94"/>
      <c r="I38728" s="94"/>
      <c r="J38728" s="2"/>
      <c r="P38728" s="30"/>
      <c r="T38728" s="2"/>
      <c r="V38728" s="2"/>
      <c r="W38728" s="28"/>
      <c r="Y38728" s="30"/>
      <c r="Z38728" s="30"/>
      <c r="AB38728" s="6"/>
    </row>
    <row r="38729" spans="1:28">
      <c r="A38729" s="2"/>
      <c r="B38729" s="2"/>
      <c r="C38729" s="2"/>
      <c r="G38729" s="94"/>
      <c r="H38729" s="94"/>
      <c r="I38729" s="94"/>
      <c r="J38729" s="2"/>
      <c r="P38729" s="30"/>
      <c r="T38729" s="2"/>
      <c r="V38729" s="2"/>
      <c r="W38729" s="28"/>
      <c r="Y38729" s="30"/>
      <c r="Z38729" s="30"/>
      <c r="AB38729" s="6"/>
    </row>
    <row r="38730" spans="1:28">
      <c r="A38730" s="2"/>
      <c r="B38730" s="2"/>
      <c r="C38730" s="2"/>
      <c r="G38730" s="94"/>
      <c r="H38730" s="94"/>
      <c r="I38730" s="94"/>
      <c r="J38730" s="2"/>
      <c r="P38730" s="30"/>
      <c r="T38730" s="2"/>
      <c r="V38730" s="2"/>
      <c r="W38730" s="28"/>
      <c r="Y38730" s="30"/>
      <c r="Z38730" s="30"/>
      <c r="AB38730" s="6"/>
    </row>
    <row r="38731" spans="1:28">
      <c r="A38731" s="2"/>
      <c r="B38731" s="2"/>
      <c r="C38731" s="2"/>
      <c r="G38731" s="94"/>
      <c r="H38731" s="94"/>
      <c r="I38731" s="94"/>
      <c r="J38731" s="2"/>
      <c r="P38731" s="30"/>
      <c r="T38731" s="2"/>
      <c r="V38731" s="2"/>
      <c r="W38731" s="28"/>
      <c r="Y38731" s="30"/>
      <c r="Z38731" s="30"/>
      <c r="AB38731" s="6"/>
    </row>
    <row r="38732" spans="1:28">
      <c r="A38732" s="2"/>
      <c r="B38732" s="2"/>
      <c r="C38732" s="2"/>
      <c r="G38732" s="94"/>
      <c r="H38732" s="94"/>
      <c r="I38732" s="94"/>
      <c r="J38732" s="2"/>
      <c r="P38732" s="30"/>
      <c r="T38732" s="2"/>
      <c r="V38732" s="2"/>
      <c r="W38732" s="28"/>
      <c r="Y38732" s="30"/>
      <c r="Z38732" s="30"/>
      <c r="AB38732" s="6"/>
    </row>
    <row r="38733" spans="1:28">
      <c r="A38733" s="2"/>
      <c r="B38733" s="2"/>
      <c r="C38733" s="2"/>
      <c r="G38733" s="94"/>
      <c r="H38733" s="94"/>
      <c r="I38733" s="94"/>
      <c r="J38733" s="2"/>
      <c r="P38733" s="30"/>
      <c r="T38733" s="2"/>
      <c r="V38733" s="2"/>
      <c r="W38733" s="28"/>
      <c r="Y38733" s="30"/>
      <c r="Z38733" s="30"/>
      <c r="AB38733" s="6"/>
    </row>
    <row r="38734" spans="1:28">
      <c r="A38734" s="2"/>
      <c r="B38734" s="2"/>
      <c r="C38734" s="2"/>
      <c r="G38734" s="94"/>
      <c r="H38734" s="94"/>
      <c r="I38734" s="94"/>
      <c r="J38734" s="2"/>
      <c r="P38734" s="30"/>
      <c r="T38734" s="2"/>
      <c r="V38734" s="2"/>
      <c r="W38734" s="28"/>
      <c r="Y38734" s="30"/>
      <c r="Z38734" s="30"/>
      <c r="AB38734" s="6"/>
    </row>
    <row r="38735" spans="1:28">
      <c r="A38735" s="2"/>
      <c r="B38735" s="2"/>
      <c r="C38735" s="2"/>
      <c r="G38735" s="94"/>
      <c r="H38735" s="94"/>
      <c r="I38735" s="94"/>
      <c r="J38735" s="2"/>
      <c r="P38735" s="30"/>
      <c r="T38735" s="2"/>
      <c r="V38735" s="2"/>
      <c r="W38735" s="28"/>
      <c r="Y38735" s="30"/>
      <c r="Z38735" s="30"/>
      <c r="AB38735" s="6"/>
    </row>
    <row r="38736" spans="1:28">
      <c r="A38736" s="2"/>
      <c r="B38736" s="2"/>
      <c r="C38736" s="2"/>
      <c r="G38736" s="94"/>
      <c r="H38736" s="94"/>
      <c r="I38736" s="94"/>
      <c r="J38736" s="2"/>
      <c r="P38736" s="30"/>
      <c r="T38736" s="2"/>
      <c r="V38736" s="2"/>
      <c r="W38736" s="28"/>
      <c r="Y38736" s="30"/>
      <c r="Z38736" s="30"/>
      <c r="AB38736" s="6"/>
    </row>
    <row r="38737" spans="1:28">
      <c r="A38737" s="2"/>
      <c r="B38737" s="2"/>
      <c r="C38737" s="2"/>
      <c r="G38737" s="94"/>
      <c r="H38737" s="94"/>
      <c r="I38737" s="94"/>
      <c r="J38737" s="2"/>
      <c r="P38737" s="30"/>
      <c r="T38737" s="2"/>
      <c r="V38737" s="2"/>
      <c r="W38737" s="28"/>
      <c r="Y38737" s="30"/>
      <c r="Z38737" s="30"/>
      <c r="AB38737" s="6"/>
    </row>
    <row r="38738" spans="1:28">
      <c r="A38738" s="2"/>
      <c r="B38738" s="2"/>
      <c r="C38738" s="2"/>
      <c r="G38738" s="94"/>
      <c r="H38738" s="94"/>
      <c r="I38738" s="94"/>
      <c r="J38738" s="2"/>
      <c r="P38738" s="30"/>
      <c r="T38738" s="2"/>
      <c r="V38738" s="2"/>
      <c r="W38738" s="28"/>
      <c r="Y38738" s="30"/>
      <c r="Z38738" s="30"/>
      <c r="AB38738" s="6"/>
    </row>
    <row r="38739" spans="1:28">
      <c r="A38739" s="2"/>
      <c r="B38739" s="2"/>
      <c r="C38739" s="2"/>
      <c r="G38739" s="94"/>
      <c r="H38739" s="94"/>
      <c r="I38739" s="94"/>
      <c r="J38739" s="2"/>
      <c r="P38739" s="30"/>
      <c r="T38739" s="2"/>
      <c r="V38739" s="2"/>
      <c r="W38739" s="28"/>
      <c r="Y38739" s="30"/>
      <c r="Z38739" s="30"/>
      <c r="AB38739" s="6"/>
    </row>
    <row r="38740" spans="1:28">
      <c r="A38740" s="2"/>
      <c r="B38740" s="2"/>
      <c r="C38740" s="2"/>
      <c r="G38740" s="94"/>
      <c r="H38740" s="94"/>
      <c r="I38740" s="94"/>
      <c r="J38740" s="2"/>
      <c r="P38740" s="30"/>
      <c r="T38740" s="2"/>
      <c r="V38740" s="2"/>
      <c r="W38740" s="28"/>
      <c r="Y38740" s="30"/>
      <c r="Z38740" s="30"/>
      <c r="AB38740" s="6"/>
    </row>
    <row r="38741" spans="1:28">
      <c r="A38741" s="2"/>
      <c r="B38741" s="2"/>
      <c r="C38741" s="2"/>
      <c r="G38741" s="94"/>
      <c r="H38741" s="94"/>
      <c r="I38741" s="94"/>
      <c r="J38741" s="2"/>
      <c r="P38741" s="30"/>
      <c r="T38741" s="2"/>
      <c r="V38741" s="2"/>
      <c r="W38741" s="28"/>
      <c r="Y38741" s="30"/>
      <c r="Z38741" s="30"/>
      <c r="AB38741" s="6"/>
    </row>
    <row r="38742" spans="1:28">
      <c r="A38742" s="2"/>
      <c r="B38742" s="2"/>
      <c r="C38742" s="2"/>
      <c r="G38742" s="94"/>
      <c r="H38742" s="94"/>
      <c r="I38742" s="94"/>
      <c r="J38742" s="2"/>
      <c r="P38742" s="30"/>
      <c r="T38742" s="2"/>
      <c r="V38742" s="2"/>
      <c r="W38742" s="28"/>
      <c r="Y38742" s="30"/>
      <c r="Z38742" s="30"/>
      <c r="AB38742" s="6"/>
    </row>
    <row r="38743" spans="1:28">
      <c r="A38743" s="2"/>
      <c r="B38743" s="2"/>
      <c r="C38743" s="2"/>
      <c r="G38743" s="94"/>
      <c r="H38743" s="94"/>
      <c r="I38743" s="94"/>
      <c r="J38743" s="2"/>
      <c r="P38743" s="30"/>
      <c r="T38743" s="2"/>
      <c r="V38743" s="2"/>
      <c r="W38743" s="28"/>
      <c r="Y38743" s="30"/>
      <c r="Z38743" s="30"/>
      <c r="AB38743" s="6"/>
    </row>
    <row r="38744" spans="1:28">
      <c r="A38744" s="2"/>
      <c r="B38744" s="2"/>
      <c r="C38744" s="2"/>
      <c r="G38744" s="94"/>
      <c r="H38744" s="94"/>
      <c r="I38744" s="94"/>
      <c r="J38744" s="2"/>
      <c r="P38744" s="30"/>
      <c r="T38744" s="2"/>
      <c r="V38744" s="2"/>
      <c r="W38744" s="28"/>
      <c r="Y38744" s="30"/>
      <c r="Z38744" s="30"/>
      <c r="AB38744" s="6"/>
    </row>
    <row r="38745" spans="1:28">
      <c r="A38745" s="2"/>
      <c r="B38745" s="2"/>
      <c r="C38745" s="2"/>
      <c r="G38745" s="94"/>
      <c r="H38745" s="94"/>
      <c r="I38745" s="94"/>
      <c r="J38745" s="2"/>
      <c r="P38745" s="30"/>
      <c r="T38745" s="2"/>
      <c r="V38745" s="2"/>
      <c r="W38745" s="28"/>
      <c r="Y38745" s="30"/>
      <c r="Z38745" s="30"/>
      <c r="AB38745" s="6"/>
    </row>
    <row r="38746" spans="1:28">
      <c r="A38746" s="2"/>
      <c r="B38746" s="2"/>
      <c r="C38746" s="2"/>
      <c r="G38746" s="94"/>
      <c r="H38746" s="94"/>
      <c r="I38746" s="94"/>
      <c r="J38746" s="2"/>
      <c r="P38746" s="30"/>
      <c r="T38746" s="2"/>
      <c r="V38746" s="2"/>
      <c r="W38746" s="28"/>
      <c r="Y38746" s="30"/>
      <c r="Z38746" s="30"/>
      <c r="AB38746" s="6"/>
    </row>
    <row r="38747" spans="1:28">
      <c r="A38747" s="2"/>
      <c r="B38747" s="2"/>
      <c r="C38747" s="2"/>
      <c r="G38747" s="94"/>
      <c r="H38747" s="94"/>
      <c r="I38747" s="94"/>
      <c r="J38747" s="2"/>
      <c r="P38747" s="30"/>
      <c r="T38747" s="2"/>
      <c r="V38747" s="2"/>
      <c r="W38747" s="28"/>
      <c r="Y38747" s="30"/>
      <c r="Z38747" s="30"/>
      <c r="AB38747" s="6"/>
    </row>
    <row r="38748" spans="1:28">
      <c r="A38748" s="2"/>
      <c r="B38748" s="2"/>
      <c r="C38748" s="2"/>
      <c r="G38748" s="94"/>
      <c r="H38748" s="94"/>
      <c r="I38748" s="94"/>
      <c r="J38748" s="2"/>
      <c r="P38748" s="30"/>
      <c r="T38748" s="2"/>
      <c r="V38748" s="2"/>
      <c r="W38748" s="28"/>
      <c r="Y38748" s="30"/>
      <c r="Z38748" s="30"/>
      <c r="AB38748" s="6"/>
    </row>
    <row r="38749" spans="1:28">
      <c r="A38749" s="2"/>
      <c r="B38749" s="2"/>
      <c r="C38749" s="2"/>
      <c r="G38749" s="94"/>
      <c r="H38749" s="94"/>
      <c r="I38749" s="94"/>
      <c r="J38749" s="2"/>
      <c r="P38749" s="30"/>
      <c r="T38749" s="2"/>
      <c r="V38749" s="2"/>
      <c r="W38749" s="28"/>
      <c r="Y38749" s="30"/>
      <c r="Z38749" s="30"/>
      <c r="AB38749" s="6"/>
    </row>
    <row r="38750" spans="1:28">
      <c r="A38750" s="2"/>
      <c r="B38750" s="2"/>
      <c r="C38750" s="2"/>
      <c r="G38750" s="94"/>
      <c r="H38750" s="94"/>
      <c r="I38750" s="94"/>
      <c r="J38750" s="2"/>
      <c r="P38750" s="30"/>
      <c r="T38750" s="2"/>
      <c r="V38750" s="2"/>
      <c r="W38750" s="28"/>
      <c r="Y38750" s="30"/>
      <c r="Z38750" s="30"/>
      <c r="AB38750" s="6"/>
    </row>
    <row r="38751" spans="1:28">
      <c r="A38751" s="2"/>
      <c r="B38751" s="2"/>
      <c r="C38751" s="2"/>
      <c r="G38751" s="94"/>
      <c r="H38751" s="94"/>
      <c r="I38751" s="94"/>
      <c r="J38751" s="2"/>
      <c r="P38751" s="30"/>
      <c r="T38751" s="2"/>
      <c r="V38751" s="2"/>
      <c r="W38751" s="28"/>
      <c r="Y38751" s="30"/>
      <c r="Z38751" s="30"/>
      <c r="AB38751" s="6"/>
    </row>
    <row r="38752" spans="1:28">
      <c r="A38752" s="2"/>
      <c r="B38752" s="2"/>
      <c r="C38752" s="2"/>
      <c r="G38752" s="94"/>
      <c r="H38752" s="94"/>
      <c r="I38752" s="94"/>
      <c r="J38752" s="2"/>
      <c r="P38752" s="30"/>
      <c r="T38752" s="2"/>
      <c r="V38752" s="2"/>
      <c r="W38752" s="28"/>
      <c r="Y38752" s="30"/>
      <c r="Z38752" s="30"/>
      <c r="AB38752" s="6"/>
    </row>
    <row r="38753" spans="1:28">
      <c r="A38753" s="2"/>
      <c r="B38753" s="2"/>
      <c r="C38753" s="2"/>
      <c r="G38753" s="94"/>
      <c r="H38753" s="94"/>
      <c r="I38753" s="94"/>
      <c r="J38753" s="2"/>
      <c r="P38753" s="30"/>
      <c r="T38753" s="2"/>
      <c r="V38753" s="2"/>
      <c r="W38753" s="28"/>
      <c r="Y38753" s="30"/>
      <c r="Z38753" s="30"/>
      <c r="AB38753" s="6"/>
    </row>
    <row r="38754" spans="1:28">
      <c r="A38754" s="2"/>
      <c r="B38754" s="2"/>
      <c r="C38754" s="2"/>
      <c r="G38754" s="94"/>
      <c r="H38754" s="94"/>
      <c r="I38754" s="94"/>
      <c r="J38754" s="2"/>
      <c r="P38754" s="30"/>
      <c r="T38754" s="2"/>
      <c r="V38754" s="2"/>
      <c r="W38754" s="28"/>
      <c r="Y38754" s="30"/>
      <c r="Z38754" s="30"/>
      <c r="AB38754" s="6"/>
    </row>
    <row r="38755" spans="1:28">
      <c r="A38755" s="2"/>
      <c r="B38755" s="2"/>
      <c r="C38755" s="2"/>
      <c r="G38755" s="94"/>
      <c r="H38755" s="94"/>
      <c r="I38755" s="94"/>
      <c r="J38755" s="2"/>
      <c r="P38755" s="30"/>
      <c r="T38755" s="2"/>
      <c r="V38755" s="2"/>
      <c r="W38755" s="28"/>
      <c r="Y38755" s="30"/>
      <c r="Z38755" s="30"/>
      <c r="AB38755" s="6"/>
    </row>
    <row r="38756" spans="1:28">
      <c r="A38756" s="2"/>
      <c r="B38756" s="2"/>
      <c r="C38756" s="2"/>
      <c r="G38756" s="94"/>
      <c r="H38756" s="94"/>
      <c r="I38756" s="94"/>
      <c r="J38756" s="2"/>
      <c r="P38756" s="30"/>
      <c r="T38756" s="2"/>
      <c r="V38756" s="2"/>
      <c r="W38756" s="28"/>
      <c r="Y38756" s="30"/>
      <c r="Z38756" s="30"/>
      <c r="AB38756" s="6"/>
    </row>
    <row r="38757" spans="1:28">
      <c r="A38757" s="2"/>
      <c r="B38757" s="2"/>
      <c r="C38757" s="2"/>
      <c r="G38757" s="94"/>
      <c r="H38757" s="94"/>
      <c r="I38757" s="94"/>
      <c r="J38757" s="2"/>
      <c r="P38757" s="30"/>
      <c r="T38757" s="2"/>
      <c r="V38757" s="2"/>
      <c r="W38757" s="28"/>
      <c r="Y38757" s="30"/>
      <c r="Z38757" s="30"/>
      <c r="AB38757" s="6"/>
    </row>
    <row r="38758" spans="1:28">
      <c r="A38758" s="2"/>
      <c r="B38758" s="2"/>
      <c r="C38758" s="2"/>
      <c r="G38758" s="94"/>
      <c r="H38758" s="94"/>
      <c r="I38758" s="94"/>
      <c r="J38758" s="2"/>
      <c r="P38758" s="30"/>
      <c r="T38758" s="2"/>
      <c r="V38758" s="2"/>
      <c r="W38758" s="28"/>
      <c r="Y38758" s="30"/>
      <c r="Z38758" s="30"/>
      <c r="AB38758" s="6"/>
    </row>
    <row r="38759" spans="1:28">
      <c r="A38759" s="2"/>
      <c r="B38759" s="2"/>
      <c r="C38759" s="2"/>
      <c r="G38759" s="94"/>
      <c r="H38759" s="94"/>
      <c r="I38759" s="94"/>
      <c r="J38759" s="2"/>
      <c r="P38759" s="30"/>
      <c r="T38759" s="2"/>
      <c r="V38759" s="2"/>
      <c r="W38759" s="28"/>
      <c r="Y38759" s="30"/>
      <c r="Z38759" s="30"/>
      <c r="AB38759" s="6"/>
    </row>
    <row r="38760" spans="1:28">
      <c r="A38760" s="2"/>
      <c r="B38760" s="2"/>
      <c r="C38760" s="2"/>
      <c r="G38760" s="94"/>
      <c r="H38760" s="94"/>
      <c r="I38760" s="94"/>
      <c r="J38760" s="2"/>
      <c r="P38760" s="30"/>
      <c r="T38760" s="2"/>
      <c r="V38760" s="2"/>
      <c r="W38760" s="28"/>
      <c r="Y38760" s="30"/>
      <c r="Z38760" s="30"/>
      <c r="AB38760" s="6"/>
    </row>
    <row r="38761" spans="1:28">
      <c r="A38761" s="2"/>
      <c r="B38761" s="2"/>
      <c r="C38761" s="2"/>
      <c r="G38761" s="94"/>
      <c r="H38761" s="94"/>
      <c r="I38761" s="94"/>
      <c r="J38761" s="2"/>
      <c r="P38761" s="30"/>
      <c r="T38761" s="2"/>
      <c r="V38761" s="2"/>
      <c r="W38761" s="28"/>
      <c r="Y38761" s="30"/>
      <c r="Z38761" s="30"/>
      <c r="AB38761" s="6"/>
    </row>
    <row r="38762" spans="1:28">
      <c r="A38762" s="2"/>
      <c r="B38762" s="2"/>
      <c r="C38762" s="2"/>
      <c r="G38762" s="94"/>
      <c r="H38762" s="94"/>
      <c r="I38762" s="94"/>
      <c r="J38762" s="2"/>
      <c r="P38762" s="30"/>
      <c r="T38762" s="2"/>
      <c r="V38762" s="2"/>
      <c r="W38762" s="28"/>
      <c r="Y38762" s="30"/>
      <c r="Z38762" s="30"/>
      <c r="AB38762" s="6"/>
    </row>
    <row r="38763" spans="1:28">
      <c r="A38763" s="2"/>
      <c r="B38763" s="2"/>
      <c r="C38763" s="2"/>
      <c r="G38763" s="94"/>
      <c r="H38763" s="94"/>
      <c r="I38763" s="94"/>
      <c r="J38763" s="2"/>
      <c r="P38763" s="30"/>
      <c r="T38763" s="2"/>
      <c r="V38763" s="2"/>
      <c r="W38763" s="28"/>
      <c r="Y38763" s="30"/>
      <c r="Z38763" s="30"/>
      <c r="AB38763" s="6"/>
    </row>
    <row r="38764" spans="1:28">
      <c r="A38764" s="2"/>
      <c r="B38764" s="2"/>
      <c r="C38764" s="2"/>
      <c r="G38764" s="94"/>
      <c r="H38764" s="94"/>
      <c r="I38764" s="94"/>
      <c r="J38764" s="2"/>
      <c r="P38764" s="30"/>
      <c r="T38764" s="2"/>
      <c r="V38764" s="2"/>
      <c r="W38764" s="28"/>
      <c r="Y38764" s="30"/>
      <c r="Z38764" s="30"/>
      <c r="AB38764" s="6"/>
    </row>
    <row r="38765" spans="1:28">
      <c r="A38765" s="2"/>
      <c r="B38765" s="2"/>
      <c r="C38765" s="2"/>
      <c r="G38765" s="94"/>
      <c r="H38765" s="94"/>
      <c r="I38765" s="94"/>
      <c r="J38765" s="2"/>
      <c r="P38765" s="30"/>
      <c r="T38765" s="2"/>
      <c r="V38765" s="2"/>
      <c r="W38765" s="28"/>
      <c r="Y38765" s="30"/>
      <c r="Z38765" s="30"/>
      <c r="AB38765" s="6"/>
    </row>
    <row r="38766" spans="1:28">
      <c r="A38766" s="2"/>
      <c r="B38766" s="2"/>
      <c r="C38766" s="2"/>
      <c r="G38766" s="94"/>
      <c r="H38766" s="94"/>
      <c r="I38766" s="94"/>
      <c r="J38766" s="2"/>
      <c r="P38766" s="30"/>
      <c r="T38766" s="2"/>
      <c r="V38766" s="2"/>
      <c r="W38766" s="28"/>
      <c r="Y38766" s="30"/>
      <c r="Z38766" s="30"/>
      <c r="AB38766" s="6"/>
    </row>
    <row r="38767" spans="1:28">
      <c r="A38767" s="2"/>
      <c r="B38767" s="2"/>
      <c r="C38767" s="2"/>
      <c r="G38767" s="94"/>
      <c r="H38767" s="94"/>
      <c r="I38767" s="94"/>
      <c r="J38767" s="2"/>
      <c r="P38767" s="30"/>
      <c r="T38767" s="2"/>
      <c r="V38767" s="2"/>
      <c r="W38767" s="28"/>
      <c r="Y38767" s="30"/>
      <c r="Z38767" s="30"/>
      <c r="AB38767" s="6"/>
    </row>
    <row r="38768" spans="1:28">
      <c r="A38768" s="2"/>
      <c r="B38768" s="2"/>
      <c r="C38768" s="2"/>
      <c r="G38768" s="94"/>
      <c r="H38768" s="94"/>
      <c r="I38768" s="94"/>
      <c r="J38768" s="2"/>
      <c r="P38768" s="30"/>
      <c r="T38768" s="2"/>
      <c r="V38768" s="2"/>
      <c r="W38768" s="28"/>
      <c r="Y38768" s="30"/>
      <c r="Z38768" s="30"/>
      <c r="AB38768" s="6"/>
    </row>
    <row r="38769" spans="1:28">
      <c r="A38769" s="2"/>
      <c r="B38769" s="2"/>
      <c r="C38769" s="2"/>
      <c r="G38769" s="94"/>
      <c r="H38769" s="94"/>
      <c r="I38769" s="94"/>
      <c r="J38769" s="2"/>
      <c r="P38769" s="30"/>
      <c r="T38769" s="2"/>
      <c r="V38769" s="2"/>
      <c r="W38769" s="28"/>
      <c r="Y38769" s="30"/>
      <c r="Z38769" s="30"/>
      <c r="AB38769" s="6"/>
    </row>
    <row r="38770" spans="1:28">
      <c r="A38770" s="2"/>
      <c r="B38770" s="2"/>
      <c r="C38770" s="2"/>
      <c r="G38770" s="94"/>
      <c r="H38770" s="94"/>
      <c r="I38770" s="94"/>
      <c r="J38770" s="2"/>
      <c r="P38770" s="30"/>
      <c r="T38770" s="2"/>
      <c r="V38770" s="2"/>
      <c r="W38770" s="28"/>
      <c r="Y38770" s="30"/>
      <c r="Z38770" s="30"/>
      <c r="AB38770" s="6"/>
    </row>
    <row r="38771" spans="1:28">
      <c r="A38771" s="2"/>
      <c r="B38771" s="2"/>
      <c r="C38771" s="2"/>
      <c r="G38771" s="94"/>
      <c r="H38771" s="94"/>
      <c r="I38771" s="94"/>
      <c r="J38771" s="2"/>
      <c r="P38771" s="30"/>
      <c r="T38771" s="2"/>
      <c r="V38771" s="2"/>
      <c r="W38771" s="28"/>
      <c r="Y38771" s="30"/>
      <c r="Z38771" s="30"/>
      <c r="AB38771" s="6"/>
    </row>
    <row r="38772" spans="1:28">
      <c r="A38772" s="2"/>
      <c r="B38772" s="2"/>
      <c r="C38772" s="2"/>
      <c r="G38772" s="94"/>
      <c r="H38772" s="94"/>
      <c r="I38772" s="94"/>
      <c r="J38772" s="2"/>
      <c r="P38772" s="30"/>
      <c r="T38772" s="2"/>
      <c r="V38772" s="2"/>
      <c r="W38772" s="28"/>
      <c r="Y38772" s="30"/>
      <c r="Z38772" s="30"/>
      <c r="AB38772" s="6"/>
    </row>
    <row r="38773" spans="1:28">
      <c r="A38773" s="2"/>
      <c r="B38773" s="2"/>
      <c r="C38773" s="2"/>
      <c r="G38773" s="94"/>
      <c r="H38773" s="94"/>
      <c r="I38773" s="94"/>
      <c r="J38773" s="2"/>
      <c r="P38773" s="30"/>
      <c r="T38773" s="2"/>
      <c r="V38773" s="2"/>
      <c r="W38773" s="28"/>
      <c r="Y38773" s="30"/>
      <c r="Z38773" s="30"/>
      <c r="AB38773" s="6"/>
    </row>
    <row r="38774" spans="1:28">
      <c r="A38774" s="2"/>
      <c r="B38774" s="2"/>
      <c r="C38774" s="2"/>
      <c r="G38774" s="94"/>
      <c r="H38774" s="94"/>
      <c r="I38774" s="94"/>
      <c r="J38774" s="2"/>
      <c r="P38774" s="30"/>
      <c r="T38774" s="2"/>
      <c r="V38774" s="2"/>
      <c r="W38774" s="28"/>
      <c r="Y38774" s="30"/>
      <c r="Z38774" s="30"/>
      <c r="AB38774" s="6"/>
    </row>
    <row r="38775" spans="1:28">
      <c r="A38775" s="2"/>
      <c r="B38775" s="2"/>
      <c r="C38775" s="2"/>
      <c r="G38775" s="94"/>
      <c r="H38775" s="94"/>
      <c r="I38775" s="94"/>
      <c r="J38775" s="2"/>
      <c r="P38775" s="30"/>
      <c r="T38775" s="2"/>
      <c r="V38775" s="2"/>
      <c r="W38775" s="28"/>
      <c r="Y38775" s="30"/>
      <c r="Z38775" s="30"/>
      <c r="AB38775" s="6"/>
    </row>
    <row r="38776" spans="1:28">
      <c r="A38776" s="2"/>
      <c r="B38776" s="2"/>
      <c r="C38776" s="2"/>
      <c r="G38776" s="94"/>
      <c r="H38776" s="94"/>
      <c r="I38776" s="94"/>
      <c r="J38776" s="2"/>
      <c r="P38776" s="30"/>
      <c r="T38776" s="2"/>
      <c r="V38776" s="2"/>
      <c r="W38776" s="28"/>
      <c r="Y38776" s="30"/>
      <c r="Z38776" s="30"/>
      <c r="AB38776" s="6"/>
    </row>
    <row r="38777" spans="1:28">
      <c r="A38777" s="2"/>
      <c r="B38777" s="2"/>
      <c r="C38777" s="2"/>
      <c r="G38777" s="94"/>
      <c r="H38777" s="94"/>
      <c r="I38777" s="94"/>
      <c r="J38777" s="2"/>
      <c r="P38777" s="30"/>
      <c r="T38777" s="2"/>
      <c r="V38777" s="2"/>
      <c r="W38777" s="28"/>
      <c r="Y38777" s="30"/>
      <c r="Z38777" s="30"/>
      <c r="AB38777" s="6"/>
    </row>
    <row r="38778" spans="1:28">
      <c r="A38778" s="2"/>
      <c r="B38778" s="2"/>
      <c r="C38778" s="2"/>
      <c r="G38778" s="94"/>
      <c r="H38778" s="94"/>
      <c r="I38778" s="94"/>
      <c r="J38778" s="2"/>
      <c r="P38778" s="30"/>
      <c r="T38778" s="2"/>
      <c r="V38778" s="2"/>
      <c r="W38778" s="28"/>
      <c r="Y38778" s="30"/>
      <c r="Z38778" s="30"/>
      <c r="AB38778" s="6"/>
    </row>
    <row r="38779" spans="1:28">
      <c r="A38779" s="2"/>
      <c r="B38779" s="2"/>
      <c r="C38779" s="2"/>
      <c r="G38779" s="94"/>
      <c r="H38779" s="94"/>
      <c r="I38779" s="94"/>
      <c r="J38779" s="2"/>
      <c r="P38779" s="30"/>
      <c r="T38779" s="2"/>
      <c r="V38779" s="2"/>
      <c r="W38779" s="28"/>
      <c r="Y38779" s="30"/>
      <c r="Z38779" s="30"/>
      <c r="AB38779" s="6"/>
    </row>
    <row r="38780" spans="1:28">
      <c r="A38780" s="2"/>
      <c r="B38780" s="2"/>
      <c r="C38780" s="2"/>
      <c r="G38780" s="94"/>
      <c r="H38780" s="94"/>
      <c r="I38780" s="94"/>
      <c r="J38780" s="2"/>
      <c r="P38780" s="30"/>
      <c r="T38780" s="2"/>
      <c r="V38780" s="2"/>
      <c r="W38780" s="28"/>
      <c r="Y38780" s="30"/>
      <c r="Z38780" s="30"/>
      <c r="AB38780" s="6"/>
    </row>
    <row r="38781" spans="1:28">
      <c r="A38781" s="2"/>
      <c r="B38781" s="2"/>
      <c r="C38781" s="2"/>
      <c r="G38781" s="94"/>
      <c r="H38781" s="94"/>
      <c r="I38781" s="94"/>
      <c r="J38781" s="2"/>
      <c r="P38781" s="30"/>
      <c r="T38781" s="2"/>
      <c r="V38781" s="2"/>
      <c r="W38781" s="28"/>
      <c r="Y38781" s="30"/>
      <c r="Z38781" s="30"/>
      <c r="AB38781" s="6"/>
    </row>
    <row r="38782" spans="1:28">
      <c r="A38782" s="2"/>
      <c r="B38782" s="2"/>
      <c r="C38782" s="2"/>
      <c r="G38782" s="94"/>
      <c r="H38782" s="94"/>
      <c r="I38782" s="94"/>
      <c r="J38782" s="2"/>
      <c r="P38782" s="30"/>
      <c r="T38782" s="2"/>
      <c r="V38782" s="2"/>
      <c r="W38782" s="28"/>
      <c r="Y38782" s="30"/>
      <c r="Z38782" s="30"/>
      <c r="AB38782" s="6"/>
    </row>
    <row r="38783" spans="1:28">
      <c r="A38783" s="2"/>
      <c r="B38783" s="2"/>
      <c r="C38783" s="2"/>
      <c r="G38783" s="94"/>
      <c r="H38783" s="94"/>
      <c r="I38783" s="94"/>
      <c r="J38783" s="2"/>
      <c r="P38783" s="30"/>
      <c r="T38783" s="2"/>
      <c r="V38783" s="2"/>
      <c r="W38783" s="28"/>
      <c r="Y38783" s="30"/>
      <c r="Z38783" s="30"/>
      <c r="AB38783" s="6"/>
    </row>
    <row r="38784" spans="1:28">
      <c r="A38784" s="2"/>
      <c r="B38784" s="2"/>
      <c r="C38784" s="2"/>
      <c r="G38784" s="94"/>
      <c r="H38784" s="94"/>
      <c r="I38784" s="94"/>
      <c r="J38784" s="2"/>
      <c r="P38784" s="30"/>
      <c r="T38784" s="2"/>
      <c r="V38784" s="2"/>
      <c r="W38784" s="28"/>
      <c r="Y38784" s="30"/>
      <c r="Z38784" s="30"/>
      <c r="AB38784" s="6"/>
    </row>
    <row r="38785" spans="1:28">
      <c r="A38785" s="2"/>
      <c r="B38785" s="2"/>
      <c r="C38785" s="2"/>
      <c r="G38785" s="94"/>
      <c r="H38785" s="94"/>
      <c r="I38785" s="94"/>
      <c r="J38785" s="2"/>
      <c r="P38785" s="30"/>
      <c r="T38785" s="2"/>
      <c r="V38785" s="2"/>
      <c r="W38785" s="28"/>
      <c r="Y38785" s="30"/>
      <c r="Z38785" s="30"/>
      <c r="AB38785" s="6"/>
    </row>
    <row r="38786" spans="1:28">
      <c r="A38786" s="2"/>
      <c r="B38786" s="2"/>
      <c r="C38786" s="2"/>
      <c r="G38786" s="94"/>
      <c r="H38786" s="94"/>
      <c r="I38786" s="94"/>
      <c r="J38786" s="2"/>
      <c r="P38786" s="30"/>
      <c r="T38786" s="2"/>
      <c r="V38786" s="2"/>
      <c r="W38786" s="28"/>
      <c r="Y38786" s="30"/>
      <c r="Z38786" s="30"/>
      <c r="AB38786" s="6"/>
    </row>
    <row r="38787" spans="1:28">
      <c r="A38787" s="2"/>
      <c r="B38787" s="2"/>
      <c r="C38787" s="2"/>
      <c r="G38787" s="94"/>
      <c r="H38787" s="94"/>
      <c r="I38787" s="94"/>
      <c r="J38787" s="2"/>
      <c r="P38787" s="30"/>
      <c r="T38787" s="2"/>
      <c r="V38787" s="2"/>
      <c r="W38787" s="28"/>
      <c r="Y38787" s="30"/>
      <c r="Z38787" s="30"/>
      <c r="AB38787" s="6"/>
    </row>
    <row r="38788" spans="1:28">
      <c r="A38788" s="2"/>
      <c r="B38788" s="2"/>
      <c r="C38788" s="2"/>
      <c r="G38788" s="94"/>
      <c r="H38788" s="94"/>
      <c r="I38788" s="94"/>
      <c r="J38788" s="2"/>
      <c r="P38788" s="30"/>
      <c r="T38788" s="2"/>
      <c r="V38788" s="2"/>
      <c r="W38788" s="28"/>
      <c r="Y38788" s="30"/>
      <c r="Z38788" s="30"/>
      <c r="AB38788" s="6"/>
    </row>
    <row r="38789" spans="1:28">
      <c r="A38789" s="2"/>
      <c r="B38789" s="2"/>
      <c r="C38789" s="2"/>
      <c r="G38789" s="94"/>
      <c r="H38789" s="94"/>
      <c r="I38789" s="94"/>
      <c r="J38789" s="2"/>
      <c r="P38789" s="30"/>
      <c r="T38789" s="2"/>
      <c r="V38789" s="2"/>
      <c r="W38789" s="28"/>
      <c r="Y38789" s="30"/>
      <c r="Z38789" s="30"/>
      <c r="AB38789" s="6"/>
    </row>
    <row r="38790" spans="1:28">
      <c r="A38790" s="2"/>
      <c r="B38790" s="2"/>
      <c r="C38790" s="2"/>
      <c r="G38790" s="94"/>
      <c r="H38790" s="94"/>
      <c r="I38790" s="94"/>
      <c r="J38790" s="2"/>
      <c r="P38790" s="30"/>
      <c r="T38790" s="2"/>
      <c r="V38790" s="2"/>
      <c r="W38790" s="28"/>
      <c r="Y38790" s="30"/>
      <c r="Z38790" s="30"/>
      <c r="AB38790" s="6"/>
    </row>
    <row r="38791" spans="1:28">
      <c r="A38791" s="2"/>
      <c r="B38791" s="2"/>
      <c r="C38791" s="2"/>
      <c r="G38791" s="94"/>
      <c r="H38791" s="94"/>
      <c r="I38791" s="94"/>
      <c r="J38791" s="2"/>
      <c r="P38791" s="30"/>
      <c r="T38791" s="2"/>
      <c r="V38791" s="2"/>
      <c r="W38791" s="28"/>
      <c r="Y38791" s="30"/>
      <c r="Z38791" s="30"/>
      <c r="AB38791" s="6"/>
    </row>
    <row r="38792" spans="1:28">
      <c r="A38792" s="2"/>
      <c r="B38792" s="2"/>
      <c r="C38792" s="2"/>
      <c r="G38792" s="94"/>
      <c r="H38792" s="94"/>
      <c r="I38792" s="94"/>
      <c r="J38792" s="2"/>
      <c r="P38792" s="30"/>
      <c r="T38792" s="2"/>
      <c r="V38792" s="2"/>
      <c r="W38792" s="28"/>
      <c r="Y38792" s="30"/>
      <c r="Z38792" s="30"/>
      <c r="AB38792" s="6"/>
    </row>
    <row r="38793" spans="1:28">
      <c r="A38793" s="2"/>
      <c r="B38793" s="2"/>
      <c r="C38793" s="2"/>
      <c r="G38793" s="94"/>
      <c r="H38793" s="94"/>
      <c r="I38793" s="94"/>
      <c r="J38793" s="2"/>
      <c r="P38793" s="30"/>
      <c r="T38793" s="2"/>
      <c r="V38793" s="2"/>
      <c r="W38793" s="28"/>
      <c r="Y38793" s="30"/>
      <c r="Z38793" s="30"/>
      <c r="AB38793" s="6"/>
    </row>
    <row r="38794" spans="1:28">
      <c r="A38794" s="2"/>
      <c r="B38794" s="2"/>
      <c r="C38794" s="2"/>
      <c r="G38794" s="94"/>
      <c r="H38794" s="94"/>
      <c r="I38794" s="94"/>
      <c r="J38794" s="2"/>
      <c r="P38794" s="30"/>
      <c r="T38794" s="2"/>
      <c r="V38794" s="2"/>
      <c r="W38794" s="28"/>
      <c r="Y38794" s="30"/>
      <c r="Z38794" s="30"/>
      <c r="AB38794" s="6"/>
    </row>
    <row r="38795" spans="1:28">
      <c r="A38795" s="2"/>
      <c r="B38795" s="2"/>
      <c r="C38795" s="2"/>
      <c r="G38795" s="94"/>
      <c r="H38795" s="94"/>
      <c r="I38795" s="94"/>
      <c r="J38795" s="2"/>
      <c r="P38795" s="30"/>
      <c r="T38795" s="2"/>
      <c r="V38795" s="2"/>
      <c r="W38795" s="28"/>
      <c r="Y38795" s="30"/>
      <c r="Z38795" s="30"/>
      <c r="AB38795" s="6"/>
    </row>
    <row r="38796" spans="1:28">
      <c r="A38796" s="2"/>
      <c r="B38796" s="2"/>
      <c r="C38796" s="2"/>
      <c r="G38796" s="94"/>
      <c r="H38796" s="94"/>
      <c r="I38796" s="94"/>
      <c r="J38796" s="2"/>
      <c r="P38796" s="30"/>
      <c r="T38796" s="2"/>
      <c r="V38796" s="2"/>
      <c r="W38796" s="28"/>
      <c r="Y38796" s="30"/>
      <c r="Z38796" s="30"/>
      <c r="AB38796" s="6"/>
    </row>
    <row r="38797" spans="1:28">
      <c r="A38797" s="2"/>
      <c r="B38797" s="2"/>
      <c r="C38797" s="2"/>
      <c r="G38797" s="94"/>
      <c r="H38797" s="94"/>
      <c r="I38797" s="94"/>
      <c r="J38797" s="2"/>
      <c r="P38797" s="30"/>
      <c r="T38797" s="2"/>
      <c r="V38797" s="2"/>
      <c r="W38797" s="28"/>
      <c r="Y38797" s="30"/>
      <c r="Z38797" s="30"/>
      <c r="AB38797" s="6"/>
    </row>
    <row r="38798" spans="1:28">
      <c r="A38798" s="2"/>
      <c r="B38798" s="2"/>
      <c r="C38798" s="2"/>
      <c r="G38798" s="94"/>
      <c r="H38798" s="94"/>
      <c r="I38798" s="94"/>
      <c r="J38798" s="2"/>
      <c r="P38798" s="30"/>
      <c r="T38798" s="2"/>
      <c r="V38798" s="2"/>
      <c r="W38798" s="28"/>
      <c r="Y38798" s="30"/>
      <c r="Z38798" s="30"/>
      <c r="AB38798" s="6"/>
    </row>
    <row r="38799" spans="1:28">
      <c r="A38799" s="2"/>
      <c r="B38799" s="2"/>
      <c r="C38799" s="2"/>
      <c r="G38799" s="94"/>
      <c r="H38799" s="94"/>
      <c r="I38799" s="94"/>
      <c r="J38799" s="2"/>
      <c r="P38799" s="30"/>
      <c r="T38799" s="2"/>
      <c r="V38799" s="2"/>
      <c r="W38799" s="28"/>
      <c r="Y38799" s="30"/>
      <c r="Z38799" s="30"/>
      <c r="AB38799" s="6"/>
    </row>
    <row r="38800" spans="1:28">
      <c r="A38800" s="2"/>
      <c r="B38800" s="2"/>
      <c r="C38800" s="2"/>
      <c r="G38800" s="94"/>
      <c r="H38800" s="94"/>
      <c r="I38800" s="94"/>
      <c r="J38800" s="2"/>
      <c r="P38800" s="30"/>
      <c r="T38800" s="2"/>
      <c r="V38800" s="2"/>
      <c r="W38800" s="28"/>
      <c r="Y38800" s="30"/>
      <c r="Z38800" s="30"/>
      <c r="AB38800" s="6"/>
    </row>
    <row r="38801" spans="1:28">
      <c r="A38801" s="2"/>
      <c r="B38801" s="2"/>
      <c r="C38801" s="2"/>
      <c r="G38801" s="94"/>
      <c r="H38801" s="94"/>
      <c r="I38801" s="94"/>
      <c r="J38801" s="2"/>
      <c r="P38801" s="30"/>
      <c r="T38801" s="2"/>
      <c r="V38801" s="2"/>
      <c r="W38801" s="28"/>
      <c r="Y38801" s="30"/>
      <c r="Z38801" s="30"/>
      <c r="AB38801" s="6"/>
    </row>
    <row r="38802" spans="1:28">
      <c r="A38802" s="2"/>
      <c r="B38802" s="2"/>
      <c r="C38802" s="2"/>
      <c r="G38802" s="94"/>
      <c r="H38802" s="94"/>
      <c r="I38802" s="94"/>
      <c r="J38802" s="2"/>
      <c r="P38802" s="30"/>
      <c r="T38802" s="2"/>
      <c r="V38802" s="2"/>
      <c r="W38802" s="28"/>
      <c r="Y38802" s="30"/>
      <c r="Z38802" s="30"/>
      <c r="AB38802" s="6"/>
    </row>
    <row r="38803" spans="1:28">
      <c r="A38803" s="2"/>
      <c r="B38803" s="2"/>
      <c r="C38803" s="2"/>
      <c r="G38803" s="94"/>
      <c r="H38803" s="94"/>
      <c r="I38803" s="94"/>
      <c r="J38803" s="2"/>
      <c r="P38803" s="30"/>
      <c r="T38803" s="2"/>
      <c r="V38803" s="2"/>
      <c r="W38803" s="28"/>
      <c r="Y38803" s="30"/>
      <c r="Z38803" s="30"/>
      <c r="AB38803" s="6"/>
    </row>
    <row r="38804" spans="1:28">
      <c r="A38804" s="2"/>
      <c r="B38804" s="2"/>
      <c r="C38804" s="2"/>
      <c r="G38804" s="94"/>
      <c r="H38804" s="94"/>
      <c r="I38804" s="94"/>
      <c r="J38804" s="2"/>
      <c r="P38804" s="30"/>
      <c r="T38804" s="2"/>
      <c r="V38804" s="2"/>
      <c r="W38804" s="28"/>
      <c r="Y38804" s="30"/>
      <c r="Z38804" s="30"/>
      <c r="AB38804" s="6"/>
    </row>
    <row r="38805" spans="1:28">
      <c r="A38805" s="2"/>
      <c r="B38805" s="2"/>
      <c r="C38805" s="2"/>
      <c r="G38805" s="94"/>
      <c r="H38805" s="94"/>
      <c r="I38805" s="94"/>
      <c r="J38805" s="2"/>
      <c r="P38805" s="30"/>
      <c r="T38805" s="2"/>
      <c r="V38805" s="2"/>
      <c r="W38805" s="28"/>
      <c r="Y38805" s="30"/>
      <c r="Z38805" s="30"/>
      <c r="AB38805" s="6"/>
    </row>
    <row r="38806" spans="1:28">
      <c r="A38806" s="2"/>
      <c r="B38806" s="2"/>
      <c r="C38806" s="2"/>
      <c r="G38806" s="94"/>
      <c r="H38806" s="94"/>
      <c r="I38806" s="94"/>
      <c r="J38806" s="2"/>
      <c r="P38806" s="30"/>
      <c r="T38806" s="2"/>
      <c r="V38806" s="2"/>
      <c r="W38806" s="28"/>
      <c r="Y38806" s="30"/>
      <c r="Z38806" s="30"/>
      <c r="AB38806" s="6"/>
    </row>
    <row r="38807" spans="1:28">
      <c r="A38807" s="2"/>
      <c r="B38807" s="2"/>
      <c r="C38807" s="2"/>
      <c r="G38807" s="94"/>
      <c r="H38807" s="94"/>
      <c r="I38807" s="94"/>
      <c r="J38807" s="2"/>
      <c r="P38807" s="30"/>
      <c r="T38807" s="2"/>
      <c r="V38807" s="2"/>
      <c r="W38807" s="28"/>
      <c r="Y38807" s="30"/>
      <c r="Z38807" s="30"/>
      <c r="AB38807" s="6"/>
    </row>
    <row r="38808" spans="1:28">
      <c r="A38808" s="2"/>
      <c r="B38808" s="2"/>
      <c r="C38808" s="2"/>
      <c r="G38808" s="94"/>
      <c r="H38808" s="94"/>
      <c r="I38808" s="94"/>
      <c r="J38808" s="2"/>
      <c r="P38808" s="30"/>
      <c r="T38808" s="2"/>
      <c r="V38808" s="2"/>
      <c r="W38808" s="28"/>
      <c r="Y38808" s="30"/>
      <c r="Z38808" s="30"/>
      <c r="AB38808" s="6"/>
    </row>
    <row r="38809" spans="1:28">
      <c r="A38809" s="2"/>
      <c r="B38809" s="2"/>
      <c r="C38809" s="2"/>
      <c r="G38809" s="94"/>
      <c r="H38809" s="94"/>
      <c r="I38809" s="94"/>
      <c r="J38809" s="2"/>
      <c r="P38809" s="30"/>
      <c r="T38809" s="2"/>
      <c r="V38809" s="2"/>
      <c r="W38809" s="28"/>
      <c r="Y38809" s="30"/>
      <c r="Z38809" s="30"/>
      <c r="AB38809" s="6"/>
    </row>
    <row r="38810" spans="1:28">
      <c r="A38810" s="2"/>
      <c r="B38810" s="2"/>
      <c r="C38810" s="2"/>
      <c r="G38810" s="94"/>
      <c r="H38810" s="94"/>
      <c r="I38810" s="94"/>
      <c r="J38810" s="2"/>
      <c r="P38810" s="30"/>
      <c r="T38810" s="2"/>
      <c r="V38810" s="2"/>
      <c r="W38810" s="28"/>
      <c r="Y38810" s="30"/>
      <c r="Z38810" s="30"/>
      <c r="AB38810" s="6"/>
    </row>
    <row r="38811" spans="1:28">
      <c r="A38811" s="2"/>
      <c r="B38811" s="2"/>
      <c r="C38811" s="2"/>
      <c r="G38811" s="94"/>
      <c r="H38811" s="94"/>
      <c r="I38811" s="94"/>
      <c r="J38811" s="2"/>
      <c r="P38811" s="30"/>
      <c r="T38811" s="2"/>
      <c r="V38811" s="2"/>
      <c r="W38811" s="28"/>
      <c r="Y38811" s="30"/>
      <c r="Z38811" s="30"/>
      <c r="AB38811" s="6"/>
    </row>
    <row r="38812" spans="1:28">
      <c r="A38812" s="2"/>
      <c r="B38812" s="2"/>
      <c r="C38812" s="2"/>
      <c r="G38812" s="94"/>
      <c r="H38812" s="94"/>
      <c r="I38812" s="94"/>
      <c r="J38812" s="2"/>
      <c r="P38812" s="30"/>
      <c r="T38812" s="2"/>
      <c r="V38812" s="2"/>
      <c r="W38812" s="28"/>
      <c r="Y38812" s="30"/>
      <c r="Z38812" s="30"/>
      <c r="AB38812" s="6"/>
    </row>
    <row r="38813" spans="1:28">
      <c r="A38813" s="2"/>
      <c r="B38813" s="2"/>
      <c r="C38813" s="2"/>
      <c r="G38813" s="94"/>
      <c r="H38813" s="94"/>
      <c r="I38813" s="94"/>
      <c r="J38813" s="2"/>
      <c r="P38813" s="30"/>
      <c r="T38813" s="2"/>
      <c r="V38813" s="2"/>
      <c r="W38813" s="28"/>
      <c r="Y38813" s="30"/>
      <c r="Z38813" s="30"/>
      <c r="AB38813" s="6"/>
    </row>
    <row r="38814" spans="1:28">
      <c r="A38814" s="2"/>
      <c r="B38814" s="2"/>
      <c r="C38814" s="2"/>
      <c r="G38814" s="94"/>
      <c r="H38814" s="94"/>
      <c r="I38814" s="94"/>
      <c r="J38814" s="2"/>
      <c r="P38814" s="30"/>
      <c r="T38814" s="2"/>
      <c r="V38814" s="2"/>
      <c r="W38814" s="28"/>
      <c r="Y38814" s="30"/>
      <c r="Z38814" s="30"/>
      <c r="AB38814" s="6"/>
    </row>
    <row r="38815" spans="1:28">
      <c r="A38815" s="2"/>
      <c r="B38815" s="2"/>
      <c r="C38815" s="2"/>
      <c r="G38815" s="94"/>
      <c r="H38815" s="94"/>
      <c r="I38815" s="94"/>
      <c r="J38815" s="2"/>
      <c r="P38815" s="30"/>
      <c r="T38815" s="2"/>
      <c r="V38815" s="2"/>
      <c r="W38815" s="28"/>
      <c r="Y38815" s="30"/>
      <c r="Z38815" s="30"/>
      <c r="AB38815" s="6"/>
    </row>
    <row r="38816" spans="1:28">
      <c r="A38816" s="2"/>
      <c r="B38816" s="2"/>
      <c r="C38816" s="2"/>
      <c r="G38816" s="94"/>
      <c r="H38816" s="94"/>
      <c r="I38816" s="94"/>
      <c r="J38816" s="2"/>
      <c r="P38816" s="30"/>
      <c r="T38816" s="2"/>
      <c r="V38816" s="2"/>
      <c r="W38816" s="28"/>
      <c r="Y38816" s="30"/>
      <c r="Z38816" s="30"/>
      <c r="AB38816" s="6"/>
    </row>
    <row r="38817" spans="1:28">
      <c r="A38817" s="2"/>
      <c r="B38817" s="2"/>
      <c r="C38817" s="2"/>
      <c r="G38817" s="94"/>
      <c r="H38817" s="94"/>
      <c r="I38817" s="94"/>
      <c r="J38817" s="2"/>
      <c r="P38817" s="30"/>
      <c r="T38817" s="2"/>
      <c r="V38817" s="2"/>
      <c r="W38817" s="28"/>
      <c r="Y38817" s="30"/>
      <c r="Z38817" s="30"/>
      <c r="AB38817" s="6"/>
    </row>
    <row r="38818" spans="1:28">
      <c r="A38818" s="2"/>
      <c r="B38818" s="2"/>
      <c r="C38818" s="2"/>
      <c r="G38818" s="94"/>
      <c r="H38818" s="94"/>
      <c r="I38818" s="94"/>
      <c r="J38818" s="2"/>
      <c r="P38818" s="30"/>
      <c r="T38818" s="2"/>
      <c r="V38818" s="2"/>
      <c r="W38818" s="28"/>
      <c r="Y38818" s="30"/>
      <c r="Z38818" s="30"/>
      <c r="AB38818" s="6"/>
    </row>
    <row r="38819" spans="1:28">
      <c r="A38819" s="2"/>
      <c r="B38819" s="2"/>
      <c r="C38819" s="2"/>
      <c r="G38819" s="94"/>
      <c r="H38819" s="94"/>
      <c r="I38819" s="94"/>
      <c r="J38819" s="2"/>
      <c r="P38819" s="30"/>
      <c r="T38819" s="2"/>
      <c r="V38819" s="2"/>
      <c r="W38819" s="28"/>
      <c r="Y38819" s="30"/>
      <c r="Z38819" s="30"/>
      <c r="AB38819" s="6"/>
    </row>
    <row r="38820" spans="1:28">
      <c r="A38820" s="2"/>
      <c r="B38820" s="2"/>
      <c r="C38820" s="2"/>
      <c r="G38820" s="94"/>
      <c r="H38820" s="94"/>
      <c r="I38820" s="94"/>
      <c r="J38820" s="2"/>
      <c r="P38820" s="30"/>
      <c r="T38820" s="2"/>
      <c r="V38820" s="2"/>
      <c r="W38820" s="28"/>
      <c r="Y38820" s="30"/>
      <c r="Z38820" s="30"/>
      <c r="AB38820" s="6"/>
    </row>
    <row r="38821" spans="1:28">
      <c r="A38821" s="2"/>
      <c r="B38821" s="2"/>
      <c r="C38821" s="2"/>
      <c r="G38821" s="94"/>
      <c r="H38821" s="94"/>
      <c r="I38821" s="94"/>
      <c r="J38821" s="2"/>
      <c r="P38821" s="30"/>
      <c r="T38821" s="2"/>
      <c r="V38821" s="2"/>
      <c r="W38821" s="28"/>
      <c r="Y38821" s="30"/>
      <c r="Z38821" s="30"/>
      <c r="AB38821" s="6"/>
    </row>
    <row r="38822" spans="1:28">
      <c r="A38822" s="2"/>
      <c r="B38822" s="2"/>
      <c r="C38822" s="2"/>
      <c r="G38822" s="94"/>
      <c r="H38822" s="94"/>
      <c r="I38822" s="94"/>
      <c r="J38822" s="2"/>
      <c r="P38822" s="30"/>
      <c r="T38822" s="2"/>
      <c r="V38822" s="2"/>
      <c r="W38822" s="28"/>
      <c r="Y38822" s="30"/>
      <c r="Z38822" s="30"/>
      <c r="AB38822" s="6"/>
    </row>
    <row r="38823" spans="1:28">
      <c r="A38823" s="2"/>
      <c r="B38823" s="2"/>
      <c r="C38823" s="2"/>
      <c r="G38823" s="94"/>
      <c r="H38823" s="94"/>
      <c r="I38823" s="94"/>
      <c r="J38823" s="2"/>
      <c r="P38823" s="30"/>
      <c r="T38823" s="2"/>
      <c r="V38823" s="2"/>
      <c r="W38823" s="28"/>
      <c r="Y38823" s="30"/>
      <c r="Z38823" s="30"/>
      <c r="AB38823" s="6"/>
    </row>
    <row r="38824" spans="1:28">
      <c r="A38824" s="2"/>
      <c r="B38824" s="2"/>
      <c r="C38824" s="2"/>
      <c r="G38824" s="94"/>
      <c r="H38824" s="94"/>
      <c r="I38824" s="94"/>
      <c r="J38824" s="2"/>
      <c r="P38824" s="30"/>
      <c r="T38824" s="2"/>
      <c r="V38824" s="2"/>
      <c r="W38824" s="28"/>
      <c r="Y38824" s="30"/>
      <c r="Z38824" s="30"/>
      <c r="AB38824" s="6"/>
    </row>
    <row r="38825" spans="1:28">
      <c r="A38825" s="2"/>
      <c r="B38825" s="2"/>
      <c r="C38825" s="2"/>
      <c r="G38825" s="94"/>
      <c r="H38825" s="94"/>
      <c r="I38825" s="94"/>
      <c r="J38825" s="2"/>
      <c r="P38825" s="30"/>
      <c r="T38825" s="2"/>
      <c r="V38825" s="2"/>
      <c r="W38825" s="28"/>
      <c r="Y38825" s="30"/>
      <c r="Z38825" s="30"/>
      <c r="AB38825" s="6"/>
    </row>
    <row r="38826" spans="1:28">
      <c r="A38826" s="2"/>
      <c r="B38826" s="2"/>
      <c r="C38826" s="2"/>
      <c r="G38826" s="94"/>
      <c r="H38826" s="94"/>
      <c r="I38826" s="94"/>
      <c r="J38826" s="2"/>
      <c r="P38826" s="30"/>
      <c r="T38826" s="2"/>
      <c r="V38826" s="2"/>
      <c r="W38826" s="28"/>
      <c r="Y38826" s="30"/>
      <c r="Z38826" s="30"/>
      <c r="AB38826" s="6"/>
    </row>
    <row r="38827" spans="1:28">
      <c r="A38827" s="2"/>
      <c r="B38827" s="2"/>
      <c r="C38827" s="2"/>
      <c r="G38827" s="94"/>
      <c r="H38827" s="94"/>
      <c r="I38827" s="94"/>
      <c r="J38827" s="2"/>
      <c r="P38827" s="30"/>
      <c r="T38827" s="2"/>
      <c r="V38827" s="2"/>
      <c r="W38827" s="28"/>
      <c r="Y38827" s="30"/>
      <c r="Z38827" s="30"/>
      <c r="AB38827" s="6"/>
    </row>
    <row r="38828" spans="1:28">
      <c r="A38828" s="2"/>
      <c r="B38828" s="2"/>
      <c r="C38828" s="2"/>
      <c r="G38828" s="94"/>
      <c r="H38828" s="94"/>
      <c r="I38828" s="94"/>
      <c r="J38828" s="2"/>
      <c r="P38828" s="30"/>
      <c r="T38828" s="2"/>
      <c r="V38828" s="2"/>
      <c r="W38828" s="28"/>
      <c r="Y38828" s="30"/>
      <c r="Z38828" s="30"/>
      <c r="AB38828" s="6"/>
    </row>
    <row r="38829" spans="1:28">
      <c r="A38829" s="2"/>
      <c r="B38829" s="2"/>
      <c r="C38829" s="2"/>
      <c r="G38829" s="94"/>
      <c r="H38829" s="94"/>
      <c r="I38829" s="94"/>
      <c r="J38829" s="2"/>
      <c r="P38829" s="30"/>
      <c r="T38829" s="2"/>
      <c r="V38829" s="2"/>
      <c r="W38829" s="28"/>
      <c r="Y38829" s="30"/>
      <c r="Z38829" s="30"/>
      <c r="AB38829" s="6"/>
    </row>
    <row r="38830" spans="1:28">
      <c r="A38830" s="2"/>
      <c r="B38830" s="2"/>
      <c r="C38830" s="2"/>
      <c r="G38830" s="94"/>
      <c r="H38830" s="94"/>
      <c r="I38830" s="94"/>
      <c r="J38830" s="2"/>
      <c r="P38830" s="30"/>
      <c r="T38830" s="2"/>
      <c r="V38830" s="2"/>
      <c r="W38830" s="28"/>
      <c r="Y38830" s="30"/>
      <c r="Z38830" s="30"/>
      <c r="AB38830" s="6"/>
    </row>
    <row r="38831" spans="1:28">
      <c r="A38831" s="2"/>
      <c r="B38831" s="2"/>
      <c r="C38831" s="2"/>
      <c r="G38831" s="94"/>
      <c r="H38831" s="94"/>
      <c r="I38831" s="94"/>
      <c r="J38831" s="2"/>
      <c r="P38831" s="30"/>
      <c r="T38831" s="2"/>
      <c r="V38831" s="2"/>
      <c r="W38831" s="28"/>
      <c r="Y38831" s="30"/>
      <c r="Z38831" s="30"/>
      <c r="AB38831" s="6"/>
    </row>
    <row r="38832" spans="1:28">
      <c r="A38832" s="2"/>
      <c r="B38832" s="2"/>
      <c r="C38832" s="2"/>
      <c r="G38832" s="94"/>
      <c r="H38832" s="94"/>
      <c r="I38832" s="94"/>
      <c r="J38832" s="2"/>
      <c r="P38832" s="30"/>
      <c r="T38832" s="2"/>
      <c r="V38832" s="2"/>
      <c r="W38832" s="28"/>
      <c r="Y38832" s="30"/>
      <c r="Z38832" s="30"/>
      <c r="AB38832" s="6"/>
    </row>
    <row r="38833" spans="1:28">
      <c r="A38833" s="2"/>
      <c r="B38833" s="2"/>
      <c r="C38833" s="2"/>
      <c r="G38833" s="94"/>
      <c r="H38833" s="94"/>
      <c r="I38833" s="94"/>
      <c r="J38833" s="2"/>
      <c r="P38833" s="30"/>
      <c r="T38833" s="2"/>
      <c r="V38833" s="2"/>
      <c r="W38833" s="28"/>
      <c r="Y38833" s="30"/>
      <c r="Z38833" s="30"/>
      <c r="AB38833" s="6"/>
    </row>
    <row r="38834" spans="1:28">
      <c r="A38834" s="2"/>
      <c r="B38834" s="2"/>
      <c r="C38834" s="2"/>
      <c r="G38834" s="94"/>
      <c r="H38834" s="94"/>
      <c r="I38834" s="94"/>
      <c r="J38834" s="2"/>
      <c r="P38834" s="30"/>
      <c r="T38834" s="2"/>
      <c r="V38834" s="2"/>
      <c r="W38834" s="28"/>
      <c r="Y38834" s="30"/>
      <c r="Z38834" s="30"/>
      <c r="AB38834" s="6"/>
    </row>
    <row r="38835" spans="1:28">
      <c r="A38835" s="2"/>
      <c r="B38835" s="2"/>
      <c r="C38835" s="2"/>
      <c r="G38835" s="94"/>
      <c r="H38835" s="94"/>
      <c r="I38835" s="94"/>
      <c r="J38835" s="2"/>
      <c r="P38835" s="30"/>
      <c r="T38835" s="2"/>
      <c r="V38835" s="2"/>
      <c r="W38835" s="28"/>
      <c r="Y38835" s="30"/>
      <c r="Z38835" s="30"/>
      <c r="AB38835" s="6"/>
    </row>
    <row r="38836" spans="1:28">
      <c r="A38836" s="2"/>
      <c r="B38836" s="2"/>
      <c r="C38836" s="2"/>
      <c r="G38836" s="94"/>
      <c r="H38836" s="94"/>
      <c r="I38836" s="94"/>
      <c r="J38836" s="2"/>
      <c r="P38836" s="30"/>
      <c r="T38836" s="2"/>
      <c r="V38836" s="2"/>
      <c r="W38836" s="28"/>
      <c r="Y38836" s="30"/>
      <c r="Z38836" s="30"/>
      <c r="AB38836" s="6"/>
    </row>
    <row r="38837" spans="1:28">
      <c r="A38837" s="2"/>
      <c r="B38837" s="2"/>
      <c r="C38837" s="2"/>
      <c r="G38837" s="94"/>
      <c r="H38837" s="94"/>
      <c r="I38837" s="94"/>
      <c r="J38837" s="2"/>
      <c r="P38837" s="30"/>
      <c r="T38837" s="2"/>
      <c r="V38837" s="2"/>
      <c r="W38837" s="28"/>
      <c r="Y38837" s="30"/>
      <c r="Z38837" s="30"/>
      <c r="AB38837" s="6"/>
    </row>
    <row r="38838" spans="1:28">
      <c r="A38838" s="2"/>
      <c r="B38838" s="2"/>
      <c r="C38838" s="2"/>
      <c r="G38838" s="94"/>
      <c r="H38838" s="94"/>
      <c r="I38838" s="94"/>
      <c r="J38838" s="2"/>
      <c r="P38838" s="30"/>
      <c r="T38838" s="2"/>
      <c r="V38838" s="2"/>
      <c r="W38838" s="28"/>
      <c r="Y38838" s="30"/>
      <c r="Z38838" s="30"/>
      <c r="AB38838" s="6"/>
    </row>
    <row r="38839" spans="1:28">
      <c r="A38839" s="2"/>
      <c r="B38839" s="2"/>
      <c r="C38839" s="2"/>
      <c r="G38839" s="94"/>
      <c r="H38839" s="94"/>
      <c r="I38839" s="94"/>
      <c r="J38839" s="2"/>
      <c r="P38839" s="30"/>
      <c r="T38839" s="2"/>
      <c r="V38839" s="2"/>
      <c r="W38839" s="28"/>
      <c r="Y38839" s="30"/>
      <c r="Z38839" s="30"/>
      <c r="AB38839" s="6"/>
    </row>
    <row r="38840" spans="1:28">
      <c r="A38840" s="2"/>
      <c r="B38840" s="2"/>
      <c r="C38840" s="2"/>
      <c r="G38840" s="94"/>
      <c r="H38840" s="94"/>
      <c r="I38840" s="94"/>
      <c r="J38840" s="2"/>
      <c r="P38840" s="30"/>
      <c r="T38840" s="2"/>
      <c r="V38840" s="2"/>
      <c r="W38840" s="28"/>
      <c r="Y38840" s="30"/>
      <c r="Z38840" s="30"/>
      <c r="AB38840" s="6"/>
    </row>
    <row r="38841" spans="1:28">
      <c r="A38841" s="2"/>
      <c r="B38841" s="2"/>
      <c r="C38841" s="2"/>
      <c r="G38841" s="94"/>
      <c r="H38841" s="94"/>
      <c r="I38841" s="94"/>
      <c r="J38841" s="2"/>
      <c r="P38841" s="30"/>
      <c r="T38841" s="2"/>
      <c r="V38841" s="2"/>
      <c r="W38841" s="28"/>
      <c r="Y38841" s="30"/>
      <c r="Z38841" s="30"/>
      <c r="AB38841" s="6"/>
    </row>
    <row r="38842" spans="1:28">
      <c r="A38842" s="2"/>
      <c r="B38842" s="2"/>
      <c r="C38842" s="2"/>
      <c r="G38842" s="94"/>
      <c r="H38842" s="94"/>
      <c r="I38842" s="94"/>
      <c r="J38842" s="2"/>
      <c r="P38842" s="30"/>
      <c r="T38842" s="2"/>
      <c r="V38842" s="2"/>
      <c r="W38842" s="28"/>
      <c r="Y38842" s="30"/>
      <c r="Z38842" s="30"/>
      <c r="AB38842" s="6"/>
    </row>
    <row r="38843" spans="1:28">
      <c r="A38843" s="2"/>
      <c r="B38843" s="2"/>
      <c r="C38843" s="2"/>
      <c r="G38843" s="94"/>
      <c r="H38843" s="94"/>
      <c r="I38843" s="94"/>
      <c r="J38843" s="2"/>
      <c r="P38843" s="30"/>
      <c r="T38843" s="2"/>
      <c r="V38843" s="2"/>
      <c r="W38843" s="28"/>
      <c r="Y38843" s="30"/>
      <c r="Z38843" s="30"/>
      <c r="AB38843" s="6"/>
    </row>
    <row r="38844" spans="1:28">
      <c r="A38844" s="2"/>
      <c r="B38844" s="2"/>
      <c r="C38844" s="2"/>
      <c r="G38844" s="94"/>
      <c r="H38844" s="94"/>
      <c r="I38844" s="94"/>
      <c r="J38844" s="2"/>
      <c r="P38844" s="30"/>
      <c r="T38844" s="2"/>
      <c r="V38844" s="2"/>
      <c r="W38844" s="28"/>
      <c r="Y38844" s="30"/>
      <c r="Z38844" s="30"/>
      <c r="AB38844" s="6"/>
    </row>
    <row r="38845" spans="1:28">
      <c r="A38845" s="2"/>
      <c r="B38845" s="2"/>
      <c r="C38845" s="2"/>
      <c r="G38845" s="94"/>
      <c r="H38845" s="94"/>
      <c r="I38845" s="94"/>
      <c r="J38845" s="2"/>
      <c r="P38845" s="30"/>
      <c r="T38845" s="2"/>
      <c r="V38845" s="2"/>
      <c r="W38845" s="28"/>
      <c r="Y38845" s="30"/>
      <c r="Z38845" s="30"/>
      <c r="AB38845" s="6"/>
    </row>
    <row r="38846" spans="1:28">
      <c r="A38846" s="2"/>
      <c r="B38846" s="2"/>
      <c r="C38846" s="2"/>
      <c r="G38846" s="94"/>
      <c r="H38846" s="94"/>
      <c r="I38846" s="94"/>
      <c r="J38846" s="2"/>
      <c r="P38846" s="30"/>
      <c r="T38846" s="2"/>
      <c r="V38846" s="2"/>
      <c r="W38846" s="28"/>
      <c r="Y38846" s="30"/>
      <c r="Z38846" s="30"/>
      <c r="AB38846" s="6"/>
    </row>
    <row r="38847" spans="1:28">
      <c r="A38847" s="2"/>
      <c r="B38847" s="2"/>
      <c r="C38847" s="2"/>
      <c r="G38847" s="94"/>
      <c r="H38847" s="94"/>
      <c r="I38847" s="94"/>
      <c r="J38847" s="2"/>
      <c r="P38847" s="30"/>
      <c r="T38847" s="2"/>
      <c r="V38847" s="2"/>
      <c r="W38847" s="28"/>
      <c r="Y38847" s="30"/>
      <c r="Z38847" s="30"/>
      <c r="AB38847" s="6"/>
    </row>
    <row r="38848" spans="1:28">
      <c r="A38848" s="2"/>
      <c r="B38848" s="2"/>
      <c r="C38848" s="2"/>
      <c r="G38848" s="94"/>
      <c r="H38848" s="94"/>
      <c r="I38848" s="94"/>
      <c r="J38848" s="2"/>
      <c r="P38848" s="30"/>
      <c r="T38848" s="2"/>
      <c r="V38848" s="2"/>
      <c r="W38848" s="28"/>
      <c r="Y38848" s="30"/>
      <c r="Z38848" s="30"/>
      <c r="AB38848" s="6"/>
    </row>
    <row r="38849" spans="1:28">
      <c r="A38849" s="2"/>
      <c r="B38849" s="2"/>
      <c r="C38849" s="2"/>
      <c r="G38849" s="94"/>
      <c r="H38849" s="94"/>
      <c r="I38849" s="94"/>
      <c r="J38849" s="2"/>
      <c r="P38849" s="30"/>
      <c r="T38849" s="2"/>
      <c r="V38849" s="2"/>
      <c r="W38849" s="28"/>
      <c r="Y38849" s="30"/>
      <c r="Z38849" s="30"/>
      <c r="AB38849" s="6"/>
    </row>
    <row r="38850" spans="1:28">
      <c r="A38850" s="2"/>
      <c r="B38850" s="2"/>
      <c r="C38850" s="2"/>
      <c r="G38850" s="94"/>
      <c r="H38850" s="94"/>
      <c r="I38850" s="94"/>
      <c r="J38850" s="2"/>
      <c r="P38850" s="30"/>
      <c r="T38850" s="2"/>
      <c r="V38850" s="2"/>
      <c r="W38850" s="28"/>
      <c r="Y38850" s="30"/>
      <c r="Z38850" s="30"/>
      <c r="AB38850" s="6"/>
    </row>
    <row r="38851" spans="1:28">
      <c r="A38851" s="2"/>
      <c r="B38851" s="2"/>
      <c r="C38851" s="2"/>
      <c r="G38851" s="94"/>
      <c r="H38851" s="94"/>
      <c r="I38851" s="94"/>
      <c r="J38851" s="2"/>
      <c r="P38851" s="30"/>
      <c r="T38851" s="2"/>
      <c r="V38851" s="2"/>
      <c r="W38851" s="28"/>
      <c r="Y38851" s="30"/>
      <c r="Z38851" s="30"/>
      <c r="AB38851" s="6"/>
    </row>
    <row r="38852" spans="1:28">
      <c r="A38852" s="2"/>
      <c r="B38852" s="2"/>
      <c r="C38852" s="2"/>
      <c r="G38852" s="94"/>
      <c r="H38852" s="94"/>
      <c r="I38852" s="94"/>
      <c r="J38852" s="2"/>
      <c r="P38852" s="30"/>
      <c r="T38852" s="2"/>
      <c r="V38852" s="2"/>
      <c r="W38852" s="28"/>
      <c r="Y38852" s="30"/>
      <c r="Z38852" s="30"/>
      <c r="AB38852" s="6"/>
    </row>
    <row r="38853" spans="1:28">
      <c r="A38853" s="2"/>
      <c r="B38853" s="2"/>
      <c r="C38853" s="2"/>
      <c r="G38853" s="94"/>
      <c r="H38853" s="94"/>
      <c r="I38853" s="94"/>
      <c r="J38853" s="2"/>
      <c r="P38853" s="30"/>
      <c r="T38853" s="2"/>
      <c r="V38853" s="2"/>
      <c r="W38853" s="28"/>
      <c r="Y38853" s="30"/>
      <c r="Z38853" s="30"/>
      <c r="AB38853" s="6"/>
    </row>
    <row r="38854" spans="1:28">
      <c r="A38854" s="2"/>
      <c r="B38854" s="2"/>
      <c r="C38854" s="2"/>
      <c r="G38854" s="94"/>
      <c r="H38854" s="94"/>
      <c r="I38854" s="94"/>
      <c r="J38854" s="2"/>
      <c r="P38854" s="30"/>
      <c r="T38854" s="2"/>
      <c r="V38854" s="2"/>
      <c r="W38854" s="28"/>
      <c r="Y38854" s="30"/>
      <c r="Z38854" s="30"/>
      <c r="AB38854" s="6"/>
    </row>
    <row r="38855" spans="1:28">
      <c r="A38855" s="2"/>
      <c r="B38855" s="2"/>
      <c r="C38855" s="2"/>
      <c r="G38855" s="94"/>
      <c r="H38855" s="94"/>
      <c r="I38855" s="94"/>
      <c r="J38855" s="2"/>
      <c r="P38855" s="30"/>
      <c r="T38855" s="2"/>
      <c r="V38855" s="2"/>
      <c r="W38855" s="28"/>
      <c r="Y38855" s="30"/>
      <c r="Z38855" s="30"/>
      <c r="AB38855" s="6"/>
    </row>
    <row r="38856" spans="1:28">
      <c r="A38856" s="2"/>
      <c r="B38856" s="2"/>
      <c r="C38856" s="2"/>
      <c r="G38856" s="94"/>
      <c r="H38856" s="94"/>
      <c r="I38856" s="94"/>
      <c r="J38856" s="2"/>
      <c r="P38856" s="30"/>
      <c r="T38856" s="2"/>
      <c r="V38856" s="2"/>
      <c r="W38856" s="28"/>
      <c r="Y38856" s="30"/>
      <c r="Z38856" s="30"/>
      <c r="AB38856" s="6"/>
    </row>
    <row r="38857" spans="1:28">
      <c r="A38857" s="2"/>
      <c r="B38857" s="2"/>
      <c r="C38857" s="2"/>
      <c r="G38857" s="94"/>
      <c r="H38857" s="94"/>
      <c r="I38857" s="94"/>
      <c r="J38857" s="2"/>
      <c r="P38857" s="30"/>
      <c r="T38857" s="2"/>
      <c r="V38857" s="2"/>
      <c r="W38857" s="28"/>
      <c r="Y38857" s="30"/>
      <c r="Z38857" s="30"/>
      <c r="AB38857" s="6"/>
    </row>
    <row r="38858" spans="1:28">
      <c r="A38858" s="2"/>
      <c r="B38858" s="2"/>
      <c r="C38858" s="2"/>
      <c r="G38858" s="94"/>
      <c r="H38858" s="94"/>
      <c r="I38858" s="94"/>
      <c r="J38858" s="2"/>
      <c r="P38858" s="30"/>
      <c r="T38858" s="2"/>
      <c r="V38858" s="2"/>
      <c r="W38858" s="28"/>
      <c r="Y38858" s="30"/>
      <c r="Z38858" s="30"/>
      <c r="AB38858" s="6"/>
    </row>
    <row r="38859" spans="1:28">
      <c r="A38859" s="2"/>
      <c r="B38859" s="2"/>
      <c r="C38859" s="2"/>
      <c r="G38859" s="94"/>
      <c r="H38859" s="94"/>
      <c r="I38859" s="94"/>
      <c r="J38859" s="2"/>
      <c r="P38859" s="30"/>
      <c r="T38859" s="2"/>
      <c r="V38859" s="2"/>
      <c r="W38859" s="28"/>
      <c r="Y38859" s="30"/>
      <c r="Z38859" s="30"/>
      <c r="AB38859" s="6"/>
    </row>
    <row r="38860" spans="1:28">
      <c r="A38860" s="2"/>
      <c r="B38860" s="2"/>
      <c r="C38860" s="2"/>
      <c r="G38860" s="94"/>
      <c r="H38860" s="94"/>
      <c r="I38860" s="94"/>
      <c r="J38860" s="2"/>
      <c r="P38860" s="30"/>
      <c r="T38860" s="2"/>
      <c r="V38860" s="2"/>
      <c r="W38860" s="28"/>
      <c r="Y38860" s="30"/>
      <c r="Z38860" s="30"/>
      <c r="AB38860" s="6"/>
    </row>
    <row r="38861" spans="1:28">
      <c r="A38861" s="2"/>
      <c r="B38861" s="2"/>
      <c r="C38861" s="2"/>
      <c r="G38861" s="94"/>
      <c r="H38861" s="94"/>
      <c r="I38861" s="94"/>
      <c r="J38861" s="2"/>
      <c r="P38861" s="30"/>
      <c r="T38861" s="2"/>
      <c r="V38861" s="2"/>
      <c r="W38861" s="28"/>
      <c r="Y38861" s="30"/>
      <c r="Z38861" s="30"/>
      <c r="AB38861" s="6"/>
    </row>
    <row r="38862" spans="1:28">
      <c r="A38862" s="2"/>
      <c r="B38862" s="2"/>
      <c r="C38862" s="2"/>
      <c r="G38862" s="94"/>
      <c r="H38862" s="94"/>
      <c r="I38862" s="94"/>
      <c r="J38862" s="2"/>
      <c r="P38862" s="30"/>
      <c r="T38862" s="2"/>
      <c r="V38862" s="2"/>
      <c r="W38862" s="28"/>
      <c r="Y38862" s="30"/>
      <c r="Z38862" s="30"/>
      <c r="AB38862" s="6"/>
    </row>
    <row r="38863" spans="1:28">
      <c r="A38863" s="2"/>
      <c r="B38863" s="2"/>
      <c r="C38863" s="2"/>
      <c r="G38863" s="94"/>
      <c r="H38863" s="94"/>
      <c r="I38863" s="94"/>
      <c r="J38863" s="2"/>
      <c r="P38863" s="30"/>
      <c r="T38863" s="2"/>
      <c r="V38863" s="2"/>
      <c r="W38863" s="28"/>
      <c r="Y38863" s="30"/>
      <c r="Z38863" s="30"/>
      <c r="AB38863" s="6"/>
    </row>
    <row r="38864" spans="1:28">
      <c r="A38864" s="2"/>
      <c r="B38864" s="2"/>
      <c r="C38864" s="2"/>
      <c r="G38864" s="94"/>
      <c r="H38864" s="94"/>
      <c r="I38864" s="94"/>
      <c r="J38864" s="2"/>
      <c r="P38864" s="30"/>
      <c r="T38864" s="2"/>
      <c r="V38864" s="2"/>
      <c r="W38864" s="28"/>
      <c r="Y38864" s="30"/>
      <c r="Z38864" s="30"/>
      <c r="AB38864" s="6"/>
    </row>
    <row r="38865" spans="1:28">
      <c r="A38865" s="2"/>
      <c r="B38865" s="2"/>
      <c r="C38865" s="2"/>
      <c r="G38865" s="94"/>
      <c r="H38865" s="94"/>
      <c r="I38865" s="94"/>
      <c r="J38865" s="2"/>
      <c r="P38865" s="30"/>
      <c r="T38865" s="2"/>
      <c r="V38865" s="2"/>
      <c r="W38865" s="28"/>
      <c r="Y38865" s="30"/>
      <c r="Z38865" s="30"/>
      <c r="AB38865" s="6"/>
    </row>
    <row r="38866" spans="1:28">
      <c r="A38866" s="2"/>
      <c r="B38866" s="2"/>
      <c r="C38866" s="2"/>
      <c r="G38866" s="94"/>
      <c r="H38866" s="94"/>
      <c r="I38866" s="94"/>
      <c r="J38866" s="2"/>
      <c r="P38866" s="30"/>
      <c r="T38866" s="2"/>
      <c r="V38866" s="2"/>
      <c r="W38866" s="28"/>
      <c r="Y38866" s="30"/>
      <c r="Z38866" s="30"/>
      <c r="AB38866" s="6"/>
    </row>
    <row r="38867" spans="1:28">
      <c r="A38867" s="2"/>
      <c r="B38867" s="2"/>
      <c r="C38867" s="2"/>
      <c r="G38867" s="94"/>
      <c r="H38867" s="94"/>
      <c r="I38867" s="94"/>
      <c r="J38867" s="2"/>
      <c r="P38867" s="30"/>
      <c r="T38867" s="2"/>
      <c r="V38867" s="2"/>
      <c r="W38867" s="28"/>
      <c r="Y38867" s="30"/>
      <c r="Z38867" s="30"/>
      <c r="AB38867" s="6"/>
    </row>
    <row r="38868" spans="1:28">
      <c r="A38868" s="2"/>
      <c r="B38868" s="2"/>
      <c r="C38868" s="2"/>
      <c r="G38868" s="94"/>
      <c r="H38868" s="94"/>
      <c r="I38868" s="94"/>
      <c r="J38868" s="2"/>
      <c r="P38868" s="30"/>
      <c r="T38868" s="2"/>
      <c r="V38868" s="2"/>
      <c r="W38868" s="28"/>
      <c r="Y38868" s="30"/>
      <c r="Z38868" s="30"/>
      <c r="AB38868" s="6"/>
    </row>
    <row r="38869" spans="1:28">
      <c r="A38869" s="2"/>
      <c r="B38869" s="2"/>
      <c r="C38869" s="2"/>
      <c r="G38869" s="94"/>
      <c r="H38869" s="94"/>
      <c r="I38869" s="94"/>
      <c r="J38869" s="2"/>
      <c r="P38869" s="30"/>
      <c r="T38869" s="2"/>
      <c r="V38869" s="2"/>
      <c r="W38869" s="28"/>
      <c r="Y38869" s="30"/>
      <c r="Z38869" s="30"/>
      <c r="AB38869" s="6"/>
    </row>
    <row r="38870" spans="1:28">
      <c r="A38870" s="2"/>
      <c r="B38870" s="2"/>
      <c r="C38870" s="2"/>
      <c r="G38870" s="94"/>
      <c r="H38870" s="94"/>
      <c r="I38870" s="94"/>
      <c r="J38870" s="2"/>
      <c r="P38870" s="30"/>
      <c r="T38870" s="2"/>
      <c r="V38870" s="2"/>
      <c r="W38870" s="28"/>
      <c r="Y38870" s="30"/>
      <c r="Z38870" s="30"/>
      <c r="AB38870" s="6"/>
    </row>
    <row r="38871" spans="1:28">
      <c r="A38871" s="2"/>
      <c r="B38871" s="2"/>
      <c r="C38871" s="2"/>
      <c r="G38871" s="94"/>
      <c r="H38871" s="94"/>
      <c r="I38871" s="94"/>
      <c r="J38871" s="2"/>
      <c r="P38871" s="30"/>
      <c r="T38871" s="2"/>
      <c r="V38871" s="2"/>
      <c r="W38871" s="28"/>
      <c r="Y38871" s="30"/>
      <c r="Z38871" s="30"/>
      <c r="AB38871" s="6"/>
    </row>
    <row r="38872" spans="1:28">
      <c r="A38872" s="2"/>
      <c r="B38872" s="2"/>
      <c r="C38872" s="2"/>
      <c r="G38872" s="94"/>
      <c r="H38872" s="94"/>
      <c r="I38872" s="94"/>
      <c r="J38872" s="2"/>
      <c r="P38872" s="30"/>
      <c r="T38872" s="2"/>
      <c r="V38872" s="2"/>
      <c r="W38872" s="28"/>
      <c r="Y38872" s="30"/>
      <c r="Z38872" s="30"/>
      <c r="AB38872" s="6"/>
    </row>
    <row r="38873" spans="1:28">
      <c r="A38873" s="2"/>
      <c r="B38873" s="2"/>
      <c r="C38873" s="2"/>
      <c r="G38873" s="94"/>
      <c r="H38873" s="94"/>
      <c r="I38873" s="94"/>
      <c r="J38873" s="2"/>
      <c r="P38873" s="30"/>
      <c r="T38873" s="2"/>
      <c r="V38873" s="2"/>
      <c r="W38873" s="28"/>
      <c r="Y38873" s="30"/>
      <c r="Z38873" s="30"/>
      <c r="AB38873" s="6"/>
    </row>
    <row r="38874" spans="1:28">
      <c r="A38874" s="2"/>
      <c r="B38874" s="2"/>
      <c r="C38874" s="2"/>
      <c r="G38874" s="94"/>
      <c r="H38874" s="94"/>
      <c r="I38874" s="94"/>
      <c r="J38874" s="2"/>
      <c r="P38874" s="30"/>
      <c r="T38874" s="2"/>
      <c r="V38874" s="2"/>
      <c r="W38874" s="28"/>
      <c r="Y38874" s="30"/>
      <c r="Z38874" s="30"/>
      <c r="AB38874" s="6"/>
    </row>
    <row r="38875" spans="1:28">
      <c r="A38875" s="2"/>
      <c r="B38875" s="2"/>
      <c r="C38875" s="2"/>
      <c r="G38875" s="94"/>
      <c r="H38875" s="94"/>
      <c r="I38875" s="94"/>
      <c r="J38875" s="2"/>
      <c r="P38875" s="30"/>
      <c r="T38875" s="2"/>
      <c r="V38875" s="2"/>
      <c r="W38875" s="28"/>
      <c r="Y38875" s="30"/>
      <c r="Z38875" s="30"/>
      <c r="AB38875" s="6"/>
    </row>
    <row r="38876" spans="1:28">
      <c r="A38876" s="2"/>
      <c r="B38876" s="2"/>
      <c r="C38876" s="2"/>
      <c r="G38876" s="94"/>
      <c r="H38876" s="94"/>
      <c r="I38876" s="94"/>
      <c r="J38876" s="2"/>
      <c r="P38876" s="30"/>
      <c r="T38876" s="2"/>
      <c r="V38876" s="2"/>
      <c r="W38876" s="28"/>
      <c r="Y38876" s="30"/>
      <c r="Z38876" s="30"/>
      <c r="AB38876" s="6"/>
    </row>
    <row r="38877" spans="1:28">
      <c r="A38877" s="2"/>
      <c r="B38877" s="2"/>
      <c r="C38877" s="2"/>
      <c r="G38877" s="94"/>
      <c r="H38877" s="94"/>
      <c r="I38877" s="94"/>
      <c r="J38877" s="2"/>
      <c r="P38877" s="30"/>
      <c r="T38877" s="2"/>
      <c r="V38877" s="2"/>
      <c r="W38877" s="28"/>
      <c r="Y38877" s="30"/>
      <c r="Z38877" s="30"/>
      <c r="AB38877" s="6"/>
    </row>
    <row r="38878" spans="1:28">
      <c r="A38878" s="2"/>
      <c r="B38878" s="2"/>
      <c r="C38878" s="2"/>
      <c r="G38878" s="94"/>
      <c r="H38878" s="94"/>
      <c r="I38878" s="94"/>
      <c r="J38878" s="2"/>
      <c r="P38878" s="30"/>
      <c r="T38878" s="2"/>
      <c r="V38878" s="2"/>
      <c r="W38878" s="28"/>
      <c r="Y38878" s="30"/>
      <c r="Z38878" s="30"/>
      <c r="AB38878" s="6"/>
    </row>
    <row r="38879" spans="1:28">
      <c r="A38879" s="2"/>
      <c r="B38879" s="2"/>
      <c r="C38879" s="2"/>
      <c r="G38879" s="94"/>
      <c r="H38879" s="94"/>
      <c r="I38879" s="94"/>
      <c r="J38879" s="2"/>
      <c r="P38879" s="30"/>
      <c r="T38879" s="2"/>
      <c r="V38879" s="2"/>
      <c r="W38879" s="28"/>
      <c r="Y38879" s="30"/>
      <c r="Z38879" s="30"/>
      <c r="AB38879" s="6"/>
    </row>
    <row r="38880" spans="1:28">
      <c r="A38880" s="2"/>
      <c r="B38880" s="2"/>
      <c r="C38880" s="2"/>
      <c r="G38880" s="94"/>
      <c r="H38880" s="94"/>
      <c r="I38880" s="94"/>
      <c r="J38880" s="2"/>
      <c r="P38880" s="30"/>
      <c r="T38880" s="2"/>
      <c r="V38880" s="2"/>
      <c r="W38880" s="28"/>
      <c r="Y38880" s="30"/>
      <c r="Z38880" s="30"/>
      <c r="AB38880" s="6"/>
    </row>
    <row r="38881" spans="1:28">
      <c r="A38881" s="2"/>
      <c r="B38881" s="2"/>
      <c r="C38881" s="2"/>
      <c r="G38881" s="94"/>
      <c r="H38881" s="94"/>
      <c r="I38881" s="94"/>
      <c r="J38881" s="2"/>
      <c r="P38881" s="30"/>
      <c r="T38881" s="2"/>
      <c r="V38881" s="2"/>
      <c r="W38881" s="28"/>
      <c r="Y38881" s="30"/>
      <c r="Z38881" s="30"/>
      <c r="AB38881" s="6"/>
    </row>
    <row r="38882" spans="1:28">
      <c r="A38882" s="2"/>
      <c r="B38882" s="2"/>
      <c r="C38882" s="2"/>
      <c r="G38882" s="94"/>
      <c r="H38882" s="94"/>
      <c r="I38882" s="94"/>
      <c r="J38882" s="2"/>
      <c r="P38882" s="30"/>
      <c r="T38882" s="2"/>
      <c r="V38882" s="2"/>
      <c r="W38882" s="28"/>
      <c r="Y38882" s="30"/>
      <c r="Z38882" s="30"/>
      <c r="AB38882" s="6"/>
    </row>
    <row r="38883" spans="1:28">
      <c r="A38883" s="2"/>
      <c r="B38883" s="2"/>
      <c r="C38883" s="2"/>
      <c r="G38883" s="94"/>
      <c r="H38883" s="94"/>
      <c r="I38883" s="94"/>
      <c r="J38883" s="2"/>
      <c r="P38883" s="30"/>
      <c r="T38883" s="2"/>
      <c r="V38883" s="2"/>
      <c r="W38883" s="28"/>
      <c r="Y38883" s="30"/>
      <c r="Z38883" s="30"/>
      <c r="AB38883" s="6"/>
    </row>
    <row r="38884" spans="1:28">
      <c r="A38884" s="2"/>
      <c r="B38884" s="2"/>
      <c r="C38884" s="2"/>
      <c r="G38884" s="94"/>
      <c r="H38884" s="94"/>
      <c r="I38884" s="94"/>
      <c r="J38884" s="2"/>
      <c r="P38884" s="30"/>
      <c r="T38884" s="2"/>
      <c r="V38884" s="2"/>
      <c r="W38884" s="28"/>
      <c r="Y38884" s="30"/>
      <c r="Z38884" s="30"/>
      <c r="AB38884" s="6"/>
    </row>
    <row r="38885" spans="1:28">
      <c r="A38885" s="2"/>
      <c r="B38885" s="2"/>
      <c r="C38885" s="2"/>
      <c r="G38885" s="94"/>
      <c r="H38885" s="94"/>
      <c r="I38885" s="94"/>
      <c r="J38885" s="2"/>
      <c r="P38885" s="30"/>
      <c r="T38885" s="2"/>
      <c r="V38885" s="2"/>
      <c r="W38885" s="28"/>
      <c r="Y38885" s="30"/>
      <c r="Z38885" s="30"/>
      <c r="AB38885" s="6"/>
    </row>
    <row r="38886" spans="1:28">
      <c r="A38886" s="2"/>
      <c r="B38886" s="2"/>
      <c r="C38886" s="2"/>
      <c r="G38886" s="94"/>
      <c r="H38886" s="94"/>
      <c r="I38886" s="94"/>
      <c r="J38886" s="2"/>
      <c r="P38886" s="30"/>
      <c r="T38886" s="2"/>
      <c r="V38886" s="2"/>
      <c r="W38886" s="28"/>
      <c r="Y38886" s="30"/>
      <c r="Z38886" s="30"/>
      <c r="AB38886" s="6"/>
    </row>
    <row r="38887" spans="1:28">
      <c r="A38887" s="2"/>
      <c r="B38887" s="2"/>
      <c r="C38887" s="2"/>
      <c r="G38887" s="94"/>
      <c r="H38887" s="94"/>
      <c r="I38887" s="94"/>
      <c r="J38887" s="2"/>
      <c r="P38887" s="30"/>
      <c r="T38887" s="2"/>
      <c r="V38887" s="2"/>
      <c r="W38887" s="28"/>
      <c r="Y38887" s="30"/>
      <c r="Z38887" s="30"/>
      <c r="AB38887" s="6"/>
    </row>
    <row r="38888" spans="1:28">
      <c r="A38888" s="2"/>
      <c r="B38888" s="2"/>
      <c r="C38888" s="2"/>
      <c r="G38888" s="94"/>
      <c r="H38888" s="94"/>
      <c r="I38888" s="94"/>
      <c r="J38888" s="2"/>
      <c r="P38888" s="30"/>
      <c r="T38888" s="2"/>
      <c r="V38888" s="2"/>
      <c r="W38888" s="28"/>
      <c r="Y38888" s="30"/>
      <c r="Z38888" s="30"/>
      <c r="AB38888" s="6"/>
    </row>
    <row r="38889" spans="1:28">
      <c r="A38889" s="2"/>
      <c r="B38889" s="2"/>
      <c r="C38889" s="2"/>
      <c r="G38889" s="94"/>
      <c r="H38889" s="94"/>
      <c r="I38889" s="94"/>
      <c r="J38889" s="2"/>
      <c r="P38889" s="30"/>
      <c r="T38889" s="2"/>
      <c r="V38889" s="2"/>
      <c r="W38889" s="28"/>
      <c r="Y38889" s="30"/>
      <c r="Z38889" s="30"/>
      <c r="AB38889" s="6"/>
    </row>
    <row r="38890" spans="1:28">
      <c r="A38890" s="2"/>
      <c r="B38890" s="2"/>
      <c r="C38890" s="2"/>
      <c r="G38890" s="94"/>
      <c r="H38890" s="94"/>
      <c r="I38890" s="94"/>
      <c r="J38890" s="2"/>
      <c r="P38890" s="30"/>
      <c r="T38890" s="2"/>
      <c r="V38890" s="2"/>
      <c r="W38890" s="28"/>
      <c r="Y38890" s="30"/>
      <c r="Z38890" s="30"/>
      <c r="AB38890" s="6"/>
    </row>
    <row r="38891" spans="1:28">
      <c r="A38891" s="2"/>
      <c r="B38891" s="2"/>
      <c r="C38891" s="2"/>
      <c r="G38891" s="94"/>
      <c r="H38891" s="94"/>
      <c r="I38891" s="94"/>
      <c r="J38891" s="2"/>
      <c r="P38891" s="30"/>
      <c r="T38891" s="2"/>
      <c r="V38891" s="2"/>
      <c r="W38891" s="28"/>
      <c r="Y38891" s="30"/>
      <c r="Z38891" s="30"/>
      <c r="AB38891" s="6"/>
    </row>
    <row r="38892" spans="1:28">
      <c r="A38892" s="2"/>
      <c r="B38892" s="2"/>
      <c r="C38892" s="2"/>
      <c r="G38892" s="94"/>
      <c r="H38892" s="94"/>
      <c r="I38892" s="94"/>
      <c r="J38892" s="2"/>
      <c r="P38892" s="30"/>
      <c r="T38892" s="2"/>
      <c r="V38892" s="2"/>
      <c r="W38892" s="28"/>
      <c r="Y38892" s="30"/>
      <c r="Z38892" s="30"/>
      <c r="AB38892" s="6"/>
    </row>
    <row r="38893" spans="1:28">
      <c r="A38893" s="2"/>
      <c r="B38893" s="2"/>
      <c r="C38893" s="2"/>
      <c r="G38893" s="94"/>
      <c r="H38893" s="94"/>
      <c r="I38893" s="94"/>
      <c r="J38893" s="2"/>
      <c r="P38893" s="30"/>
      <c r="T38893" s="2"/>
      <c r="V38893" s="2"/>
      <c r="W38893" s="28"/>
      <c r="Y38893" s="30"/>
      <c r="Z38893" s="30"/>
      <c r="AB38893" s="6"/>
    </row>
    <row r="38894" spans="1:28">
      <c r="A38894" s="2"/>
      <c r="B38894" s="2"/>
      <c r="C38894" s="2"/>
      <c r="G38894" s="94"/>
      <c r="H38894" s="94"/>
      <c r="I38894" s="94"/>
      <c r="J38894" s="2"/>
      <c r="P38894" s="30"/>
      <c r="T38894" s="2"/>
      <c r="V38894" s="2"/>
      <c r="W38894" s="28"/>
      <c r="Y38894" s="30"/>
      <c r="Z38894" s="30"/>
      <c r="AB38894" s="6"/>
    </row>
    <row r="38895" spans="1:28">
      <c r="A38895" s="2"/>
      <c r="B38895" s="2"/>
      <c r="C38895" s="2"/>
      <c r="G38895" s="94"/>
      <c r="H38895" s="94"/>
      <c r="I38895" s="94"/>
      <c r="J38895" s="2"/>
      <c r="P38895" s="30"/>
      <c r="T38895" s="2"/>
      <c r="V38895" s="2"/>
      <c r="W38895" s="28"/>
      <c r="Y38895" s="30"/>
      <c r="Z38895" s="30"/>
      <c r="AB38895" s="6"/>
    </row>
    <row r="38896" spans="1:28">
      <c r="A38896" s="2"/>
      <c r="B38896" s="2"/>
      <c r="C38896" s="2"/>
      <c r="G38896" s="94"/>
      <c r="H38896" s="94"/>
      <c r="I38896" s="94"/>
      <c r="J38896" s="2"/>
      <c r="P38896" s="30"/>
      <c r="T38896" s="2"/>
      <c r="V38896" s="2"/>
      <c r="W38896" s="28"/>
      <c r="Y38896" s="30"/>
      <c r="Z38896" s="30"/>
      <c r="AB38896" s="6"/>
    </row>
    <row r="38897" spans="1:28">
      <c r="A38897" s="2"/>
      <c r="B38897" s="2"/>
      <c r="C38897" s="2"/>
      <c r="G38897" s="94"/>
      <c r="H38897" s="94"/>
      <c r="I38897" s="94"/>
      <c r="J38897" s="2"/>
      <c r="P38897" s="30"/>
      <c r="T38897" s="2"/>
      <c r="V38897" s="2"/>
      <c r="W38897" s="28"/>
      <c r="Y38897" s="30"/>
      <c r="Z38897" s="30"/>
      <c r="AB38897" s="6"/>
    </row>
    <row r="38898" spans="1:28">
      <c r="A38898" s="2"/>
      <c r="B38898" s="2"/>
      <c r="C38898" s="2"/>
      <c r="G38898" s="94"/>
      <c r="H38898" s="94"/>
      <c r="I38898" s="94"/>
      <c r="J38898" s="2"/>
      <c r="P38898" s="30"/>
      <c r="T38898" s="2"/>
      <c r="V38898" s="2"/>
      <c r="W38898" s="28"/>
      <c r="Y38898" s="30"/>
      <c r="Z38898" s="30"/>
      <c r="AB38898" s="6"/>
    </row>
    <row r="38899" spans="1:28">
      <c r="A38899" s="2"/>
      <c r="B38899" s="2"/>
      <c r="C38899" s="2"/>
      <c r="G38899" s="94"/>
      <c r="H38899" s="94"/>
      <c r="I38899" s="94"/>
      <c r="J38899" s="2"/>
      <c r="P38899" s="30"/>
      <c r="T38899" s="2"/>
      <c r="V38899" s="2"/>
      <c r="W38899" s="28"/>
      <c r="Y38899" s="30"/>
      <c r="Z38899" s="30"/>
      <c r="AB38899" s="6"/>
    </row>
    <row r="38900" spans="1:28">
      <c r="A38900" s="2"/>
      <c r="B38900" s="2"/>
      <c r="C38900" s="2"/>
      <c r="G38900" s="94"/>
      <c r="H38900" s="94"/>
      <c r="I38900" s="94"/>
      <c r="J38900" s="2"/>
      <c r="P38900" s="30"/>
      <c r="T38900" s="2"/>
      <c r="V38900" s="2"/>
      <c r="W38900" s="28"/>
      <c r="Y38900" s="30"/>
      <c r="Z38900" s="30"/>
      <c r="AB38900" s="6"/>
    </row>
    <row r="38901" spans="1:28">
      <c r="A38901" s="2"/>
      <c r="B38901" s="2"/>
      <c r="C38901" s="2"/>
      <c r="G38901" s="94"/>
      <c r="H38901" s="94"/>
      <c r="I38901" s="94"/>
      <c r="J38901" s="2"/>
      <c r="P38901" s="30"/>
      <c r="T38901" s="2"/>
      <c r="V38901" s="2"/>
      <c r="W38901" s="28"/>
      <c r="Y38901" s="30"/>
      <c r="Z38901" s="30"/>
      <c r="AB38901" s="6"/>
    </row>
    <row r="38902" spans="1:28">
      <c r="A38902" s="2"/>
      <c r="B38902" s="2"/>
      <c r="C38902" s="2"/>
      <c r="G38902" s="94"/>
      <c r="H38902" s="94"/>
      <c r="I38902" s="94"/>
      <c r="J38902" s="2"/>
      <c r="P38902" s="30"/>
      <c r="T38902" s="2"/>
      <c r="V38902" s="2"/>
      <c r="W38902" s="28"/>
      <c r="Y38902" s="30"/>
      <c r="Z38902" s="30"/>
      <c r="AB38902" s="6"/>
    </row>
    <row r="38903" spans="1:28">
      <c r="A38903" s="2"/>
      <c r="B38903" s="2"/>
      <c r="C38903" s="2"/>
      <c r="G38903" s="94"/>
      <c r="H38903" s="94"/>
      <c r="I38903" s="94"/>
      <c r="J38903" s="2"/>
      <c r="P38903" s="30"/>
      <c r="T38903" s="2"/>
      <c r="V38903" s="2"/>
      <c r="W38903" s="28"/>
      <c r="Y38903" s="30"/>
      <c r="Z38903" s="30"/>
      <c r="AB38903" s="6"/>
    </row>
    <row r="38904" spans="1:28">
      <c r="A38904" s="2"/>
      <c r="B38904" s="2"/>
      <c r="C38904" s="2"/>
      <c r="G38904" s="94"/>
      <c r="H38904" s="94"/>
      <c r="I38904" s="94"/>
      <c r="J38904" s="2"/>
      <c r="P38904" s="30"/>
      <c r="T38904" s="2"/>
      <c r="V38904" s="2"/>
      <c r="W38904" s="28"/>
      <c r="Y38904" s="30"/>
      <c r="Z38904" s="30"/>
      <c r="AB38904" s="6"/>
    </row>
    <row r="38905" spans="1:28">
      <c r="A38905" s="2"/>
      <c r="B38905" s="2"/>
      <c r="C38905" s="2"/>
      <c r="G38905" s="94"/>
      <c r="H38905" s="94"/>
      <c r="I38905" s="94"/>
      <c r="J38905" s="2"/>
      <c r="P38905" s="30"/>
      <c r="T38905" s="2"/>
      <c r="V38905" s="2"/>
      <c r="W38905" s="28"/>
      <c r="Y38905" s="30"/>
      <c r="Z38905" s="30"/>
      <c r="AB38905" s="6"/>
    </row>
    <row r="38906" spans="1:28">
      <c r="A38906" s="2"/>
      <c r="B38906" s="2"/>
      <c r="C38906" s="2"/>
      <c r="G38906" s="94"/>
      <c r="H38906" s="94"/>
      <c r="I38906" s="94"/>
      <c r="J38906" s="2"/>
      <c r="P38906" s="30"/>
      <c r="T38906" s="2"/>
      <c r="V38906" s="2"/>
      <c r="W38906" s="28"/>
      <c r="Y38906" s="30"/>
      <c r="Z38906" s="30"/>
      <c r="AB38906" s="6"/>
    </row>
    <row r="38907" spans="1:28">
      <c r="A38907" s="2"/>
      <c r="B38907" s="2"/>
      <c r="C38907" s="2"/>
      <c r="G38907" s="94"/>
      <c r="H38907" s="94"/>
      <c r="I38907" s="94"/>
      <c r="J38907" s="2"/>
      <c r="P38907" s="30"/>
      <c r="T38907" s="2"/>
      <c r="V38907" s="2"/>
      <c r="W38907" s="28"/>
      <c r="Y38907" s="30"/>
      <c r="Z38907" s="30"/>
      <c r="AB38907" s="6"/>
    </row>
    <row r="38908" spans="1:28">
      <c r="A38908" s="2"/>
      <c r="B38908" s="2"/>
      <c r="C38908" s="2"/>
      <c r="G38908" s="94"/>
      <c r="H38908" s="94"/>
      <c r="I38908" s="94"/>
      <c r="J38908" s="2"/>
      <c r="P38908" s="30"/>
      <c r="T38908" s="2"/>
      <c r="V38908" s="2"/>
      <c r="W38908" s="28"/>
      <c r="Y38908" s="30"/>
      <c r="Z38908" s="30"/>
      <c r="AB38908" s="6"/>
    </row>
    <row r="38909" spans="1:28">
      <c r="A38909" s="2"/>
      <c r="B38909" s="2"/>
      <c r="C38909" s="2"/>
      <c r="G38909" s="94"/>
      <c r="H38909" s="94"/>
      <c r="I38909" s="94"/>
      <c r="J38909" s="2"/>
      <c r="P38909" s="30"/>
      <c r="T38909" s="2"/>
      <c r="V38909" s="2"/>
      <c r="W38909" s="28"/>
      <c r="Y38909" s="30"/>
      <c r="Z38909" s="30"/>
      <c r="AB38909" s="6"/>
    </row>
    <row r="38910" spans="1:28">
      <c r="A38910" s="2"/>
      <c r="B38910" s="2"/>
      <c r="C38910" s="2"/>
      <c r="G38910" s="94"/>
      <c r="H38910" s="94"/>
      <c r="I38910" s="94"/>
      <c r="J38910" s="2"/>
      <c r="P38910" s="30"/>
      <c r="T38910" s="2"/>
      <c r="V38910" s="2"/>
      <c r="W38910" s="28"/>
      <c r="Y38910" s="30"/>
      <c r="Z38910" s="30"/>
      <c r="AB38910" s="6"/>
    </row>
    <row r="38911" spans="1:28">
      <c r="A38911" s="2"/>
      <c r="B38911" s="2"/>
      <c r="C38911" s="2"/>
      <c r="G38911" s="94"/>
      <c r="H38911" s="94"/>
      <c r="I38911" s="94"/>
      <c r="J38911" s="2"/>
      <c r="P38911" s="30"/>
      <c r="T38911" s="2"/>
      <c r="V38911" s="2"/>
      <c r="W38911" s="28"/>
      <c r="Y38911" s="30"/>
      <c r="Z38911" s="30"/>
      <c r="AB38911" s="6"/>
    </row>
    <row r="38912" spans="1:28">
      <c r="A38912" s="2"/>
      <c r="B38912" s="2"/>
      <c r="C38912" s="2"/>
      <c r="G38912" s="94"/>
      <c r="H38912" s="94"/>
      <c r="I38912" s="94"/>
      <c r="J38912" s="2"/>
      <c r="P38912" s="30"/>
      <c r="T38912" s="2"/>
      <c r="V38912" s="2"/>
      <c r="W38912" s="28"/>
      <c r="Y38912" s="30"/>
      <c r="Z38912" s="30"/>
      <c r="AB38912" s="6"/>
    </row>
    <row r="38913" spans="1:28">
      <c r="A38913" s="2"/>
      <c r="B38913" s="2"/>
      <c r="C38913" s="2"/>
      <c r="G38913" s="94"/>
      <c r="H38913" s="94"/>
      <c r="I38913" s="94"/>
      <c r="J38913" s="2"/>
      <c r="P38913" s="30"/>
      <c r="T38913" s="2"/>
      <c r="V38913" s="2"/>
      <c r="W38913" s="28"/>
      <c r="Y38913" s="30"/>
      <c r="Z38913" s="30"/>
      <c r="AB38913" s="6"/>
    </row>
    <row r="38914" spans="1:28">
      <c r="A38914" s="2"/>
      <c r="B38914" s="2"/>
      <c r="C38914" s="2"/>
      <c r="G38914" s="94"/>
      <c r="H38914" s="94"/>
      <c r="I38914" s="94"/>
      <c r="J38914" s="2"/>
      <c r="P38914" s="30"/>
      <c r="T38914" s="2"/>
      <c r="V38914" s="2"/>
      <c r="W38914" s="28"/>
      <c r="Y38914" s="30"/>
      <c r="Z38914" s="30"/>
      <c r="AB38914" s="6"/>
    </row>
    <row r="38915" spans="1:28">
      <c r="A38915" s="2"/>
      <c r="B38915" s="2"/>
      <c r="C38915" s="2"/>
      <c r="G38915" s="94"/>
      <c r="H38915" s="94"/>
      <c r="I38915" s="94"/>
      <c r="J38915" s="2"/>
      <c r="P38915" s="30"/>
      <c r="T38915" s="2"/>
      <c r="V38915" s="2"/>
      <c r="W38915" s="28"/>
      <c r="Y38915" s="30"/>
      <c r="Z38915" s="30"/>
      <c r="AB38915" s="6"/>
    </row>
    <row r="38916" spans="1:28">
      <c r="A38916" s="2"/>
      <c r="B38916" s="2"/>
      <c r="C38916" s="2"/>
      <c r="G38916" s="94"/>
      <c r="H38916" s="94"/>
      <c r="I38916" s="94"/>
      <c r="J38916" s="2"/>
      <c r="P38916" s="30"/>
      <c r="T38916" s="2"/>
      <c r="V38916" s="2"/>
      <c r="W38916" s="28"/>
      <c r="Y38916" s="30"/>
      <c r="Z38916" s="30"/>
      <c r="AB38916" s="6"/>
    </row>
    <row r="38917" spans="1:28">
      <c r="A38917" s="2"/>
      <c r="B38917" s="2"/>
      <c r="C38917" s="2"/>
      <c r="G38917" s="94"/>
      <c r="H38917" s="94"/>
      <c r="I38917" s="94"/>
      <c r="J38917" s="2"/>
      <c r="P38917" s="30"/>
      <c r="T38917" s="2"/>
      <c r="V38917" s="2"/>
      <c r="W38917" s="28"/>
      <c r="Y38917" s="30"/>
      <c r="Z38917" s="30"/>
      <c r="AB38917" s="6"/>
    </row>
    <row r="38918" spans="1:28">
      <c r="A38918" s="2"/>
      <c r="B38918" s="2"/>
      <c r="C38918" s="2"/>
      <c r="G38918" s="94"/>
      <c r="H38918" s="94"/>
      <c r="I38918" s="94"/>
      <c r="J38918" s="2"/>
      <c r="P38918" s="30"/>
      <c r="T38918" s="2"/>
      <c r="V38918" s="2"/>
      <c r="W38918" s="28"/>
      <c r="Y38918" s="30"/>
      <c r="Z38918" s="30"/>
      <c r="AB38918" s="6"/>
    </row>
    <row r="38919" spans="1:28">
      <c r="A38919" s="2"/>
      <c r="B38919" s="2"/>
      <c r="C38919" s="2"/>
      <c r="G38919" s="94"/>
      <c r="H38919" s="94"/>
      <c r="I38919" s="94"/>
      <c r="J38919" s="2"/>
      <c r="P38919" s="30"/>
      <c r="T38919" s="2"/>
      <c r="V38919" s="2"/>
      <c r="W38919" s="28"/>
      <c r="Y38919" s="30"/>
      <c r="Z38919" s="30"/>
      <c r="AB38919" s="6"/>
    </row>
    <row r="38920" spans="1:28">
      <c r="A38920" s="2"/>
      <c r="B38920" s="2"/>
      <c r="C38920" s="2"/>
      <c r="G38920" s="94"/>
      <c r="H38920" s="94"/>
      <c r="I38920" s="94"/>
      <c r="J38920" s="2"/>
      <c r="P38920" s="30"/>
      <c r="T38920" s="2"/>
      <c r="V38920" s="2"/>
      <c r="W38920" s="28"/>
      <c r="Y38920" s="30"/>
      <c r="Z38920" s="30"/>
      <c r="AB38920" s="6"/>
    </row>
    <row r="38921" spans="1:28">
      <c r="A38921" s="2"/>
      <c r="B38921" s="2"/>
      <c r="C38921" s="2"/>
      <c r="G38921" s="94"/>
      <c r="H38921" s="94"/>
      <c r="I38921" s="94"/>
      <c r="J38921" s="2"/>
      <c r="P38921" s="30"/>
      <c r="T38921" s="2"/>
      <c r="V38921" s="2"/>
      <c r="W38921" s="28"/>
      <c r="Y38921" s="30"/>
      <c r="Z38921" s="30"/>
      <c r="AB38921" s="6"/>
    </row>
    <row r="38922" spans="1:28">
      <c r="A38922" s="2"/>
      <c r="B38922" s="2"/>
      <c r="C38922" s="2"/>
      <c r="G38922" s="94"/>
      <c r="H38922" s="94"/>
      <c r="I38922" s="94"/>
      <c r="J38922" s="2"/>
      <c r="P38922" s="30"/>
      <c r="T38922" s="2"/>
      <c r="V38922" s="2"/>
      <c r="W38922" s="28"/>
      <c r="Y38922" s="30"/>
      <c r="Z38922" s="30"/>
      <c r="AB38922" s="6"/>
    </row>
    <row r="38923" spans="1:28">
      <c r="A38923" s="2"/>
      <c r="B38923" s="2"/>
      <c r="C38923" s="2"/>
      <c r="G38923" s="94"/>
      <c r="H38923" s="94"/>
      <c r="I38923" s="94"/>
      <c r="J38923" s="2"/>
      <c r="P38923" s="30"/>
      <c r="T38923" s="2"/>
      <c r="V38923" s="2"/>
      <c r="W38923" s="28"/>
      <c r="Y38923" s="30"/>
      <c r="Z38923" s="30"/>
      <c r="AB38923" s="6"/>
    </row>
    <row r="38924" spans="1:28">
      <c r="A38924" s="2"/>
      <c r="B38924" s="2"/>
      <c r="C38924" s="2"/>
      <c r="G38924" s="94"/>
      <c r="H38924" s="94"/>
      <c r="I38924" s="94"/>
      <c r="J38924" s="2"/>
      <c r="P38924" s="30"/>
      <c r="T38924" s="2"/>
      <c r="V38924" s="2"/>
      <c r="W38924" s="28"/>
      <c r="Y38924" s="30"/>
      <c r="Z38924" s="30"/>
      <c r="AB38924" s="6"/>
    </row>
    <row r="38925" spans="1:28">
      <c r="A38925" s="2"/>
      <c r="B38925" s="2"/>
      <c r="C38925" s="2"/>
      <c r="G38925" s="94"/>
      <c r="H38925" s="94"/>
      <c r="I38925" s="94"/>
      <c r="J38925" s="2"/>
      <c r="P38925" s="30"/>
      <c r="T38925" s="2"/>
      <c r="V38925" s="2"/>
      <c r="W38925" s="28"/>
      <c r="Y38925" s="30"/>
      <c r="Z38925" s="30"/>
      <c r="AB38925" s="6"/>
    </row>
    <row r="38926" spans="1:28">
      <c r="A38926" s="2"/>
      <c r="B38926" s="2"/>
      <c r="C38926" s="2"/>
      <c r="G38926" s="94"/>
      <c r="H38926" s="94"/>
      <c r="I38926" s="94"/>
      <c r="J38926" s="2"/>
      <c r="P38926" s="30"/>
      <c r="T38926" s="2"/>
      <c r="V38926" s="2"/>
      <c r="W38926" s="28"/>
      <c r="Y38926" s="30"/>
      <c r="Z38926" s="30"/>
      <c r="AB38926" s="6"/>
    </row>
    <row r="38927" spans="1:28">
      <c r="A38927" s="2"/>
      <c r="B38927" s="2"/>
      <c r="C38927" s="2"/>
      <c r="G38927" s="94"/>
      <c r="H38927" s="94"/>
      <c r="I38927" s="94"/>
      <c r="J38927" s="2"/>
      <c r="P38927" s="30"/>
      <c r="T38927" s="2"/>
      <c r="V38927" s="2"/>
      <c r="W38927" s="28"/>
      <c r="Y38927" s="30"/>
      <c r="Z38927" s="30"/>
      <c r="AB38927" s="6"/>
    </row>
    <row r="38928" spans="1:28">
      <c r="A38928" s="2"/>
      <c r="B38928" s="2"/>
      <c r="C38928" s="2"/>
      <c r="G38928" s="94"/>
      <c r="H38928" s="94"/>
      <c r="I38928" s="94"/>
      <c r="J38928" s="2"/>
      <c r="P38928" s="30"/>
      <c r="T38928" s="2"/>
      <c r="V38928" s="2"/>
      <c r="W38928" s="28"/>
      <c r="Y38928" s="30"/>
      <c r="Z38928" s="30"/>
      <c r="AB38928" s="6"/>
    </row>
    <row r="38929" spans="1:28">
      <c r="A38929" s="2"/>
      <c r="B38929" s="2"/>
      <c r="C38929" s="2"/>
      <c r="G38929" s="94"/>
      <c r="H38929" s="94"/>
      <c r="I38929" s="94"/>
      <c r="J38929" s="2"/>
      <c r="P38929" s="30"/>
      <c r="T38929" s="2"/>
      <c r="V38929" s="2"/>
      <c r="W38929" s="28"/>
      <c r="Y38929" s="30"/>
      <c r="Z38929" s="30"/>
      <c r="AB38929" s="6"/>
    </row>
    <row r="38930" spans="1:28">
      <c r="A38930" s="2"/>
      <c r="B38930" s="2"/>
      <c r="C38930" s="2"/>
      <c r="G38930" s="94"/>
      <c r="H38930" s="94"/>
      <c r="I38930" s="94"/>
      <c r="J38930" s="2"/>
      <c r="P38930" s="30"/>
      <c r="T38930" s="2"/>
      <c r="V38930" s="2"/>
      <c r="W38930" s="28"/>
      <c r="Y38930" s="30"/>
      <c r="Z38930" s="30"/>
      <c r="AB38930" s="6"/>
    </row>
    <row r="38931" spans="1:28">
      <c r="A38931" s="2"/>
      <c r="B38931" s="2"/>
      <c r="C38931" s="2"/>
      <c r="G38931" s="94"/>
      <c r="H38931" s="94"/>
      <c r="I38931" s="94"/>
      <c r="J38931" s="2"/>
      <c r="P38931" s="30"/>
      <c r="T38931" s="2"/>
      <c r="V38931" s="2"/>
      <c r="W38931" s="28"/>
      <c r="Y38931" s="30"/>
      <c r="Z38931" s="30"/>
      <c r="AB38931" s="6"/>
    </row>
    <row r="38932" spans="1:28">
      <c r="A38932" s="2"/>
      <c r="B38932" s="2"/>
      <c r="C38932" s="2"/>
      <c r="G38932" s="94"/>
      <c r="H38932" s="94"/>
      <c r="I38932" s="94"/>
      <c r="J38932" s="2"/>
      <c r="P38932" s="30"/>
      <c r="T38932" s="2"/>
      <c r="V38932" s="2"/>
      <c r="W38932" s="28"/>
      <c r="Y38932" s="30"/>
      <c r="Z38932" s="30"/>
      <c r="AB38932" s="6"/>
    </row>
    <row r="38933" spans="1:28">
      <c r="A38933" s="2"/>
      <c r="B38933" s="2"/>
      <c r="C38933" s="2"/>
      <c r="G38933" s="94"/>
      <c r="H38933" s="94"/>
      <c r="I38933" s="94"/>
      <c r="J38933" s="2"/>
      <c r="P38933" s="30"/>
      <c r="T38933" s="2"/>
      <c r="V38933" s="2"/>
      <c r="W38933" s="28"/>
      <c r="Y38933" s="30"/>
      <c r="Z38933" s="30"/>
      <c r="AB38933" s="6"/>
    </row>
    <row r="38934" spans="1:28">
      <c r="A38934" s="2"/>
      <c r="B38934" s="2"/>
      <c r="C38934" s="2"/>
      <c r="G38934" s="94"/>
      <c r="H38934" s="94"/>
      <c r="I38934" s="94"/>
      <c r="J38934" s="2"/>
      <c r="P38934" s="30"/>
      <c r="T38934" s="2"/>
      <c r="V38934" s="2"/>
      <c r="W38934" s="28"/>
      <c r="Y38934" s="30"/>
      <c r="Z38934" s="30"/>
      <c r="AB38934" s="6"/>
    </row>
    <row r="38935" spans="1:28">
      <c r="A38935" s="2"/>
      <c r="B38935" s="2"/>
      <c r="C38935" s="2"/>
      <c r="G38935" s="94"/>
      <c r="H38935" s="94"/>
      <c r="I38935" s="94"/>
      <c r="J38935" s="2"/>
      <c r="P38935" s="30"/>
      <c r="T38935" s="2"/>
      <c r="V38935" s="2"/>
      <c r="W38935" s="28"/>
      <c r="Y38935" s="30"/>
      <c r="Z38935" s="30"/>
      <c r="AB38935" s="6"/>
    </row>
    <row r="38936" spans="1:28">
      <c r="A38936" s="2"/>
      <c r="B38936" s="2"/>
      <c r="C38936" s="2"/>
      <c r="G38936" s="94"/>
      <c r="H38936" s="94"/>
      <c r="I38936" s="94"/>
      <c r="J38936" s="2"/>
      <c r="P38936" s="30"/>
      <c r="T38936" s="2"/>
      <c r="V38936" s="2"/>
      <c r="W38936" s="28"/>
      <c r="Y38936" s="30"/>
      <c r="Z38936" s="30"/>
      <c r="AB38936" s="6"/>
    </row>
    <row r="38937" spans="1:28">
      <c r="A38937" s="2"/>
      <c r="B38937" s="2"/>
      <c r="C38937" s="2"/>
      <c r="G38937" s="94"/>
      <c r="H38937" s="94"/>
      <c r="I38937" s="94"/>
      <c r="J38937" s="2"/>
      <c r="P38937" s="30"/>
      <c r="T38937" s="2"/>
      <c r="V38937" s="2"/>
      <c r="W38937" s="28"/>
      <c r="Y38937" s="30"/>
      <c r="Z38937" s="30"/>
      <c r="AB38937" s="6"/>
    </row>
    <row r="38938" spans="1:28">
      <c r="A38938" s="2"/>
      <c r="B38938" s="2"/>
      <c r="C38938" s="2"/>
      <c r="G38938" s="94"/>
      <c r="H38938" s="94"/>
      <c r="I38938" s="94"/>
      <c r="J38938" s="2"/>
      <c r="P38938" s="30"/>
      <c r="T38938" s="2"/>
      <c r="V38938" s="2"/>
      <c r="W38938" s="28"/>
      <c r="Y38938" s="30"/>
      <c r="Z38938" s="30"/>
      <c r="AB38938" s="6"/>
    </row>
    <row r="38939" spans="1:28">
      <c r="A38939" s="2"/>
      <c r="B38939" s="2"/>
      <c r="C38939" s="2"/>
      <c r="G38939" s="94"/>
      <c r="H38939" s="94"/>
      <c r="I38939" s="94"/>
      <c r="J38939" s="2"/>
      <c r="P38939" s="30"/>
      <c r="T38939" s="2"/>
      <c r="V38939" s="2"/>
      <c r="W38939" s="28"/>
      <c r="Y38939" s="30"/>
      <c r="Z38939" s="30"/>
      <c r="AB38939" s="6"/>
    </row>
    <row r="38940" spans="1:28">
      <c r="A38940" s="2"/>
      <c r="B38940" s="2"/>
      <c r="C38940" s="2"/>
      <c r="G38940" s="94"/>
      <c r="H38940" s="94"/>
      <c r="I38940" s="94"/>
      <c r="J38940" s="2"/>
      <c r="P38940" s="30"/>
      <c r="T38940" s="2"/>
      <c r="V38940" s="2"/>
      <c r="W38940" s="28"/>
      <c r="Y38940" s="30"/>
      <c r="Z38940" s="30"/>
      <c r="AB38940" s="6"/>
    </row>
    <row r="38941" spans="1:28">
      <c r="A38941" s="2"/>
      <c r="B38941" s="2"/>
      <c r="C38941" s="2"/>
      <c r="G38941" s="94"/>
      <c r="H38941" s="94"/>
      <c r="I38941" s="94"/>
      <c r="J38941" s="2"/>
      <c r="P38941" s="30"/>
      <c r="T38941" s="2"/>
      <c r="V38941" s="2"/>
      <c r="W38941" s="28"/>
      <c r="Y38941" s="30"/>
      <c r="Z38941" s="30"/>
      <c r="AB38941" s="6"/>
    </row>
    <row r="38942" spans="1:28">
      <c r="A38942" s="2"/>
      <c r="B38942" s="2"/>
      <c r="C38942" s="2"/>
      <c r="G38942" s="94"/>
      <c r="H38942" s="94"/>
      <c r="I38942" s="94"/>
      <c r="J38942" s="2"/>
      <c r="P38942" s="30"/>
      <c r="T38942" s="2"/>
      <c r="V38942" s="2"/>
      <c r="W38942" s="28"/>
      <c r="Y38942" s="30"/>
      <c r="Z38942" s="30"/>
      <c r="AB38942" s="6"/>
    </row>
    <row r="38943" spans="1:28">
      <c r="A38943" s="2"/>
      <c r="B38943" s="2"/>
      <c r="C38943" s="2"/>
      <c r="G38943" s="94"/>
      <c r="H38943" s="94"/>
      <c r="I38943" s="94"/>
      <c r="J38943" s="2"/>
      <c r="P38943" s="30"/>
      <c r="T38943" s="2"/>
      <c r="V38943" s="2"/>
      <c r="W38943" s="28"/>
      <c r="Y38943" s="30"/>
      <c r="Z38943" s="30"/>
      <c r="AB38943" s="6"/>
    </row>
    <row r="38944" spans="1:28">
      <c r="A38944" s="2"/>
      <c r="B38944" s="2"/>
      <c r="C38944" s="2"/>
      <c r="G38944" s="94"/>
      <c r="H38944" s="94"/>
      <c r="I38944" s="94"/>
      <c r="J38944" s="2"/>
      <c r="P38944" s="30"/>
      <c r="T38944" s="2"/>
      <c r="V38944" s="2"/>
      <c r="W38944" s="28"/>
      <c r="Y38944" s="30"/>
      <c r="Z38944" s="30"/>
      <c r="AB38944" s="6"/>
    </row>
    <row r="38945" spans="1:28">
      <c r="A38945" s="2"/>
      <c r="B38945" s="2"/>
      <c r="C38945" s="2"/>
      <c r="G38945" s="94"/>
      <c r="H38945" s="94"/>
      <c r="I38945" s="94"/>
      <c r="J38945" s="2"/>
      <c r="P38945" s="30"/>
      <c r="T38945" s="2"/>
      <c r="V38945" s="2"/>
      <c r="W38945" s="28"/>
      <c r="Y38945" s="30"/>
      <c r="Z38945" s="30"/>
      <c r="AB38945" s="6"/>
    </row>
    <row r="38946" spans="1:28">
      <c r="A38946" s="2"/>
      <c r="B38946" s="2"/>
      <c r="C38946" s="2"/>
      <c r="G38946" s="94"/>
      <c r="H38946" s="94"/>
      <c r="I38946" s="94"/>
      <c r="J38946" s="2"/>
      <c r="P38946" s="30"/>
      <c r="T38946" s="2"/>
      <c r="V38946" s="2"/>
      <c r="W38946" s="28"/>
      <c r="Y38946" s="30"/>
      <c r="Z38946" s="30"/>
      <c r="AB38946" s="6"/>
    </row>
    <row r="38947" spans="1:28">
      <c r="A38947" s="2"/>
      <c r="B38947" s="2"/>
      <c r="C38947" s="2"/>
      <c r="G38947" s="94"/>
      <c r="H38947" s="94"/>
      <c r="I38947" s="94"/>
      <c r="J38947" s="2"/>
      <c r="P38947" s="30"/>
      <c r="T38947" s="2"/>
      <c r="V38947" s="2"/>
      <c r="W38947" s="28"/>
      <c r="Y38947" s="30"/>
      <c r="Z38947" s="30"/>
      <c r="AB38947" s="6"/>
    </row>
    <row r="38948" spans="1:28">
      <c r="A38948" s="2"/>
      <c r="B38948" s="2"/>
      <c r="C38948" s="2"/>
      <c r="G38948" s="94"/>
      <c r="H38948" s="94"/>
      <c r="I38948" s="94"/>
      <c r="J38948" s="2"/>
      <c r="P38948" s="30"/>
      <c r="T38948" s="2"/>
      <c r="V38948" s="2"/>
      <c r="W38948" s="28"/>
      <c r="Y38948" s="30"/>
      <c r="Z38948" s="30"/>
      <c r="AB38948" s="6"/>
    </row>
    <row r="38949" spans="1:28">
      <c r="A38949" s="2"/>
      <c r="B38949" s="2"/>
      <c r="C38949" s="2"/>
      <c r="G38949" s="94"/>
      <c r="H38949" s="94"/>
      <c r="I38949" s="94"/>
      <c r="J38949" s="2"/>
      <c r="P38949" s="30"/>
      <c r="T38949" s="2"/>
      <c r="V38949" s="2"/>
      <c r="W38949" s="28"/>
      <c r="Y38949" s="30"/>
      <c r="Z38949" s="30"/>
      <c r="AB38949" s="6"/>
    </row>
    <row r="38950" spans="1:28">
      <c r="A38950" s="2"/>
      <c r="B38950" s="2"/>
      <c r="C38950" s="2"/>
      <c r="G38950" s="94"/>
      <c r="H38950" s="94"/>
      <c r="I38950" s="94"/>
      <c r="J38950" s="2"/>
      <c r="P38950" s="30"/>
      <c r="T38950" s="2"/>
      <c r="V38950" s="2"/>
      <c r="W38950" s="28"/>
      <c r="Y38950" s="30"/>
      <c r="Z38950" s="30"/>
      <c r="AB38950" s="6"/>
    </row>
    <row r="38951" spans="1:28">
      <c r="A38951" s="2"/>
      <c r="B38951" s="2"/>
      <c r="C38951" s="2"/>
      <c r="G38951" s="94"/>
      <c r="H38951" s="94"/>
      <c r="I38951" s="94"/>
      <c r="J38951" s="2"/>
      <c r="P38951" s="30"/>
      <c r="T38951" s="2"/>
      <c r="V38951" s="2"/>
      <c r="W38951" s="28"/>
      <c r="Y38951" s="30"/>
      <c r="Z38951" s="30"/>
      <c r="AB38951" s="6"/>
    </row>
    <row r="38952" spans="1:28">
      <c r="A38952" s="2"/>
      <c r="B38952" s="2"/>
      <c r="C38952" s="2"/>
      <c r="G38952" s="94"/>
      <c r="H38952" s="94"/>
      <c r="I38952" s="94"/>
      <c r="J38952" s="2"/>
      <c r="P38952" s="30"/>
      <c r="T38952" s="2"/>
      <c r="V38952" s="2"/>
      <c r="W38952" s="28"/>
      <c r="Y38952" s="30"/>
      <c r="Z38952" s="30"/>
      <c r="AB38952" s="6"/>
    </row>
    <row r="38953" spans="1:28">
      <c r="A38953" s="2"/>
      <c r="B38953" s="2"/>
      <c r="C38953" s="2"/>
      <c r="G38953" s="94"/>
      <c r="H38953" s="94"/>
      <c r="I38953" s="94"/>
      <c r="J38953" s="2"/>
      <c r="P38953" s="30"/>
      <c r="T38953" s="2"/>
      <c r="V38953" s="2"/>
      <c r="W38953" s="28"/>
      <c r="Y38953" s="30"/>
      <c r="Z38953" s="30"/>
      <c r="AB38953" s="6"/>
    </row>
    <row r="38954" spans="1:28">
      <c r="A38954" s="2"/>
      <c r="B38954" s="2"/>
      <c r="C38954" s="2"/>
      <c r="G38954" s="94"/>
      <c r="H38954" s="94"/>
      <c r="I38954" s="94"/>
      <c r="J38954" s="2"/>
      <c r="P38954" s="30"/>
      <c r="T38954" s="2"/>
      <c r="V38954" s="2"/>
      <c r="W38954" s="28"/>
      <c r="Y38954" s="30"/>
      <c r="Z38954" s="30"/>
      <c r="AB38954" s="6"/>
    </row>
    <row r="38955" spans="1:28">
      <c r="A38955" s="2"/>
      <c r="B38955" s="2"/>
      <c r="C38955" s="2"/>
      <c r="G38955" s="94"/>
      <c r="H38955" s="94"/>
      <c r="I38955" s="94"/>
      <c r="J38955" s="2"/>
      <c r="P38955" s="30"/>
      <c r="T38955" s="2"/>
      <c r="V38955" s="2"/>
      <c r="W38955" s="28"/>
      <c r="Y38955" s="30"/>
      <c r="Z38955" s="30"/>
      <c r="AB38955" s="6"/>
    </row>
    <row r="38956" spans="1:28">
      <c r="A38956" s="2"/>
      <c r="B38956" s="2"/>
      <c r="C38956" s="2"/>
      <c r="G38956" s="94"/>
      <c r="H38956" s="94"/>
      <c r="I38956" s="94"/>
      <c r="J38956" s="2"/>
      <c r="P38956" s="30"/>
      <c r="T38956" s="2"/>
      <c r="V38956" s="2"/>
      <c r="W38956" s="28"/>
      <c r="Y38956" s="30"/>
      <c r="Z38956" s="30"/>
      <c r="AB38956" s="6"/>
    </row>
    <row r="38957" spans="1:28">
      <c r="A38957" s="2"/>
      <c r="B38957" s="2"/>
      <c r="C38957" s="2"/>
      <c r="G38957" s="94"/>
      <c r="H38957" s="94"/>
      <c r="I38957" s="94"/>
      <c r="J38957" s="2"/>
      <c r="P38957" s="30"/>
      <c r="T38957" s="2"/>
      <c r="V38957" s="2"/>
      <c r="W38957" s="28"/>
      <c r="Y38957" s="30"/>
      <c r="Z38957" s="30"/>
      <c r="AB38957" s="6"/>
    </row>
    <row r="38958" spans="1:28">
      <c r="A38958" s="2"/>
      <c r="B38958" s="2"/>
      <c r="C38958" s="2"/>
      <c r="G38958" s="94"/>
      <c r="H38958" s="94"/>
      <c r="I38958" s="94"/>
      <c r="J38958" s="2"/>
      <c r="P38958" s="30"/>
      <c r="T38958" s="2"/>
      <c r="V38958" s="2"/>
      <c r="W38958" s="28"/>
      <c r="Y38958" s="30"/>
      <c r="Z38958" s="30"/>
      <c r="AB38958" s="6"/>
    </row>
    <row r="38959" spans="1:28">
      <c r="A38959" s="2"/>
      <c r="B38959" s="2"/>
      <c r="C38959" s="2"/>
      <c r="G38959" s="94"/>
      <c r="H38959" s="94"/>
      <c r="I38959" s="94"/>
      <c r="J38959" s="2"/>
      <c r="P38959" s="30"/>
      <c r="T38959" s="2"/>
      <c r="V38959" s="2"/>
      <c r="W38959" s="28"/>
      <c r="Y38959" s="30"/>
      <c r="Z38959" s="30"/>
      <c r="AB38959" s="6"/>
    </row>
    <row r="38960" spans="1:28">
      <c r="A38960" s="2"/>
      <c r="B38960" s="2"/>
      <c r="C38960" s="2"/>
      <c r="G38960" s="94"/>
      <c r="H38960" s="94"/>
      <c r="I38960" s="94"/>
      <c r="J38960" s="2"/>
      <c r="P38960" s="30"/>
      <c r="T38960" s="2"/>
      <c r="V38960" s="2"/>
      <c r="W38960" s="28"/>
      <c r="Y38960" s="30"/>
      <c r="Z38960" s="30"/>
      <c r="AB38960" s="6"/>
    </row>
    <row r="38961" spans="1:28">
      <c r="A38961" s="2"/>
      <c r="B38961" s="2"/>
      <c r="C38961" s="2"/>
      <c r="G38961" s="94"/>
      <c r="H38961" s="94"/>
      <c r="I38961" s="94"/>
      <c r="J38961" s="2"/>
      <c r="P38961" s="30"/>
      <c r="T38961" s="2"/>
      <c r="V38961" s="2"/>
      <c r="W38961" s="28"/>
      <c r="Y38961" s="30"/>
      <c r="Z38961" s="30"/>
      <c r="AB38961" s="6"/>
    </row>
    <row r="38962" spans="1:28">
      <c r="A38962" s="2"/>
      <c r="B38962" s="2"/>
      <c r="C38962" s="2"/>
      <c r="G38962" s="94"/>
      <c r="H38962" s="94"/>
      <c r="I38962" s="94"/>
      <c r="J38962" s="2"/>
      <c r="P38962" s="30"/>
      <c r="T38962" s="2"/>
      <c r="V38962" s="2"/>
      <c r="W38962" s="28"/>
      <c r="Y38962" s="30"/>
      <c r="Z38962" s="30"/>
      <c r="AB38962" s="6"/>
    </row>
    <row r="38963" spans="1:28">
      <c r="A38963" s="2"/>
      <c r="B38963" s="2"/>
      <c r="C38963" s="2"/>
      <c r="G38963" s="94"/>
      <c r="H38963" s="94"/>
      <c r="I38963" s="94"/>
      <c r="J38963" s="2"/>
      <c r="P38963" s="30"/>
      <c r="T38963" s="2"/>
      <c r="V38963" s="2"/>
      <c r="W38963" s="28"/>
      <c r="Y38963" s="30"/>
      <c r="Z38963" s="30"/>
      <c r="AB38963" s="6"/>
    </row>
    <row r="38964" spans="1:28">
      <c r="A38964" s="2"/>
      <c r="B38964" s="2"/>
      <c r="C38964" s="2"/>
      <c r="G38964" s="94"/>
      <c r="H38964" s="94"/>
      <c r="I38964" s="94"/>
      <c r="J38964" s="2"/>
      <c r="P38964" s="30"/>
      <c r="T38964" s="2"/>
      <c r="V38964" s="2"/>
      <c r="W38964" s="28"/>
      <c r="Y38964" s="30"/>
      <c r="Z38964" s="30"/>
      <c r="AB38964" s="6"/>
    </row>
    <row r="38965" spans="1:28">
      <c r="A38965" s="2"/>
      <c r="B38965" s="2"/>
      <c r="C38965" s="2"/>
      <c r="G38965" s="94"/>
      <c r="H38965" s="94"/>
      <c r="I38965" s="94"/>
      <c r="J38965" s="2"/>
      <c r="P38965" s="30"/>
      <c r="T38965" s="2"/>
      <c r="V38965" s="2"/>
      <c r="W38965" s="28"/>
      <c r="Y38965" s="30"/>
      <c r="Z38965" s="30"/>
      <c r="AB38965" s="6"/>
    </row>
    <row r="38966" spans="1:28">
      <c r="A38966" s="2"/>
      <c r="B38966" s="2"/>
      <c r="C38966" s="2"/>
      <c r="G38966" s="94"/>
      <c r="H38966" s="94"/>
      <c r="I38966" s="94"/>
      <c r="J38966" s="2"/>
      <c r="P38966" s="30"/>
      <c r="T38966" s="2"/>
      <c r="V38966" s="2"/>
      <c r="W38966" s="28"/>
      <c r="Y38966" s="30"/>
      <c r="Z38966" s="30"/>
      <c r="AB38966" s="6"/>
    </row>
    <row r="38967" spans="1:28">
      <c r="A38967" s="2"/>
      <c r="B38967" s="2"/>
      <c r="C38967" s="2"/>
      <c r="G38967" s="94"/>
      <c r="H38967" s="94"/>
      <c r="I38967" s="94"/>
      <c r="J38967" s="2"/>
      <c r="P38967" s="30"/>
      <c r="T38967" s="2"/>
      <c r="V38967" s="2"/>
      <c r="W38967" s="28"/>
      <c r="Y38967" s="30"/>
      <c r="Z38967" s="30"/>
      <c r="AB38967" s="6"/>
    </row>
    <row r="38968" spans="1:28">
      <c r="A38968" s="2"/>
      <c r="B38968" s="2"/>
      <c r="C38968" s="2"/>
      <c r="G38968" s="94"/>
      <c r="H38968" s="94"/>
      <c r="I38968" s="94"/>
      <c r="J38968" s="2"/>
      <c r="P38968" s="30"/>
      <c r="T38968" s="2"/>
      <c r="V38968" s="2"/>
      <c r="W38968" s="28"/>
      <c r="Y38968" s="30"/>
      <c r="Z38968" s="30"/>
      <c r="AB38968" s="6"/>
    </row>
    <row r="38969" spans="1:28">
      <c r="A38969" s="2"/>
      <c r="B38969" s="2"/>
      <c r="C38969" s="2"/>
      <c r="G38969" s="94"/>
      <c r="H38969" s="94"/>
      <c r="I38969" s="94"/>
      <c r="J38969" s="2"/>
      <c r="P38969" s="30"/>
      <c r="T38969" s="2"/>
      <c r="V38969" s="2"/>
      <c r="W38969" s="28"/>
      <c r="Y38969" s="30"/>
      <c r="Z38969" s="30"/>
      <c r="AB38969" s="6"/>
    </row>
    <row r="38970" spans="1:28">
      <c r="A38970" s="2"/>
      <c r="B38970" s="2"/>
      <c r="C38970" s="2"/>
      <c r="G38970" s="94"/>
      <c r="H38970" s="94"/>
      <c r="I38970" s="94"/>
      <c r="J38970" s="2"/>
      <c r="P38970" s="30"/>
      <c r="T38970" s="2"/>
      <c r="V38970" s="2"/>
      <c r="W38970" s="28"/>
      <c r="Y38970" s="30"/>
      <c r="Z38970" s="30"/>
      <c r="AB38970" s="6"/>
    </row>
    <row r="38971" spans="1:28">
      <c r="A38971" s="2"/>
      <c r="B38971" s="2"/>
      <c r="C38971" s="2"/>
      <c r="G38971" s="94"/>
      <c r="H38971" s="94"/>
      <c r="I38971" s="94"/>
      <c r="J38971" s="2"/>
      <c r="P38971" s="30"/>
      <c r="T38971" s="2"/>
      <c r="V38971" s="2"/>
      <c r="W38971" s="28"/>
      <c r="Y38971" s="30"/>
      <c r="Z38971" s="30"/>
      <c r="AB38971" s="6"/>
    </row>
    <row r="38972" spans="1:28">
      <c r="A38972" s="2"/>
      <c r="B38972" s="2"/>
      <c r="C38972" s="2"/>
      <c r="G38972" s="94"/>
      <c r="H38972" s="94"/>
      <c r="I38972" s="94"/>
      <c r="J38972" s="2"/>
      <c r="P38972" s="30"/>
      <c r="T38972" s="2"/>
      <c r="V38972" s="2"/>
      <c r="W38972" s="28"/>
      <c r="Y38972" s="30"/>
      <c r="Z38972" s="30"/>
      <c r="AB38972" s="6"/>
    </row>
    <row r="38973" spans="1:28">
      <c r="A38973" s="2"/>
      <c r="B38973" s="2"/>
      <c r="C38973" s="2"/>
      <c r="G38973" s="94"/>
      <c r="H38973" s="94"/>
      <c r="I38973" s="94"/>
      <c r="J38973" s="2"/>
      <c r="P38973" s="30"/>
      <c r="T38973" s="2"/>
      <c r="V38973" s="2"/>
      <c r="W38973" s="28"/>
      <c r="Y38973" s="30"/>
      <c r="Z38973" s="30"/>
      <c r="AB38973" s="6"/>
    </row>
    <row r="38974" spans="1:28">
      <c r="A38974" s="2"/>
      <c r="B38974" s="2"/>
      <c r="C38974" s="2"/>
      <c r="G38974" s="94"/>
      <c r="H38974" s="94"/>
      <c r="I38974" s="94"/>
      <c r="J38974" s="2"/>
      <c r="P38974" s="30"/>
      <c r="T38974" s="2"/>
      <c r="V38974" s="2"/>
      <c r="W38974" s="28"/>
      <c r="Y38974" s="30"/>
      <c r="Z38974" s="30"/>
      <c r="AB38974" s="6"/>
    </row>
    <row r="38975" spans="1:28">
      <c r="A38975" s="2"/>
      <c r="B38975" s="2"/>
      <c r="C38975" s="2"/>
      <c r="G38975" s="94"/>
      <c r="H38975" s="94"/>
      <c r="I38975" s="94"/>
      <c r="J38975" s="2"/>
      <c r="P38975" s="30"/>
      <c r="T38975" s="2"/>
      <c r="V38975" s="2"/>
      <c r="W38975" s="28"/>
      <c r="Y38975" s="30"/>
      <c r="Z38975" s="30"/>
      <c r="AB38975" s="6"/>
    </row>
    <row r="38976" spans="1:28">
      <c r="A38976" s="2"/>
      <c r="B38976" s="2"/>
      <c r="C38976" s="2"/>
      <c r="G38976" s="94"/>
      <c r="H38976" s="94"/>
      <c r="I38976" s="94"/>
      <c r="J38976" s="2"/>
      <c r="P38976" s="30"/>
      <c r="T38976" s="2"/>
      <c r="V38976" s="2"/>
      <c r="W38976" s="28"/>
      <c r="Y38976" s="30"/>
      <c r="Z38976" s="30"/>
      <c r="AB38976" s="6"/>
    </row>
    <row r="38977" spans="1:28">
      <c r="A38977" s="2"/>
      <c r="B38977" s="2"/>
      <c r="C38977" s="2"/>
      <c r="G38977" s="94"/>
      <c r="H38977" s="94"/>
      <c r="I38977" s="94"/>
      <c r="J38977" s="2"/>
      <c r="P38977" s="30"/>
      <c r="T38977" s="2"/>
      <c r="V38977" s="2"/>
      <c r="W38977" s="28"/>
      <c r="Y38977" s="30"/>
      <c r="Z38977" s="30"/>
      <c r="AB38977" s="6"/>
    </row>
    <row r="38978" spans="1:28">
      <c r="A38978" s="2"/>
      <c r="B38978" s="2"/>
      <c r="C38978" s="2"/>
      <c r="G38978" s="94"/>
      <c r="H38978" s="94"/>
      <c r="I38978" s="94"/>
      <c r="J38978" s="2"/>
      <c r="P38978" s="30"/>
      <c r="T38978" s="2"/>
      <c r="V38978" s="2"/>
      <c r="W38978" s="28"/>
      <c r="Y38978" s="30"/>
      <c r="Z38978" s="30"/>
      <c r="AB38978" s="6"/>
    </row>
    <row r="38979" spans="1:28">
      <c r="A38979" s="2"/>
      <c r="B38979" s="2"/>
      <c r="C38979" s="2"/>
      <c r="G38979" s="94"/>
      <c r="H38979" s="94"/>
      <c r="I38979" s="94"/>
      <c r="J38979" s="2"/>
      <c r="P38979" s="30"/>
      <c r="T38979" s="2"/>
      <c r="V38979" s="2"/>
      <c r="W38979" s="28"/>
      <c r="Y38979" s="30"/>
      <c r="Z38979" s="30"/>
      <c r="AB38979" s="6"/>
    </row>
    <row r="38980" spans="1:28">
      <c r="A38980" s="2"/>
      <c r="B38980" s="2"/>
      <c r="C38980" s="2"/>
      <c r="G38980" s="94"/>
      <c r="H38980" s="94"/>
      <c r="I38980" s="94"/>
      <c r="J38980" s="2"/>
      <c r="P38980" s="30"/>
      <c r="T38980" s="2"/>
      <c r="V38980" s="2"/>
      <c r="W38980" s="28"/>
      <c r="Y38980" s="30"/>
      <c r="Z38980" s="30"/>
      <c r="AB38980" s="6"/>
    </row>
    <row r="38981" spans="1:28">
      <c r="A38981" s="2"/>
      <c r="B38981" s="2"/>
      <c r="C38981" s="2"/>
      <c r="G38981" s="94"/>
      <c r="H38981" s="94"/>
      <c r="I38981" s="94"/>
      <c r="J38981" s="2"/>
      <c r="P38981" s="30"/>
      <c r="T38981" s="2"/>
      <c r="V38981" s="2"/>
      <c r="W38981" s="28"/>
      <c r="Y38981" s="30"/>
      <c r="Z38981" s="30"/>
      <c r="AB38981" s="6"/>
    </row>
    <row r="38982" spans="1:28">
      <c r="A38982" s="2"/>
      <c r="B38982" s="2"/>
      <c r="C38982" s="2"/>
      <c r="G38982" s="94"/>
      <c r="H38982" s="94"/>
      <c r="I38982" s="94"/>
      <c r="J38982" s="2"/>
      <c r="P38982" s="30"/>
      <c r="T38982" s="2"/>
      <c r="V38982" s="2"/>
      <c r="W38982" s="28"/>
      <c r="Y38982" s="30"/>
      <c r="Z38982" s="30"/>
      <c r="AB38982" s="6"/>
    </row>
    <row r="38983" spans="1:28">
      <c r="A38983" s="2"/>
      <c r="B38983" s="2"/>
      <c r="C38983" s="2"/>
      <c r="G38983" s="94"/>
      <c r="H38983" s="94"/>
      <c r="I38983" s="94"/>
      <c r="J38983" s="2"/>
      <c r="P38983" s="30"/>
      <c r="T38983" s="2"/>
      <c r="V38983" s="2"/>
      <c r="W38983" s="28"/>
      <c r="Y38983" s="30"/>
      <c r="Z38983" s="30"/>
      <c r="AB38983" s="6"/>
    </row>
    <row r="38984" spans="1:28">
      <c r="A38984" s="2"/>
      <c r="B38984" s="2"/>
      <c r="C38984" s="2"/>
      <c r="G38984" s="94"/>
      <c r="H38984" s="94"/>
      <c r="I38984" s="94"/>
      <c r="J38984" s="2"/>
      <c r="P38984" s="30"/>
      <c r="T38984" s="2"/>
      <c r="V38984" s="2"/>
      <c r="W38984" s="28"/>
      <c r="Y38984" s="30"/>
      <c r="Z38984" s="30"/>
      <c r="AB38984" s="6"/>
    </row>
    <row r="38985" spans="1:28">
      <c r="A38985" s="2"/>
      <c r="B38985" s="2"/>
      <c r="C38985" s="2"/>
      <c r="G38985" s="94"/>
      <c r="H38985" s="94"/>
      <c r="I38985" s="94"/>
      <c r="J38985" s="2"/>
      <c r="P38985" s="30"/>
      <c r="T38985" s="2"/>
      <c r="V38985" s="2"/>
      <c r="W38985" s="28"/>
      <c r="Y38985" s="30"/>
      <c r="Z38985" s="30"/>
      <c r="AB38985" s="6"/>
    </row>
    <row r="38986" spans="1:28">
      <c r="A38986" s="2"/>
      <c r="B38986" s="2"/>
      <c r="C38986" s="2"/>
      <c r="G38986" s="94"/>
      <c r="H38986" s="94"/>
      <c r="I38986" s="94"/>
      <c r="J38986" s="2"/>
      <c r="P38986" s="30"/>
      <c r="T38986" s="2"/>
      <c r="V38986" s="2"/>
      <c r="W38986" s="28"/>
      <c r="Y38986" s="30"/>
      <c r="Z38986" s="30"/>
      <c r="AB38986" s="6"/>
    </row>
    <row r="38987" spans="1:28">
      <c r="A38987" s="2"/>
      <c r="B38987" s="2"/>
      <c r="C38987" s="2"/>
      <c r="G38987" s="94"/>
      <c r="H38987" s="94"/>
      <c r="I38987" s="94"/>
      <c r="J38987" s="2"/>
      <c r="P38987" s="30"/>
      <c r="T38987" s="2"/>
      <c r="V38987" s="2"/>
      <c r="W38987" s="28"/>
      <c r="Y38987" s="30"/>
      <c r="Z38987" s="30"/>
      <c r="AB38987" s="6"/>
    </row>
    <row r="38988" spans="1:28">
      <c r="A38988" s="2"/>
      <c r="B38988" s="2"/>
      <c r="C38988" s="2"/>
      <c r="G38988" s="94"/>
      <c r="H38988" s="94"/>
      <c r="I38988" s="94"/>
      <c r="J38988" s="2"/>
      <c r="P38988" s="30"/>
      <c r="T38988" s="2"/>
      <c r="V38988" s="2"/>
      <c r="W38988" s="28"/>
      <c r="Y38988" s="30"/>
      <c r="Z38988" s="30"/>
      <c r="AB38988" s="6"/>
    </row>
    <row r="38989" spans="1:28">
      <c r="A38989" s="2"/>
      <c r="B38989" s="2"/>
      <c r="C38989" s="2"/>
      <c r="G38989" s="94"/>
      <c r="H38989" s="94"/>
      <c r="I38989" s="94"/>
      <c r="J38989" s="2"/>
      <c r="P38989" s="30"/>
      <c r="T38989" s="2"/>
      <c r="V38989" s="2"/>
      <c r="W38989" s="28"/>
      <c r="Y38989" s="30"/>
      <c r="Z38989" s="30"/>
      <c r="AB38989" s="6"/>
    </row>
    <row r="38990" spans="1:28">
      <c r="A38990" s="2"/>
      <c r="B38990" s="2"/>
      <c r="C38990" s="2"/>
      <c r="G38990" s="94"/>
      <c r="H38990" s="94"/>
      <c r="I38990" s="94"/>
      <c r="J38990" s="2"/>
      <c r="P38990" s="30"/>
      <c r="T38990" s="2"/>
      <c r="V38990" s="2"/>
      <c r="W38990" s="28"/>
      <c r="Y38990" s="30"/>
      <c r="Z38990" s="30"/>
      <c r="AB38990" s="6"/>
    </row>
    <row r="38991" spans="1:28">
      <c r="A38991" s="2"/>
      <c r="B38991" s="2"/>
      <c r="C38991" s="2"/>
      <c r="G38991" s="94"/>
      <c r="H38991" s="94"/>
      <c r="I38991" s="94"/>
      <c r="J38991" s="2"/>
      <c r="P38991" s="30"/>
      <c r="T38991" s="2"/>
      <c r="V38991" s="2"/>
      <c r="W38991" s="28"/>
      <c r="Y38991" s="30"/>
      <c r="Z38991" s="30"/>
      <c r="AB38991" s="6"/>
    </row>
    <row r="38992" spans="1:28">
      <c r="A38992" s="2"/>
      <c r="B38992" s="2"/>
      <c r="C38992" s="2"/>
      <c r="G38992" s="94"/>
      <c r="H38992" s="94"/>
      <c r="I38992" s="94"/>
      <c r="J38992" s="2"/>
      <c r="P38992" s="30"/>
      <c r="T38992" s="2"/>
      <c r="V38992" s="2"/>
      <c r="W38992" s="28"/>
      <c r="Y38992" s="30"/>
      <c r="Z38992" s="30"/>
      <c r="AB38992" s="6"/>
    </row>
    <row r="38993" spans="1:28">
      <c r="A38993" s="2"/>
      <c r="B38993" s="2"/>
      <c r="C38993" s="2"/>
      <c r="G38993" s="94"/>
      <c r="H38993" s="94"/>
      <c r="I38993" s="94"/>
      <c r="J38993" s="2"/>
      <c r="P38993" s="30"/>
      <c r="T38993" s="2"/>
      <c r="V38993" s="2"/>
      <c r="W38993" s="28"/>
      <c r="Y38993" s="30"/>
      <c r="Z38993" s="30"/>
      <c r="AB38993" s="6"/>
    </row>
    <row r="38994" spans="1:28">
      <c r="A38994" s="2"/>
      <c r="B38994" s="2"/>
      <c r="C38994" s="2"/>
      <c r="G38994" s="94"/>
      <c r="H38994" s="94"/>
      <c r="I38994" s="94"/>
      <c r="J38994" s="2"/>
      <c r="P38994" s="30"/>
      <c r="T38994" s="2"/>
      <c r="V38994" s="2"/>
      <c r="W38994" s="28"/>
      <c r="Y38994" s="30"/>
      <c r="Z38994" s="30"/>
      <c r="AB38994" s="6"/>
    </row>
    <row r="38995" spans="1:28">
      <c r="A38995" s="2"/>
      <c r="B38995" s="2"/>
      <c r="C38995" s="2"/>
      <c r="G38995" s="94"/>
      <c r="H38995" s="94"/>
      <c r="I38995" s="94"/>
      <c r="J38995" s="2"/>
      <c r="P38995" s="30"/>
      <c r="T38995" s="2"/>
      <c r="V38995" s="2"/>
      <c r="W38995" s="28"/>
      <c r="Y38995" s="30"/>
      <c r="Z38995" s="30"/>
      <c r="AB38995" s="6"/>
    </row>
    <row r="38996" spans="1:28">
      <c r="A38996" s="2"/>
      <c r="B38996" s="2"/>
      <c r="C38996" s="2"/>
      <c r="G38996" s="94"/>
      <c r="H38996" s="94"/>
      <c r="I38996" s="94"/>
      <c r="J38996" s="2"/>
      <c r="P38996" s="30"/>
      <c r="T38996" s="2"/>
      <c r="V38996" s="2"/>
      <c r="W38996" s="28"/>
      <c r="Y38996" s="30"/>
      <c r="Z38996" s="30"/>
      <c r="AB38996" s="6"/>
    </row>
    <row r="38997" spans="1:28">
      <c r="A38997" s="2"/>
      <c r="B38997" s="2"/>
      <c r="C38997" s="2"/>
      <c r="G38997" s="94"/>
      <c r="H38997" s="94"/>
      <c r="I38997" s="94"/>
      <c r="J38997" s="2"/>
      <c r="P38997" s="30"/>
      <c r="T38997" s="2"/>
      <c r="V38997" s="2"/>
      <c r="W38997" s="28"/>
      <c r="Y38997" s="30"/>
      <c r="Z38997" s="30"/>
      <c r="AB38997" s="6"/>
    </row>
    <row r="38998" spans="1:28">
      <c r="A38998" s="2"/>
      <c r="B38998" s="2"/>
      <c r="C38998" s="2"/>
      <c r="G38998" s="94"/>
      <c r="H38998" s="94"/>
      <c r="I38998" s="94"/>
      <c r="J38998" s="2"/>
      <c r="P38998" s="30"/>
      <c r="T38998" s="2"/>
      <c r="V38998" s="2"/>
      <c r="W38998" s="28"/>
      <c r="Y38998" s="30"/>
      <c r="Z38998" s="30"/>
      <c r="AB38998" s="6"/>
    </row>
    <row r="38999" spans="1:28">
      <c r="A38999" s="2"/>
      <c r="B38999" s="2"/>
      <c r="C38999" s="2"/>
      <c r="G38999" s="94"/>
      <c r="H38999" s="94"/>
      <c r="I38999" s="94"/>
      <c r="J38999" s="2"/>
      <c r="P38999" s="30"/>
      <c r="T38999" s="2"/>
      <c r="V38999" s="2"/>
      <c r="W38999" s="28"/>
      <c r="Y38999" s="30"/>
      <c r="Z38999" s="30"/>
      <c r="AB38999" s="6"/>
    </row>
    <row r="39000" spans="1:28">
      <c r="A39000" s="2"/>
      <c r="B39000" s="2"/>
      <c r="C39000" s="2"/>
      <c r="G39000" s="94"/>
      <c r="H39000" s="94"/>
      <c r="I39000" s="94"/>
      <c r="J39000" s="2"/>
      <c r="P39000" s="30"/>
      <c r="T39000" s="2"/>
      <c r="V39000" s="2"/>
      <c r="W39000" s="28"/>
      <c r="Y39000" s="30"/>
      <c r="Z39000" s="30"/>
      <c r="AB39000" s="6"/>
    </row>
    <row r="39001" spans="1:28">
      <c r="A39001" s="2"/>
      <c r="B39001" s="2"/>
      <c r="C39001" s="2"/>
      <c r="G39001" s="94"/>
      <c r="H39001" s="94"/>
      <c r="I39001" s="94"/>
      <c r="J39001" s="2"/>
      <c r="P39001" s="30"/>
      <c r="T39001" s="2"/>
      <c r="V39001" s="2"/>
      <c r="W39001" s="28"/>
      <c r="Y39001" s="30"/>
      <c r="Z39001" s="30"/>
      <c r="AB39001" s="6"/>
    </row>
    <row r="39002" spans="1:28">
      <c r="A39002" s="2"/>
      <c r="B39002" s="2"/>
      <c r="C39002" s="2"/>
      <c r="G39002" s="94"/>
      <c r="H39002" s="94"/>
      <c r="I39002" s="94"/>
      <c r="J39002" s="2"/>
      <c r="P39002" s="30"/>
      <c r="T39002" s="2"/>
      <c r="V39002" s="2"/>
      <c r="W39002" s="28"/>
      <c r="Y39002" s="30"/>
      <c r="Z39002" s="30"/>
      <c r="AB39002" s="6"/>
    </row>
    <row r="39003" spans="1:28">
      <c r="A39003" s="2"/>
      <c r="B39003" s="2"/>
      <c r="C39003" s="2"/>
      <c r="G39003" s="94"/>
      <c r="H39003" s="94"/>
      <c r="I39003" s="94"/>
      <c r="J39003" s="2"/>
      <c r="P39003" s="30"/>
      <c r="T39003" s="2"/>
      <c r="V39003" s="2"/>
      <c r="W39003" s="28"/>
      <c r="Y39003" s="30"/>
      <c r="Z39003" s="30"/>
      <c r="AB39003" s="6"/>
    </row>
    <row r="39004" spans="1:28">
      <c r="A39004" s="2"/>
      <c r="B39004" s="2"/>
      <c r="C39004" s="2"/>
      <c r="G39004" s="94"/>
      <c r="H39004" s="94"/>
      <c r="I39004" s="94"/>
      <c r="J39004" s="2"/>
      <c r="P39004" s="30"/>
      <c r="T39004" s="2"/>
      <c r="V39004" s="2"/>
      <c r="W39004" s="28"/>
      <c r="Y39004" s="30"/>
      <c r="Z39004" s="30"/>
      <c r="AB39004" s="6"/>
    </row>
    <row r="39005" spans="1:28">
      <c r="A39005" s="2"/>
      <c r="B39005" s="2"/>
      <c r="C39005" s="2"/>
      <c r="G39005" s="94"/>
      <c r="H39005" s="94"/>
      <c r="I39005" s="94"/>
      <c r="J39005" s="2"/>
      <c r="P39005" s="30"/>
      <c r="T39005" s="2"/>
      <c r="V39005" s="2"/>
      <c r="W39005" s="28"/>
      <c r="Y39005" s="30"/>
      <c r="Z39005" s="30"/>
      <c r="AB39005" s="6"/>
    </row>
    <row r="39006" spans="1:28">
      <c r="A39006" s="2"/>
      <c r="B39006" s="2"/>
      <c r="C39006" s="2"/>
      <c r="G39006" s="94"/>
      <c r="H39006" s="94"/>
      <c r="I39006" s="94"/>
      <c r="J39006" s="2"/>
      <c r="P39006" s="30"/>
      <c r="T39006" s="2"/>
      <c r="V39006" s="2"/>
      <c r="W39006" s="28"/>
      <c r="Y39006" s="30"/>
      <c r="Z39006" s="30"/>
      <c r="AB39006" s="6"/>
    </row>
    <row r="39007" spans="1:28">
      <c r="A39007" s="2"/>
      <c r="B39007" s="2"/>
      <c r="C39007" s="2"/>
      <c r="G39007" s="94"/>
      <c r="H39007" s="94"/>
      <c r="I39007" s="94"/>
      <c r="J39007" s="2"/>
      <c r="P39007" s="30"/>
      <c r="T39007" s="2"/>
      <c r="V39007" s="2"/>
      <c r="W39007" s="28"/>
      <c r="Y39007" s="30"/>
      <c r="Z39007" s="30"/>
      <c r="AB39007" s="6"/>
    </row>
    <row r="39008" spans="1:28">
      <c r="A39008" s="2"/>
      <c r="B39008" s="2"/>
      <c r="C39008" s="2"/>
      <c r="G39008" s="94"/>
      <c r="H39008" s="94"/>
      <c r="I39008" s="94"/>
      <c r="J39008" s="2"/>
      <c r="P39008" s="30"/>
      <c r="T39008" s="2"/>
      <c r="V39008" s="2"/>
      <c r="W39008" s="28"/>
      <c r="Y39008" s="30"/>
      <c r="Z39008" s="30"/>
      <c r="AB39008" s="6"/>
    </row>
    <row r="39009" spans="1:28">
      <c r="A39009" s="2"/>
      <c r="B39009" s="2"/>
      <c r="C39009" s="2"/>
      <c r="G39009" s="94"/>
      <c r="H39009" s="94"/>
      <c r="I39009" s="94"/>
      <c r="J39009" s="2"/>
      <c r="P39009" s="30"/>
      <c r="T39009" s="2"/>
      <c r="V39009" s="2"/>
      <c r="W39009" s="28"/>
      <c r="Y39009" s="30"/>
      <c r="Z39009" s="30"/>
      <c r="AB39009" s="6"/>
    </row>
    <row r="39010" spans="1:28">
      <c r="A39010" s="2"/>
      <c r="B39010" s="2"/>
      <c r="C39010" s="2"/>
      <c r="G39010" s="94"/>
      <c r="H39010" s="94"/>
      <c r="I39010" s="94"/>
      <c r="J39010" s="2"/>
      <c r="P39010" s="30"/>
      <c r="T39010" s="2"/>
      <c r="V39010" s="2"/>
      <c r="W39010" s="28"/>
      <c r="Y39010" s="30"/>
      <c r="Z39010" s="30"/>
      <c r="AB39010" s="6"/>
    </row>
    <row r="39011" spans="1:28">
      <c r="A39011" s="2"/>
      <c r="B39011" s="2"/>
      <c r="C39011" s="2"/>
      <c r="G39011" s="94"/>
      <c r="H39011" s="94"/>
      <c r="I39011" s="94"/>
      <c r="J39011" s="2"/>
      <c r="P39011" s="30"/>
      <c r="T39011" s="2"/>
      <c r="V39011" s="2"/>
      <c r="W39011" s="28"/>
      <c r="Y39011" s="30"/>
      <c r="Z39011" s="30"/>
      <c r="AB39011" s="6"/>
    </row>
    <row r="39012" spans="1:28">
      <c r="A39012" s="2"/>
      <c r="B39012" s="2"/>
      <c r="C39012" s="2"/>
      <c r="G39012" s="94"/>
      <c r="H39012" s="94"/>
      <c r="I39012" s="94"/>
      <c r="J39012" s="2"/>
      <c r="P39012" s="30"/>
      <c r="T39012" s="2"/>
      <c r="V39012" s="2"/>
      <c r="W39012" s="28"/>
      <c r="Y39012" s="30"/>
      <c r="Z39012" s="30"/>
      <c r="AB39012" s="6"/>
    </row>
    <row r="39013" spans="1:28">
      <c r="A39013" s="2"/>
      <c r="B39013" s="2"/>
      <c r="C39013" s="2"/>
      <c r="G39013" s="94"/>
      <c r="H39013" s="94"/>
      <c r="I39013" s="94"/>
      <c r="J39013" s="2"/>
      <c r="P39013" s="30"/>
      <c r="T39013" s="2"/>
      <c r="V39013" s="2"/>
      <c r="W39013" s="28"/>
      <c r="Y39013" s="30"/>
      <c r="Z39013" s="30"/>
      <c r="AB39013" s="6"/>
    </row>
    <row r="39014" spans="1:28">
      <c r="A39014" s="2"/>
      <c r="B39014" s="2"/>
      <c r="C39014" s="2"/>
      <c r="G39014" s="94"/>
      <c r="H39014" s="94"/>
      <c r="I39014" s="94"/>
      <c r="J39014" s="2"/>
      <c r="P39014" s="30"/>
      <c r="T39014" s="2"/>
      <c r="V39014" s="2"/>
      <c r="W39014" s="28"/>
      <c r="Y39014" s="30"/>
      <c r="Z39014" s="30"/>
      <c r="AB39014" s="6"/>
    </row>
    <row r="39015" spans="1:28">
      <c r="A39015" s="2"/>
      <c r="B39015" s="2"/>
      <c r="C39015" s="2"/>
      <c r="G39015" s="94"/>
      <c r="H39015" s="94"/>
      <c r="I39015" s="94"/>
      <c r="J39015" s="2"/>
      <c r="P39015" s="30"/>
      <c r="T39015" s="2"/>
      <c r="V39015" s="2"/>
      <c r="W39015" s="28"/>
      <c r="Y39015" s="30"/>
      <c r="Z39015" s="30"/>
      <c r="AB39015" s="6"/>
    </row>
    <row r="39016" spans="1:28">
      <c r="A39016" s="2"/>
      <c r="B39016" s="2"/>
      <c r="C39016" s="2"/>
      <c r="G39016" s="94"/>
      <c r="H39016" s="94"/>
      <c r="I39016" s="94"/>
      <c r="J39016" s="2"/>
      <c r="P39016" s="30"/>
      <c r="T39016" s="2"/>
      <c r="V39016" s="2"/>
      <c r="W39016" s="28"/>
      <c r="Y39016" s="30"/>
      <c r="Z39016" s="30"/>
      <c r="AB39016" s="6"/>
    </row>
    <row r="39017" spans="1:28">
      <c r="A39017" s="2"/>
      <c r="B39017" s="2"/>
      <c r="C39017" s="2"/>
      <c r="G39017" s="94"/>
      <c r="H39017" s="94"/>
      <c r="I39017" s="94"/>
      <c r="J39017" s="2"/>
      <c r="P39017" s="30"/>
      <c r="T39017" s="2"/>
      <c r="V39017" s="2"/>
      <c r="W39017" s="28"/>
      <c r="Y39017" s="30"/>
      <c r="Z39017" s="30"/>
      <c r="AB39017" s="6"/>
    </row>
    <row r="39018" spans="1:28">
      <c r="A39018" s="2"/>
      <c r="B39018" s="2"/>
      <c r="C39018" s="2"/>
      <c r="G39018" s="94"/>
      <c r="H39018" s="94"/>
      <c r="I39018" s="94"/>
      <c r="J39018" s="2"/>
      <c r="P39018" s="30"/>
      <c r="T39018" s="2"/>
      <c r="V39018" s="2"/>
      <c r="W39018" s="28"/>
      <c r="Y39018" s="30"/>
      <c r="Z39018" s="30"/>
      <c r="AB39018" s="6"/>
    </row>
    <row r="39019" spans="1:28">
      <c r="A39019" s="2"/>
      <c r="B39019" s="2"/>
      <c r="C39019" s="2"/>
      <c r="G39019" s="94"/>
      <c r="H39019" s="94"/>
      <c r="I39019" s="94"/>
      <c r="J39019" s="2"/>
      <c r="P39019" s="30"/>
      <c r="T39019" s="2"/>
      <c r="V39019" s="2"/>
      <c r="W39019" s="28"/>
      <c r="Y39019" s="30"/>
      <c r="Z39019" s="30"/>
      <c r="AB39019" s="6"/>
    </row>
    <row r="39020" spans="1:28">
      <c r="A39020" s="2"/>
      <c r="B39020" s="2"/>
      <c r="C39020" s="2"/>
      <c r="G39020" s="94"/>
      <c r="H39020" s="94"/>
      <c r="I39020" s="94"/>
      <c r="J39020" s="2"/>
      <c r="P39020" s="30"/>
      <c r="T39020" s="2"/>
      <c r="V39020" s="2"/>
      <c r="W39020" s="28"/>
      <c r="Y39020" s="30"/>
      <c r="Z39020" s="30"/>
      <c r="AB39020" s="6"/>
    </row>
    <row r="39021" spans="1:28">
      <c r="A39021" s="2"/>
      <c r="B39021" s="2"/>
      <c r="C39021" s="2"/>
      <c r="G39021" s="94"/>
      <c r="H39021" s="94"/>
      <c r="I39021" s="94"/>
      <c r="J39021" s="2"/>
      <c r="P39021" s="30"/>
      <c r="T39021" s="2"/>
      <c r="V39021" s="2"/>
      <c r="W39021" s="28"/>
      <c r="Y39021" s="30"/>
      <c r="Z39021" s="30"/>
      <c r="AB39021" s="6"/>
    </row>
    <row r="39022" spans="1:28">
      <c r="A39022" s="2"/>
      <c r="B39022" s="2"/>
      <c r="C39022" s="2"/>
      <c r="G39022" s="94"/>
      <c r="H39022" s="94"/>
      <c r="I39022" s="94"/>
      <c r="J39022" s="2"/>
      <c r="P39022" s="30"/>
      <c r="T39022" s="2"/>
      <c r="V39022" s="2"/>
      <c r="W39022" s="28"/>
      <c r="Y39022" s="30"/>
      <c r="Z39022" s="30"/>
      <c r="AB39022" s="6"/>
    </row>
    <row r="39023" spans="1:28">
      <c r="A39023" s="2"/>
      <c r="B39023" s="2"/>
      <c r="C39023" s="2"/>
      <c r="G39023" s="94"/>
      <c r="H39023" s="94"/>
      <c r="I39023" s="94"/>
      <c r="J39023" s="2"/>
      <c r="P39023" s="30"/>
      <c r="T39023" s="2"/>
      <c r="V39023" s="2"/>
      <c r="W39023" s="28"/>
      <c r="Y39023" s="30"/>
      <c r="Z39023" s="30"/>
      <c r="AB39023" s="6"/>
    </row>
    <row r="39024" spans="1:28">
      <c r="A39024" s="2"/>
      <c r="B39024" s="2"/>
      <c r="C39024" s="2"/>
      <c r="G39024" s="94"/>
      <c r="H39024" s="94"/>
      <c r="I39024" s="94"/>
      <c r="J39024" s="2"/>
      <c r="P39024" s="30"/>
      <c r="T39024" s="2"/>
      <c r="V39024" s="2"/>
      <c r="W39024" s="28"/>
      <c r="Y39024" s="30"/>
      <c r="Z39024" s="30"/>
      <c r="AB39024" s="6"/>
    </row>
    <row r="39025" spans="1:28">
      <c r="A39025" s="2"/>
      <c r="B39025" s="2"/>
      <c r="C39025" s="2"/>
      <c r="G39025" s="94"/>
      <c r="H39025" s="94"/>
      <c r="I39025" s="94"/>
      <c r="J39025" s="2"/>
      <c r="P39025" s="30"/>
      <c r="T39025" s="2"/>
      <c r="V39025" s="2"/>
      <c r="W39025" s="28"/>
      <c r="Y39025" s="30"/>
      <c r="Z39025" s="30"/>
      <c r="AB39025" s="6"/>
    </row>
    <row r="39026" spans="1:28">
      <c r="A39026" s="2"/>
      <c r="B39026" s="2"/>
      <c r="C39026" s="2"/>
      <c r="G39026" s="94"/>
      <c r="H39026" s="94"/>
      <c r="I39026" s="94"/>
      <c r="J39026" s="2"/>
      <c r="P39026" s="30"/>
      <c r="T39026" s="2"/>
      <c r="V39026" s="2"/>
      <c r="W39026" s="28"/>
      <c r="Y39026" s="30"/>
      <c r="Z39026" s="30"/>
      <c r="AB39026" s="6"/>
    </row>
    <row r="39027" spans="1:28">
      <c r="A39027" s="2"/>
      <c r="B39027" s="2"/>
      <c r="C39027" s="2"/>
      <c r="G39027" s="94"/>
      <c r="H39027" s="94"/>
      <c r="I39027" s="94"/>
      <c r="J39027" s="2"/>
      <c r="P39027" s="30"/>
      <c r="T39027" s="2"/>
      <c r="V39027" s="2"/>
      <c r="W39027" s="28"/>
      <c r="Y39027" s="30"/>
      <c r="Z39027" s="30"/>
      <c r="AB39027" s="6"/>
    </row>
    <row r="39028" spans="1:28">
      <c r="A39028" s="2"/>
      <c r="B39028" s="2"/>
      <c r="C39028" s="2"/>
      <c r="G39028" s="94"/>
      <c r="H39028" s="94"/>
      <c r="I39028" s="94"/>
      <c r="J39028" s="2"/>
      <c r="P39028" s="30"/>
      <c r="T39028" s="2"/>
      <c r="V39028" s="2"/>
      <c r="W39028" s="28"/>
      <c r="Y39028" s="30"/>
      <c r="Z39028" s="30"/>
      <c r="AB39028" s="6"/>
    </row>
    <row r="39029" spans="1:28">
      <c r="A39029" s="2"/>
      <c r="B39029" s="2"/>
      <c r="C39029" s="2"/>
      <c r="G39029" s="94"/>
      <c r="H39029" s="94"/>
      <c r="I39029" s="94"/>
      <c r="J39029" s="2"/>
      <c r="P39029" s="30"/>
      <c r="T39029" s="2"/>
      <c r="V39029" s="2"/>
      <c r="W39029" s="28"/>
      <c r="Y39029" s="30"/>
      <c r="Z39029" s="30"/>
      <c r="AB39029" s="6"/>
    </row>
    <row r="39030" spans="1:28">
      <c r="A39030" s="2"/>
      <c r="B39030" s="2"/>
      <c r="C39030" s="2"/>
      <c r="G39030" s="94"/>
      <c r="H39030" s="94"/>
      <c r="I39030" s="94"/>
      <c r="J39030" s="2"/>
      <c r="P39030" s="30"/>
      <c r="T39030" s="2"/>
      <c r="V39030" s="2"/>
      <c r="W39030" s="28"/>
      <c r="Y39030" s="30"/>
      <c r="Z39030" s="30"/>
      <c r="AB39030" s="6"/>
    </row>
    <row r="39031" spans="1:28">
      <c r="A39031" s="2"/>
      <c r="B39031" s="2"/>
      <c r="C39031" s="2"/>
      <c r="G39031" s="94"/>
      <c r="H39031" s="94"/>
      <c r="I39031" s="94"/>
      <c r="J39031" s="2"/>
      <c r="P39031" s="30"/>
      <c r="T39031" s="2"/>
      <c r="V39031" s="2"/>
      <c r="W39031" s="28"/>
      <c r="Y39031" s="30"/>
      <c r="Z39031" s="30"/>
      <c r="AB39031" s="6"/>
    </row>
    <row r="39032" spans="1:28">
      <c r="A39032" s="2"/>
      <c r="B39032" s="2"/>
      <c r="C39032" s="2"/>
      <c r="G39032" s="94"/>
      <c r="H39032" s="94"/>
      <c r="I39032" s="94"/>
      <c r="J39032" s="2"/>
      <c r="P39032" s="30"/>
      <c r="T39032" s="2"/>
      <c r="V39032" s="2"/>
      <c r="W39032" s="28"/>
      <c r="Y39032" s="30"/>
      <c r="Z39032" s="30"/>
      <c r="AB39032" s="6"/>
    </row>
    <row r="39033" spans="1:28">
      <c r="A39033" s="2"/>
      <c r="B39033" s="2"/>
      <c r="C39033" s="2"/>
      <c r="G39033" s="94"/>
      <c r="H39033" s="94"/>
      <c r="I39033" s="94"/>
      <c r="J39033" s="2"/>
      <c r="P39033" s="30"/>
      <c r="T39033" s="2"/>
      <c r="V39033" s="2"/>
      <c r="W39033" s="28"/>
      <c r="Y39033" s="30"/>
      <c r="Z39033" s="30"/>
      <c r="AB39033" s="6"/>
    </row>
    <row r="39034" spans="1:28">
      <c r="A39034" s="2"/>
      <c r="B39034" s="2"/>
      <c r="C39034" s="2"/>
      <c r="G39034" s="94"/>
      <c r="H39034" s="94"/>
      <c r="I39034" s="94"/>
      <c r="J39034" s="2"/>
      <c r="P39034" s="30"/>
      <c r="T39034" s="2"/>
      <c r="V39034" s="2"/>
      <c r="W39034" s="28"/>
      <c r="Y39034" s="30"/>
      <c r="Z39034" s="30"/>
      <c r="AB39034" s="6"/>
    </row>
    <row r="39035" spans="1:28">
      <c r="A39035" s="2"/>
      <c r="B39035" s="2"/>
      <c r="C39035" s="2"/>
      <c r="G39035" s="94"/>
      <c r="H39035" s="94"/>
      <c r="I39035" s="94"/>
      <c r="J39035" s="2"/>
      <c r="P39035" s="30"/>
      <c r="T39035" s="2"/>
      <c r="V39035" s="2"/>
      <c r="W39035" s="28"/>
      <c r="Y39035" s="30"/>
      <c r="Z39035" s="30"/>
      <c r="AB39035" s="6"/>
    </row>
    <row r="39036" spans="1:28">
      <c r="A39036" s="2"/>
      <c r="B39036" s="2"/>
      <c r="C39036" s="2"/>
      <c r="G39036" s="94"/>
      <c r="H39036" s="94"/>
      <c r="I39036" s="94"/>
      <c r="J39036" s="2"/>
      <c r="P39036" s="30"/>
      <c r="T39036" s="2"/>
      <c r="V39036" s="2"/>
      <c r="W39036" s="28"/>
      <c r="Y39036" s="30"/>
      <c r="Z39036" s="30"/>
      <c r="AB39036" s="6"/>
    </row>
    <row r="39037" spans="1:28">
      <c r="A39037" s="2"/>
      <c r="B39037" s="2"/>
      <c r="C39037" s="2"/>
      <c r="G39037" s="94"/>
      <c r="H39037" s="94"/>
      <c r="I39037" s="94"/>
      <c r="J39037" s="2"/>
      <c r="P39037" s="30"/>
      <c r="T39037" s="2"/>
      <c r="V39037" s="2"/>
      <c r="W39037" s="28"/>
      <c r="Y39037" s="30"/>
      <c r="Z39037" s="30"/>
      <c r="AB39037" s="6"/>
    </row>
    <row r="39038" spans="1:28">
      <c r="A39038" s="2"/>
      <c r="B39038" s="2"/>
      <c r="C39038" s="2"/>
      <c r="G39038" s="94"/>
      <c r="H39038" s="94"/>
      <c r="I39038" s="94"/>
      <c r="J39038" s="2"/>
      <c r="P39038" s="30"/>
      <c r="T39038" s="2"/>
      <c r="V39038" s="2"/>
      <c r="W39038" s="28"/>
      <c r="Y39038" s="30"/>
      <c r="Z39038" s="30"/>
      <c r="AB39038" s="6"/>
    </row>
    <row r="39039" spans="1:28">
      <c r="A39039" s="2"/>
      <c r="B39039" s="2"/>
      <c r="C39039" s="2"/>
      <c r="G39039" s="94"/>
      <c r="H39039" s="94"/>
      <c r="I39039" s="94"/>
      <c r="J39039" s="2"/>
      <c r="P39039" s="30"/>
      <c r="T39039" s="2"/>
      <c r="V39039" s="2"/>
      <c r="W39039" s="28"/>
      <c r="Y39039" s="30"/>
      <c r="Z39039" s="30"/>
      <c r="AB39039" s="6"/>
    </row>
    <row r="39040" spans="1:28">
      <c r="A39040" s="2"/>
      <c r="B39040" s="2"/>
      <c r="C39040" s="2"/>
      <c r="G39040" s="94"/>
      <c r="H39040" s="94"/>
      <c r="I39040" s="94"/>
      <c r="J39040" s="2"/>
      <c r="P39040" s="30"/>
      <c r="T39040" s="2"/>
      <c r="V39040" s="2"/>
      <c r="W39040" s="28"/>
      <c r="Y39040" s="30"/>
      <c r="Z39040" s="30"/>
      <c r="AB39040" s="6"/>
    </row>
    <row r="39041" spans="1:28">
      <c r="A39041" s="2"/>
      <c r="B39041" s="2"/>
      <c r="C39041" s="2"/>
      <c r="G39041" s="94"/>
      <c r="H39041" s="94"/>
      <c r="I39041" s="94"/>
      <c r="J39041" s="2"/>
      <c r="P39041" s="30"/>
      <c r="T39041" s="2"/>
      <c r="V39041" s="2"/>
      <c r="W39041" s="28"/>
      <c r="Y39041" s="30"/>
      <c r="Z39041" s="30"/>
      <c r="AB39041" s="6"/>
    </row>
    <row r="39042" spans="1:28">
      <c r="A39042" s="2"/>
      <c r="B39042" s="2"/>
      <c r="C39042" s="2"/>
      <c r="G39042" s="94"/>
      <c r="H39042" s="94"/>
      <c r="I39042" s="94"/>
      <c r="J39042" s="2"/>
      <c r="P39042" s="30"/>
      <c r="T39042" s="2"/>
      <c r="V39042" s="2"/>
      <c r="W39042" s="28"/>
      <c r="Y39042" s="30"/>
      <c r="Z39042" s="30"/>
      <c r="AB39042" s="6"/>
    </row>
    <row r="39043" spans="1:28">
      <c r="A39043" s="2"/>
      <c r="B39043" s="2"/>
      <c r="C39043" s="2"/>
      <c r="G39043" s="94"/>
      <c r="H39043" s="94"/>
      <c r="I39043" s="94"/>
      <c r="J39043" s="2"/>
      <c r="P39043" s="30"/>
      <c r="T39043" s="2"/>
      <c r="V39043" s="2"/>
      <c r="W39043" s="28"/>
      <c r="Y39043" s="30"/>
      <c r="Z39043" s="30"/>
      <c r="AB39043" s="6"/>
    </row>
    <row r="39044" spans="1:28">
      <c r="A39044" s="2"/>
      <c r="B39044" s="2"/>
      <c r="C39044" s="2"/>
      <c r="G39044" s="94"/>
      <c r="H39044" s="94"/>
      <c r="I39044" s="94"/>
      <c r="J39044" s="2"/>
      <c r="P39044" s="30"/>
      <c r="T39044" s="2"/>
      <c r="V39044" s="2"/>
      <c r="W39044" s="28"/>
      <c r="Y39044" s="30"/>
      <c r="Z39044" s="30"/>
      <c r="AB39044" s="6"/>
    </row>
    <row r="39045" spans="1:28">
      <c r="A39045" s="2"/>
      <c r="B39045" s="2"/>
      <c r="C39045" s="2"/>
      <c r="G39045" s="94"/>
      <c r="H39045" s="94"/>
      <c r="I39045" s="94"/>
      <c r="J39045" s="2"/>
      <c r="P39045" s="30"/>
      <c r="T39045" s="2"/>
      <c r="V39045" s="2"/>
      <c r="W39045" s="28"/>
      <c r="Y39045" s="30"/>
      <c r="Z39045" s="30"/>
      <c r="AB39045" s="6"/>
    </row>
    <row r="39046" spans="1:28">
      <c r="A39046" s="2"/>
      <c r="B39046" s="2"/>
      <c r="C39046" s="2"/>
      <c r="G39046" s="94"/>
      <c r="H39046" s="94"/>
      <c r="I39046" s="94"/>
      <c r="J39046" s="2"/>
      <c r="P39046" s="30"/>
      <c r="T39046" s="2"/>
      <c r="V39046" s="2"/>
      <c r="W39046" s="28"/>
      <c r="Y39046" s="30"/>
      <c r="Z39046" s="30"/>
      <c r="AB39046" s="6"/>
    </row>
    <row r="39047" spans="1:28">
      <c r="A39047" s="2"/>
      <c r="B39047" s="2"/>
      <c r="C39047" s="2"/>
      <c r="G39047" s="94"/>
      <c r="H39047" s="94"/>
      <c r="I39047" s="94"/>
      <c r="J39047" s="2"/>
      <c r="P39047" s="30"/>
      <c r="T39047" s="2"/>
      <c r="V39047" s="2"/>
      <c r="W39047" s="28"/>
      <c r="Y39047" s="30"/>
      <c r="Z39047" s="30"/>
      <c r="AB39047" s="6"/>
    </row>
    <row r="39048" spans="1:28">
      <c r="A39048" s="2"/>
      <c r="B39048" s="2"/>
      <c r="C39048" s="2"/>
      <c r="G39048" s="94"/>
      <c r="H39048" s="94"/>
      <c r="I39048" s="94"/>
      <c r="J39048" s="2"/>
      <c r="P39048" s="30"/>
      <c r="T39048" s="2"/>
      <c r="V39048" s="2"/>
      <c r="W39048" s="28"/>
      <c r="Y39048" s="30"/>
      <c r="Z39048" s="30"/>
      <c r="AB39048" s="6"/>
    </row>
    <row r="39049" spans="1:28">
      <c r="A39049" s="2"/>
      <c r="B39049" s="2"/>
      <c r="C39049" s="2"/>
      <c r="G39049" s="94"/>
      <c r="H39049" s="94"/>
      <c r="I39049" s="94"/>
      <c r="J39049" s="2"/>
      <c r="P39049" s="30"/>
      <c r="T39049" s="2"/>
      <c r="V39049" s="2"/>
      <c r="W39049" s="28"/>
      <c r="Y39049" s="30"/>
      <c r="Z39049" s="30"/>
      <c r="AB39049" s="6"/>
    </row>
    <row r="39050" spans="1:28">
      <c r="A39050" s="2"/>
      <c r="B39050" s="2"/>
      <c r="C39050" s="2"/>
      <c r="G39050" s="94"/>
      <c r="H39050" s="94"/>
      <c r="I39050" s="94"/>
      <c r="J39050" s="2"/>
      <c r="P39050" s="30"/>
      <c r="T39050" s="2"/>
      <c r="V39050" s="2"/>
      <c r="W39050" s="28"/>
      <c r="Y39050" s="30"/>
      <c r="Z39050" s="30"/>
      <c r="AB39050" s="6"/>
    </row>
    <row r="39051" spans="1:28">
      <c r="A39051" s="2"/>
      <c r="B39051" s="2"/>
      <c r="C39051" s="2"/>
      <c r="G39051" s="94"/>
      <c r="H39051" s="94"/>
      <c r="I39051" s="94"/>
      <c r="J39051" s="2"/>
      <c r="P39051" s="30"/>
      <c r="T39051" s="2"/>
      <c r="V39051" s="2"/>
      <c r="W39051" s="28"/>
      <c r="Y39051" s="30"/>
      <c r="Z39051" s="30"/>
      <c r="AB39051" s="6"/>
    </row>
    <row r="39052" spans="1:28">
      <c r="A39052" s="2"/>
      <c r="B39052" s="2"/>
      <c r="C39052" s="2"/>
      <c r="G39052" s="94"/>
      <c r="H39052" s="94"/>
      <c r="I39052" s="94"/>
      <c r="J39052" s="2"/>
      <c r="P39052" s="30"/>
      <c r="T39052" s="2"/>
      <c r="V39052" s="2"/>
      <c r="W39052" s="28"/>
      <c r="Y39052" s="30"/>
      <c r="Z39052" s="30"/>
      <c r="AB39052" s="6"/>
    </row>
    <row r="39053" spans="1:28">
      <c r="A39053" s="2"/>
      <c r="B39053" s="2"/>
      <c r="C39053" s="2"/>
      <c r="G39053" s="94"/>
      <c r="H39053" s="94"/>
      <c r="I39053" s="94"/>
      <c r="J39053" s="2"/>
      <c r="P39053" s="30"/>
      <c r="T39053" s="2"/>
      <c r="V39053" s="2"/>
      <c r="W39053" s="28"/>
      <c r="Y39053" s="30"/>
      <c r="Z39053" s="30"/>
      <c r="AB39053" s="6"/>
    </row>
    <row r="39054" spans="1:28">
      <c r="A39054" s="2"/>
      <c r="B39054" s="2"/>
      <c r="C39054" s="2"/>
      <c r="G39054" s="94"/>
      <c r="H39054" s="94"/>
      <c r="I39054" s="94"/>
      <c r="J39054" s="2"/>
      <c r="P39054" s="30"/>
      <c r="T39054" s="2"/>
      <c r="V39054" s="2"/>
      <c r="W39054" s="28"/>
      <c r="Y39054" s="30"/>
      <c r="Z39054" s="30"/>
      <c r="AB39054" s="6"/>
    </row>
    <row r="39055" spans="1:28">
      <c r="A39055" s="2"/>
      <c r="B39055" s="2"/>
      <c r="C39055" s="2"/>
      <c r="G39055" s="94"/>
      <c r="H39055" s="94"/>
      <c r="I39055" s="94"/>
      <c r="J39055" s="2"/>
      <c r="P39055" s="30"/>
      <c r="T39055" s="2"/>
      <c r="V39055" s="2"/>
      <c r="W39055" s="28"/>
      <c r="Y39055" s="30"/>
      <c r="Z39055" s="30"/>
      <c r="AB39055" s="6"/>
    </row>
    <row r="39056" spans="1:28">
      <c r="A39056" s="2"/>
      <c r="B39056" s="2"/>
      <c r="C39056" s="2"/>
      <c r="G39056" s="94"/>
      <c r="H39056" s="94"/>
      <c r="I39056" s="94"/>
      <c r="J39056" s="2"/>
      <c r="P39056" s="30"/>
      <c r="T39056" s="2"/>
      <c r="V39056" s="2"/>
      <c r="W39056" s="28"/>
      <c r="Y39056" s="30"/>
      <c r="Z39056" s="30"/>
      <c r="AB39056" s="6"/>
    </row>
    <row r="39057" spans="1:28">
      <c r="A39057" s="2"/>
      <c r="B39057" s="2"/>
      <c r="C39057" s="2"/>
      <c r="G39057" s="94"/>
      <c r="H39057" s="94"/>
      <c r="I39057" s="94"/>
      <c r="J39057" s="2"/>
      <c r="P39057" s="30"/>
      <c r="T39057" s="2"/>
      <c r="V39057" s="2"/>
      <c r="W39057" s="28"/>
      <c r="Y39057" s="30"/>
      <c r="Z39057" s="30"/>
      <c r="AB39057" s="6"/>
    </row>
    <row r="39058" spans="1:28">
      <c r="A39058" s="2"/>
      <c r="B39058" s="2"/>
      <c r="C39058" s="2"/>
      <c r="G39058" s="94"/>
      <c r="H39058" s="94"/>
      <c r="I39058" s="94"/>
      <c r="J39058" s="2"/>
      <c r="P39058" s="30"/>
      <c r="T39058" s="2"/>
      <c r="V39058" s="2"/>
      <c r="W39058" s="28"/>
      <c r="Y39058" s="30"/>
      <c r="Z39058" s="30"/>
      <c r="AB39058" s="6"/>
    </row>
    <row r="39059" spans="1:28">
      <c r="A39059" s="2"/>
      <c r="B39059" s="2"/>
      <c r="C39059" s="2"/>
      <c r="G39059" s="94"/>
      <c r="H39059" s="94"/>
      <c r="I39059" s="94"/>
      <c r="J39059" s="2"/>
      <c r="P39059" s="30"/>
      <c r="T39059" s="2"/>
      <c r="V39059" s="2"/>
      <c r="W39059" s="28"/>
      <c r="Y39059" s="30"/>
      <c r="Z39059" s="30"/>
      <c r="AB39059" s="6"/>
    </row>
    <row r="39060" spans="1:28">
      <c r="A39060" s="2"/>
      <c r="B39060" s="2"/>
      <c r="C39060" s="2"/>
      <c r="G39060" s="94"/>
      <c r="H39060" s="94"/>
      <c r="I39060" s="94"/>
      <c r="J39060" s="2"/>
      <c r="P39060" s="30"/>
      <c r="T39060" s="2"/>
      <c r="V39060" s="2"/>
      <c r="W39060" s="28"/>
      <c r="Y39060" s="30"/>
      <c r="Z39060" s="30"/>
      <c r="AB39060" s="6"/>
    </row>
    <row r="39061" spans="1:28">
      <c r="A39061" s="2"/>
      <c r="B39061" s="2"/>
      <c r="C39061" s="2"/>
      <c r="G39061" s="94"/>
      <c r="H39061" s="94"/>
      <c r="I39061" s="94"/>
      <c r="J39061" s="2"/>
      <c r="P39061" s="30"/>
      <c r="T39061" s="2"/>
      <c r="V39061" s="2"/>
      <c r="W39061" s="28"/>
      <c r="Y39061" s="30"/>
      <c r="Z39061" s="30"/>
      <c r="AB39061" s="6"/>
    </row>
    <row r="39062" spans="1:28">
      <c r="A39062" s="2"/>
      <c r="B39062" s="2"/>
      <c r="C39062" s="2"/>
      <c r="G39062" s="94"/>
      <c r="H39062" s="94"/>
      <c r="I39062" s="94"/>
      <c r="J39062" s="2"/>
      <c r="P39062" s="30"/>
      <c r="T39062" s="2"/>
      <c r="V39062" s="2"/>
      <c r="W39062" s="28"/>
      <c r="Y39062" s="30"/>
      <c r="Z39062" s="30"/>
      <c r="AB39062" s="6"/>
    </row>
    <row r="39063" spans="1:28">
      <c r="A39063" s="2"/>
      <c r="B39063" s="2"/>
      <c r="C39063" s="2"/>
      <c r="G39063" s="94"/>
      <c r="H39063" s="94"/>
      <c r="I39063" s="94"/>
      <c r="J39063" s="2"/>
      <c r="P39063" s="30"/>
      <c r="T39063" s="2"/>
      <c r="V39063" s="2"/>
      <c r="W39063" s="28"/>
      <c r="Y39063" s="30"/>
      <c r="Z39063" s="30"/>
      <c r="AB39063" s="6"/>
    </row>
    <row r="39064" spans="1:28">
      <c r="A39064" s="2"/>
      <c r="B39064" s="2"/>
      <c r="C39064" s="2"/>
      <c r="G39064" s="94"/>
      <c r="H39064" s="94"/>
      <c r="I39064" s="94"/>
      <c r="J39064" s="2"/>
      <c r="P39064" s="30"/>
      <c r="T39064" s="2"/>
      <c r="V39064" s="2"/>
      <c r="W39064" s="28"/>
      <c r="Y39064" s="30"/>
      <c r="Z39064" s="30"/>
      <c r="AB39064" s="6"/>
    </row>
    <row r="39065" spans="1:28">
      <c r="A39065" s="2"/>
      <c r="B39065" s="2"/>
      <c r="C39065" s="2"/>
      <c r="G39065" s="94"/>
      <c r="H39065" s="94"/>
      <c r="I39065" s="94"/>
      <c r="J39065" s="2"/>
      <c r="P39065" s="30"/>
      <c r="T39065" s="2"/>
      <c r="V39065" s="2"/>
      <c r="W39065" s="28"/>
      <c r="Y39065" s="30"/>
      <c r="Z39065" s="30"/>
      <c r="AB39065" s="6"/>
    </row>
    <row r="39066" spans="1:28">
      <c r="A39066" s="2"/>
      <c r="B39066" s="2"/>
      <c r="C39066" s="2"/>
      <c r="G39066" s="94"/>
      <c r="H39066" s="94"/>
      <c r="I39066" s="94"/>
      <c r="J39066" s="2"/>
      <c r="P39066" s="30"/>
      <c r="T39066" s="2"/>
      <c r="V39066" s="2"/>
      <c r="W39066" s="28"/>
      <c r="Y39066" s="30"/>
      <c r="Z39066" s="30"/>
      <c r="AB39066" s="6"/>
    </row>
    <row r="39067" spans="1:28">
      <c r="A39067" s="2"/>
      <c r="B39067" s="2"/>
      <c r="C39067" s="2"/>
      <c r="G39067" s="94"/>
      <c r="H39067" s="94"/>
      <c r="I39067" s="94"/>
      <c r="J39067" s="2"/>
      <c r="P39067" s="30"/>
      <c r="T39067" s="2"/>
      <c r="V39067" s="2"/>
      <c r="W39067" s="28"/>
      <c r="Y39067" s="30"/>
      <c r="Z39067" s="30"/>
      <c r="AB39067" s="6"/>
    </row>
    <row r="39068" spans="1:28">
      <c r="A39068" s="2"/>
      <c r="B39068" s="2"/>
      <c r="C39068" s="2"/>
      <c r="G39068" s="94"/>
      <c r="H39068" s="94"/>
      <c r="I39068" s="94"/>
      <c r="J39068" s="2"/>
      <c r="P39068" s="30"/>
      <c r="T39068" s="2"/>
      <c r="V39068" s="2"/>
      <c r="W39068" s="28"/>
      <c r="Y39068" s="30"/>
      <c r="Z39068" s="30"/>
      <c r="AB39068" s="6"/>
    </row>
    <row r="39069" spans="1:28">
      <c r="A39069" s="2"/>
      <c r="B39069" s="2"/>
      <c r="C39069" s="2"/>
      <c r="G39069" s="94"/>
      <c r="H39069" s="94"/>
      <c r="I39069" s="94"/>
      <c r="J39069" s="2"/>
      <c r="P39069" s="30"/>
      <c r="T39069" s="2"/>
      <c r="V39069" s="2"/>
      <c r="W39069" s="28"/>
      <c r="Y39069" s="30"/>
      <c r="Z39069" s="30"/>
      <c r="AB39069" s="6"/>
    </row>
    <row r="39070" spans="1:28">
      <c r="A39070" s="2"/>
      <c r="B39070" s="2"/>
      <c r="C39070" s="2"/>
      <c r="G39070" s="94"/>
      <c r="H39070" s="94"/>
      <c r="I39070" s="94"/>
      <c r="J39070" s="2"/>
      <c r="P39070" s="30"/>
      <c r="T39070" s="2"/>
      <c r="V39070" s="2"/>
      <c r="W39070" s="28"/>
      <c r="Y39070" s="30"/>
      <c r="Z39070" s="30"/>
      <c r="AB39070" s="6"/>
    </row>
    <row r="39071" spans="1:28">
      <c r="A39071" s="2"/>
      <c r="B39071" s="2"/>
      <c r="C39071" s="2"/>
      <c r="G39071" s="94"/>
      <c r="H39071" s="94"/>
      <c r="I39071" s="94"/>
      <c r="J39071" s="2"/>
      <c r="P39071" s="30"/>
      <c r="T39071" s="2"/>
      <c r="V39071" s="2"/>
      <c r="W39071" s="28"/>
      <c r="Y39071" s="30"/>
      <c r="Z39071" s="30"/>
      <c r="AB39071" s="6"/>
    </row>
    <row r="39072" spans="1:28">
      <c r="A39072" s="2"/>
      <c r="B39072" s="2"/>
      <c r="C39072" s="2"/>
      <c r="G39072" s="94"/>
      <c r="H39072" s="94"/>
      <c r="I39072" s="94"/>
      <c r="J39072" s="2"/>
      <c r="P39072" s="30"/>
      <c r="T39072" s="2"/>
      <c r="V39072" s="2"/>
      <c r="W39072" s="28"/>
      <c r="Y39072" s="30"/>
      <c r="Z39072" s="30"/>
      <c r="AB39072" s="6"/>
    </row>
    <row r="39073" spans="1:28">
      <c r="A39073" s="2"/>
      <c r="B39073" s="2"/>
      <c r="C39073" s="2"/>
      <c r="G39073" s="94"/>
      <c r="H39073" s="94"/>
      <c r="I39073" s="94"/>
      <c r="J39073" s="2"/>
      <c r="P39073" s="30"/>
      <c r="T39073" s="2"/>
      <c r="V39073" s="2"/>
      <c r="W39073" s="28"/>
      <c r="Y39073" s="30"/>
      <c r="Z39073" s="30"/>
      <c r="AB39073" s="6"/>
    </row>
    <row r="39074" spans="1:28">
      <c r="A39074" s="2"/>
      <c r="B39074" s="2"/>
      <c r="C39074" s="2"/>
      <c r="G39074" s="94"/>
      <c r="H39074" s="94"/>
      <c r="I39074" s="94"/>
      <c r="J39074" s="2"/>
      <c r="P39074" s="30"/>
      <c r="T39074" s="2"/>
      <c r="V39074" s="2"/>
      <c r="W39074" s="28"/>
      <c r="Y39074" s="30"/>
      <c r="Z39074" s="30"/>
      <c r="AB39074" s="6"/>
    </row>
    <row r="39075" spans="1:28">
      <c r="A39075" s="2"/>
      <c r="B39075" s="2"/>
      <c r="C39075" s="2"/>
      <c r="G39075" s="94"/>
      <c r="H39075" s="94"/>
      <c r="I39075" s="94"/>
      <c r="J39075" s="2"/>
      <c r="P39075" s="30"/>
      <c r="T39075" s="2"/>
      <c r="V39075" s="2"/>
      <c r="W39075" s="28"/>
      <c r="Y39075" s="30"/>
      <c r="Z39075" s="30"/>
      <c r="AB39075" s="6"/>
    </row>
    <row r="39076" spans="1:28">
      <c r="A39076" s="2"/>
      <c r="B39076" s="2"/>
      <c r="C39076" s="2"/>
      <c r="G39076" s="94"/>
      <c r="H39076" s="94"/>
      <c r="I39076" s="94"/>
      <c r="J39076" s="2"/>
      <c r="P39076" s="30"/>
      <c r="T39076" s="2"/>
      <c r="V39076" s="2"/>
      <c r="W39076" s="28"/>
      <c r="Y39076" s="30"/>
      <c r="Z39076" s="30"/>
      <c r="AB39076" s="6"/>
    </row>
    <row r="39077" spans="1:28">
      <c r="A39077" s="2"/>
      <c r="B39077" s="2"/>
      <c r="C39077" s="2"/>
      <c r="G39077" s="94"/>
      <c r="H39077" s="94"/>
      <c r="I39077" s="94"/>
      <c r="J39077" s="2"/>
      <c r="P39077" s="30"/>
      <c r="T39077" s="2"/>
      <c r="V39077" s="2"/>
      <c r="W39077" s="28"/>
      <c r="Y39077" s="30"/>
      <c r="Z39077" s="30"/>
      <c r="AB39077" s="6"/>
    </row>
    <row r="39078" spans="1:28">
      <c r="A39078" s="2"/>
      <c r="B39078" s="2"/>
      <c r="C39078" s="2"/>
      <c r="G39078" s="94"/>
      <c r="H39078" s="94"/>
      <c r="I39078" s="94"/>
      <c r="J39078" s="2"/>
      <c r="P39078" s="30"/>
      <c r="T39078" s="2"/>
      <c r="V39078" s="2"/>
      <c r="W39078" s="28"/>
      <c r="Y39078" s="30"/>
      <c r="Z39078" s="30"/>
      <c r="AB39078" s="6"/>
    </row>
    <row r="39079" spans="1:28">
      <c r="A39079" s="2"/>
      <c r="B39079" s="2"/>
      <c r="C39079" s="2"/>
      <c r="G39079" s="94"/>
      <c r="H39079" s="94"/>
      <c r="I39079" s="94"/>
      <c r="J39079" s="2"/>
      <c r="P39079" s="30"/>
      <c r="T39079" s="2"/>
      <c r="V39079" s="2"/>
      <c r="W39079" s="28"/>
      <c r="Y39079" s="30"/>
      <c r="Z39079" s="30"/>
      <c r="AB39079" s="6"/>
    </row>
    <row r="39080" spans="1:28">
      <c r="A39080" s="2"/>
      <c r="B39080" s="2"/>
      <c r="C39080" s="2"/>
      <c r="G39080" s="94"/>
      <c r="H39080" s="94"/>
      <c r="I39080" s="94"/>
      <c r="J39080" s="2"/>
      <c r="P39080" s="30"/>
      <c r="T39080" s="2"/>
      <c r="V39080" s="2"/>
      <c r="W39080" s="28"/>
      <c r="Y39080" s="30"/>
      <c r="Z39080" s="30"/>
      <c r="AB39080" s="6"/>
    </row>
    <row r="39081" spans="1:28">
      <c r="A39081" s="2"/>
      <c r="B39081" s="2"/>
      <c r="C39081" s="2"/>
      <c r="G39081" s="94"/>
      <c r="H39081" s="94"/>
      <c r="I39081" s="94"/>
      <c r="J39081" s="2"/>
      <c r="P39081" s="30"/>
      <c r="T39081" s="2"/>
      <c r="V39081" s="2"/>
      <c r="W39081" s="28"/>
      <c r="Y39081" s="30"/>
      <c r="Z39081" s="30"/>
      <c r="AB39081" s="6"/>
    </row>
    <row r="39082" spans="1:28">
      <c r="A39082" s="2"/>
      <c r="B39082" s="2"/>
      <c r="C39082" s="2"/>
      <c r="G39082" s="94"/>
      <c r="H39082" s="94"/>
      <c r="I39082" s="94"/>
      <c r="J39082" s="2"/>
      <c r="P39082" s="30"/>
      <c r="T39082" s="2"/>
      <c r="V39082" s="2"/>
      <c r="W39082" s="28"/>
      <c r="Y39082" s="30"/>
      <c r="Z39082" s="30"/>
      <c r="AB39082" s="6"/>
    </row>
    <row r="39083" spans="1:28">
      <c r="A39083" s="2"/>
      <c r="B39083" s="2"/>
      <c r="C39083" s="2"/>
      <c r="G39083" s="94"/>
      <c r="H39083" s="94"/>
      <c r="I39083" s="94"/>
      <c r="J39083" s="2"/>
      <c r="P39083" s="30"/>
      <c r="T39083" s="2"/>
      <c r="V39083" s="2"/>
      <c r="W39083" s="28"/>
      <c r="Y39083" s="30"/>
      <c r="Z39083" s="30"/>
      <c r="AB39083" s="6"/>
    </row>
    <row r="39084" spans="1:28">
      <c r="A39084" s="2"/>
      <c r="B39084" s="2"/>
      <c r="C39084" s="2"/>
      <c r="G39084" s="94"/>
      <c r="H39084" s="94"/>
      <c r="I39084" s="94"/>
      <c r="J39084" s="2"/>
      <c r="P39084" s="30"/>
      <c r="T39084" s="2"/>
      <c r="V39084" s="2"/>
      <c r="W39084" s="28"/>
      <c r="Y39084" s="30"/>
      <c r="Z39084" s="30"/>
      <c r="AB39084" s="6"/>
    </row>
    <row r="39085" spans="1:28">
      <c r="A39085" s="2"/>
      <c r="B39085" s="2"/>
      <c r="C39085" s="2"/>
      <c r="G39085" s="94"/>
      <c r="H39085" s="94"/>
      <c r="I39085" s="94"/>
      <c r="J39085" s="2"/>
      <c r="P39085" s="30"/>
      <c r="T39085" s="2"/>
      <c r="V39085" s="2"/>
      <c r="W39085" s="28"/>
      <c r="Y39085" s="30"/>
      <c r="Z39085" s="30"/>
      <c r="AB39085" s="6"/>
    </row>
    <row r="39086" spans="1:28">
      <c r="A39086" s="2"/>
      <c r="B39086" s="2"/>
      <c r="C39086" s="2"/>
      <c r="G39086" s="94"/>
      <c r="H39086" s="94"/>
      <c r="I39086" s="94"/>
      <c r="J39086" s="2"/>
      <c r="P39086" s="30"/>
      <c r="T39086" s="2"/>
      <c r="V39086" s="2"/>
      <c r="W39086" s="28"/>
      <c r="Y39086" s="30"/>
      <c r="Z39086" s="30"/>
      <c r="AB39086" s="6"/>
    </row>
    <row r="39087" spans="1:28">
      <c r="A39087" s="2"/>
      <c r="B39087" s="2"/>
      <c r="C39087" s="2"/>
      <c r="G39087" s="94"/>
      <c r="H39087" s="94"/>
      <c r="I39087" s="94"/>
      <c r="J39087" s="2"/>
      <c r="P39087" s="30"/>
      <c r="T39087" s="2"/>
      <c r="V39087" s="2"/>
      <c r="W39087" s="28"/>
      <c r="Y39087" s="30"/>
      <c r="Z39087" s="30"/>
      <c r="AB39087" s="6"/>
    </row>
    <row r="39088" spans="1:28">
      <c r="A39088" s="2"/>
      <c r="B39088" s="2"/>
      <c r="C39088" s="2"/>
      <c r="G39088" s="94"/>
      <c r="H39088" s="94"/>
      <c r="I39088" s="94"/>
      <c r="J39088" s="2"/>
      <c r="P39088" s="30"/>
      <c r="T39088" s="2"/>
      <c r="V39088" s="2"/>
      <c r="W39088" s="28"/>
      <c r="Y39088" s="30"/>
      <c r="Z39088" s="30"/>
      <c r="AB39088" s="6"/>
    </row>
    <row r="39089" spans="1:28">
      <c r="A39089" s="2"/>
      <c r="B39089" s="2"/>
      <c r="C39089" s="2"/>
      <c r="G39089" s="94"/>
      <c r="H39089" s="94"/>
      <c r="I39089" s="94"/>
      <c r="J39089" s="2"/>
      <c r="P39089" s="30"/>
      <c r="T39089" s="2"/>
      <c r="V39089" s="2"/>
      <c r="W39089" s="28"/>
      <c r="Y39089" s="30"/>
      <c r="Z39089" s="30"/>
      <c r="AB39089" s="6"/>
    </row>
    <row r="39090" spans="1:28">
      <c r="A39090" s="2"/>
      <c r="B39090" s="2"/>
      <c r="C39090" s="2"/>
      <c r="G39090" s="94"/>
      <c r="H39090" s="94"/>
      <c r="I39090" s="94"/>
      <c r="J39090" s="2"/>
      <c r="P39090" s="30"/>
      <c r="T39090" s="2"/>
      <c r="V39090" s="2"/>
      <c r="W39090" s="28"/>
      <c r="Y39090" s="30"/>
      <c r="Z39090" s="30"/>
      <c r="AB39090" s="6"/>
    </row>
    <row r="39091" spans="1:28">
      <c r="A39091" s="2"/>
      <c r="B39091" s="2"/>
      <c r="C39091" s="2"/>
      <c r="G39091" s="94"/>
      <c r="H39091" s="94"/>
      <c r="I39091" s="94"/>
      <c r="J39091" s="2"/>
      <c r="P39091" s="30"/>
      <c r="T39091" s="2"/>
      <c r="V39091" s="2"/>
      <c r="W39091" s="28"/>
      <c r="Y39091" s="30"/>
      <c r="Z39091" s="30"/>
      <c r="AB39091" s="6"/>
    </row>
    <row r="39092" spans="1:28">
      <c r="A39092" s="2"/>
      <c r="B39092" s="2"/>
      <c r="C39092" s="2"/>
      <c r="G39092" s="94"/>
      <c r="H39092" s="94"/>
      <c r="I39092" s="94"/>
      <c r="J39092" s="2"/>
      <c r="P39092" s="30"/>
      <c r="T39092" s="2"/>
      <c r="V39092" s="2"/>
      <c r="W39092" s="28"/>
      <c r="Y39092" s="30"/>
      <c r="Z39092" s="30"/>
      <c r="AB39092" s="6"/>
    </row>
    <row r="39093" spans="1:28">
      <c r="A39093" s="2"/>
      <c r="B39093" s="2"/>
      <c r="C39093" s="2"/>
      <c r="G39093" s="94"/>
      <c r="H39093" s="94"/>
      <c r="I39093" s="94"/>
      <c r="J39093" s="2"/>
      <c r="P39093" s="30"/>
      <c r="T39093" s="2"/>
      <c r="V39093" s="2"/>
      <c r="W39093" s="28"/>
      <c r="Y39093" s="30"/>
      <c r="Z39093" s="30"/>
      <c r="AB39093" s="6"/>
    </row>
    <row r="39094" spans="1:28">
      <c r="A39094" s="2"/>
      <c r="B39094" s="2"/>
      <c r="C39094" s="2"/>
      <c r="G39094" s="94"/>
      <c r="H39094" s="94"/>
      <c r="I39094" s="94"/>
      <c r="J39094" s="2"/>
      <c r="P39094" s="30"/>
      <c r="T39094" s="2"/>
      <c r="V39094" s="2"/>
      <c r="W39094" s="28"/>
      <c r="Y39094" s="30"/>
      <c r="Z39094" s="30"/>
      <c r="AB39094" s="6"/>
    </row>
    <row r="39095" spans="1:28">
      <c r="A39095" s="2"/>
      <c r="B39095" s="2"/>
      <c r="C39095" s="2"/>
      <c r="G39095" s="94"/>
      <c r="H39095" s="94"/>
      <c r="I39095" s="94"/>
      <c r="J39095" s="2"/>
      <c r="P39095" s="30"/>
      <c r="T39095" s="2"/>
      <c r="V39095" s="2"/>
      <c r="W39095" s="28"/>
      <c r="Y39095" s="30"/>
      <c r="Z39095" s="30"/>
      <c r="AB39095" s="6"/>
    </row>
    <row r="39096" spans="1:28">
      <c r="A39096" s="2"/>
      <c r="B39096" s="2"/>
      <c r="C39096" s="2"/>
      <c r="G39096" s="94"/>
      <c r="H39096" s="94"/>
      <c r="I39096" s="94"/>
      <c r="J39096" s="2"/>
      <c r="P39096" s="30"/>
      <c r="T39096" s="2"/>
      <c r="V39096" s="2"/>
      <c r="W39096" s="28"/>
      <c r="Y39096" s="30"/>
      <c r="Z39096" s="30"/>
      <c r="AB39096" s="6"/>
    </row>
    <row r="39097" spans="1:28">
      <c r="A39097" s="2"/>
      <c r="B39097" s="2"/>
      <c r="C39097" s="2"/>
      <c r="G39097" s="94"/>
      <c r="H39097" s="94"/>
      <c r="I39097" s="94"/>
      <c r="J39097" s="2"/>
      <c r="P39097" s="30"/>
      <c r="T39097" s="2"/>
      <c r="V39097" s="2"/>
      <c r="W39097" s="28"/>
      <c r="Y39097" s="30"/>
      <c r="Z39097" s="30"/>
      <c r="AB39097" s="6"/>
    </row>
    <row r="39098" spans="1:28">
      <c r="A39098" s="2"/>
      <c r="B39098" s="2"/>
      <c r="C39098" s="2"/>
      <c r="G39098" s="94"/>
      <c r="H39098" s="94"/>
      <c r="I39098" s="94"/>
      <c r="J39098" s="2"/>
      <c r="P39098" s="30"/>
      <c r="T39098" s="2"/>
      <c r="V39098" s="2"/>
      <c r="W39098" s="28"/>
      <c r="Y39098" s="30"/>
      <c r="Z39098" s="30"/>
      <c r="AB39098" s="6"/>
    </row>
    <row r="39099" spans="1:28">
      <c r="A39099" s="2"/>
      <c r="B39099" s="2"/>
      <c r="C39099" s="2"/>
      <c r="G39099" s="94"/>
      <c r="H39099" s="94"/>
      <c r="I39099" s="94"/>
      <c r="J39099" s="2"/>
      <c r="P39099" s="30"/>
      <c r="T39099" s="2"/>
      <c r="V39099" s="2"/>
      <c r="W39099" s="28"/>
      <c r="Y39099" s="30"/>
      <c r="Z39099" s="30"/>
      <c r="AB39099" s="6"/>
    </row>
    <row r="39100" spans="1:28">
      <c r="A39100" s="2"/>
      <c r="B39100" s="2"/>
      <c r="C39100" s="2"/>
      <c r="G39100" s="94"/>
      <c r="H39100" s="94"/>
      <c r="I39100" s="94"/>
      <c r="J39100" s="2"/>
      <c r="P39100" s="30"/>
      <c r="T39100" s="2"/>
      <c r="V39100" s="2"/>
      <c r="W39100" s="28"/>
      <c r="Y39100" s="30"/>
      <c r="Z39100" s="30"/>
      <c r="AB39100" s="6"/>
    </row>
    <row r="39101" spans="1:28">
      <c r="A39101" s="2"/>
      <c r="B39101" s="2"/>
      <c r="C39101" s="2"/>
      <c r="G39101" s="94"/>
      <c r="H39101" s="94"/>
      <c r="I39101" s="94"/>
      <c r="J39101" s="2"/>
      <c r="P39101" s="30"/>
      <c r="T39101" s="2"/>
      <c r="V39101" s="2"/>
      <c r="W39101" s="28"/>
      <c r="Y39101" s="30"/>
      <c r="Z39101" s="30"/>
      <c r="AB39101" s="6"/>
    </row>
    <row r="39102" spans="1:28">
      <c r="A39102" s="2"/>
      <c r="B39102" s="2"/>
      <c r="C39102" s="2"/>
      <c r="G39102" s="94"/>
      <c r="H39102" s="94"/>
      <c r="I39102" s="94"/>
      <c r="J39102" s="2"/>
      <c r="P39102" s="30"/>
      <c r="T39102" s="2"/>
      <c r="V39102" s="2"/>
      <c r="W39102" s="28"/>
      <c r="Y39102" s="30"/>
      <c r="Z39102" s="30"/>
      <c r="AB39102" s="6"/>
    </row>
    <row r="39103" spans="1:28">
      <c r="A39103" s="2"/>
      <c r="B39103" s="2"/>
      <c r="C39103" s="2"/>
      <c r="G39103" s="94"/>
      <c r="H39103" s="94"/>
      <c r="I39103" s="94"/>
      <c r="J39103" s="2"/>
      <c r="P39103" s="30"/>
      <c r="T39103" s="2"/>
      <c r="V39103" s="2"/>
      <c r="W39103" s="28"/>
      <c r="Y39103" s="30"/>
      <c r="Z39103" s="30"/>
      <c r="AB39103" s="6"/>
    </row>
    <row r="39104" spans="1:28">
      <c r="A39104" s="2"/>
      <c r="B39104" s="2"/>
      <c r="C39104" s="2"/>
      <c r="G39104" s="94"/>
      <c r="H39104" s="94"/>
      <c r="I39104" s="94"/>
      <c r="J39104" s="2"/>
      <c r="P39104" s="30"/>
      <c r="T39104" s="2"/>
      <c r="V39104" s="2"/>
      <c r="W39104" s="28"/>
      <c r="Y39104" s="30"/>
      <c r="Z39104" s="30"/>
      <c r="AB39104" s="6"/>
    </row>
    <row r="39105" spans="1:28">
      <c r="A39105" s="2"/>
      <c r="B39105" s="2"/>
      <c r="C39105" s="2"/>
      <c r="G39105" s="94"/>
      <c r="H39105" s="94"/>
      <c r="I39105" s="94"/>
      <c r="J39105" s="2"/>
      <c r="P39105" s="30"/>
      <c r="T39105" s="2"/>
      <c r="V39105" s="2"/>
      <c r="W39105" s="28"/>
      <c r="Y39105" s="30"/>
      <c r="Z39105" s="30"/>
      <c r="AB39105" s="6"/>
    </row>
    <row r="39106" spans="1:28">
      <c r="A39106" s="2"/>
      <c r="B39106" s="2"/>
      <c r="C39106" s="2"/>
      <c r="G39106" s="94"/>
      <c r="H39106" s="94"/>
      <c r="I39106" s="94"/>
      <c r="J39106" s="2"/>
      <c r="P39106" s="30"/>
      <c r="T39106" s="2"/>
      <c r="V39106" s="2"/>
      <c r="W39106" s="28"/>
      <c r="Y39106" s="30"/>
      <c r="Z39106" s="30"/>
      <c r="AB39106" s="6"/>
    </row>
    <row r="39107" spans="1:28">
      <c r="A39107" s="2"/>
      <c r="B39107" s="2"/>
      <c r="C39107" s="2"/>
      <c r="G39107" s="94"/>
      <c r="H39107" s="94"/>
      <c r="I39107" s="94"/>
      <c r="J39107" s="2"/>
      <c r="P39107" s="30"/>
      <c r="T39107" s="2"/>
      <c r="V39107" s="2"/>
      <c r="W39107" s="28"/>
      <c r="Y39107" s="30"/>
      <c r="Z39107" s="30"/>
      <c r="AB39107" s="6"/>
    </row>
    <row r="39108" spans="1:28">
      <c r="A39108" s="2"/>
      <c r="B39108" s="2"/>
      <c r="C39108" s="2"/>
      <c r="G39108" s="94"/>
      <c r="H39108" s="94"/>
      <c r="I39108" s="94"/>
      <c r="J39108" s="2"/>
      <c r="P39108" s="30"/>
      <c r="T39108" s="2"/>
      <c r="V39108" s="2"/>
      <c r="W39108" s="28"/>
      <c r="Y39108" s="30"/>
      <c r="Z39108" s="30"/>
      <c r="AB39108" s="6"/>
    </row>
    <row r="39109" spans="1:28">
      <c r="A39109" s="2"/>
      <c r="B39109" s="2"/>
      <c r="C39109" s="2"/>
      <c r="G39109" s="94"/>
      <c r="H39109" s="94"/>
      <c r="I39109" s="94"/>
      <c r="J39109" s="2"/>
      <c r="P39109" s="30"/>
      <c r="T39109" s="2"/>
      <c r="V39109" s="2"/>
      <c r="W39109" s="28"/>
      <c r="Y39109" s="30"/>
      <c r="Z39109" s="30"/>
      <c r="AB39109" s="6"/>
    </row>
    <row r="39110" spans="1:28">
      <c r="A39110" s="2"/>
      <c r="B39110" s="2"/>
      <c r="C39110" s="2"/>
      <c r="G39110" s="94"/>
      <c r="H39110" s="94"/>
      <c r="I39110" s="94"/>
      <c r="J39110" s="2"/>
      <c r="P39110" s="30"/>
      <c r="T39110" s="2"/>
      <c r="V39110" s="2"/>
      <c r="W39110" s="28"/>
      <c r="Y39110" s="30"/>
      <c r="Z39110" s="30"/>
      <c r="AB39110" s="6"/>
    </row>
    <row r="39111" spans="1:28">
      <c r="A39111" s="2"/>
      <c r="B39111" s="2"/>
      <c r="C39111" s="2"/>
      <c r="G39111" s="94"/>
      <c r="H39111" s="94"/>
      <c r="I39111" s="94"/>
      <c r="J39111" s="2"/>
      <c r="P39111" s="30"/>
      <c r="T39111" s="2"/>
      <c r="V39111" s="2"/>
      <c r="W39111" s="28"/>
      <c r="Y39111" s="30"/>
      <c r="Z39111" s="30"/>
      <c r="AB39111" s="6"/>
    </row>
    <row r="39112" spans="1:28">
      <c r="A39112" s="2"/>
      <c r="B39112" s="2"/>
      <c r="C39112" s="2"/>
      <c r="G39112" s="94"/>
      <c r="H39112" s="94"/>
      <c r="I39112" s="94"/>
      <c r="J39112" s="2"/>
      <c r="P39112" s="30"/>
      <c r="T39112" s="2"/>
      <c r="V39112" s="2"/>
      <c r="W39112" s="28"/>
      <c r="Y39112" s="30"/>
      <c r="Z39112" s="30"/>
      <c r="AB39112" s="6"/>
    </row>
    <row r="39113" spans="1:28">
      <c r="A39113" s="2"/>
      <c r="B39113" s="2"/>
      <c r="C39113" s="2"/>
      <c r="G39113" s="94"/>
      <c r="H39113" s="94"/>
      <c r="I39113" s="94"/>
      <c r="J39113" s="2"/>
      <c r="P39113" s="30"/>
      <c r="T39113" s="2"/>
      <c r="V39113" s="2"/>
      <c r="W39113" s="28"/>
      <c r="Y39113" s="30"/>
      <c r="Z39113" s="30"/>
      <c r="AB39113" s="6"/>
    </row>
    <row r="39114" spans="1:28">
      <c r="A39114" s="2"/>
      <c r="B39114" s="2"/>
      <c r="C39114" s="2"/>
      <c r="G39114" s="94"/>
      <c r="H39114" s="94"/>
      <c r="I39114" s="94"/>
      <c r="J39114" s="2"/>
      <c r="P39114" s="30"/>
      <c r="T39114" s="2"/>
      <c r="V39114" s="2"/>
      <c r="W39114" s="28"/>
      <c r="Y39114" s="30"/>
      <c r="Z39114" s="30"/>
      <c r="AB39114" s="6"/>
    </row>
    <row r="39115" spans="1:28">
      <c r="A39115" s="2"/>
      <c r="B39115" s="2"/>
      <c r="C39115" s="2"/>
      <c r="G39115" s="94"/>
      <c r="H39115" s="94"/>
      <c r="I39115" s="94"/>
      <c r="J39115" s="2"/>
      <c r="P39115" s="30"/>
      <c r="T39115" s="2"/>
      <c r="V39115" s="2"/>
      <c r="W39115" s="28"/>
      <c r="Y39115" s="30"/>
      <c r="Z39115" s="30"/>
      <c r="AB39115" s="6"/>
    </row>
    <row r="39116" spans="1:28">
      <c r="A39116" s="2"/>
      <c r="B39116" s="2"/>
      <c r="C39116" s="2"/>
      <c r="G39116" s="94"/>
      <c r="H39116" s="94"/>
      <c r="I39116" s="94"/>
      <c r="J39116" s="2"/>
      <c r="P39116" s="30"/>
      <c r="T39116" s="2"/>
      <c r="V39116" s="2"/>
      <c r="W39116" s="28"/>
      <c r="Y39116" s="30"/>
      <c r="Z39116" s="30"/>
      <c r="AB39116" s="6"/>
    </row>
    <row r="39117" spans="1:28">
      <c r="A39117" s="2"/>
      <c r="B39117" s="2"/>
      <c r="C39117" s="2"/>
      <c r="G39117" s="94"/>
      <c r="H39117" s="94"/>
      <c r="I39117" s="94"/>
      <c r="J39117" s="2"/>
      <c r="P39117" s="30"/>
      <c r="T39117" s="2"/>
      <c r="V39117" s="2"/>
      <c r="W39117" s="28"/>
      <c r="Y39117" s="30"/>
      <c r="Z39117" s="30"/>
      <c r="AB39117" s="6"/>
    </row>
    <row r="39118" spans="1:28">
      <c r="A39118" s="2"/>
      <c r="B39118" s="2"/>
      <c r="C39118" s="2"/>
      <c r="G39118" s="94"/>
      <c r="H39118" s="94"/>
      <c r="I39118" s="94"/>
      <c r="J39118" s="2"/>
      <c r="P39118" s="30"/>
      <c r="T39118" s="2"/>
      <c r="V39118" s="2"/>
      <c r="W39118" s="28"/>
      <c r="Y39118" s="30"/>
      <c r="Z39118" s="30"/>
      <c r="AB39118" s="6"/>
    </row>
    <row r="39119" spans="1:28">
      <c r="A39119" s="2"/>
      <c r="B39119" s="2"/>
      <c r="C39119" s="2"/>
      <c r="G39119" s="94"/>
      <c r="H39119" s="94"/>
      <c r="I39119" s="94"/>
      <c r="J39119" s="2"/>
      <c r="P39119" s="30"/>
      <c r="T39119" s="2"/>
      <c r="V39119" s="2"/>
      <c r="W39119" s="28"/>
      <c r="Y39119" s="30"/>
      <c r="Z39119" s="30"/>
      <c r="AB39119" s="6"/>
    </row>
    <row r="39120" spans="1:28">
      <c r="A39120" s="2"/>
      <c r="B39120" s="2"/>
      <c r="C39120" s="2"/>
      <c r="G39120" s="94"/>
      <c r="H39120" s="94"/>
      <c r="I39120" s="94"/>
      <c r="J39120" s="2"/>
      <c r="P39120" s="30"/>
      <c r="T39120" s="2"/>
      <c r="V39120" s="2"/>
      <c r="W39120" s="28"/>
      <c r="Y39120" s="30"/>
      <c r="Z39120" s="30"/>
      <c r="AB39120" s="6"/>
    </row>
    <row r="39121" spans="1:28">
      <c r="A39121" s="2"/>
      <c r="B39121" s="2"/>
      <c r="C39121" s="2"/>
      <c r="G39121" s="94"/>
      <c r="H39121" s="94"/>
      <c r="I39121" s="94"/>
      <c r="J39121" s="2"/>
      <c r="P39121" s="30"/>
      <c r="T39121" s="2"/>
      <c r="V39121" s="2"/>
      <c r="W39121" s="28"/>
      <c r="Y39121" s="30"/>
      <c r="Z39121" s="30"/>
      <c r="AB39121" s="6"/>
    </row>
    <row r="39122" spans="1:28">
      <c r="A39122" s="2"/>
      <c r="B39122" s="2"/>
      <c r="C39122" s="2"/>
      <c r="G39122" s="94"/>
      <c r="H39122" s="94"/>
      <c r="I39122" s="94"/>
      <c r="J39122" s="2"/>
      <c r="P39122" s="30"/>
      <c r="T39122" s="2"/>
      <c r="V39122" s="2"/>
      <c r="W39122" s="28"/>
      <c r="Y39122" s="30"/>
      <c r="Z39122" s="30"/>
      <c r="AB39122" s="6"/>
    </row>
    <row r="39123" spans="1:28">
      <c r="A39123" s="2"/>
      <c r="B39123" s="2"/>
      <c r="C39123" s="2"/>
      <c r="G39123" s="94"/>
      <c r="H39123" s="94"/>
      <c r="I39123" s="94"/>
      <c r="J39123" s="2"/>
      <c r="P39123" s="30"/>
      <c r="T39123" s="2"/>
      <c r="V39123" s="2"/>
      <c r="W39123" s="28"/>
      <c r="Y39123" s="30"/>
      <c r="Z39123" s="30"/>
      <c r="AB39123" s="6"/>
    </row>
    <row r="39124" spans="1:28">
      <c r="A39124" s="2"/>
      <c r="B39124" s="2"/>
      <c r="C39124" s="2"/>
      <c r="G39124" s="94"/>
      <c r="H39124" s="94"/>
      <c r="I39124" s="94"/>
      <c r="J39124" s="2"/>
      <c r="P39124" s="30"/>
      <c r="T39124" s="2"/>
      <c r="V39124" s="2"/>
      <c r="W39124" s="28"/>
      <c r="Y39124" s="30"/>
      <c r="Z39124" s="30"/>
      <c r="AB39124" s="6"/>
    </row>
    <row r="39125" spans="1:28">
      <c r="A39125" s="2"/>
      <c r="B39125" s="2"/>
      <c r="C39125" s="2"/>
      <c r="G39125" s="94"/>
      <c r="H39125" s="94"/>
      <c r="I39125" s="94"/>
      <c r="J39125" s="2"/>
      <c r="P39125" s="30"/>
      <c r="T39125" s="2"/>
      <c r="V39125" s="2"/>
      <c r="W39125" s="28"/>
      <c r="Y39125" s="30"/>
      <c r="Z39125" s="30"/>
      <c r="AB39125" s="6"/>
    </row>
    <row r="39126" spans="1:28">
      <c r="A39126" s="2"/>
      <c r="B39126" s="2"/>
      <c r="C39126" s="2"/>
      <c r="G39126" s="94"/>
      <c r="H39126" s="94"/>
      <c r="I39126" s="94"/>
      <c r="J39126" s="2"/>
      <c r="P39126" s="30"/>
      <c r="T39126" s="2"/>
      <c r="V39126" s="2"/>
      <c r="W39126" s="28"/>
      <c r="Y39126" s="30"/>
      <c r="Z39126" s="30"/>
      <c r="AB39126" s="6"/>
    </row>
    <row r="39127" spans="1:28">
      <c r="A39127" s="2"/>
      <c r="B39127" s="2"/>
      <c r="C39127" s="2"/>
      <c r="G39127" s="94"/>
      <c r="H39127" s="94"/>
      <c r="I39127" s="94"/>
      <c r="J39127" s="2"/>
      <c r="P39127" s="30"/>
      <c r="T39127" s="2"/>
      <c r="V39127" s="2"/>
      <c r="W39127" s="28"/>
      <c r="Y39127" s="30"/>
      <c r="Z39127" s="30"/>
      <c r="AB39127" s="6"/>
    </row>
    <row r="39128" spans="1:28">
      <c r="A39128" s="2"/>
      <c r="B39128" s="2"/>
      <c r="C39128" s="2"/>
      <c r="G39128" s="94"/>
      <c r="H39128" s="94"/>
      <c r="I39128" s="94"/>
      <c r="J39128" s="2"/>
      <c r="P39128" s="30"/>
      <c r="T39128" s="2"/>
      <c r="V39128" s="2"/>
      <c r="W39128" s="28"/>
      <c r="Y39128" s="30"/>
      <c r="Z39128" s="30"/>
      <c r="AB39128" s="6"/>
    </row>
    <row r="39129" spans="1:28">
      <c r="A39129" s="2"/>
      <c r="B39129" s="2"/>
      <c r="C39129" s="2"/>
      <c r="G39129" s="94"/>
      <c r="H39129" s="94"/>
      <c r="I39129" s="94"/>
      <c r="J39129" s="2"/>
      <c r="P39129" s="30"/>
      <c r="T39129" s="2"/>
      <c r="V39129" s="2"/>
      <c r="W39129" s="28"/>
      <c r="Y39129" s="30"/>
      <c r="Z39129" s="30"/>
      <c r="AB39129" s="6"/>
    </row>
    <row r="39130" spans="1:28">
      <c r="A39130" s="2"/>
      <c r="B39130" s="2"/>
      <c r="C39130" s="2"/>
      <c r="G39130" s="94"/>
      <c r="H39130" s="94"/>
      <c r="I39130" s="94"/>
      <c r="J39130" s="2"/>
      <c r="P39130" s="30"/>
      <c r="T39130" s="2"/>
      <c r="V39130" s="2"/>
      <c r="W39130" s="28"/>
      <c r="Y39130" s="30"/>
      <c r="Z39130" s="30"/>
      <c r="AB39130" s="6"/>
    </row>
    <row r="39131" spans="1:28">
      <c r="A39131" s="2"/>
      <c r="B39131" s="2"/>
      <c r="C39131" s="2"/>
      <c r="G39131" s="94"/>
      <c r="H39131" s="94"/>
      <c r="I39131" s="94"/>
      <c r="J39131" s="2"/>
      <c r="P39131" s="30"/>
      <c r="T39131" s="2"/>
      <c r="V39131" s="2"/>
      <c r="W39131" s="28"/>
      <c r="Y39131" s="30"/>
      <c r="Z39131" s="30"/>
      <c r="AB39131" s="6"/>
    </row>
    <row r="39132" spans="1:28">
      <c r="A39132" s="2"/>
      <c r="B39132" s="2"/>
      <c r="C39132" s="2"/>
      <c r="G39132" s="94"/>
      <c r="H39132" s="94"/>
      <c r="I39132" s="94"/>
      <c r="J39132" s="2"/>
      <c r="P39132" s="30"/>
      <c r="T39132" s="2"/>
      <c r="V39132" s="2"/>
      <c r="W39132" s="28"/>
      <c r="Y39132" s="30"/>
      <c r="Z39132" s="30"/>
      <c r="AB39132" s="6"/>
    </row>
    <row r="39133" spans="1:28">
      <c r="A39133" s="2"/>
      <c r="B39133" s="2"/>
      <c r="C39133" s="2"/>
      <c r="G39133" s="94"/>
      <c r="H39133" s="94"/>
      <c r="I39133" s="94"/>
      <c r="J39133" s="2"/>
      <c r="P39133" s="30"/>
      <c r="T39133" s="2"/>
      <c r="V39133" s="2"/>
      <c r="W39133" s="28"/>
      <c r="Y39133" s="30"/>
      <c r="Z39133" s="30"/>
      <c r="AB39133" s="6"/>
    </row>
    <row r="39134" spans="1:28">
      <c r="A39134" s="2"/>
      <c r="B39134" s="2"/>
      <c r="C39134" s="2"/>
      <c r="G39134" s="94"/>
      <c r="H39134" s="94"/>
      <c r="I39134" s="94"/>
      <c r="J39134" s="2"/>
      <c r="P39134" s="30"/>
      <c r="T39134" s="2"/>
      <c r="V39134" s="2"/>
      <c r="W39134" s="28"/>
      <c r="Y39134" s="30"/>
      <c r="Z39134" s="30"/>
      <c r="AB39134" s="6"/>
    </row>
    <row r="39135" spans="1:28">
      <c r="A39135" s="2"/>
      <c r="B39135" s="2"/>
      <c r="C39135" s="2"/>
      <c r="G39135" s="94"/>
      <c r="H39135" s="94"/>
      <c r="I39135" s="94"/>
      <c r="J39135" s="2"/>
      <c r="P39135" s="30"/>
      <c r="T39135" s="2"/>
      <c r="V39135" s="2"/>
      <c r="W39135" s="28"/>
      <c r="Y39135" s="30"/>
      <c r="Z39135" s="30"/>
      <c r="AB39135" s="6"/>
    </row>
    <row r="39136" spans="1:28">
      <c r="A39136" s="2"/>
      <c r="B39136" s="2"/>
      <c r="C39136" s="2"/>
      <c r="G39136" s="94"/>
      <c r="H39136" s="94"/>
      <c r="I39136" s="94"/>
      <c r="J39136" s="2"/>
      <c r="P39136" s="30"/>
      <c r="T39136" s="2"/>
      <c r="V39136" s="2"/>
      <c r="W39136" s="28"/>
      <c r="Y39136" s="30"/>
      <c r="Z39136" s="30"/>
      <c r="AB39136" s="6"/>
    </row>
    <row r="39137" spans="1:28">
      <c r="A39137" s="2"/>
      <c r="B39137" s="2"/>
      <c r="C39137" s="2"/>
      <c r="G39137" s="94"/>
      <c r="H39137" s="94"/>
      <c r="I39137" s="94"/>
      <c r="J39137" s="2"/>
      <c r="P39137" s="30"/>
      <c r="T39137" s="2"/>
      <c r="V39137" s="2"/>
      <c r="W39137" s="28"/>
      <c r="Y39137" s="30"/>
      <c r="Z39137" s="30"/>
      <c r="AB39137" s="6"/>
    </row>
    <row r="39138" spans="1:28">
      <c r="A39138" s="2"/>
      <c r="B39138" s="2"/>
      <c r="C39138" s="2"/>
      <c r="G39138" s="94"/>
      <c r="H39138" s="94"/>
      <c r="I39138" s="94"/>
      <c r="J39138" s="2"/>
      <c r="P39138" s="30"/>
      <c r="T39138" s="2"/>
      <c r="V39138" s="2"/>
      <c r="W39138" s="28"/>
      <c r="Y39138" s="30"/>
      <c r="Z39138" s="30"/>
      <c r="AB39138" s="6"/>
    </row>
    <row r="39139" spans="1:28">
      <c r="A39139" s="2"/>
      <c r="B39139" s="2"/>
      <c r="C39139" s="2"/>
      <c r="G39139" s="94"/>
      <c r="H39139" s="94"/>
      <c r="I39139" s="94"/>
      <c r="J39139" s="2"/>
      <c r="P39139" s="30"/>
      <c r="T39139" s="2"/>
      <c r="V39139" s="2"/>
      <c r="W39139" s="28"/>
      <c r="Y39139" s="30"/>
      <c r="Z39139" s="30"/>
      <c r="AB39139" s="6"/>
    </row>
    <row r="39140" spans="1:28">
      <c r="A39140" s="2"/>
      <c r="B39140" s="2"/>
      <c r="C39140" s="2"/>
      <c r="G39140" s="94"/>
      <c r="H39140" s="94"/>
      <c r="I39140" s="94"/>
      <c r="J39140" s="2"/>
      <c r="P39140" s="30"/>
      <c r="T39140" s="2"/>
      <c r="V39140" s="2"/>
      <c r="W39140" s="28"/>
      <c r="Y39140" s="30"/>
      <c r="Z39140" s="30"/>
      <c r="AB39140" s="6"/>
    </row>
    <row r="39141" spans="1:28">
      <c r="A39141" s="2"/>
      <c r="B39141" s="2"/>
      <c r="C39141" s="2"/>
      <c r="G39141" s="94"/>
      <c r="H39141" s="94"/>
      <c r="I39141" s="94"/>
      <c r="J39141" s="2"/>
      <c r="P39141" s="30"/>
      <c r="T39141" s="2"/>
      <c r="V39141" s="2"/>
      <c r="W39141" s="28"/>
      <c r="Y39141" s="30"/>
      <c r="Z39141" s="30"/>
      <c r="AB39141" s="6"/>
    </row>
    <row r="39142" spans="1:28">
      <c r="A39142" s="2"/>
      <c r="B39142" s="2"/>
      <c r="C39142" s="2"/>
      <c r="G39142" s="94"/>
      <c r="H39142" s="94"/>
      <c r="I39142" s="94"/>
      <c r="J39142" s="2"/>
      <c r="P39142" s="30"/>
      <c r="T39142" s="2"/>
      <c r="V39142" s="2"/>
      <c r="W39142" s="28"/>
      <c r="Y39142" s="30"/>
      <c r="Z39142" s="30"/>
      <c r="AB39142" s="6"/>
    </row>
    <row r="39143" spans="1:28">
      <c r="A39143" s="2"/>
      <c r="B39143" s="2"/>
      <c r="C39143" s="2"/>
      <c r="G39143" s="94"/>
      <c r="H39143" s="94"/>
      <c r="I39143" s="94"/>
      <c r="J39143" s="2"/>
      <c r="P39143" s="30"/>
      <c r="T39143" s="2"/>
      <c r="V39143" s="2"/>
      <c r="W39143" s="28"/>
      <c r="Y39143" s="30"/>
      <c r="Z39143" s="30"/>
      <c r="AB39143" s="6"/>
    </row>
    <row r="39144" spans="1:28">
      <c r="A39144" s="2"/>
      <c r="B39144" s="2"/>
      <c r="C39144" s="2"/>
      <c r="G39144" s="94"/>
      <c r="H39144" s="94"/>
      <c r="I39144" s="94"/>
      <c r="J39144" s="2"/>
      <c r="P39144" s="30"/>
      <c r="T39144" s="2"/>
      <c r="V39144" s="2"/>
      <c r="W39144" s="28"/>
      <c r="Y39144" s="30"/>
      <c r="Z39144" s="30"/>
      <c r="AB39144" s="6"/>
    </row>
    <row r="39145" spans="1:28">
      <c r="A39145" s="2"/>
      <c r="B39145" s="2"/>
      <c r="C39145" s="2"/>
      <c r="G39145" s="94"/>
      <c r="H39145" s="94"/>
      <c r="I39145" s="94"/>
      <c r="J39145" s="2"/>
      <c r="P39145" s="30"/>
      <c r="T39145" s="2"/>
      <c r="V39145" s="2"/>
      <c r="W39145" s="28"/>
      <c r="Y39145" s="30"/>
      <c r="Z39145" s="30"/>
      <c r="AB39145" s="6"/>
    </row>
    <row r="39146" spans="1:28">
      <c r="A39146" s="2"/>
      <c r="B39146" s="2"/>
      <c r="C39146" s="2"/>
      <c r="G39146" s="94"/>
      <c r="H39146" s="94"/>
      <c r="I39146" s="94"/>
      <c r="J39146" s="2"/>
      <c r="P39146" s="30"/>
      <c r="T39146" s="2"/>
      <c r="V39146" s="2"/>
      <c r="W39146" s="28"/>
      <c r="Y39146" s="30"/>
      <c r="Z39146" s="30"/>
      <c r="AB39146" s="6"/>
    </row>
    <row r="39147" spans="1:28">
      <c r="A39147" s="2"/>
      <c r="B39147" s="2"/>
      <c r="C39147" s="2"/>
      <c r="G39147" s="94"/>
      <c r="H39147" s="94"/>
      <c r="I39147" s="94"/>
      <c r="J39147" s="2"/>
      <c r="P39147" s="30"/>
      <c r="T39147" s="2"/>
      <c r="V39147" s="2"/>
      <c r="W39147" s="28"/>
      <c r="Y39147" s="30"/>
      <c r="Z39147" s="30"/>
      <c r="AB39147" s="6"/>
    </row>
    <row r="39148" spans="1:28">
      <c r="A39148" s="2"/>
      <c r="B39148" s="2"/>
      <c r="C39148" s="2"/>
      <c r="G39148" s="94"/>
      <c r="H39148" s="94"/>
      <c r="I39148" s="94"/>
      <c r="J39148" s="2"/>
      <c r="P39148" s="30"/>
      <c r="T39148" s="2"/>
      <c r="V39148" s="2"/>
      <c r="W39148" s="28"/>
      <c r="Y39148" s="30"/>
      <c r="Z39148" s="30"/>
      <c r="AB39148" s="6"/>
    </row>
    <row r="39149" spans="1:28">
      <c r="A39149" s="2"/>
      <c r="B39149" s="2"/>
      <c r="C39149" s="2"/>
      <c r="G39149" s="94"/>
      <c r="H39149" s="94"/>
      <c r="I39149" s="94"/>
      <c r="J39149" s="2"/>
      <c r="P39149" s="30"/>
      <c r="T39149" s="2"/>
      <c r="V39149" s="2"/>
      <c r="W39149" s="28"/>
      <c r="Y39149" s="30"/>
      <c r="Z39149" s="30"/>
      <c r="AB39149" s="6"/>
    </row>
    <row r="39150" spans="1:28">
      <c r="A39150" s="2"/>
      <c r="B39150" s="2"/>
      <c r="C39150" s="2"/>
      <c r="G39150" s="94"/>
      <c r="H39150" s="94"/>
      <c r="I39150" s="94"/>
      <c r="J39150" s="2"/>
      <c r="P39150" s="30"/>
      <c r="T39150" s="2"/>
      <c r="V39150" s="2"/>
      <c r="W39150" s="28"/>
      <c r="Y39150" s="30"/>
      <c r="Z39150" s="30"/>
      <c r="AB39150" s="6"/>
    </row>
    <row r="39151" spans="1:28">
      <c r="A39151" s="2"/>
      <c r="B39151" s="2"/>
      <c r="C39151" s="2"/>
      <c r="G39151" s="94"/>
      <c r="H39151" s="94"/>
      <c r="I39151" s="94"/>
      <c r="J39151" s="2"/>
      <c r="P39151" s="30"/>
      <c r="T39151" s="2"/>
      <c r="V39151" s="2"/>
      <c r="W39151" s="28"/>
      <c r="Y39151" s="30"/>
      <c r="Z39151" s="30"/>
      <c r="AB39151" s="6"/>
    </row>
    <row r="39152" spans="1:28">
      <c r="A39152" s="2"/>
      <c r="B39152" s="2"/>
      <c r="C39152" s="2"/>
      <c r="G39152" s="94"/>
      <c r="H39152" s="94"/>
      <c r="I39152" s="94"/>
      <c r="J39152" s="2"/>
      <c r="P39152" s="30"/>
      <c r="T39152" s="2"/>
      <c r="V39152" s="2"/>
      <c r="W39152" s="28"/>
      <c r="Y39152" s="30"/>
      <c r="Z39152" s="30"/>
      <c r="AB39152" s="6"/>
    </row>
    <row r="39153" spans="1:28">
      <c r="A39153" s="2"/>
      <c r="B39153" s="2"/>
      <c r="C39153" s="2"/>
      <c r="G39153" s="94"/>
      <c r="H39153" s="94"/>
      <c r="I39153" s="94"/>
      <c r="J39153" s="2"/>
      <c r="P39153" s="30"/>
      <c r="T39153" s="2"/>
      <c r="V39153" s="2"/>
      <c r="W39153" s="28"/>
      <c r="Y39153" s="30"/>
      <c r="Z39153" s="30"/>
      <c r="AB39153" s="6"/>
    </row>
    <row r="39154" spans="1:28">
      <c r="A39154" s="2"/>
      <c r="B39154" s="2"/>
      <c r="C39154" s="2"/>
      <c r="G39154" s="94"/>
      <c r="H39154" s="94"/>
      <c r="I39154" s="94"/>
      <c r="J39154" s="2"/>
      <c r="P39154" s="30"/>
      <c r="T39154" s="2"/>
      <c r="V39154" s="2"/>
      <c r="W39154" s="28"/>
      <c r="Y39154" s="30"/>
      <c r="Z39154" s="30"/>
      <c r="AB39154" s="6"/>
    </row>
    <row r="39155" spans="1:28">
      <c r="A39155" s="2"/>
      <c r="B39155" s="2"/>
      <c r="C39155" s="2"/>
      <c r="G39155" s="94"/>
      <c r="H39155" s="94"/>
      <c r="I39155" s="94"/>
      <c r="J39155" s="2"/>
      <c r="P39155" s="30"/>
      <c r="T39155" s="2"/>
      <c r="V39155" s="2"/>
      <c r="W39155" s="28"/>
      <c r="Y39155" s="30"/>
      <c r="Z39155" s="30"/>
      <c r="AB39155" s="6"/>
    </row>
    <row r="39156" spans="1:28">
      <c r="A39156" s="2"/>
      <c r="B39156" s="2"/>
      <c r="C39156" s="2"/>
      <c r="G39156" s="94"/>
      <c r="H39156" s="94"/>
      <c r="I39156" s="94"/>
      <c r="J39156" s="2"/>
      <c r="P39156" s="30"/>
      <c r="T39156" s="2"/>
      <c r="V39156" s="2"/>
      <c r="W39156" s="28"/>
      <c r="Y39156" s="30"/>
      <c r="Z39156" s="30"/>
      <c r="AB39156" s="6"/>
    </row>
    <row r="39157" spans="1:28">
      <c r="A39157" s="2"/>
      <c r="B39157" s="2"/>
      <c r="C39157" s="2"/>
      <c r="G39157" s="94"/>
      <c r="H39157" s="94"/>
      <c r="I39157" s="94"/>
      <c r="J39157" s="2"/>
      <c r="P39157" s="30"/>
      <c r="T39157" s="2"/>
      <c r="V39157" s="2"/>
      <c r="W39157" s="28"/>
      <c r="Y39157" s="30"/>
      <c r="Z39157" s="30"/>
      <c r="AB39157" s="6"/>
    </row>
    <row r="39158" spans="1:28">
      <c r="A39158" s="2"/>
      <c r="B39158" s="2"/>
      <c r="C39158" s="2"/>
      <c r="G39158" s="94"/>
      <c r="H39158" s="94"/>
      <c r="I39158" s="94"/>
      <c r="J39158" s="2"/>
      <c r="P39158" s="30"/>
      <c r="T39158" s="2"/>
      <c r="V39158" s="2"/>
      <c r="W39158" s="28"/>
      <c r="Y39158" s="30"/>
      <c r="Z39158" s="30"/>
      <c r="AB39158" s="6"/>
    </row>
    <row r="39159" spans="1:28">
      <c r="A39159" s="2"/>
      <c r="B39159" s="2"/>
      <c r="C39159" s="2"/>
      <c r="G39159" s="94"/>
      <c r="H39159" s="94"/>
      <c r="I39159" s="94"/>
      <c r="J39159" s="2"/>
      <c r="P39159" s="30"/>
      <c r="T39159" s="2"/>
      <c r="V39159" s="2"/>
      <c r="W39159" s="28"/>
      <c r="Y39159" s="30"/>
      <c r="Z39159" s="30"/>
      <c r="AB39159" s="6"/>
    </row>
    <row r="39160" spans="1:28">
      <c r="A39160" s="2"/>
      <c r="B39160" s="2"/>
      <c r="C39160" s="2"/>
      <c r="G39160" s="94"/>
      <c r="H39160" s="94"/>
      <c r="I39160" s="94"/>
      <c r="J39160" s="2"/>
      <c r="P39160" s="30"/>
      <c r="T39160" s="2"/>
      <c r="V39160" s="2"/>
      <c r="W39160" s="28"/>
      <c r="Y39160" s="30"/>
      <c r="Z39160" s="30"/>
      <c r="AB39160" s="6"/>
    </row>
    <row r="39161" spans="1:28">
      <c r="A39161" s="2"/>
      <c r="B39161" s="2"/>
      <c r="C39161" s="2"/>
      <c r="G39161" s="94"/>
      <c r="H39161" s="94"/>
      <c r="I39161" s="94"/>
      <c r="J39161" s="2"/>
      <c r="P39161" s="30"/>
      <c r="T39161" s="2"/>
      <c r="V39161" s="2"/>
      <c r="W39161" s="28"/>
      <c r="Y39161" s="30"/>
      <c r="Z39161" s="30"/>
      <c r="AB39161" s="6"/>
    </row>
    <row r="39162" spans="1:28">
      <c r="A39162" s="2"/>
      <c r="B39162" s="2"/>
      <c r="C39162" s="2"/>
      <c r="G39162" s="94"/>
      <c r="H39162" s="94"/>
      <c r="I39162" s="94"/>
      <c r="J39162" s="2"/>
      <c r="P39162" s="30"/>
      <c r="T39162" s="2"/>
      <c r="V39162" s="2"/>
      <c r="W39162" s="28"/>
      <c r="Y39162" s="30"/>
      <c r="Z39162" s="30"/>
      <c r="AB39162" s="6"/>
    </row>
    <row r="39163" spans="1:28">
      <c r="A39163" s="2"/>
      <c r="B39163" s="2"/>
      <c r="C39163" s="2"/>
      <c r="G39163" s="94"/>
      <c r="H39163" s="94"/>
      <c r="I39163" s="94"/>
      <c r="J39163" s="2"/>
      <c r="P39163" s="30"/>
      <c r="T39163" s="2"/>
      <c r="V39163" s="2"/>
      <c r="W39163" s="28"/>
      <c r="Y39163" s="30"/>
      <c r="Z39163" s="30"/>
      <c r="AB39163" s="6"/>
    </row>
    <row r="39164" spans="1:28">
      <c r="A39164" s="2"/>
      <c r="B39164" s="2"/>
      <c r="C39164" s="2"/>
      <c r="G39164" s="94"/>
      <c r="H39164" s="94"/>
      <c r="I39164" s="94"/>
      <c r="J39164" s="2"/>
      <c r="P39164" s="30"/>
      <c r="T39164" s="2"/>
      <c r="V39164" s="2"/>
      <c r="W39164" s="28"/>
      <c r="Y39164" s="30"/>
      <c r="Z39164" s="30"/>
      <c r="AB39164" s="6"/>
    </row>
    <row r="39165" spans="1:28">
      <c r="A39165" s="2"/>
      <c r="B39165" s="2"/>
      <c r="C39165" s="2"/>
      <c r="G39165" s="94"/>
      <c r="H39165" s="94"/>
      <c r="I39165" s="94"/>
      <c r="J39165" s="2"/>
      <c r="P39165" s="30"/>
      <c r="T39165" s="2"/>
      <c r="V39165" s="2"/>
      <c r="W39165" s="28"/>
      <c r="Y39165" s="30"/>
      <c r="Z39165" s="30"/>
      <c r="AB39165" s="6"/>
    </row>
    <row r="39166" spans="1:28">
      <c r="A39166" s="2"/>
      <c r="B39166" s="2"/>
      <c r="C39166" s="2"/>
      <c r="G39166" s="94"/>
      <c r="H39166" s="94"/>
      <c r="I39166" s="94"/>
      <c r="J39166" s="2"/>
      <c r="P39166" s="30"/>
      <c r="T39166" s="2"/>
      <c r="V39166" s="2"/>
      <c r="W39166" s="28"/>
      <c r="Y39166" s="30"/>
      <c r="Z39166" s="30"/>
      <c r="AB39166" s="6"/>
    </row>
    <row r="39167" spans="1:28">
      <c r="A39167" s="2"/>
      <c r="B39167" s="2"/>
      <c r="C39167" s="2"/>
      <c r="G39167" s="94"/>
      <c r="H39167" s="94"/>
      <c r="I39167" s="94"/>
      <c r="J39167" s="2"/>
      <c r="P39167" s="30"/>
      <c r="T39167" s="2"/>
      <c r="V39167" s="2"/>
      <c r="W39167" s="28"/>
      <c r="Y39167" s="30"/>
      <c r="Z39167" s="30"/>
      <c r="AB39167" s="6"/>
    </row>
    <row r="39168" spans="1:28">
      <c r="A39168" s="2"/>
      <c r="B39168" s="2"/>
      <c r="C39168" s="2"/>
      <c r="G39168" s="94"/>
      <c r="H39168" s="94"/>
      <c r="I39168" s="94"/>
      <c r="J39168" s="2"/>
      <c r="P39168" s="30"/>
      <c r="T39168" s="2"/>
      <c r="V39168" s="2"/>
      <c r="W39168" s="28"/>
      <c r="Y39168" s="30"/>
      <c r="Z39168" s="30"/>
      <c r="AB39168" s="6"/>
    </row>
    <row r="39169" spans="1:28">
      <c r="A39169" s="2"/>
      <c r="B39169" s="2"/>
      <c r="C39169" s="2"/>
      <c r="G39169" s="94"/>
      <c r="H39169" s="94"/>
      <c r="I39169" s="94"/>
      <c r="J39169" s="2"/>
      <c r="P39169" s="30"/>
      <c r="T39169" s="2"/>
      <c r="V39169" s="2"/>
      <c r="W39169" s="28"/>
      <c r="Y39169" s="30"/>
      <c r="Z39169" s="30"/>
      <c r="AB39169" s="6"/>
    </row>
    <row r="39170" spans="1:28">
      <c r="A39170" s="2"/>
      <c r="B39170" s="2"/>
      <c r="C39170" s="2"/>
      <c r="G39170" s="94"/>
      <c r="H39170" s="94"/>
      <c r="I39170" s="94"/>
      <c r="J39170" s="2"/>
      <c r="P39170" s="30"/>
      <c r="T39170" s="2"/>
      <c r="V39170" s="2"/>
      <c r="W39170" s="28"/>
      <c r="Y39170" s="30"/>
      <c r="Z39170" s="30"/>
      <c r="AB39170" s="6"/>
    </row>
    <row r="39171" spans="1:28">
      <c r="A39171" s="2"/>
      <c r="B39171" s="2"/>
      <c r="C39171" s="2"/>
      <c r="G39171" s="94"/>
      <c r="H39171" s="94"/>
      <c r="I39171" s="94"/>
      <c r="J39171" s="2"/>
      <c r="P39171" s="30"/>
      <c r="T39171" s="2"/>
      <c r="V39171" s="2"/>
      <c r="W39171" s="28"/>
      <c r="Y39171" s="30"/>
      <c r="Z39171" s="30"/>
      <c r="AB39171" s="6"/>
    </row>
    <row r="39172" spans="1:28">
      <c r="A39172" s="2"/>
      <c r="B39172" s="2"/>
      <c r="C39172" s="2"/>
      <c r="G39172" s="94"/>
      <c r="H39172" s="94"/>
      <c r="I39172" s="94"/>
      <c r="J39172" s="2"/>
      <c r="P39172" s="30"/>
      <c r="T39172" s="2"/>
      <c r="V39172" s="2"/>
      <c r="W39172" s="28"/>
      <c r="Y39172" s="30"/>
      <c r="Z39172" s="30"/>
      <c r="AB39172" s="6"/>
    </row>
    <row r="39173" spans="1:28">
      <c r="A39173" s="2"/>
      <c r="B39173" s="2"/>
      <c r="C39173" s="2"/>
      <c r="G39173" s="94"/>
      <c r="H39173" s="94"/>
      <c r="I39173" s="94"/>
      <c r="J39173" s="2"/>
      <c r="P39173" s="30"/>
      <c r="T39173" s="2"/>
      <c r="V39173" s="2"/>
      <c r="W39173" s="28"/>
      <c r="Y39173" s="30"/>
      <c r="Z39173" s="30"/>
      <c r="AB39173" s="6"/>
    </row>
    <row r="39174" spans="1:28">
      <c r="A39174" s="2"/>
      <c r="B39174" s="2"/>
      <c r="C39174" s="2"/>
      <c r="G39174" s="94"/>
      <c r="H39174" s="94"/>
      <c r="I39174" s="94"/>
      <c r="J39174" s="2"/>
      <c r="P39174" s="30"/>
      <c r="T39174" s="2"/>
      <c r="V39174" s="2"/>
      <c r="W39174" s="28"/>
      <c r="Y39174" s="30"/>
      <c r="Z39174" s="30"/>
      <c r="AB39174" s="6"/>
    </row>
    <row r="39175" spans="1:28">
      <c r="A39175" s="2"/>
      <c r="B39175" s="2"/>
      <c r="C39175" s="2"/>
      <c r="G39175" s="94"/>
      <c r="H39175" s="94"/>
      <c r="I39175" s="94"/>
      <c r="J39175" s="2"/>
      <c r="P39175" s="30"/>
      <c r="T39175" s="2"/>
      <c r="V39175" s="2"/>
      <c r="W39175" s="28"/>
      <c r="Y39175" s="30"/>
      <c r="Z39175" s="30"/>
      <c r="AB39175" s="6"/>
    </row>
    <row r="39176" spans="1:28">
      <c r="A39176" s="2"/>
      <c r="B39176" s="2"/>
      <c r="C39176" s="2"/>
      <c r="G39176" s="94"/>
      <c r="H39176" s="94"/>
      <c r="I39176" s="94"/>
      <c r="J39176" s="2"/>
      <c r="P39176" s="30"/>
      <c r="T39176" s="2"/>
      <c r="V39176" s="2"/>
      <c r="W39176" s="28"/>
      <c r="Y39176" s="30"/>
      <c r="Z39176" s="30"/>
      <c r="AB39176" s="6"/>
    </row>
    <row r="39177" spans="1:28">
      <c r="A39177" s="2"/>
      <c r="B39177" s="2"/>
      <c r="C39177" s="2"/>
      <c r="G39177" s="94"/>
      <c r="H39177" s="94"/>
      <c r="I39177" s="94"/>
      <c r="J39177" s="2"/>
      <c r="P39177" s="30"/>
      <c r="T39177" s="2"/>
      <c r="V39177" s="2"/>
      <c r="W39177" s="28"/>
      <c r="Y39177" s="30"/>
      <c r="Z39177" s="30"/>
      <c r="AB39177" s="6"/>
    </row>
    <row r="39178" spans="1:28">
      <c r="A39178" s="2"/>
      <c r="B39178" s="2"/>
      <c r="C39178" s="2"/>
      <c r="G39178" s="94"/>
      <c r="H39178" s="94"/>
      <c r="I39178" s="94"/>
      <c r="J39178" s="2"/>
      <c r="P39178" s="30"/>
      <c r="T39178" s="2"/>
      <c r="V39178" s="2"/>
      <c r="W39178" s="28"/>
      <c r="Y39178" s="30"/>
      <c r="Z39178" s="30"/>
      <c r="AB39178" s="6"/>
    </row>
    <row r="39179" spans="1:28">
      <c r="A39179" s="2"/>
      <c r="B39179" s="2"/>
      <c r="C39179" s="2"/>
      <c r="G39179" s="94"/>
      <c r="H39179" s="94"/>
      <c r="I39179" s="94"/>
      <c r="J39179" s="2"/>
      <c r="P39179" s="30"/>
      <c r="T39179" s="2"/>
      <c r="V39179" s="2"/>
      <c r="W39179" s="28"/>
      <c r="Y39179" s="30"/>
      <c r="Z39179" s="30"/>
      <c r="AB39179" s="6"/>
    </row>
    <row r="39180" spans="1:28">
      <c r="A39180" s="2"/>
      <c r="B39180" s="2"/>
      <c r="C39180" s="2"/>
      <c r="G39180" s="94"/>
      <c r="H39180" s="94"/>
      <c r="I39180" s="94"/>
      <c r="J39180" s="2"/>
      <c r="P39180" s="30"/>
      <c r="T39180" s="2"/>
      <c r="V39180" s="2"/>
      <c r="W39180" s="28"/>
      <c r="Y39180" s="30"/>
      <c r="Z39180" s="30"/>
      <c r="AB39180" s="6"/>
    </row>
    <row r="39181" spans="1:28">
      <c r="A39181" s="2"/>
      <c r="B39181" s="2"/>
      <c r="C39181" s="2"/>
      <c r="G39181" s="94"/>
      <c r="H39181" s="94"/>
      <c r="I39181" s="94"/>
      <c r="J39181" s="2"/>
      <c r="P39181" s="30"/>
      <c r="T39181" s="2"/>
      <c r="V39181" s="2"/>
      <c r="W39181" s="28"/>
      <c r="Y39181" s="30"/>
      <c r="Z39181" s="30"/>
      <c r="AB39181" s="6"/>
    </row>
    <row r="39182" spans="1:28">
      <c r="A39182" s="2"/>
      <c r="B39182" s="2"/>
      <c r="C39182" s="2"/>
      <c r="G39182" s="94"/>
      <c r="H39182" s="94"/>
      <c r="I39182" s="94"/>
      <c r="J39182" s="2"/>
      <c r="P39182" s="30"/>
      <c r="T39182" s="2"/>
      <c r="V39182" s="2"/>
      <c r="W39182" s="28"/>
      <c r="Y39182" s="30"/>
      <c r="Z39182" s="30"/>
      <c r="AB39182" s="6"/>
    </row>
    <row r="39183" spans="1:28">
      <c r="A39183" s="2"/>
      <c r="B39183" s="2"/>
      <c r="C39183" s="2"/>
      <c r="G39183" s="94"/>
      <c r="H39183" s="94"/>
      <c r="I39183" s="94"/>
      <c r="J39183" s="2"/>
      <c r="P39183" s="30"/>
      <c r="T39183" s="2"/>
      <c r="V39183" s="2"/>
      <c r="W39183" s="28"/>
      <c r="Y39183" s="30"/>
      <c r="Z39183" s="30"/>
      <c r="AB39183" s="6"/>
    </row>
    <row r="39184" spans="1:28">
      <c r="A39184" s="2"/>
      <c r="B39184" s="2"/>
      <c r="C39184" s="2"/>
      <c r="G39184" s="94"/>
      <c r="H39184" s="94"/>
      <c r="I39184" s="94"/>
      <c r="J39184" s="2"/>
      <c r="P39184" s="30"/>
      <c r="T39184" s="2"/>
      <c r="V39184" s="2"/>
      <c r="W39184" s="28"/>
      <c r="Y39184" s="30"/>
      <c r="Z39184" s="30"/>
      <c r="AB39184" s="6"/>
    </row>
    <row r="39185" spans="1:28">
      <c r="A39185" s="2"/>
      <c r="B39185" s="2"/>
      <c r="C39185" s="2"/>
      <c r="G39185" s="94"/>
      <c r="H39185" s="94"/>
      <c r="I39185" s="94"/>
      <c r="J39185" s="2"/>
      <c r="P39185" s="30"/>
      <c r="T39185" s="2"/>
      <c r="V39185" s="2"/>
      <c r="W39185" s="28"/>
      <c r="Y39185" s="30"/>
      <c r="Z39185" s="30"/>
      <c r="AB39185" s="6"/>
    </row>
    <row r="39186" spans="1:28">
      <c r="A39186" s="2"/>
      <c r="B39186" s="2"/>
      <c r="C39186" s="2"/>
      <c r="G39186" s="94"/>
      <c r="H39186" s="94"/>
      <c r="I39186" s="94"/>
      <c r="J39186" s="2"/>
      <c r="P39186" s="30"/>
      <c r="T39186" s="2"/>
      <c r="V39186" s="2"/>
      <c r="W39186" s="28"/>
      <c r="Y39186" s="30"/>
      <c r="Z39186" s="30"/>
      <c r="AB39186" s="6"/>
    </row>
    <row r="39187" spans="1:28">
      <c r="A39187" s="2"/>
      <c r="B39187" s="2"/>
      <c r="C39187" s="2"/>
      <c r="G39187" s="94"/>
      <c r="H39187" s="94"/>
      <c r="I39187" s="94"/>
      <c r="J39187" s="2"/>
      <c r="P39187" s="30"/>
      <c r="T39187" s="2"/>
      <c r="V39187" s="2"/>
      <c r="W39187" s="28"/>
      <c r="Y39187" s="30"/>
      <c r="Z39187" s="30"/>
      <c r="AB39187" s="6"/>
    </row>
    <row r="39188" spans="1:28">
      <c r="A39188" s="2"/>
      <c r="B39188" s="2"/>
      <c r="C39188" s="2"/>
      <c r="G39188" s="94"/>
      <c r="H39188" s="94"/>
      <c r="I39188" s="94"/>
      <c r="J39188" s="2"/>
      <c r="P39188" s="30"/>
      <c r="T39188" s="2"/>
      <c r="V39188" s="2"/>
      <c r="W39188" s="28"/>
      <c r="Y39188" s="30"/>
      <c r="Z39188" s="30"/>
      <c r="AB39188" s="6"/>
    </row>
    <row r="39189" spans="1:28">
      <c r="A39189" s="2"/>
      <c r="B39189" s="2"/>
      <c r="C39189" s="2"/>
      <c r="G39189" s="94"/>
      <c r="H39189" s="94"/>
      <c r="I39189" s="94"/>
      <c r="J39189" s="2"/>
      <c r="P39189" s="30"/>
      <c r="T39189" s="2"/>
      <c r="V39189" s="2"/>
      <c r="W39189" s="28"/>
      <c r="Y39189" s="30"/>
      <c r="Z39189" s="30"/>
      <c r="AB39189" s="6"/>
    </row>
    <row r="39190" spans="1:28">
      <c r="A39190" s="2"/>
      <c r="B39190" s="2"/>
      <c r="C39190" s="2"/>
      <c r="G39190" s="94"/>
      <c r="H39190" s="94"/>
      <c r="I39190" s="94"/>
      <c r="J39190" s="2"/>
      <c r="P39190" s="30"/>
      <c r="T39190" s="2"/>
      <c r="V39190" s="2"/>
      <c r="W39190" s="28"/>
      <c r="Y39190" s="30"/>
      <c r="Z39190" s="30"/>
      <c r="AB39190" s="6"/>
    </row>
    <row r="39191" spans="1:28">
      <c r="A39191" s="2"/>
      <c r="B39191" s="2"/>
      <c r="C39191" s="2"/>
      <c r="G39191" s="94"/>
      <c r="H39191" s="94"/>
      <c r="I39191" s="94"/>
      <c r="J39191" s="2"/>
      <c r="P39191" s="30"/>
      <c r="T39191" s="2"/>
      <c r="V39191" s="2"/>
      <c r="W39191" s="28"/>
      <c r="Y39191" s="30"/>
      <c r="Z39191" s="30"/>
      <c r="AB39191" s="6"/>
    </row>
    <row r="39192" spans="1:28">
      <c r="A39192" s="2"/>
      <c r="B39192" s="2"/>
      <c r="C39192" s="2"/>
      <c r="G39192" s="94"/>
      <c r="H39192" s="94"/>
      <c r="I39192" s="94"/>
      <c r="J39192" s="2"/>
      <c r="P39192" s="30"/>
      <c r="T39192" s="2"/>
      <c r="V39192" s="2"/>
      <c r="W39192" s="28"/>
      <c r="Y39192" s="30"/>
      <c r="Z39192" s="30"/>
      <c r="AB39192" s="6"/>
    </row>
    <row r="39193" spans="1:28">
      <c r="A39193" s="2"/>
      <c r="B39193" s="2"/>
      <c r="C39193" s="2"/>
      <c r="G39193" s="94"/>
      <c r="H39193" s="94"/>
      <c r="I39193" s="94"/>
      <c r="J39193" s="2"/>
      <c r="P39193" s="30"/>
      <c r="T39193" s="2"/>
      <c r="V39193" s="2"/>
      <c r="W39193" s="28"/>
      <c r="Y39193" s="30"/>
      <c r="Z39193" s="30"/>
      <c r="AB39193" s="6"/>
    </row>
    <row r="39194" spans="1:28">
      <c r="A39194" s="2"/>
      <c r="B39194" s="2"/>
      <c r="C39194" s="2"/>
      <c r="G39194" s="94"/>
      <c r="H39194" s="94"/>
      <c r="I39194" s="94"/>
      <c r="J39194" s="2"/>
      <c r="P39194" s="30"/>
      <c r="T39194" s="2"/>
      <c r="V39194" s="2"/>
      <c r="W39194" s="28"/>
      <c r="Y39194" s="30"/>
      <c r="Z39194" s="30"/>
      <c r="AB39194" s="6"/>
    </row>
    <row r="39195" spans="1:28">
      <c r="A39195" s="2"/>
      <c r="B39195" s="2"/>
      <c r="C39195" s="2"/>
      <c r="G39195" s="94"/>
      <c r="H39195" s="94"/>
      <c r="I39195" s="94"/>
      <c r="J39195" s="2"/>
      <c r="P39195" s="30"/>
      <c r="T39195" s="2"/>
      <c r="V39195" s="2"/>
      <c r="W39195" s="28"/>
      <c r="Y39195" s="30"/>
      <c r="Z39195" s="30"/>
      <c r="AB39195" s="6"/>
    </row>
    <row r="39196" spans="1:28">
      <c r="A39196" s="2"/>
      <c r="B39196" s="2"/>
      <c r="C39196" s="2"/>
      <c r="G39196" s="94"/>
      <c r="H39196" s="94"/>
      <c r="I39196" s="94"/>
      <c r="J39196" s="2"/>
      <c r="P39196" s="30"/>
      <c r="T39196" s="2"/>
      <c r="V39196" s="2"/>
      <c r="W39196" s="28"/>
      <c r="Y39196" s="30"/>
      <c r="Z39196" s="30"/>
      <c r="AB39196" s="6"/>
    </row>
    <row r="39197" spans="1:28">
      <c r="A39197" s="2"/>
      <c r="B39197" s="2"/>
      <c r="C39197" s="2"/>
      <c r="G39197" s="94"/>
      <c r="H39197" s="94"/>
      <c r="I39197" s="94"/>
      <c r="J39197" s="2"/>
      <c r="P39197" s="30"/>
      <c r="T39197" s="2"/>
      <c r="V39197" s="2"/>
      <c r="W39197" s="28"/>
      <c r="Y39197" s="30"/>
      <c r="Z39197" s="30"/>
      <c r="AB39197" s="6"/>
    </row>
    <row r="39198" spans="1:28">
      <c r="A39198" s="2"/>
      <c r="B39198" s="2"/>
      <c r="C39198" s="2"/>
      <c r="G39198" s="94"/>
      <c r="H39198" s="94"/>
      <c r="I39198" s="94"/>
      <c r="J39198" s="2"/>
      <c r="P39198" s="30"/>
      <c r="T39198" s="2"/>
      <c r="V39198" s="2"/>
      <c r="W39198" s="28"/>
      <c r="Y39198" s="30"/>
      <c r="Z39198" s="30"/>
      <c r="AB39198" s="6"/>
    </row>
    <row r="39199" spans="1:28">
      <c r="A39199" s="2"/>
      <c r="B39199" s="2"/>
      <c r="C39199" s="2"/>
      <c r="G39199" s="94"/>
      <c r="H39199" s="94"/>
      <c r="I39199" s="94"/>
      <c r="J39199" s="2"/>
      <c r="P39199" s="30"/>
      <c r="T39199" s="2"/>
      <c r="V39199" s="2"/>
      <c r="W39199" s="28"/>
      <c r="Y39199" s="30"/>
      <c r="Z39199" s="30"/>
      <c r="AB39199" s="6"/>
    </row>
    <row r="39200" spans="1:28">
      <c r="A39200" s="2"/>
      <c r="B39200" s="2"/>
      <c r="C39200" s="2"/>
      <c r="G39200" s="94"/>
      <c r="H39200" s="94"/>
      <c r="I39200" s="94"/>
      <c r="J39200" s="2"/>
      <c r="P39200" s="30"/>
      <c r="T39200" s="2"/>
      <c r="V39200" s="2"/>
      <c r="W39200" s="28"/>
      <c r="Y39200" s="30"/>
      <c r="Z39200" s="30"/>
      <c r="AB39200" s="6"/>
    </row>
    <row r="39201" spans="1:28">
      <c r="A39201" s="2"/>
      <c r="B39201" s="2"/>
      <c r="C39201" s="2"/>
      <c r="G39201" s="94"/>
      <c r="H39201" s="94"/>
      <c r="I39201" s="94"/>
      <c r="J39201" s="2"/>
      <c r="P39201" s="30"/>
      <c r="T39201" s="2"/>
      <c r="V39201" s="2"/>
      <c r="W39201" s="28"/>
      <c r="Y39201" s="30"/>
      <c r="Z39201" s="30"/>
      <c r="AB39201" s="6"/>
    </row>
    <row r="39202" spans="1:28">
      <c r="A39202" s="2"/>
      <c r="B39202" s="2"/>
      <c r="C39202" s="2"/>
      <c r="G39202" s="94"/>
      <c r="H39202" s="94"/>
      <c r="I39202" s="94"/>
      <c r="J39202" s="2"/>
      <c r="P39202" s="30"/>
      <c r="T39202" s="2"/>
      <c r="V39202" s="2"/>
      <c r="W39202" s="28"/>
      <c r="Y39202" s="30"/>
      <c r="Z39202" s="30"/>
      <c r="AB39202" s="6"/>
    </row>
    <row r="39203" spans="1:28">
      <c r="A39203" s="2"/>
      <c r="B39203" s="2"/>
      <c r="C39203" s="2"/>
      <c r="G39203" s="94"/>
      <c r="H39203" s="94"/>
      <c r="I39203" s="94"/>
      <c r="J39203" s="2"/>
      <c r="P39203" s="30"/>
      <c r="T39203" s="2"/>
      <c r="V39203" s="2"/>
      <c r="W39203" s="28"/>
      <c r="Y39203" s="30"/>
      <c r="Z39203" s="30"/>
      <c r="AB39203" s="6"/>
    </row>
    <row r="39204" spans="1:28">
      <c r="A39204" s="2"/>
      <c r="B39204" s="2"/>
      <c r="C39204" s="2"/>
      <c r="G39204" s="94"/>
      <c r="H39204" s="94"/>
      <c r="I39204" s="94"/>
      <c r="J39204" s="2"/>
      <c r="P39204" s="30"/>
      <c r="T39204" s="2"/>
      <c r="V39204" s="2"/>
      <c r="W39204" s="28"/>
      <c r="Y39204" s="30"/>
      <c r="Z39204" s="30"/>
      <c r="AB39204" s="6"/>
    </row>
    <row r="39205" spans="1:28">
      <c r="A39205" s="2"/>
      <c r="B39205" s="2"/>
      <c r="C39205" s="2"/>
      <c r="G39205" s="94"/>
      <c r="H39205" s="94"/>
      <c r="I39205" s="94"/>
      <c r="J39205" s="2"/>
      <c r="P39205" s="30"/>
      <c r="T39205" s="2"/>
      <c r="V39205" s="2"/>
      <c r="W39205" s="28"/>
      <c r="Y39205" s="30"/>
      <c r="Z39205" s="30"/>
      <c r="AB39205" s="6"/>
    </row>
    <row r="39206" spans="1:28">
      <c r="A39206" s="2"/>
      <c r="B39206" s="2"/>
      <c r="C39206" s="2"/>
      <c r="G39206" s="94"/>
      <c r="H39206" s="94"/>
      <c r="I39206" s="94"/>
      <c r="J39206" s="2"/>
      <c r="P39206" s="30"/>
      <c r="T39206" s="2"/>
      <c r="V39206" s="2"/>
      <c r="W39206" s="28"/>
      <c r="Y39206" s="30"/>
      <c r="Z39206" s="30"/>
      <c r="AB39206" s="6"/>
    </row>
    <row r="39207" spans="1:28">
      <c r="A39207" s="2"/>
      <c r="B39207" s="2"/>
      <c r="C39207" s="2"/>
      <c r="G39207" s="94"/>
      <c r="H39207" s="94"/>
      <c r="I39207" s="94"/>
      <c r="J39207" s="2"/>
      <c r="P39207" s="30"/>
      <c r="T39207" s="2"/>
      <c r="V39207" s="2"/>
      <c r="W39207" s="28"/>
      <c r="Y39207" s="30"/>
      <c r="Z39207" s="30"/>
      <c r="AB39207" s="6"/>
    </row>
    <row r="39208" spans="1:28">
      <c r="A39208" s="2"/>
      <c r="B39208" s="2"/>
      <c r="C39208" s="2"/>
      <c r="G39208" s="94"/>
      <c r="H39208" s="94"/>
      <c r="I39208" s="94"/>
      <c r="J39208" s="2"/>
      <c r="P39208" s="30"/>
      <c r="T39208" s="2"/>
      <c r="V39208" s="2"/>
      <c r="W39208" s="28"/>
      <c r="Y39208" s="30"/>
      <c r="Z39208" s="30"/>
      <c r="AB39208" s="6"/>
    </row>
    <row r="39209" spans="1:28">
      <c r="A39209" s="2"/>
      <c r="B39209" s="2"/>
      <c r="C39209" s="2"/>
      <c r="G39209" s="94"/>
      <c r="H39209" s="94"/>
      <c r="I39209" s="94"/>
      <c r="J39209" s="2"/>
      <c r="P39209" s="30"/>
      <c r="T39209" s="2"/>
      <c r="V39209" s="2"/>
      <c r="W39209" s="28"/>
      <c r="Y39209" s="30"/>
      <c r="Z39209" s="30"/>
      <c r="AB39209" s="6"/>
    </row>
    <row r="39210" spans="1:28">
      <c r="A39210" s="2"/>
      <c r="B39210" s="2"/>
      <c r="C39210" s="2"/>
      <c r="G39210" s="94"/>
      <c r="H39210" s="94"/>
      <c r="I39210" s="94"/>
      <c r="J39210" s="2"/>
      <c r="P39210" s="30"/>
      <c r="T39210" s="2"/>
      <c r="V39210" s="2"/>
      <c r="W39210" s="28"/>
      <c r="Y39210" s="30"/>
      <c r="Z39210" s="30"/>
      <c r="AB39210" s="6"/>
    </row>
    <row r="39211" spans="1:28">
      <c r="A39211" s="2"/>
      <c r="B39211" s="2"/>
      <c r="C39211" s="2"/>
      <c r="G39211" s="94"/>
      <c r="H39211" s="94"/>
      <c r="I39211" s="94"/>
      <c r="J39211" s="2"/>
      <c r="P39211" s="30"/>
      <c r="T39211" s="2"/>
      <c r="V39211" s="2"/>
      <c r="W39211" s="28"/>
      <c r="Y39211" s="30"/>
      <c r="Z39211" s="30"/>
      <c r="AB39211" s="6"/>
    </row>
    <row r="39212" spans="1:28">
      <c r="A39212" s="2"/>
      <c r="B39212" s="2"/>
      <c r="C39212" s="2"/>
      <c r="G39212" s="94"/>
      <c r="H39212" s="94"/>
      <c r="I39212" s="94"/>
      <c r="J39212" s="2"/>
      <c r="P39212" s="30"/>
      <c r="T39212" s="2"/>
      <c r="V39212" s="2"/>
      <c r="W39212" s="28"/>
      <c r="Y39212" s="30"/>
      <c r="Z39212" s="30"/>
      <c r="AB39212" s="6"/>
    </row>
    <row r="39213" spans="1:28">
      <c r="A39213" s="2"/>
      <c r="B39213" s="2"/>
      <c r="C39213" s="2"/>
      <c r="G39213" s="94"/>
      <c r="H39213" s="94"/>
      <c r="I39213" s="94"/>
      <c r="J39213" s="2"/>
      <c r="P39213" s="30"/>
      <c r="T39213" s="2"/>
      <c r="V39213" s="2"/>
      <c r="W39213" s="28"/>
      <c r="Y39213" s="30"/>
      <c r="Z39213" s="30"/>
      <c r="AB39213" s="6"/>
    </row>
    <row r="39214" spans="1:28">
      <c r="A39214" s="2"/>
      <c r="B39214" s="2"/>
      <c r="C39214" s="2"/>
      <c r="G39214" s="94"/>
      <c r="H39214" s="94"/>
      <c r="I39214" s="94"/>
      <c r="J39214" s="2"/>
      <c r="P39214" s="30"/>
      <c r="T39214" s="2"/>
      <c r="V39214" s="2"/>
      <c r="W39214" s="28"/>
      <c r="Y39214" s="30"/>
      <c r="Z39214" s="30"/>
      <c r="AB39214" s="6"/>
    </row>
    <row r="39215" spans="1:28">
      <c r="A39215" s="2"/>
      <c r="B39215" s="2"/>
      <c r="C39215" s="2"/>
      <c r="G39215" s="94"/>
      <c r="H39215" s="94"/>
      <c r="I39215" s="94"/>
      <c r="J39215" s="2"/>
      <c r="P39215" s="30"/>
      <c r="T39215" s="2"/>
      <c r="V39215" s="2"/>
      <c r="W39215" s="28"/>
      <c r="Y39215" s="30"/>
      <c r="Z39215" s="30"/>
      <c r="AB39215" s="6"/>
    </row>
    <row r="39216" spans="1:28">
      <c r="A39216" s="2"/>
      <c r="B39216" s="2"/>
      <c r="C39216" s="2"/>
      <c r="G39216" s="94"/>
      <c r="H39216" s="94"/>
      <c r="I39216" s="94"/>
      <c r="J39216" s="2"/>
      <c r="P39216" s="30"/>
      <c r="T39216" s="2"/>
      <c r="V39216" s="2"/>
      <c r="W39216" s="28"/>
      <c r="Y39216" s="30"/>
      <c r="Z39216" s="30"/>
      <c r="AB39216" s="6"/>
    </row>
    <row r="39217" spans="1:28">
      <c r="A39217" s="2"/>
      <c r="B39217" s="2"/>
      <c r="C39217" s="2"/>
      <c r="G39217" s="94"/>
      <c r="H39217" s="94"/>
      <c r="I39217" s="94"/>
      <c r="J39217" s="2"/>
      <c r="P39217" s="30"/>
      <c r="T39217" s="2"/>
      <c r="V39217" s="2"/>
      <c r="W39217" s="28"/>
      <c r="Y39217" s="30"/>
      <c r="Z39217" s="30"/>
      <c r="AB39217" s="6"/>
    </row>
    <row r="39218" spans="1:28">
      <c r="A39218" s="2"/>
      <c r="B39218" s="2"/>
      <c r="C39218" s="2"/>
      <c r="G39218" s="94"/>
      <c r="H39218" s="94"/>
      <c r="I39218" s="94"/>
      <c r="J39218" s="2"/>
      <c r="P39218" s="30"/>
      <c r="T39218" s="2"/>
      <c r="V39218" s="2"/>
      <c r="W39218" s="28"/>
      <c r="Y39218" s="30"/>
      <c r="Z39218" s="30"/>
      <c r="AB39218" s="6"/>
    </row>
    <row r="39219" spans="1:28">
      <c r="A39219" s="2"/>
      <c r="B39219" s="2"/>
      <c r="C39219" s="2"/>
      <c r="G39219" s="94"/>
      <c r="H39219" s="94"/>
      <c r="I39219" s="94"/>
      <c r="J39219" s="2"/>
      <c r="P39219" s="30"/>
      <c r="T39219" s="2"/>
      <c r="V39219" s="2"/>
      <c r="W39219" s="28"/>
      <c r="Y39219" s="30"/>
      <c r="Z39219" s="30"/>
      <c r="AB39219" s="6"/>
    </row>
    <row r="39220" spans="1:28">
      <c r="A39220" s="2"/>
      <c r="B39220" s="2"/>
      <c r="C39220" s="2"/>
      <c r="G39220" s="94"/>
      <c r="H39220" s="94"/>
      <c r="I39220" s="94"/>
      <c r="J39220" s="2"/>
      <c r="P39220" s="30"/>
      <c r="T39220" s="2"/>
      <c r="V39220" s="2"/>
      <c r="W39220" s="28"/>
      <c r="Y39220" s="30"/>
      <c r="Z39220" s="30"/>
      <c r="AB39220" s="6"/>
    </row>
    <row r="39221" spans="1:28">
      <c r="A39221" s="2"/>
      <c r="B39221" s="2"/>
      <c r="C39221" s="2"/>
      <c r="G39221" s="94"/>
      <c r="H39221" s="94"/>
      <c r="I39221" s="94"/>
      <c r="J39221" s="2"/>
      <c r="P39221" s="30"/>
      <c r="T39221" s="2"/>
      <c r="V39221" s="2"/>
      <c r="W39221" s="28"/>
      <c r="Y39221" s="30"/>
      <c r="Z39221" s="30"/>
      <c r="AB39221" s="6"/>
    </row>
    <row r="39222" spans="1:28">
      <c r="A39222" s="2"/>
      <c r="B39222" s="2"/>
      <c r="C39222" s="2"/>
      <c r="G39222" s="94"/>
      <c r="H39222" s="94"/>
      <c r="I39222" s="94"/>
      <c r="J39222" s="2"/>
      <c r="P39222" s="30"/>
      <c r="T39222" s="2"/>
      <c r="V39222" s="2"/>
      <c r="W39222" s="28"/>
      <c r="Y39222" s="30"/>
      <c r="Z39222" s="30"/>
      <c r="AB39222" s="6"/>
    </row>
    <row r="39223" spans="1:28">
      <c r="A39223" s="2"/>
      <c r="B39223" s="2"/>
      <c r="C39223" s="2"/>
      <c r="G39223" s="94"/>
      <c r="H39223" s="94"/>
      <c r="I39223" s="94"/>
      <c r="J39223" s="2"/>
      <c r="P39223" s="30"/>
      <c r="T39223" s="2"/>
      <c r="V39223" s="2"/>
      <c r="W39223" s="28"/>
      <c r="Y39223" s="30"/>
      <c r="Z39223" s="30"/>
      <c r="AB39223" s="6"/>
    </row>
    <row r="39224" spans="1:28">
      <c r="A39224" s="2"/>
      <c r="B39224" s="2"/>
      <c r="C39224" s="2"/>
      <c r="G39224" s="94"/>
      <c r="H39224" s="94"/>
      <c r="I39224" s="94"/>
      <c r="J39224" s="2"/>
      <c r="P39224" s="30"/>
      <c r="T39224" s="2"/>
      <c r="V39224" s="2"/>
      <c r="W39224" s="28"/>
      <c r="Y39224" s="30"/>
      <c r="Z39224" s="30"/>
      <c r="AB39224" s="6"/>
    </row>
    <row r="39225" spans="1:28">
      <c r="A39225" s="2"/>
      <c r="B39225" s="2"/>
      <c r="C39225" s="2"/>
      <c r="G39225" s="94"/>
      <c r="H39225" s="94"/>
      <c r="I39225" s="94"/>
      <c r="J39225" s="2"/>
      <c r="P39225" s="30"/>
      <c r="T39225" s="2"/>
      <c r="V39225" s="2"/>
      <c r="W39225" s="28"/>
      <c r="Y39225" s="30"/>
      <c r="Z39225" s="30"/>
      <c r="AB39225" s="6"/>
    </row>
    <row r="39226" spans="1:28">
      <c r="A39226" s="2"/>
      <c r="B39226" s="2"/>
      <c r="C39226" s="2"/>
      <c r="G39226" s="94"/>
      <c r="H39226" s="94"/>
      <c r="I39226" s="94"/>
      <c r="J39226" s="2"/>
      <c r="P39226" s="30"/>
      <c r="T39226" s="2"/>
      <c r="V39226" s="2"/>
      <c r="W39226" s="28"/>
      <c r="Y39226" s="30"/>
      <c r="Z39226" s="30"/>
      <c r="AB39226" s="6"/>
    </row>
    <row r="39227" spans="1:28">
      <c r="A39227" s="2"/>
      <c r="B39227" s="2"/>
      <c r="C39227" s="2"/>
      <c r="G39227" s="94"/>
      <c r="H39227" s="94"/>
      <c r="I39227" s="94"/>
      <c r="J39227" s="2"/>
      <c r="P39227" s="30"/>
      <c r="T39227" s="2"/>
      <c r="V39227" s="2"/>
      <c r="W39227" s="28"/>
      <c r="Y39227" s="30"/>
      <c r="Z39227" s="30"/>
      <c r="AB39227" s="6"/>
    </row>
    <row r="39228" spans="1:28">
      <c r="A39228" s="2"/>
      <c r="B39228" s="2"/>
      <c r="C39228" s="2"/>
      <c r="G39228" s="94"/>
      <c r="H39228" s="94"/>
      <c r="I39228" s="94"/>
      <c r="J39228" s="2"/>
      <c r="P39228" s="30"/>
      <c r="T39228" s="2"/>
      <c r="V39228" s="2"/>
      <c r="W39228" s="28"/>
      <c r="Y39228" s="30"/>
      <c r="Z39228" s="30"/>
      <c r="AB39228" s="6"/>
    </row>
    <row r="39229" spans="1:28">
      <c r="A39229" s="2"/>
      <c r="B39229" s="2"/>
      <c r="C39229" s="2"/>
      <c r="G39229" s="94"/>
      <c r="H39229" s="94"/>
      <c r="I39229" s="94"/>
      <c r="J39229" s="2"/>
      <c r="P39229" s="30"/>
      <c r="T39229" s="2"/>
      <c r="V39229" s="2"/>
      <c r="W39229" s="28"/>
      <c r="Y39229" s="30"/>
      <c r="Z39229" s="30"/>
      <c r="AB39229" s="6"/>
    </row>
    <row r="39230" spans="1:28">
      <c r="A39230" s="2"/>
      <c r="B39230" s="2"/>
      <c r="C39230" s="2"/>
      <c r="G39230" s="94"/>
      <c r="H39230" s="94"/>
      <c r="I39230" s="94"/>
      <c r="J39230" s="2"/>
      <c r="P39230" s="30"/>
      <c r="T39230" s="2"/>
      <c r="V39230" s="2"/>
      <c r="W39230" s="28"/>
      <c r="Y39230" s="30"/>
      <c r="Z39230" s="30"/>
      <c r="AB39230" s="6"/>
    </row>
    <row r="39231" spans="1:28">
      <c r="A39231" s="2"/>
      <c r="B39231" s="2"/>
      <c r="C39231" s="2"/>
      <c r="G39231" s="94"/>
      <c r="H39231" s="94"/>
      <c r="I39231" s="94"/>
      <c r="J39231" s="2"/>
      <c r="P39231" s="30"/>
      <c r="T39231" s="2"/>
      <c r="V39231" s="2"/>
      <c r="W39231" s="28"/>
      <c r="Y39231" s="30"/>
      <c r="Z39231" s="30"/>
      <c r="AB39231" s="6"/>
    </row>
    <row r="39232" spans="1:28">
      <c r="A39232" s="2"/>
      <c r="B39232" s="2"/>
      <c r="C39232" s="2"/>
      <c r="G39232" s="94"/>
      <c r="H39232" s="94"/>
      <c r="I39232" s="94"/>
      <c r="J39232" s="2"/>
      <c r="P39232" s="30"/>
      <c r="T39232" s="2"/>
      <c r="V39232" s="2"/>
      <c r="W39232" s="28"/>
      <c r="Y39232" s="30"/>
      <c r="Z39232" s="30"/>
      <c r="AB39232" s="6"/>
    </row>
    <row r="39233" spans="1:28">
      <c r="A39233" s="2"/>
      <c r="B39233" s="2"/>
      <c r="C39233" s="2"/>
      <c r="G39233" s="94"/>
      <c r="H39233" s="94"/>
      <c r="I39233" s="94"/>
      <c r="J39233" s="2"/>
      <c r="P39233" s="30"/>
      <c r="T39233" s="2"/>
      <c r="V39233" s="2"/>
      <c r="W39233" s="28"/>
      <c r="Y39233" s="30"/>
      <c r="Z39233" s="30"/>
      <c r="AB39233" s="6"/>
    </row>
    <row r="39234" spans="1:28">
      <c r="A39234" s="2"/>
      <c r="B39234" s="2"/>
      <c r="C39234" s="2"/>
      <c r="G39234" s="94"/>
      <c r="H39234" s="94"/>
      <c r="I39234" s="94"/>
      <c r="J39234" s="2"/>
      <c r="P39234" s="30"/>
      <c r="T39234" s="2"/>
      <c r="V39234" s="2"/>
      <c r="W39234" s="28"/>
      <c r="Y39234" s="30"/>
      <c r="Z39234" s="30"/>
      <c r="AB39234" s="6"/>
    </row>
    <row r="39235" spans="1:28">
      <c r="A39235" s="2"/>
      <c r="B39235" s="2"/>
      <c r="C39235" s="2"/>
      <c r="G39235" s="94"/>
      <c r="H39235" s="94"/>
      <c r="I39235" s="94"/>
      <c r="J39235" s="2"/>
      <c r="P39235" s="30"/>
      <c r="T39235" s="2"/>
      <c r="V39235" s="2"/>
      <c r="W39235" s="28"/>
      <c r="Y39235" s="30"/>
      <c r="Z39235" s="30"/>
      <c r="AB39235" s="6"/>
    </row>
    <row r="39236" spans="1:28">
      <c r="A39236" s="2"/>
      <c r="B39236" s="2"/>
      <c r="C39236" s="2"/>
      <c r="G39236" s="94"/>
      <c r="H39236" s="94"/>
      <c r="I39236" s="94"/>
      <c r="J39236" s="2"/>
      <c r="P39236" s="30"/>
      <c r="T39236" s="2"/>
      <c r="V39236" s="2"/>
      <c r="W39236" s="28"/>
      <c r="Y39236" s="30"/>
      <c r="Z39236" s="30"/>
      <c r="AB39236" s="6"/>
    </row>
    <row r="39237" spans="1:28">
      <c r="A39237" s="2"/>
      <c r="B39237" s="2"/>
      <c r="C39237" s="2"/>
      <c r="G39237" s="94"/>
      <c r="H39237" s="94"/>
      <c r="I39237" s="94"/>
      <c r="J39237" s="2"/>
      <c r="P39237" s="30"/>
      <c r="T39237" s="2"/>
      <c r="V39237" s="2"/>
      <c r="W39237" s="28"/>
      <c r="Y39237" s="30"/>
      <c r="Z39237" s="30"/>
      <c r="AB39237" s="6"/>
    </row>
    <row r="39238" spans="1:28">
      <c r="A39238" s="2"/>
      <c r="B39238" s="2"/>
      <c r="C39238" s="2"/>
      <c r="G39238" s="94"/>
      <c r="H39238" s="94"/>
      <c r="I39238" s="94"/>
      <c r="J39238" s="2"/>
      <c r="P39238" s="30"/>
      <c r="T39238" s="2"/>
      <c r="V39238" s="2"/>
      <c r="W39238" s="28"/>
      <c r="Y39238" s="30"/>
      <c r="Z39238" s="30"/>
      <c r="AB39238" s="6"/>
    </row>
    <row r="39239" spans="1:28">
      <c r="A39239" s="2"/>
      <c r="B39239" s="2"/>
      <c r="C39239" s="2"/>
      <c r="G39239" s="94"/>
      <c r="H39239" s="94"/>
      <c r="I39239" s="94"/>
      <c r="J39239" s="2"/>
      <c r="P39239" s="30"/>
      <c r="T39239" s="2"/>
      <c r="V39239" s="2"/>
      <c r="W39239" s="28"/>
      <c r="Y39239" s="30"/>
      <c r="Z39239" s="30"/>
      <c r="AB39239" s="6"/>
    </row>
    <row r="39240" spans="1:28">
      <c r="A39240" s="2"/>
      <c r="B39240" s="2"/>
      <c r="C39240" s="2"/>
      <c r="G39240" s="94"/>
      <c r="H39240" s="94"/>
      <c r="I39240" s="94"/>
      <c r="J39240" s="2"/>
      <c r="P39240" s="30"/>
      <c r="T39240" s="2"/>
      <c r="V39240" s="2"/>
      <c r="W39240" s="28"/>
      <c r="Y39240" s="30"/>
      <c r="Z39240" s="30"/>
      <c r="AB39240" s="6"/>
    </row>
    <row r="39241" spans="1:28">
      <c r="A39241" s="2"/>
      <c r="B39241" s="2"/>
      <c r="C39241" s="2"/>
      <c r="G39241" s="94"/>
      <c r="H39241" s="94"/>
      <c r="I39241" s="94"/>
      <c r="J39241" s="2"/>
      <c r="P39241" s="30"/>
      <c r="T39241" s="2"/>
      <c r="V39241" s="2"/>
      <c r="W39241" s="28"/>
      <c r="Y39241" s="30"/>
      <c r="Z39241" s="30"/>
      <c r="AB39241" s="6"/>
    </row>
    <row r="39242" spans="1:28">
      <c r="A39242" s="2"/>
      <c r="B39242" s="2"/>
      <c r="C39242" s="2"/>
      <c r="G39242" s="94"/>
      <c r="H39242" s="94"/>
      <c r="I39242" s="94"/>
      <c r="J39242" s="2"/>
      <c r="P39242" s="30"/>
      <c r="T39242" s="2"/>
      <c r="V39242" s="2"/>
      <c r="W39242" s="28"/>
      <c r="Y39242" s="30"/>
      <c r="Z39242" s="30"/>
      <c r="AB39242" s="6"/>
    </row>
    <row r="39243" spans="1:28">
      <c r="A39243" s="2"/>
      <c r="B39243" s="2"/>
      <c r="C39243" s="2"/>
      <c r="G39243" s="94"/>
      <c r="H39243" s="94"/>
      <c r="I39243" s="94"/>
      <c r="J39243" s="2"/>
      <c r="P39243" s="30"/>
      <c r="T39243" s="2"/>
      <c r="V39243" s="2"/>
      <c r="W39243" s="28"/>
      <c r="Y39243" s="30"/>
      <c r="Z39243" s="30"/>
      <c r="AB39243" s="6"/>
    </row>
    <row r="39244" spans="1:28">
      <c r="A39244" s="2"/>
      <c r="B39244" s="2"/>
      <c r="C39244" s="2"/>
      <c r="G39244" s="94"/>
      <c r="H39244" s="94"/>
      <c r="I39244" s="94"/>
      <c r="J39244" s="2"/>
      <c r="P39244" s="30"/>
      <c r="T39244" s="2"/>
      <c r="V39244" s="2"/>
      <c r="W39244" s="28"/>
      <c r="Y39244" s="30"/>
      <c r="Z39244" s="30"/>
      <c r="AB39244" s="6"/>
    </row>
    <row r="39245" spans="1:28">
      <c r="A39245" s="2"/>
      <c r="B39245" s="2"/>
      <c r="C39245" s="2"/>
      <c r="G39245" s="94"/>
      <c r="H39245" s="94"/>
      <c r="I39245" s="94"/>
      <c r="J39245" s="2"/>
      <c r="P39245" s="30"/>
      <c r="T39245" s="2"/>
      <c r="V39245" s="2"/>
      <c r="W39245" s="28"/>
      <c r="Y39245" s="30"/>
      <c r="Z39245" s="30"/>
      <c r="AB39245" s="6"/>
    </row>
    <row r="39246" spans="1:28">
      <c r="A39246" s="2"/>
      <c r="B39246" s="2"/>
      <c r="C39246" s="2"/>
      <c r="G39246" s="94"/>
      <c r="H39246" s="94"/>
      <c r="I39246" s="94"/>
      <c r="J39246" s="2"/>
      <c r="P39246" s="30"/>
      <c r="T39246" s="2"/>
      <c r="V39246" s="2"/>
      <c r="W39246" s="28"/>
      <c r="Y39246" s="30"/>
      <c r="Z39246" s="30"/>
      <c r="AB39246" s="6"/>
    </row>
    <row r="39247" spans="1:28">
      <c r="A39247" s="2"/>
      <c r="B39247" s="2"/>
      <c r="C39247" s="2"/>
      <c r="G39247" s="94"/>
      <c r="H39247" s="94"/>
      <c r="I39247" s="94"/>
      <c r="J39247" s="2"/>
      <c r="P39247" s="30"/>
      <c r="T39247" s="2"/>
      <c r="V39247" s="2"/>
      <c r="W39247" s="28"/>
      <c r="Y39247" s="30"/>
      <c r="Z39247" s="30"/>
      <c r="AB39247" s="6"/>
    </row>
    <row r="39248" spans="1:28">
      <c r="A39248" s="2"/>
      <c r="B39248" s="2"/>
      <c r="C39248" s="2"/>
      <c r="G39248" s="94"/>
      <c r="H39248" s="94"/>
      <c r="I39248" s="94"/>
      <c r="J39248" s="2"/>
      <c r="P39248" s="30"/>
      <c r="T39248" s="2"/>
      <c r="V39248" s="2"/>
      <c r="W39248" s="28"/>
      <c r="Y39248" s="30"/>
      <c r="Z39248" s="30"/>
      <c r="AB39248" s="6"/>
    </row>
    <row r="39249" spans="1:28">
      <c r="A39249" s="2"/>
      <c r="B39249" s="2"/>
      <c r="C39249" s="2"/>
      <c r="G39249" s="94"/>
      <c r="H39249" s="94"/>
      <c r="I39249" s="94"/>
      <c r="J39249" s="2"/>
      <c r="P39249" s="30"/>
      <c r="T39249" s="2"/>
      <c r="V39249" s="2"/>
      <c r="W39249" s="28"/>
      <c r="Y39249" s="30"/>
      <c r="Z39249" s="30"/>
      <c r="AB39249" s="6"/>
    </row>
    <row r="39250" spans="1:28">
      <c r="A39250" s="2"/>
      <c r="B39250" s="2"/>
      <c r="C39250" s="2"/>
      <c r="G39250" s="94"/>
      <c r="H39250" s="94"/>
      <c r="I39250" s="94"/>
      <c r="J39250" s="2"/>
      <c r="P39250" s="30"/>
      <c r="T39250" s="2"/>
      <c r="V39250" s="2"/>
      <c r="W39250" s="28"/>
      <c r="Y39250" s="30"/>
      <c r="Z39250" s="30"/>
      <c r="AB39250" s="6"/>
    </row>
    <row r="39251" spans="1:28">
      <c r="A39251" s="2"/>
      <c r="B39251" s="2"/>
      <c r="C39251" s="2"/>
      <c r="G39251" s="94"/>
      <c r="H39251" s="94"/>
      <c r="I39251" s="94"/>
      <c r="J39251" s="2"/>
      <c r="P39251" s="30"/>
      <c r="T39251" s="2"/>
      <c r="V39251" s="2"/>
      <c r="W39251" s="28"/>
      <c r="Y39251" s="30"/>
      <c r="Z39251" s="30"/>
      <c r="AB39251" s="6"/>
    </row>
    <row r="39252" spans="1:28">
      <c r="A39252" s="2"/>
      <c r="B39252" s="2"/>
      <c r="C39252" s="2"/>
      <c r="G39252" s="94"/>
      <c r="H39252" s="94"/>
      <c r="I39252" s="94"/>
      <c r="J39252" s="2"/>
      <c r="P39252" s="30"/>
      <c r="T39252" s="2"/>
      <c r="V39252" s="2"/>
      <c r="W39252" s="28"/>
      <c r="Y39252" s="30"/>
      <c r="Z39252" s="30"/>
      <c r="AB39252" s="6"/>
    </row>
    <row r="39253" spans="1:28">
      <c r="A39253" s="2"/>
      <c r="B39253" s="2"/>
      <c r="C39253" s="2"/>
      <c r="G39253" s="94"/>
      <c r="H39253" s="94"/>
      <c r="I39253" s="94"/>
      <c r="J39253" s="2"/>
      <c r="P39253" s="30"/>
      <c r="T39253" s="2"/>
      <c r="V39253" s="2"/>
      <c r="W39253" s="28"/>
      <c r="Y39253" s="30"/>
      <c r="Z39253" s="30"/>
      <c r="AB39253" s="6"/>
    </row>
    <row r="39254" spans="1:28">
      <c r="A39254" s="2"/>
      <c r="B39254" s="2"/>
      <c r="C39254" s="2"/>
      <c r="G39254" s="94"/>
      <c r="H39254" s="94"/>
      <c r="I39254" s="94"/>
      <c r="J39254" s="2"/>
      <c r="P39254" s="30"/>
      <c r="T39254" s="2"/>
      <c r="V39254" s="2"/>
      <c r="W39254" s="28"/>
      <c r="Y39254" s="30"/>
      <c r="Z39254" s="30"/>
      <c r="AB39254" s="6"/>
    </row>
    <row r="39255" spans="1:28">
      <c r="A39255" s="2"/>
      <c r="B39255" s="2"/>
      <c r="C39255" s="2"/>
      <c r="G39255" s="94"/>
      <c r="H39255" s="94"/>
      <c r="I39255" s="94"/>
      <c r="J39255" s="2"/>
      <c r="P39255" s="30"/>
      <c r="T39255" s="2"/>
      <c r="V39255" s="2"/>
      <c r="W39255" s="28"/>
      <c r="Y39255" s="30"/>
      <c r="Z39255" s="30"/>
      <c r="AB39255" s="6"/>
    </row>
    <row r="39256" spans="1:28">
      <c r="A39256" s="2"/>
      <c r="B39256" s="2"/>
      <c r="C39256" s="2"/>
      <c r="G39256" s="94"/>
      <c r="H39256" s="94"/>
      <c r="I39256" s="94"/>
      <c r="J39256" s="2"/>
      <c r="P39256" s="30"/>
      <c r="T39256" s="2"/>
      <c r="V39256" s="2"/>
      <c r="W39256" s="28"/>
      <c r="Y39256" s="30"/>
      <c r="Z39256" s="30"/>
      <c r="AB39256" s="6"/>
    </row>
    <row r="39257" spans="1:28">
      <c r="A39257" s="2"/>
      <c r="B39257" s="2"/>
      <c r="C39257" s="2"/>
      <c r="G39257" s="94"/>
      <c r="H39257" s="94"/>
      <c r="I39257" s="94"/>
      <c r="J39257" s="2"/>
      <c r="P39257" s="30"/>
      <c r="T39257" s="2"/>
      <c r="V39257" s="2"/>
      <c r="W39257" s="28"/>
      <c r="Y39257" s="30"/>
      <c r="Z39257" s="30"/>
      <c r="AB39257" s="6"/>
    </row>
    <row r="39258" spans="1:28">
      <c r="A39258" s="2"/>
      <c r="B39258" s="2"/>
      <c r="C39258" s="2"/>
      <c r="G39258" s="94"/>
      <c r="H39258" s="94"/>
      <c r="I39258" s="94"/>
      <c r="J39258" s="2"/>
      <c r="P39258" s="30"/>
      <c r="T39258" s="2"/>
      <c r="V39258" s="2"/>
      <c r="W39258" s="28"/>
      <c r="Y39258" s="30"/>
      <c r="Z39258" s="30"/>
      <c r="AB39258" s="6"/>
    </row>
    <row r="39259" spans="1:28">
      <c r="A39259" s="2"/>
      <c r="B39259" s="2"/>
      <c r="C39259" s="2"/>
      <c r="G39259" s="94"/>
      <c r="H39259" s="94"/>
      <c r="I39259" s="94"/>
      <c r="J39259" s="2"/>
      <c r="P39259" s="30"/>
      <c r="T39259" s="2"/>
      <c r="V39259" s="2"/>
      <c r="W39259" s="28"/>
      <c r="Y39259" s="30"/>
      <c r="Z39259" s="30"/>
      <c r="AB39259" s="6"/>
    </row>
    <row r="39260" spans="1:28">
      <c r="A39260" s="2"/>
      <c r="B39260" s="2"/>
      <c r="C39260" s="2"/>
      <c r="G39260" s="94"/>
      <c r="H39260" s="94"/>
      <c r="I39260" s="94"/>
      <c r="J39260" s="2"/>
      <c r="P39260" s="30"/>
      <c r="T39260" s="2"/>
      <c r="V39260" s="2"/>
      <c r="W39260" s="28"/>
      <c r="Y39260" s="30"/>
      <c r="Z39260" s="30"/>
      <c r="AB39260" s="6"/>
    </row>
    <row r="39261" spans="1:28">
      <c r="A39261" s="2"/>
      <c r="B39261" s="2"/>
      <c r="C39261" s="2"/>
      <c r="G39261" s="94"/>
      <c r="H39261" s="94"/>
      <c r="I39261" s="94"/>
      <c r="J39261" s="2"/>
      <c r="P39261" s="30"/>
      <c r="T39261" s="2"/>
      <c r="V39261" s="2"/>
      <c r="W39261" s="28"/>
      <c r="Y39261" s="30"/>
      <c r="Z39261" s="30"/>
      <c r="AB39261" s="6"/>
    </row>
    <row r="39262" spans="1:28">
      <c r="A39262" s="2"/>
      <c r="B39262" s="2"/>
      <c r="C39262" s="2"/>
      <c r="G39262" s="94"/>
      <c r="H39262" s="94"/>
      <c r="I39262" s="94"/>
      <c r="J39262" s="2"/>
      <c r="P39262" s="30"/>
      <c r="T39262" s="2"/>
      <c r="V39262" s="2"/>
      <c r="W39262" s="28"/>
      <c r="Y39262" s="30"/>
      <c r="Z39262" s="30"/>
      <c r="AB39262" s="6"/>
    </row>
    <row r="39263" spans="1:28">
      <c r="A39263" s="2"/>
      <c r="B39263" s="2"/>
      <c r="C39263" s="2"/>
      <c r="G39263" s="94"/>
      <c r="H39263" s="94"/>
      <c r="I39263" s="94"/>
      <c r="J39263" s="2"/>
      <c r="P39263" s="30"/>
      <c r="T39263" s="2"/>
      <c r="V39263" s="2"/>
      <c r="W39263" s="28"/>
      <c r="Y39263" s="30"/>
      <c r="Z39263" s="30"/>
      <c r="AB39263" s="6"/>
    </row>
    <row r="39264" spans="1:28">
      <c r="A39264" s="2"/>
      <c r="B39264" s="2"/>
      <c r="C39264" s="2"/>
      <c r="G39264" s="94"/>
      <c r="H39264" s="94"/>
      <c r="I39264" s="94"/>
      <c r="J39264" s="2"/>
      <c r="P39264" s="30"/>
      <c r="T39264" s="2"/>
      <c r="V39264" s="2"/>
      <c r="W39264" s="28"/>
      <c r="Y39264" s="30"/>
      <c r="Z39264" s="30"/>
      <c r="AB39264" s="6"/>
    </row>
    <row r="39265" spans="1:28">
      <c r="A39265" s="2"/>
      <c r="B39265" s="2"/>
      <c r="C39265" s="2"/>
      <c r="G39265" s="94"/>
      <c r="H39265" s="94"/>
      <c r="I39265" s="94"/>
      <c r="J39265" s="2"/>
      <c r="P39265" s="30"/>
      <c r="T39265" s="2"/>
      <c r="V39265" s="2"/>
      <c r="W39265" s="28"/>
      <c r="Y39265" s="30"/>
      <c r="Z39265" s="30"/>
      <c r="AB39265" s="6"/>
    </row>
    <row r="39266" spans="1:28">
      <c r="A39266" s="2"/>
      <c r="B39266" s="2"/>
      <c r="C39266" s="2"/>
      <c r="G39266" s="94"/>
      <c r="H39266" s="94"/>
      <c r="I39266" s="94"/>
      <c r="J39266" s="2"/>
      <c r="P39266" s="30"/>
      <c r="T39266" s="2"/>
      <c r="V39266" s="2"/>
      <c r="W39266" s="28"/>
      <c r="Y39266" s="30"/>
      <c r="Z39266" s="30"/>
      <c r="AB39266" s="6"/>
    </row>
    <row r="39267" spans="1:28">
      <c r="A39267" s="2"/>
      <c r="B39267" s="2"/>
      <c r="C39267" s="2"/>
      <c r="G39267" s="94"/>
      <c r="H39267" s="94"/>
      <c r="I39267" s="94"/>
      <c r="J39267" s="2"/>
      <c r="P39267" s="30"/>
      <c r="T39267" s="2"/>
      <c r="V39267" s="2"/>
      <c r="W39267" s="28"/>
      <c r="Y39267" s="30"/>
      <c r="Z39267" s="30"/>
      <c r="AB39267" s="6"/>
    </row>
    <row r="39268" spans="1:28">
      <c r="A39268" s="2"/>
      <c r="B39268" s="2"/>
      <c r="C39268" s="2"/>
      <c r="G39268" s="94"/>
      <c r="H39268" s="94"/>
      <c r="I39268" s="94"/>
      <c r="J39268" s="2"/>
      <c r="P39268" s="30"/>
      <c r="T39268" s="2"/>
      <c r="V39268" s="2"/>
      <c r="W39268" s="28"/>
      <c r="Y39268" s="30"/>
      <c r="Z39268" s="30"/>
      <c r="AB39268" s="6"/>
    </row>
    <row r="39269" spans="1:28">
      <c r="A39269" s="2"/>
      <c r="B39269" s="2"/>
      <c r="C39269" s="2"/>
      <c r="G39269" s="94"/>
      <c r="H39269" s="94"/>
      <c r="I39269" s="94"/>
      <c r="J39269" s="2"/>
      <c r="P39269" s="30"/>
      <c r="T39269" s="2"/>
      <c r="V39269" s="2"/>
      <c r="W39269" s="28"/>
      <c r="Y39269" s="30"/>
      <c r="Z39269" s="30"/>
      <c r="AB39269" s="6"/>
    </row>
    <row r="39270" spans="1:28">
      <c r="A39270" s="2"/>
      <c r="B39270" s="2"/>
      <c r="C39270" s="2"/>
      <c r="G39270" s="94"/>
      <c r="H39270" s="94"/>
      <c r="I39270" s="94"/>
      <c r="J39270" s="2"/>
      <c r="P39270" s="30"/>
      <c r="T39270" s="2"/>
      <c r="V39270" s="2"/>
      <c r="W39270" s="28"/>
      <c r="Y39270" s="30"/>
      <c r="Z39270" s="30"/>
      <c r="AB39270" s="6"/>
    </row>
    <row r="39271" spans="1:28">
      <c r="A39271" s="2"/>
      <c r="B39271" s="2"/>
      <c r="C39271" s="2"/>
      <c r="G39271" s="94"/>
      <c r="H39271" s="94"/>
      <c r="I39271" s="94"/>
      <c r="J39271" s="2"/>
      <c r="P39271" s="30"/>
      <c r="T39271" s="2"/>
      <c r="V39271" s="2"/>
      <c r="W39271" s="28"/>
      <c r="Y39271" s="30"/>
      <c r="Z39271" s="30"/>
      <c r="AB39271" s="6"/>
    </row>
    <row r="39272" spans="1:28">
      <c r="A39272" s="2"/>
      <c r="B39272" s="2"/>
      <c r="C39272" s="2"/>
      <c r="G39272" s="94"/>
      <c r="H39272" s="94"/>
      <c r="I39272" s="94"/>
      <c r="J39272" s="2"/>
      <c r="P39272" s="30"/>
      <c r="T39272" s="2"/>
      <c r="V39272" s="2"/>
      <c r="W39272" s="28"/>
      <c r="Y39272" s="30"/>
      <c r="Z39272" s="30"/>
      <c r="AB39272" s="6"/>
    </row>
    <row r="39273" spans="1:28">
      <c r="A39273" s="2"/>
      <c r="B39273" s="2"/>
      <c r="C39273" s="2"/>
      <c r="G39273" s="94"/>
      <c r="H39273" s="94"/>
      <c r="I39273" s="94"/>
      <c r="J39273" s="2"/>
      <c r="P39273" s="30"/>
      <c r="T39273" s="2"/>
      <c r="V39273" s="2"/>
      <c r="W39273" s="28"/>
      <c r="Y39273" s="30"/>
      <c r="Z39273" s="30"/>
      <c r="AB39273" s="6"/>
    </row>
    <row r="39274" spans="1:28">
      <c r="A39274" s="2"/>
      <c r="B39274" s="2"/>
      <c r="C39274" s="2"/>
      <c r="G39274" s="94"/>
      <c r="H39274" s="94"/>
      <c r="I39274" s="94"/>
      <c r="J39274" s="2"/>
      <c r="P39274" s="30"/>
      <c r="T39274" s="2"/>
      <c r="V39274" s="2"/>
      <c r="W39274" s="28"/>
      <c r="Y39274" s="30"/>
      <c r="Z39274" s="30"/>
      <c r="AB39274" s="6"/>
    </row>
    <row r="39275" spans="1:28">
      <c r="A39275" s="2"/>
      <c r="B39275" s="2"/>
      <c r="C39275" s="2"/>
      <c r="G39275" s="94"/>
      <c r="H39275" s="94"/>
      <c r="I39275" s="94"/>
      <c r="J39275" s="2"/>
      <c r="P39275" s="30"/>
      <c r="T39275" s="2"/>
      <c r="V39275" s="2"/>
      <c r="W39275" s="28"/>
      <c r="Y39275" s="30"/>
      <c r="Z39275" s="30"/>
      <c r="AB39275" s="6"/>
    </row>
    <row r="39276" spans="1:28">
      <c r="A39276" s="2"/>
      <c r="B39276" s="2"/>
      <c r="C39276" s="2"/>
      <c r="G39276" s="94"/>
      <c r="H39276" s="94"/>
      <c r="I39276" s="94"/>
      <c r="J39276" s="2"/>
      <c r="P39276" s="30"/>
      <c r="T39276" s="2"/>
      <c r="V39276" s="2"/>
      <c r="W39276" s="28"/>
      <c r="Y39276" s="30"/>
      <c r="Z39276" s="30"/>
      <c r="AB39276" s="6"/>
    </row>
    <row r="39277" spans="1:28">
      <c r="A39277" s="2"/>
      <c r="B39277" s="2"/>
      <c r="C39277" s="2"/>
      <c r="G39277" s="94"/>
      <c r="H39277" s="94"/>
      <c r="I39277" s="94"/>
      <c r="J39277" s="2"/>
      <c r="P39277" s="30"/>
      <c r="T39277" s="2"/>
      <c r="V39277" s="2"/>
      <c r="W39277" s="28"/>
      <c r="Y39277" s="30"/>
      <c r="Z39277" s="30"/>
      <c r="AB39277" s="6"/>
    </row>
    <row r="39278" spans="1:28">
      <c r="A39278" s="2"/>
      <c r="B39278" s="2"/>
      <c r="C39278" s="2"/>
      <c r="G39278" s="94"/>
      <c r="H39278" s="94"/>
      <c r="I39278" s="94"/>
      <c r="J39278" s="2"/>
      <c r="P39278" s="30"/>
      <c r="T39278" s="2"/>
      <c r="V39278" s="2"/>
      <c r="W39278" s="28"/>
      <c r="Y39278" s="30"/>
      <c r="Z39278" s="30"/>
      <c r="AB39278" s="6"/>
    </row>
    <row r="39279" spans="1:28">
      <c r="A39279" s="2"/>
      <c r="B39279" s="2"/>
      <c r="C39279" s="2"/>
      <c r="G39279" s="94"/>
      <c r="H39279" s="94"/>
      <c r="I39279" s="94"/>
      <c r="J39279" s="2"/>
      <c r="P39279" s="30"/>
      <c r="T39279" s="2"/>
      <c r="V39279" s="2"/>
      <c r="W39279" s="28"/>
      <c r="Y39279" s="30"/>
      <c r="Z39279" s="30"/>
      <c r="AB39279" s="6"/>
    </row>
    <row r="39280" spans="1:28">
      <c r="A39280" s="2"/>
      <c r="B39280" s="2"/>
      <c r="C39280" s="2"/>
      <c r="G39280" s="94"/>
      <c r="H39280" s="94"/>
      <c r="I39280" s="94"/>
      <c r="J39280" s="2"/>
      <c r="P39280" s="30"/>
      <c r="T39280" s="2"/>
      <c r="V39280" s="2"/>
      <c r="W39280" s="28"/>
      <c r="Y39280" s="30"/>
      <c r="Z39280" s="30"/>
      <c r="AB39280" s="6"/>
    </row>
    <row r="39281" spans="1:28">
      <c r="A39281" s="2"/>
      <c r="B39281" s="2"/>
      <c r="C39281" s="2"/>
      <c r="G39281" s="94"/>
      <c r="H39281" s="94"/>
      <c r="I39281" s="94"/>
      <c r="J39281" s="2"/>
      <c r="P39281" s="30"/>
      <c r="T39281" s="2"/>
      <c r="V39281" s="2"/>
      <c r="W39281" s="28"/>
      <c r="Y39281" s="30"/>
      <c r="Z39281" s="30"/>
      <c r="AB39281" s="6"/>
    </row>
    <row r="39282" spans="1:28">
      <c r="A39282" s="2"/>
      <c r="B39282" s="2"/>
      <c r="C39282" s="2"/>
      <c r="G39282" s="94"/>
      <c r="H39282" s="94"/>
      <c r="I39282" s="94"/>
      <c r="J39282" s="2"/>
      <c r="P39282" s="30"/>
      <c r="T39282" s="2"/>
      <c r="V39282" s="2"/>
      <c r="W39282" s="28"/>
      <c r="Y39282" s="30"/>
      <c r="Z39282" s="30"/>
      <c r="AB39282" s="6"/>
    </row>
    <row r="39283" spans="1:28">
      <c r="A39283" s="2"/>
      <c r="B39283" s="2"/>
      <c r="C39283" s="2"/>
      <c r="G39283" s="94"/>
      <c r="H39283" s="94"/>
      <c r="I39283" s="94"/>
      <c r="J39283" s="2"/>
      <c r="P39283" s="30"/>
      <c r="T39283" s="2"/>
      <c r="V39283" s="2"/>
      <c r="W39283" s="28"/>
      <c r="Y39283" s="30"/>
      <c r="Z39283" s="30"/>
      <c r="AB39283" s="6"/>
    </row>
    <row r="39284" spans="1:28">
      <c r="A39284" s="2"/>
      <c r="B39284" s="2"/>
      <c r="C39284" s="2"/>
      <c r="G39284" s="94"/>
      <c r="H39284" s="94"/>
      <c r="I39284" s="94"/>
      <c r="J39284" s="2"/>
      <c r="P39284" s="30"/>
      <c r="T39284" s="2"/>
      <c r="V39284" s="2"/>
      <c r="W39284" s="28"/>
      <c r="Y39284" s="30"/>
      <c r="Z39284" s="30"/>
      <c r="AB39284" s="6"/>
    </row>
    <row r="39285" spans="1:28">
      <c r="A39285" s="2"/>
      <c r="B39285" s="2"/>
      <c r="C39285" s="2"/>
      <c r="G39285" s="94"/>
      <c r="H39285" s="94"/>
      <c r="I39285" s="94"/>
      <c r="J39285" s="2"/>
      <c r="P39285" s="30"/>
      <c r="T39285" s="2"/>
      <c r="V39285" s="2"/>
      <c r="W39285" s="28"/>
      <c r="Y39285" s="30"/>
      <c r="Z39285" s="30"/>
      <c r="AB39285" s="6"/>
    </row>
    <row r="39286" spans="1:28">
      <c r="A39286" s="2"/>
      <c r="B39286" s="2"/>
      <c r="C39286" s="2"/>
      <c r="G39286" s="94"/>
      <c r="H39286" s="94"/>
      <c r="I39286" s="94"/>
      <c r="J39286" s="2"/>
      <c r="P39286" s="30"/>
      <c r="T39286" s="2"/>
      <c r="V39286" s="2"/>
      <c r="W39286" s="28"/>
      <c r="Y39286" s="30"/>
      <c r="Z39286" s="30"/>
      <c r="AB39286" s="6"/>
    </row>
    <row r="39287" spans="1:28">
      <c r="A39287" s="2"/>
      <c r="B39287" s="2"/>
      <c r="C39287" s="2"/>
      <c r="G39287" s="94"/>
      <c r="H39287" s="94"/>
      <c r="I39287" s="94"/>
      <c r="J39287" s="2"/>
      <c r="P39287" s="30"/>
      <c r="T39287" s="2"/>
      <c r="V39287" s="2"/>
      <c r="W39287" s="28"/>
      <c r="Y39287" s="30"/>
      <c r="Z39287" s="30"/>
      <c r="AB39287" s="6"/>
    </row>
    <row r="39288" spans="1:28">
      <c r="A39288" s="2"/>
      <c r="B39288" s="2"/>
      <c r="C39288" s="2"/>
      <c r="G39288" s="94"/>
      <c r="H39288" s="94"/>
      <c r="I39288" s="94"/>
      <c r="J39288" s="2"/>
      <c r="P39288" s="30"/>
      <c r="T39288" s="2"/>
      <c r="V39288" s="2"/>
      <c r="W39288" s="28"/>
      <c r="Y39288" s="30"/>
      <c r="Z39288" s="30"/>
      <c r="AB39288" s="6"/>
    </row>
    <row r="39289" spans="1:28">
      <c r="A39289" s="2"/>
      <c r="B39289" s="2"/>
      <c r="C39289" s="2"/>
      <c r="G39289" s="94"/>
      <c r="H39289" s="94"/>
      <c r="I39289" s="94"/>
      <c r="J39289" s="2"/>
      <c r="P39289" s="30"/>
      <c r="T39289" s="2"/>
      <c r="V39289" s="2"/>
      <c r="W39289" s="28"/>
      <c r="Y39289" s="30"/>
      <c r="Z39289" s="30"/>
      <c r="AB39289" s="6"/>
    </row>
    <row r="39290" spans="1:28">
      <c r="A39290" s="2"/>
      <c r="B39290" s="2"/>
      <c r="C39290" s="2"/>
      <c r="G39290" s="94"/>
      <c r="H39290" s="94"/>
      <c r="I39290" s="94"/>
      <c r="J39290" s="2"/>
      <c r="P39290" s="30"/>
      <c r="T39290" s="2"/>
      <c r="V39290" s="2"/>
      <c r="W39290" s="28"/>
      <c r="Y39290" s="30"/>
      <c r="Z39290" s="30"/>
      <c r="AB39290" s="6"/>
    </row>
    <row r="39291" spans="1:28">
      <c r="A39291" s="2"/>
      <c r="B39291" s="2"/>
      <c r="C39291" s="2"/>
      <c r="G39291" s="94"/>
      <c r="H39291" s="94"/>
      <c r="I39291" s="94"/>
      <c r="J39291" s="2"/>
      <c r="P39291" s="30"/>
      <c r="T39291" s="2"/>
      <c r="V39291" s="2"/>
      <c r="W39291" s="28"/>
      <c r="Y39291" s="30"/>
      <c r="Z39291" s="30"/>
      <c r="AB39291" s="6"/>
    </row>
    <row r="39292" spans="1:28">
      <c r="A39292" s="2"/>
      <c r="B39292" s="2"/>
      <c r="C39292" s="2"/>
      <c r="G39292" s="94"/>
      <c r="H39292" s="94"/>
      <c r="I39292" s="94"/>
      <c r="J39292" s="2"/>
      <c r="P39292" s="30"/>
      <c r="T39292" s="2"/>
      <c r="V39292" s="2"/>
      <c r="W39292" s="28"/>
      <c r="Y39292" s="30"/>
      <c r="Z39292" s="30"/>
      <c r="AB39292" s="6"/>
    </row>
    <row r="39293" spans="1:28">
      <c r="A39293" s="2"/>
      <c r="B39293" s="2"/>
      <c r="C39293" s="2"/>
      <c r="G39293" s="94"/>
      <c r="H39293" s="94"/>
      <c r="I39293" s="94"/>
      <c r="J39293" s="2"/>
      <c r="P39293" s="30"/>
      <c r="T39293" s="2"/>
      <c r="V39293" s="2"/>
      <c r="W39293" s="28"/>
      <c r="Y39293" s="30"/>
      <c r="Z39293" s="30"/>
      <c r="AB39293" s="6"/>
    </row>
    <row r="39294" spans="1:28">
      <c r="A39294" s="2"/>
      <c r="B39294" s="2"/>
      <c r="C39294" s="2"/>
      <c r="G39294" s="94"/>
      <c r="H39294" s="94"/>
      <c r="I39294" s="94"/>
      <c r="J39294" s="2"/>
      <c r="P39294" s="30"/>
      <c r="T39294" s="2"/>
      <c r="V39294" s="2"/>
      <c r="W39294" s="28"/>
      <c r="Y39294" s="30"/>
      <c r="Z39294" s="30"/>
      <c r="AB39294" s="6"/>
    </row>
    <row r="39295" spans="1:28">
      <c r="A39295" s="2"/>
      <c r="B39295" s="2"/>
      <c r="C39295" s="2"/>
      <c r="G39295" s="94"/>
      <c r="H39295" s="94"/>
      <c r="I39295" s="94"/>
      <c r="J39295" s="2"/>
      <c r="P39295" s="30"/>
      <c r="T39295" s="2"/>
      <c r="V39295" s="2"/>
      <c r="W39295" s="28"/>
      <c r="Y39295" s="30"/>
      <c r="Z39295" s="30"/>
      <c r="AB39295" s="6"/>
    </row>
    <row r="39296" spans="1:28">
      <c r="A39296" s="2"/>
      <c r="B39296" s="2"/>
      <c r="C39296" s="2"/>
      <c r="G39296" s="94"/>
      <c r="H39296" s="94"/>
      <c r="I39296" s="94"/>
      <c r="J39296" s="2"/>
      <c r="P39296" s="30"/>
      <c r="T39296" s="2"/>
      <c r="V39296" s="2"/>
      <c r="W39296" s="28"/>
      <c r="Y39296" s="30"/>
      <c r="Z39296" s="30"/>
      <c r="AB39296" s="6"/>
    </row>
    <row r="39297" spans="1:28">
      <c r="A39297" s="2"/>
      <c r="B39297" s="2"/>
      <c r="C39297" s="2"/>
      <c r="G39297" s="94"/>
      <c r="H39297" s="94"/>
      <c r="I39297" s="94"/>
      <c r="J39297" s="2"/>
      <c r="P39297" s="30"/>
      <c r="T39297" s="2"/>
      <c r="V39297" s="2"/>
      <c r="W39297" s="28"/>
      <c r="Y39297" s="30"/>
      <c r="Z39297" s="30"/>
      <c r="AB39297" s="6"/>
    </row>
    <row r="39298" spans="1:28">
      <c r="A39298" s="2"/>
      <c r="B39298" s="2"/>
      <c r="C39298" s="2"/>
      <c r="G39298" s="94"/>
      <c r="H39298" s="94"/>
      <c r="I39298" s="94"/>
      <c r="J39298" s="2"/>
      <c r="P39298" s="30"/>
      <c r="T39298" s="2"/>
      <c r="V39298" s="2"/>
      <c r="W39298" s="28"/>
      <c r="Y39298" s="30"/>
      <c r="Z39298" s="30"/>
      <c r="AB39298" s="6"/>
    </row>
    <row r="39299" spans="1:28">
      <c r="A39299" s="2"/>
      <c r="B39299" s="2"/>
      <c r="C39299" s="2"/>
      <c r="G39299" s="94"/>
      <c r="H39299" s="94"/>
      <c r="I39299" s="94"/>
      <c r="J39299" s="2"/>
      <c r="P39299" s="30"/>
      <c r="T39299" s="2"/>
      <c r="V39299" s="2"/>
      <c r="W39299" s="28"/>
      <c r="Y39299" s="30"/>
      <c r="Z39299" s="30"/>
      <c r="AB39299" s="6"/>
    </row>
    <row r="39300" spans="1:28">
      <c r="A39300" s="2"/>
      <c r="B39300" s="2"/>
      <c r="C39300" s="2"/>
      <c r="G39300" s="94"/>
      <c r="H39300" s="94"/>
      <c r="I39300" s="94"/>
      <c r="J39300" s="2"/>
      <c r="P39300" s="30"/>
      <c r="T39300" s="2"/>
      <c r="V39300" s="2"/>
      <c r="W39300" s="28"/>
      <c r="Y39300" s="30"/>
      <c r="Z39300" s="30"/>
      <c r="AB39300" s="6"/>
    </row>
    <row r="39301" spans="1:28">
      <c r="A39301" s="2"/>
      <c r="B39301" s="2"/>
      <c r="C39301" s="2"/>
      <c r="G39301" s="94"/>
      <c r="H39301" s="94"/>
      <c r="I39301" s="94"/>
      <c r="J39301" s="2"/>
      <c r="P39301" s="30"/>
      <c r="T39301" s="2"/>
      <c r="V39301" s="2"/>
      <c r="W39301" s="28"/>
      <c r="Y39301" s="30"/>
      <c r="Z39301" s="30"/>
      <c r="AB39301" s="6"/>
    </row>
    <row r="39302" spans="1:28">
      <c r="A39302" s="2"/>
      <c r="B39302" s="2"/>
      <c r="C39302" s="2"/>
      <c r="G39302" s="94"/>
      <c r="H39302" s="94"/>
      <c r="I39302" s="94"/>
      <c r="J39302" s="2"/>
      <c r="P39302" s="30"/>
      <c r="T39302" s="2"/>
      <c r="V39302" s="2"/>
      <c r="W39302" s="28"/>
      <c r="Y39302" s="30"/>
      <c r="Z39302" s="30"/>
      <c r="AB39302" s="6"/>
    </row>
    <row r="39303" spans="1:28">
      <c r="A39303" s="2"/>
      <c r="B39303" s="2"/>
      <c r="C39303" s="2"/>
      <c r="G39303" s="94"/>
      <c r="H39303" s="94"/>
      <c r="I39303" s="94"/>
      <c r="J39303" s="2"/>
      <c r="P39303" s="30"/>
      <c r="T39303" s="2"/>
      <c r="V39303" s="2"/>
      <c r="W39303" s="28"/>
      <c r="Y39303" s="30"/>
      <c r="Z39303" s="30"/>
      <c r="AB39303" s="6"/>
    </row>
    <row r="39304" spans="1:28">
      <c r="A39304" s="2"/>
      <c r="B39304" s="2"/>
      <c r="C39304" s="2"/>
      <c r="G39304" s="94"/>
      <c r="H39304" s="94"/>
      <c r="I39304" s="94"/>
      <c r="J39304" s="2"/>
      <c r="P39304" s="30"/>
      <c r="T39304" s="2"/>
      <c r="V39304" s="2"/>
      <c r="W39304" s="28"/>
      <c r="Y39304" s="30"/>
      <c r="Z39304" s="30"/>
      <c r="AB39304" s="6"/>
    </row>
    <row r="39305" spans="1:28">
      <c r="A39305" s="2"/>
      <c r="B39305" s="2"/>
      <c r="C39305" s="2"/>
      <c r="G39305" s="94"/>
      <c r="H39305" s="94"/>
      <c r="I39305" s="94"/>
      <c r="J39305" s="2"/>
      <c r="P39305" s="30"/>
      <c r="T39305" s="2"/>
      <c r="V39305" s="2"/>
      <c r="W39305" s="28"/>
      <c r="Y39305" s="30"/>
      <c r="Z39305" s="30"/>
      <c r="AB39305" s="6"/>
    </row>
    <row r="39306" spans="1:28">
      <c r="A39306" s="2"/>
      <c r="B39306" s="2"/>
      <c r="C39306" s="2"/>
      <c r="G39306" s="94"/>
      <c r="H39306" s="94"/>
      <c r="I39306" s="94"/>
      <c r="J39306" s="2"/>
      <c r="P39306" s="30"/>
      <c r="T39306" s="2"/>
      <c r="V39306" s="2"/>
      <c r="W39306" s="28"/>
      <c r="Y39306" s="30"/>
      <c r="Z39306" s="30"/>
      <c r="AB39306" s="6"/>
    </row>
    <row r="39307" spans="1:28">
      <c r="A39307" s="2"/>
      <c r="B39307" s="2"/>
      <c r="C39307" s="2"/>
      <c r="G39307" s="94"/>
      <c r="H39307" s="94"/>
      <c r="I39307" s="94"/>
      <c r="J39307" s="2"/>
      <c r="P39307" s="30"/>
      <c r="T39307" s="2"/>
      <c r="V39307" s="2"/>
      <c r="W39307" s="28"/>
      <c r="Y39307" s="30"/>
      <c r="Z39307" s="30"/>
      <c r="AB39307" s="6"/>
    </row>
    <row r="39308" spans="1:28">
      <c r="A39308" s="2"/>
      <c r="B39308" s="2"/>
      <c r="C39308" s="2"/>
      <c r="G39308" s="94"/>
      <c r="H39308" s="94"/>
      <c r="I39308" s="94"/>
      <c r="J39308" s="2"/>
      <c r="P39308" s="30"/>
      <c r="T39308" s="2"/>
      <c r="V39308" s="2"/>
      <c r="W39308" s="28"/>
      <c r="Y39308" s="30"/>
      <c r="Z39308" s="30"/>
      <c r="AB39308" s="6"/>
    </row>
    <row r="39309" spans="1:28">
      <c r="A39309" s="2"/>
      <c r="B39309" s="2"/>
      <c r="C39309" s="2"/>
      <c r="G39309" s="94"/>
      <c r="H39309" s="94"/>
      <c r="I39309" s="94"/>
      <c r="J39309" s="2"/>
      <c r="P39309" s="30"/>
      <c r="T39309" s="2"/>
      <c r="V39309" s="2"/>
      <c r="W39309" s="28"/>
      <c r="Y39309" s="30"/>
      <c r="Z39309" s="30"/>
      <c r="AB39309" s="6"/>
    </row>
    <row r="39310" spans="1:28">
      <c r="A39310" s="2"/>
      <c r="B39310" s="2"/>
      <c r="C39310" s="2"/>
      <c r="G39310" s="94"/>
      <c r="H39310" s="94"/>
      <c r="I39310" s="94"/>
      <c r="J39310" s="2"/>
      <c r="P39310" s="30"/>
      <c r="T39310" s="2"/>
      <c r="V39310" s="2"/>
      <c r="W39310" s="28"/>
      <c r="Y39310" s="30"/>
      <c r="Z39310" s="30"/>
      <c r="AB39310" s="6"/>
    </row>
    <row r="39311" spans="1:28">
      <c r="A39311" s="2"/>
      <c r="B39311" s="2"/>
      <c r="C39311" s="2"/>
      <c r="G39311" s="94"/>
      <c r="H39311" s="94"/>
      <c r="I39311" s="94"/>
      <c r="J39311" s="2"/>
      <c r="P39311" s="30"/>
      <c r="T39311" s="2"/>
      <c r="V39311" s="2"/>
      <c r="W39311" s="28"/>
      <c r="Y39311" s="30"/>
      <c r="Z39311" s="30"/>
      <c r="AB39311" s="6"/>
    </row>
    <row r="39312" spans="1:28">
      <c r="A39312" s="2"/>
      <c r="B39312" s="2"/>
      <c r="C39312" s="2"/>
      <c r="G39312" s="94"/>
      <c r="H39312" s="94"/>
      <c r="I39312" s="94"/>
      <c r="J39312" s="2"/>
      <c r="P39312" s="30"/>
      <c r="T39312" s="2"/>
      <c r="V39312" s="2"/>
      <c r="W39312" s="28"/>
      <c r="Y39312" s="30"/>
      <c r="Z39312" s="30"/>
      <c r="AB39312" s="6"/>
    </row>
    <row r="39313" spans="1:28">
      <c r="A39313" s="2"/>
      <c r="B39313" s="2"/>
      <c r="C39313" s="2"/>
      <c r="G39313" s="94"/>
      <c r="H39313" s="94"/>
      <c r="I39313" s="94"/>
      <c r="J39313" s="2"/>
      <c r="P39313" s="30"/>
      <c r="T39313" s="2"/>
      <c r="V39313" s="2"/>
      <c r="W39313" s="28"/>
      <c r="Y39313" s="30"/>
      <c r="Z39313" s="30"/>
      <c r="AB39313" s="6"/>
    </row>
    <row r="39314" spans="1:28">
      <c r="A39314" s="2"/>
      <c r="B39314" s="2"/>
      <c r="C39314" s="2"/>
      <c r="G39314" s="94"/>
      <c r="H39314" s="94"/>
      <c r="I39314" s="94"/>
      <c r="J39314" s="2"/>
      <c r="P39314" s="30"/>
      <c r="T39314" s="2"/>
      <c r="V39314" s="2"/>
      <c r="W39314" s="28"/>
      <c r="Y39314" s="30"/>
      <c r="Z39314" s="30"/>
      <c r="AB39314" s="6"/>
    </row>
    <row r="39315" spans="1:28">
      <c r="A39315" s="2"/>
      <c r="B39315" s="2"/>
      <c r="C39315" s="2"/>
      <c r="G39315" s="94"/>
      <c r="H39315" s="94"/>
      <c r="I39315" s="94"/>
      <c r="J39315" s="2"/>
      <c r="P39315" s="30"/>
      <c r="T39315" s="2"/>
      <c r="V39315" s="2"/>
      <c r="W39315" s="28"/>
      <c r="Y39315" s="30"/>
      <c r="Z39315" s="30"/>
      <c r="AB39315" s="6"/>
    </row>
    <row r="39316" spans="1:28">
      <c r="A39316" s="2"/>
      <c r="B39316" s="2"/>
      <c r="C39316" s="2"/>
      <c r="G39316" s="94"/>
      <c r="H39316" s="94"/>
      <c r="I39316" s="94"/>
      <c r="J39316" s="2"/>
      <c r="P39316" s="30"/>
      <c r="T39316" s="2"/>
      <c r="V39316" s="2"/>
      <c r="W39316" s="28"/>
      <c r="Y39316" s="30"/>
      <c r="Z39316" s="30"/>
      <c r="AB39316" s="6"/>
    </row>
    <row r="39317" spans="1:28">
      <c r="A39317" s="2"/>
      <c r="B39317" s="2"/>
      <c r="C39317" s="2"/>
      <c r="G39317" s="94"/>
      <c r="H39317" s="94"/>
      <c r="I39317" s="94"/>
      <c r="J39317" s="2"/>
      <c r="P39317" s="30"/>
      <c r="T39317" s="2"/>
      <c r="V39317" s="2"/>
      <c r="W39317" s="28"/>
      <c r="Y39317" s="30"/>
      <c r="Z39317" s="30"/>
      <c r="AB39317" s="6"/>
    </row>
    <row r="39318" spans="1:28">
      <c r="A39318" s="2"/>
      <c r="B39318" s="2"/>
      <c r="C39318" s="2"/>
      <c r="G39318" s="94"/>
      <c r="H39318" s="94"/>
      <c r="I39318" s="94"/>
      <c r="J39318" s="2"/>
      <c r="P39318" s="30"/>
      <c r="T39318" s="2"/>
      <c r="V39318" s="2"/>
      <c r="W39318" s="28"/>
      <c r="Y39318" s="30"/>
      <c r="Z39318" s="30"/>
      <c r="AB39318" s="6"/>
    </row>
    <row r="39319" spans="1:28">
      <c r="A39319" s="2"/>
      <c r="B39319" s="2"/>
      <c r="C39319" s="2"/>
      <c r="G39319" s="94"/>
      <c r="H39319" s="94"/>
      <c r="I39319" s="94"/>
      <c r="J39319" s="2"/>
      <c r="P39319" s="30"/>
      <c r="T39319" s="2"/>
      <c r="V39319" s="2"/>
      <c r="W39319" s="28"/>
      <c r="Y39319" s="30"/>
      <c r="Z39319" s="30"/>
      <c r="AB39319" s="6"/>
    </row>
    <row r="39320" spans="1:28">
      <c r="A39320" s="2"/>
      <c r="B39320" s="2"/>
      <c r="C39320" s="2"/>
      <c r="G39320" s="94"/>
      <c r="H39320" s="94"/>
      <c r="I39320" s="94"/>
      <c r="J39320" s="2"/>
      <c r="P39320" s="30"/>
      <c r="T39320" s="2"/>
      <c r="V39320" s="2"/>
      <c r="W39320" s="28"/>
      <c r="Y39320" s="30"/>
      <c r="Z39320" s="30"/>
      <c r="AB39320" s="6"/>
    </row>
    <row r="39321" spans="1:28">
      <c r="A39321" s="2"/>
      <c r="B39321" s="2"/>
      <c r="C39321" s="2"/>
      <c r="G39321" s="94"/>
      <c r="H39321" s="94"/>
      <c r="I39321" s="94"/>
      <c r="J39321" s="2"/>
      <c r="P39321" s="30"/>
      <c r="T39321" s="2"/>
      <c r="V39321" s="2"/>
      <c r="W39321" s="28"/>
      <c r="Y39321" s="30"/>
      <c r="Z39321" s="30"/>
      <c r="AB39321" s="6"/>
    </row>
    <row r="39322" spans="1:28">
      <c r="A39322" s="2"/>
      <c r="B39322" s="2"/>
      <c r="C39322" s="2"/>
      <c r="G39322" s="94"/>
      <c r="H39322" s="94"/>
      <c r="I39322" s="94"/>
      <c r="J39322" s="2"/>
      <c r="P39322" s="30"/>
      <c r="T39322" s="2"/>
      <c r="V39322" s="2"/>
      <c r="W39322" s="28"/>
      <c r="Y39322" s="30"/>
      <c r="Z39322" s="30"/>
      <c r="AB39322" s="6"/>
    </row>
    <row r="39323" spans="1:28">
      <c r="A39323" s="2"/>
      <c r="B39323" s="2"/>
      <c r="C39323" s="2"/>
      <c r="G39323" s="94"/>
      <c r="H39323" s="94"/>
      <c r="I39323" s="94"/>
      <c r="J39323" s="2"/>
      <c r="P39323" s="30"/>
      <c r="T39323" s="2"/>
      <c r="V39323" s="2"/>
      <c r="W39323" s="28"/>
      <c r="Y39323" s="30"/>
      <c r="Z39323" s="30"/>
      <c r="AB39323" s="6"/>
    </row>
    <row r="39324" spans="1:28">
      <c r="A39324" s="2"/>
      <c r="B39324" s="2"/>
      <c r="C39324" s="2"/>
      <c r="G39324" s="94"/>
      <c r="H39324" s="94"/>
      <c r="I39324" s="94"/>
      <c r="J39324" s="2"/>
      <c r="P39324" s="30"/>
      <c r="T39324" s="2"/>
      <c r="V39324" s="2"/>
      <c r="W39324" s="28"/>
      <c r="Y39324" s="30"/>
      <c r="Z39324" s="30"/>
      <c r="AB39324" s="6"/>
    </row>
    <row r="39325" spans="1:28">
      <c r="A39325" s="2"/>
      <c r="B39325" s="2"/>
      <c r="C39325" s="2"/>
      <c r="G39325" s="94"/>
      <c r="H39325" s="94"/>
      <c r="I39325" s="94"/>
      <c r="J39325" s="2"/>
      <c r="P39325" s="30"/>
      <c r="T39325" s="2"/>
      <c r="V39325" s="2"/>
      <c r="W39325" s="28"/>
      <c r="Y39325" s="30"/>
      <c r="Z39325" s="30"/>
      <c r="AB39325" s="6"/>
    </row>
    <row r="39326" spans="1:28">
      <c r="A39326" s="2"/>
      <c r="B39326" s="2"/>
      <c r="C39326" s="2"/>
      <c r="G39326" s="94"/>
      <c r="H39326" s="94"/>
      <c r="I39326" s="94"/>
      <c r="J39326" s="2"/>
      <c r="P39326" s="30"/>
      <c r="T39326" s="2"/>
      <c r="V39326" s="2"/>
      <c r="W39326" s="28"/>
      <c r="Y39326" s="30"/>
      <c r="Z39326" s="30"/>
      <c r="AB39326" s="6"/>
    </row>
    <row r="39327" spans="1:28">
      <c r="A39327" s="2"/>
      <c r="B39327" s="2"/>
      <c r="C39327" s="2"/>
      <c r="G39327" s="94"/>
      <c r="H39327" s="94"/>
      <c r="I39327" s="94"/>
      <c r="J39327" s="2"/>
      <c r="P39327" s="30"/>
      <c r="T39327" s="2"/>
      <c r="V39327" s="2"/>
      <c r="W39327" s="28"/>
      <c r="Y39327" s="30"/>
      <c r="Z39327" s="30"/>
      <c r="AB39327" s="6"/>
    </row>
    <row r="39328" spans="1:28">
      <c r="A39328" s="2"/>
      <c r="B39328" s="2"/>
      <c r="C39328" s="2"/>
      <c r="G39328" s="94"/>
      <c r="H39328" s="94"/>
      <c r="I39328" s="94"/>
      <c r="J39328" s="2"/>
      <c r="P39328" s="30"/>
      <c r="T39328" s="2"/>
      <c r="V39328" s="2"/>
      <c r="W39328" s="28"/>
      <c r="Y39328" s="30"/>
      <c r="Z39328" s="30"/>
      <c r="AB39328" s="6"/>
    </row>
    <row r="39329" spans="1:28">
      <c r="A39329" s="2"/>
      <c r="B39329" s="2"/>
      <c r="C39329" s="2"/>
      <c r="G39329" s="94"/>
      <c r="H39329" s="94"/>
      <c r="I39329" s="94"/>
      <c r="J39329" s="2"/>
      <c r="P39329" s="30"/>
      <c r="T39329" s="2"/>
      <c r="V39329" s="2"/>
      <c r="W39329" s="28"/>
      <c r="Y39329" s="30"/>
      <c r="Z39329" s="30"/>
      <c r="AB39329" s="6"/>
    </row>
    <row r="39330" spans="1:28">
      <c r="A39330" s="2"/>
      <c r="B39330" s="2"/>
      <c r="C39330" s="2"/>
      <c r="G39330" s="94"/>
      <c r="H39330" s="94"/>
      <c r="I39330" s="94"/>
      <c r="J39330" s="2"/>
      <c r="P39330" s="30"/>
      <c r="T39330" s="2"/>
      <c r="V39330" s="2"/>
      <c r="W39330" s="28"/>
      <c r="Y39330" s="30"/>
      <c r="Z39330" s="30"/>
      <c r="AB39330" s="6"/>
    </row>
    <row r="39331" spans="1:28">
      <c r="A39331" s="2"/>
      <c r="B39331" s="2"/>
      <c r="C39331" s="2"/>
      <c r="G39331" s="94"/>
      <c r="H39331" s="94"/>
      <c r="I39331" s="94"/>
      <c r="J39331" s="2"/>
      <c r="P39331" s="30"/>
      <c r="T39331" s="2"/>
      <c r="V39331" s="2"/>
      <c r="W39331" s="28"/>
      <c r="Y39331" s="30"/>
      <c r="Z39331" s="30"/>
      <c r="AB39331" s="6"/>
    </row>
    <row r="39332" spans="1:28">
      <c r="A39332" s="2"/>
      <c r="B39332" s="2"/>
      <c r="C39332" s="2"/>
      <c r="G39332" s="94"/>
      <c r="H39332" s="94"/>
      <c r="I39332" s="94"/>
      <c r="J39332" s="2"/>
      <c r="P39332" s="30"/>
      <c r="T39332" s="2"/>
      <c r="V39332" s="2"/>
      <c r="W39332" s="28"/>
      <c r="Y39332" s="30"/>
      <c r="Z39332" s="30"/>
      <c r="AB39332" s="6"/>
    </row>
    <row r="39333" spans="1:28">
      <c r="A39333" s="2"/>
      <c r="B39333" s="2"/>
      <c r="C39333" s="2"/>
      <c r="G39333" s="94"/>
      <c r="H39333" s="94"/>
      <c r="I39333" s="94"/>
      <c r="J39333" s="2"/>
      <c r="P39333" s="30"/>
      <c r="T39333" s="2"/>
      <c r="V39333" s="2"/>
      <c r="W39333" s="28"/>
      <c r="Y39333" s="30"/>
      <c r="Z39333" s="30"/>
      <c r="AB39333" s="6"/>
    </row>
    <row r="39334" spans="1:28">
      <c r="A39334" s="2"/>
      <c r="B39334" s="2"/>
      <c r="C39334" s="2"/>
      <c r="G39334" s="94"/>
      <c r="H39334" s="94"/>
      <c r="I39334" s="94"/>
      <c r="J39334" s="2"/>
      <c r="P39334" s="30"/>
      <c r="T39334" s="2"/>
      <c r="V39334" s="2"/>
      <c r="W39334" s="28"/>
      <c r="Y39334" s="30"/>
      <c r="Z39334" s="30"/>
      <c r="AB39334" s="6"/>
    </row>
    <row r="39335" spans="1:28">
      <c r="A39335" s="2"/>
      <c r="B39335" s="2"/>
      <c r="C39335" s="2"/>
      <c r="G39335" s="94"/>
      <c r="H39335" s="94"/>
      <c r="I39335" s="94"/>
      <c r="J39335" s="2"/>
      <c r="P39335" s="30"/>
      <c r="T39335" s="2"/>
      <c r="V39335" s="2"/>
      <c r="W39335" s="28"/>
      <c r="Y39335" s="30"/>
      <c r="Z39335" s="30"/>
      <c r="AB39335" s="6"/>
    </row>
    <row r="39336" spans="1:28">
      <c r="A39336" s="2"/>
      <c r="B39336" s="2"/>
      <c r="C39336" s="2"/>
      <c r="G39336" s="94"/>
      <c r="H39336" s="94"/>
      <c r="I39336" s="94"/>
      <c r="J39336" s="2"/>
      <c r="P39336" s="30"/>
      <c r="T39336" s="2"/>
      <c r="V39336" s="2"/>
      <c r="W39336" s="28"/>
      <c r="Y39336" s="30"/>
      <c r="Z39336" s="30"/>
      <c r="AB39336" s="6"/>
    </row>
    <row r="39337" spans="1:28">
      <c r="A39337" s="2"/>
      <c r="B39337" s="2"/>
      <c r="C39337" s="2"/>
      <c r="G39337" s="94"/>
      <c r="H39337" s="94"/>
      <c r="I39337" s="94"/>
      <c r="J39337" s="2"/>
      <c r="P39337" s="30"/>
      <c r="T39337" s="2"/>
      <c r="V39337" s="2"/>
      <c r="W39337" s="28"/>
      <c r="Y39337" s="30"/>
      <c r="Z39337" s="30"/>
      <c r="AB39337" s="6"/>
    </row>
    <row r="39338" spans="1:28">
      <c r="A39338" s="2"/>
      <c r="B39338" s="2"/>
      <c r="C39338" s="2"/>
      <c r="G39338" s="94"/>
      <c r="H39338" s="94"/>
      <c r="I39338" s="94"/>
      <c r="J39338" s="2"/>
      <c r="P39338" s="30"/>
      <c r="T39338" s="2"/>
      <c r="V39338" s="2"/>
      <c r="W39338" s="28"/>
      <c r="Y39338" s="30"/>
      <c r="Z39338" s="30"/>
      <c r="AB39338" s="6"/>
    </row>
    <row r="39339" spans="1:28">
      <c r="A39339" s="2"/>
      <c r="B39339" s="2"/>
      <c r="C39339" s="2"/>
      <c r="G39339" s="94"/>
      <c r="H39339" s="94"/>
      <c r="I39339" s="94"/>
      <c r="J39339" s="2"/>
      <c r="P39339" s="30"/>
      <c r="T39339" s="2"/>
      <c r="V39339" s="2"/>
      <c r="W39339" s="28"/>
      <c r="Y39339" s="30"/>
      <c r="Z39339" s="30"/>
      <c r="AB39339" s="6"/>
    </row>
    <row r="39340" spans="1:28">
      <c r="A39340" s="2"/>
      <c r="B39340" s="2"/>
      <c r="C39340" s="2"/>
      <c r="G39340" s="94"/>
      <c r="H39340" s="94"/>
      <c r="I39340" s="94"/>
      <c r="J39340" s="2"/>
      <c r="P39340" s="30"/>
      <c r="T39340" s="2"/>
      <c r="V39340" s="2"/>
      <c r="W39340" s="28"/>
      <c r="Y39340" s="30"/>
      <c r="Z39340" s="30"/>
      <c r="AB39340" s="6"/>
    </row>
    <row r="39341" spans="1:28">
      <c r="A39341" s="2"/>
      <c r="B39341" s="2"/>
      <c r="C39341" s="2"/>
      <c r="G39341" s="94"/>
      <c r="H39341" s="94"/>
      <c r="I39341" s="94"/>
      <c r="J39341" s="2"/>
      <c r="P39341" s="30"/>
      <c r="T39341" s="2"/>
      <c r="V39341" s="2"/>
      <c r="W39341" s="28"/>
      <c r="Y39341" s="30"/>
      <c r="Z39341" s="30"/>
      <c r="AB39341" s="6"/>
    </row>
    <row r="39342" spans="1:28">
      <c r="A39342" s="2"/>
      <c r="B39342" s="2"/>
      <c r="C39342" s="2"/>
      <c r="G39342" s="94"/>
      <c r="H39342" s="94"/>
      <c r="I39342" s="94"/>
      <c r="J39342" s="2"/>
      <c r="P39342" s="30"/>
      <c r="T39342" s="2"/>
      <c r="V39342" s="2"/>
      <c r="W39342" s="28"/>
      <c r="Y39342" s="30"/>
      <c r="Z39342" s="30"/>
      <c r="AB39342" s="6"/>
    </row>
    <row r="39343" spans="1:28">
      <c r="A39343" s="2"/>
      <c r="B39343" s="2"/>
      <c r="C39343" s="2"/>
      <c r="G39343" s="94"/>
      <c r="H39343" s="94"/>
      <c r="I39343" s="94"/>
      <c r="J39343" s="2"/>
      <c r="P39343" s="30"/>
      <c r="T39343" s="2"/>
      <c r="V39343" s="2"/>
      <c r="W39343" s="28"/>
      <c r="Y39343" s="30"/>
      <c r="Z39343" s="30"/>
      <c r="AB39343" s="6"/>
    </row>
    <row r="39344" spans="1:28">
      <c r="A39344" s="2"/>
      <c r="B39344" s="2"/>
      <c r="C39344" s="2"/>
      <c r="G39344" s="94"/>
      <c r="H39344" s="94"/>
      <c r="I39344" s="94"/>
      <c r="J39344" s="2"/>
      <c r="P39344" s="30"/>
      <c r="T39344" s="2"/>
      <c r="V39344" s="2"/>
      <c r="W39344" s="28"/>
      <c r="Y39344" s="30"/>
      <c r="Z39344" s="30"/>
      <c r="AB39344" s="6"/>
    </row>
    <row r="39345" spans="1:28">
      <c r="A39345" s="2"/>
      <c r="B39345" s="2"/>
      <c r="C39345" s="2"/>
      <c r="G39345" s="94"/>
      <c r="H39345" s="94"/>
      <c r="I39345" s="94"/>
      <c r="J39345" s="2"/>
      <c r="P39345" s="30"/>
      <c r="T39345" s="2"/>
      <c r="V39345" s="2"/>
      <c r="W39345" s="28"/>
      <c r="Y39345" s="30"/>
      <c r="Z39345" s="30"/>
      <c r="AB39345" s="6"/>
    </row>
    <row r="39346" spans="1:28">
      <c r="A39346" s="2"/>
      <c r="B39346" s="2"/>
      <c r="C39346" s="2"/>
      <c r="G39346" s="94"/>
      <c r="H39346" s="94"/>
      <c r="I39346" s="94"/>
      <c r="J39346" s="2"/>
      <c r="P39346" s="30"/>
      <c r="T39346" s="2"/>
      <c r="V39346" s="2"/>
      <c r="W39346" s="28"/>
      <c r="Y39346" s="30"/>
      <c r="Z39346" s="30"/>
      <c r="AB39346" s="6"/>
    </row>
    <row r="39347" spans="1:28">
      <c r="A39347" s="2"/>
      <c r="B39347" s="2"/>
      <c r="C39347" s="2"/>
      <c r="G39347" s="94"/>
      <c r="H39347" s="94"/>
      <c r="I39347" s="94"/>
      <c r="J39347" s="2"/>
      <c r="P39347" s="30"/>
      <c r="T39347" s="2"/>
      <c r="V39347" s="2"/>
      <c r="W39347" s="28"/>
      <c r="Y39347" s="30"/>
      <c r="Z39347" s="30"/>
      <c r="AB39347" s="6"/>
    </row>
    <row r="39348" spans="1:28">
      <c r="A39348" s="2"/>
      <c r="B39348" s="2"/>
      <c r="C39348" s="2"/>
      <c r="G39348" s="94"/>
      <c r="H39348" s="94"/>
      <c r="I39348" s="94"/>
      <c r="J39348" s="2"/>
      <c r="P39348" s="30"/>
      <c r="T39348" s="2"/>
      <c r="V39348" s="2"/>
      <c r="W39348" s="28"/>
      <c r="Y39348" s="30"/>
      <c r="Z39348" s="30"/>
      <c r="AB39348" s="6"/>
    </row>
    <row r="39349" spans="1:28">
      <c r="A39349" s="2"/>
      <c r="B39349" s="2"/>
      <c r="C39349" s="2"/>
      <c r="G39349" s="94"/>
      <c r="H39349" s="94"/>
      <c r="I39349" s="94"/>
      <c r="J39349" s="2"/>
      <c r="P39349" s="30"/>
      <c r="T39349" s="2"/>
      <c r="V39349" s="2"/>
      <c r="W39349" s="28"/>
      <c r="Y39349" s="30"/>
      <c r="Z39349" s="30"/>
      <c r="AB39349" s="6"/>
    </row>
    <row r="39350" spans="1:28">
      <c r="A39350" s="2"/>
      <c r="B39350" s="2"/>
      <c r="C39350" s="2"/>
      <c r="G39350" s="94"/>
      <c r="H39350" s="94"/>
      <c r="I39350" s="94"/>
      <c r="J39350" s="2"/>
      <c r="P39350" s="30"/>
      <c r="T39350" s="2"/>
      <c r="V39350" s="2"/>
      <c r="W39350" s="28"/>
      <c r="Y39350" s="30"/>
      <c r="Z39350" s="30"/>
      <c r="AB39350" s="6"/>
    </row>
    <row r="39351" spans="1:28">
      <c r="A39351" s="2"/>
      <c r="B39351" s="2"/>
      <c r="C39351" s="2"/>
      <c r="G39351" s="94"/>
      <c r="H39351" s="94"/>
      <c r="I39351" s="94"/>
      <c r="J39351" s="2"/>
      <c r="P39351" s="30"/>
      <c r="T39351" s="2"/>
      <c r="V39351" s="2"/>
      <c r="W39351" s="28"/>
      <c r="Y39351" s="30"/>
      <c r="Z39351" s="30"/>
      <c r="AB39351" s="6"/>
    </row>
    <row r="39352" spans="1:28">
      <c r="A39352" s="2"/>
      <c r="B39352" s="2"/>
      <c r="C39352" s="2"/>
      <c r="G39352" s="94"/>
      <c r="H39352" s="94"/>
      <c r="I39352" s="94"/>
      <c r="J39352" s="2"/>
      <c r="P39352" s="30"/>
      <c r="T39352" s="2"/>
      <c r="V39352" s="2"/>
      <c r="W39352" s="28"/>
      <c r="Y39352" s="30"/>
      <c r="Z39352" s="30"/>
      <c r="AB39352" s="6"/>
    </row>
    <row r="39353" spans="1:28">
      <c r="A39353" s="2"/>
      <c r="B39353" s="2"/>
      <c r="C39353" s="2"/>
      <c r="G39353" s="94"/>
      <c r="H39353" s="94"/>
      <c r="I39353" s="94"/>
      <c r="J39353" s="2"/>
      <c r="P39353" s="30"/>
      <c r="T39353" s="2"/>
      <c r="V39353" s="2"/>
      <c r="W39353" s="28"/>
      <c r="Y39353" s="30"/>
      <c r="Z39353" s="30"/>
      <c r="AB39353" s="6"/>
    </row>
    <row r="39354" spans="1:28">
      <c r="A39354" s="2"/>
      <c r="B39354" s="2"/>
      <c r="C39354" s="2"/>
      <c r="G39354" s="94"/>
      <c r="H39354" s="94"/>
      <c r="I39354" s="94"/>
      <c r="J39354" s="2"/>
      <c r="P39354" s="30"/>
      <c r="T39354" s="2"/>
      <c r="V39354" s="2"/>
      <c r="W39354" s="28"/>
      <c r="Y39354" s="30"/>
      <c r="Z39354" s="30"/>
      <c r="AB39354" s="6"/>
    </row>
    <row r="39355" spans="1:28">
      <c r="A39355" s="2"/>
      <c r="B39355" s="2"/>
      <c r="C39355" s="2"/>
      <c r="G39355" s="94"/>
      <c r="H39355" s="94"/>
      <c r="I39355" s="94"/>
      <c r="J39355" s="2"/>
      <c r="P39355" s="30"/>
      <c r="T39355" s="2"/>
      <c r="V39355" s="2"/>
      <c r="W39355" s="28"/>
      <c r="Y39355" s="30"/>
      <c r="Z39355" s="30"/>
      <c r="AB39355" s="6"/>
    </row>
    <row r="39356" spans="1:28">
      <c r="A39356" s="2"/>
      <c r="B39356" s="2"/>
      <c r="C39356" s="2"/>
      <c r="G39356" s="94"/>
      <c r="H39356" s="94"/>
      <c r="I39356" s="94"/>
      <c r="J39356" s="2"/>
      <c r="P39356" s="30"/>
      <c r="T39356" s="2"/>
      <c r="V39356" s="2"/>
      <c r="W39356" s="28"/>
      <c r="Y39356" s="30"/>
      <c r="Z39356" s="30"/>
      <c r="AB39356" s="6"/>
    </row>
    <row r="39357" spans="1:28">
      <c r="A39357" s="2"/>
      <c r="B39357" s="2"/>
      <c r="C39357" s="2"/>
      <c r="G39357" s="94"/>
      <c r="H39357" s="94"/>
      <c r="I39357" s="94"/>
      <c r="J39357" s="2"/>
      <c r="P39357" s="30"/>
      <c r="T39357" s="2"/>
      <c r="V39357" s="2"/>
      <c r="W39357" s="28"/>
      <c r="Y39357" s="30"/>
      <c r="Z39357" s="30"/>
      <c r="AB39357" s="6"/>
    </row>
    <row r="39358" spans="1:28">
      <c r="A39358" s="2"/>
      <c r="B39358" s="2"/>
      <c r="C39358" s="2"/>
      <c r="G39358" s="94"/>
      <c r="H39358" s="94"/>
      <c r="I39358" s="94"/>
      <c r="J39358" s="2"/>
      <c r="P39358" s="30"/>
      <c r="T39358" s="2"/>
      <c r="V39358" s="2"/>
      <c r="W39358" s="28"/>
      <c r="Y39358" s="30"/>
      <c r="Z39358" s="30"/>
      <c r="AB39358" s="6"/>
    </row>
    <row r="39359" spans="1:28">
      <c r="A39359" s="2"/>
      <c r="B39359" s="2"/>
      <c r="C39359" s="2"/>
      <c r="G39359" s="94"/>
      <c r="H39359" s="94"/>
      <c r="I39359" s="94"/>
      <c r="J39359" s="2"/>
      <c r="P39359" s="30"/>
      <c r="T39359" s="2"/>
      <c r="V39359" s="2"/>
      <c r="W39359" s="28"/>
      <c r="Y39359" s="30"/>
      <c r="Z39359" s="30"/>
      <c r="AB39359" s="6"/>
    </row>
    <row r="39360" spans="1:28">
      <c r="A39360" s="2"/>
      <c r="B39360" s="2"/>
      <c r="C39360" s="2"/>
      <c r="G39360" s="94"/>
      <c r="H39360" s="94"/>
      <c r="I39360" s="94"/>
      <c r="J39360" s="2"/>
      <c r="P39360" s="30"/>
      <c r="T39360" s="2"/>
      <c r="V39360" s="2"/>
      <c r="W39360" s="28"/>
      <c r="Y39360" s="30"/>
      <c r="Z39360" s="30"/>
      <c r="AB39360" s="6"/>
    </row>
    <row r="39361" spans="1:28">
      <c r="A39361" s="2"/>
      <c r="B39361" s="2"/>
      <c r="C39361" s="2"/>
      <c r="G39361" s="94"/>
      <c r="H39361" s="94"/>
      <c r="I39361" s="94"/>
      <c r="J39361" s="2"/>
      <c r="P39361" s="30"/>
      <c r="T39361" s="2"/>
      <c r="V39361" s="2"/>
      <c r="W39361" s="28"/>
      <c r="Y39361" s="30"/>
      <c r="Z39361" s="30"/>
      <c r="AB39361" s="6"/>
    </row>
    <row r="39362" spans="1:28">
      <c r="A39362" s="2"/>
      <c r="B39362" s="2"/>
      <c r="C39362" s="2"/>
      <c r="G39362" s="94"/>
      <c r="H39362" s="94"/>
      <c r="I39362" s="94"/>
      <c r="J39362" s="2"/>
      <c r="P39362" s="30"/>
      <c r="T39362" s="2"/>
      <c r="V39362" s="2"/>
      <c r="W39362" s="28"/>
      <c r="Y39362" s="30"/>
      <c r="Z39362" s="30"/>
      <c r="AB39362" s="6"/>
    </row>
    <row r="39363" spans="1:28">
      <c r="A39363" s="2"/>
      <c r="B39363" s="2"/>
      <c r="C39363" s="2"/>
      <c r="G39363" s="94"/>
      <c r="H39363" s="94"/>
      <c r="I39363" s="94"/>
      <c r="J39363" s="2"/>
      <c r="P39363" s="30"/>
      <c r="T39363" s="2"/>
      <c r="V39363" s="2"/>
      <c r="W39363" s="28"/>
      <c r="Y39363" s="30"/>
      <c r="Z39363" s="30"/>
      <c r="AB39363" s="6"/>
    </row>
    <row r="39364" spans="1:28">
      <c r="A39364" s="2"/>
      <c r="B39364" s="2"/>
      <c r="C39364" s="2"/>
      <c r="G39364" s="94"/>
      <c r="H39364" s="94"/>
      <c r="I39364" s="94"/>
      <c r="J39364" s="2"/>
      <c r="P39364" s="30"/>
      <c r="T39364" s="2"/>
      <c r="V39364" s="2"/>
      <c r="W39364" s="28"/>
      <c r="Y39364" s="30"/>
      <c r="Z39364" s="30"/>
      <c r="AB39364" s="6"/>
    </row>
    <row r="39365" spans="1:28">
      <c r="A39365" s="2"/>
      <c r="B39365" s="2"/>
      <c r="C39365" s="2"/>
      <c r="G39365" s="94"/>
      <c r="H39365" s="94"/>
      <c r="I39365" s="94"/>
      <c r="J39365" s="2"/>
      <c r="P39365" s="30"/>
      <c r="T39365" s="2"/>
      <c r="V39365" s="2"/>
      <c r="W39365" s="28"/>
      <c r="Y39365" s="30"/>
      <c r="Z39365" s="30"/>
      <c r="AB39365" s="6"/>
    </row>
    <row r="39366" spans="1:28">
      <c r="A39366" s="2"/>
      <c r="B39366" s="2"/>
      <c r="C39366" s="2"/>
      <c r="G39366" s="94"/>
      <c r="H39366" s="94"/>
      <c r="I39366" s="94"/>
      <c r="J39366" s="2"/>
      <c r="P39366" s="30"/>
      <c r="T39366" s="2"/>
      <c r="V39366" s="2"/>
      <c r="W39366" s="28"/>
      <c r="Y39366" s="30"/>
      <c r="Z39366" s="30"/>
      <c r="AB39366" s="6"/>
    </row>
    <row r="39367" spans="1:28">
      <c r="A39367" s="2"/>
      <c r="B39367" s="2"/>
      <c r="C39367" s="2"/>
      <c r="G39367" s="94"/>
      <c r="H39367" s="94"/>
      <c r="I39367" s="94"/>
      <c r="J39367" s="2"/>
      <c r="P39367" s="30"/>
      <c r="T39367" s="2"/>
      <c r="V39367" s="2"/>
      <c r="W39367" s="28"/>
      <c r="Y39367" s="30"/>
      <c r="Z39367" s="30"/>
      <c r="AB39367" s="6"/>
    </row>
    <row r="39368" spans="1:28">
      <c r="A39368" s="2"/>
      <c r="B39368" s="2"/>
      <c r="C39368" s="2"/>
      <c r="G39368" s="94"/>
      <c r="H39368" s="94"/>
      <c r="I39368" s="94"/>
      <c r="J39368" s="2"/>
      <c r="P39368" s="30"/>
      <c r="T39368" s="2"/>
      <c r="V39368" s="2"/>
      <c r="W39368" s="28"/>
      <c r="Y39368" s="30"/>
      <c r="Z39368" s="30"/>
      <c r="AB39368" s="6"/>
    </row>
    <row r="39369" spans="1:28">
      <c r="A39369" s="2"/>
      <c r="B39369" s="2"/>
      <c r="C39369" s="2"/>
      <c r="G39369" s="94"/>
      <c r="H39369" s="94"/>
      <c r="I39369" s="94"/>
      <c r="J39369" s="2"/>
      <c r="P39369" s="30"/>
      <c r="T39369" s="2"/>
      <c r="V39369" s="2"/>
      <c r="W39369" s="28"/>
      <c r="Y39369" s="30"/>
      <c r="Z39369" s="30"/>
      <c r="AB39369" s="6"/>
    </row>
    <row r="39370" spans="1:28">
      <c r="A39370" s="2"/>
      <c r="B39370" s="2"/>
      <c r="C39370" s="2"/>
      <c r="G39370" s="94"/>
      <c r="H39370" s="94"/>
      <c r="I39370" s="94"/>
      <c r="J39370" s="2"/>
      <c r="P39370" s="30"/>
      <c r="T39370" s="2"/>
      <c r="V39370" s="2"/>
      <c r="W39370" s="28"/>
      <c r="Y39370" s="30"/>
      <c r="Z39370" s="30"/>
      <c r="AB39370" s="6"/>
    </row>
    <row r="39371" spans="1:28">
      <c r="A39371" s="2"/>
      <c r="B39371" s="2"/>
      <c r="C39371" s="2"/>
      <c r="G39371" s="94"/>
      <c r="H39371" s="94"/>
      <c r="I39371" s="94"/>
      <c r="J39371" s="2"/>
      <c r="P39371" s="30"/>
      <c r="T39371" s="2"/>
      <c r="V39371" s="2"/>
      <c r="W39371" s="28"/>
      <c r="Y39371" s="30"/>
      <c r="Z39371" s="30"/>
      <c r="AB39371" s="6"/>
    </row>
    <row r="39372" spans="1:28">
      <c r="A39372" s="2"/>
      <c r="B39372" s="2"/>
      <c r="C39372" s="2"/>
      <c r="G39372" s="94"/>
      <c r="H39372" s="94"/>
      <c r="I39372" s="94"/>
      <c r="J39372" s="2"/>
      <c r="P39372" s="30"/>
      <c r="T39372" s="2"/>
      <c r="V39372" s="2"/>
      <c r="W39372" s="28"/>
      <c r="Y39372" s="30"/>
      <c r="Z39372" s="30"/>
      <c r="AB39372" s="6"/>
    </row>
    <row r="39373" spans="1:28">
      <c r="A39373" s="2"/>
      <c r="B39373" s="2"/>
      <c r="C39373" s="2"/>
      <c r="G39373" s="94"/>
      <c r="H39373" s="94"/>
      <c r="I39373" s="94"/>
      <c r="J39373" s="2"/>
      <c r="P39373" s="30"/>
      <c r="T39373" s="2"/>
      <c r="V39373" s="2"/>
      <c r="W39373" s="28"/>
      <c r="Y39373" s="30"/>
      <c r="Z39373" s="30"/>
      <c r="AB39373" s="6"/>
    </row>
    <row r="39374" spans="1:28">
      <c r="A39374" s="2"/>
      <c r="B39374" s="2"/>
      <c r="C39374" s="2"/>
      <c r="G39374" s="94"/>
      <c r="H39374" s="94"/>
      <c r="I39374" s="94"/>
      <c r="J39374" s="2"/>
      <c r="P39374" s="30"/>
      <c r="T39374" s="2"/>
      <c r="V39374" s="2"/>
      <c r="W39374" s="28"/>
      <c r="Y39374" s="30"/>
      <c r="Z39374" s="30"/>
      <c r="AB39374" s="6"/>
    </row>
    <row r="39375" spans="1:28">
      <c r="A39375" s="2"/>
      <c r="B39375" s="2"/>
      <c r="C39375" s="2"/>
      <c r="G39375" s="94"/>
      <c r="H39375" s="94"/>
      <c r="I39375" s="94"/>
      <c r="J39375" s="2"/>
      <c r="P39375" s="30"/>
      <c r="T39375" s="2"/>
      <c r="V39375" s="2"/>
      <c r="W39375" s="28"/>
      <c r="Y39375" s="30"/>
      <c r="Z39375" s="30"/>
      <c r="AB39375" s="6"/>
    </row>
    <row r="39376" spans="1:28">
      <c r="A39376" s="2"/>
      <c r="B39376" s="2"/>
      <c r="C39376" s="2"/>
      <c r="G39376" s="94"/>
      <c r="H39376" s="94"/>
      <c r="I39376" s="94"/>
      <c r="J39376" s="2"/>
      <c r="P39376" s="30"/>
      <c r="T39376" s="2"/>
      <c r="V39376" s="2"/>
      <c r="W39376" s="28"/>
      <c r="Y39376" s="30"/>
      <c r="Z39376" s="30"/>
      <c r="AB39376" s="6"/>
    </row>
    <row r="39377" spans="1:28">
      <c r="A39377" s="2"/>
      <c r="B39377" s="2"/>
      <c r="C39377" s="2"/>
      <c r="G39377" s="94"/>
      <c r="H39377" s="94"/>
      <c r="I39377" s="94"/>
      <c r="J39377" s="2"/>
      <c r="P39377" s="30"/>
      <c r="T39377" s="2"/>
      <c r="V39377" s="2"/>
      <c r="W39377" s="28"/>
      <c r="Y39377" s="30"/>
      <c r="Z39377" s="30"/>
      <c r="AB39377" s="6"/>
    </row>
    <row r="39378" spans="1:28">
      <c r="A39378" s="2"/>
      <c r="B39378" s="2"/>
      <c r="C39378" s="2"/>
      <c r="G39378" s="94"/>
      <c r="H39378" s="94"/>
      <c r="I39378" s="94"/>
      <c r="J39378" s="2"/>
      <c r="P39378" s="30"/>
      <c r="T39378" s="2"/>
      <c r="V39378" s="2"/>
      <c r="W39378" s="28"/>
      <c r="Y39378" s="30"/>
      <c r="Z39378" s="30"/>
      <c r="AB39378" s="6"/>
    </row>
    <row r="39379" spans="1:28">
      <c r="A39379" s="2"/>
      <c r="B39379" s="2"/>
      <c r="C39379" s="2"/>
      <c r="G39379" s="94"/>
      <c r="H39379" s="94"/>
      <c r="I39379" s="94"/>
      <c r="J39379" s="2"/>
      <c r="P39379" s="30"/>
      <c r="T39379" s="2"/>
      <c r="V39379" s="2"/>
      <c r="W39379" s="28"/>
      <c r="Y39379" s="30"/>
      <c r="Z39379" s="30"/>
      <c r="AB39379" s="6"/>
    </row>
    <row r="39380" spans="1:28">
      <c r="A39380" s="2"/>
      <c r="B39380" s="2"/>
      <c r="C39380" s="2"/>
      <c r="G39380" s="94"/>
      <c r="H39380" s="94"/>
      <c r="I39380" s="94"/>
      <c r="J39380" s="2"/>
      <c r="P39380" s="30"/>
      <c r="T39380" s="2"/>
      <c r="V39380" s="2"/>
      <c r="W39380" s="28"/>
      <c r="Y39380" s="30"/>
      <c r="Z39380" s="30"/>
      <c r="AB39380" s="6"/>
    </row>
    <row r="39381" spans="1:28">
      <c r="A39381" s="2"/>
      <c r="B39381" s="2"/>
      <c r="C39381" s="2"/>
      <c r="G39381" s="94"/>
      <c r="H39381" s="94"/>
      <c r="I39381" s="94"/>
      <c r="J39381" s="2"/>
      <c r="P39381" s="30"/>
      <c r="T39381" s="2"/>
      <c r="V39381" s="2"/>
      <c r="W39381" s="28"/>
      <c r="Y39381" s="30"/>
      <c r="Z39381" s="30"/>
      <c r="AB39381" s="6"/>
    </row>
    <row r="39382" spans="1:28">
      <c r="A39382" s="2"/>
      <c r="B39382" s="2"/>
      <c r="C39382" s="2"/>
      <c r="G39382" s="94"/>
      <c r="H39382" s="94"/>
      <c r="I39382" s="94"/>
      <c r="J39382" s="2"/>
      <c r="P39382" s="30"/>
      <c r="T39382" s="2"/>
      <c r="V39382" s="2"/>
      <c r="W39382" s="28"/>
      <c r="Y39382" s="30"/>
      <c r="Z39382" s="30"/>
      <c r="AB39382" s="6"/>
    </row>
    <row r="39383" spans="1:28">
      <c r="A39383" s="2"/>
      <c r="B39383" s="2"/>
      <c r="C39383" s="2"/>
      <c r="G39383" s="94"/>
      <c r="H39383" s="94"/>
      <c r="I39383" s="94"/>
      <c r="J39383" s="2"/>
      <c r="P39383" s="30"/>
      <c r="T39383" s="2"/>
      <c r="V39383" s="2"/>
      <c r="W39383" s="28"/>
      <c r="Y39383" s="30"/>
      <c r="Z39383" s="30"/>
      <c r="AB39383" s="6"/>
    </row>
    <row r="39384" spans="1:28">
      <c r="A39384" s="2"/>
      <c r="B39384" s="2"/>
      <c r="C39384" s="2"/>
      <c r="G39384" s="94"/>
      <c r="H39384" s="94"/>
      <c r="I39384" s="94"/>
      <c r="J39384" s="2"/>
      <c r="P39384" s="30"/>
      <c r="T39384" s="2"/>
      <c r="V39384" s="2"/>
      <c r="W39384" s="28"/>
      <c r="Y39384" s="30"/>
      <c r="Z39384" s="30"/>
      <c r="AB39384" s="6"/>
    </row>
    <row r="39385" spans="1:28">
      <c r="A39385" s="2"/>
      <c r="B39385" s="2"/>
      <c r="C39385" s="2"/>
      <c r="G39385" s="94"/>
      <c r="H39385" s="94"/>
      <c r="I39385" s="94"/>
      <c r="J39385" s="2"/>
      <c r="P39385" s="30"/>
      <c r="T39385" s="2"/>
      <c r="V39385" s="2"/>
      <c r="W39385" s="28"/>
      <c r="Y39385" s="30"/>
      <c r="Z39385" s="30"/>
      <c r="AB39385" s="6"/>
    </row>
    <row r="39386" spans="1:28">
      <c r="A39386" s="2"/>
      <c r="B39386" s="2"/>
      <c r="C39386" s="2"/>
      <c r="G39386" s="94"/>
      <c r="H39386" s="94"/>
      <c r="I39386" s="94"/>
      <c r="J39386" s="2"/>
      <c r="P39386" s="30"/>
      <c r="T39386" s="2"/>
      <c r="V39386" s="2"/>
      <c r="W39386" s="28"/>
      <c r="Y39386" s="30"/>
      <c r="Z39386" s="30"/>
      <c r="AB39386" s="6"/>
    </row>
    <row r="39387" spans="1:28">
      <c r="A39387" s="2"/>
      <c r="B39387" s="2"/>
      <c r="C39387" s="2"/>
      <c r="G39387" s="94"/>
      <c r="H39387" s="94"/>
      <c r="I39387" s="94"/>
      <c r="J39387" s="2"/>
      <c r="P39387" s="30"/>
      <c r="T39387" s="2"/>
      <c r="V39387" s="2"/>
      <c r="W39387" s="28"/>
      <c r="Y39387" s="30"/>
      <c r="Z39387" s="30"/>
      <c r="AB39387" s="6"/>
    </row>
    <row r="39388" spans="1:28">
      <c r="A39388" s="2"/>
      <c r="B39388" s="2"/>
      <c r="C39388" s="2"/>
      <c r="G39388" s="94"/>
      <c r="H39388" s="94"/>
      <c r="I39388" s="94"/>
      <c r="J39388" s="2"/>
      <c r="P39388" s="30"/>
      <c r="T39388" s="2"/>
      <c r="V39388" s="2"/>
      <c r="W39388" s="28"/>
      <c r="Y39388" s="30"/>
      <c r="Z39388" s="30"/>
      <c r="AB39388" s="6"/>
    </row>
    <row r="39389" spans="1:28">
      <c r="A39389" s="2"/>
      <c r="B39389" s="2"/>
      <c r="C39389" s="2"/>
      <c r="G39389" s="94"/>
      <c r="H39389" s="94"/>
      <c r="I39389" s="94"/>
      <c r="J39389" s="2"/>
      <c r="P39389" s="30"/>
      <c r="T39389" s="2"/>
      <c r="V39389" s="2"/>
      <c r="W39389" s="28"/>
      <c r="Y39389" s="30"/>
      <c r="Z39389" s="30"/>
      <c r="AB39389" s="6"/>
    </row>
    <row r="39390" spans="1:28">
      <c r="A39390" s="2"/>
      <c r="B39390" s="2"/>
      <c r="C39390" s="2"/>
      <c r="G39390" s="94"/>
      <c r="H39390" s="94"/>
      <c r="I39390" s="94"/>
      <c r="J39390" s="2"/>
      <c r="P39390" s="30"/>
      <c r="T39390" s="2"/>
      <c r="V39390" s="2"/>
      <c r="W39390" s="28"/>
      <c r="Y39390" s="30"/>
      <c r="Z39390" s="30"/>
      <c r="AB39390" s="6"/>
    </row>
    <row r="39391" spans="1:28">
      <c r="A39391" s="2"/>
      <c r="B39391" s="2"/>
      <c r="C39391" s="2"/>
      <c r="G39391" s="94"/>
      <c r="H39391" s="94"/>
      <c r="I39391" s="94"/>
      <c r="J39391" s="2"/>
      <c r="P39391" s="30"/>
      <c r="T39391" s="2"/>
      <c r="V39391" s="2"/>
      <c r="W39391" s="28"/>
      <c r="Y39391" s="30"/>
      <c r="Z39391" s="30"/>
      <c r="AB39391" s="6"/>
    </row>
    <row r="39392" spans="1:28">
      <c r="A39392" s="2"/>
      <c r="B39392" s="2"/>
      <c r="C39392" s="2"/>
      <c r="G39392" s="94"/>
      <c r="H39392" s="94"/>
      <c r="I39392" s="94"/>
      <c r="J39392" s="2"/>
      <c r="P39392" s="30"/>
      <c r="T39392" s="2"/>
      <c r="V39392" s="2"/>
      <c r="W39392" s="28"/>
      <c r="Y39392" s="30"/>
      <c r="Z39392" s="30"/>
      <c r="AB39392" s="6"/>
    </row>
    <row r="39393" spans="1:28">
      <c r="A39393" s="2"/>
      <c r="B39393" s="2"/>
      <c r="C39393" s="2"/>
      <c r="G39393" s="94"/>
      <c r="H39393" s="94"/>
      <c r="I39393" s="94"/>
      <c r="J39393" s="2"/>
      <c r="P39393" s="30"/>
      <c r="T39393" s="2"/>
      <c r="V39393" s="2"/>
      <c r="W39393" s="28"/>
      <c r="Y39393" s="30"/>
      <c r="Z39393" s="30"/>
      <c r="AB39393" s="6"/>
    </row>
    <row r="39394" spans="1:28">
      <c r="A39394" s="2"/>
      <c r="B39394" s="2"/>
      <c r="C39394" s="2"/>
      <c r="G39394" s="94"/>
      <c r="H39394" s="94"/>
      <c r="I39394" s="94"/>
      <c r="J39394" s="2"/>
      <c r="P39394" s="30"/>
      <c r="T39394" s="2"/>
      <c r="V39394" s="2"/>
      <c r="W39394" s="28"/>
      <c r="Y39394" s="30"/>
      <c r="Z39394" s="30"/>
      <c r="AB39394" s="6"/>
    </row>
    <row r="39395" spans="1:28">
      <c r="A39395" s="2"/>
      <c r="B39395" s="2"/>
      <c r="C39395" s="2"/>
      <c r="G39395" s="94"/>
      <c r="H39395" s="94"/>
      <c r="I39395" s="94"/>
      <c r="J39395" s="2"/>
      <c r="P39395" s="30"/>
      <c r="T39395" s="2"/>
      <c r="V39395" s="2"/>
      <c r="W39395" s="28"/>
      <c r="Y39395" s="30"/>
      <c r="Z39395" s="30"/>
      <c r="AB39395" s="6"/>
    </row>
    <row r="39396" spans="1:28">
      <c r="A39396" s="2"/>
      <c r="B39396" s="2"/>
      <c r="C39396" s="2"/>
      <c r="G39396" s="94"/>
      <c r="H39396" s="94"/>
      <c r="I39396" s="94"/>
      <c r="J39396" s="2"/>
      <c r="P39396" s="30"/>
      <c r="T39396" s="2"/>
      <c r="V39396" s="2"/>
      <c r="W39396" s="28"/>
      <c r="Y39396" s="30"/>
      <c r="Z39396" s="30"/>
      <c r="AB39396" s="6"/>
    </row>
    <row r="39397" spans="1:28">
      <c r="A39397" s="2"/>
      <c r="B39397" s="2"/>
      <c r="C39397" s="2"/>
      <c r="G39397" s="94"/>
      <c r="H39397" s="94"/>
      <c r="I39397" s="94"/>
      <c r="J39397" s="2"/>
      <c r="P39397" s="30"/>
      <c r="T39397" s="2"/>
      <c r="V39397" s="2"/>
      <c r="W39397" s="28"/>
      <c r="Y39397" s="30"/>
      <c r="Z39397" s="30"/>
      <c r="AB39397" s="6"/>
    </row>
    <row r="39398" spans="1:28">
      <c r="A39398" s="2"/>
      <c r="B39398" s="2"/>
      <c r="C39398" s="2"/>
      <c r="G39398" s="94"/>
      <c r="H39398" s="94"/>
      <c r="I39398" s="94"/>
      <c r="J39398" s="2"/>
      <c r="P39398" s="30"/>
      <c r="T39398" s="2"/>
      <c r="V39398" s="2"/>
      <c r="W39398" s="28"/>
      <c r="Y39398" s="30"/>
      <c r="Z39398" s="30"/>
      <c r="AB39398" s="6"/>
    </row>
    <row r="39399" spans="1:28">
      <c r="A39399" s="2"/>
      <c r="B39399" s="2"/>
      <c r="C39399" s="2"/>
      <c r="G39399" s="94"/>
      <c r="H39399" s="94"/>
      <c r="I39399" s="94"/>
      <c r="J39399" s="2"/>
      <c r="P39399" s="30"/>
      <c r="T39399" s="2"/>
      <c r="V39399" s="2"/>
      <c r="W39399" s="28"/>
      <c r="Y39399" s="30"/>
      <c r="Z39399" s="30"/>
      <c r="AB39399" s="6"/>
    </row>
    <row r="39400" spans="1:28">
      <c r="A39400" s="2"/>
      <c r="B39400" s="2"/>
      <c r="C39400" s="2"/>
      <c r="G39400" s="94"/>
      <c r="H39400" s="94"/>
      <c r="I39400" s="94"/>
      <c r="J39400" s="2"/>
      <c r="P39400" s="30"/>
      <c r="T39400" s="2"/>
      <c r="V39400" s="2"/>
      <c r="W39400" s="28"/>
      <c r="Y39400" s="30"/>
      <c r="Z39400" s="30"/>
      <c r="AB39400" s="6"/>
    </row>
    <row r="39401" spans="1:28">
      <c r="A39401" s="2"/>
      <c r="B39401" s="2"/>
      <c r="C39401" s="2"/>
      <c r="G39401" s="94"/>
      <c r="H39401" s="94"/>
      <c r="I39401" s="94"/>
      <c r="J39401" s="2"/>
      <c r="P39401" s="30"/>
      <c r="T39401" s="2"/>
      <c r="V39401" s="2"/>
      <c r="W39401" s="28"/>
      <c r="Y39401" s="30"/>
      <c r="Z39401" s="30"/>
      <c r="AB39401" s="6"/>
    </row>
    <row r="39402" spans="1:28">
      <c r="A39402" s="2"/>
      <c r="B39402" s="2"/>
      <c r="C39402" s="2"/>
      <c r="G39402" s="94"/>
      <c r="H39402" s="94"/>
      <c r="I39402" s="94"/>
      <c r="J39402" s="2"/>
      <c r="P39402" s="30"/>
      <c r="T39402" s="2"/>
      <c r="V39402" s="2"/>
      <c r="W39402" s="28"/>
      <c r="Y39402" s="30"/>
      <c r="Z39402" s="30"/>
      <c r="AB39402" s="6"/>
    </row>
    <row r="39403" spans="1:28">
      <c r="A39403" s="2"/>
      <c r="B39403" s="2"/>
      <c r="C39403" s="2"/>
      <c r="G39403" s="94"/>
      <c r="H39403" s="94"/>
      <c r="I39403" s="94"/>
      <c r="J39403" s="2"/>
      <c r="P39403" s="30"/>
      <c r="T39403" s="2"/>
      <c r="V39403" s="2"/>
      <c r="W39403" s="28"/>
      <c r="Y39403" s="30"/>
      <c r="Z39403" s="30"/>
      <c r="AB39403" s="6"/>
    </row>
    <row r="39404" spans="1:28">
      <c r="A39404" s="2"/>
      <c r="B39404" s="2"/>
      <c r="C39404" s="2"/>
      <c r="G39404" s="94"/>
      <c r="H39404" s="94"/>
      <c r="I39404" s="94"/>
      <c r="J39404" s="2"/>
      <c r="P39404" s="30"/>
      <c r="T39404" s="2"/>
      <c r="V39404" s="2"/>
      <c r="W39404" s="28"/>
      <c r="Y39404" s="30"/>
      <c r="Z39404" s="30"/>
      <c r="AB39404" s="6"/>
    </row>
    <row r="39405" spans="1:28">
      <c r="A39405" s="2"/>
      <c r="B39405" s="2"/>
      <c r="C39405" s="2"/>
      <c r="G39405" s="94"/>
      <c r="H39405" s="94"/>
      <c r="I39405" s="94"/>
      <c r="J39405" s="2"/>
      <c r="P39405" s="30"/>
      <c r="T39405" s="2"/>
      <c r="V39405" s="2"/>
      <c r="W39405" s="28"/>
      <c r="Y39405" s="30"/>
      <c r="Z39405" s="30"/>
      <c r="AB39405" s="6"/>
    </row>
    <row r="39406" spans="1:28">
      <c r="A39406" s="2"/>
      <c r="B39406" s="2"/>
      <c r="C39406" s="2"/>
      <c r="G39406" s="94"/>
      <c r="H39406" s="94"/>
      <c r="I39406" s="94"/>
      <c r="J39406" s="2"/>
      <c r="P39406" s="30"/>
      <c r="T39406" s="2"/>
      <c r="V39406" s="2"/>
      <c r="W39406" s="28"/>
      <c r="Y39406" s="30"/>
      <c r="Z39406" s="30"/>
      <c r="AB39406" s="6"/>
    </row>
    <row r="39407" spans="1:28">
      <c r="A39407" s="2"/>
      <c r="B39407" s="2"/>
      <c r="C39407" s="2"/>
      <c r="G39407" s="94"/>
      <c r="H39407" s="94"/>
      <c r="I39407" s="94"/>
      <c r="J39407" s="2"/>
      <c r="P39407" s="30"/>
      <c r="T39407" s="2"/>
      <c r="V39407" s="2"/>
      <c r="W39407" s="28"/>
      <c r="Y39407" s="30"/>
      <c r="Z39407" s="30"/>
      <c r="AB39407" s="6"/>
    </row>
    <row r="39408" spans="1:28">
      <c r="A39408" s="2"/>
      <c r="B39408" s="2"/>
      <c r="C39408" s="2"/>
      <c r="G39408" s="94"/>
      <c r="H39408" s="94"/>
      <c r="I39408" s="94"/>
      <c r="J39408" s="2"/>
      <c r="P39408" s="30"/>
      <c r="T39408" s="2"/>
      <c r="V39408" s="2"/>
      <c r="W39408" s="28"/>
      <c r="Y39408" s="30"/>
      <c r="Z39408" s="30"/>
      <c r="AB39408" s="6"/>
    </row>
    <row r="39409" spans="1:28">
      <c r="A39409" s="2"/>
      <c r="B39409" s="2"/>
      <c r="C39409" s="2"/>
      <c r="G39409" s="94"/>
      <c r="H39409" s="94"/>
      <c r="I39409" s="94"/>
      <c r="J39409" s="2"/>
      <c r="P39409" s="30"/>
      <c r="T39409" s="2"/>
      <c r="V39409" s="2"/>
      <c r="W39409" s="28"/>
      <c r="Y39409" s="30"/>
      <c r="Z39409" s="30"/>
      <c r="AB39409" s="6"/>
    </row>
    <row r="39410" spans="1:28">
      <c r="A39410" s="2"/>
      <c r="B39410" s="2"/>
      <c r="C39410" s="2"/>
      <c r="G39410" s="94"/>
      <c r="H39410" s="94"/>
      <c r="I39410" s="94"/>
      <c r="J39410" s="2"/>
      <c r="P39410" s="30"/>
      <c r="T39410" s="2"/>
      <c r="V39410" s="2"/>
      <c r="W39410" s="28"/>
      <c r="Y39410" s="30"/>
      <c r="Z39410" s="30"/>
      <c r="AB39410" s="6"/>
    </row>
    <row r="39411" spans="1:28">
      <c r="A39411" s="2"/>
      <c r="B39411" s="2"/>
      <c r="C39411" s="2"/>
      <c r="G39411" s="94"/>
      <c r="H39411" s="94"/>
      <c r="I39411" s="94"/>
      <c r="J39411" s="2"/>
      <c r="P39411" s="30"/>
      <c r="T39411" s="2"/>
      <c r="V39411" s="2"/>
      <c r="W39411" s="28"/>
      <c r="Y39411" s="30"/>
      <c r="Z39411" s="30"/>
      <c r="AB39411" s="6"/>
    </row>
    <row r="39412" spans="1:28">
      <c r="A39412" s="2"/>
      <c r="B39412" s="2"/>
      <c r="C39412" s="2"/>
      <c r="G39412" s="94"/>
      <c r="H39412" s="94"/>
      <c r="I39412" s="94"/>
      <c r="J39412" s="2"/>
      <c r="P39412" s="30"/>
      <c r="T39412" s="2"/>
      <c r="V39412" s="2"/>
      <c r="W39412" s="28"/>
      <c r="Y39412" s="30"/>
      <c r="Z39412" s="30"/>
      <c r="AB39412" s="6"/>
    </row>
    <row r="39413" spans="1:28">
      <c r="A39413" s="2"/>
      <c r="B39413" s="2"/>
      <c r="C39413" s="2"/>
      <c r="G39413" s="94"/>
      <c r="H39413" s="94"/>
      <c r="I39413" s="94"/>
      <c r="J39413" s="2"/>
      <c r="P39413" s="30"/>
      <c r="T39413" s="2"/>
      <c r="V39413" s="2"/>
      <c r="W39413" s="28"/>
      <c r="Y39413" s="30"/>
      <c r="Z39413" s="30"/>
      <c r="AB39413" s="6"/>
    </row>
    <row r="39414" spans="1:28">
      <c r="A39414" s="2"/>
      <c r="B39414" s="2"/>
      <c r="C39414" s="2"/>
      <c r="G39414" s="94"/>
      <c r="H39414" s="94"/>
      <c r="I39414" s="94"/>
      <c r="J39414" s="2"/>
      <c r="P39414" s="30"/>
      <c r="T39414" s="2"/>
      <c r="V39414" s="2"/>
      <c r="W39414" s="28"/>
      <c r="Y39414" s="30"/>
      <c r="Z39414" s="30"/>
      <c r="AB39414" s="6"/>
    </row>
    <row r="39415" spans="1:28">
      <c r="A39415" s="2"/>
      <c r="B39415" s="2"/>
      <c r="C39415" s="2"/>
      <c r="G39415" s="94"/>
      <c r="H39415" s="94"/>
      <c r="I39415" s="94"/>
      <c r="J39415" s="2"/>
      <c r="P39415" s="30"/>
      <c r="T39415" s="2"/>
      <c r="V39415" s="2"/>
      <c r="W39415" s="28"/>
      <c r="Y39415" s="30"/>
      <c r="Z39415" s="30"/>
      <c r="AB39415" s="6"/>
    </row>
    <row r="39416" spans="1:28">
      <c r="A39416" s="2"/>
      <c r="B39416" s="2"/>
      <c r="C39416" s="2"/>
      <c r="G39416" s="94"/>
      <c r="H39416" s="94"/>
      <c r="I39416" s="94"/>
      <c r="J39416" s="2"/>
      <c r="P39416" s="30"/>
      <c r="T39416" s="2"/>
      <c r="V39416" s="2"/>
      <c r="W39416" s="28"/>
      <c r="Y39416" s="30"/>
      <c r="Z39416" s="30"/>
      <c r="AB39416" s="6"/>
    </row>
    <row r="39417" spans="1:28">
      <c r="A39417" s="2"/>
      <c r="B39417" s="2"/>
      <c r="C39417" s="2"/>
      <c r="G39417" s="94"/>
      <c r="H39417" s="94"/>
      <c r="I39417" s="94"/>
      <c r="J39417" s="2"/>
      <c r="P39417" s="30"/>
      <c r="T39417" s="2"/>
      <c r="V39417" s="2"/>
      <c r="W39417" s="28"/>
      <c r="Y39417" s="30"/>
      <c r="Z39417" s="30"/>
      <c r="AB39417" s="6"/>
    </row>
    <row r="39418" spans="1:28">
      <c r="A39418" s="2"/>
      <c r="B39418" s="2"/>
      <c r="C39418" s="2"/>
      <c r="G39418" s="94"/>
      <c r="H39418" s="94"/>
      <c r="I39418" s="94"/>
      <c r="J39418" s="2"/>
      <c r="P39418" s="30"/>
      <c r="T39418" s="2"/>
      <c r="V39418" s="2"/>
      <c r="W39418" s="28"/>
      <c r="Y39418" s="30"/>
      <c r="Z39418" s="30"/>
      <c r="AB39418" s="6"/>
    </row>
    <row r="39419" spans="1:28">
      <c r="A39419" s="2"/>
      <c r="B39419" s="2"/>
      <c r="C39419" s="2"/>
      <c r="G39419" s="94"/>
      <c r="H39419" s="94"/>
      <c r="I39419" s="94"/>
      <c r="J39419" s="2"/>
      <c r="P39419" s="30"/>
      <c r="T39419" s="2"/>
      <c r="V39419" s="2"/>
      <c r="W39419" s="28"/>
      <c r="Y39419" s="30"/>
      <c r="Z39419" s="30"/>
      <c r="AB39419" s="6"/>
    </row>
    <row r="39420" spans="1:28">
      <c r="A39420" s="2"/>
      <c r="B39420" s="2"/>
      <c r="C39420" s="2"/>
      <c r="G39420" s="94"/>
      <c r="H39420" s="94"/>
      <c r="I39420" s="94"/>
      <c r="J39420" s="2"/>
      <c r="P39420" s="30"/>
      <c r="T39420" s="2"/>
      <c r="V39420" s="2"/>
      <c r="W39420" s="28"/>
      <c r="Y39420" s="30"/>
      <c r="Z39420" s="30"/>
      <c r="AB39420" s="6"/>
    </row>
    <row r="39421" spans="1:28">
      <c r="A39421" s="2"/>
      <c r="B39421" s="2"/>
      <c r="C39421" s="2"/>
      <c r="G39421" s="94"/>
      <c r="H39421" s="94"/>
      <c r="I39421" s="94"/>
      <c r="J39421" s="2"/>
      <c r="P39421" s="30"/>
      <c r="T39421" s="2"/>
      <c r="V39421" s="2"/>
      <c r="W39421" s="28"/>
      <c r="Y39421" s="30"/>
      <c r="Z39421" s="30"/>
      <c r="AB39421" s="6"/>
    </row>
    <row r="39422" spans="1:28">
      <c r="A39422" s="2"/>
      <c r="B39422" s="2"/>
      <c r="C39422" s="2"/>
      <c r="G39422" s="94"/>
      <c r="H39422" s="94"/>
      <c r="I39422" s="94"/>
      <c r="J39422" s="2"/>
      <c r="P39422" s="30"/>
      <c r="T39422" s="2"/>
      <c r="V39422" s="2"/>
      <c r="W39422" s="28"/>
      <c r="Y39422" s="30"/>
      <c r="Z39422" s="30"/>
      <c r="AB39422" s="6"/>
    </row>
    <row r="39423" spans="1:28">
      <c r="A39423" s="2"/>
      <c r="B39423" s="2"/>
      <c r="C39423" s="2"/>
      <c r="G39423" s="94"/>
      <c r="H39423" s="94"/>
      <c r="I39423" s="94"/>
      <c r="J39423" s="2"/>
      <c r="P39423" s="30"/>
      <c r="T39423" s="2"/>
      <c r="V39423" s="2"/>
      <c r="W39423" s="28"/>
      <c r="Y39423" s="30"/>
      <c r="Z39423" s="30"/>
      <c r="AB39423" s="6"/>
    </row>
    <row r="39424" spans="1:28">
      <c r="A39424" s="2"/>
      <c r="B39424" s="2"/>
      <c r="C39424" s="2"/>
      <c r="G39424" s="94"/>
      <c r="H39424" s="94"/>
      <c r="I39424" s="94"/>
      <c r="J39424" s="2"/>
      <c r="P39424" s="30"/>
      <c r="T39424" s="2"/>
      <c r="V39424" s="2"/>
      <c r="W39424" s="28"/>
      <c r="Y39424" s="30"/>
      <c r="Z39424" s="30"/>
      <c r="AB39424" s="6"/>
    </row>
    <row r="39425" spans="1:28">
      <c r="A39425" s="2"/>
      <c r="B39425" s="2"/>
      <c r="C39425" s="2"/>
      <c r="G39425" s="94"/>
      <c r="H39425" s="94"/>
      <c r="I39425" s="94"/>
      <c r="J39425" s="2"/>
      <c r="P39425" s="30"/>
      <c r="T39425" s="2"/>
      <c r="V39425" s="2"/>
      <c r="W39425" s="28"/>
      <c r="Y39425" s="30"/>
      <c r="Z39425" s="30"/>
      <c r="AB39425" s="6"/>
    </row>
    <row r="39426" spans="1:28">
      <c r="A39426" s="2"/>
      <c r="B39426" s="2"/>
      <c r="C39426" s="2"/>
      <c r="G39426" s="94"/>
      <c r="H39426" s="94"/>
      <c r="I39426" s="94"/>
      <c r="J39426" s="2"/>
      <c r="P39426" s="30"/>
      <c r="T39426" s="2"/>
      <c r="V39426" s="2"/>
      <c r="W39426" s="28"/>
      <c r="Y39426" s="30"/>
      <c r="Z39426" s="30"/>
      <c r="AB39426" s="6"/>
    </row>
    <row r="39427" spans="1:28">
      <c r="A39427" s="2"/>
      <c r="B39427" s="2"/>
      <c r="C39427" s="2"/>
      <c r="G39427" s="94"/>
      <c r="H39427" s="94"/>
      <c r="I39427" s="94"/>
      <c r="J39427" s="2"/>
      <c r="P39427" s="30"/>
      <c r="T39427" s="2"/>
      <c r="V39427" s="2"/>
      <c r="W39427" s="28"/>
      <c r="Y39427" s="30"/>
      <c r="Z39427" s="30"/>
      <c r="AB39427" s="6"/>
    </row>
    <row r="39428" spans="1:28">
      <c r="A39428" s="2"/>
      <c r="B39428" s="2"/>
      <c r="C39428" s="2"/>
      <c r="G39428" s="94"/>
      <c r="H39428" s="94"/>
      <c r="I39428" s="94"/>
      <c r="J39428" s="2"/>
      <c r="P39428" s="30"/>
      <c r="T39428" s="2"/>
      <c r="V39428" s="2"/>
      <c r="W39428" s="28"/>
      <c r="Y39428" s="30"/>
      <c r="Z39428" s="30"/>
      <c r="AB39428" s="6"/>
    </row>
    <row r="39429" spans="1:28">
      <c r="A39429" s="2"/>
      <c r="B39429" s="2"/>
      <c r="C39429" s="2"/>
      <c r="G39429" s="94"/>
      <c r="H39429" s="94"/>
      <c r="I39429" s="94"/>
      <c r="J39429" s="2"/>
      <c r="P39429" s="30"/>
      <c r="T39429" s="2"/>
      <c r="V39429" s="2"/>
      <c r="W39429" s="28"/>
      <c r="Y39429" s="30"/>
      <c r="Z39429" s="30"/>
      <c r="AB39429" s="6"/>
    </row>
    <row r="39430" spans="1:28">
      <c r="A39430" s="2"/>
      <c r="B39430" s="2"/>
      <c r="C39430" s="2"/>
      <c r="G39430" s="94"/>
      <c r="H39430" s="94"/>
      <c r="I39430" s="94"/>
      <c r="J39430" s="2"/>
      <c r="P39430" s="30"/>
      <c r="T39430" s="2"/>
      <c r="V39430" s="2"/>
      <c r="W39430" s="28"/>
      <c r="Y39430" s="30"/>
      <c r="Z39430" s="30"/>
      <c r="AB39430" s="6"/>
    </row>
    <row r="39431" spans="1:28">
      <c r="A39431" s="2"/>
      <c r="B39431" s="2"/>
      <c r="C39431" s="2"/>
      <c r="G39431" s="94"/>
      <c r="H39431" s="94"/>
      <c r="I39431" s="94"/>
      <c r="J39431" s="2"/>
      <c r="P39431" s="30"/>
      <c r="T39431" s="2"/>
      <c r="V39431" s="2"/>
      <c r="W39431" s="28"/>
      <c r="Y39431" s="30"/>
      <c r="Z39431" s="30"/>
      <c r="AB39431" s="6"/>
    </row>
    <row r="39432" spans="1:28">
      <c r="A39432" s="2"/>
      <c r="B39432" s="2"/>
      <c r="C39432" s="2"/>
      <c r="G39432" s="94"/>
      <c r="H39432" s="94"/>
      <c r="I39432" s="94"/>
      <c r="J39432" s="2"/>
      <c r="P39432" s="30"/>
      <c r="T39432" s="2"/>
      <c r="V39432" s="2"/>
      <c r="W39432" s="28"/>
      <c r="Y39432" s="30"/>
      <c r="Z39432" s="30"/>
      <c r="AB39432" s="6"/>
    </row>
    <row r="39433" spans="1:28">
      <c r="A39433" s="2"/>
      <c r="B39433" s="2"/>
      <c r="C39433" s="2"/>
      <c r="G39433" s="94"/>
      <c r="H39433" s="94"/>
      <c r="I39433" s="94"/>
      <c r="J39433" s="2"/>
      <c r="P39433" s="30"/>
      <c r="T39433" s="2"/>
      <c r="V39433" s="2"/>
      <c r="W39433" s="28"/>
      <c r="Y39433" s="30"/>
      <c r="Z39433" s="30"/>
      <c r="AB39433" s="6"/>
    </row>
    <row r="39434" spans="1:28">
      <c r="A39434" s="2"/>
      <c r="B39434" s="2"/>
      <c r="C39434" s="2"/>
      <c r="G39434" s="94"/>
      <c r="H39434" s="94"/>
      <c r="I39434" s="94"/>
      <c r="J39434" s="2"/>
      <c r="P39434" s="30"/>
      <c r="T39434" s="2"/>
      <c r="V39434" s="2"/>
      <c r="W39434" s="28"/>
      <c r="Y39434" s="30"/>
      <c r="Z39434" s="30"/>
      <c r="AB39434" s="6"/>
    </row>
    <row r="39435" spans="1:28">
      <c r="A39435" s="2"/>
      <c r="B39435" s="2"/>
      <c r="C39435" s="2"/>
      <c r="G39435" s="94"/>
      <c r="H39435" s="94"/>
      <c r="I39435" s="94"/>
      <c r="J39435" s="2"/>
      <c r="P39435" s="30"/>
      <c r="T39435" s="2"/>
      <c r="V39435" s="2"/>
      <c r="W39435" s="28"/>
      <c r="Y39435" s="30"/>
      <c r="Z39435" s="30"/>
      <c r="AB39435" s="6"/>
    </row>
    <row r="39436" spans="1:28">
      <c r="A39436" s="2"/>
      <c r="B39436" s="2"/>
      <c r="C39436" s="2"/>
      <c r="G39436" s="94"/>
      <c r="H39436" s="94"/>
      <c r="I39436" s="94"/>
      <c r="J39436" s="2"/>
      <c r="P39436" s="30"/>
      <c r="T39436" s="2"/>
      <c r="V39436" s="2"/>
      <c r="W39436" s="28"/>
      <c r="Y39436" s="30"/>
      <c r="Z39436" s="30"/>
      <c r="AB39436" s="6"/>
    </row>
    <row r="39437" spans="1:28">
      <c r="A39437" s="2"/>
      <c r="B39437" s="2"/>
      <c r="C39437" s="2"/>
      <c r="G39437" s="94"/>
      <c r="H39437" s="94"/>
      <c r="I39437" s="94"/>
      <c r="J39437" s="2"/>
      <c r="P39437" s="30"/>
      <c r="T39437" s="2"/>
      <c r="V39437" s="2"/>
      <c r="W39437" s="28"/>
      <c r="Y39437" s="30"/>
      <c r="Z39437" s="30"/>
      <c r="AB39437" s="6"/>
    </row>
    <row r="39438" spans="1:28">
      <c r="A39438" s="2"/>
      <c r="B39438" s="2"/>
      <c r="C39438" s="2"/>
      <c r="G39438" s="94"/>
      <c r="H39438" s="94"/>
      <c r="I39438" s="94"/>
      <c r="J39438" s="2"/>
      <c r="P39438" s="30"/>
      <c r="T39438" s="2"/>
      <c r="V39438" s="2"/>
      <c r="W39438" s="28"/>
      <c r="Y39438" s="30"/>
      <c r="Z39438" s="30"/>
      <c r="AB39438" s="6"/>
    </row>
    <row r="39439" spans="1:28">
      <c r="A39439" s="2"/>
      <c r="B39439" s="2"/>
      <c r="C39439" s="2"/>
      <c r="G39439" s="94"/>
      <c r="H39439" s="94"/>
      <c r="I39439" s="94"/>
      <c r="J39439" s="2"/>
      <c r="P39439" s="30"/>
      <c r="T39439" s="2"/>
      <c r="V39439" s="2"/>
      <c r="W39439" s="28"/>
      <c r="Y39439" s="30"/>
      <c r="Z39439" s="30"/>
      <c r="AB39439" s="6"/>
    </row>
    <row r="39440" spans="1:28">
      <c r="A39440" s="2"/>
      <c r="B39440" s="2"/>
      <c r="C39440" s="2"/>
      <c r="G39440" s="94"/>
      <c r="H39440" s="94"/>
      <c r="I39440" s="94"/>
      <c r="J39440" s="2"/>
      <c r="P39440" s="30"/>
      <c r="T39440" s="2"/>
      <c r="V39440" s="2"/>
      <c r="W39440" s="28"/>
      <c r="Y39440" s="30"/>
      <c r="Z39440" s="30"/>
      <c r="AB39440" s="6"/>
    </row>
    <row r="39441" spans="1:28">
      <c r="A39441" s="2"/>
      <c r="B39441" s="2"/>
      <c r="C39441" s="2"/>
      <c r="G39441" s="94"/>
      <c r="H39441" s="94"/>
      <c r="I39441" s="94"/>
      <c r="J39441" s="2"/>
      <c r="P39441" s="30"/>
      <c r="T39441" s="2"/>
      <c r="V39441" s="2"/>
      <c r="W39441" s="28"/>
      <c r="Y39441" s="30"/>
      <c r="Z39441" s="30"/>
      <c r="AB39441" s="6"/>
    </row>
    <row r="39442" spans="1:28">
      <c r="A39442" s="2"/>
      <c r="B39442" s="2"/>
      <c r="C39442" s="2"/>
      <c r="G39442" s="94"/>
      <c r="H39442" s="94"/>
      <c r="I39442" s="94"/>
      <c r="J39442" s="2"/>
      <c r="P39442" s="30"/>
      <c r="T39442" s="2"/>
      <c r="V39442" s="2"/>
      <c r="W39442" s="28"/>
      <c r="Y39442" s="30"/>
      <c r="Z39442" s="30"/>
      <c r="AB39442" s="6"/>
    </row>
    <row r="39443" spans="1:28">
      <c r="A39443" s="2"/>
      <c r="B39443" s="2"/>
      <c r="C39443" s="2"/>
      <c r="G39443" s="94"/>
      <c r="H39443" s="94"/>
      <c r="I39443" s="94"/>
      <c r="J39443" s="2"/>
      <c r="P39443" s="30"/>
      <c r="T39443" s="2"/>
      <c r="V39443" s="2"/>
      <c r="W39443" s="28"/>
      <c r="Y39443" s="30"/>
      <c r="Z39443" s="30"/>
      <c r="AB39443" s="6"/>
    </row>
    <row r="39444" spans="1:28">
      <c r="A39444" s="2"/>
      <c r="B39444" s="2"/>
      <c r="C39444" s="2"/>
      <c r="G39444" s="94"/>
      <c r="H39444" s="94"/>
      <c r="I39444" s="94"/>
      <c r="J39444" s="2"/>
      <c r="P39444" s="30"/>
      <c r="T39444" s="2"/>
      <c r="V39444" s="2"/>
      <c r="W39444" s="28"/>
      <c r="Y39444" s="30"/>
      <c r="Z39444" s="30"/>
      <c r="AB39444" s="6"/>
    </row>
    <row r="39445" spans="1:28">
      <c r="A39445" s="2"/>
      <c r="B39445" s="2"/>
      <c r="C39445" s="2"/>
      <c r="G39445" s="94"/>
      <c r="H39445" s="94"/>
      <c r="I39445" s="94"/>
      <c r="J39445" s="2"/>
      <c r="P39445" s="30"/>
      <c r="T39445" s="2"/>
      <c r="V39445" s="2"/>
      <c r="W39445" s="28"/>
      <c r="Y39445" s="30"/>
      <c r="Z39445" s="30"/>
      <c r="AB39445" s="6"/>
    </row>
    <row r="39446" spans="1:28">
      <c r="A39446" s="2"/>
      <c r="B39446" s="2"/>
      <c r="C39446" s="2"/>
      <c r="G39446" s="94"/>
      <c r="H39446" s="94"/>
      <c r="I39446" s="94"/>
      <c r="J39446" s="2"/>
      <c r="P39446" s="30"/>
      <c r="T39446" s="2"/>
      <c r="V39446" s="2"/>
      <c r="W39446" s="28"/>
      <c r="Y39446" s="30"/>
      <c r="Z39446" s="30"/>
      <c r="AB39446" s="6"/>
    </row>
    <row r="39447" spans="1:28">
      <c r="A39447" s="2"/>
      <c r="B39447" s="2"/>
      <c r="C39447" s="2"/>
      <c r="G39447" s="94"/>
      <c r="H39447" s="94"/>
      <c r="I39447" s="94"/>
      <c r="J39447" s="2"/>
      <c r="P39447" s="30"/>
      <c r="T39447" s="2"/>
      <c r="V39447" s="2"/>
      <c r="W39447" s="28"/>
      <c r="Y39447" s="30"/>
      <c r="Z39447" s="30"/>
      <c r="AB39447" s="6"/>
    </row>
    <row r="39448" spans="1:28">
      <c r="A39448" s="2"/>
      <c r="B39448" s="2"/>
      <c r="C39448" s="2"/>
      <c r="G39448" s="94"/>
      <c r="H39448" s="94"/>
      <c r="I39448" s="94"/>
      <c r="J39448" s="2"/>
      <c r="P39448" s="30"/>
      <c r="T39448" s="2"/>
      <c r="V39448" s="2"/>
      <c r="W39448" s="28"/>
      <c r="Y39448" s="30"/>
      <c r="Z39448" s="30"/>
      <c r="AB39448" s="6"/>
    </row>
    <row r="39449" spans="1:28">
      <c r="A39449" s="2"/>
      <c r="B39449" s="2"/>
      <c r="C39449" s="2"/>
      <c r="G39449" s="94"/>
      <c r="H39449" s="94"/>
      <c r="I39449" s="94"/>
      <c r="J39449" s="2"/>
      <c r="P39449" s="30"/>
      <c r="T39449" s="2"/>
      <c r="V39449" s="2"/>
      <c r="W39449" s="28"/>
      <c r="Y39449" s="30"/>
      <c r="Z39449" s="30"/>
      <c r="AB39449" s="6"/>
    </row>
    <row r="39450" spans="1:28">
      <c r="A39450" s="2"/>
      <c r="B39450" s="2"/>
      <c r="C39450" s="2"/>
      <c r="G39450" s="94"/>
      <c r="H39450" s="94"/>
      <c r="I39450" s="94"/>
      <c r="J39450" s="2"/>
      <c r="P39450" s="30"/>
      <c r="T39450" s="2"/>
      <c r="V39450" s="2"/>
      <c r="W39450" s="28"/>
      <c r="Y39450" s="30"/>
      <c r="Z39450" s="30"/>
      <c r="AB39450" s="6"/>
    </row>
    <row r="39451" spans="1:28">
      <c r="A39451" s="2"/>
      <c r="B39451" s="2"/>
      <c r="C39451" s="2"/>
      <c r="G39451" s="94"/>
      <c r="H39451" s="94"/>
      <c r="I39451" s="94"/>
      <c r="J39451" s="2"/>
      <c r="P39451" s="30"/>
      <c r="T39451" s="2"/>
      <c r="V39451" s="2"/>
      <c r="W39451" s="28"/>
      <c r="Y39451" s="30"/>
      <c r="Z39451" s="30"/>
      <c r="AB39451" s="6"/>
    </row>
    <row r="39452" spans="1:28">
      <c r="A39452" s="2"/>
      <c r="B39452" s="2"/>
      <c r="C39452" s="2"/>
      <c r="G39452" s="94"/>
      <c r="H39452" s="94"/>
      <c r="I39452" s="94"/>
      <c r="J39452" s="2"/>
      <c r="P39452" s="30"/>
      <c r="T39452" s="2"/>
      <c r="V39452" s="2"/>
      <c r="W39452" s="28"/>
      <c r="Y39452" s="30"/>
      <c r="Z39452" s="30"/>
      <c r="AB39452" s="6"/>
    </row>
    <row r="39453" spans="1:28">
      <c r="A39453" s="2"/>
      <c r="B39453" s="2"/>
      <c r="C39453" s="2"/>
      <c r="G39453" s="94"/>
      <c r="H39453" s="94"/>
      <c r="I39453" s="94"/>
      <c r="J39453" s="2"/>
      <c r="P39453" s="30"/>
      <c r="T39453" s="2"/>
      <c r="V39453" s="2"/>
      <c r="W39453" s="28"/>
      <c r="Y39453" s="30"/>
      <c r="Z39453" s="30"/>
      <c r="AB39453" s="6"/>
    </row>
    <row r="39454" spans="1:28">
      <c r="A39454" s="2"/>
      <c r="B39454" s="2"/>
      <c r="C39454" s="2"/>
      <c r="G39454" s="94"/>
      <c r="H39454" s="94"/>
      <c r="I39454" s="94"/>
      <c r="J39454" s="2"/>
      <c r="P39454" s="30"/>
      <c r="T39454" s="2"/>
      <c r="V39454" s="2"/>
      <c r="W39454" s="28"/>
      <c r="Y39454" s="30"/>
      <c r="Z39454" s="30"/>
      <c r="AB39454" s="6"/>
    </row>
    <row r="39455" spans="1:28">
      <c r="A39455" s="2"/>
      <c r="B39455" s="2"/>
      <c r="C39455" s="2"/>
      <c r="G39455" s="94"/>
      <c r="H39455" s="94"/>
      <c r="I39455" s="94"/>
      <c r="J39455" s="2"/>
      <c r="P39455" s="30"/>
      <c r="T39455" s="2"/>
      <c r="V39455" s="2"/>
      <c r="W39455" s="28"/>
      <c r="Y39455" s="30"/>
      <c r="Z39455" s="30"/>
      <c r="AB39455" s="6"/>
    </row>
    <row r="39456" spans="1:28">
      <c r="A39456" s="2"/>
      <c r="B39456" s="2"/>
      <c r="C39456" s="2"/>
      <c r="G39456" s="94"/>
      <c r="H39456" s="94"/>
      <c r="I39456" s="94"/>
      <c r="J39456" s="2"/>
      <c r="P39456" s="30"/>
      <c r="T39456" s="2"/>
      <c r="V39456" s="2"/>
      <c r="W39456" s="28"/>
      <c r="Y39456" s="30"/>
      <c r="Z39456" s="30"/>
      <c r="AB39456" s="6"/>
    </row>
    <row r="39457" spans="1:28">
      <c r="A39457" s="2"/>
      <c r="B39457" s="2"/>
      <c r="C39457" s="2"/>
      <c r="G39457" s="94"/>
      <c r="H39457" s="94"/>
      <c r="I39457" s="94"/>
      <c r="J39457" s="2"/>
      <c r="P39457" s="30"/>
      <c r="T39457" s="2"/>
      <c r="V39457" s="2"/>
      <c r="W39457" s="28"/>
      <c r="Y39457" s="30"/>
      <c r="Z39457" s="30"/>
      <c r="AB39457" s="6"/>
    </row>
    <row r="39458" spans="1:28">
      <c r="A39458" s="2"/>
      <c r="B39458" s="2"/>
      <c r="C39458" s="2"/>
      <c r="G39458" s="94"/>
      <c r="H39458" s="94"/>
      <c r="I39458" s="94"/>
      <c r="J39458" s="2"/>
      <c r="P39458" s="30"/>
      <c r="T39458" s="2"/>
      <c r="V39458" s="2"/>
      <c r="W39458" s="28"/>
      <c r="Y39458" s="30"/>
      <c r="Z39458" s="30"/>
      <c r="AB39458" s="6"/>
    </row>
    <row r="39459" spans="1:28">
      <c r="A39459" s="2"/>
      <c r="B39459" s="2"/>
      <c r="C39459" s="2"/>
      <c r="G39459" s="94"/>
      <c r="H39459" s="94"/>
      <c r="I39459" s="94"/>
      <c r="J39459" s="2"/>
      <c r="P39459" s="30"/>
      <c r="T39459" s="2"/>
      <c r="V39459" s="2"/>
      <c r="W39459" s="28"/>
      <c r="Y39459" s="30"/>
      <c r="Z39459" s="30"/>
      <c r="AB39459" s="6"/>
    </row>
    <row r="39460" spans="1:28">
      <c r="A39460" s="2"/>
      <c r="B39460" s="2"/>
      <c r="C39460" s="2"/>
      <c r="G39460" s="94"/>
      <c r="H39460" s="94"/>
      <c r="I39460" s="94"/>
      <c r="J39460" s="2"/>
      <c r="P39460" s="30"/>
      <c r="T39460" s="2"/>
      <c r="V39460" s="2"/>
      <c r="W39460" s="28"/>
      <c r="Y39460" s="30"/>
      <c r="Z39460" s="30"/>
      <c r="AB39460" s="6"/>
    </row>
    <row r="39461" spans="1:28">
      <c r="A39461" s="2"/>
      <c r="B39461" s="2"/>
      <c r="C39461" s="2"/>
      <c r="G39461" s="94"/>
      <c r="H39461" s="94"/>
      <c r="I39461" s="94"/>
      <c r="J39461" s="2"/>
      <c r="P39461" s="30"/>
      <c r="T39461" s="2"/>
      <c r="V39461" s="2"/>
      <c r="W39461" s="28"/>
      <c r="Y39461" s="30"/>
      <c r="Z39461" s="30"/>
      <c r="AB39461" s="6"/>
    </row>
    <row r="39462" spans="1:28">
      <c r="A39462" s="2"/>
      <c r="B39462" s="2"/>
      <c r="C39462" s="2"/>
      <c r="G39462" s="94"/>
      <c r="H39462" s="94"/>
      <c r="I39462" s="94"/>
      <c r="J39462" s="2"/>
      <c r="P39462" s="30"/>
      <c r="T39462" s="2"/>
      <c r="V39462" s="2"/>
      <c r="W39462" s="28"/>
      <c r="Y39462" s="30"/>
      <c r="Z39462" s="30"/>
      <c r="AB39462" s="6"/>
    </row>
    <row r="39463" spans="1:28">
      <c r="A39463" s="2"/>
      <c r="B39463" s="2"/>
      <c r="C39463" s="2"/>
      <c r="G39463" s="94"/>
      <c r="H39463" s="94"/>
      <c r="I39463" s="94"/>
      <c r="J39463" s="2"/>
      <c r="P39463" s="30"/>
      <c r="T39463" s="2"/>
      <c r="V39463" s="2"/>
      <c r="W39463" s="28"/>
      <c r="Y39463" s="30"/>
      <c r="Z39463" s="30"/>
      <c r="AB39463" s="6"/>
    </row>
    <row r="39464" spans="1:28">
      <c r="A39464" s="2"/>
      <c r="B39464" s="2"/>
      <c r="C39464" s="2"/>
      <c r="G39464" s="94"/>
      <c r="H39464" s="94"/>
      <c r="I39464" s="94"/>
      <c r="J39464" s="2"/>
      <c r="P39464" s="30"/>
      <c r="T39464" s="2"/>
      <c r="V39464" s="2"/>
      <c r="W39464" s="28"/>
      <c r="Y39464" s="30"/>
      <c r="Z39464" s="30"/>
      <c r="AB39464" s="6"/>
    </row>
    <row r="39465" spans="1:28">
      <c r="A39465" s="2"/>
      <c r="B39465" s="2"/>
      <c r="C39465" s="2"/>
      <c r="G39465" s="94"/>
      <c r="H39465" s="94"/>
      <c r="I39465" s="94"/>
      <c r="J39465" s="2"/>
      <c r="P39465" s="30"/>
      <c r="T39465" s="2"/>
      <c r="V39465" s="2"/>
      <c r="W39465" s="28"/>
      <c r="Y39465" s="30"/>
      <c r="Z39465" s="30"/>
      <c r="AB39465" s="6"/>
    </row>
    <row r="39466" spans="1:28">
      <c r="A39466" s="2"/>
      <c r="B39466" s="2"/>
      <c r="C39466" s="2"/>
      <c r="G39466" s="94"/>
      <c r="H39466" s="94"/>
      <c r="I39466" s="94"/>
      <c r="J39466" s="2"/>
      <c r="P39466" s="30"/>
      <c r="T39466" s="2"/>
      <c r="V39466" s="2"/>
      <c r="W39466" s="28"/>
      <c r="Y39466" s="30"/>
      <c r="Z39466" s="30"/>
      <c r="AB39466" s="6"/>
    </row>
    <row r="39467" spans="1:28">
      <c r="A39467" s="2"/>
      <c r="B39467" s="2"/>
      <c r="C39467" s="2"/>
      <c r="G39467" s="94"/>
      <c r="H39467" s="94"/>
      <c r="I39467" s="94"/>
      <c r="J39467" s="2"/>
      <c r="P39467" s="30"/>
      <c r="T39467" s="2"/>
      <c r="V39467" s="2"/>
      <c r="W39467" s="28"/>
      <c r="Y39467" s="30"/>
      <c r="Z39467" s="30"/>
      <c r="AB39467" s="6"/>
    </row>
    <row r="39468" spans="1:28">
      <c r="A39468" s="2"/>
      <c r="B39468" s="2"/>
      <c r="C39468" s="2"/>
      <c r="G39468" s="94"/>
      <c r="H39468" s="94"/>
      <c r="I39468" s="94"/>
      <c r="J39468" s="2"/>
      <c r="P39468" s="30"/>
      <c r="T39468" s="2"/>
      <c r="V39468" s="2"/>
      <c r="W39468" s="28"/>
      <c r="Y39468" s="30"/>
      <c r="Z39468" s="30"/>
      <c r="AB39468" s="6"/>
    </row>
    <row r="39469" spans="1:28">
      <c r="A39469" s="2"/>
      <c r="B39469" s="2"/>
      <c r="C39469" s="2"/>
      <c r="G39469" s="94"/>
      <c r="H39469" s="94"/>
      <c r="I39469" s="94"/>
      <c r="J39469" s="2"/>
      <c r="P39469" s="30"/>
      <c r="T39469" s="2"/>
      <c r="V39469" s="2"/>
      <c r="W39469" s="28"/>
      <c r="Y39469" s="30"/>
      <c r="Z39469" s="30"/>
      <c r="AB39469" s="6"/>
    </row>
    <row r="39470" spans="1:28">
      <c r="A39470" s="2"/>
      <c r="B39470" s="2"/>
      <c r="C39470" s="2"/>
      <c r="G39470" s="94"/>
      <c r="H39470" s="94"/>
      <c r="I39470" s="94"/>
      <c r="J39470" s="2"/>
      <c r="P39470" s="30"/>
      <c r="T39470" s="2"/>
      <c r="V39470" s="2"/>
      <c r="W39470" s="28"/>
      <c r="Y39470" s="30"/>
      <c r="Z39470" s="30"/>
      <c r="AB39470" s="6"/>
    </row>
    <row r="39471" spans="1:28">
      <c r="A39471" s="2"/>
      <c r="B39471" s="2"/>
      <c r="C39471" s="2"/>
      <c r="G39471" s="94"/>
      <c r="H39471" s="94"/>
      <c r="I39471" s="94"/>
      <c r="J39471" s="2"/>
      <c r="P39471" s="30"/>
      <c r="T39471" s="2"/>
      <c r="V39471" s="2"/>
      <c r="W39471" s="28"/>
      <c r="Y39471" s="30"/>
      <c r="Z39471" s="30"/>
      <c r="AB39471" s="6"/>
    </row>
    <row r="39472" spans="1:28">
      <c r="A39472" s="2"/>
      <c r="B39472" s="2"/>
      <c r="C39472" s="2"/>
      <c r="G39472" s="94"/>
      <c r="H39472" s="94"/>
      <c r="I39472" s="94"/>
      <c r="J39472" s="2"/>
      <c r="P39472" s="30"/>
      <c r="T39472" s="2"/>
      <c r="V39472" s="2"/>
      <c r="W39472" s="28"/>
      <c r="Y39472" s="30"/>
      <c r="Z39472" s="30"/>
      <c r="AB39472" s="6"/>
    </row>
    <row r="39473" spans="1:28">
      <c r="A39473" s="2"/>
      <c r="B39473" s="2"/>
      <c r="C39473" s="2"/>
      <c r="G39473" s="94"/>
      <c r="H39473" s="94"/>
      <c r="I39473" s="94"/>
      <c r="J39473" s="2"/>
      <c r="P39473" s="30"/>
      <c r="T39473" s="2"/>
      <c r="V39473" s="2"/>
      <c r="W39473" s="28"/>
      <c r="Y39473" s="30"/>
      <c r="Z39473" s="30"/>
      <c r="AB39473" s="6"/>
    </row>
    <row r="39474" spans="1:28">
      <c r="A39474" s="2"/>
      <c r="B39474" s="2"/>
      <c r="C39474" s="2"/>
      <c r="G39474" s="94"/>
      <c r="H39474" s="94"/>
      <c r="I39474" s="94"/>
      <c r="J39474" s="2"/>
      <c r="P39474" s="30"/>
      <c r="T39474" s="2"/>
      <c r="V39474" s="2"/>
      <c r="W39474" s="28"/>
      <c r="Y39474" s="30"/>
      <c r="Z39474" s="30"/>
      <c r="AB39474" s="6"/>
    </row>
    <row r="39475" spans="1:28">
      <c r="A39475" s="2"/>
      <c r="B39475" s="2"/>
      <c r="C39475" s="2"/>
      <c r="G39475" s="94"/>
      <c r="H39475" s="94"/>
      <c r="I39475" s="94"/>
      <c r="J39475" s="2"/>
      <c r="P39475" s="30"/>
      <c r="T39475" s="2"/>
      <c r="V39475" s="2"/>
      <c r="W39475" s="28"/>
      <c r="Y39475" s="30"/>
      <c r="Z39475" s="30"/>
      <c r="AB39475" s="6"/>
    </row>
    <row r="39476" spans="1:28">
      <c r="A39476" s="2"/>
      <c r="B39476" s="2"/>
      <c r="C39476" s="2"/>
      <c r="G39476" s="94"/>
      <c r="H39476" s="94"/>
      <c r="I39476" s="94"/>
      <c r="J39476" s="2"/>
      <c r="P39476" s="30"/>
      <c r="T39476" s="2"/>
      <c r="V39476" s="2"/>
      <c r="W39476" s="28"/>
      <c r="Y39476" s="30"/>
      <c r="Z39476" s="30"/>
      <c r="AB39476" s="6"/>
    </row>
    <row r="39477" spans="1:28">
      <c r="A39477" s="2"/>
      <c r="B39477" s="2"/>
      <c r="C39477" s="2"/>
      <c r="G39477" s="94"/>
      <c r="H39477" s="94"/>
      <c r="I39477" s="94"/>
      <c r="J39477" s="2"/>
      <c r="P39477" s="30"/>
      <c r="T39477" s="2"/>
      <c r="V39477" s="2"/>
      <c r="W39477" s="28"/>
      <c r="Y39477" s="30"/>
      <c r="Z39477" s="30"/>
      <c r="AB39477" s="6"/>
    </row>
    <row r="39478" spans="1:28">
      <c r="A39478" s="2"/>
      <c r="B39478" s="2"/>
      <c r="C39478" s="2"/>
      <c r="G39478" s="94"/>
      <c r="H39478" s="94"/>
      <c r="I39478" s="94"/>
      <c r="J39478" s="2"/>
      <c r="P39478" s="30"/>
      <c r="T39478" s="2"/>
      <c r="V39478" s="2"/>
      <c r="W39478" s="28"/>
      <c r="Y39478" s="30"/>
      <c r="Z39478" s="30"/>
      <c r="AB39478" s="6"/>
    </row>
    <row r="39479" spans="1:28">
      <c r="A39479" s="2"/>
      <c r="B39479" s="2"/>
      <c r="C39479" s="2"/>
      <c r="G39479" s="94"/>
      <c r="H39479" s="94"/>
      <c r="I39479" s="94"/>
      <c r="J39479" s="2"/>
      <c r="P39479" s="30"/>
      <c r="T39479" s="2"/>
      <c r="V39479" s="2"/>
      <c r="W39479" s="28"/>
      <c r="Y39479" s="30"/>
      <c r="Z39479" s="30"/>
      <c r="AB39479" s="6"/>
    </row>
    <row r="39480" spans="1:28">
      <c r="A39480" s="2"/>
      <c r="B39480" s="2"/>
      <c r="C39480" s="2"/>
      <c r="G39480" s="94"/>
      <c r="H39480" s="94"/>
      <c r="I39480" s="94"/>
      <c r="J39480" s="2"/>
      <c r="P39480" s="30"/>
      <c r="T39480" s="2"/>
      <c r="V39480" s="2"/>
      <c r="W39480" s="28"/>
      <c r="Y39480" s="30"/>
      <c r="Z39480" s="30"/>
      <c r="AB39480" s="6"/>
    </row>
    <row r="39481" spans="1:28">
      <c r="A39481" s="2"/>
      <c r="B39481" s="2"/>
      <c r="C39481" s="2"/>
      <c r="G39481" s="94"/>
      <c r="H39481" s="94"/>
      <c r="I39481" s="94"/>
      <c r="J39481" s="2"/>
      <c r="P39481" s="30"/>
      <c r="T39481" s="2"/>
      <c r="V39481" s="2"/>
      <c r="W39481" s="28"/>
      <c r="Y39481" s="30"/>
      <c r="Z39481" s="30"/>
      <c r="AB39481" s="6"/>
    </row>
    <row r="39482" spans="1:28">
      <c r="A39482" s="2"/>
      <c r="B39482" s="2"/>
      <c r="C39482" s="2"/>
      <c r="G39482" s="94"/>
      <c r="H39482" s="94"/>
      <c r="I39482" s="94"/>
      <c r="J39482" s="2"/>
      <c r="P39482" s="30"/>
      <c r="T39482" s="2"/>
      <c r="V39482" s="2"/>
      <c r="W39482" s="28"/>
      <c r="Y39482" s="30"/>
      <c r="Z39482" s="30"/>
      <c r="AB39482" s="6"/>
    </row>
    <row r="39483" spans="1:28">
      <c r="A39483" s="2"/>
      <c r="B39483" s="2"/>
      <c r="C39483" s="2"/>
      <c r="G39483" s="94"/>
      <c r="H39483" s="94"/>
      <c r="I39483" s="94"/>
      <c r="J39483" s="2"/>
      <c r="P39483" s="30"/>
      <c r="T39483" s="2"/>
      <c r="V39483" s="2"/>
      <c r="W39483" s="28"/>
      <c r="Y39483" s="30"/>
      <c r="Z39483" s="30"/>
      <c r="AB39483" s="6"/>
    </row>
    <row r="39484" spans="1:28">
      <c r="A39484" s="2"/>
      <c r="B39484" s="2"/>
      <c r="C39484" s="2"/>
      <c r="G39484" s="94"/>
      <c r="H39484" s="94"/>
      <c r="I39484" s="94"/>
      <c r="J39484" s="2"/>
      <c r="P39484" s="30"/>
      <c r="T39484" s="2"/>
      <c r="V39484" s="2"/>
      <c r="W39484" s="28"/>
      <c r="Y39484" s="30"/>
      <c r="Z39484" s="30"/>
      <c r="AB39484" s="6"/>
    </row>
    <row r="39485" spans="1:28">
      <c r="A39485" s="2"/>
      <c r="B39485" s="2"/>
      <c r="C39485" s="2"/>
      <c r="G39485" s="94"/>
      <c r="H39485" s="94"/>
      <c r="I39485" s="94"/>
      <c r="J39485" s="2"/>
      <c r="P39485" s="30"/>
      <c r="T39485" s="2"/>
      <c r="V39485" s="2"/>
      <c r="W39485" s="28"/>
      <c r="Y39485" s="30"/>
      <c r="Z39485" s="30"/>
      <c r="AB39485" s="6"/>
    </row>
    <row r="39486" spans="1:28">
      <c r="A39486" s="2"/>
      <c r="B39486" s="2"/>
      <c r="C39486" s="2"/>
      <c r="G39486" s="94"/>
      <c r="H39486" s="94"/>
      <c r="I39486" s="94"/>
      <c r="J39486" s="2"/>
      <c r="P39486" s="30"/>
      <c r="T39486" s="2"/>
      <c r="V39486" s="2"/>
      <c r="W39486" s="28"/>
      <c r="Y39486" s="30"/>
      <c r="Z39486" s="30"/>
      <c r="AB39486" s="6"/>
    </row>
    <row r="39487" spans="1:28">
      <c r="A39487" s="2"/>
      <c r="B39487" s="2"/>
      <c r="C39487" s="2"/>
      <c r="G39487" s="94"/>
      <c r="H39487" s="94"/>
      <c r="I39487" s="94"/>
      <c r="J39487" s="2"/>
      <c r="P39487" s="30"/>
      <c r="T39487" s="2"/>
      <c r="V39487" s="2"/>
      <c r="W39487" s="28"/>
      <c r="Y39487" s="30"/>
      <c r="Z39487" s="30"/>
      <c r="AB39487" s="6"/>
    </row>
    <row r="39488" spans="1:28">
      <c r="A39488" s="2"/>
      <c r="B39488" s="2"/>
      <c r="C39488" s="2"/>
      <c r="G39488" s="94"/>
      <c r="H39488" s="94"/>
      <c r="I39488" s="94"/>
      <c r="J39488" s="2"/>
      <c r="P39488" s="30"/>
      <c r="T39488" s="2"/>
      <c r="V39488" s="2"/>
      <c r="W39488" s="28"/>
      <c r="Y39488" s="30"/>
      <c r="Z39488" s="30"/>
      <c r="AB39488" s="6"/>
    </row>
    <row r="39489" spans="1:28">
      <c r="A39489" s="2"/>
      <c r="B39489" s="2"/>
      <c r="C39489" s="2"/>
      <c r="G39489" s="94"/>
      <c r="H39489" s="94"/>
      <c r="I39489" s="94"/>
      <c r="J39489" s="2"/>
      <c r="P39489" s="30"/>
      <c r="T39489" s="2"/>
      <c r="V39489" s="2"/>
      <c r="W39489" s="28"/>
      <c r="Y39489" s="30"/>
      <c r="Z39489" s="30"/>
      <c r="AB39489" s="6"/>
    </row>
    <row r="39490" spans="1:28">
      <c r="A39490" s="2"/>
      <c r="B39490" s="2"/>
      <c r="C39490" s="2"/>
      <c r="G39490" s="94"/>
      <c r="H39490" s="94"/>
      <c r="I39490" s="94"/>
      <c r="J39490" s="2"/>
      <c r="P39490" s="30"/>
      <c r="T39490" s="2"/>
      <c r="V39490" s="2"/>
      <c r="W39490" s="28"/>
      <c r="Y39490" s="30"/>
      <c r="Z39490" s="30"/>
      <c r="AB39490" s="6"/>
    </row>
    <row r="39491" spans="1:28">
      <c r="A39491" s="2"/>
      <c r="B39491" s="2"/>
      <c r="C39491" s="2"/>
      <c r="G39491" s="94"/>
      <c r="H39491" s="94"/>
      <c r="I39491" s="94"/>
      <c r="J39491" s="2"/>
      <c r="P39491" s="30"/>
      <c r="T39491" s="2"/>
      <c r="V39491" s="2"/>
      <c r="W39491" s="28"/>
      <c r="Y39491" s="30"/>
      <c r="Z39491" s="30"/>
      <c r="AB39491" s="6"/>
    </row>
    <row r="39492" spans="1:28">
      <c r="A39492" s="2"/>
      <c r="B39492" s="2"/>
      <c r="C39492" s="2"/>
      <c r="G39492" s="94"/>
      <c r="H39492" s="94"/>
      <c r="I39492" s="94"/>
      <c r="J39492" s="2"/>
      <c r="P39492" s="30"/>
      <c r="T39492" s="2"/>
      <c r="V39492" s="2"/>
      <c r="W39492" s="28"/>
      <c r="Y39492" s="30"/>
      <c r="Z39492" s="30"/>
      <c r="AB39492" s="6"/>
    </row>
    <row r="39493" spans="1:28">
      <c r="A39493" s="2"/>
      <c r="B39493" s="2"/>
      <c r="C39493" s="2"/>
      <c r="G39493" s="94"/>
      <c r="H39493" s="94"/>
      <c r="I39493" s="94"/>
      <c r="J39493" s="2"/>
      <c r="P39493" s="30"/>
      <c r="T39493" s="2"/>
      <c r="V39493" s="2"/>
      <c r="W39493" s="28"/>
      <c r="Y39493" s="30"/>
      <c r="Z39493" s="30"/>
      <c r="AB39493" s="6"/>
    </row>
    <row r="39494" spans="1:28">
      <c r="A39494" s="2"/>
      <c r="B39494" s="2"/>
      <c r="C39494" s="2"/>
      <c r="G39494" s="94"/>
      <c r="H39494" s="94"/>
      <c r="I39494" s="94"/>
      <c r="J39494" s="2"/>
      <c r="P39494" s="30"/>
      <c r="T39494" s="2"/>
      <c r="V39494" s="2"/>
      <c r="W39494" s="28"/>
      <c r="Y39494" s="30"/>
      <c r="Z39494" s="30"/>
      <c r="AB39494" s="6"/>
    </row>
    <row r="39495" spans="1:28">
      <c r="A39495" s="2"/>
      <c r="B39495" s="2"/>
      <c r="C39495" s="2"/>
      <c r="G39495" s="94"/>
      <c r="H39495" s="94"/>
      <c r="I39495" s="94"/>
      <c r="J39495" s="2"/>
      <c r="P39495" s="30"/>
      <c r="T39495" s="2"/>
      <c r="V39495" s="2"/>
      <c r="W39495" s="28"/>
      <c r="Y39495" s="30"/>
      <c r="Z39495" s="30"/>
      <c r="AB39495" s="6"/>
    </row>
    <row r="39496" spans="1:28">
      <c r="A39496" s="2"/>
      <c r="B39496" s="2"/>
      <c r="C39496" s="2"/>
      <c r="G39496" s="94"/>
      <c r="H39496" s="94"/>
      <c r="I39496" s="94"/>
      <c r="J39496" s="2"/>
      <c r="P39496" s="30"/>
      <c r="T39496" s="2"/>
      <c r="V39496" s="2"/>
      <c r="W39496" s="28"/>
      <c r="Y39496" s="30"/>
      <c r="Z39496" s="30"/>
      <c r="AB39496" s="6"/>
    </row>
    <row r="39497" spans="1:28">
      <c r="A39497" s="2"/>
      <c r="B39497" s="2"/>
      <c r="C39497" s="2"/>
      <c r="G39497" s="94"/>
      <c r="H39497" s="94"/>
      <c r="I39497" s="94"/>
      <c r="J39497" s="2"/>
      <c r="P39497" s="30"/>
      <c r="T39497" s="2"/>
      <c r="V39497" s="2"/>
      <c r="W39497" s="28"/>
      <c r="Y39497" s="30"/>
      <c r="Z39497" s="30"/>
      <c r="AB39497" s="6"/>
    </row>
    <row r="39498" spans="1:28">
      <c r="A39498" s="2"/>
      <c r="B39498" s="2"/>
      <c r="C39498" s="2"/>
      <c r="G39498" s="94"/>
      <c r="H39498" s="94"/>
      <c r="I39498" s="94"/>
      <c r="J39498" s="2"/>
      <c r="P39498" s="30"/>
      <c r="T39498" s="2"/>
      <c r="V39498" s="2"/>
      <c r="W39498" s="28"/>
      <c r="Y39498" s="30"/>
      <c r="Z39498" s="30"/>
      <c r="AB39498" s="6"/>
    </row>
    <row r="39499" spans="1:28">
      <c r="A39499" s="2"/>
      <c r="B39499" s="2"/>
      <c r="C39499" s="2"/>
      <c r="G39499" s="94"/>
      <c r="H39499" s="94"/>
      <c r="I39499" s="94"/>
      <c r="J39499" s="2"/>
      <c r="P39499" s="30"/>
      <c r="T39499" s="2"/>
      <c r="V39499" s="2"/>
      <c r="W39499" s="28"/>
      <c r="Y39499" s="30"/>
      <c r="Z39499" s="30"/>
      <c r="AB39499" s="6"/>
    </row>
    <row r="39500" spans="1:28">
      <c r="A39500" s="2"/>
      <c r="B39500" s="2"/>
      <c r="C39500" s="2"/>
      <c r="G39500" s="94"/>
      <c r="H39500" s="94"/>
      <c r="I39500" s="94"/>
      <c r="J39500" s="2"/>
      <c r="P39500" s="30"/>
      <c r="T39500" s="2"/>
      <c r="V39500" s="2"/>
      <c r="W39500" s="28"/>
      <c r="Y39500" s="30"/>
      <c r="Z39500" s="30"/>
      <c r="AB39500" s="6"/>
    </row>
    <row r="39501" spans="1:28">
      <c r="A39501" s="2"/>
      <c r="B39501" s="2"/>
      <c r="C39501" s="2"/>
      <c r="G39501" s="94"/>
      <c r="H39501" s="94"/>
      <c r="I39501" s="94"/>
      <c r="J39501" s="2"/>
      <c r="P39501" s="30"/>
      <c r="T39501" s="2"/>
      <c r="V39501" s="2"/>
      <c r="W39501" s="28"/>
      <c r="Y39501" s="30"/>
      <c r="Z39501" s="30"/>
      <c r="AB39501" s="6"/>
    </row>
    <row r="39502" spans="1:28">
      <c r="A39502" s="2"/>
      <c r="B39502" s="2"/>
      <c r="C39502" s="2"/>
      <c r="G39502" s="94"/>
      <c r="H39502" s="94"/>
      <c r="I39502" s="94"/>
      <c r="J39502" s="2"/>
      <c r="P39502" s="30"/>
      <c r="T39502" s="2"/>
      <c r="V39502" s="2"/>
      <c r="W39502" s="28"/>
      <c r="Y39502" s="30"/>
      <c r="Z39502" s="30"/>
      <c r="AB39502" s="6"/>
    </row>
    <row r="39503" spans="1:28">
      <c r="A39503" s="2"/>
      <c r="B39503" s="2"/>
      <c r="C39503" s="2"/>
      <c r="G39503" s="94"/>
      <c r="H39503" s="94"/>
      <c r="I39503" s="94"/>
      <c r="J39503" s="2"/>
      <c r="P39503" s="30"/>
      <c r="T39503" s="2"/>
      <c r="V39503" s="2"/>
      <c r="W39503" s="28"/>
      <c r="Y39503" s="30"/>
      <c r="Z39503" s="30"/>
      <c r="AB39503" s="6"/>
    </row>
    <row r="39504" spans="1:28">
      <c r="A39504" s="2"/>
      <c r="B39504" s="2"/>
      <c r="C39504" s="2"/>
      <c r="G39504" s="94"/>
      <c r="H39504" s="94"/>
      <c r="I39504" s="94"/>
      <c r="J39504" s="2"/>
      <c r="P39504" s="30"/>
      <c r="T39504" s="2"/>
      <c r="V39504" s="2"/>
      <c r="W39504" s="28"/>
      <c r="Y39504" s="30"/>
      <c r="Z39504" s="30"/>
      <c r="AB39504" s="6"/>
    </row>
    <row r="39505" spans="1:28">
      <c r="A39505" s="2"/>
      <c r="B39505" s="2"/>
      <c r="C39505" s="2"/>
      <c r="G39505" s="94"/>
      <c r="H39505" s="94"/>
      <c r="I39505" s="94"/>
      <c r="J39505" s="2"/>
      <c r="P39505" s="30"/>
      <c r="T39505" s="2"/>
      <c r="V39505" s="2"/>
      <c r="W39505" s="28"/>
      <c r="Y39505" s="30"/>
      <c r="Z39505" s="30"/>
      <c r="AB39505" s="6"/>
    </row>
    <row r="39506" spans="1:28">
      <c r="A39506" s="2"/>
      <c r="B39506" s="2"/>
      <c r="C39506" s="2"/>
      <c r="G39506" s="94"/>
      <c r="H39506" s="94"/>
      <c r="I39506" s="94"/>
      <c r="J39506" s="2"/>
      <c r="P39506" s="30"/>
      <c r="T39506" s="2"/>
      <c r="V39506" s="2"/>
      <c r="W39506" s="28"/>
      <c r="Y39506" s="30"/>
      <c r="Z39506" s="30"/>
      <c r="AB39506" s="6"/>
    </row>
    <row r="39507" spans="1:28">
      <c r="A39507" s="2"/>
      <c r="B39507" s="2"/>
      <c r="C39507" s="2"/>
      <c r="G39507" s="94"/>
      <c r="H39507" s="94"/>
      <c r="I39507" s="94"/>
      <c r="J39507" s="2"/>
      <c r="P39507" s="30"/>
      <c r="T39507" s="2"/>
      <c r="V39507" s="2"/>
      <c r="W39507" s="28"/>
      <c r="Y39507" s="30"/>
      <c r="Z39507" s="30"/>
      <c r="AB39507" s="6"/>
    </row>
    <row r="39508" spans="1:28">
      <c r="A39508" s="2"/>
      <c r="B39508" s="2"/>
      <c r="C39508" s="2"/>
      <c r="G39508" s="94"/>
      <c r="H39508" s="94"/>
      <c r="I39508" s="94"/>
      <c r="J39508" s="2"/>
      <c r="P39508" s="30"/>
      <c r="T39508" s="2"/>
      <c r="V39508" s="2"/>
      <c r="W39508" s="28"/>
      <c r="Y39508" s="30"/>
      <c r="Z39508" s="30"/>
      <c r="AB39508" s="6"/>
    </row>
    <row r="39509" spans="1:28">
      <c r="A39509" s="2"/>
      <c r="B39509" s="2"/>
      <c r="C39509" s="2"/>
      <c r="G39509" s="94"/>
      <c r="H39509" s="94"/>
      <c r="I39509" s="94"/>
      <c r="J39509" s="2"/>
      <c r="P39509" s="30"/>
      <c r="T39509" s="2"/>
      <c r="V39509" s="2"/>
      <c r="W39509" s="28"/>
      <c r="Y39509" s="30"/>
      <c r="Z39509" s="30"/>
      <c r="AB39509" s="6"/>
    </row>
    <row r="39510" spans="1:28">
      <c r="A39510" s="2"/>
      <c r="B39510" s="2"/>
      <c r="C39510" s="2"/>
      <c r="G39510" s="94"/>
      <c r="H39510" s="94"/>
      <c r="I39510" s="94"/>
      <c r="J39510" s="2"/>
      <c r="P39510" s="30"/>
      <c r="T39510" s="2"/>
      <c r="V39510" s="2"/>
      <c r="W39510" s="28"/>
      <c r="Y39510" s="30"/>
      <c r="Z39510" s="30"/>
      <c r="AB39510" s="6"/>
    </row>
    <row r="39511" spans="1:28">
      <c r="A39511" s="2"/>
      <c r="B39511" s="2"/>
      <c r="C39511" s="2"/>
      <c r="G39511" s="94"/>
      <c r="H39511" s="94"/>
      <c r="I39511" s="94"/>
      <c r="J39511" s="2"/>
      <c r="P39511" s="30"/>
      <c r="T39511" s="2"/>
      <c r="V39511" s="2"/>
      <c r="W39511" s="28"/>
      <c r="Y39511" s="30"/>
      <c r="Z39511" s="30"/>
      <c r="AB39511" s="6"/>
    </row>
    <row r="39512" spans="1:28">
      <c r="A39512" s="2"/>
      <c r="B39512" s="2"/>
      <c r="C39512" s="2"/>
      <c r="G39512" s="94"/>
      <c r="H39512" s="94"/>
      <c r="I39512" s="94"/>
      <c r="J39512" s="2"/>
      <c r="P39512" s="30"/>
      <c r="T39512" s="2"/>
      <c r="V39512" s="2"/>
      <c r="W39512" s="28"/>
      <c r="Y39512" s="30"/>
      <c r="Z39512" s="30"/>
      <c r="AB39512" s="6"/>
    </row>
    <row r="39513" spans="1:28">
      <c r="A39513" s="2"/>
      <c r="B39513" s="2"/>
      <c r="C39513" s="2"/>
      <c r="G39513" s="94"/>
      <c r="H39513" s="94"/>
      <c r="I39513" s="94"/>
      <c r="J39513" s="2"/>
      <c r="P39513" s="30"/>
      <c r="T39513" s="2"/>
      <c r="V39513" s="2"/>
      <c r="W39513" s="28"/>
      <c r="Y39513" s="30"/>
      <c r="Z39513" s="30"/>
      <c r="AB39513" s="6"/>
    </row>
    <row r="39514" spans="1:28">
      <c r="A39514" s="2"/>
      <c r="B39514" s="2"/>
      <c r="C39514" s="2"/>
      <c r="G39514" s="94"/>
      <c r="H39514" s="94"/>
      <c r="I39514" s="94"/>
      <c r="J39514" s="2"/>
      <c r="P39514" s="30"/>
      <c r="T39514" s="2"/>
      <c r="V39514" s="2"/>
      <c r="W39514" s="28"/>
      <c r="Y39514" s="30"/>
      <c r="Z39514" s="30"/>
      <c r="AB39514" s="6"/>
    </row>
    <row r="39515" spans="1:28">
      <c r="A39515" s="2"/>
      <c r="B39515" s="2"/>
      <c r="C39515" s="2"/>
      <c r="G39515" s="94"/>
      <c r="H39515" s="94"/>
      <c r="I39515" s="94"/>
      <c r="J39515" s="2"/>
      <c r="P39515" s="30"/>
      <c r="T39515" s="2"/>
      <c r="V39515" s="2"/>
      <c r="W39515" s="28"/>
      <c r="Y39515" s="30"/>
      <c r="Z39515" s="30"/>
      <c r="AB39515" s="6"/>
    </row>
    <row r="39516" spans="1:28">
      <c r="A39516" s="2"/>
      <c r="B39516" s="2"/>
      <c r="C39516" s="2"/>
      <c r="G39516" s="94"/>
      <c r="H39516" s="94"/>
      <c r="I39516" s="94"/>
      <c r="J39516" s="2"/>
      <c r="P39516" s="30"/>
      <c r="T39516" s="2"/>
      <c r="V39516" s="2"/>
      <c r="W39516" s="28"/>
      <c r="Y39516" s="30"/>
      <c r="Z39516" s="30"/>
      <c r="AB39516" s="6"/>
    </row>
    <row r="39517" spans="1:28">
      <c r="A39517" s="2"/>
      <c r="B39517" s="2"/>
      <c r="C39517" s="2"/>
      <c r="G39517" s="94"/>
      <c r="H39517" s="94"/>
      <c r="I39517" s="94"/>
      <c r="J39517" s="2"/>
      <c r="P39517" s="30"/>
      <c r="T39517" s="2"/>
      <c r="V39517" s="2"/>
      <c r="W39517" s="28"/>
      <c r="Y39517" s="30"/>
      <c r="Z39517" s="30"/>
      <c r="AB39517" s="6"/>
    </row>
    <row r="39518" spans="1:28">
      <c r="A39518" s="2"/>
      <c r="B39518" s="2"/>
      <c r="C39518" s="2"/>
      <c r="G39518" s="94"/>
      <c r="H39518" s="94"/>
      <c r="I39518" s="94"/>
      <c r="J39518" s="2"/>
      <c r="P39518" s="30"/>
      <c r="T39518" s="2"/>
      <c r="V39518" s="2"/>
      <c r="W39518" s="28"/>
      <c r="Y39518" s="30"/>
      <c r="Z39518" s="30"/>
      <c r="AB39518" s="6"/>
    </row>
    <row r="39519" spans="1:28">
      <c r="A39519" s="2"/>
      <c r="B39519" s="2"/>
      <c r="C39519" s="2"/>
      <c r="G39519" s="94"/>
      <c r="H39519" s="94"/>
      <c r="I39519" s="94"/>
      <c r="J39519" s="2"/>
      <c r="P39519" s="30"/>
      <c r="T39519" s="2"/>
      <c r="V39519" s="2"/>
      <c r="W39519" s="28"/>
      <c r="Y39519" s="30"/>
      <c r="Z39519" s="30"/>
      <c r="AB39519" s="6"/>
    </row>
    <row r="39520" spans="1:28">
      <c r="A39520" s="2"/>
      <c r="B39520" s="2"/>
      <c r="C39520" s="2"/>
      <c r="G39520" s="94"/>
      <c r="H39520" s="94"/>
      <c r="I39520" s="94"/>
      <c r="J39520" s="2"/>
      <c r="P39520" s="30"/>
      <c r="T39520" s="2"/>
      <c r="V39520" s="2"/>
      <c r="W39520" s="28"/>
      <c r="Y39520" s="30"/>
      <c r="Z39520" s="30"/>
      <c r="AB39520" s="6"/>
    </row>
    <row r="39521" spans="1:28">
      <c r="A39521" s="2"/>
      <c r="B39521" s="2"/>
      <c r="C39521" s="2"/>
      <c r="G39521" s="94"/>
      <c r="H39521" s="94"/>
      <c r="I39521" s="94"/>
      <c r="J39521" s="2"/>
      <c r="P39521" s="30"/>
      <c r="T39521" s="2"/>
      <c r="V39521" s="2"/>
      <c r="W39521" s="28"/>
      <c r="Y39521" s="30"/>
      <c r="Z39521" s="30"/>
      <c r="AB39521" s="6"/>
    </row>
    <row r="39522" spans="1:28">
      <c r="A39522" s="2"/>
      <c r="B39522" s="2"/>
      <c r="C39522" s="2"/>
      <c r="G39522" s="94"/>
      <c r="H39522" s="94"/>
      <c r="I39522" s="94"/>
      <c r="J39522" s="2"/>
      <c r="P39522" s="30"/>
      <c r="T39522" s="2"/>
      <c r="V39522" s="2"/>
      <c r="W39522" s="28"/>
      <c r="Y39522" s="30"/>
      <c r="Z39522" s="30"/>
      <c r="AB39522" s="6"/>
    </row>
    <row r="39523" spans="1:28">
      <c r="A39523" s="2"/>
      <c r="B39523" s="2"/>
      <c r="C39523" s="2"/>
      <c r="G39523" s="94"/>
      <c r="H39523" s="94"/>
      <c r="I39523" s="94"/>
      <c r="J39523" s="2"/>
      <c r="P39523" s="30"/>
      <c r="T39523" s="2"/>
      <c r="V39523" s="2"/>
      <c r="W39523" s="28"/>
      <c r="Y39523" s="30"/>
      <c r="Z39523" s="30"/>
      <c r="AB39523" s="6"/>
    </row>
    <row r="39524" spans="1:28">
      <c r="A39524" s="2"/>
      <c r="B39524" s="2"/>
      <c r="C39524" s="2"/>
      <c r="G39524" s="94"/>
      <c r="H39524" s="94"/>
      <c r="I39524" s="94"/>
      <c r="J39524" s="2"/>
      <c r="P39524" s="30"/>
      <c r="T39524" s="2"/>
      <c r="V39524" s="2"/>
      <c r="W39524" s="28"/>
      <c r="Y39524" s="30"/>
      <c r="Z39524" s="30"/>
      <c r="AB39524" s="6"/>
    </row>
    <row r="39525" spans="1:28">
      <c r="A39525" s="2"/>
      <c r="B39525" s="2"/>
      <c r="C39525" s="2"/>
      <c r="G39525" s="94"/>
      <c r="H39525" s="94"/>
      <c r="I39525" s="94"/>
      <c r="J39525" s="2"/>
      <c r="P39525" s="30"/>
      <c r="T39525" s="2"/>
      <c r="V39525" s="2"/>
      <c r="W39525" s="28"/>
      <c r="Y39525" s="30"/>
      <c r="Z39525" s="30"/>
      <c r="AB39525" s="6"/>
    </row>
    <row r="39526" spans="1:28">
      <c r="A39526" s="2"/>
      <c r="B39526" s="2"/>
      <c r="C39526" s="2"/>
      <c r="G39526" s="94"/>
      <c r="H39526" s="94"/>
      <c r="I39526" s="94"/>
      <c r="J39526" s="2"/>
      <c r="P39526" s="30"/>
      <c r="T39526" s="2"/>
      <c r="V39526" s="2"/>
      <c r="W39526" s="28"/>
      <c r="Y39526" s="30"/>
      <c r="Z39526" s="30"/>
      <c r="AB39526" s="6"/>
    </row>
    <row r="39527" spans="1:28">
      <c r="A39527" s="2"/>
      <c r="B39527" s="2"/>
      <c r="C39527" s="2"/>
      <c r="G39527" s="94"/>
      <c r="H39527" s="94"/>
      <c r="I39527" s="94"/>
      <c r="J39527" s="2"/>
      <c r="P39527" s="30"/>
      <c r="T39527" s="2"/>
      <c r="V39527" s="2"/>
      <c r="W39527" s="28"/>
      <c r="Y39527" s="30"/>
      <c r="Z39527" s="30"/>
      <c r="AB39527" s="6"/>
    </row>
    <row r="39528" spans="1:28">
      <c r="A39528" s="2"/>
      <c r="B39528" s="2"/>
      <c r="C39528" s="2"/>
      <c r="G39528" s="94"/>
      <c r="H39528" s="94"/>
      <c r="I39528" s="94"/>
      <c r="J39528" s="2"/>
      <c r="P39528" s="30"/>
      <c r="T39528" s="2"/>
      <c r="V39528" s="2"/>
      <c r="W39528" s="28"/>
      <c r="Y39528" s="30"/>
      <c r="Z39528" s="30"/>
      <c r="AB39528" s="6"/>
    </row>
    <row r="39529" spans="1:28">
      <c r="A39529" s="2"/>
      <c r="B39529" s="2"/>
      <c r="C39529" s="2"/>
      <c r="G39529" s="94"/>
      <c r="H39529" s="94"/>
      <c r="I39529" s="94"/>
      <c r="J39529" s="2"/>
      <c r="P39529" s="30"/>
      <c r="T39529" s="2"/>
      <c r="V39529" s="2"/>
      <c r="W39529" s="28"/>
      <c r="Y39529" s="30"/>
      <c r="Z39529" s="30"/>
      <c r="AB39529" s="6"/>
    </row>
    <row r="39530" spans="1:28">
      <c r="A39530" s="2"/>
      <c r="B39530" s="2"/>
      <c r="C39530" s="2"/>
      <c r="G39530" s="94"/>
      <c r="H39530" s="94"/>
      <c r="I39530" s="94"/>
      <c r="J39530" s="2"/>
      <c r="P39530" s="30"/>
      <c r="T39530" s="2"/>
      <c r="V39530" s="2"/>
      <c r="W39530" s="28"/>
      <c r="Y39530" s="30"/>
      <c r="Z39530" s="30"/>
      <c r="AB39530" s="6"/>
    </row>
    <row r="39531" spans="1:28">
      <c r="A39531" s="2"/>
      <c r="B39531" s="2"/>
      <c r="C39531" s="2"/>
      <c r="G39531" s="94"/>
      <c r="H39531" s="94"/>
      <c r="I39531" s="94"/>
      <c r="J39531" s="2"/>
      <c r="P39531" s="30"/>
      <c r="T39531" s="2"/>
      <c r="V39531" s="2"/>
      <c r="W39531" s="28"/>
      <c r="Y39531" s="30"/>
      <c r="Z39531" s="30"/>
      <c r="AB39531" s="6"/>
    </row>
    <row r="39532" spans="1:28">
      <c r="A39532" s="2"/>
      <c r="B39532" s="2"/>
      <c r="C39532" s="2"/>
      <c r="G39532" s="94"/>
      <c r="H39532" s="94"/>
      <c r="I39532" s="94"/>
      <c r="J39532" s="2"/>
      <c r="P39532" s="30"/>
      <c r="T39532" s="2"/>
      <c r="V39532" s="2"/>
      <c r="W39532" s="28"/>
      <c r="Y39532" s="30"/>
      <c r="Z39532" s="30"/>
      <c r="AB39532" s="6"/>
    </row>
    <row r="39533" spans="1:28">
      <c r="A39533" s="2"/>
      <c r="B39533" s="2"/>
      <c r="C39533" s="2"/>
      <c r="G39533" s="94"/>
      <c r="H39533" s="94"/>
      <c r="I39533" s="94"/>
      <c r="J39533" s="2"/>
      <c r="P39533" s="30"/>
      <c r="T39533" s="2"/>
      <c r="V39533" s="2"/>
      <c r="W39533" s="28"/>
      <c r="Y39533" s="30"/>
      <c r="Z39533" s="30"/>
      <c r="AB39533" s="6"/>
    </row>
    <row r="39534" spans="1:28">
      <c r="A39534" s="2"/>
      <c r="B39534" s="2"/>
      <c r="C39534" s="2"/>
      <c r="G39534" s="94"/>
      <c r="H39534" s="94"/>
      <c r="I39534" s="94"/>
      <c r="J39534" s="2"/>
      <c r="P39534" s="30"/>
      <c r="T39534" s="2"/>
      <c r="V39534" s="2"/>
      <c r="W39534" s="28"/>
      <c r="Y39534" s="30"/>
      <c r="Z39534" s="30"/>
      <c r="AB39534" s="6"/>
    </row>
    <row r="39535" spans="1:28">
      <c r="A39535" s="2"/>
      <c r="B39535" s="2"/>
      <c r="C39535" s="2"/>
      <c r="G39535" s="94"/>
      <c r="H39535" s="94"/>
      <c r="I39535" s="94"/>
      <c r="J39535" s="2"/>
      <c r="P39535" s="30"/>
      <c r="T39535" s="2"/>
      <c r="V39535" s="2"/>
      <c r="W39535" s="28"/>
      <c r="Y39535" s="30"/>
      <c r="Z39535" s="30"/>
      <c r="AB39535" s="6"/>
    </row>
    <row r="39536" spans="1:28">
      <c r="A39536" s="2"/>
      <c r="B39536" s="2"/>
      <c r="C39536" s="2"/>
      <c r="G39536" s="94"/>
      <c r="H39536" s="94"/>
      <c r="I39536" s="94"/>
      <c r="J39536" s="2"/>
      <c r="P39536" s="30"/>
      <c r="T39536" s="2"/>
      <c r="V39536" s="2"/>
      <c r="W39536" s="28"/>
      <c r="Y39536" s="30"/>
      <c r="Z39536" s="30"/>
      <c r="AB39536" s="6"/>
    </row>
    <row r="39537" spans="1:28">
      <c r="A39537" s="2"/>
      <c r="B39537" s="2"/>
      <c r="C39537" s="2"/>
      <c r="G39537" s="94"/>
      <c r="H39537" s="94"/>
      <c r="I39537" s="94"/>
      <c r="J39537" s="2"/>
      <c r="P39537" s="30"/>
      <c r="T39537" s="2"/>
      <c r="V39537" s="2"/>
      <c r="W39537" s="28"/>
      <c r="Y39537" s="30"/>
      <c r="Z39537" s="30"/>
      <c r="AB39537" s="6"/>
    </row>
    <row r="39538" spans="1:28">
      <c r="A39538" s="2"/>
      <c r="B39538" s="2"/>
      <c r="C39538" s="2"/>
      <c r="G39538" s="94"/>
      <c r="H39538" s="94"/>
      <c r="I39538" s="94"/>
      <c r="J39538" s="2"/>
      <c r="P39538" s="30"/>
      <c r="T39538" s="2"/>
      <c r="V39538" s="2"/>
      <c r="W39538" s="28"/>
      <c r="Y39538" s="30"/>
      <c r="Z39538" s="30"/>
      <c r="AB39538" s="6"/>
    </row>
    <row r="39539" spans="1:28">
      <c r="A39539" s="2"/>
      <c r="B39539" s="2"/>
      <c r="C39539" s="2"/>
      <c r="G39539" s="94"/>
      <c r="H39539" s="94"/>
      <c r="I39539" s="94"/>
      <c r="J39539" s="2"/>
      <c r="P39539" s="30"/>
      <c r="T39539" s="2"/>
      <c r="V39539" s="2"/>
      <c r="W39539" s="28"/>
      <c r="Y39539" s="30"/>
      <c r="Z39539" s="30"/>
      <c r="AB39539" s="6"/>
    </row>
    <row r="39540" spans="1:28">
      <c r="A39540" s="2"/>
      <c r="B39540" s="2"/>
      <c r="C39540" s="2"/>
      <c r="G39540" s="94"/>
      <c r="H39540" s="94"/>
      <c r="I39540" s="94"/>
      <c r="J39540" s="2"/>
      <c r="P39540" s="30"/>
      <c r="T39540" s="2"/>
      <c r="V39540" s="2"/>
      <c r="W39540" s="28"/>
      <c r="Y39540" s="30"/>
      <c r="Z39540" s="30"/>
      <c r="AB39540" s="6"/>
    </row>
    <row r="39541" spans="1:28">
      <c r="A39541" s="2"/>
      <c r="B39541" s="2"/>
      <c r="C39541" s="2"/>
      <c r="G39541" s="94"/>
      <c r="H39541" s="94"/>
      <c r="I39541" s="94"/>
      <c r="J39541" s="2"/>
      <c r="P39541" s="30"/>
      <c r="T39541" s="2"/>
      <c r="V39541" s="2"/>
      <c r="W39541" s="28"/>
      <c r="Y39541" s="30"/>
      <c r="Z39541" s="30"/>
      <c r="AB39541" s="6"/>
    </row>
    <row r="39542" spans="1:28">
      <c r="A39542" s="2"/>
      <c r="B39542" s="2"/>
      <c r="C39542" s="2"/>
      <c r="G39542" s="94"/>
      <c r="H39542" s="94"/>
      <c r="I39542" s="94"/>
      <c r="J39542" s="2"/>
      <c r="P39542" s="30"/>
      <c r="T39542" s="2"/>
      <c r="V39542" s="2"/>
      <c r="W39542" s="28"/>
      <c r="Y39542" s="30"/>
      <c r="Z39542" s="30"/>
      <c r="AB39542" s="6"/>
    </row>
    <row r="39543" spans="1:28">
      <c r="A39543" s="2"/>
      <c r="B39543" s="2"/>
      <c r="C39543" s="2"/>
      <c r="G39543" s="94"/>
      <c r="H39543" s="94"/>
      <c r="I39543" s="94"/>
      <c r="J39543" s="2"/>
      <c r="P39543" s="30"/>
      <c r="T39543" s="2"/>
      <c r="V39543" s="2"/>
      <c r="W39543" s="28"/>
      <c r="Y39543" s="30"/>
      <c r="Z39543" s="30"/>
      <c r="AB39543" s="6"/>
    </row>
    <row r="39544" spans="1:28">
      <c r="A39544" s="2"/>
      <c r="B39544" s="2"/>
      <c r="C39544" s="2"/>
      <c r="G39544" s="94"/>
      <c r="H39544" s="94"/>
      <c r="I39544" s="94"/>
      <c r="J39544" s="2"/>
      <c r="P39544" s="30"/>
      <c r="T39544" s="2"/>
      <c r="V39544" s="2"/>
      <c r="W39544" s="28"/>
      <c r="Y39544" s="30"/>
      <c r="Z39544" s="30"/>
      <c r="AB39544" s="6"/>
    </row>
    <row r="39545" spans="1:28">
      <c r="A39545" s="2"/>
      <c r="B39545" s="2"/>
      <c r="C39545" s="2"/>
      <c r="G39545" s="94"/>
      <c r="H39545" s="94"/>
      <c r="I39545" s="94"/>
      <c r="J39545" s="2"/>
      <c r="P39545" s="30"/>
      <c r="T39545" s="2"/>
      <c r="V39545" s="2"/>
      <c r="W39545" s="28"/>
      <c r="Y39545" s="30"/>
      <c r="Z39545" s="30"/>
      <c r="AB39545" s="6"/>
    </row>
    <row r="39546" spans="1:28">
      <c r="A39546" s="2"/>
      <c r="B39546" s="2"/>
      <c r="C39546" s="2"/>
      <c r="G39546" s="94"/>
      <c r="H39546" s="94"/>
      <c r="I39546" s="94"/>
      <c r="J39546" s="2"/>
      <c r="P39546" s="30"/>
      <c r="T39546" s="2"/>
      <c r="V39546" s="2"/>
      <c r="W39546" s="28"/>
      <c r="Y39546" s="30"/>
      <c r="Z39546" s="30"/>
      <c r="AB39546" s="6"/>
    </row>
    <row r="39547" spans="1:28">
      <c r="A39547" s="2"/>
      <c r="B39547" s="2"/>
      <c r="C39547" s="2"/>
      <c r="G39547" s="94"/>
      <c r="H39547" s="94"/>
      <c r="I39547" s="94"/>
      <c r="J39547" s="2"/>
      <c r="P39547" s="30"/>
      <c r="T39547" s="2"/>
      <c r="V39547" s="2"/>
      <c r="W39547" s="28"/>
      <c r="Y39547" s="30"/>
      <c r="Z39547" s="30"/>
      <c r="AB39547" s="6"/>
    </row>
    <row r="39548" spans="1:28">
      <c r="A39548" s="2"/>
      <c r="B39548" s="2"/>
      <c r="C39548" s="2"/>
      <c r="G39548" s="94"/>
      <c r="H39548" s="94"/>
      <c r="I39548" s="94"/>
      <c r="J39548" s="2"/>
      <c r="P39548" s="30"/>
      <c r="T39548" s="2"/>
      <c r="V39548" s="2"/>
      <c r="W39548" s="28"/>
      <c r="Y39548" s="30"/>
      <c r="Z39548" s="30"/>
      <c r="AB39548" s="6"/>
    </row>
    <row r="39549" spans="1:28">
      <c r="A39549" s="2"/>
      <c r="B39549" s="2"/>
      <c r="C39549" s="2"/>
      <c r="G39549" s="94"/>
      <c r="H39549" s="94"/>
      <c r="I39549" s="94"/>
      <c r="J39549" s="2"/>
      <c r="P39549" s="30"/>
      <c r="T39549" s="2"/>
      <c r="V39549" s="2"/>
      <c r="W39549" s="28"/>
      <c r="Y39549" s="30"/>
      <c r="Z39549" s="30"/>
      <c r="AB39549" s="6"/>
    </row>
    <row r="39550" spans="1:28">
      <c r="A39550" s="2"/>
      <c r="B39550" s="2"/>
      <c r="C39550" s="2"/>
      <c r="G39550" s="94"/>
      <c r="H39550" s="94"/>
      <c r="I39550" s="94"/>
      <c r="J39550" s="2"/>
      <c r="P39550" s="30"/>
      <c r="T39550" s="2"/>
      <c r="V39550" s="2"/>
      <c r="W39550" s="28"/>
      <c r="Y39550" s="30"/>
      <c r="Z39550" s="30"/>
      <c r="AB39550" s="6"/>
    </row>
    <row r="39551" spans="1:28">
      <c r="A39551" s="2"/>
      <c r="B39551" s="2"/>
      <c r="C39551" s="2"/>
      <c r="G39551" s="94"/>
      <c r="H39551" s="94"/>
      <c r="I39551" s="94"/>
      <c r="J39551" s="2"/>
      <c r="P39551" s="30"/>
      <c r="T39551" s="2"/>
      <c r="V39551" s="2"/>
      <c r="W39551" s="28"/>
      <c r="Y39551" s="30"/>
      <c r="Z39551" s="30"/>
      <c r="AB39551" s="6"/>
    </row>
    <row r="39552" spans="1:28">
      <c r="A39552" s="2"/>
      <c r="B39552" s="2"/>
      <c r="C39552" s="2"/>
      <c r="G39552" s="94"/>
      <c r="H39552" s="94"/>
      <c r="I39552" s="94"/>
      <c r="J39552" s="2"/>
      <c r="P39552" s="30"/>
      <c r="T39552" s="2"/>
      <c r="V39552" s="2"/>
      <c r="W39552" s="28"/>
      <c r="Y39552" s="30"/>
      <c r="Z39552" s="30"/>
      <c r="AB39552" s="6"/>
    </row>
    <row r="39553" spans="1:28">
      <c r="A39553" s="2"/>
      <c r="B39553" s="2"/>
      <c r="C39553" s="2"/>
      <c r="G39553" s="94"/>
      <c r="H39553" s="94"/>
      <c r="I39553" s="94"/>
      <c r="J39553" s="2"/>
      <c r="P39553" s="30"/>
      <c r="T39553" s="2"/>
      <c r="V39553" s="2"/>
      <c r="W39553" s="28"/>
      <c r="Y39553" s="30"/>
      <c r="Z39553" s="30"/>
      <c r="AB39553" s="6"/>
    </row>
    <row r="39554" spans="1:28">
      <c r="A39554" s="2"/>
      <c r="B39554" s="2"/>
      <c r="C39554" s="2"/>
      <c r="G39554" s="94"/>
      <c r="H39554" s="94"/>
      <c r="I39554" s="94"/>
      <c r="J39554" s="2"/>
      <c r="P39554" s="30"/>
      <c r="T39554" s="2"/>
      <c r="V39554" s="2"/>
      <c r="W39554" s="28"/>
      <c r="Y39554" s="30"/>
      <c r="Z39554" s="30"/>
      <c r="AB39554" s="6"/>
    </row>
    <row r="39555" spans="1:28">
      <c r="A39555" s="2"/>
      <c r="B39555" s="2"/>
      <c r="C39555" s="2"/>
      <c r="G39555" s="94"/>
      <c r="H39555" s="94"/>
      <c r="I39555" s="94"/>
      <c r="J39555" s="2"/>
      <c r="P39555" s="30"/>
      <c r="T39555" s="2"/>
      <c r="V39555" s="2"/>
      <c r="W39555" s="28"/>
      <c r="Y39555" s="30"/>
      <c r="Z39555" s="30"/>
      <c r="AB39555" s="6"/>
    </row>
    <row r="39556" spans="1:28">
      <c r="A39556" s="2"/>
      <c r="B39556" s="2"/>
      <c r="C39556" s="2"/>
      <c r="G39556" s="94"/>
      <c r="H39556" s="94"/>
      <c r="I39556" s="94"/>
      <c r="J39556" s="2"/>
      <c r="P39556" s="30"/>
      <c r="T39556" s="2"/>
      <c r="V39556" s="2"/>
      <c r="W39556" s="28"/>
      <c r="Y39556" s="30"/>
      <c r="Z39556" s="30"/>
      <c r="AB39556" s="6"/>
    </row>
    <row r="39557" spans="1:28">
      <c r="A39557" s="2"/>
      <c r="B39557" s="2"/>
      <c r="C39557" s="2"/>
      <c r="G39557" s="94"/>
      <c r="H39557" s="94"/>
      <c r="I39557" s="94"/>
      <c r="J39557" s="2"/>
      <c r="P39557" s="30"/>
      <c r="T39557" s="2"/>
      <c r="V39557" s="2"/>
      <c r="W39557" s="28"/>
      <c r="Y39557" s="30"/>
      <c r="Z39557" s="30"/>
      <c r="AB39557" s="6"/>
    </row>
    <row r="39558" spans="1:28">
      <c r="A39558" s="2"/>
      <c r="B39558" s="2"/>
      <c r="C39558" s="2"/>
      <c r="G39558" s="94"/>
      <c r="H39558" s="94"/>
      <c r="I39558" s="94"/>
      <c r="J39558" s="2"/>
      <c r="P39558" s="30"/>
      <c r="T39558" s="2"/>
      <c r="V39558" s="2"/>
      <c r="W39558" s="28"/>
      <c r="Y39558" s="30"/>
      <c r="Z39558" s="30"/>
      <c r="AB39558" s="6"/>
    </row>
    <row r="39559" spans="1:28">
      <c r="A39559" s="2"/>
      <c r="B39559" s="2"/>
      <c r="C39559" s="2"/>
      <c r="G39559" s="94"/>
      <c r="H39559" s="94"/>
      <c r="I39559" s="94"/>
      <c r="J39559" s="2"/>
      <c r="P39559" s="30"/>
      <c r="T39559" s="2"/>
      <c r="V39559" s="2"/>
      <c r="W39559" s="28"/>
      <c r="Y39559" s="30"/>
      <c r="Z39559" s="30"/>
      <c r="AB39559" s="6"/>
    </row>
    <row r="39560" spans="1:28">
      <c r="A39560" s="2"/>
      <c r="B39560" s="2"/>
      <c r="C39560" s="2"/>
      <c r="G39560" s="94"/>
      <c r="H39560" s="94"/>
      <c r="I39560" s="94"/>
      <c r="J39560" s="2"/>
      <c r="P39560" s="30"/>
      <c r="T39560" s="2"/>
      <c r="V39560" s="2"/>
      <c r="W39560" s="28"/>
      <c r="Y39560" s="30"/>
      <c r="Z39560" s="30"/>
      <c r="AB39560" s="6"/>
    </row>
    <row r="39561" spans="1:28">
      <c r="A39561" s="2"/>
      <c r="B39561" s="2"/>
      <c r="C39561" s="2"/>
      <c r="G39561" s="94"/>
      <c r="H39561" s="94"/>
      <c r="I39561" s="94"/>
      <c r="J39561" s="2"/>
      <c r="P39561" s="30"/>
      <c r="T39561" s="2"/>
      <c r="V39561" s="2"/>
      <c r="W39561" s="28"/>
      <c r="Y39561" s="30"/>
      <c r="Z39561" s="30"/>
      <c r="AB39561" s="6"/>
    </row>
    <row r="39562" spans="1:28">
      <c r="A39562" s="2"/>
      <c r="B39562" s="2"/>
      <c r="C39562" s="2"/>
      <c r="G39562" s="94"/>
      <c r="H39562" s="94"/>
      <c r="I39562" s="94"/>
      <c r="J39562" s="2"/>
      <c r="P39562" s="30"/>
      <c r="T39562" s="2"/>
      <c r="V39562" s="2"/>
      <c r="W39562" s="28"/>
      <c r="Y39562" s="30"/>
      <c r="Z39562" s="30"/>
      <c r="AB39562" s="6"/>
    </row>
    <row r="39563" spans="1:28">
      <c r="A39563" s="2"/>
      <c r="B39563" s="2"/>
      <c r="C39563" s="2"/>
      <c r="G39563" s="94"/>
      <c r="H39563" s="94"/>
      <c r="I39563" s="94"/>
      <c r="J39563" s="2"/>
      <c r="P39563" s="30"/>
      <c r="T39563" s="2"/>
      <c r="V39563" s="2"/>
      <c r="W39563" s="28"/>
      <c r="Y39563" s="30"/>
      <c r="Z39563" s="30"/>
      <c r="AB39563" s="6"/>
    </row>
    <row r="39564" spans="1:28">
      <c r="A39564" s="2"/>
      <c r="B39564" s="2"/>
      <c r="C39564" s="2"/>
      <c r="G39564" s="94"/>
      <c r="H39564" s="94"/>
      <c r="I39564" s="94"/>
      <c r="J39564" s="2"/>
      <c r="P39564" s="30"/>
      <c r="T39564" s="2"/>
      <c r="V39564" s="2"/>
      <c r="W39564" s="28"/>
      <c r="Y39564" s="30"/>
      <c r="Z39564" s="30"/>
      <c r="AB39564" s="6"/>
    </row>
    <row r="39565" spans="1:28">
      <c r="A39565" s="2"/>
      <c r="B39565" s="2"/>
      <c r="C39565" s="2"/>
      <c r="G39565" s="94"/>
      <c r="H39565" s="94"/>
      <c r="I39565" s="94"/>
      <c r="J39565" s="2"/>
      <c r="P39565" s="30"/>
      <c r="T39565" s="2"/>
      <c r="V39565" s="2"/>
      <c r="W39565" s="28"/>
      <c r="Y39565" s="30"/>
      <c r="Z39565" s="30"/>
      <c r="AB39565" s="6"/>
    </row>
    <row r="39566" spans="1:28">
      <c r="A39566" s="2"/>
      <c r="B39566" s="2"/>
      <c r="C39566" s="2"/>
      <c r="G39566" s="94"/>
      <c r="H39566" s="94"/>
      <c r="I39566" s="94"/>
      <c r="J39566" s="2"/>
      <c r="P39566" s="30"/>
      <c r="T39566" s="2"/>
      <c r="V39566" s="2"/>
      <c r="W39566" s="28"/>
      <c r="Y39566" s="30"/>
      <c r="Z39566" s="30"/>
      <c r="AB39566" s="6"/>
    </row>
    <row r="39567" spans="1:28">
      <c r="A39567" s="2"/>
      <c r="B39567" s="2"/>
      <c r="C39567" s="2"/>
      <c r="G39567" s="94"/>
      <c r="H39567" s="94"/>
      <c r="I39567" s="94"/>
      <c r="J39567" s="2"/>
      <c r="P39567" s="30"/>
      <c r="T39567" s="2"/>
      <c r="V39567" s="2"/>
      <c r="W39567" s="28"/>
      <c r="Y39567" s="30"/>
      <c r="Z39567" s="30"/>
      <c r="AB39567" s="6"/>
    </row>
    <row r="39568" spans="1:28">
      <c r="A39568" s="2"/>
      <c r="B39568" s="2"/>
      <c r="C39568" s="2"/>
      <c r="G39568" s="94"/>
      <c r="H39568" s="94"/>
      <c r="I39568" s="94"/>
      <c r="J39568" s="2"/>
      <c r="P39568" s="30"/>
      <c r="T39568" s="2"/>
      <c r="V39568" s="2"/>
      <c r="W39568" s="28"/>
      <c r="Y39568" s="30"/>
      <c r="Z39568" s="30"/>
      <c r="AB39568" s="6"/>
    </row>
    <row r="39569" spans="1:28">
      <c r="A39569" s="2"/>
      <c r="B39569" s="2"/>
      <c r="C39569" s="2"/>
      <c r="G39569" s="94"/>
      <c r="H39569" s="94"/>
      <c r="I39569" s="94"/>
      <c r="J39569" s="2"/>
      <c r="P39569" s="30"/>
      <c r="T39569" s="2"/>
      <c r="V39569" s="2"/>
      <c r="W39569" s="28"/>
      <c r="Y39569" s="30"/>
      <c r="Z39569" s="30"/>
      <c r="AB39569" s="6"/>
    </row>
    <row r="39570" spans="1:28">
      <c r="A39570" s="2"/>
      <c r="B39570" s="2"/>
      <c r="C39570" s="2"/>
      <c r="G39570" s="94"/>
      <c r="H39570" s="94"/>
      <c r="I39570" s="94"/>
      <c r="J39570" s="2"/>
      <c r="P39570" s="30"/>
      <c r="T39570" s="2"/>
      <c r="V39570" s="2"/>
      <c r="W39570" s="28"/>
      <c r="Y39570" s="30"/>
      <c r="Z39570" s="30"/>
      <c r="AB39570" s="6"/>
    </row>
    <row r="39571" spans="1:28">
      <c r="A39571" s="2"/>
      <c r="B39571" s="2"/>
      <c r="C39571" s="2"/>
      <c r="G39571" s="94"/>
      <c r="H39571" s="94"/>
      <c r="I39571" s="94"/>
      <c r="J39571" s="2"/>
      <c r="P39571" s="30"/>
      <c r="T39571" s="2"/>
      <c r="V39571" s="2"/>
      <c r="W39571" s="28"/>
      <c r="Y39571" s="30"/>
      <c r="Z39571" s="30"/>
      <c r="AB39571" s="6"/>
    </row>
    <row r="39572" spans="1:28">
      <c r="A39572" s="2"/>
      <c r="B39572" s="2"/>
      <c r="C39572" s="2"/>
      <c r="G39572" s="94"/>
      <c r="H39572" s="94"/>
      <c r="I39572" s="94"/>
      <c r="J39572" s="2"/>
      <c r="P39572" s="30"/>
      <c r="T39572" s="2"/>
      <c r="V39572" s="2"/>
      <c r="W39572" s="28"/>
      <c r="Y39572" s="30"/>
      <c r="Z39572" s="30"/>
      <c r="AB39572" s="6"/>
    </row>
    <row r="39573" spans="1:28">
      <c r="A39573" s="2"/>
      <c r="B39573" s="2"/>
      <c r="C39573" s="2"/>
      <c r="G39573" s="94"/>
      <c r="H39573" s="94"/>
      <c r="I39573" s="94"/>
      <c r="J39573" s="2"/>
      <c r="P39573" s="30"/>
      <c r="T39573" s="2"/>
      <c r="V39573" s="2"/>
      <c r="W39573" s="28"/>
      <c r="Y39573" s="30"/>
      <c r="Z39573" s="30"/>
      <c r="AB39573" s="6"/>
    </row>
    <row r="39574" spans="1:28">
      <c r="A39574" s="2"/>
      <c r="B39574" s="2"/>
      <c r="C39574" s="2"/>
      <c r="G39574" s="94"/>
      <c r="H39574" s="94"/>
      <c r="I39574" s="94"/>
      <c r="J39574" s="2"/>
      <c r="P39574" s="30"/>
      <c r="T39574" s="2"/>
      <c r="V39574" s="2"/>
      <c r="W39574" s="28"/>
      <c r="Y39574" s="30"/>
      <c r="Z39574" s="30"/>
      <c r="AB39574" s="6"/>
    </row>
    <row r="39575" spans="1:28">
      <c r="A39575" s="2"/>
      <c r="B39575" s="2"/>
      <c r="C39575" s="2"/>
      <c r="G39575" s="94"/>
      <c r="H39575" s="94"/>
      <c r="I39575" s="94"/>
      <c r="J39575" s="2"/>
      <c r="P39575" s="30"/>
      <c r="T39575" s="2"/>
      <c r="V39575" s="2"/>
      <c r="W39575" s="28"/>
      <c r="Y39575" s="30"/>
      <c r="Z39575" s="30"/>
      <c r="AB39575" s="6"/>
    </row>
    <row r="39576" spans="1:28">
      <c r="A39576" s="2"/>
      <c r="B39576" s="2"/>
      <c r="C39576" s="2"/>
      <c r="G39576" s="94"/>
      <c r="H39576" s="94"/>
      <c r="I39576" s="94"/>
      <c r="J39576" s="2"/>
      <c r="P39576" s="30"/>
      <c r="T39576" s="2"/>
      <c r="V39576" s="2"/>
      <c r="W39576" s="28"/>
      <c r="Y39576" s="30"/>
      <c r="Z39576" s="30"/>
      <c r="AB39576" s="6"/>
    </row>
    <row r="39577" spans="1:28">
      <c r="A39577" s="2"/>
      <c r="B39577" s="2"/>
      <c r="C39577" s="2"/>
      <c r="G39577" s="94"/>
      <c r="H39577" s="94"/>
      <c r="I39577" s="94"/>
      <c r="J39577" s="2"/>
      <c r="P39577" s="30"/>
      <c r="T39577" s="2"/>
      <c r="V39577" s="2"/>
      <c r="W39577" s="28"/>
      <c r="Y39577" s="30"/>
      <c r="Z39577" s="30"/>
      <c r="AB39577" s="6"/>
    </row>
    <row r="39578" spans="1:28">
      <c r="A39578" s="2"/>
      <c r="B39578" s="2"/>
      <c r="C39578" s="2"/>
      <c r="G39578" s="94"/>
      <c r="H39578" s="94"/>
      <c r="I39578" s="94"/>
      <c r="J39578" s="2"/>
      <c r="P39578" s="30"/>
      <c r="T39578" s="2"/>
      <c r="V39578" s="2"/>
      <c r="W39578" s="28"/>
      <c r="Y39578" s="30"/>
      <c r="Z39578" s="30"/>
      <c r="AB39578" s="6"/>
    </row>
    <row r="39579" spans="1:28">
      <c r="A39579" s="2"/>
      <c r="B39579" s="2"/>
      <c r="C39579" s="2"/>
      <c r="G39579" s="94"/>
      <c r="H39579" s="94"/>
      <c r="I39579" s="94"/>
      <c r="J39579" s="2"/>
      <c r="P39579" s="30"/>
      <c r="T39579" s="2"/>
      <c r="V39579" s="2"/>
      <c r="W39579" s="28"/>
      <c r="Y39579" s="30"/>
      <c r="Z39579" s="30"/>
      <c r="AB39579" s="6"/>
    </row>
    <row r="39580" spans="1:28">
      <c r="A39580" s="2"/>
      <c r="B39580" s="2"/>
      <c r="C39580" s="2"/>
      <c r="G39580" s="94"/>
      <c r="H39580" s="94"/>
      <c r="I39580" s="94"/>
      <c r="J39580" s="2"/>
      <c r="P39580" s="30"/>
      <c r="T39580" s="2"/>
      <c r="V39580" s="2"/>
      <c r="W39580" s="28"/>
      <c r="Y39580" s="30"/>
      <c r="Z39580" s="30"/>
      <c r="AB39580" s="6"/>
    </row>
    <row r="39581" spans="1:28">
      <c r="A39581" s="2"/>
      <c r="B39581" s="2"/>
      <c r="C39581" s="2"/>
      <c r="G39581" s="94"/>
      <c r="H39581" s="94"/>
      <c r="I39581" s="94"/>
      <c r="J39581" s="2"/>
      <c r="P39581" s="30"/>
      <c r="T39581" s="2"/>
      <c r="V39581" s="2"/>
      <c r="W39581" s="28"/>
      <c r="Y39581" s="30"/>
      <c r="Z39581" s="30"/>
      <c r="AB39581" s="6"/>
    </row>
    <row r="39582" spans="1:28">
      <c r="A39582" s="2"/>
      <c r="B39582" s="2"/>
      <c r="C39582" s="2"/>
      <c r="G39582" s="94"/>
      <c r="H39582" s="94"/>
      <c r="I39582" s="94"/>
      <c r="J39582" s="2"/>
      <c r="P39582" s="30"/>
      <c r="T39582" s="2"/>
      <c r="V39582" s="2"/>
      <c r="W39582" s="28"/>
      <c r="Y39582" s="30"/>
      <c r="Z39582" s="30"/>
      <c r="AB39582" s="6"/>
    </row>
    <row r="39583" spans="1:28">
      <c r="A39583" s="2"/>
      <c r="B39583" s="2"/>
      <c r="C39583" s="2"/>
      <c r="G39583" s="94"/>
      <c r="H39583" s="94"/>
      <c r="I39583" s="94"/>
      <c r="J39583" s="2"/>
      <c r="P39583" s="30"/>
      <c r="T39583" s="2"/>
      <c r="V39583" s="2"/>
      <c r="W39583" s="28"/>
      <c r="Y39583" s="30"/>
      <c r="Z39583" s="30"/>
      <c r="AB39583" s="6"/>
    </row>
    <row r="39584" spans="1:28">
      <c r="A39584" s="2"/>
      <c r="B39584" s="2"/>
      <c r="C39584" s="2"/>
      <c r="G39584" s="94"/>
      <c r="H39584" s="94"/>
      <c r="I39584" s="94"/>
      <c r="J39584" s="2"/>
      <c r="P39584" s="30"/>
      <c r="T39584" s="2"/>
      <c r="V39584" s="2"/>
      <c r="W39584" s="28"/>
      <c r="Y39584" s="30"/>
      <c r="Z39584" s="30"/>
      <c r="AB39584" s="6"/>
    </row>
    <row r="39585" spans="1:28">
      <c r="A39585" s="2"/>
      <c r="B39585" s="2"/>
      <c r="C39585" s="2"/>
      <c r="G39585" s="94"/>
      <c r="H39585" s="94"/>
      <c r="I39585" s="94"/>
      <c r="J39585" s="2"/>
      <c r="P39585" s="30"/>
      <c r="T39585" s="2"/>
      <c r="V39585" s="2"/>
      <c r="W39585" s="28"/>
      <c r="Y39585" s="30"/>
      <c r="Z39585" s="30"/>
      <c r="AB39585" s="6"/>
    </row>
    <row r="39586" spans="1:28">
      <c r="A39586" s="2"/>
      <c r="B39586" s="2"/>
      <c r="C39586" s="2"/>
      <c r="G39586" s="94"/>
      <c r="H39586" s="94"/>
      <c r="I39586" s="94"/>
      <c r="J39586" s="2"/>
      <c r="P39586" s="30"/>
      <c r="T39586" s="2"/>
      <c r="V39586" s="2"/>
      <c r="W39586" s="28"/>
      <c r="Y39586" s="30"/>
      <c r="Z39586" s="30"/>
      <c r="AB39586" s="6"/>
    </row>
    <row r="39587" spans="1:28">
      <c r="A39587" s="2"/>
      <c r="B39587" s="2"/>
      <c r="C39587" s="2"/>
      <c r="G39587" s="94"/>
      <c r="H39587" s="94"/>
      <c r="I39587" s="94"/>
      <c r="J39587" s="2"/>
      <c r="P39587" s="30"/>
      <c r="T39587" s="2"/>
      <c r="V39587" s="2"/>
      <c r="W39587" s="28"/>
      <c r="Y39587" s="30"/>
      <c r="Z39587" s="30"/>
      <c r="AB39587" s="6"/>
    </row>
    <row r="39588" spans="1:28">
      <c r="A39588" s="2"/>
      <c r="B39588" s="2"/>
      <c r="C39588" s="2"/>
      <c r="G39588" s="94"/>
      <c r="H39588" s="94"/>
      <c r="I39588" s="94"/>
      <c r="J39588" s="2"/>
      <c r="P39588" s="30"/>
      <c r="T39588" s="2"/>
      <c r="V39588" s="2"/>
      <c r="W39588" s="28"/>
      <c r="Y39588" s="30"/>
      <c r="Z39588" s="30"/>
      <c r="AB39588" s="6"/>
    </row>
    <row r="39589" spans="1:28">
      <c r="A39589" s="2"/>
      <c r="B39589" s="2"/>
      <c r="C39589" s="2"/>
      <c r="G39589" s="94"/>
      <c r="H39589" s="94"/>
      <c r="I39589" s="94"/>
      <c r="J39589" s="2"/>
      <c r="P39589" s="30"/>
      <c r="T39589" s="2"/>
      <c r="V39589" s="2"/>
      <c r="W39589" s="28"/>
      <c r="Y39589" s="30"/>
      <c r="Z39589" s="30"/>
      <c r="AB39589" s="6"/>
    </row>
    <row r="39590" spans="1:28">
      <c r="A39590" s="2"/>
      <c r="B39590" s="2"/>
      <c r="C39590" s="2"/>
      <c r="G39590" s="94"/>
      <c r="H39590" s="94"/>
      <c r="I39590" s="94"/>
      <c r="J39590" s="2"/>
      <c r="P39590" s="30"/>
      <c r="T39590" s="2"/>
      <c r="V39590" s="2"/>
      <c r="W39590" s="28"/>
      <c r="Y39590" s="30"/>
      <c r="Z39590" s="30"/>
      <c r="AB39590" s="6"/>
    </row>
    <row r="39591" spans="1:28">
      <c r="A39591" s="2"/>
      <c r="B39591" s="2"/>
      <c r="C39591" s="2"/>
      <c r="G39591" s="94"/>
      <c r="H39591" s="94"/>
      <c r="I39591" s="94"/>
      <c r="J39591" s="2"/>
      <c r="P39591" s="30"/>
      <c r="T39591" s="2"/>
      <c r="V39591" s="2"/>
      <c r="W39591" s="28"/>
      <c r="Y39591" s="30"/>
      <c r="Z39591" s="30"/>
      <c r="AB39591" s="6"/>
    </row>
    <row r="39592" spans="1:28">
      <c r="A39592" s="2"/>
      <c r="B39592" s="2"/>
      <c r="C39592" s="2"/>
      <c r="G39592" s="94"/>
      <c r="H39592" s="94"/>
      <c r="I39592" s="94"/>
      <c r="J39592" s="2"/>
      <c r="P39592" s="30"/>
      <c r="T39592" s="2"/>
      <c r="V39592" s="2"/>
      <c r="W39592" s="28"/>
      <c r="Y39592" s="30"/>
      <c r="Z39592" s="30"/>
      <c r="AB39592" s="6"/>
    </row>
    <row r="39593" spans="1:28">
      <c r="A39593" s="2"/>
      <c r="B39593" s="2"/>
      <c r="C39593" s="2"/>
      <c r="G39593" s="94"/>
      <c r="H39593" s="94"/>
      <c r="I39593" s="94"/>
      <c r="J39593" s="2"/>
      <c r="P39593" s="30"/>
      <c r="T39593" s="2"/>
      <c r="V39593" s="2"/>
      <c r="W39593" s="28"/>
      <c r="Y39593" s="30"/>
      <c r="Z39593" s="30"/>
      <c r="AB39593" s="6"/>
    </row>
    <row r="39594" spans="1:28">
      <c r="A39594" s="2"/>
      <c r="B39594" s="2"/>
      <c r="C39594" s="2"/>
      <c r="G39594" s="94"/>
      <c r="H39594" s="94"/>
      <c r="I39594" s="94"/>
      <c r="J39594" s="2"/>
      <c r="P39594" s="30"/>
      <c r="T39594" s="2"/>
      <c r="V39594" s="2"/>
      <c r="W39594" s="28"/>
      <c r="Y39594" s="30"/>
      <c r="Z39594" s="30"/>
      <c r="AB39594" s="6"/>
    </row>
    <row r="39595" spans="1:28">
      <c r="A39595" s="2"/>
      <c r="B39595" s="2"/>
      <c r="C39595" s="2"/>
      <c r="G39595" s="94"/>
      <c r="H39595" s="94"/>
      <c r="I39595" s="94"/>
      <c r="J39595" s="2"/>
      <c r="P39595" s="30"/>
      <c r="T39595" s="2"/>
      <c r="V39595" s="2"/>
      <c r="W39595" s="28"/>
      <c r="Y39595" s="30"/>
      <c r="Z39595" s="30"/>
      <c r="AB39595" s="6"/>
    </row>
    <row r="39596" spans="1:28">
      <c r="A39596" s="2"/>
      <c r="B39596" s="2"/>
      <c r="C39596" s="2"/>
      <c r="G39596" s="94"/>
      <c r="H39596" s="94"/>
      <c r="I39596" s="94"/>
      <c r="J39596" s="2"/>
      <c r="P39596" s="30"/>
      <c r="T39596" s="2"/>
      <c r="V39596" s="2"/>
      <c r="W39596" s="28"/>
      <c r="Y39596" s="30"/>
      <c r="Z39596" s="30"/>
      <c r="AB39596" s="6"/>
    </row>
    <row r="39597" spans="1:28">
      <c r="A39597" s="2"/>
      <c r="B39597" s="2"/>
      <c r="C39597" s="2"/>
      <c r="G39597" s="94"/>
      <c r="H39597" s="94"/>
      <c r="I39597" s="94"/>
      <c r="J39597" s="2"/>
      <c r="P39597" s="30"/>
      <c r="T39597" s="2"/>
      <c r="V39597" s="2"/>
      <c r="W39597" s="28"/>
      <c r="Y39597" s="30"/>
      <c r="Z39597" s="30"/>
      <c r="AB39597" s="6"/>
    </row>
    <row r="39598" spans="1:28">
      <c r="A39598" s="2"/>
      <c r="B39598" s="2"/>
      <c r="C39598" s="2"/>
      <c r="G39598" s="94"/>
      <c r="H39598" s="94"/>
      <c r="I39598" s="94"/>
      <c r="J39598" s="2"/>
      <c r="P39598" s="30"/>
      <c r="T39598" s="2"/>
      <c r="V39598" s="2"/>
      <c r="W39598" s="28"/>
      <c r="Y39598" s="30"/>
      <c r="Z39598" s="30"/>
      <c r="AB39598" s="6"/>
    </row>
    <row r="39599" spans="1:28">
      <c r="A39599" s="2"/>
      <c r="B39599" s="2"/>
      <c r="C39599" s="2"/>
      <c r="G39599" s="94"/>
      <c r="H39599" s="94"/>
      <c r="I39599" s="94"/>
      <c r="J39599" s="2"/>
      <c r="P39599" s="30"/>
      <c r="T39599" s="2"/>
      <c r="V39599" s="2"/>
      <c r="W39599" s="28"/>
      <c r="Y39599" s="30"/>
      <c r="Z39599" s="30"/>
      <c r="AB39599" s="6"/>
    </row>
    <row r="39600" spans="1:28">
      <c r="A39600" s="2"/>
      <c r="B39600" s="2"/>
      <c r="C39600" s="2"/>
      <c r="G39600" s="94"/>
      <c r="H39600" s="94"/>
      <c r="I39600" s="94"/>
      <c r="J39600" s="2"/>
      <c r="P39600" s="30"/>
      <c r="T39600" s="2"/>
      <c r="V39600" s="2"/>
      <c r="W39600" s="28"/>
      <c r="Y39600" s="30"/>
      <c r="Z39600" s="30"/>
      <c r="AB39600" s="6"/>
    </row>
    <row r="39601" spans="1:28">
      <c r="A39601" s="2"/>
      <c r="B39601" s="2"/>
      <c r="C39601" s="2"/>
      <c r="G39601" s="94"/>
      <c r="H39601" s="94"/>
      <c r="I39601" s="94"/>
      <c r="J39601" s="2"/>
      <c r="P39601" s="30"/>
      <c r="T39601" s="2"/>
      <c r="V39601" s="2"/>
      <c r="W39601" s="28"/>
      <c r="Y39601" s="30"/>
      <c r="Z39601" s="30"/>
      <c r="AB39601" s="6"/>
    </row>
    <row r="39602" spans="1:28">
      <c r="A39602" s="2"/>
      <c r="B39602" s="2"/>
      <c r="C39602" s="2"/>
      <c r="G39602" s="94"/>
      <c r="H39602" s="94"/>
      <c r="I39602" s="94"/>
      <c r="J39602" s="2"/>
      <c r="P39602" s="30"/>
      <c r="T39602" s="2"/>
      <c r="V39602" s="2"/>
      <c r="W39602" s="28"/>
      <c r="Y39602" s="30"/>
      <c r="Z39602" s="30"/>
      <c r="AB39602" s="6"/>
    </row>
    <row r="39603" spans="1:28">
      <c r="A39603" s="2"/>
      <c r="B39603" s="2"/>
      <c r="C39603" s="2"/>
      <c r="G39603" s="94"/>
      <c r="H39603" s="94"/>
      <c r="I39603" s="94"/>
      <c r="J39603" s="2"/>
      <c r="P39603" s="30"/>
      <c r="T39603" s="2"/>
      <c r="V39603" s="2"/>
      <c r="W39603" s="28"/>
      <c r="Y39603" s="30"/>
      <c r="Z39603" s="30"/>
      <c r="AB39603" s="6"/>
    </row>
    <row r="39604" spans="1:28">
      <c r="A39604" s="2"/>
      <c r="B39604" s="2"/>
      <c r="C39604" s="2"/>
      <c r="G39604" s="94"/>
      <c r="H39604" s="94"/>
      <c r="I39604" s="94"/>
      <c r="J39604" s="2"/>
      <c r="P39604" s="30"/>
      <c r="T39604" s="2"/>
      <c r="V39604" s="2"/>
      <c r="W39604" s="28"/>
      <c r="Y39604" s="30"/>
      <c r="Z39604" s="30"/>
      <c r="AB39604" s="6"/>
    </row>
    <row r="39605" spans="1:28">
      <c r="A39605" s="2"/>
      <c r="B39605" s="2"/>
      <c r="C39605" s="2"/>
      <c r="G39605" s="94"/>
      <c r="H39605" s="94"/>
      <c r="I39605" s="94"/>
      <c r="J39605" s="2"/>
      <c r="P39605" s="30"/>
      <c r="T39605" s="2"/>
      <c r="V39605" s="2"/>
      <c r="W39605" s="28"/>
      <c r="Y39605" s="30"/>
      <c r="Z39605" s="30"/>
      <c r="AB39605" s="6"/>
    </row>
    <row r="39606" spans="1:28">
      <c r="A39606" s="2"/>
      <c r="B39606" s="2"/>
      <c r="C39606" s="2"/>
      <c r="G39606" s="94"/>
      <c r="H39606" s="94"/>
      <c r="I39606" s="94"/>
      <c r="J39606" s="2"/>
      <c r="P39606" s="30"/>
      <c r="T39606" s="2"/>
      <c r="V39606" s="2"/>
      <c r="W39606" s="28"/>
      <c r="Y39606" s="30"/>
      <c r="Z39606" s="30"/>
      <c r="AB39606" s="6"/>
    </row>
    <row r="39607" spans="1:28">
      <c r="A39607" s="2"/>
      <c r="B39607" s="2"/>
      <c r="C39607" s="2"/>
      <c r="G39607" s="94"/>
      <c r="H39607" s="94"/>
      <c r="I39607" s="94"/>
      <c r="J39607" s="2"/>
      <c r="P39607" s="30"/>
      <c r="T39607" s="2"/>
      <c r="V39607" s="2"/>
      <c r="W39607" s="28"/>
      <c r="Y39607" s="30"/>
      <c r="Z39607" s="30"/>
      <c r="AB39607" s="6"/>
    </row>
    <row r="39608" spans="1:28">
      <c r="A39608" s="2"/>
      <c r="B39608" s="2"/>
      <c r="C39608" s="2"/>
      <c r="G39608" s="94"/>
      <c r="H39608" s="94"/>
      <c r="I39608" s="94"/>
      <c r="J39608" s="2"/>
      <c r="P39608" s="30"/>
      <c r="T39608" s="2"/>
      <c r="V39608" s="2"/>
      <c r="W39608" s="28"/>
      <c r="Y39608" s="30"/>
      <c r="Z39608" s="30"/>
      <c r="AB39608" s="6"/>
    </row>
    <row r="39609" spans="1:28">
      <c r="A39609" s="2"/>
      <c r="B39609" s="2"/>
      <c r="C39609" s="2"/>
      <c r="G39609" s="94"/>
      <c r="H39609" s="94"/>
      <c r="I39609" s="94"/>
      <c r="J39609" s="2"/>
      <c r="P39609" s="30"/>
      <c r="T39609" s="2"/>
      <c r="V39609" s="2"/>
      <c r="W39609" s="28"/>
      <c r="Y39609" s="30"/>
      <c r="Z39609" s="30"/>
      <c r="AB39609" s="6"/>
    </row>
    <row r="39610" spans="1:28">
      <c r="A39610" s="2"/>
      <c r="B39610" s="2"/>
      <c r="C39610" s="2"/>
      <c r="G39610" s="94"/>
      <c r="H39610" s="94"/>
      <c r="I39610" s="94"/>
      <c r="J39610" s="2"/>
      <c r="P39610" s="30"/>
      <c r="T39610" s="2"/>
      <c r="V39610" s="2"/>
      <c r="W39610" s="28"/>
      <c r="Y39610" s="30"/>
      <c r="Z39610" s="30"/>
      <c r="AB39610" s="6"/>
    </row>
    <row r="39611" spans="1:28">
      <c r="A39611" s="2"/>
      <c r="B39611" s="2"/>
      <c r="C39611" s="2"/>
      <c r="G39611" s="94"/>
      <c r="H39611" s="94"/>
      <c r="I39611" s="94"/>
      <c r="J39611" s="2"/>
      <c r="P39611" s="30"/>
      <c r="T39611" s="2"/>
      <c r="V39611" s="2"/>
      <c r="W39611" s="28"/>
      <c r="Y39611" s="30"/>
      <c r="Z39611" s="30"/>
      <c r="AB39611" s="6"/>
    </row>
    <row r="39612" spans="1:28">
      <c r="A39612" s="2"/>
      <c r="B39612" s="2"/>
      <c r="C39612" s="2"/>
      <c r="G39612" s="94"/>
      <c r="H39612" s="94"/>
      <c r="I39612" s="94"/>
      <c r="J39612" s="2"/>
      <c r="P39612" s="30"/>
      <c r="T39612" s="2"/>
      <c r="V39612" s="2"/>
      <c r="W39612" s="28"/>
      <c r="Y39612" s="30"/>
      <c r="Z39612" s="30"/>
      <c r="AB39612" s="6"/>
    </row>
    <row r="39613" spans="1:28">
      <c r="A39613" s="2"/>
      <c r="B39613" s="2"/>
      <c r="C39613" s="2"/>
      <c r="G39613" s="94"/>
      <c r="H39613" s="94"/>
      <c r="I39613" s="94"/>
      <c r="J39613" s="2"/>
      <c r="P39613" s="30"/>
      <c r="T39613" s="2"/>
      <c r="V39613" s="2"/>
      <c r="W39613" s="28"/>
      <c r="Y39613" s="30"/>
      <c r="Z39613" s="30"/>
      <c r="AB39613" s="6"/>
    </row>
    <row r="39614" spans="1:28">
      <c r="A39614" s="2"/>
      <c r="B39614" s="2"/>
      <c r="C39614" s="2"/>
      <c r="G39614" s="94"/>
      <c r="H39614" s="94"/>
      <c r="I39614" s="94"/>
      <c r="J39614" s="2"/>
      <c r="P39614" s="30"/>
      <c r="T39614" s="2"/>
      <c r="V39614" s="2"/>
      <c r="W39614" s="28"/>
      <c r="Y39614" s="30"/>
      <c r="Z39614" s="30"/>
      <c r="AB39614" s="6"/>
    </row>
    <row r="39615" spans="1:28">
      <c r="A39615" s="2"/>
      <c r="B39615" s="2"/>
      <c r="C39615" s="2"/>
      <c r="G39615" s="94"/>
      <c r="H39615" s="94"/>
      <c r="I39615" s="94"/>
      <c r="J39615" s="2"/>
      <c r="P39615" s="30"/>
      <c r="T39615" s="2"/>
      <c r="V39615" s="2"/>
      <c r="W39615" s="28"/>
      <c r="Y39615" s="30"/>
      <c r="Z39615" s="30"/>
      <c r="AB39615" s="6"/>
    </row>
    <row r="39616" spans="1:28">
      <c r="A39616" s="2"/>
      <c r="B39616" s="2"/>
      <c r="C39616" s="2"/>
      <c r="G39616" s="94"/>
      <c r="H39616" s="94"/>
      <c r="I39616" s="94"/>
      <c r="J39616" s="2"/>
      <c r="P39616" s="30"/>
      <c r="T39616" s="2"/>
      <c r="V39616" s="2"/>
      <c r="W39616" s="28"/>
      <c r="Y39616" s="30"/>
      <c r="Z39616" s="30"/>
      <c r="AB39616" s="6"/>
    </row>
    <row r="39617" spans="1:28">
      <c r="A39617" s="2"/>
      <c r="B39617" s="2"/>
      <c r="C39617" s="2"/>
      <c r="G39617" s="94"/>
      <c r="H39617" s="94"/>
      <c r="I39617" s="94"/>
      <c r="J39617" s="2"/>
      <c r="P39617" s="30"/>
      <c r="T39617" s="2"/>
      <c r="V39617" s="2"/>
      <c r="W39617" s="28"/>
      <c r="Y39617" s="30"/>
      <c r="Z39617" s="30"/>
      <c r="AB39617" s="6"/>
    </row>
    <row r="39618" spans="1:28">
      <c r="A39618" s="2"/>
      <c r="B39618" s="2"/>
      <c r="C39618" s="2"/>
      <c r="G39618" s="94"/>
      <c r="H39618" s="94"/>
      <c r="I39618" s="94"/>
      <c r="J39618" s="2"/>
      <c r="P39618" s="30"/>
      <c r="T39618" s="2"/>
      <c r="V39618" s="2"/>
      <c r="W39618" s="28"/>
      <c r="Y39618" s="30"/>
      <c r="Z39618" s="30"/>
      <c r="AB39618" s="6"/>
    </row>
    <row r="39619" spans="1:28">
      <c r="A39619" s="2"/>
      <c r="B39619" s="2"/>
      <c r="C39619" s="2"/>
      <c r="G39619" s="94"/>
      <c r="H39619" s="94"/>
      <c r="I39619" s="94"/>
      <c r="J39619" s="2"/>
      <c r="P39619" s="30"/>
      <c r="T39619" s="2"/>
      <c r="V39619" s="2"/>
      <c r="W39619" s="28"/>
      <c r="Y39619" s="30"/>
      <c r="Z39619" s="30"/>
      <c r="AB39619" s="6"/>
    </row>
    <row r="39620" spans="1:28">
      <c r="A39620" s="2"/>
      <c r="B39620" s="2"/>
      <c r="C39620" s="2"/>
      <c r="G39620" s="94"/>
      <c r="H39620" s="94"/>
      <c r="I39620" s="94"/>
      <c r="J39620" s="2"/>
      <c r="P39620" s="30"/>
      <c r="T39620" s="2"/>
      <c r="V39620" s="2"/>
      <c r="W39620" s="28"/>
      <c r="Y39620" s="30"/>
      <c r="Z39620" s="30"/>
      <c r="AB39620" s="6"/>
    </row>
    <row r="39621" spans="1:28">
      <c r="A39621" s="2"/>
      <c r="B39621" s="2"/>
      <c r="C39621" s="2"/>
      <c r="G39621" s="94"/>
      <c r="H39621" s="94"/>
      <c r="I39621" s="94"/>
      <c r="J39621" s="2"/>
      <c r="P39621" s="30"/>
      <c r="T39621" s="2"/>
      <c r="V39621" s="2"/>
      <c r="W39621" s="28"/>
      <c r="Y39621" s="30"/>
      <c r="Z39621" s="30"/>
      <c r="AB39621" s="6"/>
    </row>
    <row r="39622" spans="1:28">
      <c r="A39622" s="2"/>
      <c r="B39622" s="2"/>
      <c r="C39622" s="2"/>
      <c r="G39622" s="94"/>
      <c r="H39622" s="94"/>
      <c r="I39622" s="94"/>
      <c r="J39622" s="2"/>
      <c r="P39622" s="30"/>
      <c r="T39622" s="2"/>
      <c r="V39622" s="2"/>
      <c r="W39622" s="28"/>
      <c r="Y39622" s="30"/>
      <c r="Z39622" s="30"/>
      <c r="AB39622" s="6"/>
    </row>
    <row r="39623" spans="1:28">
      <c r="A39623" s="2"/>
      <c r="B39623" s="2"/>
      <c r="C39623" s="2"/>
      <c r="G39623" s="94"/>
      <c r="H39623" s="94"/>
      <c r="I39623" s="94"/>
      <c r="J39623" s="2"/>
      <c r="P39623" s="30"/>
      <c r="T39623" s="2"/>
      <c r="V39623" s="2"/>
      <c r="W39623" s="28"/>
      <c r="Y39623" s="30"/>
      <c r="Z39623" s="30"/>
      <c r="AB39623" s="6"/>
    </row>
    <row r="39624" spans="1:28">
      <c r="A39624" s="2"/>
      <c r="B39624" s="2"/>
      <c r="C39624" s="2"/>
      <c r="G39624" s="94"/>
      <c r="H39624" s="94"/>
      <c r="I39624" s="94"/>
      <c r="J39624" s="2"/>
      <c r="P39624" s="30"/>
      <c r="T39624" s="2"/>
      <c r="V39624" s="2"/>
      <c r="W39624" s="28"/>
      <c r="Y39624" s="30"/>
      <c r="Z39624" s="30"/>
      <c r="AB39624" s="6"/>
    </row>
    <row r="39625" spans="1:28">
      <c r="A39625" s="2"/>
      <c r="B39625" s="2"/>
      <c r="C39625" s="2"/>
      <c r="G39625" s="94"/>
      <c r="H39625" s="94"/>
      <c r="I39625" s="94"/>
      <c r="J39625" s="2"/>
      <c r="P39625" s="30"/>
      <c r="T39625" s="2"/>
      <c r="V39625" s="2"/>
      <c r="W39625" s="28"/>
      <c r="Y39625" s="30"/>
      <c r="Z39625" s="30"/>
      <c r="AB39625" s="6"/>
    </row>
    <row r="39626" spans="1:28">
      <c r="A39626" s="2"/>
      <c r="B39626" s="2"/>
      <c r="C39626" s="2"/>
      <c r="G39626" s="94"/>
      <c r="H39626" s="94"/>
      <c r="I39626" s="94"/>
      <c r="J39626" s="2"/>
      <c r="P39626" s="30"/>
      <c r="T39626" s="2"/>
      <c r="V39626" s="2"/>
      <c r="W39626" s="28"/>
      <c r="Y39626" s="30"/>
      <c r="Z39626" s="30"/>
      <c r="AB39626" s="6"/>
    </row>
    <row r="39627" spans="1:28">
      <c r="A39627" s="2"/>
      <c r="B39627" s="2"/>
      <c r="C39627" s="2"/>
      <c r="G39627" s="94"/>
      <c r="H39627" s="94"/>
      <c r="I39627" s="94"/>
      <c r="J39627" s="2"/>
      <c r="P39627" s="30"/>
      <c r="T39627" s="2"/>
      <c r="V39627" s="2"/>
      <c r="W39627" s="28"/>
      <c r="Y39627" s="30"/>
      <c r="Z39627" s="30"/>
      <c r="AB39627" s="6"/>
    </row>
    <row r="39628" spans="1:28">
      <c r="A39628" s="2"/>
      <c r="B39628" s="2"/>
      <c r="C39628" s="2"/>
      <c r="G39628" s="94"/>
      <c r="H39628" s="94"/>
      <c r="I39628" s="94"/>
      <c r="J39628" s="2"/>
      <c r="P39628" s="30"/>
      <c r="T39628" s="2"/>
      <c r="V39628" s="2"/>
      <c r="W39628" s="28"/>
      <c r="Y39628" s="30"/>
      <c r="Z39628" s="30"/>
      <c r="AB39628" s="6"/>
    </row>
    <row r="39629" spans="1:28">
      <c r="A39629" s="2"/>
      <c r="B39629" s="2"/>
      <c r="C39629" s="2"/>
      <c r="G39629" s="94"/>
      <c r="H39629" s="94"/>
      <c r="I39629" s="94"/>
      <c r="J39629" s="2"/>
      <c r="P39629" s="30"/>
      <c r="T39629" s="2"/>
      <c r="V39629" s="2"/>
      <c r="W39629" s="28"/>
      <c r="Y39629" s="30"/>
      <c r="Z39629" s="30"/>
      <c r="AB39629" s="6"/>
    </row>
    <row r="39630" spans="1:28">
      <c r="A39630" s="2"/>
      <c r="B39630" s="2"/>
      <c r="C39630" s="2"/>
      <c r="G39630" s="94"/>
      <c r="H39630" s="94"/>
      <c r="I39630" s="94"/>
      <c r="J39630" s="2"/>
      <c r="P39630" s="30"/>
      <c r="T39630" s="2"/>
      <c r="V39630" s="2"/>
      <c r="W39630" s="28"/>
      <c r="Y39630" s="30"/>
      <c r="Z39630" s="30"/>
      <c r="AB39630" s="6"/>
    </row>
    <row r="39631" spans="1:28">
      <c r="A39631" s="2"/>
      <c r="B39631" s="2"/>
      <c r="C39631" s="2"/>
      <c r="G39631" s="94"/>
      <c r="H39631" s="94"/>
      <c r="I39631" s="94"/>
      <c r="J39631" s="2"/>
      <c r="P39631" s="30"/>
      <c r="T39631" s="2"/>
      <c r="V39631" s="2"/>
      <c r="W39631" s="28"/>
      <c r="Y39631" s="30"/>
      <c r="Z39631" s="30"/>
      <c r="AB39631" s="6"/>
    </row>
    <row r="39632" spans="1:28">
      <c r="A39632" s="2"/>
      <c r="B39632" s="2"/>
      <c r="C39632" s="2"/>
      <c r="G39632" s="94"/>
      <c r="H39632" s="94"/>
      <c r="I39632" s="94"/>
      <c r="J39632" s="2"/>
      <c r="P39632" s="30"/>
      <c r="T39632" s="2"/>
      <c r="V39632" s="2"/>
      <c r="W39632" s="28"/>
      <c r="Y39632" s="30"/>
      <c r="Z39632" s="30"/>
      <c r="AB39632" s="6"/>
    </row>
    <row r="39633" spans="1:28">
      <c r="A39633" s="2"/>
      <c r="B39633" s="2"/>
      <c r="C39633" s="2"/>
      <c r="G39633" s="94"/>
      <c r="H39633" s="94"/>
      <c r="I39633" s="94"/>
      <c r="J39633" s="2"/>
      <c r="P39633" s="30"/>
      <c r="T39633" s="2"/>
      <c r="V39633" s="2"/>
      <c r="W39633" s="28"/>
      <c r="Y39633" s="30"/>
      <c r="Z39633" s="30"/>
      <c r="AB39633" s="6"/>
    </row>
    <row r="39634" spans="1:28">
      <c r="A39634" s="2"/>
      <c r="B39634" s="2"/>
      <c r="C39634" s="2"/>
      <c r="G39634" s="94"/>
      <c r="H39634" s="94"/>
      <c r="I39634" s="94"/>
      <c r="J39634" s="2"/>
      <c r="P39634" s="30"/>
      <c r="T39634" s="2"/>
      <c r="V39634" s="2"/>
      <c r="W39634" s="28"/>
      <c r="Y39634" s="30"/>
      <c r="Z39634" s="30"/>
      <c r="AB39634" s="6"/>
    </row>
    <row r="39635" spans="1:28">
      <c r="A39635" s="2"/>
      <c r="B39635" s="2"/>
      <c r="C39635" s="2"/>
      <c r="G39635" s="94"/>
      <c r="H39635" s="94"/>
      <c r="I39635" s="94"/>
      <c r="J39635" s="2"/>
      <c r="P39635" s="30"/>
      <c r="T39635" s="2"/>
      <c r="V39635" s="2"/>
      <c r="W39635" s="28"/>
      <c r="Y39635" s="30"/>
      <c r="Z39635" s="30"/>
      <c r="AB39635" s="6"/>
    </row>
    <row r="39636" spans="1:28">
      <c r="A39636" s="2"/>
      <c r="B39636" s="2"/>
      <c r="C39636" s="2"/>
      <c r="G39636" s="94"/>
      <c r="H39636" s="94"/>
      <c r="I39636" s="94"/>
      <c r="J39636" s="2"/>
      <c r="P39636" s="30"/>
      <c r="T39636" s="2"/>
      <c r="V39636" s="2"/>
      <c r="W39636" s="28"/>
      <c r="Y39636" s="30"/>
      <c r="Z39636" s="30"/>
      <c r="AB39636" s="6"/>
    </row>
    <row r="39637" spans="1:28">
      <c r="A39637" s="2"/>
      <c r="B39637" s="2"/>
      <c r="C39637" s="2"/>
      <c r="G39637" s="94"/>
      <c r="H39637" s="94"/>
      <c r="I39637" s="94"/>
      <c r="J39637" s="2"/>
      <c r="P39637" s="30"/>
      <c r="T39637" s="2"/>
      <c r="V39637" s="2"/>
      <c r="W39637" s="28"/>
      <c r="Y39637" s="30"/>
      <c r="Z39637" s="30"/>
      <c r="AB39637" s="6"/>
    </row>
    <row r="39638" spans="1:28">
      <c r="A39638" s="2"/>
      <c r="B39638" s="2"/>
      <c r="C39638" s="2"/>
      <c r="G39638" s="94"/>
      <c r="H39638" s="94"/>
      <c r="I39638" s="94"/>
      <c r="J39638" s="2"/>
      <c r="P39638" s="30"/>
      <c r="T39638" s="2"/>
      <c r="V39638" s="2"/>
      <c r="W39638" s="28"/>
      <c r="Y39638" s="30"/>
      <c r="Z39638" s="30"/>
      <c r="AB39638" s="6"/>
    </row>
    <row r="39639" spans="1:28">
      <c r="A39639" s="2"/>
      <c r="B39639" s="2"/>
      <c r="C39639" s="2"/>
      <c r="G39639" s="94"/>
      <c r="H39639" s="94"/>
      <c r="I39639" s="94"/>
      <c r="J39639" s="2"/>
      <c r="P39639" s="30"/>
      <c r="T39639" s="2"/>
      <c r="V39639" s="2"/>
      <c r="W39639" s="28"/>
      <c r="Y39639" s="30"/>
      <c r="Z39639" s="30"/>
      <c r="AB39639" s="6"/>
    </row>
    <row r="39640" spans="1:28">
      <c r="A39640" s="2"/>
      <c r="B39640" s="2"/>
      <c r="C39640" s="2"/>
      <c r="G39640" s="94"/>
      <c r="H39640" s="94"/>
      <c r="I39640" s="94"/>
      <c r="J39640" s="2"/>
      <c r="P39640" s="30"/>
      <c r="T39640" s="2"/>
      <c r="V39640" s="2"/>
      <c r="W39640" s="28"/>
      <c r="Y39640" s="30"/>
      <c r="Z39640" s="30"/>
      <c r="AB39640" s="6"/>
    </row>
    <row r="39641" spans="1:28">
      <c r="A39641" s="2"/>
      <c r="B39641" s="2"/>
      <c r="C39641" s="2"/>
      <c r="G39641" s="94"/>
      <c r="H39641" s="94"/>
      <c r="I39641" s="94"/>
      <c r="J39641" s="2"/>
      <c r="P39641" s="30"/>
      <c r="T39641" s="2"/>
      <c r="V39641" s="2"/>
      <c r="W39641" s="28"/>
      <c r="Y39641" s="30"/>
      <c r="Z39641" s="30"/>
      <c r="AB39641" s="6"/>
    </row>
    <row r="39642" spans="1:28">
      <c r="A39642" s="2"/>
      <c r="B39642" s="2"/>
      <c r="C39642" s="2"/>
      <c r="G39642" s="94"/>
      <c r="H39642" s="94"/>
      <c r="I39642" s="94"/>
      <c r="J39642" s="2"/>
      <c r="P39642" s="30"/>
      <c r="T39642" s="2"/>
      <c r="V39642" s="2"/>
      <c r="W39642" s="28"/>
      <c r="Y39642" s="30"/>
      <c r="Z39642" s="30"/>
      <c r="AB39642" s="6"/>
    </row>
    <row r="39643" spans="1:28">
      <c r="A39643" s="2"/>
      <c r="B39643" s="2"/>
      <c r="C39643" s="2"/>
      <c r="G39643" s="94"/>
      <c r="H39643" s="94"/>
      <c r="I39643" s="94"/>
      <c r="J39643" s="2"/>
      <c r="P39643" s="30"/>
      <c r="T39643" s="2"/>
      <c r="V39643" s="2"/>
      <c r="W39643" s="28"/>
      <c r="Y39643" s="30"/>
      <c r="Z39643" s="30"/>
      <c r="AB39643" s="6"/>
    </row>
    <row r="39644" spans="1:28">
      <c r="A39644" s="2"/>
      <c r="B39644" s="2"/>
      <c r="C39644" s="2"/>
      <c r="G39644" s="94"/>
      <c r="H39644" s="94"/>
      <c r="I39644" s="94"/>
      <c r="J39644" s="2"/>
      <c r="P39644" s="30"/>
      <c r="T39644" s="2"/>
      <c r="V39644" s="2"/>
      <c r="W39644" s="28"/>
      <c r="Y39644" s="30"/>
      <c r="Z39644" s="30"/>
      <c r="AB39644" s="6"/>
    </row>
    <row r="39645" spans="1:28">
      <c r="A39645" s="2"/>
      <c r="B39645" s="2"/>
      <c r="C39645" s="2"/>
      <c r="G39645" s="94"/>
      <c r="H39645" s="94"/>
      <c r="I39645" s="94"/>
      <c r="J39645" s="2"/>
      <c r="P39645" s="30"/>
      <c r="T39645" s="2"/>
      <c r="V39645" s="2"/>
      <c r="W39645" s="28"/>
      <c r="Y39645" s="30"/>
      <c r="Z39645" s="30"/>
      <c r="AB39645" s="6"/>
    </row>
    <row r="39646" spans="1:28">
      <c r="A39646" s="2"/>
      <c r="B39646" s="2"/>
      <c r="C39646" s="2"/>
      <c r="G39646" s="94"/>
      <c r="H39646" s="94"/>
      <c r="I39646" s="94"/>
      <c r="J39646" s="2"/>
      <c r="P39646" s="30"/>
      <c r="T39646" s="2"/>
      <c r="V39646" s="2"/>
      <c r="W39646" s="28"/>
      <c r="Y39646" s="30"/>
      <c r="Z39646" s="30"/>
      <c r="AB39646" s="6"/>
    </row>
    <row r="39647" spans="1:28">
      <c r="A39647" s="2"/>
      <c r="B39647" s="2"/>
      <c r="C39647" s="2"/>
      <c r="G39647" s="94"/>
      <c r="H39647" s="94"/>
      <c r="I39647" s="94"/>
      <c r="J39647" s="2"/>
      <c r="P39647" s="30"/>
      <c r="T39647" s="2"/>
      <c r="V39647" s="2"/>
      <c r="W39647" s="28"/>
      <c r="Y39647" s="30"/>
      <c r="Z39647" s="30"/>
      <c r="AB39647" s="6"/>
    </row>
    <row r="39648" spans="1:28">
      <c r="A39648" s="2"/>
      <c r="B39648" s="2"/>
      <c r="C39648" s="2"/>
      <c r="G39648" s="94"/>
      <c r="H39648" s="94"/>
      <c r="I39648" s="94"/>
      <c r="J39648" s="2"/>
      <c r="P39648" s="30"/>
      <c r="T39648" s="2"/>
      <c r="V39648" s="2"/>
      <c r="W39648" s="28"/>
      <c r="Y39648" s="30"/>
      <c r="Z39648" s="30"/>
      <c r="AB39648" s="6"/>
    </row>
    <row r="39649" spans="1:28">
      <c r="A39649" s="2"/>
      <c r="B39649" s="2"/>
      <c r="C39649" s="2"/>
      <c r="G39649" s="94"/>
      <c r="H39649" s="94"/>
      <c r="I39649" s="94"/>
      <c r="J39649" s="2"/>
      <c r="P39649" s="30"/>
      <c r="T39649" s="2"/>
      <c r="V39649" s="2"/>
      <c r="W39649" s="28"/>
      <c r="Y39649" s="30"/>
      <c r="Z39649" s="30"/>
      <c r="AB39649" s="6"/>
    </row>
    <row r="39650" spans="1:28">
      <c r="A39650" s="2"/>
      <c r="B39650" s="2"/>
      <c r="C39650" s="2"/>
      <c r="G39650" s="94"/>
      <c r="H39650" s="94"/>
      <c r="I39650" s="94"/>
      <c r="J39650" s="2"/>
      <c r="P39650" s="30"/>
      <c r="T39650" s="2"/>
      <c r="V39650" s="2"/>
      <c r="W39650" s="28"/>
      <c r="Y39650" s="30"/>
      <c r="Z39650" s="30"/>
      <c r="AB39650" s="6"/>
    </row>
    <row r="39651" spans="1:28">
      <c r="A39651" s="2"/>
      <c r="B39651" s="2"/>
      <c r="C39651" s="2"/>
      <c r="G39651" s="94"/>
      <c r="H39651" s="94"/>
      <c r="I39651" s="94"/>
      <c r="J39651" s="2"/>
      <c r="P39651" s="30"/>
      <c r="T39651" s="2"/>
      <c r="V39651" s="2"/>
      <c r="W39651" s="28"/>
      <c r="Y39651" s="30"/>
      <c r="Z39651" s="30"/>
      <c r="AB39651" s="6"/>
    </row>
    <row r="39652" spans="1:28">
      <c r="A39652" s="2"/>
      <c r="B39652" s="2"/>
      <c r="C39652" s="2"/>
      <c r="G39652" s="94"/>
      <c r="H39652" s="94"/>
      <c r="I39652" s="94"/>
      <c r="J39652" s="2"/>
      <c r="P39652" s="30"/>
      <c r="T39652" s="2"/>
      <c r="V39652" s="2"/>
      <c r="W39652" s="28"/>
      <c r="Y39652" s="30"/>
      <c r="Z39652" s="30"/>
      <c r="AB39652" s="6"/>
    </row>
    <row r="39653" spans="1:28">
      <c r="A39653" s="2"/>
      <c r="B39653" s="2"/>
      <c r="C39653" s="2"/>
      <c r="G39653" s="94"/>
      <c r="H39653" s="94"/>
      <c r="I39653" s="94"/>
      <c r="J39653" s="2"/>
      <c r="P39653" s="30"/>
      <c r="T39653" s="2"/>
      <c r="V39653" s="2"/>
      <c r="W39653" s="28"/>
      <c r="Y39653" s="30"/>
      <c r="Z39653" s="30"/>
      <c r="AB39653" s="6"/>
    </row>
    <row r="39654" spans="1:28">
      <c r="A39654" s="2"/>
      <c r="B39654" s="2"/>
      <c r="C39654" s="2"/>
      <c r="G39654" s="94"/>
      <c r="H39654" s="94"/>
      <c r="I39654" s="94"/>
      <c r="J39654" s="2"/>
      <c r="P39654" s="30"/>
      <c r="T39654" s="2"/>
      <c r="V39654" s="2"/>
      <c r="W39654" s="28"/>
      <c r="Y39654" s="30"/>
      <c r="Z39654" s="30"/>
      <c r="AB39654" s="6"/>
    </row>
    <row r="39655" spans="1:28">
      <c r="A39655" s="2"/>
      <c r="B39655" s="2"/>
      <c r="C39655" s="2"/>
      <c r="G39655" s="94"/>
      <c r="H39655" s="94"/>
      <c r="I39655" s="94"/>
      <c r="J39655" s="2"/>
      <c r="P39655" s="30"/>
      <c r="T39655" s="2"/>
      <c r="V39655" s="2"/>
      <c r="W39655" s="28"/>
      <c r="Y39655" s="30"/>
      <c r="Z39655" s="30"/>
      <c r="AB39655" s="6"/>
    </row>
    <row r="39656" spans="1:28">
      <c r="A39656" s="2"/>
      <c r="B39656" s="2"/>
      <c r="C39656" s="2"/>
      <c r="G39656" s="94"/>
      <c r="H39656" s="94"/>
      <c r="I39656" s="94"/>
      <c r="J39656" s="2"/>
      <c r="P39656" s="30"/>
      <c r="T39656" s="2"/>
      <c r="V39656" s="2"/>
      <c r="W39656" s="28"/>
      <c r="Y39656" s="30"/>
      <c r="Z39656" s="30"/>
      <c r="AB39656" s="6"/>
    </row>
    <row r="39657" spans="1:28">
      <c r="A39657" s="2"/>
      <c r="B39657" s="2"/>
      <c r="C39657" s="2"/>
      <c r="G39657" s="94"/>
      <c r="H39657" s="94"/>
      <c r="I39657" s="94"/>
      <c r="J39657" s="2"/>
      <c r="P39657" s="30"/>
      <c r="T39657" s="2"/>
      <c r="V39657" s="2"/>
      <c r="W39657" s="28"/>
      <c r="Y39657" s="30"/>
      <c r="Z39657" s="30"/>
      <c r="AB39657" s="6"/>
    </row>
    <row r="39658" spans="1:28">
      <c r="A39658" s="2"/>
      <c r="B39658" s="2"/>
      <c r="C39658" s="2"/>
      <c r="G39658" s="94"/>
      <c r="H39658" s="94"/>
      <c r="I39658" s="94"/>
      <c r="J39658" s="2"/>
      <c r="P39658" s="30"/>
      <c r="T39658" s="2"/>
      <c r="V39658" s="2"/>
      <c r="W39658" s="28"/>
      <c r="Y39658" s="30"/>
      <c r="Z39658" s="30"/>
      <c r="AB39658" s="6"/>
    </row>
    <row r="39659" spans="1:28">
      <c r="A39659" s="2"/>
      <c r="B39659" s="2"/>
      <c r="C39659" s="2"/>
      <c r="G39659" s="94"/>
      <c r="H39659" s="94"/>
      <c r="I39659" s="94"/>
      <c r="J39659" s="2"/>
      <c r="P39659" s="30"/>
      <c r="T39659" s="2"/>
      <c r="V39659" s="2"/>
      <c r="W39659" s="28"/>
      <c r="Y39659" s="30"/>
      <c r="Z39659" s="30"/>
      <c r="AB39659" s="6"/>
    </row>
    <row r="39660" spans="1:28">
      <c r="A39660" s="2"/>
      <c r="B39660" s="2"/>
      <c r="C39660" s="2"/>
      <c r="G39660" s="94"/>
      <c r="H39660" s="94"/>
      <c r="I39660" s="94"/>
      <c r="J39660" s="2"/>
      <c r="P39660" s="30"/>
      <c r="T39660" s="2"/>
      <c r="V39660" s="2"/>
      <c r="W39660" s="28"/>
      <c r="Y39660" s="30"/>
      <c r="Z39660" s="30"/>
      <c r="AB39660" s="6"/>
    </row>
    <row r="39661" spans="1:28">
      <c r="A39661" s="2"/>
      <c r="B39661" s="2"/>
      <c r="C39661" s="2"/>
      <c r="G39661" s="94"/>
      <c r="H39661" s="94"/>
      <c r="I39661" s="94"/>
      <c r="J39661" s="2"/>
      <c r="P39661" s="30"/>
      <c r="T39661" s="2"/>
      <c r="V39661" s="2"/>
      <c r="W39661" s="28"/>
      <c r="Y39661" s="30"/>
      <c r="Z39661" s="30"/>
      <c r="AB39661" s="6"/>
    </row>
    <row r="39662" spans="1:28">
      <c r="A39662" s="2"/>
      <c r="B39662" s="2"/>
      <c r="C39662" s="2"/>
      <c r="G39662" s="94"/>
      <c r="H39662" s="94"/>
      <c r="I39662" s="94"/>
      <c r="J39662" s="2"/>
      <c r="P39662" s="30"/>
      <c r="T39662" s="2"/>
      <c r="V39662" s="2"/>
      <c r="W39662" s="28"/>
      <c r="Y39662" s="30"/>
      <c r="Z39662" s="30"/>
      <c r="AB39662" s="6"/>
    </row>
    <row r="39663" spans="1:28">
      <c r="A39663" s="2"/>
      <c r="B39663" s="2"/>
      <c r="C39663" s="2"/>
      <c r="G39663" s="94"/>
      <c r="H39663" s="94"/>
      <c r="I39663" s="94"/>
      <c r="J39663" s="2"/>
      <c r="P39663" s="30"/>
      <c r="T39663" s="2"/>
      <c r="V39663" s="2"/>
      <c r="W39663" s="28"/>
      <c r="Y39663" s="30"/>
      <c r="Z39663" s="30"/>
      <c r="AB39663" s="6"/>
    </row>
    <row r="39664" spans="1:28">
      <c r="A39664" s="2"/>
      <c r="B39664" s="2"/>
      <c r="C39664" s="2"/>
      <c r="G39664" s="94"/>
      <c r="H39664" s="94"/>
      <c r="I39664" s="94"/>
      <c r="J39664" s="2"/>
      <c r="P39664" s="30"/>
      <c r="T39664" s="2"/>
      <c r="V39664" s="2"/>
      <c r="W39664" s="28"/>
      <c r="Y39664" s="30"/>
      <c r="Z39664" s="30"/>
      <c r="AB39664" s="6"/>
    </row>
    <row r="39665" spans="1:28">
      <c r="A39665" s="2"/>
      <c r="B39665" s="2"/>
      <c r="C39665" s="2"/>
      <c r="G39665" s="94"/>
      <c r="H39665" s="94"/>
      <c r="I39665" s="94"/>
      <c r="J39665" s="2"/>
      <c r="P39665" s="30"/>
      <c r="T39665" s="2"/>
      <c r="V39665" s="2"/>
      <c r="W39665" s="28"/>
      <c r="Y39665" s="30"/>
      <c r="Z39665" s="30"/>
      <c r="AB39665" s="6"/>
    </row>
    <row r="39666" spans="1:28">
      <c r="A39666" s="2"/>
      <c r="B39666" s="2"/>
      <c r="C39666" s="2"/>
      <c r="G39666" s="94"/>
      <c r="H39666" s="94"/>
      <c r="I39666" s="94"/>
      <c r="J39666" s="2"/>
      <c r="P39666" s="30"/>
      <c r="T39666" s="2"/>
      <c r="V39666" s="2"/>
      <c r="W39666" s="28"/>
      <c r="Y39666" s="30"/>
      <c r="Z39666" s="30"/>
      <c r="AB39666" s="6"/>
    </row>
    <row r="39667" spans="1:28">
      <c r="A39667" s="2"/>
      <c r="B39667" s="2"/>
      <c r="C39667" s="2"/>
      <c r="G39667" s="94"/>
      <c r="H39667" s="94"/>
      <c r="I39667" s="94"/>
      <c r="J39667" s="2"/>
      <c r="P39667" s="30"/>
      <c r="T39667" s="2"/>
      <c r="V39667" s="2"/>
      <c r="W39667" s="28"/>
      <c r="Y39667" s="30"/>
      <c r="Z39667" s="30"/>
      <c r="AB39667" s="6"/>
    </row>
    <row r="39668" spans="1:28">
      <c r="A39668" s="2"/>
      <c r="B39668" s="2"/>
      <c r="C39668" s="2"/>
      <c r="G39668" s="94"/>
      <c r="H39668" s="94"/>
      <c r="I39668" s="94"/>
      <c r="J39668" s="2"/>
      <c r="P39668" s="30"/>
      <c r="T39668" s="2"/>
      <c r="V39668" s="2"/>
      <c r="W39668" s="28"/>
      <c r="Y39668" s="30"/>
      <c r="Z39668" s="30"/>
      <c r="AB39668" s="6"/>
    </row>
    <row r="39669" spans="1:28">
      <c r="A39669" s="2"/>
      <c r="B39669" s="2"/>
      <c r="C39669" s="2"/>
      <c r="G39669" s="94"/>
      <c r="H39669" s="94"/>
      <c r="I39669" s="94"/>
      <c r="J39669" s="2"/>
      <c r="P39669" s="30"/>
      <c r="T39669" s="2"/>
      <c r="V39669" s="2"/>
      <c r="W39669" s="28"/>
      <c r="Y39669" s="30"/>
      <c r="Z39669" s="30"/>
      <c r="AB39669" s="6"/>
    </row>
    <row r="39670" spans="1:28">
      <c r="A39670" s="2"/>
      <c r="B39670" s="2"/>
      <c r="C39670" s="2"/>
      <c r="G39670" s="94"/>
      <c r="H39670" s="94"/>
      <c r="I39670" s="94"/>
      <c r="J39670" s="2"/>
      <c r="P39670" s="30"/>
      <c r="T39670" s="2"/>
      <c r="V39670" s="2"/>
      <c r="W39670" s="28"/>
      <c r="Y39670" s="30"/>
      <c r="Z39670" s="30"/>
      <c r="AB39670" s="6"/>
    </row>
    <row r="39671" spans="1:28">
      <c r="A39671" s="2"/>
      <c r="B39671" s="2"/>
      <c r="C39671" s="2"/>
      <c r="G39671" s="94"/>
      <c r="H39671" s="94"/>
      <c r="I39671" s="94"/>
      <c r="J39671" s="2"/>
      <c r="P39671" s="30"/>
      <c r="T39671" s="2"/>
      <c r="V39671" s="2"/>
      <c r="W39671" s="28"/>
      <c r="Y39671" s="30"/>
      <c r="Z39671" s="30"/>
      <c r="AB39671" s="6"/>
    </row>
    <row r="39672" spans="1:28">
      <c r="A39672" s="2"/>
      <c r="B39672" s="2"/>
      <c r="C39672" s="2"/>
      <c r="G39672" s="94"/>
      <c r="H39672" s="94"/>
      <c r="I39672" s="94"/>
      <c r="J39672" s="2"/>
      <c r="P39672" s="30"/>
      <c r="T39672" s="2"/>
      <c r="V39672" s="2"/>
      <c r="W39672" s="28"/>
      <c r="Y39672" s="30"/>
      <c r="Z39672" s="30"/>
      <c r="AB39672" s="6"/>
    </row>
    <row r="39673" spans="1:28">
      <c r="A39673" s="2"/>
      <c r="B39673" s="2"/>
      <c r="C39673" s="2"/>
      <c r="G39673" s="94"/>
      <c r="H39673" s="94"/>
      <c r="I39673" s="94"/>
      <c r="J39673" s="2"/>
      <c r="P39673" s="30"/>
      <c r="T39673" s="2"/>
      <c r="V39673" s="2"/>
      <c r="W39673" s="28"/>
      <c r="Y39673" s="30"/>
      <c r="Z39673" s="30"/>
      <c r="AB39673" s="6"/>
    </row>
    <row r="39674" spans="1:28">
      <c r="A39674" s="2"/>
      <c r="B39674" s="2"/>
      <c r="C39674" s="2"/>
      <c r="G39674" s="94"/>
      <c r="H39674" s="94"/>
      <c r="I39674" s="94"/>
      <c r="J39674" s="2"/>
      <c r="P39674" s="30"/>
      <c r="T39674" s="2"/>
      <c r="V39674" s="2"/>
      <c r="W39674" s="28"/>
      <c r="Y39674" s="30"/>
      <c r="Z39674" s="30"/>
      <c r="AB39674" s="6"/>
    </row>
    <row r="39675" spans="1:28">
      <c r="A39675" s="2"/>
      <c r="B39675" s="2"/>
      <c r="C39675" s="2"/>
      <c r="G39675" s="94"/>
      <c r="H39675" s="94"/>
      <c r="I39675" s="94"/>
      <c r="J39675" s="2"/>
      <c r="P39675" s="30"/>
      <c r="T39675" s="2"/>
      <c r="V39675" s="2"/>
      <c r="W39675" s="28"/>
      <c r="Y39675" s="30"/>
      <c r="Z39675" s="30"/>
      <c r="AB39675" s="6"/>
    </row>
    <row r="39676" spans="1:28">
      <c r="A39676" s="2"/>
      <c r="B39676" s="2"/>
      <c r="C39676" s="2"/>
      <c r="G39676" s="94"/>
      <c r="H39676" s="94"/>
      <c r="I39676" s="94"/>
      <c r="J39676" s="2"/>
      <c r="P39676" s="30"/>
      <c r="T39676" s="2"/>
      <c r="V39676" s="2"/>
      <c r="W39676" s="28"/>
      <c r="Y39676" s="30"/>
      <c r="Z39676" s="30"/>
      <c r="AB39676" s="6"/>
    </row>
    <row r="39677" spans="1:28">
      <c r="A39677" s="2"/>
      <c r="B39677" s="2"/>
      <c r="C39677" s="2"/>
      <c r="G39677" s="94"/>
      <c r="H39677" s="94"/>
      <c r="I39677" s="94"/>
      <c r="J39677" s="2"/>
      <c r="P39677" s="30"/>
      <c r="T39677" s="2"/>
      <c r="V39677" s="2"/>
      <c r="W39677" s="28"/>
      <c r="Y39677" s="30"/>
      <c r="Z39677" s="30"/>
      <c r="AB39677" s="6"/>
    </row>
    <row r="39678" spans="1:28">
      <c r="A39678" s="2"/>
      <c r="B39678" s="2"/>
      <c r="C39678" s="2"/>
      <c r="G39678" s="94"/>
      <c r="H39678" s="94"/>
      <c r="I39678" s="94"/>
      <c r="J39678" s="2"/>
      <c r="P39678" s="30"/>
      <c r="T39678" s="2"/>
      <c r="V39678" s="2"/>
      <c r="W39678" s="28"/>
      <c r="Y39678" s="30"/>
      <c r="Z39678" s="30"/>
      <c r="AB39678" s="6"/>
    </row>
    <row r="39679" spans="1:28">
      <c r="A39679" s="2"/>
      <c r="B39679" s="2"/>
      <c r="C39679" s="2"/>
      <c r="G39679" s="94"/>
      <c r="H39679" s="94"/>
      <c r="I39679" s="94"/>
      <c r="J39679" s="2"/>
      <c r="P39679" s="30"/>
      <c r="T39679" s="2"/>
      <c r="V39679" s="2"/>
      <c r="W39679" s="28"/>
      <c r="Y39679" s="30"/>
      <c r="Z39679" s="30"/>
      <c r="AB39679" s="6"/>
    </row>
    <row r="39680" spans="1:28">
      <c r="A39680" s="2"/>
      <c r="B39680" s="2"/>
      <c r="C39680" s="2"/>
      <c r="G39680" s="94"/>
      <c r="H39680" s="94"/>
      <c r="I39680" s="94"/>
      <c r="J39680" s="2"/>
      <c r="P39680" s="30"/>
      <c r="T39680" s="2"/>
      <c r="V39680" s="2"/>
      <c r="W39680" s="28"/>
      <c r="Y39680" s="30"/>
      <c r="Z39680" s="30"/>
      <c r="AB39680" s="6"/>
    </row>
    <row r="39681" spans="1:28">
      <c r="A39681" s="2"/>
      <c r="B39681" s="2"/>
      <c r="C39681" s="2"/>
      <c r="G39681" s="94"/>
      <c r="H39681" s="94"/>
      <c r="I39681" s="94"/>
      <c r="J39681" s="2"/>
      <c r="P39681" s="30"/>
      <c r="T39681" s="2"/>
      <c r="V39681" s="2"/>
      <c r="W39681" s="28"/>
      <c r="Y39681" s="30"/>
      <c r="Z39681" s="30"/>
      <c r="AB39681" s="6"/>
    </row>
    <row r="39682" spans="1:28">
      <c r="A39682" s="2"/>
      <c r="B39682" s="2"/>
      <c r="C39682" s="2"/>
      <c r="G39682" s="94"/>
      <c r="H39682" s="94"/>
      <c r="I39682" s="94"/>
      <c r="J39682" s="2"/>
      <c r="P39682" s="30"/>
      <c r="T39682" s="2"/>
      <c r="V39682" s="2"/>
      <c r="W39682" s="28"/>
      <c r="Y39682" s="30"/>
      <c r="Z39682" s="30"/>
      <c r="AB39682" s="6"/>
    </row>
    <row r="39683" spans="1:28">
      <c r="A39683" s="2"/>
      <c r="B39683" s="2"/>
      <c r="C39683" s="2"/>
      <c r="G39683" s="94"/>
      <c r="H39683" s="94"/>
      <c r="I39683" s="94"/>
      <c r="J39683" s="2"/>
      <c r="P39683" s="30"/>
      <c r="T39683" s="2"/>
      <c r="V39683" s="2"/>
      <c r="W39683" s="28"/>
      <c r="Y39683" s="30"/>
      <c r="Z39683" s="30"/>
      <c r="AB39683" s="6"/>
    </row>
    <row r="39684" spans="1:28">
      <c r="A39684" s="2"/>
      <c r="B39684" s="2"/>
      <c r="C39684" s="2"/>
      <c r="G39684" s="94"/>
      <c r="H39684" s="94"/>
      <c r="I39684" s="94"/>
      <c r="J39684" s="2"/>
      <c r="P39684" s="30"/>
      <c r="T39684" s="2"/>
      <c r="V39684" s="2"/>
      <c r="W39684" s="28"/>
      <c r="Y39684" s="30"/>
      <c r="Z39684" s="30"/>
      <c r="AB39684" s="6"/>
    </row>
    <row r="39685" spans="1:28">
      <c r="A39685" s="2"/>
      <c r="B39685" s="2"/>
      <c r="C39685" s="2"/>
      <c r="G39685" s="94"/>
      <c r="H39685" s="94"/>
      <c r="I39685" s="94"/>
      <c r="J39685" s="2"/>
      <c r="P39685" s="30"/>
      <c r="T39685" s="2"/>
      <c r="V39685" s="2"/>
      <c r="W39685" s="28"/>
      <c r="Y39685" s="30"/>
      <c r="Z39685" s="30"/>
      <c r="AB39685" s="6"/>
    </row>
    <row r="39686" spans="1:28">
      <c r="A39686" s="2"/>
      <c r="B39686" s="2"/>
      <c r="C39686" s="2"/>
      <c r="G39686" s="94"/>
      <c r="H39686" s="94"/>
      <c r="I39686" s="94"/>
      <c r="J39686" s="2"/>
      <c r="P39686" s="30"/>
      <c r="T39686" s="2"/>
      <c r="V39686" s="2"/>
      <c r="W39686" s="28"/>
      <c r="Y39686" s="30"/>
      <c r="Z39686" s="30"/>
      <c r="AB39686" s="6"/>
    </row>
    <row r="39687" spans="1:28">
      <c r="A39687" s="2"/>
      <c r="B39687" s="2"/>
      <c r="C39687" s="2"/>
      <c r="G39687" s="94"/>
      <c r="H39687" s="94"/>
      <c r="I39687" s="94"/>
      <c r="J39687" s="2"/>
      <c r="P39687" s="30"/>
      <c r="T39687" s="2"/>
      <c r="V39687" s="2"/>
      <c r="W39687" s="28"/>
      <c r="Y39687" s="30"/>
      <c r="Z39687" s="30"/>
      <c r="AB39687" s="6"/>
    </row>
    <row r="39688" spans="1:28">
      <c r="A39688" s="2"/>
      <c r="B39688" s="2"/>
      <c r="C39688" s="2"/>
      <c r="G39688" s="94"/>
      <c r="H39688" s="94"/>
      <c r="I39688" s="94"/>
      <c r="J39688" s="2"/>
      <c r="P39688" s="30"/>
      <c r="T39688" s="2"/>
      <c r="V39688" s="2"/>
      <c r="W39688" s="28"/>
      <c r="Y39688" s="30"/>
      <c r="Z39688" s="30"/>
      <c r="AB39688" s="6"/>
    </row>
    <row r="39689" spans="1:28">
      <c r="A39689" s="2"/>
      <c r="B39689" s="2"/>
      <c r="C39689" s="2"/>
      <c r="G39689" s="94"/>
      <c r="H39689" s="94"/>
      <c r="I39689" s="94"/>
      <c r="J39689" s="2"/>
      <c r="P39689" s="30"/>
      <c r="T39689" s="2"/>
      <c r="V39689" s="2"/>
      <c r="W39689" s="28"/>
      <c r="Y39689" s="30"/>
      <c r="Z39689" s="30"/>
      <c r="AB39689" s="6"/>
    </row>
    <row r="39690" spans="1:28">
      <c r="A39690" s="2"/>
      <c r="B39690" s="2"/>
      <c r="C39690" s="2"/>
      <c r="G39690" s="94"/>
      <c r="H39690" s="94"/>
      <c r="I39690" s="94"/>
      <c r="J39690" s="2"/>
      <c r="P39690" s="30"/>
      <c r="T39690" s="2"/>
      <c r="V39690" s="2"/>
      <c r="W39690" s="28"/>
      <c r="Y39690" s="30"/>
      <c r="Z39690" s="30"/>
      <c r="AB39690" s="6"/>
    </row>
    <row r="39691" spans="1:28">
      <c r="A39691" s="2"/>
      <c r="B39691" s="2"/>
      <c r="C39691" s="2"/>
      <c r="G39691" s="94"/>
      <c r="H39691" s="94"/>
      <c r="I39691" s="94"/>
      <c r="J39691" s="2"/>
      <c r="P39691" s="30"/>
      <c r="T39691" s="2"/>
      <c r="V39691" s="2"/>
      <c r="W39691" s="28"/>
      <c r="Y39691" s="30"/>
      <c r="Z39691" s="30"/>
      <c r="AB39691" s="6"/>
    </row>
    <row r="39692" spans="1:28">
      <c r="A39692" s="2"/>
      <c r="B39692" s="2"/>
      <c r="C39692" s="2"/>
      <c r="G39692" s="94"/>
      <c r="H39692" s="94"/>
      <c r="I39692" s="94"/>
      <c r="J39692" s="2"/>
      <c r="P39692" s="30"/>
      <c r="T39692" s="2"/>
      <c r="V39692" s="2"/>
      <c r="W39692" s="28"/>
      <c r="Y39692" s="30"/>
      <c r="Z39692" s="30"/>
      <c r="AB39692" s="6"/>
    </row>
    <row r="39693" spans="1:28">
      <c r="A39693" s="2"/>
      <c r="B39693" s="2"/>
      <c r="C39693" s="2"/>
      <c r="G39693" s="94"/>
      <c r="H39693" s="94"/>
      <c r="I39693" s="94"/>
      <c r="J39693" s="2"/>
      <c r="P39693" s="30"/>
      <c r="T39693" s="2"/>
      <c r="V39693" s="2"/>
      <c r="W39693" s="28"/>
      <c r="Y39693" s="30"/>
      <c r="Z39693" s="30"/>
      <c r="AB39693" s="6"/>
    </row>
    <row r="39694" spans="1:28">
      <c r="A39694" s="2"/>
      <c r="B39694" s="2"/>
      <c r="C39694" s="2"/>
      <c r="G39694" s="94"/>
      <c r="H39694" s="94"/>
      <c r="I39694" s="94"/>
      <c r="J39694" s="2"/>
      <c r="P39694" s="30"/>
      <c r="T39694" s="2"/>
      <c r="V39694" s="2"/>
      <c r="W39694" s="28"/>
      <c r="Y39694" s="30"/>
      <c r="Z39694" s="30"/>
      <c r="AB39694" s="6"/>
    </row>
    <row r="39695" spans="1:28">
      <c r="A39695" s="2"/>
      <c r="B39695" s="2"/>
      <c r="C39695" s="2"/>
      <c r="G39695" s="94"/>
      <c r="H39695" s="94"/>
      <c r="I39695" s="94"/>
      <c r="J39695" s="2"/>
      <c r="P39695" s="30"/>
      <c r="T39695" s="2"/>
      <c r="V39695" s="2"/>
      <c r="W39695" s="28"/>
      <c r="Y39695" s="30"/>
      <c r="Z39695" s="30"/>
      <c r="AB39695" s="6"/>
    </row>
    <row r="39696" spans="1:28">
      <c r="A39696" s="2"/>
      <c r="B39696" s="2"/>
      <c r="C39696" s="2"/>
      <c r="G39696" s="94"/>
      <c r="H39696" s="94"/>
      <c r="I39696" s="94"/>
      <c r="J39696" s="2"/>
      <c r="P39696" s="30"/>
      <c r="T39696" s="2"/>
      <c r="V39696" s="2"/>
      <c r="W39696" s="28"/>
      <c r="Y39696" s="30"/>
      <c r="Z39696" s="30"/>
      <c r="AB39696" s="6"/>
    </row>
    <row r="39697" spans="1:28">
      <c r="A39697" s="2"/>
      <c r="B39697" s="2"/>
      <c r="C39697" s="2"/>
      <c r="G39697" s="94"/>
      <c r="H39697" s="94"/>
      <c r="I39697" s="94"/>
      <c r="J39697" s="2"/>
      <c r="P39697" s="30"/>
      <c r="T39697" s="2"/>
      <c r="V39697" s="2"/>
      <c r="W39697" s="28"/>
      <c r="Y39697" s="30"/>
      <c r="Z39697" s="30"/>
      <c r="AB39697" s="6"/>
    </row>
    <row r="39698" spans="1:28">
      <c r="A39698" s="2"/>
      <c r="B39698" s="2"/>
      <c r="C39698" s="2"/>
      <c r="G39698" s="94"/>
      <c r="H39698" s="94"/>
      <c r="I39698" s="94"/>
      <c r="J39698" s="2"/>
      <c r="P39698" s="30"/>
      <c r="T39698" s="2"/>
      <c r="V39698" s="2"/>
      <c r="W39698" s="28"/>
      <c r="Y39698" s="30"/>
      <c r="Z39698" s="30"/>
      <c r="AB39698" s="6"/>
    </row>
    <row r="39699" spans="1:28">
      <c r="A39699" s="2"/>
      <c r="B39699" s="2"/>
      <c r="C39699" s="2"/>
      <c r="G39699" s="94"/>
      <c r="H39699" s="94"/>
      <c r="I39699" s="94"/>
      <c r="J39699" s="2"/>
      <c r="P39699" s="30"/>
      <c r="T39699" s="2"/>
      <c r="V39699" s="2"/>
      <c r="W39699" s="28"/>
      <c r="Y39699" s="30"/>
      <c r="Z39699" s="30"/>
      <c r="AB39699" s="6"/>
    </row>
    <row r="39700" spans="1:28">
      <c r="A39700" s="2"/>
      <c r="B39700" s="2"/>
      <c r="C39700" s="2"/>
      <c r="G39700" s="94"/>
      <c r="H39700" s="94"/>
      <c r="I39700" s="94"/>
      <c r="J39700" s="2"/>
      <c r="P39700" s="30"/>
      <c r="T39700" s="2"/>
      <c r="V39700" s="2"/>
      <c r="W39700" s="28"/>
      <c r="Y39700" s="30"/>
      <c r="Z39700" s="30"/>
      <c r="AB39700" s="6"/>
    </row>
    <row r="39701" spans="1:28">
      <c r="A39701" s="2"/>
      <c r="B39701" s="2"/>
      <c r="C39701" s="2"/>
      <c r="G39701" s="94"/>
      <c r="H39701" s="94"/>
      <c r="I39701" s="94"/>
      <c r="J39701" s="2"/>
      <c r="P39701" s="30"/>
      <c r="T39701" s="2"/>
      <c r="V39701" s="2"/>
      <c r="W39701" s="28"/>
      <c r="Y39701" s="30"/>
      <c r="Z39701" s="30"/>
      <c r="AB39701" s="6"/>
    </row>
    <row r="39702" spans="1:28">
      <c r="A39702" s="2"/>
      <c r="B39702" s="2"/>
      <c r="C39702" s="2"/>
      <c r="G39702" s="94"/>
      <c r="H39702" s="94"/>
      <c r="I39702" s="94"/>
      <c r="J39702" s="2"/>
      <c r="P39702" s="30"/>
      <c r="T39702" s="2"/>
      <c r="V39702" s="2"/>
      <c r="W39702" s="28"/>
      <c r="Y39702" s="30"/>
      <c r="Z39702" s="30"/>
      <c r="AB39702" s="6"/>
    </row>
    <row r="39703" spans="1:28">
      <c r="A39703" s="2"/>
      <c r="B39703" s="2"/>
      <c r="C39703" s="2"/>
      <c r="G39703" s="94"/>
      <c r="H39703" s="94"/>
      <c r="I39703" s="94"/>
      <c r="J39703" s="2"/>
      <c r="P39703" s="30"/>
      <c r="T39703" s="2"/>
      <c r="V39703" s="2"/>
      <c r="W39703" s="28"/>
      <c r="Y39703" s="30"/>
      <c r="Z39703" s="30"/>
      <c r="AB39703" s="6"/>
    </row>
    <row r="39704" spans="1:28">
      <c r="A39704" s="2"/>
      <c r="B39704" s="2"/>
      <c r="C39704" s="2"/>
      <c r="G39704" s="94"/>
      <c r="H39704" s="94"/>
      <c r="I39704" s="94"/>
      <c r="J39704" s="2"/>
      <c r="P39704" s="30"/>
      <c r="T39704" s="2"/>
      <c r="V39704" s="2"/>
      <c r="W39704" s="28"/>
      <c r="Y39704" s="30"/>
      <c r="Z39704" s="30"/>
      <c r="AB39704" s="6"/>
    </row>
    <row r="39705" spans="1:28">
      <c r="A39705" s="2"/>
      <c r="B39705" s="2"/>
      <c r="C39705" s="2"/>
      <c r="G39705" s="94"/>
      <c r="H39705" s="94"/>
      <c r="I39705" s="94"/>
      <c r="J39705" s="2"/>
      <c r="P39705" s="30"/>
      <c r="T39705" s="2"/>
      <c r="V39705" s="2"/>
      <c r="W39705" s="28"/>
      <c r="Y39705" s="30"/>
      <c r="Z39705" s="30"/>
      <c r="AB39705" s="6"/>
    </row>
    <row r="39706" spans="1:28">
      <c r="A39706" s="2"/>
      <c r="B39706" s="2"/>
      <c r="C39706" s="2"/>
      <c r="G39706" s="94"/>
      <c r="H39706" s="94"/>
      <c r="I39706" s="94"/>
      <c r="J39706" s="2"/>
      <c r="P39706" s="30"/>
      <c r="T39706" s="2"/>
      <c r="V39706" s="2"/>
      <c r="W39706" s="28"/>
      <c r="Y39706" s="30"/>
      <c r="Z39706" s="30"/>
      <c r="AB39706" s="6"/>
    </row>
    <row r="39707" spans="1:28">
      <c r="A39707" s="2"/>
      <c r="B39707" s="2"/>
      <c r="C39707" s="2"/>
      <c r="G39707" s="94"/>
      <c r="H39707" s="94"/>
      <c r="I39707" s="94"/>
      <c r="J39707" s="2"/>
      <c r="P39707" s="30"/>
      <c r="T39707" s="2"/>
      <c r="V39707" s="2"/>
      <c r="W39707" s="28"/>
      <c r="Y39707" s="30"/>
      <c r="Z39707" s="30"/>
      <c r="AB39707" s="6"/>
    </row>
    <row r="39708" spans="1:28">
      <c r="A39708" s="2"/>
      <c r="B39708" s="2"/>
      <c r="C39708" s="2"/>
      <c r="G39708" s="94"/>
      <c r="H39708" s="94"/>
      <c r="I39708" s="94"/>
      <c r="J39708" s="2"/>
      <c r="P39708" s="30"/>
      <c r="T39708" s="2"/>
      <c r="V39708" s="2"/>
      <c r="W39708" s="28"/>
      <c r="Y39708" s="30"/>
      <c r="Z39708" s="30"/>
      <c r="AB39708" s="6"/>
    </row>
    <row r="39709" spans="1:28">
      <c r="A39709" s="2"/>
      <c r="B39709" s="2"/>
      <c r="C39709" s="2"/>
      <c r="G39709" s="94"/>
      <c r="H39709" s="94"/>
      <c r="I39709" s="94"/>
      <c r="J39709" s="2"/>
      <c r="P39709" s="30"/>
      <c r="T39709" s="2"/>
      <c r="V39709" s="2"/>
      <c r="W39709" s="28"/>
      <c r="Y39709" s="30"/>
      <c r="Z39709" s="30"/>
      <c r="AB39709" s="6"/>
    </row>
    <row r="39710" spans="1:28">
      <c r="A39710" s="2"/>
      <c r="B39710" s="2"/>
      <c r="C39710" s="2"/>
      <c r="G39710" s="94"/>
      <c r="H39710" s="94"/>
      <c r="I39710" s="94"/>
      <c r="J39710" s="2"/>
      <c r="P39710" s="30"/>
      <c r="T39710" s="2"/>
      <c r="V39710" s="2"/>
      <c r="W39710" s="28"/>
      <c r="Y39710" s="30"/>
      <c r="Z39710" s="30"/>
      <c r="AB39710" s="6"/>
    </row>
    <row r="39711" spans="1:28">
      <c r="A39711" s="2"/>
      <c r="B39711" s="2"/>
      <c r="C39711" s="2"/>
      <c r="G39711" s="94"/>
      <c r="H39711" s="94"/>
      <c r="I39711" s="94"/>
      <c r="J39711" s="2"/>
      <c r="P39711" s="30"/>
      <c r="T39711" s="2"/>
      <c r="V39711" s="2"/>
      <c r="W39711" s="28"/>
      <c r="Y39711" s="30"/>
      <c r="Z39711" s="30"/>
      <c r="AB39711" s="6"/>
    </row>
    <row r="39712" spans="1:28">
      <c r="A39712" s="2"/>
      <c r="B39712" s="2"/>
      <c r="C39712" s="2"/>
      <c r="G39712" s="94"/>
      <c r="H39712" s="94"/>
      <c r="I39712" s="94"/>
      <c r="J39712" s="2"/>
      <c r="P39712" s="30"/>
      <c r="T39712" s="2"/>
      <c r="V39712" s="2"/>
      <c r="W39712" s="28"/>
      <c r="Y39712" s="30"/>
      <c r="Z39712" s="30"/>
      <c r="AB39712" s="6"/>
    </row>
    <row r="39713" spans="1:28">
      <c r="A39713" s="2"/>
      <c r="B39713" s="2"/>
      <c r="C39713" s="2"/>
      <c r="G39713" s="94"/>
      <c r="H39713" s="94"/>
      <c r="I39713" s="94"/>
      <c r="J39713" s="2"/>
      <c r="P39713" s="30"/>
      <c r="T39713" s="2"/>
      <c r="V39713" s="2"/>
      <c r="W39713" s="28"/>
      <c r="Y39713" s="30"/>
      <c r="Z39713" s="30"/>
      <c r="AB39713" s="6"/>
    </row>
    <row r="39714" spans="1:28">
      <c r="A39714" s="2"/>
      <c r="B39714" s="2"/>
      <c r="C39714" s="2"/>
      <c r="G39714" s="94"/>
      <c r="H39714" s="94"/>
      <c r="I39714" s="94"/>
      <c r="J39714" s="2"/>
      <c r="P39714" s="30"/>
      <c r="T39714" s="2"/>
      <c r="V39714" s="2"/>
      <c r="W39714" s="28"/>
      <c r="Y39714" s="30"/>
      <c r="Z39714" s="30"/>
      <c r="AB39714" s="6"/>
    </row>
    <row r="39715" spans="1:28">
      <c r="A39715" s="2"/>
      <c r="B39715" s="2"/>
      <c r="C39715" s="2"/>
      <c r="G39715" s="94"/>
      <c r="H39715" s="94"/>
      <c r="I39715" s="94"/>
      <c r="J39715" s="2"/>
      <c r="P39715" s="30"/>
      <c r="T39715" s="2"/>
      <c r="V39715" s="2"/>
      <c r="W39715" s="28"/>
      <c r="Y39715" s="30"/>
      <c r="Z39715" s="30"/>
      <c r="AB39715" s="6"/>
    </row>
    <row r="39716" spans="1:28">
      <c r="A39716" s="2"/>
      <c r="B39716" s="2"/>
      <c r="C39716" s="2"/>
      <c r="G39716" s="94"/>
      <c r="H39716" s="94"/>
      <c r="I39716" s="94"/>
      <c r="J39716" s="2"/>
      <c r="P39716" s="30"/>
      <c r="T39716" s="2"/>
      <c r="V39716" s="2"/>
      <c r="W39716" s="28"/>
      <c r="Y39716" s="30"/>
      <c r="Z39716" s="30"/>
      <c r="AB39716" s="6"/>
    </row>
    <row r="39717" spans="1:28">
      <c r="A39717" s="2"/>
      <c r="B39717" s="2"/>
      <c r="C39717" s="2"/>
      <c r="G39717" s="94"/>
      <c r="H39717" s="94"/>
      <c r="I39717" s="94"/>
      <c r="J39717" s="2"/>
      <c r="P39717" s="30"/>
      <c r="T39717" s="2"/>
      <c r="V39717" s="2"/>
      <c r="W39717" s="28"/>
      <c r="Y39717" s="30"/>
      <c r="Z39717" s="30"/>
      <c r="AB39717" s="6"/>
    </row>
    <row r="39718" spans="1:28">
      <c r="A39718" s="2"/>
      <c r="B39718" s="2"/>
      <c r="C39718" s="2"/>
      <c r="G39718" s="94"/>
      <c r="H39718" s="94"/>
      <c r="I39718" s="94"/>
      <c r="J39718" s="2"/>
      <c r="P39718" s="30"/>
      <c r="T39718" s="2"/>
      <c r="V39718" s="2"/>
      <c r="W39718" s="28"/>
      <c r="Y39718" s="30"/>
      <c r="Z39718" s="30"/>
      <c r="AB39718" s="6"/>
    </row>
    <row r="39719" spans="1:28">
      <c r="A39719" s="2"/>
      <c r="B39719" s="2"/>
      <c r="C39719" s="2"/>
      <c r="G39719" s="94"/>
      <c r="H39719" s="94"/>
      <c r="I39719" s="94"/>
      <c r="J39719" s="2"/>
      <c r="P39719" s="30"/>
      <c r="T39719" s="2"/>
      <c r="V39719" s="2"/>
      <c r="W39719" s="28"/>
      <c r="Y39719" s="30"/>
      <c r="Z39719" s="30"/>
      <c r="AB39719" s="6"/>
    </row>
    <row r="39720" spans="1:28">
      <c r="A39720" s="2"/>
      <c r="B39720" s="2"/>
      <c r="C39720" s="2"/>
      <c r="G39720" s="94"/>
      <c r="H39720" s="94"/>
      <c r="I39720" s="94"/>
      <c r="J39720" s="2"/>
      <c r="P39720" s="30"/>
      <c r="T39720" s="2"/>
      <c r="V39720" s="2"/>
      <c r="W39720" s="28"/>
      <c r="Y39720" s="30"/>
      <c r="Z39720" s="30"/>
      <c r="AB39720" s="6"/>
    </row>
    <row r="39721" spans="1:28">
      <c r="A39721" s="2"/>
      <c r="B39721" s="2"/>
      <c r="C39721" s="2"/>
      <c r="G39721" s="94"/>
      <c r="H39721" s="94"/>
      <c r="I39721" s="94"/>
      <c r="J39721" s="2"/>
      <c r="P39721" s="30"/>
      <c r="T39721" s="2"/>
      <c r="V39721" s="2"/>
      <c r="W39721" s="28"/>
      <c r="Y39721" s="30"/>
      <c r="Z39721" s="30"/>
      <c r="AB39721" s="6"/>
    </row>
    <row r="39722" spans="1:28">
      <c r="A39722" s="2"/>
      <c r="B39722" s="2"/>
      <c r="C39722" s="2"/>
      <c r="G39722" s="94"/>
      <c r="H39722" s="94"/>
      <c r="I39722" s="94"/>
      <c r="J39722" s="2"/>
      <c r="P39722" s="30"/>
      <c r="T39722" s="2"/>
      <c r="V39722" s="2"/>
      <c r="W39722" s="28"/>
      <c r="Y39722" s="30"/>
      <c r="Z39722" s="30"/>
      <c r="AB39722" s="6"/>
    </row>
    <row r="39723" spans="1:28">
      <c r="A39723" s="2"/>
      <c r="B39723" s="2"/>
      <c r="C39723" s="2"/>
      <c r="G39723" s="94"/>
      <c r="H39723" s="94"/>
      <c r="I39723" s="94"/>
      <c r="J39723" s="2"/>
      <c r="P39723" s="30"/>
      <c r="T39723" s="2"/>
      <c r="V39723" s="2"/>
      <c r="W39723" s="28"/>
      <c r="Y39723" s="30"/>
      <c r="Z39723" s="30"/>
      <c r="AB39723" s="6"/>
    </row>
    <row r="39724" spans="1:28">
      <c r="A39724" s="2"/>
      <c r="B39724" s="2"/>
      <c r="C39724" s="2"/>
      <c r="G39724" s="94"/>
      <c r="H39724" s="94"/>
      <c r="I39724" s="94"/>
      <c r="J39724" s="2"/>
      <c r="P39724" s="30"/>
      <c r="T39724" s="2"/>
      <c r="V39724" s="2"/>
      <c r="W39724" s="28"/>
      <c r="Y39724" s="30"/>
      <c r="Z39724" s="30"/>
      <c r="AB39724" s="6"/>
    </row>
    <row r="39725" spans="1:28">
      <c r="A39725" s="2"/>
      <c r="B39725" s="2"/>
      <c r="C39725" s="2"/>
      <c r="G39725" s="94"/>
      <c r="H39725" s="94"/>
      <c r="I39725" s="94"/>
      <c r="J39725" s="2"/>
      <c r="P39725" s="30"/>
      <c r="T39725" s="2"/>
      <c r="V39725" s="2"/>
      <c r="W39725" s="28"/>
      <c r="Y39725" s="30"/>
      <c r="Z39725" s="30"/>
      <c r="AB39725" s="6"/>
    </row>
    <row r="39726" spans="1:28">
      <c r="A39726" s="2"/>
      <c r="B39726" s="2"/>
      <c r="C39726" s="2"/>
      <c r="G39726" s="94"/>
      <c r="H39726" s="94"/>
      <c r="I39726" s="94"/>
      <c r="J39726" s="2"/>
      <c r="P39726" s="30"/>
      <c r="T39726" s="2"/>
      <c r="V39726" s="2"/>
      <c r="W39726" s="28"/>
      <c r="Y39726" s="30"/>
      <c r="Z39726" s="30"/>
      <c r="AB39726" s="6"/>
    </row>
    <row r="39727" spans="1:28">
      <c r="A39727" s="2"/>
      <c r="B39727" s="2"/>
      <c r="C39727" s="2"/>
      <c r="G39727" s="94"/>
      <c r="H39727" s="94"/>
      <c r="I39727" s="94"/>
      <c r="J39727" s="2"/>
      <c r="P39727" s="30"/>
      <c r="T39727" s="2"/>
      <c r="V39727" s="2"/>
      <c r="W39727" s="28"/>
      <c r="Y39727" s="30"/>
      <c r="Z39727" s="30"/>
      <c r="AB39727" s="6"/>
    </row>
    <row r="39728" spans="1:28">
      <c r="A39728" s="2"/>
      <c r="B39728" s="2"/>
      <c r="C39728" s="2"/>
      <c r="G39728" s="94"/>
      <c r="H39728" s="94"/>
      <c r="I39728" s="94"/>
      <c r="J39728" s="2"/>
      <c r="P39728" s="30"/>
      <c r="T39728" s="2"/>
      <c r="V39728" s="2"/>
      <c r="W39728" s="28"/>
      <c r="Y39728" s="30"/>
      <c r="Z39728" s="30"/>
      <c r="AB39728" s="6"/>
    </row>
    <row r="39729" spans="1:28">
      <c r="A39729" s="2"/>
      <c r="B39729" s="2"/>
      <c r="C39729" s="2"/>
      <c r="G39729" s="94"/>
      <c r="H39729" s="94"/>
      <c r="I39729" s="94"/>
      <c r="J39729" s="2"/>
      <c r="P39729" s="30"/>
      <c r="T39729" s="2"/>
      <c r="V39729" s="2"/>
      <c r="W39729" s="28"/>
      <c r="Y39729" s="30"/>
      <c r="Z39729" s="30"/>
      <c r="AB39729" s="6"/>
    </row>
    <row r="39730" spans="1:28">
      <c r="A39730" s="2"/>
      <c r="B39730" s="2"/>
      <c r="C39730" s="2"/>
      <c r="G39730" s="94"/>
      <c r="H39730" s="94"/>
      <c r="I39730" s="94"/>
      <c r="J39730" s="2"/>
      <c r="P39730" s="30"/>
      <c r="T39730" s="2"/>
      <c r="V39730" s="2"/>
      <c r="W39730" s="28"/>
      <c r="Y39730" s="30"/>
      <c r="Z39730" s="30"/>
      <c r="AB39730" s="6"/>
    </row>
    <row r="39731" spans="1:28">
      <c r="A39731" s="2"/>
      <c r="B39731" s="2"/>
      <c r="C39731" s="2"/>
      <c r="G39731" s="94"/>
      <c r="H39731" s="94"/>
      <c r="I39731" s="94"/>
      <c r="J39731" s="2"/>
      <c r="P39731" s="30"/>
      <c r="T39731" s="2"/>
      <c r="V39731" s="2"/>
      <c r="W39731" s="28"/>
      <c r="Y39731" s="30"/>
      <c r="Z39731" s="30"/>
      <c r="AB39731" s="6"/>
    </row>
    <row r="39732" spans="1:28">
      <c r="A39732" s="2"/>
      <c r="B39732" s="2"/>
      <c r="C39732" s="2"/>
      <c r="G39732" s="94"/>
      <c r="H39732" s="94"/>
      <c r="I39732" s="94"/>
      <c r="J39732" s="2"/>
      <c r="P39732" s="30"/>
      <c r="T39732" s="2"/>
      <c r="V39732" s="2"/>
      <c r="W39732" s="28"/>
      <c r="Y39732" s="30"/>
      <c r="Z39732" s="30"/>
      <c r="AB39732" s="6"/>
    </row>
    <row r="39733" spans="1:28">
      <c r="A39733" s="2"/>
      <c r="B39733" s="2"/>
      <c r="C39733" s="2"/>
      <c r="G39733" s="94"/>
      <c r="H39733" s="94"/>
      <c r="I39733" s="94"/>
      <c r="J39733" s="2"/>
      <c r="P39733" s="30"/>
      <c r="T39733" s="2"/>
      <c r="V39733" s="2"/>
      <c r="W39733" s="28"/>
      <c r="Y39733" s="30"/>
      <c r="Z39733" s="30"/>
      <c r="AB39733" s="6"/>
    </row>
    <row r="39734" spans="1:28">
      <c r="A39734" s="2"/>
      <c r="B39734" s="2"/>
      <c r="C39734" s="2"/>
      <c r="G39734" s="94"/>
      <c r="H39734" s="94"/>
      <c r="I39734" s="94"/>
      <c r="J39734" s="2"/>
      <c r="P39734" s="30"/>
      <c r="T39734" s="2"/>
      <c r="V39734" s="2"/>
      <c r="W39734" s="28"/>
      <c r="Y39734" s="30"/>
      <c r="Z39734" s="30"/>
      <c r="AB39734" s="6"/>
    </row>
    <row r="39735" spans="1:28">
      <c r="A39735" s="2"/>
      <c r="B39735" s="2"/>
      <c r="C39735" s="2"/>
      <c r="G39735" s="94"/>
      <c r="H39735" s="94"/>
      <c r="I39735" s="94"/>
      <c r="J39735" s="2"/>
      <c r="P39735" s="30"/>
      <c r="T39735" s="2"/>
      <c r="V39735" s="2"/>
      <c r="W39735" s="28"/>
      <c r="Y39735" s="30"/>
      <c r="Z39735" s="30"/>
      <c r="AB39735" s="6"/>
    </row>
    <row r="39736" spans="1:28">
      <c r="A39736" s="2"/>
      <c r="B39736" s="2"/>
      <c r="C39736" s="2"/>
      <c r="G39736" s="94"/>
      <c r="H39736" s="94"/>
      <c r="I39736" s="94"/>
      <c r="J39736" s="2"/>
      <c r="P39736" s="30"/>
      <c r="T39736" s="2"/>
      <c r="V39736" s="2"/>
      <c r="W39736" s="28"/>
      <c r="Y39736" s="30"/>
      <c r="Z39736" s="30"/>
      <c r="AB39736" s="6"/>
    </row>
    <row r="39737" spans="1:28">
      <c r="A39737" s="2"/>
      <c r="B39737" s="2"/>
      <c r="C39737" s="2"/>
      <c r="G39737" s="94"/>
      <c r="H39737" s="94"/>
      <c r="I39737" s="94"/>
      <c r="J39737" s="2"/>
      <c r="P39737" s="30"/>
      <c r="T39737" s="2"/>
      <c r="V39737" s="2"/>
      <c r="W39737" s="28"/>
      <c r="Y39737" s="30"/>
      <c r="Z39737" s="30"/>
      <c r="AB39737" s="6"/>
    </row>
    <row r="39738" spans="1:28">
      <c r="A39738" s="2"/>
      <c r="B39738" s="2"/>
      <c r="C39738" s="2"/>
      <c r="G39738" s="94"/>
      <c r="H39738" s="94"/>
      <c r="I39738" s="94"/>
      <c r="J39738" s="2"/>
      <c r="P39738" s="30"/>
      <c r="T39738" s="2"/>
      <c r="V39738" s="2"/>
      <c r="W39738" s="28"/>
      <c r="Y39738" s="30"/>
      <c r="Z39738" s="30"/>
      <c r="AB39738" s="6"/>
    </row>
    <row r="39739" spans="1:28">
      <c r="A39739" s="2"/>
      <c r="B39739" s="2"/>
      <c r="C39739" s="2"/>
      <c r="G39739" s="94"/>
      <c r="H39739" s="94"/>
      <c r="I39739" s="94"/>
      <c r="J39739" s="2"/>
      <c r="P39739" s="30"/>
      <c r="T39739" s="2"/>
      <c r="V39739" s="2"/>
      <c r="W39739" s="28"/>
      <c r="Y39739" s="30"/>
      <c r="Z39739" s="30"/>
      <c r="AB39739" s="6"/>
    </row>
    <row r="39740" spans="1:28">
      <c r="A39740" s="2"/>
      <c r="B39740" s="2"/>
      <c r="C39740" s="2"/>
      <c r="G39740" s="94"/>
      <c r="H39740" s="94"/>
      <c r="I39740" s="94"/>
      <c r="J39740" s="2"/>
      <c r="P39740" s="30"/>
      <c r="T39740" s="2"/>
      <c r="V39740" s="2"/>
      <c r="W39740" s="28"/>
      <c r="Y39740" s="30"/>
      <c r="Z39740" s="30"/>
      <c r="AB39740" s="6"/>
    </row>
    <row r="39741" spans="1:28">
      <c r="A39741" s="2"/>
      <c r="B39741" s="2"/>
      <c r="C39741" s="2"/>
      <c r="G39741" s="94"/>
      <c r="H39741" s="94"/>
      <c r="I39741" s="94"/>
      <c r="J39741" s="2"/>
      <c r="P39741" s="30"/>
      <c r="T39741" s="2"/>
      <c r="V39741" s="2"/>
      <c r="W39741" s="28"/>
      <c r="Y39741" s="30"/>
      <c r="Z39741" s="30"/>
      <c r="AB39741" s="6"/>
    </row>
    <row r="39742" spans="1:28">
      <c r="A39742" s="2"/>
      <c r="B39742" s="2"/>
      <c r="C39742" s="2"/>
      <c r="G39742" s="94"/>
      <c r="H39742" s="94"/>
      <c r="I39742" s="94"/>
      <c r="J39742" s="2"/>
      <c r="P39742" s="30"/>
      <c r="T39742" s="2"/>
      <c r="V39742" s="2"/>
      <c r="W39742" s="28"/>
      <c r="Y39742" s="30"/>
      <c r="Z39742" s="30"/>
      <c r="AB39742" s="6"/>
    </row>
    <row r="39743" spans="1:28">
      <c r="A39743" s="2"/>
      <c r="B39743" s="2"/>
      <c r="C39743" s="2"/>
      <c r="G39743" s="94"/>
      <c r="H39743" s="94"/>
      <c r="I39743" s="94"/>
      <c r="J39743" s="2"/>
      <c r="P39743" s="30"/>
      <c r="T39743" s="2"/>
      <c r="V39743" s="2"/>
      <c r="W39743" s="28"/>
      <c r="Y39743" s="30"/>
      <c r="Z39743" s="30"/>
      <c r="AB39743" s="6"/>
    </row>
    <row r="39744" spans="1:28">
      <c r="A39744" s="2"/>
      <c r="B39744" s="2"/>
      <c r="C39744" s="2"/>
      <c r="G39744" s="94"/>
      <c r="H39744" s="94"/>
      <c r="I39744" s="94"/>
      <c r="J39744" s="2"/>
      <c r="P39744" s="30"/>
      <c r="T39744" s="2"/>
      <c r="V39744" s="2"/>
      <c r="W39744" s="28"/>
      <c r="Y39744" s="30"/>
      <c r="Z39744" s="30"/>
      <c r="AB39744" s="6"/>
    </row>
    <row r="39745" spans="1:28">
      <c r="A39745" s="2"/>
      <c r="B39745" s="2"/>
      <c r="C39745" s="2"/>
      <c r="G39745" s="94"/>
      <c r="H39745" s="94"/>
      <c r="I39745" s="94"/>
      <c r="J39745" s="2"/>
      <c r="P39745" s="30"/>
      <c r="T39745" s="2"/>
      <c r="V39745" s="2"/>
      <c r="W39745" s="28"/>
      <c r="Y39745" s="30"/>
      <c r="Z39745" s="30"/>
      <c r="AB39745" s="6"/>
    </row>
    <row r="39746" spans="1:28">
      <c r="A39746" s="2"/>
      <c r="B39746" s="2"/>
      <c r="C39746" s="2"/>
      <c r="G39746" s="94"/>
      <c r="H39746" s="94"/>
      <c r="I39746" s="94"/>
      <c r="J39746" s="2"/>
      <c r="P39746" s="30"/>
      <c r="T39746" s="2"/>
      <c r="V39746" s="2"/>
      <c r="W39746" s="28"/>
      <c r="Y39746" s="30"/>
      <c r="Z39746" s="30"/>
      <c r="AB39746" s="6"/>
    </row>
    <row r="39747" spans="1:28">
      <c r="A39747" s="2"/>
      <c r="B39747" s="2"/>
      <c r="C39747" s="2"/>
      <c r="G39747" s="94"/>
      <c r="H39747" s="94"/>
      <c r="I39747" s="94"/>
      <c r="J39747" s="2"/>
      <c r="P39747" s="30"/>
      <c r="T39747" s="2"/>
      <c r="V39747" s="2"/>
      <c r="W39747" s="28"/>
      <c r="Y39747" s="30"/>
      <c r="Z39747" s="30"/>
      <c r="AB39747" s="6"/>
    </row>
    <row r="39748" spans="1:28">
      <c r="A39748" s="2"/>
      <c r="B39748" s="2"/>
      <c r="C39748" s="2"/>
      <c r="G39748" s="94"/>
      <c r="H39748" s="94"/>
      <c r="I39748" s="94"/>
      <c r="J39748" s="2"/>
      <c r="P39748" s="30"/>
      <c r="T39748" s="2"/>
      <c r="V39748" s="2"/>
      <c r="W39748" s="28"/>
      <c r="Y39748" s="30"/>
      <c r="Z39748" s="30"/>
      <c r="AB39748" s="6"/>
    </row>
    <row r="39749" spans="1:28">
      <c r="A39749" s="2"/>
      <c r="B39749" s="2"/>
      <c r="C39749" s="2"/>
      <c r="G39749" s="94"/>
      <c r="H39749" s="94"/>
      <c r="I39749" s="94"/>
      <c r="J39749" s="2"/>
      <c r="P39749" s="30"/>
      <c r="T39749" s="2"/>
      <c r="V39749" s="2"/>
      <c r="W39749" s="28"/>
      <c r="Y39749" s="30"/>
      <c r="Z39749" s="30"/>
      <c r="AB39749" s="6"/>
    </row>
    <row r="39750" spans="1:28">
      <c r="A39750" s="2"/>
      <c r="B39750" s="2"/>
      <c r="C39750" s="2"/>
      <c r="G39750" s="94"/>
      <c r="H39750" s="94"/>
      <c r="I39750" s="94"/>
      <c r="J39750" s="2"/>
      <c r="P39750" s="30"/>
      <c r="T39750" s="2"/>
      <c r="V39750" s="2"/>
      <c r="W39750" s="28"/>
      <c r="Y39750" s="30"/>
      <c r="Z39750" s="30"/>
      <c r="AB39750" s="6"/>
    </row>
    <row r="39751" spans="1:28">
      <c r="A39751" s="2"/>
      <c r="B39751" s="2"/>
      <c r="C39751" s="2"/>
      <c r="G39751" s="94"/>
      <c r="H39751" s="94"/>
      <c r="I39751" s="94"/>
      <c r="J39751" s="2"/>
      <c r="P39751" s="30"/>
      <c r="T39751" s="2"/>
      <c r="V39751" s="2"/>
      <c r="W39751" s="28"/>
      <c r="Y39751" s="30"/>
      <c r="Z39751" s="30"/>
      <c r="AB39751" s="6"/>
    </row>
    <row r="39752" spans="1:28">
      <c r="A39752" s="2"/>
      <c r="B39752" s="2"/>
      <c r="C39752" s="2"/>
      <c r="G39752" s="94"/>
      <c r="H39752" s="94"/>
      <c r="I39752" s="94"/>
      <c r="J39752" s="2"/>
      <c r="P39752" s="30"/>
      <c r="T39752" s="2"/>
      <c r="V39752" s="2"/>
      <c r="W39752" s="28"/>
      <c r="Y39752" s="30"/>
      <c r="Z39752" s="30"/>
      <c r="AB39752" s="6"/>
    </row>
    <row r="39753" spans="1:28">
      <c r="A39753" s="2"/>
      <c r="B39753" s="2"/>
      <c r="C39753" s="2"/>
      <c r="G39753" s="94"/>
      <c r="H39753" s="94"/>
      <c r="I39753" s="94"/>
      <c r="J39753" s="2"/>
      <c r="P39753" s="30"/>
      <c r="T39753" s="2"/>
      <c r="V39753" s="2"/>
      <c r="W39753" s="28"/>
      <c r="Y39753" s="30"/>
      <c r="Z39753" s="30"/>
      <c r="AB39753" s="6"/>
    </row>
    <row r="39754" spans="1:28">
      <c r="A39754" s="2"/>
      <c r="B39754" s="2"/>
      <c r="C39754" s="2"/>
      <c r="G39754" s="94"/>
      <c r="H39754" s="94"/>
      <c r="I39754" s="94"/>
      <c r="J39754" s="2"/>
      <c r="P39754" s="30"/>
      <c r="T39754" s="2"/>
      <c r="V39754" s="2"/>
      <c r="W39754" s="28"/>
      <c r="Y39754" s="30"/>
      <c r="Z39754" s="30"/>
      <c r="AB39754" s="6"/>
    </row>
    <row r="39755" spans="1:28">
      <c r="A39755" s="2"/>
      <c r="B39755" s="2"/>
      <c r="C39755" s="2"/>
      <c r="G39755" s="94"/>
      <c r="H39755" s="94"/>
      <c r="I39755" s="94"/>
      <c r="J39755" s="2"/>
      <c r="P39755" s="30"/>
      <c r="T39755" s="2"/>
      <c r="V39755" s="2"/>
      <c r="W39755" s="28"/>
      <c r="Y39755" s="30"/>
      <c r="Z39755" s="30"/>
      <c r="AB39755" s="6"/>
    </row>
    <row r="39756" spans="1:28">
      <c r="A39756" s="2"/>
      <c r="B39756" s="2"/>
      <c r="C39756" s="2"/>
      <c r="G39756" s="94"/>
      <c r="H39756" s="94"/>
      <c r="I39756" s="94"/>
      <c r="J39756" s="2"/>
      <c r="P39756" s="30"/>
      <c r="T39756" s="2"/>
      <c r="V39756" s="2"/>
      <c r="W39756" s="28"/>
      <c r="Y39756" s="30"/>
      <c r="Z39756" s="30"/>
      <c r="AB39756" s="6"/>
    </row>
    <row r="39757" spans="1:28">
      <c r="A39757" s="2"/>
      <c r="B39757" s="2"/>
      <c r="C39757" s="2"/>
      <c r="G39757" s="94"/>
      <c r="H39757" s="94"/>
      <c r="I39757" s="94"/>
      <c r="J39757" s="2"/>
      <c r="P39757" s="30"/>
      <c r="T39757" s="2"/>
      <c r="V39757" s="2"/>
      <c r="W39757" s="28"/>
      <c r="Y39757" s="30"/>
      <c r="Z39757" s="30"/>
      <c r="AB39757" s="6"/>
    </row>
    <row r="39758" spans="1:28">
      <c r="A39758" s="2"/>
      <c r="B39758" s="2"/>
      <c r="C39758" s="2"/>
      <c r="G39758" s="94"/>
      <c r="H39758" s="94"/>
      <c r="I39758" s="94"/>
      <c r="J39758" s="2"/>
      <c r="P39758" s="30"/>
      <c r="T39758" s="2"/>
      <c r="V39758" s="2"/>
      <c r="W39758" s="28"/>
      <c r="Y39758" s="30"/>
      <c r="Z39758" s="30"/>
      <c r="AB39758" s="6"/>
    </row>
    <row r="39759" spans="1:28">
      <c r="A39759" s="2"/>
      <c r="B39759" s="2"/>
      <c r="C39759" s="2"/>
      <c r="G39759" s="94"/>
      <c r="H39759" s="94"/>
      <c r="I39759" s="94"/>
      <c r="J39759" s="2"/>
      <c r="P39759" s="30"/>
      <c r="T39759" s="2"/>
      <c r="V39759" s="2"/>
      <c r="W39759" s="28"/>
      <c r="Y39759" s="30"/>
      <c r="Z39759" s="30"/>
      <c r="AB39759" s="6"/>
    </row>
    <row r="39760" spans="1:28">
      <c r="A39760" s="2"/>
      <c r="B39760" s="2"/>
      <c r="C39760" s="2"/>
      <c r="G39760" s="94"/>
      <c r="H39760" s="94"/>
      <c r="I39760" s="94"/>
      <c r="J39760" s="2"/>
      <c r="P39760" s="30"/>
      <c r="T39760" s="2"/>
      <c r="V39760" s="2"/>
      <c r="W39760" s="28"/>
      <c r="Y39760" s="30"/>
      <c r="Z39760" s="30"/>
      <c r="AB39760" s="6"/>
    </row>
    <row r="39761" spans="1:28">
      <c r="A39761" s="2"/>
      <c r="B39761" s="2"/>
      <c r="C39761" s="2"/>
      <c r="G39761" s="94"/>
      <c r="H39761" s="94"/>
      <c r="I39761" s="94"/>
      <c r="J39761" s="2"/>
      <c r="P39761" s="30"/>
      <c r="T39761" s="2"/>
      <c r="V39761" s="2"/>
      <c r="W39761" s="28"/>
      <c r="Y39761" s="30"/>
      <c r="Z39761" s="30"/>
      <c r="AB39761" s="6"/>
    </row>
    <row r="39762" spans="1:28">
      <c r="A39762" s="2"/>
      <c r="B39762" s="2"/>
      <c r="C39762" s="2"/>
      <c r="G39762" s="94"/>
      <c r="H39762" s="94"/>
      <c r="I39762" s="94"/>
      <c r="J39762" s="2"/>
      <c r="P39762" s="30"/>
      <c r="T39762" s="2"/>
      <c r="V39762" s="2"/>
      <c r="W39762" s="28"/>
      <c r="Y39762" s="30"/>
      <c r="Z39762" s="30"/>
      <c r="AB39762" s="6"/>
    </row>
    <row r="39763" spans="1:28">
      <c r="A39763" s="2"/>
      <c r="B39763" s="2"/>
      <c r="C39763" s="2"/>
      <c r="G39763" s="94"/>
      <c r="H39763" s="94"/>
      <c r="I39763" s="94"/>
      <c r="J39763" s="2"/>
      <c r="P39763" s="30"/>
      <c r="T39763" s="2"/>
      <c r="V39763" s="2"/>
      <c r="W39763" s="28"/>
      <c r="Y39763" s="30"/>
      <c r="Z39763" s="30"/>
      <c r="AB39763" s="6"/>
    </row>
    <row r="39764" spans="1:28">
      <c r="A39764" s="2"/>
      <c r="B39764" s="2"/>
      <c r="C39764" s="2"/>
      <c r="G39764" s="94"/>
      <c r="H39764" s="94"/>
      <c r="I39764" s="94"/>
      <c r="J39764" s="2"/>
      <c r="P39764" s="30"/>
      <c r="T39764" s="2"/>
      <c r="V39764" s="2"/>
      <c r="W39764" s="28"/>
      <c r="Y39764" s="30"/>
      <c r="Z39764" s="30"/>
      <c r="AB39764" s="6"/>
    </row>
    <row r="39765" spans="1:28">
      <c r="A39765" s="2"/>
      <c r="B39765" s="2"/>
      <c r="C39765" s="2"/>
      <c r="G39765" s="94"/>
      <c r="H39765" s="94"/>
      <c r="I39765" s="94"/>
      <c r="J39765" s="2"/>
      <c r="P39765" s="30"/>
      <c r="T39765" s="2"/>
      <c r="V39765" s="2"/>
      <c r="W39765" s="28"/>
      <c r="Y39765" s="30"/>
      <c r="Z39765" s="30"/>
      <c r="AB39765" s="6"/>
    </row>
    <row r="39766" spans="1:28">
      <c r="A39766" s="2"/>
      <c r="B39766" s="2"/>
      <c r="C39766" s="2"/>
      <c r="G39766" s="94"/>
      <c r="H39766" s="94"/>
      <c r="I39766" s="94"/>
      <c r="J39766" s="2"/>
      <c r="P39766" s="30"/>
      <c r="T39766" s="2"/>
      <c r="V39766" s="2"/>
      <c r="W39766" s="28"/>
      <c r="Y39766" s="30"/>
      <c r="Z39766" s="30"/>
      <c r="AB39766" s="6"/>
    </row>
    <row r="39767" spans="1:28">
      <c r="A39767" s="2"/>
      <c r="B39767" s="2"/>
      <c r="C39767" s="2"/>
      <c r="G39767" s="94"/>
      <c r="H39767" s="94"/>
      <c r="I39767" s="94"/>
      <c r="J39767" s="2"/>
      <c r="P39767" s="30"/>
      <c r="T39767" s="2"/>
      <c r="V39767" s="2"/>
      <c r="W39767" s="28"/>
      <c r="Y39767" s="30"/>
      <c r="Z39767" s="30"/>
      <c r="AB39767" s="6"/>
    </row>
    <row r="39768" spans="1:28">
      <c r="A39768" s="2"/>
      <c r="B39768" s="2"/>
      <c r="C39768" s="2"/>
      <c r="G39768" s="94"/>
      <c r="H39768" s="94"/>
      <c r="I39768" s="94"/>
      <c r="J39768" s="2"/>
      <c r="P39768" s="30"/>
      <c r="T39768" s="2"/>
      <c r="V39768" s="2"/>
      <c r="W39768" s="28"/>
      <c r="Y39768" s="30"/>
      <c r="Z39768" s="30"/>
      <c r="AB39768" s="6"/>
    </row>
    <row r="39769" spans="1:28">
      <c r="A39769" s="2"/>
      <c r="B39769" s="2"/>
      <c r="C39769" s="2"/>
      <c r="G39769" s="94"/>
      <c r="H39769" s="94"/>
      <c r="I39769" s="94"/>
      <c r="J39769" s="2"/>
      <c r="P39769" s="30"/>
      <c r="T39769" s="2"/>
      <c r="V39769" s="2"/>
      <c r="W39769" s="28"/>
      <c r="Y39769" s="30"/>
      <c r="Z39769" s="30"/>
      <c r="AB39769" s="6"/>
    </row>
    <row r="39770" spans="1:28">
      <c r="A39770" s="2"/>
      <c r="B39770" s="2"/>
      <c r="C39770" s="2"/>
      <c r="G39770" s="94"/>
      <c r="H39770" s="94"/>
      <c r="I39770" s="94"/>
      <c r="J39770" s="2"/>
      <c r="P39770" s="30"/>
      <c r="T39770" s="2"/>
      <c r="V39770" s="2"/>
      <c r="W39770" s="28"/>
      <c r="Y39770" s="30"/>
      <c r="Z39770" s="30"/>
      <c r="AB39770" s="6"/>
    </row>
    <row r="39771" spans="1:28">
      <c r="A39771" s="2"/>
      <c r="B39771" s="2"/>
      <c r="C39771" s="2"/>
      <c r="G39771" s="94"/>
      <c r="H39771" s="94"/>
      <c r="I39771" s="94"/>
      <c r="J39771" s="2"/>
      <c r="P39771" s="30"/>
      <c r="T39771" s="2"/>
      <c r="V39771" s="2"/>
      <c r="W39771" s="28"/>
      <c r="Y39771" s="30"/>
      <c r="Z39771" s="30"/>
      <c r="AB39771" s="6"/>
    </row>
    <row r="39772" spans="1:28">
      <c r="A39772" s="2"/>
      <c r="B39772" s="2"/>
      <c r="C39772" s="2"/>
      <c r="G39772" s="94"/>
      <c r="H39772" s="94"/>
      <c r="I39772" s="94"/>
      <c r="J39772" s="2"/>
      <c r="P39772" s="30"/>
      <c r="T39772" s="2"/>
      <c r="V39772" s="2"/>
      <c r="W39772" s="28"/>
      <c r="Y39772" s="30"/>
      <c r="Z39772" s="30"/>
      <c r="AB39772" s="6"/>
    </row>
    <row r="39773" spans="1:28">
      <c r="A39773" s="2"/>
      <c r="B39773" s="2"/>
      <c r="C39773" s="2"/>
      <c r="G39773" s="94"/>
      <c r="H39773" s="94"/>
      <c r="I39773" s="94"/>
      <c r="J39773" s="2"/>
      <c r="P39773" s="30"/>
      <c r="T39773" s="2"/>
      <c r="V39773" s="2"/>
      <c r="W39773" s="28"/>
      <c r="Y39773" s="30"/>
      <c r="Z39773" s="30"/>
      <c r="AB39773" s="6"/>
    </row>
    <row r="39774" spans="1:28">
      <c r="A39774" s="2"/>
      <c r="B39774" s="2"/>
      <c r="C39774" s="2"/>
      <c r="G39774" s="94"/>
      <c r="H39774" s="94"/>
      <c r="I39774" s="94"/>
      <c r="J39774" s="2"/>
      <c r="P39774" s="30"/>
      <c r="T39774" s="2"/>
      <c r="V39774" s="2"/>
      <c r="W39774" s="28"/>
      <c r="Y39774" s="30"/>
      <c r="Z39774" s="30"/>
      <c r="AB39774" s="6"/>
    </row>
    <row r="39775" spans="1:28">
      <c r="A39775" s="2"/>
      <c r="B39775" s="2"/>
      <c r="C39775" s="2"/>
      <c r="G39775" s="94"/>
      <c r="H39775" s="94"/>
      <c r="I39775" s="94"/>
      <c r="J39775" s="2"/>
      <c r="P39775" s="30"/>
      <c r="T39775" s="2"/>
      <c r="V39775" s="2"/>
      <c r="W39775" s="28"/>
      <c r="Y39775" s="30"/>
      <c r="Z39775" s="30"/>
      <c r="AB39775" s="6"/>
    </row>
    <row r="39776" spans="1:28">
      <c r="A39776" s="2"/>
      <c r="B39776" s="2"/>
      <c r="C39776" s="2"/>
      <c r="G39776" s="94"/>
      <c r="H39776" s="94"/>
      <c r="I39776" s="94"/>
      <c r="J39776" s="2"/>
      <c r="P39776" s="30"/>
      <c r="T39776" s="2"/>
      <c r="V39776" s="2"/>
      <c r="W39776" s="28"/>
      <c r="Y39776" s="30"/>
      <c r="Z39776" s="30"/>
      <c r="AB39776" s="6"/>
    </row>
    <row r="39777" spans="1:28">
      <c r="A39777" s="2"/>
      <c r="B39777" s="2"/>
      <c r="C39777" s="2"/>
      <c r="G39777" s="94"/>
      <c r="H39777" s="94"/>
      <c r="I39777" s="94"/>
      <c r="J39777" s="2"/>
      <c r="P39777" s="30"/>
      <c r="T39777" s="2"/>
      <c r="V39777" s="2"/>
      <c r="W39777" s="28"/>
      <c r="Y39777" s="30"/>
      <c r="Z39777" s="30"/>
      <c r="AB39777" s="6"/>
    </row>
    <row r="39778" spans="1:28">
      <c r="A39778" s="2"/>
      <c r="B39778" s="2"/>
      <c r="C39778" s="2"/>
      <c r="G39778" s="94"/>
      <c r="H39778" s="94"/>
      <c r="I39778" s="94"/>
      <c r="J39778" s="2"/>
      <c r="P39778" s="30"/>
      <c r="T39778" s="2"/>
      <c r="V39778" s="2"/>
      <c r="W39778" s="28"/>
      <c r="Y39778" s="30"/>
      <c r="Z39778" s="30"/>
      <c r="AB39778" s="6"/>
    </row>
    <row r="39779" spans="1:28">
      <c r="A39779" s="2"/>
      <c r="B39779" s="2"/>
      <c r="C39779" s="2"/>
      <c r="G39779" s="94"/>
      <c r="H39779" s="94"/>
      <c r="I39779" s="94"/>
      <c r="J39779" s="2"/>
      <c r="P39779" s="30"/>
      <c r="T39779" s="2"/>
      <c r="V39779" s="2"/>
      <c r="W39779" s="28"/>
      <c r="Y39779" s="30"/>
      <c r="Z39779" s="30"/>
      <c r="AB39779" s="6"/>
    </row>
    <row r="39780" spans="1:28">
      <c r="A39780" s="2"/>
      <c r="B39780" s="2"/>
      <c r="C39780" s="2"/>
      <c r="G39780" s="94"/>
      <c r="H39780" s="94"/>
      <c r="I39780" s="94"/>
      <c r="J39780" s="2"/>
      <c r="P39780" s="30"/>
      <c r="T39780" s="2"/>
      <c r="V39780" s="2"/>
      <c r="W39780" s="28"/>
      <c r="Y39780" s="30"/>
      <c r="Z39780" s="30"/>
      <c r="AB39780" s="6"/>
    </row>
    <row r="39781" spans="1:28">
      <c r="A39781" s="2"/>
      <c r="B39781" s="2"/>
      <c r="C39781" s="2"/>
      <c r="G39781" s="94"/>
      <c r="H39781" s="94"/>
      <c r="I39781" s="94"/>
      <c r="J39781" s="2"/>
      <c r="P39781" s="30"/>
      <c r="T39781" s="2"/>
      <c r="V39781" s="2"/>
      <c r="W39781" s="28"/>
      <c r="Y39781" s="30"/>
      <c r="Z39781" s="30"/>
      <c r="AB39781" s="6"/>
    </row>
    <row r="39782" spans="1:28">
      <c r="A39782" s="2"/>
      <c r="B39782" s="2"/>
      <c r="C39782" s="2"/>
      <c r="G39782" s="94"/>
      <c r="H39782" s="94"/>
      <c r="I39782" s="94"/>
      <c r="J39782" s="2"/>
      <c r="P39782" s="30"/>
      <c r="T39782" s="2"/>
      <c r="V39782" s="2"/>
      <c r="W39782" s="28"/>
      <c r="Y39782" s="30"/>
      <c r="Z39782" s="30"/>
      <c r="AB39782" s="6"/>
    </row>
    <row r="39783" spans="1:28">
      <c r="A39783" s="2"/>
      <c r="B39783" s="2"/>
      <c r="C39783" s="2"/>
      <c r="G39783" s="94"/>
      <c r="H39783" s="94"/>
      <c r="I39783" s="94"/>
      <c r="J39783" s="2"/>
      <c r="P39783" s="30"/>
      <c r="T39783" s="2"/>
      <c r="V39783" s="2"/>
      <c r="W39783" s="28"/>
      <c r="Y39783" s="30"/>
      <c r="Z39783" s="30"/>
      <c r="AB39783" s="6"/>
    </row>
    <row r="39784" spans="1:28">
      <c r="A39784" s="2"/>
      <c r="B39784" s="2"/>
      <c r="C39784" s="2"/>
      <c r="G39784" s="94"/>
      <c r="H39784" s="94"/>
      <c r="I39784" s="94"/>
      <c r="J39784" s="2"/>
      <c r="P39784" s="30"/>
      <c r="T39784" s="2"/>
      <c r="V39784" s="2"/>
      <c r="W39784" s="28"/>
      <c r="Y39784" s="30"/>
      <c r="Z39784" s="30"/>
      <c r="AB39784" s="6"/>
    </row>
    <row r="39785" spans="1:28">
      <c r="A39785" s="2"/>
      <c r="B39785" s="2"/>
      <c r="C39785" s="2"/>
      <c r="G39785" s="94"/>
      <c r="H39785" s="94"/>
      <c r="I39785" s="94"/>
      <c r="J39785" s="2"/>
      <c r="P39785" s="30"/>
      <c r="T39785" s="2"/>
      <c r="V39785" s="2"/>
      <c r="W39785" s="28"/>
      <c r="Y39785" s="30"/>
      <c r="Z39785" s="30"/>
      <c r="AB39785" s="6"/>
    </row>
    <row r="39786" spans="1:28">
      <c r="A39786" s="2"/>
      <c r="B39786" s="2"/>
      <c r="C39786" s="2"/>
      <c r="G39786" s="94"/>
      <c r="H39786" s="94"/>
      <c r="I39786" s="94"/>
      <c r="J39786" s="2"/>
      <c r="P39786" s="30"/>
      <c r="T39786" s="2"/>
      <c r="V39786" s="2"/>
      <c r="W39786" s="28"/>
      <c r="Y39786" s="30"/>
      <c r="Z39786" s="30"/>
      <c r="AB39786" s="6"/>
    </row>
    <row r="39787" spans="1:28">
      <c r="A39787" s="2"/>
      <c r="B39787" s="2"/>
      <c r="C39787" s="2"/>
      <c r="G39787" s="94"/>
      <c r="H39787" s="94"/>
      <c r="I39787" s="94"/>
      <c r="J39787" s="2"/>
      <c r="P39787" s="30"/>
      <c r="T39787" s="2"/>
      <c r="V39787" s="2"/>
      <c r="W39787" s="28"/>
      <c r="Y39787" s="30"/>
      <c r="Z39787" s="30"/>
      <c r="AB39787" s="6"/>
    </row>
    <row r="39788" spans="1:28">
      <c r="A39788" s="2"/>
      <c r="B39788" s="2"/>
      <c r="C39788" s="2"/>
      <c r="G39788" s="94"/>
      <c r="H39788" s="94"/>
      <c r="I39788" s="94"/>
      <c r="J39788" s="2"/>
      <c r="P39788" s="30"/>
      <c r="T39788" s="2"/>
      <c r="V39788" s="2"/>
      <c r="W39788" s="28"/>
      <c r="Y39788" s="30"/>
      <c r="Z39788" s="30"/>
      <c r="AB39788" s="6"/>
    </row>
    <row r="39789" spans="1:28">
      <c r="A39789" s="2"/>
      <c r="B39789" s="2"/>
      <c r="C39789" s="2"/>
      <c r="G39789" s="94"/>
      <c r="H39789" s="94"/>
      <c r="I39789" s="94"/>
      <c r="J39789" s="2"/>
      <c r="P39789" s="30"/>
      <c r="T39789" s="2"/>
      <c r="V39789" s="2"/>
      <c r="W39789" s="28"/>
      <c r="Y39789" s="30"/>
      <c r="Z39789" s="30"/>
      <c r="AB39789" s="6"/>
    </row>
    <row r="39790" spans="1:28">
      <c r="A39790" s="2"/>
      <c r="B39790" s="2"/>
      <c r="C39790" s="2"/>
      <c r="G39790" s="94"/>
      <c r="H39790" s="94"/>
      <c r="I39790" s="94"/>
      <c r="J39790" s="2"/>
      <c r="P39790" s="30"/>
      <c r="T39790" s="2"/>
      <c r="V39790" s="2"/>
      <c r="W39790" s="28"/>
      <c r="Y39790" s="30"/>
      <c r="Z39790" s="30"/>
      <c r="AB39790" s="6"/>
    </row>
    <row r="39791" spans="1:28">
      <c r="A39791" s="2"/>
      <c r="B39791" s="2"/>
      <c r="C39791" s="2"/>
      <c r="G39791" s="94"/>
      <c r="H39791" s="94"/>
      <c r="I39791" s="94"/>
      <c r="J39791" s="2"/>
      <c r="P39791" s="30"/>
      <c r="T39791" s="2"/>
      <c r="V39791" s="2"/>
      <c r="W39791" s="28"/>
      <c r="Y39791" s="30"/>
      <c r="Z39791" s="30"/>
      <c r="AB39791" s="6"/>
    </row>
    <row r="39792" spans="1:28">
      <c r="A39792" s="2"/>
      <c r="B39792" s="2"/>
      <c r="C39792" s="2"/>
      <c r="G39792" s="94"/>
      <c r="H39792" s="94"/>
      <c r="I39792" s="94"/>
      <c r="J39792" s="2"/>
      <c r="P39792" s="30"/>
      <c r="T39792" s="2"/>
      <c r="V39792" s="2"/>
      <c r="W39792" s="28"/>
      <c r="Y39792" s="30"/>
      <c r="Z39792" s="30"/>
      <c r="AB39792" s="6"/>
    </row>
    <row r="39793" spans="1:28">
      <c r="A39793" s="2"/>
      <c r="B39793" s="2"/>
      <c r="C39793" s="2"/>
      <c r="G39793" s="94"/>
      <c r="H39793" s="94"/>
      <c r="I39793" s="94"/>
      <c r="J39793" s="2"/>
      <c r="P39793" s="30"/>
      <c r="T39793" s="2"/>
      <c r="V39793" s="2"/>
      <c r="W39793" s="28"/>
      <c r="Y39793" s="30"/>
      <c r="Z39793" s="30"/>
      <c r="AB39793" s="6"/>
    </row>
    <row r="39794" spans="1:28">
      <c r="A39794" s="2"/>
      <c r="B39794" s="2"/>
      <c r="C39794" s="2"/>
      <c r="G39794" s="94"/>
      <c r="H39794" s="94"/>
      <c r="I39794" s="94"/>
      <c r="J39794" s="2"/>
      <c r="P39794" s="30"/>
      <c r="T39794" s="2"/>
      <c r="V39794" s="2"/>
      <c r="W39794" s="28"/>
      <c r="Y39794" s="30"/>
      <c r="Z39794" s="30"/>
      <c r="AB39794" s="6"/>
    </row>
    <row r="39795" spans="1:28">
      <c r="A39795" s="2"/>
      <c r="B39795" s="2"/>
      <c r="C39795" s="2"/>
      <c r="G39795" s="94"/>
      <c r="H39795" s="94"/>
      <c r="I39795" s="94"/>
      <c r="J39795" s="2"/>
      <c r="P39795" s="30"/>
      <c r="T39795" s="2"/>
      <c r="V39795" s="2"/>
      <c r="W39795" s="28"/>
      <c r="Y39795" s="30"/>
      <c r="Z39795" s="30"/>
      <c r="AB39795" s="6"/>
    </row>
    <row r="39796" spans="1:28">
      <c r="A39796" s="2"/>
      <c r="B39796" s="2"/>
      <c r="C39796" s="2"/>
      <c r="G39796" s="94"/>
      <c r="H39796" s="94"/>
      <c r="I39796" s="94"/>
      <c r="J39796" s="2"/>
      <c r="P39796" s="30"/>
      <c r="T39796" s="2"/>
      <c r="V39796" s="2"/>
      <c r="W39796" s="28"/>
      <c r="Y39796" s="30"/>
      <c r="Z39796" s="30"/>
      <c r="AB39796" s="6"/>
    </row>
    <row r="39797" spans="1:28">
      <c r="A39797" s="2"/>
      <c r="B39797" s="2"/>
      <c r="C39797" s="2"/>
      <c r="G39797" s="94"/>
      <c r="H39797" s="94"/>
      <c r="I39797" s="94"/>
      <c r="J39797" s="2"/>
      <c r="P39797" s="30"/>
      <c r="T39797" s="2"/>
      <c r="V39797" s="2"/>
      <c r="W39797" s="28"/>
      <c r="Y39797" s="30"/>
      <c r="Z39797" s="30"/>
      <c r="AB39797" s="6"/>
    </row>
    <row r="39798" spans="1:28">
      <c r="A39798" s="2"/>
      <c r="B39798" s="2"/>
      <c r="C39798" s="2"/>
      <c r="G39798" s="94"/>
      <c r="H39798" s="94"/>
      <c r="I39798" s="94"/>
      <c r="J39798" s="2"/>
      <c r="P39798" s="30"/>
      <c r="T39798" s="2"/>
      <c r="V39798" s="2"/>
      <c r="W39798" s="28"/>
      <c r="Y39798" s="30"/>
      <c r="Z39798" s="30"/>
      <c r="AB39798" s="6"/>
    </row>
    <row r="39799" spans="1:28">
      <c r="A39799" s="2"/>
      <c r="B39799" s="2"/>
      <c r="C39799" s="2"/>
      <c r="G39799" s="94"/>
      <c r="H39799" s="94"/>
      <c r="I39799" s="94"/>
      <c r="J39799" s="2"/>
      <c r="P39799" s="30"/>
      <c r="T39799" s="2"/>
      <c r="V39799" s="2"/>
      <c r="W39799" s="28"/>
      <c r="Y39799" s="30"/>
      <c r="Z39799" s="30"/>
      <c r="AB39799" s="6"/>
    </row>
    <row r="39800" spans="1:28">
      <c r="A39800" s="2"/>
      <c r="B39800" s="2"/>
      <c r="C39800" s="2"/>
      <c r="G39800" s="94"/>
      <c r="H39800" s="94"/>
      <c r="I39800" s="94"/>
      <c r="J39800" s="2"/>
      <c r="P39800" s="30"/>
      <c r="T39800" s="2"/>
      <c r="V39800" s="2"/>
      <c r="W39800" s="28"/>
      <c r="Y39800" s="30"/>
      <c r="Z39800" s="30"/>
      <c r="AB39800" s="6"/>
    </row>
    <row r="39801" spans="1:28">
      <c r="A39801" s="2"/>
      <c r="B39801" s="2"/>
      <c r="C39801" s="2"/>
      <c r="G39801" s="94"/>
      <c r="H39801" s="94"/>
      <c r="I39801" s="94"/>
      <c r="J39801" s="2"/>
      <c r="P39801" s="30"/>
      <c r="T39801" s="2"/>
      <c r="V39801" s="2"/>
      <c r="W39801" s="28"/>
      <c r="Y39801" s="30"/>
      <c r="Z39801" s="30"/>
      <c r="AB39801" s="6"/>
    </row>
    <row r="39802" spans="1:28">
      <c r="A39802" s="2"/>
      <c r="B39802" s="2"/>
      <c r="C39802" s="2"/>
      <c r="G39802" s="94"/>
      <c r="H39802" s="94"/>
      <c r="I39802" s="94"/>
      <c r="J39802" s="2"/>
      <c r="P39802" s="30"/>
      <c r="T39802" s="2"/>
      <c r="V39802" s="2"/>
      <c r="W39802" s="28"/>
      <c r="Y39802" s="30"/>
      <c r="Z39802" s="30"/>
      <c r="AB39802" s="6"/>
    </row>
    <row r="39803" spans="1:28">
      <c r="A39803" s="2"/>
      <c r="B39803" s="2"/>
      <c r="C39803" s="2"/>
      <c r="G39803" s="94"/>
      <c r="H39803" s="94"/>
      <c r="I39803" s="94"/>
      <c r="J39803" s="2"/>
      <c r="P39803" s="30"/>
      <c r="T39803" s="2"/>
      <c r="V39803" s="2"/>
      <c r="W39803" s="28"/>
      <c r="Y39803" s="30"/>
      <c r="Z39803" s="30"/>
      <c r="AB39803" s="6"/>
    </row>
    <row r="39804" spans="1:28">
      <c r="A39804" s="2"/>
      <c r="B39804" s="2"/>
      <c r="C39804" s="2"/>
      <c r="G39804" s="94"/>
      <c r="H39804" s="94"/>
      <c r="I39804" s="94"/>
      <c r="J39804" s="2"/>
      <c r="P39804" s="30"/>
      <c r="T39804" s="2"/>
      <c r="V39804" s="2"/>
      <c r="W39804" s="28"/>
      <c r="Y39804" s="30"/>
      <c r="Z39804" s="30"/>
      <c r="AB39804" s="6"/>
    </row>
    <row r="39805" spans="1:28">
      <c r="A39805" s="2"/>
      <c r="B39805" s="2"/>
      <c r="C39805" s="2"/>
      <c r="G39805" s="94"/>
      <c r="H39805" s="94"/>
      <c r="I39805" s="94"/>
      <c r="J39805" s="2"/>
      <c r="P39805" s="30"/>
      <c r="T39805" s="2"/>
      <c r="V39805" s="2"/>
      <c r="W39805" s="28"/>
      <c r="Y39805" s="30"/>
      <c r="Z39805" s="30"/>
      <c r="AB39805" s="6"/>
    </row>
    <row r="39806" spans="1:28">
      <c r="A39806" s="2"/>
      <c r="B39806" s="2"/>
      <c r="C39806" s="2"/>
      <c r="G39806" s="94"/>
      <c r="H39806" s="94"/>
      <c r="I39806" s="94"/>
      <c r="J39806" s="2"/>
      <c r="P39806" s="30"/>
      <c r="T39806" s="2"/>
      <c r="V39806" s="2"/>
      <c r="W39806" s="28"/>
      <c r="Y39806" s="30"/>
      <c r="Z39806" s="30"/>
      <c r="AB39806" s="6"/>
    </row>
    <row r="39807" spans="1:28">
      <c r="A39807" s="2"/>
      <c r="B39807" s="2"/>
      <c r="C39807" s="2"/>
      <c r="G39807" s="94"/>
      <c r="H39807" s="94"/>
      <c r="I39807" s="94"/>
      <c r="J39807" s="2"/>
      <c r="P39807" s="30"/>
      <c r="T39807" s="2"/>
      <c r="V39807" s="2"/>
      <c r="W39807" s="28"/>
      <c r="Y39807" s="30"/>
      <c r="Z39807" s="30"/>
      <c r="AB39807" s="6"/>
    </row>
    <row r="39808" spans="1:28">
      <c r="A39808" s="2"/>
      <c r="B39808" s="2"/>
      <c r="C39808" s="2"/>
      <c r="G39808" s="94"/>
      <c r="H39808" s="94"/>
      <c r="I39808" s="94"/>
      <c r="J39808" s="2"/>
      <c r="P39808" s="30"/>
      <c r="T39808" s="2"/>
      <c r="V39808" s="2"/>
      <c r="W39808" s="28"/>
      <c r="Y39808" s="30"/>
      <c r="Z39808" s="30"/>
      <c r="AB39808" s="6"/>
    </row>
    <row r="39809" spans="1:28">
      <c r="A39809" s="2"/>
      <c r="B39809" s="2"/>
      <c r="C39809" s="2"/>
      <c r="G39809" s="94"/>
      <c r="H39809" s="94"/>
      <c r="I39809" s="94"/>
      <c r="J39809" s="2"/>
      <c r="P39809" s="30"/>
      <c r="T39809" s="2"/>
      <c r="V39809" s="2"/>
      <c r="W39809" s="28"/>
      <c r="Y39809" s="30"/>
      <c r="Z39809" s="30"/>
      <c r="AB39809" s="6"/>
    </row>
    <row r="39810" spans="1:28">
      <c r="A39810" s="2"/>
      <c r="B39810" s="2"/>
      <c r="C39810" s="2"/>
      <c r="G39810" s="94"/>
      <c r="H39810" s="94"/>
      <c r="I39810" s="94"/>
      <c r="J39810" s="2"/>
      <c r="P39810" s="30"/>
      <c r="T39810" s="2"/>
      <c r="V39810" s="2"/>
      <c r="W39810" s="28"/>
      <c r="Y39810" s="30"/>
      <c r="Z39810" s="30"/>
      <c r="AB39810" s="6"/>
    </row>
    <row r="39811" spans="1:28">
      <c r="A39811" s="2"/>
      <c r="B39811" s="2"/>
      <c r="C39811" s="2"/>
      <c r="G39811" s="94"/>
      <c r="H39811" s="94"/>
      <c r="I39811" s="94"/>
      <c r="J39811" s="2"/>
      <c r="P39811" s="30"/>
      <c r="T39811" s="2"/>
      <c r="V39811" s="2"/>
      <c r="W39811" s="28"/>
      <c r="Y39811" s="30"/>
      <c r="Z39811" s="30"/>
      <c r="AB39811" s="6"/>
    </row>
    <row r="39812" spans="1:28">
      <c r="A39812" s="2"/>
      <c r="B39812" s="2"/>
      <c r="C39812" s="2"/>
      <c r="G39812" s="94"/>
      <c r="H39812" s="94"/>
      <c r="I39812" s="94"/>
      <c r="J39812" s="2"/>
      <c r="P39812" s="30"/>
      <c r="T39812" s="2"/>
      <c r="V39812" s="2"/>
      <c r="W39812" s="28"/>
      <c r="Y39812" s="30"/>
      <c r="Z39812" s="30"/>
      <c r="AB39812" s="6"/>
    </row>
    <row r="39813" spans="1:28">
      <c r="A39813" s="2"/>
      <c r="B39813" s="2"/>
      <c r="C39813" s="2"/>
      <c r="G39813" s="94"/>
      <c r="H39813" s="94"/>
      <c r="I39813" s="94"/>
      <c r="J39813" s="2"/>
      <c r="P39813" s="30"/>
      <c r="T39813" s="2"/>
      <c r="V39813" s="2"/>
      <c r="W39813" s="28"/>
      <c r="Y39813" s="30"/>
      <c r="Z39813" s="30"/>
      <c r="AB39813" s="6"/>
    </row>
    <row r="39814" spans="1:28">
      <c r="A39814" s="2"/>
      <c r="B39814" s="2"/>
      <c r="C39814" s="2"/>
      <c r="G39814" s="94"/>
      <c r="H39814" s="94"/>
      <c r="I39814" s="94"/>
      <c r="J39814" s="2"/>
      <c r="P39814" s="30"/>
      <c r="T39814" s="2"/>
      <c r="V39814" s="2"/>
      <c r="W39814" s="28"/>
      <c r="Y39814" s="30"/>
      <c r="Z39814" s="30"/>
      <c r="AB39814" s="6"/>
    </row>
    <row r="39815" spans="1:28">
      <c r="A39815" s="2"/>
      <c r="B39815" s="2"/>
      <c r="C39815" s="2"/>
      <c r="G39815" s="94"/>
      <c r="H39815" s="94"/>
      <c r="I39815" s="94"/>
      <c r="J39815" s="2"/>
      <c r="P39815" s="30"/>
      <c r="T39815" s="2"/>
      <c r="V39815" s="2"/>
      <c r="W39815" s="28"/>
      <c r="Y39815" s="30"/>
      <c r="Z39815" s="30"/>
      <c r="AB39815" s="6"/>
    </row>
    <row r="39816" spans="1:28">
      <c r="A39816" s="2"/>
      <c r="B39816" s="2"/>
      <c r="C39816" s="2"/>
      <c r="G39816" s="94"/>
      <c r="H39816" s="94"/>
      <c r="I39816" s="94"/>
      <c r="J39816" s="2"/>
      <c r="P39816" s="30"/>
      <c r="T39816" s="2"/>
      <c r="V39816" s="2"/>
      <c r="W39816" s="28"/>
      <c r="Y39816" s="30"/>
      <c r="Z39816" s="30"/>
      <c r="AB39816" s="6"/>
    </row>
    <row r="39817" spans="1:28">
      <c r="A39817" s="2"/>
      <c r="B39817" s="2"/>
      <c r="C39817" s="2"/>
      <c r="G39817" s="94"/>
      <c r="H39817" s="94"/>
      <c r="I39817" s="94"/>
      <c r="J39817" s="2"/>
      <c r="P39817" s="30"/>
      <c r="T39817" s="2"/>
      <c r="V39817" s="2"/>
      <c r="W39817" s="28"/>
      <c r="Y39817" s="30"/>
      <c r="Z39817" s="30"/>
      <c r="AB39817" s="6"/>
    </row>
    <row r="39818" spans="1:28">
      <c r="A39818" s="2"/>
      <c r="B39818" s="2"/>
      <c r="C39818" s="2"/>
      <c r="G39818" s="94"/>
      <c r="H39818" s="94"/>
      <c r="I39818" s="94"/>
      <c r="J39818" s="2"/>
      <c r="P39818" s="30"/>
      <c r="T39818" s="2"/>
      <c r="V39818" s="2"/>
      <c r="W39818" s="28"/>
      <c r="Y39818" s="30"/>
      <c r="Z39818" s="30"/>
      <c r="AB39818" s="6"/>
    </row>
    <row r="39819" spans="1:28">
      <c r="A39819" s="2"/>
      <c r="B39819" s="2"/>
      <c r="C39819" s="2"/>
      <c r="G39819" s="94"/>
      <c r="H39819" s="94"/>
      <c r="I39819" s="94"/>
      <c r="J39819" s="2"/>
      <c r="P39819" s="30"/>
      <c r="T39819" s="2"/>
      <c r="V39819" s="2"/>
      <c r="W39819" s="28"/>
      <c r="Y39819" s="30"/>
      <c r="Z39819" s="30"/>
      <c r="AB39819" s="6"/>
    </row>
    <row r="39820" spans="1:28">
      <c r="A39820" s="2"/>
      <c r="B39820" s="2"/>
      <c r="C39820" s="2"/>
      <c r="G39820" s="94"/>
      <c r="H39820" s="94"/>
      <c r="I39820" s="94"/>
      <c r="J39820" s="2"/>
      <c r="P39820" s="30"/>
      <c r="T39820" s="2"/>
      <c r="V39820" s="2"/>
      <c r="W39820" s="28"/>
      <c r="Y39820" s="30"/>
      <c r="Z39820" s="30"/>
      <c r="AB39820" s="6"/>
    </row>
    <row r="39821" spans="1:28">
      <c r="A39821" s="2"/>
      <c r="B39821" s="2"/>
      <c r="C39821" s="2"/>
      <c r="G39821" s="94"/>
      <c r="H39821" s="94"/>
      <c r="I39821" s="94"/>
      <c r="J39821" s="2"/>
      <c r="P39821" s="30"/>
      <c r="T39821" s="2"/>
      <c r="V39821" s="2"/>
      <c r="W39821" s="28"/>
      <c r="Y39821" s="30"/>
      <c r="Z39821" s="30"/>
      <c r="AB39821" s="6"/>
    </row>
    <row r="39822" spans="1:28">
      <c r="A39822" s="2"/>
      <c r="B39822" s="2"/>
      <c r="C39822" s="2"/>
      <c r="G39822" s="94"/>
      <c r="H39822" s="94"/>
      <c r="I39822" s="94"/>
      <c r="J39822" s="2"/>
      <c r="P39822" s="30"/>
      <c r="T39822" s="2"/>
      <c r="V39822" s="2"/>
      <c r="W39822" s="28"/>
      <c r="Y39822" s="30"/>
      <c r="Z39822" s="30"/>
      <c r="AB39822" s="6"/>
    </row>
    <row r="39823" spans="1:28">
      <c r="A39823" s="2"/>
      <c r="B39823" s="2"/>
      <c r="C39823" s="2"/>
      <c r="G39823" s="94"/>
      <c r="H39823" s="94"/>
      <c r="I39823" s="94"/>
      <c r="J39823" s="2"/>
      <c r="P39823" s="30"/>
      <c r="T39823" s="2"/>
      <c r="V39823" s="2"/>
      <c r="W39823" s="28"/>
      <c r="Y39823" s="30"/>
      <c r="Z39823" s="30"/>
      <c r="AB39823" s="6"/>
    </row>
    <row r="39824" spans="1:28">
      <c r="A39824" s="2"/>
      <c r="B39824" s="2"/>
      <c r="C39824" s="2"/>
      <c r="G39824" s="94"/>
      <c r="H39824" s="94"/>
      <c r="I39824" s="94"/>
      <c r="J39824" s="2"/>
      <c r="P39824" s="30"/>
      <c r="T39824" s="2"/>
      <c r="V39824" s="2"/>
      <c r="W39824" s="28"/>
      <c r="Y39824" s="30"/>
      <c r="Z39824" s="30"/>
      <c r="AB39824" s="6"/>
    </row>
    <row r="39825" spans="1:28">
      <c r="A39825" s="2"/>
      <c r="B39825" s="2"/>
      <c r="C39825" s="2"/>
      <c r="G39825" s="94"/>
      <c r="H39825" s="94"/>
      <c r="I39825" s="94"/>
      <c r="J39825" s="2"/>
      <c r="P39825" s="30"/>
      <c r="T39825" s="2"/>
      <c r="V39825" s="2"/>
      <c r="W39825" s="28"/>
      <c r="Y39825" s="30"/>
      <c r="Z39825" s="30"/>
      <c r="AB39825" s="6"/>
    </row>
    <row r="39826" spans="1:28">
      <c r="A39826" s="2"/>
      <c r="B39826" s="2"/>
      <c r="C39826" s="2"/>
      <c r="G39826" s="94"/>
      <c r="H39826" s="94"/>
      <c r="I39826" s="94"/>
      <c r="J39826" s="2"/>
      <c r="P39826" s="30"/>
      <c r="T39826" s="2"/>
      <c r="V39826" s="2"/>
      <c r="W39826" s="28"/>
      <c r="Y39826" s="30"/>
      <c r="Z39826" s="30"/>
      <c r="AB39826" s="6"/>
    </row>
    <row r="39827" spans="1:28">
      <c r="A39827" s="2"/>
      <c r="B39827" s="2"/>
      <c r="C39827" s="2"/>
      <c r="G39827" s="94"/>
      <c r="H39827" s="94"/>
      <c r="I39827" s="94"/>
      <c r="J39827" s="2"/>
      <c r="P39827" s="30"/>
      <c r="T39827" s="2"/>
      <c r="V39827" s="2"/>
      <c r="W39827" s="28"/>
      <c r="Y39827" s="30"/>
      <c r="Z39827" s="30"/>
      <c r="AB39827" s="6"/>
    </row>
    <row r="39828" spans="1:28">
      <c r="A39828" s="2"/>
      <c r="B39828" s="2"/>
      <c r="C39828" s="2"/>
      <c r="G39828" s="94"/>
      <c r="H39828" s="94"/>
      <c r="I39828" s="94"/>
      <c r="J39828" s="2"/>
      <c r="P39828" s="30"/>
      <c r="T39828" s="2"/>
      <c r="V39828" s="2"/>
      <c r="W39828" s="28"/>
      <c r="Y39828" s="30"/>
      <c r="Z39828" s="30"/>
      <c r="AB39828" s="6"/>
    </row>
    <row r="39829" spans="1:28">
      <c r="A39829" s="2"/>
      <c r="B39829" s="2"/>
      <c r="C39829" s="2"/>
      <c r="G39829" s="94"/>
      <c r="H39829" s="94"/>
      <c r="I39829" s="94"/>
      <c r="J39829" s="2"/>
      <c r="P39829" s="30"/>
      <c r="T39829" s="2"/>
      <c r="V39829" s="2"/>
      <c r="W39829" s="28"/>
      <c r="Y39829" s="30"/>
      <c r="Z39829" s="30"/>
      <c r="AB39829" s="6"/>
    </row>
    <row r="39830" spans="1:28">
      <c r="A39830" s="2"/>
      <c r="B39830" s="2"/>
      <c r="C39830" s="2"/>
      <c r="G39830" s="94"/>
      <c r="H39830" s="94"/>
      <c r="I39830" s="94"/>
      <c r="J39830" s="2"/>
      <c r="P39830" s="30"/>
      <c r="T39830" s="2"/>
      <c r="V39830" s="2"/>
      <c r="W39830" s="28"/>
      <c r="Y39830" s="30"/>
      <c r="Z39830" s="30"/>
      <c r="AB39830" s="6"/>
    </row>
    <row r="39831" spans="1:28">
      <c r="A39831" s="2"/>
      <c r="B39831" s="2"/>
      <c r="C39831" s="2"/>
      <c r="G39831" s="94"/>
      <c r="H39831" s="94"/>
      <c r="I39831" s="94"/>
      <c r="J39831" s="2"/>
      <c r="P39831" s="30"/>
      <c r="T39831" s="2"/>
      <c r="V39831" s="2"/>
      <c r="W39831" s="28"/>
      <c r="Y39831" s="30"/>
      <c r="Z39831" s="30"/>
      <c r="AB39831" s="6"/>
    </row>
    <row r="39832" spans="1:28">
      <c r="A39832" s="2"/>
      <c r="B39832" s="2"/>
      <c r="C39832" s="2"/>
      <c r="G39832" s="94"/>
      <c r="H39832" s="94"/>
      <c r="I39832" s="94"/>
      <c r="J39832" s="2"/>
      <c r="P39832" s="30"/>
      <c r="T39832" s="2"/>
      <c r="V39832" s="2"/>
      <c r="W39832" s="28"/>
      <c r="Y39832" s="30"/>
      <c r="Z39832" s="30"/>
      <c r="AB39832" s="6"/>
    </row>
    <row r="39833" spans="1:28">
      <c r="A39833" s="2"/>
      <c r="B39833" s="2"/>
      <c r="C39833" s="2"/>
      <c r="G39833" s="94"/>
      <c r="H39833" s="94"/>
      <c r="I39833" s="94"/>
      <c r="J39833" s="2"/>
      <c r="P39833" s="30"/>
      <c r="T39833" s="2"/>
      <c r="V39833" s="2"/>
      <c r="W39833" s="28"/>
      <c r="Y39833" s="30"/>
      <c r="Z39833" s="30"/>
      <c r="AB39833" s="6"/>
    </row>
    <row r="39834" spans="1:28">
      <c r="A39834" s="2"/>
      <c r="B39834" s="2"/>
      <c r="C39834" s="2"/>
      <c r="G39834" s="94"/>
      <c r="H39834" s="94"/>
      <c r="I39834" s="94"/>
      <c r="J39834" s="2"/>
      <c r="P39834" s="30"/>
      <c r="T39834" s="2"/>
      <c r="V39834" s="2"/>
      <c r="W39834" s="28"/>
      <c r="Y39834" s="30"/>
      <c r="Z39834" s="30"/>
      <c r="AB39834" s="6"/>
    </row>
    <row r="39835" spans="1:28">
      <c r="A39835" s="2"/>
      <c r="B39835" s="2"/>
      <c r="C39835" s="2"/>
      <c r="G39835" s="94"/>
      <c r="H39835" s="94"/>
      <c r="I39835" s="94"/>
      <c r="J39835" s="2"/>
      <c r="P39835" s="30"/>
      <c r="T39835" s="2"/>
      <c r="V39835" s="2"/>
      <c r="W39835" s="28"/>
      <c r="Y39835" s="30"/>
      <c r="Z39835" s="30"/>
      <c r="AB39835" s="6"/>
    </row>
    <row r="39836" spans="1:28">
      <c r="A39836" s="2"/>
      <c r="B39836" s="2"/>
      <c r="C39836" s="2"/>
      <c r="G39836" s="94"/>
      <c r="H39836" s="94"/>
      <c r="I39836" s="94"/>
      <c r="J39836" s="2"/>
      <c r="P39836" s="30"/>
      <c r="T39836" s="2"/>
      <c r="V39836" s="2"/>
      <c r="W39836" s="28"/>
      <c r="Y39836" s="30"/>
      <c r="Z39836" s="30"/>
      <c r="AB39836" s="6"/>
    </row>
    <row r="39837" spans="1:28">
      <c r="A39837" s="2"/>
      <c r="B39837" s="2"/>
      <c r="C39837" s="2"/>
      <c r="G39837" s="94"/>
      <c r="H39837" s="94"/>
      <c r="I39837" s="94"/>
      <c r="J39837" s="2"/>
      <c r="P39837" s="30"/>
      <c r="T39837" s="2"/>
      <c r="V39837" s="2"/>
      <c r="W39837" s="28"/>
      <c r="Y39837" s="30"/>
      <c r="Z39837" s="30"/>
      <c r="AB39837" s="6"/>
    </row>
    <row r="39838" spans="1:28">
      <c r="A39838" s="2"/>
      <c r="B39838" s="2"/>
      <c r="C39838" s="2"/>
      <c r="G39838" s="94"/>
      <c r="H39838" s="94"/>
      <c r="I39838" s="94"/>
      <c r="J39838" s="2"/>
      <c r="P39838" s="30"/>
      <c r="T39838" s="2"/>
      <c r="V39838" s="2"/>
      <c r="W39838" s="28"/>
      <c r="Y39838" s="30"/>
      <c r="Z39838" s="30"/>
      <c r="AB39838" s="6"/>
    </row>
    <row r="39839" spans="1:28">
      <c r="A39839" s="2"/>
      <c r="B39839" s="2"/>
      <c r="C39839" s="2"/>
      <c r="G39839" s="94"/>
      <c r="H39839" s="94"/>
      <c r="I39839" s="94"/>
      <c r="J39839" s="2"/>
      <c r="P39839" s="30"/>
      <c r="T39839" s="2"/>
      <c r="V39839" s="2"/>
      <c r="W39839" s="28"/>
      <c r="Y39839" s="30"/>
      <c r="Z39839" s="30"/>
      <c r="AB39839" s="6"/>
    </row>
    <row r="39840" spans="1:28">
      <c r="A39840" s="2"/>
      <c r="B39840" s="2"/>
      <c r="C39840" s="2"/>
      <c r="G39840" s="94"/>
      <c r="H39840" s="94"/>
      <c r="I39840" s="94"/>
      <c r="J39840" s="2"/>
      <c r="P39840" s="30"/>
      <c r="T39840" s="2"/>
      <c r="V39840" s="2"/>
      <c r="W39840" s="28"/>
      <c r="Y39840" s="30"/>
      <c r="Z39840" s="30"/>
      <c r="AB39840" s="6"/>
    </row>
    <row r="39841" spans="1:28">
      <c r="A39841" s="2"/>
      <c r="B39841" s="2"/>
      <c r="C39841" s="2"/>
      <c r="G39841" s="94"/>
      <c r="H39841" s="94"/>
      <c r="I39841" s="94"/>
      <c r="J39841" s="2"/>
      <c r="P39841" s="30"/>
      <c r="T39841" s="2"/>
      <c r="V39841" s="2"/>
      <c r="W39841" s="28"/>
      <c r="Y39841" s="30"/>
      <c r="Z39841" s="30"/>
      <c r="AB39841" s="6"/>
    </row>
    <row r="39842" spans="1:28">
      <c r="A39842" s="2"/>
      <c r="B39842" s="2"/>
      <c r="C39842" s="2"/>
      <c r="G39842" s="94"/>
      <c r="H39842" s="94"/>
      <c r="I39842" s="94"/>
      <c r="J39842" s="2"/>
      <c r="P39842" s="30"/>
      <c r="T39842" s="2"/>
      <c r="V39842" s="2"/>
      <c r="W39842" s="28"/>
      <c r="Y39842" s="30"/>
      <c r="Z39842" s="30"/>
      <c r="AB39842" s="6"/>
    </row>
    <row r="39843" spans="1:28">
      <c r="A39843" s="2"/>
      <c r="B39843" s="2"/>
      <c r="C39843" s="2"/>
      <c r="G39843" s="94"/>
      <c r="H39843" s="94"/>
      <c r="I39843" s="94"/>
      <c r="J39843" s="2"/>
      <c r="P39843" s="30"/>
      <c r="T39843" s="2"/>
      <c r="V39843" s="2"/>
      <c r="W39843" s="28"/>
      <c r="Y39843" s="30"/>
      <c r="Z39843" s="30"/>
      <c r="AB39843" s="6"/>
    </row>
    <row r="39844" spans="1:28">
      <c r="A39844" s="2"/>
      <c r="B39844" s="2"/>
      <c r="C39844" s="2"/>
      <c r="G39844" s="94"/>
      <c r="H39844" s="94"/>
      <c r="I39844" s="94"/>
      <c r="J39844" s="2"/>
      <c r="P39844" s="30"/>
      <c r="T39844" s="2"/>
      <c r="V39844" s="2"/>
      <c r="W39844" s="28"/>
      <c r="Y39844" s="30"/>
      <c r="Z39844" s="30"/>
      <c r="AB39844" s="6"/>
    </row>
    <row r="39845" spans="1:28">
      <c r="A39845" s="2"/>
      <c r="B39845" s="2"/>
      <c r="C39845" s="2"/>
      <c r="G39845" s="94"/>
      <c r="H39845" s="94"/>
      <c r="I39845" s="94"/>
      <c r="J39845" s="2"/>
      <c r="P39845" s="30"/>
      <c r="T39845" s="2"/>
      <c r="V39845" s="2"/>
      <c r="W39845" s="28"/>
      <c r="Y39845" s="30"/>
      <c r="Z39845" s="30"/>
      <c r="AB39845" s="6"/>
    </row>
    <row r="39846" spans="1:28">
      <c r="A39846" s="2"/>
      <c r="B39846" s="2"/>
      <c r="C39846" s="2"/>
      <c r="G39846" s="94"/>
      <c r="H39846" s="94"/>
      <c r="I39846" s="94"/>
      <c r="J39846" s="2"/>
      <c r="P39846" s="30"/>
      <c r="T39846" s="2"/>
      <c r="V39846" s="2"/>
      <c r="W39846" s="28"/>
      <c r="Y39846" s="30"/>
      <c r="Z39846" s="30"/>
      <c r="AB39846" s="6"/>
    </row>
    <row r="39847" spans="1:28">
      <c r="A39847" s="2"/>
      <c r="B39847" s="2"/>
      <c r="C39847" s="2"/>
      <c r="G39847" s="94"/>
      <c r="H39847" s="94"/>
      <c r="I39847" s="94"/>
      <c r="J39847" s="2"/>
      <c r="P39847" s="30"/>
      <c r="T39847" s="2"/>
      <c r="V39847" s="2"/>
      <c r="W39847" s="28"/>
      <c r="Y39847" s="30"/>
      <c r="Z39847" s="30"/>
      <c r="AB39847" s="6"/>
    </row>
    <row r="39848" spans="1:28">
      <c r="A39848" s="2"/>
      <c r="B39848" s="2"/>
      <c r="C39848" s="2"/>
      <c r="G39848" s="94"/>
      <c r="H39848" s="94"/>
      <c r="I39848" s="94"/>
      <c r="J39848" s="2"/>
      <c r="P39848" s="30"/>
      <c r="T39848" s="2"/>
      <c r="V39848" s="2"/>
      <c r="W39848" s="28"/>
      <c r="Y39848" s="30"/>
      <c r="Z39848" s="30"/>
      <c r="AB39848" s="6"/>
    </row>
    <row r="39849" spans="1:28">
      <c r="A39849" s="2"/>
      <c r="B39849" s="2"/>
      <c r="C39849" s="2"/>
      <c r="G39849" s="94"/>
      <c r="H39849" s="94"/>
      <c r="I39849" s="94"/>
      <c r="J39849" s="2"/>
      <c r="P39849" s="30"/>
      <c r="T39849" s="2"/>
      <c r="V39849" s="2"/>
      <c r="W39849" s="28"/>
      <c r="Y39849" s="30"/>
      <c r="Z39849" s="30"/>
      <c r="AB39849" s="6"/>
    </row>
    <row r="39850" spans="1:28">
      <c r="A39850" s="2"/>
      <c r="B39850" s="2"/>
      <c r="C39850" s="2"/>
      <c r="G39850" s="94"/>
      <c r="H39850" s="94"/>
      <c r="I39850" s="94"/>
      <c r="J39850" s="2"/>
      <c r="P39850" s="30"/>
      <c r="T39850" s="2"/>
      <c r="V39850" s="2"/>
      <c r="W39850" s="28"/>
      <c r="Y39850" s="30"/>
      <c r="Z39850" s="30"/>
      <c r="AB39850" s="6"/>
    </row>
    <row r="39851" spans="1:28">
      <c r="A39851" s="2"/>
      <c r="B39851" s="2"/>
      <c r="C39851" s="2"/>
      <c r="G39851" s="94"/>
      <c r="H39851" s="94"/>
      <c r="I39851" s="94"/>
      <c r="J39851" s="2"/>
      <c r="P39851" s="30"/>
      <c r="T39851" s="2"/>
      <c r="V39851" s="2"/>
      <c r="W39851" s="28"/>
      <c r="Y39851" s="30"/>
      <c r="Z39851" s="30"/>
      <c r="AB39851" s="6"/>
    </row>
    <row r="39852" spans="1:28">
      <c r="A39852" s="2"/>
      <c r="B39852" s="2"/>
      <c r="C39852" s="2"/>
      <c r="G39852" s="94"/>
      <c r="H39852" s="94"/>
      <c r="I39852" s="94"/>
      <c r="J39852" s="2"/>
      <c r="P39852" s="30"/>
      <c r="T39852" s="2"/>
      <c r="V39852" s="2"/>
      <c r="W39852" s="28"/>
      <c r="Y39852" s="30"/>
      <c r="Z39852" s="30"/>
      <c r="AB39852" s="6"/>
    </row>
    <row r="39853" spans="1:28">
      <c r="A39853" s="2"/>
      <c r="B39853" s="2"/>
      <c r="C39853" s="2"/>
      <c r="G39853" s="94"/>
      <c r="H39853" s="94"/>
      <c r="I39853" s="94"/>
      <c r="J39853" s="2"/>
      <c r="P39853" s="30"/>
      <c r="T39853" s="2"/>
      <c r="V39853" s="2"/>
      <c r="W39853" s="28"/>
      <c r="Y39853" s="30"/>
      <c r="Z39853" s="30"/>
      <c r="AB39853" s="6"/>
    </row>
    <row r="39854" spans="1:28">
      <c r="A39854" s="2"/>
      <c r="B39854" s="2"/>
      <c r="C39854" s="2"/>
      <c r="G39854" s="94"/>
      <c r="H39854" s="94"/>
      <c r="I39854" s="94"/>
      <c r="J39854" s="2"/>
      <c r="P39854" s="30"/>
      <c r="T39854" s="2"/>
      <c r="V39854" s="2"/>
      <c r="W39854" s="28"/>
      <c r="Y39854" s="30"/>
      <c r="Z39854" s="30"/>
      <c r="AB39854" s="6"/>
    </row>
    <row r="39855" spans="1:28">
      <c r="A39855" s="2"/>
      <c r="B39855" s="2"/>
      <c r="C39855" s="2"/>
      <c r="G39855" s="94"/>
      <c r="H39855" s="94"/>
      <c r="I39855" s="94"/>
      <c r="J39855" s="2"/>
      <c r="P39855" s="30"/>
      <c r="T39855" s="2"/>
      <c r="V39855" s="2"/>
      <c r="W39855" s="28"/>
      <c r="Y39855" s="30"/>
      <c r="Z39855" s="30"/>
      <c r="AB39855" s="6"/>
    </row>
    <row r="39856" spans="1:28">
      <c r="A39856" s="2"/>
      <c r="B39856" s="2"/>
      <c r="C39856" s="2"/>
      <c r="G39856" s="94"/>
      <c r="H39856" s="94"/>
      <c r="I39856" s="94"/>
      <c r="J39856" s="2"/>
      <c r="P39856" s="30"/>
      <c r="T39856" s="2"/>
      <c r="V39856" s="2"/>
      <c r="W39856" s="28"/>
      <c r="Y39856" s="30"/>
      <c r="Z39856" s="30"/>
      <c r="AB39856" s="6"/>
    </row>
    <row r="39857" spans="1:28">
      <c r="A39857" s="2"/>
      <c r="B39857" s="2"/>
      <c r="C39857" s="2"/>
      <c r="G39857" s="94"/>
      <c r="H39857" s="94"/>
      <c r="I39857" s="94"/>
      <c r="J39857" s="2"/>
      <c r="P39857" s="30"/>
      <c r="T39857" s="2"/>
      <c r="V39857" s="2"/>
      <c r="W39857" s="28"/>
      <c r="Y39857" s="30"/>
      <c r="Z39857" s="30"/>
      <c r="AB39857" s="6"/>
    </row>
    <row r="39858" spans="1:28">
      <c r="A39858" s="2"/>
      <c r="B39858" s="2"/>
      <c r="C39858" s="2"/>
      <c r="G39858" s="94"/>
      <c r="H39858" s="94"/>
      <c r="I39858" s="94"/>
      <c r="J39858" s="2"/>
      <c r="P39858" s="30"/>
      <c r="T39858" s="2"/>
      <c r="V39858" s="2"/>
      <c r="W39858" s="28"/>
      <c r="Y39858" s="30"/>
      <c r="Z39858" s="30"/>
      <c r="AB39858" s="6"/>
    </row>
    <row r="39859" spans="1:28">
      <c r="A39859" s="2"/>
      <c r="B39859" s="2"/>
      <c r="C39859" s="2"/>
      <c r="G39859" s="94"/>
      <c r="H39859" s="94"/>
      <c r="I39859" s="94"/>
      <c r="J39859" s="2"/>
      <c r="P39859" s="30"/>
      <c r="T39859" s="2"/>
      <c r="V39859" s="2"/>
      <c r="W39859" s="28"/>
      <c r="Y39859" s="30"/>
      <c r="Z39859" s="30"/>
      <c r="AB39859" s="6"/>
    </row>
    <row r="39860" spans="1:28">
      <c r="A39860" s="2"/>
      <c r="B39860" s="2"/>
      <c r="C39860" s="2"/>
      <c r="G39860" s="94"/>
      <c r="H39860" s="94"/>
      <c r="I39860" s="94"/>
      <c r="J39860" s="2"/>
      <c r="P39860" s="30"/>
      <c r="T39860" s="2"/>
      <c r="V39860" s="2"/>
      <c r="W39860" s="28"/>
      <c r="Y39860" s="30"/>
      <c r="Z39860" s="30"/>
      <c r="AB39860" s="6"/>
    </row>
    <row r="39861" spans="1:28">
      <c r="A39861" s="2"/>
      <c r="B39861" s="2"/>
      <c r="C39861" s="2"/>
      <c r="G39861" s="94"/>
      <c r="H39861" s="94"/>
      <c r="I39861" s="94"/>
      <c r="J39861" s="2"/>
      <c r="P39861" s="30"/>
      <c r="T39861" s="2"/>
      <c r="V39861" s="2"/>
      <c r="W39861" s="28"/>
      <c r="Y39861" s="30"/>
      <c r="Z39861" s="30"/>
      <c r="AB39861" s="6"/>
    </row>
    <row r="39862" spans="1:28">
      <c r="A39862" s="2"/>
      <c r="B39862" s="2"/>
      <c r="C39862" s="2"/>
      <c r="G39862" s="94"/>
      <c r="H39862" s="94"/>
      <c r="I39862" s="94"/>
      <c r="J39862" s="2"/>
      <c r="P39862" s="30"/>
      <c r="T39862" s="2"/>
      <c r="V39862" s="2"/>
      <c r="W39862" s="28"/>
      <c r="Y39862" s="30"/>
      <c r="Z39862" s="30"/>
      <c r="AB39862" s="6"/>
    </row>
    <row r="39863" spans="1:28">
      <c r="A39863" s="2"/>
      <c r="B39863" s="2"/>
      <c r="C39863" s="2"/>
      <c r="G39863" s="94"/>
      <c r="H39863" s="94"/>
      <c r="I39863" s="94"/>
      <c r="J39863" s="2"/>
      <c r="P39863" s="30"/>
      <c r="T39863" s="2"/>
      <c r="V39863" s="2"/>
      <c r="W39863" s="28"/>
      <c r="Y39863" s="30"/>
      <c r="Z39863" s="30"/>
      <c r="AB39863" s="6"/>
    </row>
    <row r="39864" spans="1:28">
      <c r="A39864" s="2"/>
      <c r="B39864" s="2"/>
      <c r="C39864" s="2"/>
      <c r="G39864" s="94"/>
      <c r="H39864" s="94"/>
      <c r="I39864" s="94"/>
      <c r="J39864" s="2"/>
      <c r="P39864" s="30"/>
      <c r="T39864" s="2"/>
      <c r="V39864" s="2"/>
      <c r="W39864" s="28"/>
      <c r="Y39864" s="30"/>
      <c r="Z39864" s="30"/>
      <c r="AB39864" s="6"/>
    </row>
    <row r="39865" spans="1:28">
      <c r="A39865" s="2"/>
      <c r="B39865" s="2"/>
      <c r="C39865" s="2"/>
      <c r="G39865" s="94"/>
      <c r="H39865" s="94"/>
      <c r="I39865" s="94"/>
      <c r="J39865" s="2"/>
      <c r="P39865" s="30"/>
      <c r="T39865" s="2"/>
      <c r="V39865" s="2"/>
      <c r="W39865" s="28"/>
      <c r="Y39865" s="30"/>
      <c r="Z39865" s="30"/>
      <c r="AB39865" s="6"/>
    </row>
    <row r="39866" spans="1:28">
      <c r="A39866" s="2"/>
      <c r="B39866" s="2"/>
      <c r="C39866" s="2"/>
      <c r="G39866" s="94"/>
      <c r="H39866" s="94"/>
      <c r="I39866" s="94"/>
      <c r="J39866" s="2"/>
      <c r="P39866" s="30"/>
      <c r="T39866" s="2"/>
      <c r="V39866" s="2"/>
      <c r="W39866" s="28"/>
      <c r="Y39866" s="30"/>
      <c r="Z39866" s="30"/>
      <c r="AB39866" s="6"/>
    </row>
    <row r="39867" spans="1:28">
      <c r="A39867" s="2"/>
      <c r="B39867" s="2"/>
      <c r="C39867" s="2"/>
      <c r="G39867" s="94"/>
      <c r="H39867" s="94"/>
      <c r="I39867" s="94"/>
      <c r="J39867" s="2"/>
      <c r="P39867" s="30"/>
      <c r="T39867" s="2"/>
      <c r="V39867" s="2"/>
      <c r="W39867" s="28"/>
      <c r="Y39867" s="30"/>
      <c r="Z39867" s="30"/>
      <c r="AB39867" s="6"/>
    </row>
    <row r="39868" spans="1:28">
      <c r="A39868" s="2"/>
      <c r="B39868" s="2"/>
      <c r="C39868" s="2"/>
      <c r="G39868" s="94"/>
      <c r="H39868" s="94"/>
      <c r="I39868" s="94"/>
      <c r="J39868" s="2"/>
      <c r="P39868" s="30"/>
      <c r="T39868" s="2"/>
      <c r="V39868" s="2"/>
      <c r="W39868" s="28"/>
      <c r="Y39868" s="30"/>
      <c r="Z39868" s="30"/>
      <c r="AB39868" s="6"/>
    </row>
    <row r="39869" spans="1:28">
      <c r="A39869" s="2"/>
      <c r="B39869" s="2"/>
      <c r="C39869" s="2"/>
      <c r="G39869" s="94"/>
      <c r="H39869" s="94"/>
      <c r="I39869" s="94"/>
      <c r="J39869" s="2"/>
      <c r="P39869" s="30"/>
      <c r="T39869" s="2"/>
      <c r="V39869" s="2"/>
      <c r="W39869" s="28"/>
      <c r="Y39869" s="30"/>
      <c r="Z39869" s="30"/>
      <c r="AB39869" s="6"/>
    </row>
    <row r="39870" spans="1:28">
      <c r="A39870" s="2"/>
      <c r="B39870" s="2"/>
      <c r="C39870" s="2"/>
      <c r="G39870" s="94"/>
      <c r="H39870" s="94"/>
      <c r="I39870" s="94"/>
      <c r="J39870" s="2"/>
      <c r="P39870" s="30"/>
      <c r="T39870" s="2"/>
      <c r="V39870" s="2"/>
      <c r="W39870" s="28"/>
      <c r="Y39870" s="30"/>
      <c r="Z39870" s="30"/>
      <c r="AB39870" s="6"/>
    </row>
    <row r="39871" spans="1:28">
      <c r="A39871" s="2"/>
      <c r="B39871" s="2"/>
      <c r="C39871" s="2"/>
      <c r="G39871" s="94"/>
      <c r="H39871" s="94"/>
      <c r="I39871" s="94"/>
      <c r="J39871" s="2"/>
      <c r="P39871" s="30"/>
      <c r="T39871" s="2"/>
      <c r="V39871" s="2"/>
      <c r="W39871" s="28"/>
      <c r="Y39871" s="30"/>
      <c r="Z39871" s="30"/>
      <c r="AB39871" s="6"/>
    </row>
    <row r="39872" spans="1:28">
      <c r="A39872" s="2"/>
      <c r="B39872" s="2"/>
      <c r="C39872" s="2"/>
      <c r="G39872" s="94"/>
      <c r="H39872" s="94"/>
      <c r="I39872" s="94"/>
      <c r="J39872" s="2"/>
      <c r="P39872" s="30"/>
      <c r="T39872" s="2"/>
      <c r="V39872" s="2"/>
      <c r="W39872" s="28"/>
      <c r="Y39872" s="30"/>
      <c r="Z39872" s="30"/>
      <c r="AB39872" s="6"/>
    </row>
    <row r="39873" spans="1:28">
      <c r="A39873" s="2"/>
      <c r="B39873" s="2"/>
      <c r="C39873" s="2"/>
      <c r="G39873" s="94"/>
      <c r="H39873" s="94"/>
      <c r="I39873" s="94"/>
      <c r="J39873" s="2"/>
      <c r="P39873" s="30"/>
      <c r="T39873" s="2"/>
      <c r="V39873" s="2"/>
      <c r="W39873" s="28"/>
      <c r="Y39873" s="30"/>
      <c r="Z39873" s="30"/>
      <c r="AB39873" s="6"/>
    </row>
    <row r="39874" spans="1:28">
      <c r="A39874" s="2"/>
      <c r="B39874" s="2"/>
      <c r="C39874" s="2"/>
      <c r="G39874" s="94"/>
      <c r="H39874" s="94"/>
      <c r="I39874" s="94"/>
      <c r="J39874" s="2"/>
      <c r="P39874" s="30"/>
      <c r="T39874" s="2"/>
      <c r="V39874" s="2"/>
      <c r="W39874" s="28"/>
      <c r="Y39874" s="30"/>
      <c r="Z39874" s="30"/>
      <c r="AB39874" s="6"/>
    </row>
    <row r="39875" spans="1:28">
      <c r="A39875" s="2"/>
      <c r="B39875" s="2"/>
      <c r="C39875" s="2"/>
      <c r="G39875" s="94"/>
      <c r="H39875" s="94"/>
      <c r="I39875" s="94"/>
      <c r="J39875" s="2"/>
      <c r="P39875" s="30"/>
      <c r="T39875" s="2"/>
      <c r="V39875" s="2"/>
      <c r="W39875" s="28"/>
      <c r="Y39875" s="30"/>
      <c r="Z39875" s="30"/>
      <c r="AB39875" s="6"/>
    </row>
    <row r="39876" spans="1:28">
      <c r="A39876" s="2"/>
      <c r="B39876" s="2"/>
      <c r="C39876" s="2"/>
      <c r="G39876" s="94"/>
      <c r="H39876" s="94"/>
      <c r="I39876" s="94"/>
      <c r="J39876" s="2"/>
      <c r="P39876" s="30"/>
      <c r="T39876" s="2"/>
      <c r="V39876" s="2"/>
      <c r="W39876" s="28"/>
      <c r="Y39876" s="30"/>
      <c r="Z39876" s="30"/>
      <c r="AB39876" s="6"/>
    </row>
    <row r="39877" spans="1:28">
      <c r="A39877" s="2"/>
      <c r="B39877" s="2"/>
      <c r="C39877" s="2"/>
      <c r="G39877" s="94"/>
      <c r="H39877" s="94"/>
      <c r="I39877" s="94"/>
      <c r="J39877" s="2"/>
      <c r="P39877" s="30"/>
      <c r="T39877" s="2"/>
      <c r="V39877" s="2"/>
      <c r="W39877" s="28"/>
      <c r="Y39877" s="30"/>
      <c r="Z39877" s="30"/>
      <c r="AB39877" s="6"/>
    </row>
    <row r="39878" spans="1:28">
      <c r="A39878" s="2"/>
      <c r="B39878" s="2"/>
      <c r="C39878" s="2"/>
      <c r="G39878" s="94"/>
      <c r="H39878" s="94"/>
      <c r="I39878" s="94"/>
      <c r="J39878" s="2"/>
      <c r="P39878" s="30"/>
      <c r="T39878" s="2"/>
      <c r="V39878" s="2"/>
      <c r="W39878" s="28"/>
      <c r="Y39878" s="30"/>
      <c r="Z39878" s="30"/>
      <c r="AB39878" s="6"/>
    </row>
    <row r="39879" spans="1:28">
      <c r="A39879" s="2"/>
      <c r="B39879" s="2"/>
      <c r="C39879" s="2"/>
      <c r="G39879" s="94"/>
      <c r="H39879" s="94"/>
      <c r="I39879" s="94"/>
      <c r="J39879" s="2"/>
      <c r="P39879" s="30"/>
      <c r="T39879" s="2"/>
      <c r="V39879" s="2"/>
      <c r="W39879" s="28"/>
      <c r="Y39879" s="30"/>
      <c r="Z39879" s="30"/>
      <c r="AB39879" s="6"/>
    </row>
    <row r="39880" spans="1:28">
      <c r="A39880" s="2"/>
      <c r="B39880" s="2"/>
      <c r="C39880" s="2"/>
      <c r="G39880" s="94"/>
      <c r="H39880" s="94"/>
      <c r="I39880" s="94"/>
      <c r="J39880" s="2"/>
      <c r="P39880" s="30"/>
      <c r="T39880" s="2"/>
      <c r="V39880" s="2"/>
      <c r="W39880" s="28"/>
      <c r="Y39880" s="30"/>
      <c r="Z39880" s="30"/>
      <c r="AB39880" s="6"/>
    </row>
    <row r="39881" spans="1:28">
      <c r="A39881" s="2"/>
      <c r="B39881" s="2"/>
      <c r="C39881" s="2"/>
      <c r="G39881" s="94"/>
      <c r="H39881" s="94"/>
      <c r="I39881" s="94"/>
      <c r="J39881" s="2"/>
      <c r="P39881" s="30"/>
      <c r="T39881" s="2"/>
      <c r="V39881" s="2"/>
      <c r="W39881" s="28"/>
      <c r="Y39881" s="30"/>
      <c r="Z39881" s="30"/>
      <c r="AB39881" s="6"/>
    </row>
    <row r="39882" spans="1:28">
      <c r="A39882" s="2"/>
      <c r="B39882" s="2"/>
      <c r="C39882" s="2"/>
      <c r="G39882" s="94"/>
      <c r="H39882" s="94"/>
      <c r="I39882" s="94"/>
      <c r="J39882" s="2"/>
      <c r="P39882" s="30"/>
      <c r="T39882" s="2"/>
      <c r="V39882" s="2"/>
      <c r="W39882" s="28"/>
      <c r="Y39882" s="30"/>
      <c r="Z39882" s="30"/>
      <c r="AB39882" s="6"/>
    </row>
    <row r="39883" spans="1:28">
      <c r="A39883" s="2"/>
      <c r="B39883" s="2"/>
      <c r="C39883" s="2"/>
      <c r="G39883" s="94"/>
      <c r="H39883" s="94"/>
      <c r="I39883" s="94"/>
      <c r="J39883" s="2"/>
      <c r="P39883" s="30"/>
      <c r="T39883" s="2"/>
      <c r="V39883" s="2"/>
      <c r="W39883" s="28"/>
      <c r="Y39883" s="30"/>
      <c r="Z39883" s="30"/>
      <c r="AB39883" s="6"/>
    </row>
    <row r="39884" spans="1:28">
      <c r="A39884" s="2"/>
      <c r="B39884" s="2"/>
      <c r="C39884" s="2"/>
      <c r="G39884" s="94"/>
      <c r="H39884" s="94"/>
      <c r="I39884" s="94"/>
      <c r="J39884" s="2"/>
      <c r="P39884" s="30"/>
      <c r="T39884" s="2"/>
      <c r="V39884" s="2"/>
      <c r="W39884" s="28"/>
      <c r="Y39884" s="30"/>
      <c r="Z39884" s="30"/>
      <c r="AB39884" s="6"/>
    </row>
    <row r="39885" spans="1:28">
      <c r="A39885" s="2"/>
      <c r="B39885" s="2"/>
      <c r="C39885" s="2"/>
      <c r="G39885" s="94"/>
      <c r="H39885" s="94"/>
      <c r="I39885" s="94"/>
      <c r="J39885" s="2"/>
      <c r="P39885" s="30"/>
      <c r="T39885" s="2"/>
      <c r="V39885" s="2"/>
      <c r="W39885" s="28"/>
      <c r="Y39885" s="30"/>
      <c r="Z39885" s="30"/>
      <c r="AB39885" s="6"/>
    </row>
    <row r="39886" spans="1:28">
      <c r="A39886" s="2"/>
      <c r="B39886" s="2"/>
      <c r="C39886" s="2"/>
      <c r="G39886" s="94"/>
      <c r="H39886" s="94"/>
      <c r="I39886" s="94"/>
      <c r="J39886" s="2"/>
      <c r="P39886" s="30"/>
      <c r="T39886" s="2"/>
      <c r="V39886" s="2"/>
      <c r="W39886" s="28"/>
      <c r="Y39886" s="30"/>
      <c r="Z39886" s="30"/>
      <c r="AB39886" s="6"/>
    </row>
    <row r="39887" spans="1:28">
      <c r="A39887" s="2"/>
      <c r="B39887" s="2"/>
      <c r="C39887" s="2"/>
      <c r="G39887" s="94"/>
      <c r="H39887" s="94"/>
      <c r="I39887" s="94"/>
      <c r="J39887" s="2"/>
      <c r="P39887" s="30"/>
      <c r="T39887" s="2"/>
      <c r="V39887" s="2"/>
      <c r="W39887" s="28"/>
      <c r="Y39887" s="30"/>
      <c r="Z39887" s="30"/>
      <c r="AB39887" s="6"/>
    </row>
    <row r="39888" spans="1:28">
      <c r="A39888" s="2"/>
      <c r="B39888" s="2"/>
      <c r="C39888" s="2"/>
      <c r="G39888" s="94"/>
      <c r="H39888" s="94"/>
      <c r="I39888" s="94"/>
      <c r="J39888" s="2"/>
      <c r="P39888" s="30"/>
      <c r="T39888" s="2"/>
      <c r="V39888" s="2"/>
      <c r="W39888" s="28"/>
      <c r="Y39888" s="30"/>
      <c r="Z39888" s="30"/>
      <c r="AB39888" s="6"/>
    </row>
    <row r="39889" spans="1:28">
      <c r="A39889" s="2"/>
      <c r="B39889" s="2"/>
      <c r="C39889" s="2"/>
      <c r="G39889" s="94"/>
      <c r="H39889" s="94"/>
      <c r="I39889" s="94"/>
      <c r="J39889" s="2"/>
      <c r="P39889" s="30"/>
      <c r="T39889" s="2"/>
      <c r="V39889" s="2"/>
      <c r="W39889" s="28"/>
      <c r="Y39889" s="30"/>
      <c r="Z39889" s="30"/>
      <c r="AB39889" s="6"/>
    </row>
    <row r="39890" spans="1:28">
      <c r="A39890" s="2"/>
      <c r="B39890" s="2"/>
      <c r="C39890" s="2"/>
      <c r="G39890" s="94"/>
      <c r="H39890" s="94"/>
      <c r="I39890" s="94"/>
      <c r="J39890" s="2"/>
      <c r="P39890" s="30"/>
      <c r="T39890" s="2"/>
      <c r="V39890" s="2"/>
      <c r="W39890" s="28"/>
      <c r="Y39890" s="30"/>
      <c r="Z39890" s="30"/>
      <c r="AB39890" s="6"/>
    </row>
    <row r="39891" spans="1:28">
      <c r="A39891" s="2"/>
      <c r="B39891" s="2"/>
      <c r="C39891" s="2"/>
      <c r="G39891" s="94"/>
      <c r="H39891" s="94"/>
      <c r="I39891" s="94"/>
      <c r="J39891" s="2"/>
      <c r="P39891" s="30"/>
      <c r="T39891" s="2"/>
      <c r="V39891" s="2"/>
      <c r="W39891" s="28"/>
      <c r="Y39891" s="30"/>
      <c r="Z39891" s="30"/>
      <c r="AB39891" s="6"/>
    </row>
    <row r="39892" spans="1:28">
      <c r="A39892" s="2"/>
      <c r="B39892" s="2"/>
      <c r="C39892" s="2"/>
      <c r="G39892" s="94"/>
      <c r="H39892" s="94"/>
      <c r="I39892" s="94"/>
      <c r="J39892" s="2"/>
      <c r="P39892" s="30"/>
      <c r="T39892" s="2"/>
      <c r="V39892" s="2"/>
      <c r="W39892" s="28"/>
      <c r="Y39892" s="30"/>
      <c r="Z39892" s="30"/>
      <c r="AB39892" s="6"/>
    </row>
    <row r="39893" spans="1:28">
      <c r="A39893" s="2"/>
      <c r="B39893" s="2"/>
      <c r="C39893" s="2"/>
      <c r="G39893" s="94"/>
      <c r="H39893" s="94"/>
      <c r="I39893" s="94"/>
      <c r="J39893" s="2"/>
      <c r="P39893" s="30"/>
      <c r="T39893" s="2"/>
      <c r="V39893" s="2"/>
      <c r="W39893" s="28"/>
      <c r="Y39893" s="30"/>
      <c r="Z39893" s="30"/>
      <c r="AB39893" s="6"/>
    </row>
    <row r="39894" spans="1:28">
      <c r="A39894" s="2"/>
      <c r="B39894" s="2"/>
      <c r="C39894" s="2"/>
      <c r="G39894" s="94"/>
      <c r="H39894" s="94"/>
      <c r="I39894" s="94"/>
      <c r="J39894" s="2"/>
      <c r="P39894" s="30"/>
      <c r="T39894" s="2"/>
      <c r="V39894" s="2"/>
      <c r="W39894" s="28"/>
      <c r="Y39894" s="30"/>
      <c r="Z39894" s="30"/>
      <c r="AB39894" s="6"/>
    </row>
    <row r="39895" spans="1:28">
      <c r="A39895" s="2"/>
      <c r="B39895" s="2"/>
      <c r="C39895" s="2"/>
      <c r="G39895" s="94"/>
      <c r="H39895" s="94"/>
      <c r="I39895" s="94"/>
      <c r="J39895" s="2"/>
      <c r="P39895" s="30"/>
      <c r="T39895" s="2"/>
      <c r="V39895" s="2"/>
      <c r="W39895" s="28"/>
      <c r="Y39895" s="30"/>
      <c r="Z39895" s="30"/>
      <c r="AB39895" s="6"/>
    </row>
    <row r="39896" spans="1:28">
      <c r="A39896" s="2"/>
      <c r="B39896" s="2"/>
      <c r="C39896" s="2"/>
      <c r="G39896" s="94"/>
      <c r="H39896" s="94"/>
      <c r="I39896" s="94"/>
      <c r="J39896" s="2"/>
      <c r="P39896" s="30"/>
      <c r="T39896" s="2"/>
      <c r="V39896" s="2"/>
      <c r="W39896" s="28"/>
      <c r="Y39896" s="30"/>
      <c r="Z39896" s="30"/>
      <c r="AB39896" s="6"/>
    </row>
    <row r="39897" spans="1:28">
      <c r="A39897" s="2"/>
      <c r="B39897" s="2"/>
      <c r="C39897" s="2"/>
      <c r="G39897" s="94"/>
      <c r="H39897" s="94"/>
      <c r="I39897" s="94"/>
      <c r="J39897" s="2"/>
      <c r="P39897" s="30"/>
      <c r="T39897" s="2"/>
      <c r="V39897" s="2"/>
      <c r="W39897" s="28"/>
      <c r="Y39897" s="30"/>
      <c r="Z39897" s="30"/>
      <c r="AB39897" s="6"/>
    </row>
    <row r="39898" spans="1:28">
      <c r="A39898" s="2"/>
      <c r="B39898" s="2"/>
      <c r="C39898" s="2"/>
      <c r="G39898" s="94"/>
      <c r="H39898" s="94"/>
      <c r="I39898" s="94"/>
      <c r="J39898" s="2"/>
      <c r="P39898" s="30"/>
      <c r="T39898" s="2"/>
      <c r="V39898" s="2"/>
      <c r="W39898" s="28"/>
      <c r="Y39898" s="30"/>
      <c r="Z39898" s="30"/>
      <c r="AB39898" s="6"/>
    </row>
    <row r="39899" spans="1:28">
      <c r="A39899" s="2"/>
      <c r="B39899" s="2"/>
      <c r="C39899" s="2"/>
      <c r="G39899" s="94"/>
      <c r="H39899" s="94"/>
      <c r="I39899" s="94"/>
      <c r="J39899" s="2"/>
      <c r="P39899" s="30"/>
      <c r="T39899" s="2"/>
      <c r="V39899" s="2"/>
      <c r="W39899" s="28"/>
      <c r="Y39899" s="30"/>
      <c r="Z39899" s="30"/>
      <c r="AB39899" s="6"/>
    </row>
    <row r="39900" spans="1:28">
      <c r="A39900" s="2"/>
      <c r="B39900" s="2"/>
      <c r="C39900" s="2"/>
      <c r="G39900" s="94"/>
      <c r="H39900" s="94"/>
      <c r="I39900" s="94"/>
      <c r="J39900" s="2"/>
      <c r="P39900" s="30"/>
      <c r="T39900" s="2"/>
      <c r="V39900" s="2"/>
      <c r="W39900" s="28"/>
      <c r="Y39900" s="30"/>
      <c r="Z39900" s="30"/>
      <c r="AB39900" s="6"/>
    </row>
    <row r="39901" spans="1:28">
      <c r="A39901" s="2"/>
      <c r="B39901" s="2"/>
      <c r="C39901" s="2"/>
      <c r="G39901" s="94"/>
      <c r="H39901" s="94"/>
      <c r="I39901" s="94"/>
      <c r="J39901" s="2"/>
      <c r="P39901" s="30"/>
      <c r="T39901" s="2"/>
      <c r="V39901" s="2"/>
      <c r="W39901" s="28"/>
      <c r="Y39901" s="30"/>
      <c r="Z39901" s="30"/>
      <c r="AB39901" s="6"/>
    </row>
    <row r="39902" spans="1:28">
      <c r="A39902" s="2"/>
      <c r="B39902" s="2"/>
      <c r="C39902" s="2"/>
      <c r="G39902" s="94"/>
      <c r="H39902" s="94"/>
      <c r="I39902" s="94"/>
      <c r="J39902" s="2"/>
      <c r="P39902" s="30"/>
      <c r="T39902" s="2"/>
      <c r="V39902" s="2"/>
      <c r="W39902" s="28"/>
      <c r="Y39902" s="30"/>
      <c r="Z39902" s="30"/>
      <c r="AB39902" s="6"/>
    </row>
    <row r="39903" spans="1:28">
      <c r="A39903" s="2"/>
      <c r="B39903" s="2"/>
      <c r="C39903" s="2"/>
      <c r="G39903" s="94"/>
      <c r="H39903" s="94"/>
      <c r="I39903" s="94"/>
      <c r="J39903" s="2"/>
      <c r="P39903" s="30"/>
      <c r="T39903" s="2"/>
      <c r="V39903" s="2"/>
      <c r="W39903" s="28"/>
      <c r="Y39903" s="30"/>
      <c r="Z39903" s="30"/>
      <c r="AB39903" s="6"/>
    </row>
    <row r="39904" spans="1:28">
      <c r="A39904" s="2"/>
      <c r="B39904" s="2"/>
      <c r="C39904" s="2"/>
      <c r="G39904" s="94"/>
      <c r="H39904" s="94"/>
      <c r="I39904" s="94"/>
      <c r="J39904" s="2"/>
      <c r="P39904" s="30"/>
      <c r="T39904" s="2"/>
      <c r="V39904" s="2"/>
      <c r="W39904" s="28"/>
      <c r="Y39904" s="30"/>
      <c r="Z39904" s="30"/>
      <c r="AB39904" s="6"/>
    </row>
    <row r="39905" spans="1:28">
      <c r="A39905" s="2"/>
      <c r="B39905" s="2"/>
      <c r="C39905" s="2"/>
      <c r="G39905" s="94"/>
      <c r="H39905" s="94"/>
      <c r="I39905" s="94"/>
      <c r="J39905" s="2"/>
      <c r="P39905" s="30"/>
      <c r="T39905" s="2"/>
      <c r="V39905" s="2"/>
      <c r="W39905" s="28"/>
      <c r="Y39905" s="30"/>
      <c r="Z39905" s="30"/>
      <c r="AB39905" s="6"/>
    </row>
    <row r="39906" spans="1:28">
      <c r="A39906" s="2"/>
      <c r="B39906" s="2"/>
      <c r="C39906" s="2"/>
      <c r="G39906" s="94"/>
      <c r="H39906" s="94"/>
      <c r="I39906" s="94"/>
      <c r="J39906" s="2"/>
      <c r="P39906" s="30"/>
      <c r="T39906" s="2"/>
      <c r="V39906" s="2"/>
      <c r="W39906" s="28"/>
      <c r="Y39906" s="30"/>
      <c r="Z39906" s="30"/>
      <c r="AB39906" s="6"/>
    </row>
    <row r="39907" spans="1:28">
      <c r="A39907" s="2"/>
      <c r="B39907" s="2"/>
      <c r="C39907" s="2"/>
      <c r="G39907" s="94"/>
      <c r="H39907" s="94"/>
      <c r="I39907" s="94"/>
      <c r="J39907" s="2"/>
      <c r="P39907" s="30"/>
      <c r="T39907" s="2"/>
      <c r="V39907" s="2"/>
      <c r="W39907" s="28"/>
      <c r="Y39907" s="30"/>
      <c r="Z39907" s="30"/>
      <c r="AB39907" s="6"/>
    </row>
    <row r="39908" spans="1:28">
      <c r="A39908" s="2"/>
      <c r="B39908" s="2"/>
      <c r="C39908" s="2"/>
      <c r="G39908" s="94"/>
      <c r="H39908" s="94"/>
      <c r="I39908" s="94"/>
      <c r="J39908" s="2"/>
      <c r="P39908" s="30"/>
      <c r="T39908" s="2"/>
      <c r="V39908" s="2"/>
      <c r="W39908" s="28"/>
      <c r="Y39908" s="30"/>
      <c r="Z39908" s="30"/>
      <c r="AB39908" s="6"/>
    </row>
    <row r="39909" spans="1:28">
      <c r="A39909" s="2"/>
      <c r="B39909" s="2"/>
      <c r="C39909" s="2"/>
      <c r="G39909" s="94"/>
      <c r="H39909" s="94"/>
      <c r="I39909" s="94"/>
      <c r="J39909" s="2"/>
      <c r="P39909" s="30"/>
      <c r="T39909" s="2"/>
      <c r="V39909" s="2"/>
      <c r="W39909" s="28"/>
      <c r="Y39909" s="30"/>
      <c r="Z39909" s="30"/>
      <c r="AB39909" s="6"/>
    </row>
    <row r="39910" spans="1:28">
      <c r="A39910" s="2"/>
      <c r="B39910" s="2"/>
      <c r="C39910" s="2"/>
      <c r="G39910" s="94"/>
      <c r="H39910" s="94"/>
      <c r="I39910" s="94"/>
      <c r="J39910" s="2"/>
      <c r="P39910" s="30"/>
      <c r="T39910" s="2"/>
      <c r="V39910" s="2"/>
      <c r="W39910" s="28"/>
      <c r="Y39910" s="30"/>
      <c r="Z39910" s="30"/>
      <c r="AB39910" s="6"/>
    </row>
    <row r="39911" spans="1:28">
      <c r="A39911" s="2"/>
      <c r="B39911" s="2"/>
      <c r="C39911" s="2"/>
      <c r="G39911" s="94"/>
      <c r="H39911" s="94"/>
      <c r="I39911" s="94"/>
      <c r="J39911" s="2"/>
      <c r="P39911" s="30"/>
      <c r="T39911" s="2"/>
      <c r="V39911" s="2"/>
      <c r="W39911" s="28"/>
      <c r="Y39911" s="30"/>
      <c r="Z39911" s="30"/>
      <c r="AB39911" s="6"/>
    </row>
    <row r="39912" spans="1:28">
      <c r="A39912" s="2"/>
      <c r="B39912" s="2"/>
      <c r="C39912" s="2"/>
      <c r="G39912" s="94"/>
      <c r="H39912" s="94"/>
      <c r="I39912" s="94"/>
      <c r="J39912" s="2"/>
      <c r="P39912" s="30"/>
      <c r="T39912" s="2"/>
      <c r="V39912" s="2"/>
      <c r="W39912" s="28"/>
      <c r="Y39912" s="30"/>
      <c r="Z39912" s="30"/>
      <c r="AB39912" s="6"/>
    </row>
    <row r="39913" spans="1:28">
      <c r="A39913" s="2"/>
      <c r="B39913" s="2"/>
      <c r="C39913" s="2"/>
      <c r="G39913" s="94"/>
      <c r="H39913" s="94"/>
      <c r="I39913" s="94"/>
      <c r="J39913" s="2"/>
      <c r="P39913" s="30"/>
      <c r="T39913" s="2"/>
      <c r="V39913" s="2"/>
      <c r="W39913" s="28"/>
      <c r="Y39913" s="30"/>
      <c r="Z39913" s="30"/>
      <c r="AB39913" s="6"/>
    </row>
    <row r="39914" spans="1:28">
      <c r="A39914" s="2"/>
      <c r="B39914" s="2"/>
      <c r="C39914" s="2"/>
      <c r="G39914" s="94"/>
      <c r="H39914" s="94"/>
      <c r="I39914" s="94"/>
      <c r="J39914" s="2"/>
      <c r="P39914" s="30"/>
      <c r="T39914" s="2"/>
      <c r="V39914" s="2"/>
      <c r="W39914" s="28"/>
      <c r="Y39914" s="30"/>
      <c r="Z39914" s="30"/>
      <c r="AB39914" s="6"/>
    </row>
    <row r="39915" spans="1:28">
      <c r="A39915" s="2"/>
      <c r="B39915" s="2"/>
      <c r="C39915" s="2"/>
      <c r="G39915" s="94"/>
      <c r="H39915" s="94"/>
      <c r="I39915" s="94"/>
      <c r="J39915" s="2"/>
      <c r="P39915" s="30"/>
      <c r="T39915" s="2"/>
      <c r="V39915" s="2"/>
      <c r="W39915" s="28"/>
      <c r="Y39915" s="30"/>
      <c r="Z39915" s="30"/>
      <c r="AB39915" s="6"/>
    </row>
    <row r="39916" spans="1:28">
      <c r="A39916" s="2"/>
      <c r="B39916" s="2"/>
      <c r="C39916" s="2"/>
      <c r="G39916" s="94"/>
      <c r="H39916" s="94"/>
      <c r="I39916" s="94"/>
      <c r="J39916" s="2"/>
      <c r="P39916" s="30"/>
      <c r="T39916" s="2"/>
      <c r="V39916" s="2"/>
      <c r="W39916" s="28"/>
      <c r="Y39916" s="30"/>
      <c r="Z39916" s="30"/>
      <c r="AB39916" s="6"/>
    </row>
    <row r="39917" spans="1:28">
      <c r="A39917" s="2"/>
      <c r="B39917" s="2"/>
      <c r="C39917" s="2"/>
      <c r="G39917" s="94"/>
      <c r="H39917" s="94"/>
      <c r="I39917" s="94"/>
      <c r="J39917" s="2"/>
      <c r="P39917" s="30"/>
      <c r="T39917" s="2"/>
      <c r="V39917" s="2"/>
      <c r="W39917" s="28"/>
      <c r="Y39917" s="30"/>
      <c r="Z39917" s="30"/>
      <c r="AB39917" s="6"/>
    </row>
    <row r="39918" spans="1:28">
      <c r="A39918" s="2"/>
      <c r="B39918" s="2"/>
      <c r="C39918" s="2"/>
      <c r="G39918" s="94"/>
      <c r="H39918" s="94"/>
      <c r="I39918" s="94"/>
      <c r="J39918" s="2"/>
      <c r="P39918" s="30"/>
      <c r="T39918" s="2"/>
      <c r="V39918" s="2"/>
      <c r="W39918" s="28"/>
      <c r="Y39918" s="30"/>
      <c r="Z39918" s="30"/>
      <c r="AB39918" s="6"/>
    </row>
    <row r="39919" spans="1:28">
      <c r="A39919" s="2"/>
      <c r="B39919" s="2"/>
      <c r="C39919" s="2"/>
      <c r="G39919" s="94"/>
      <c r="H39919" s="94"/>
      <c r="I39919" s="94"/>
      <c r="J39919" s="2"/>
      <c r="P39919" s="30"/>
      <c r="T39919" s="2"/>
      <c r="V39919" s="2"/>
      <c r="W39919" s="28"/>
      <c r="Y39919" s="30"/>
      <c r="Z39919" s="30"/>
      <c r="AB39919" s="6"/>
    </row>
    <row r="39920" spans="1:28">
      <c r="A39920" s="2"/>
      <c r="B39920" s="2"/>
      <c r="C39920" s="2"/>
      <c r="G39920" s="94"/>
      <c r="H39920" s="94"/>
      <c r="I39920" s="94"/>
      <c r="J39920" s="2"/>
      <c r="P39920" s="30"/>
      <c r="T39920" s="2"/>
      <c r="V39920" s="2"/>
      <c r="W39920" s="28"/>
      <c r="Y39920" s="30"/>
      <c r="Z39920" s="30"/>
      <c r="AB39920" s="6"/>
    </row>
    <row r="39921" spans="1:28">
      <c r="A39921" s="2"/>
      <c r="B39921" s="2"/>
      <c r="C39921" s="2"/>
      <c r="G39921" s="94"/>
      <c r="H39921" s="94"/>
      <c r="I39921" s="94"/>
      <c r="J39921" s="2"/>
      <c r="P39921" s="30"/>
      <c r="T39921" s="2"/>
      <c r="V39921" s="2"/>
      <c r="W39921" s="28"/>
      <c r="Y39921" s="30"/>
      <c r="Z39921" s="30"/>
      <c r="AB39921" s="6"/>
    </row>
    <row r="39922" spans="1:28">
      <c r="A39922" s="2"/>
      <c r="B39922" s="2"/>
      <c r="C39922" s="2"/>
      <c r="G39922" s="94"/>
      <c r="H39922" s="94"/>
      <c r="I39922" s="94"/>
      <c r="J39922" s="2"/>
      <c r="P39922" s="30"/>
      <c r="T39922" s="2"/>
      <c r="V39922" s="2"/>
      <c r="W39922" s="28"/>
      <c r="Y39922" s="30"/>
      <c r="Z39922" s="30"/>
      <c r="AB39922" s="6"/>
    </row>
    <row r="39923" spans="1:28">
      <c r="A39923" s="2"/>
      <c r="B39923" s="2"/>
      <c r="C39923" s="2"/>
      <c r="G39923" s="94"/>
      <c r="H39923" s="94"/>
      <c r="I39923" s="94"/>
      <c r="J39923" s="2"/>
      <c r="P39923" s="30"/>
      <c r="T39923" s="2"/>
      <c r="V39923" s="2"/>
      <c r="W39923" s="28"/>
      <c r="Y39923" s="30"/>
      <c r="Z39923" s="30"/>
      <c r="AB39923" s="6"/>
    </row>
    <row r="39924" spans="1:28">
      <c r="A39924" s="2"/>
      <c r="B39924" s="2"/>
      <c r="C39924" s="2"/>
      <c r="G39924" s="94"/>
      <c r="H39924" s="94"/>
      <c r="I39924" s="94"/>
      <c r="J39924" s="2"/>
      <c r="P39924" s="30"/>
      <c r="T39924" s="2"/>
      <c r="V39924" s="2"/>
      <c r="W39924" s="28"/>
      <c r="Y39924" s="30"/>
      <c r="Z39924" s="30"/>
      <c r="AB39924" s="6"/>
    </row>
    <row r="39925" spans="1:28">
      <c r="A39925" s="2"/>
      <c r="B39925" s="2"/>
      <c r="C39925" s="2"/>
      <c r="G39925" s="94"/>
      <c r="H39925" s="94"/>
      <c r="I39925" s="94"/>
      <c r="J39925" s="2"/>
      <c r="P39925" s="30"/>
      <c r="T39925" s="2"/>
      <c r="V39925" s="2"/>
      <c r="W39925" s="28"/>
      <c r="Y39925" s="30"/>
      <c r="Z39925" s="30"/>
      <c r="AB39925" s="6"/>
    </row>
    <row r="39926" spans="1:28">
      <c r="A39926" s="2"/>
      <c r="B39926" s="2"/>
      <c r="C39926" s="2"/>
      <c r="G39926" s="94"/>
      <c r="H39926" s="94"/>
      <c r="I39926" s="94"/>
      <c r="J39926" s="2"/>
      <c r="P39926" s="30"/>
      <c r="T39926" s="2"/>
      <c r="V39926" s="2"/>
      <c r="W39926" s="28"/>
      <c r="Y39926" s="30"/>
      <c r="Z39926" s="30"/>
      <c r="AB39926" s="6"/>
    </row>
    <row r="39927" spans="1:28">
      <c r="A39927" s="2"/>
      <c r="B39927" s="2"/>
      <c r="C39927" s="2"/>
      <c r="G39927" s="94"/>
      <c r="H39927" s="94"/>
      <c r="I39927" s="94"/>
      <c r="J39927" s="2"/>
      <c r="P39927" s="30"/>
      <c r="T39927" s="2"/>
      <c r="V39927" s="2"/>
      <c r="W39927" s="28"/>
      <c r="Y39927" s="30"/>
      <c r="Z39927" s="30"/>
      <c r="AB39927" s="6"/>
    </row>
    <row r="39928" spans="1:28">
      <c r="A39928" s="2"/>
      <c r="B39928" s="2"/>
      <c r="C39928" s="2"/>
      <c r="G39928" s="94"/>
      <c r="H39928" s="94"/>
      <c r="I39928" s="94"/>
      <c r="J39928" s="2"/>
      <c r="P39928" s="30"/>
      <c r="T39928" s="2"/>
      <c r="V39928" s="2"/>
      <c r="W39928" s="28"/>
      <c r="Y39928" s="30"/>
      <c r="Z39928" s="30"/>
      <c r="AB39928" s="6"/>
    </row>
    <row r="39929" spans="1:28">
      <c r="A39929" s="2"/>
      <c r="B39929" s="2"/>
      <c r="C39929" s="2"/>
      <c r="G39929" s="94"/>
      <c r="H39929" s="94"/>
      <c r="I39929" s="94"/>
      <c r="J39929" s="2"/>
      <c r="P39929" s="30"/>
      <c r="T39929" s="2"/>
      <c r="V39929" s="2"/>
      <c r="W39929" s="28"/>
      <c r="Y39929" s="30"/>
      <c r="Z39929" s="30"/>
      <c r="AB39929" s="6"/>
    </row>
    <row r="39930" spans="1:28">
      <c r="A39930" s="2"/>
      <c r="B39930" s="2"/>
      <c r="C39930" s="2"/>
      <c r="G39930" s="94"/>
      <c r="H39930" s="94"/>
      <c r="I39930" s="94"/>
      <c r="J39930" s="2"/>
      <c r="P39930" s="30"/>
      <c r="T39930" s="2"/>
      <c r="V39930" s="2"/>
      <c r="W39930" s="28"/>
      <c r="Y39930" s="30"/>
      <c r="Z39930" s="30"/>
      <c r="AB39930" s="6"/>
    </row>
    <row r="39931" spans="1:28">
      <c r="A39931" s="2"/>
      <c r="B39931" s="2"/>
      <c r="C39931" s="2"/>
      <c r="G39931" s="94"/>
      <c r="H39931" s="94"/>
      <c r="I39931" s="94"/>
      <c r="J39931" s="2"/>
      <c r="P39931" s="30"/>
      <c r="T39931" s="2"/>
      <c r="V39931" s="2"/>
      <c r="W39931" s="28"/>
      <c r="Y39931" s="30"/>
      <c r="Z39931" s="30"/>
      <c r="AB39931" s="6"/>
    </row>
    <row r="39932" spans="1:28">
      <c r="A39932" s="2"/>
      <c r="B39932" s="2"/>
      <c r="C39932" s="2"/>
      <c r="G39932" s="94"/>
      <c r="H39932" s="94"/>
      <c r="I39932" s="94"/>
      <c r="J39932" s="2"/>
      <c r="P39932" s="30"/>
      <c r="T39932" s="2"/>
      <c r="V39932" s="2"/>
      <c r="W39932" s="28"/>
      <c r="Y39932" s="30"/>
      <c r="Z39932" s="30"/>
      <c r="AB39932" s="6"/>
    </row>
    <row r="39933" spans="1:28">
      <c r="A39933" s="2"/>
      <c r="B39933" s="2"/>
      <c r="C39933" s="2"/>
      <c r="G39933" s="94"/>
      <c r="H39933" s="94"/>
      <c r="I39933" s="94"/>
      <c r="J39933" s="2"/>
      <c r="P39933" s="30"/>
      <c r="T39933" s="2"/>
      <c r="V39933" s="2"/>
      <c r="W39933" s="28"/>
      <c r="Y39933" s="30"/>
      <c r="Z39933" s="30"/>
      <c r="AB39933" s="6"/>
    </row>
    <row r="39934" spans="1:28">
      <c r="A39934" s="2"/>
      <c r="B39934" s="2"/>
      <c r="C39934" s="2"/>
      <c r="G39934" s="94"/>
      <c r="H39934" s="94"/>
      <c r="I39934" s="94"/>
      <c r="J39934" s="2"/>
      <c r="P39934" s="30"/>
      <c r="T39934" s="2"/>
      <c r="V39934" s="2"/>
      <c r="W39934" s="28"/>
      <c r="Y39934" s="30"/>
      <c r="Z39934" s="30"/>
      <c r="AB39934" s="6"/>
    </row>
    <row r="39935" spans="1:28">
      <c r="A39935" s="2"/>
      <c r="B39935" s="2"/>
      <c r="C39935" s="2"/>
      <c r="G39935" s="94"/>
      <c r="H39935" s="94"/>
      <c r="I39935" s="94"/>
      <c r="J39935" s="2"/>
      <c r="P39935" s="30"/>
      <c r="T39935" s="2"/>
      <c r="V39935" s="2"/>
      <c r="W39935" s="28"/>
      <c r="Y39935" s="30"/>
      <c r="Z39935" s="30"/>
      <c r="AB39935" s="6"/>
    </row>
    <row r="39936" spans="1:28">
      <c r="A39936" s="2"/>
      <c r="B39936" s="2"/>
      <c r="C39936" s="2"/>
      <c r="G39936" s="94"/>
      <c r="H39936" s="94"/>
      <c r="I39936" s="94"/>
      <c r="J39936" s="2"/>
      <c r="P39936" s="30"/>
      <c r="T39936" s="2"/>
      <c r="V39936" s="2"/>
      <c r="W39936" s="28"/>
      <c r="Y39936" s="30"/>
      <c r="Z39936" s="30"/>
      <c r="AB39936" s="6"/>
    </row>
    <row r="39937" spans="1:28">
      <c r="A39937" s="2"/>
      <c r="B39937" s="2"/>
      <c r="C39937" s="2"/>
      <c r="G39937" s="94"/>
      <c r="H39937" s="94"/>
      <c r="I39937" s="94"/>
      <c r="J39937" s="2"/>
      <c r="P39937" s="30"/>
      <c r="T39937" s="2"/>
      <c r="V39937" s="2"/>
      <c r="W39937" s="28"/>
      <c r="Y39937" s="30"/>
      <c r="Z39937" s="30"/>
      <c r="AB39937" s="6"/>
    </row>
    <row r="39938" spans="1:28">
      <c r="A39938" s="2"/>
      <c r="B39938" s="2"/>
      <c r="C39938" s="2"/>
      <c r="G39938" s="94"/>
      <c r="H39938" s="94"/>
      <c r="I39938" s="94"/>
      <c r="J39938" s="2"/>
      <c r="P39938" s="30"/>
      <c r="T39938" s="2"/>
      <c r="V39938" s="2"/>
      <c r="W39938" s="28"/>
      <c r="Y39938" s="30"/>
      <c r="Z39938" s="30"/>
      <c r="AB39938" s="6"/>
    </row>
    <row r="39939" spans="1:28">
      <c r="A39939" s="2"/>
      <c r="B39939" s="2"/>
      <c r="C39939" s="2"/>
      <c r="G39939" s="94"/>
      <c r="H39939" s="94"/>
      <c r="I39939" s="94"/>
      <c r="J39939" s="2"/>
      <c r="P39939" s="30"/>
      <c r="T39939" s="2"/>
      <c r="V39939" s="2"/>
      <c r="W39939" s="28"/>
      <c r="Y39939" s="30"/>
      <c r="Z39939" s="30"/>
      <c r="AB39939" s="6"/>
    </row>
    <row r="39940" spans="1:28">
      <c r="A39940" s="2"/>
      <c r="B39940" s="2"/>
      <c r="C39940" s="2"/>
      <c r="G39940" s="94"/>
      <c r="H39940" s="94"/>
      <c r="I39940" s="94"/>
      <c r="J39940" s="2"/>
      <c r="P39940" s="30"/>
      <c r="T39940" s="2"/>
      <c r="V39940" s="2"/>
      <c r="W39940" s="28"/>
      <c r="Y39940" s="30"/>
      <c r="Z39940" s="30"/>
      <c r="AB39940" s="6"/>
    </row>
    <row r="39941" spans="1:28">
      <c r="A39941" s="2"/>
      <c r="B39941" s="2"/>
      <c r="C39941" s="2"/>
      <c r="G39941" s="94"/>
      <c r="H39941" s="94"/>
      <c r="I39941" s="94"/>
      <c r="J39941" s="2"/>
      <c r="P39941" s="30"/>
      <c r="T39941" s="2"/>
      <c r="V39941" s="2"/>
      <c r="W39941" s="28"/>
      <c r="Y39941" s="30"/>
      <c r="Z39941" s="30"/>
      <c r="AB39941" s="6"/>
    </row>
    <row r="39942" spans="1:28">
      <c r="A39942" s="2"/>
      <c r="B39942" s="2"/>
      <c r="C39942" s="2"/>
      <c r="G39942" s="94"/>
      <c r="H39942" s="94"/>
      <c r="I39942" s="94"/>
      <c r="J39942" s="2"/>
      <c r="P39942" s="30"/>
      <c r="T39942" s="2"/>
      <c r="V39942" s="2"/>
      <c r="W39942" s="28"/>
      <c r="Y39942" s="30"/>
      <c r="Z39942" s="30"/>
      <c r="AB39942" s="6"/>
    </row>
    <row r="39943" spans="1:28">
      <c r="A39943" s="2"/>
      <c r="B39943" s="2"/>
      <c r="C39943" s="2"/>
      <c r="G39943" s="94"/>
      <c r="H39943" s="94"/>
      <c r="I39943" s="94"/>
      <c r="J39943" s="2"/>
      <c r="P39943" s="30"/>
      <c r="T39943" s="2"/>
      <c r="V39943" s="2"/>
      <c r="W39943" s="28"/>
      <c r="Y39943" s="30"/>
      <c r="Z39943" s="30"/>
      <c r="AB39943" s="6"/>
    </row>
    <row r="39944" spans="1:28">
      <c r="A39944" s="2"/>
      <c r="B39944" s="2"/>
      <c r="C39944" s="2"/>
      <c r="G39944" s="94"/>
      <c r="H39944" s="94"/>
      <c r="I39944" s="94"/>
      <c r="J39944" s="2"/>
      <c r="P39944" s="30"/>
      <c r="T39944" s="2"/>
      <c r="V39944" s="2"/>
      <c r="W39944" s="28"/>
      <c r="Y39944" s="30"/>
      <c r="Z39944" s="30"/>
      <c r="AB39944" s="6"/>
    </row>
    <row r="39945" spans="1:28">
      <c r="A39945" s="2"/>
      <c r="B39945" s="2"/>
      <c r="C39945" s="2"/>
      <c r="G39945" s="94"/>
      <c r="H39945" s="94"/>
      <c r="I39945" s="94"/>
      <c r="J39945" s="2"/>
      <c r="P39945" s="30"/>
      <c r="T39945" s="2"/>
      <c r="V39945" s="2"/>
      <c r="W39945" s="28"/>
      <c r="Y39945" s="30"/>
      <c r="Z39945" s="30"/>
      <c r="AB39945" s="6"/>
    </row>
    <row r="39946" spans="1:28">
      <c r="A39946" s="2"/>
      <c r="B39946" s="2"/>
      <c r="C39946" s="2"/>
      <c r="G39946" s="94"/>
      <c r="H39946" s="94"/>
      <c r="I39946" s="94"/>
      <c r="J39946" s="2"/>
      <c r="P39946" s="30"/>
      <c r="T39946" s="2"/>
      <c r="V39946" s="2"/>
      <c r="W39946" s="28"/>
      <c r="Y39946" s="30"/>
      <c r="Z39946" s="30"/>
      <c r="AB39946" s="6"/>
    </row>
    <row r="39947" spans="1:28">
      <c r="A39947" s="2"/>
      <c r="B39947" s="2"/>
      <c r="C39947" s="2"/>
      <c r="G39947" s="94"/>
      <c r="H39947" s="94"/>
      <c r="I39947" s="94"/>
      <c r="J39947" s="2"/>
      <c r="P39947" s="30"/>
      <c r="T39947" s="2"/>
      <c r="V39947" s="2"/>
      <c r="W39947" s="28"/>
      <c r="Y39947" s="30"/>
      <c r="Z39947" s="30"/>
      <c r="AB39947" s="6"/>
    </row>
    <row r="39948" spans="1:28">
      <c r="A39948" s="2"/>
      <c r="B39948" s="2"/>
      <c r="C39948" s="2"/>
      <c r="G39948" s="94"/>
      <c r="H39948" s="94"/>
      <c r="I39948" s="94"/>
      <c r="J39948" s="2"/>
      <c r="P39948" s="30"/>
      <c r="T39948" s="2"/>
      <c r="V39948" s="2"/>
      <c r="W39948" s="28"/>
      <c r="Y39948" s="30"/>
      <c r="Z39948" s="30"/>
      <c r="AB39948" s="6"/>
    </row>
    <row r="39949" spans="1:28">
      <c r="A39949" s="2"/>
      <c r="B39949" s="2"/>
      <c r="C39949" s="2"/>
      <c r="G39949" s="94"/>
      <c r="H39949" s="94"/>
      <c r="I39949" s="94"/>
      <c r="J39949" s="2"/>
      <c r="P39949" s="30"/>
      <c r="T39949" s="2"/>
      <c r="V39949" s="2"/>
      <c r="W39949" s="28"/>
      <c r="Y39949" s="30"/>
      <c r="Z39949" s="30"/>
      <c r="AB39949" s="6"/>
    </row>
    <row r="39950" spans="1:28">
      <c r="A39950" s="2"/>
      <c r="B39950" s="2"/>
      <c r="C39950" s="2"/>
      <c r="G39950" s="94"/>
      <c r="H39950" s="94"/>
      <c r="I39950" s="94"/>
      <c r="J39950" s="2"/>
      <c r="P39950" s="30"/>
      <c r="T39950" s="2"/>
      <c r="V39950" s="2"/>
      <c r="W39950" s="28"/>
      <c r="Y39950" s="30"/>
      <c r="Z39950" s="30"/>
      <c r="AB39950" s="6"/>
    </row>
    <row r="39951" spans="1:28">
      <c r="A39951" s="2"/>
      <c r="B39951" s="2"/>
      <c r="C39951" s="2"/>
      <c r="G39951" s="94"/>
      <c r="H39951" s="94"/>
      <c r="I39951" s="94"/>
      <c r="J39951" s="2"/>
      <c r="P39951" s="30"/>
      <c r="T39951" s="2"/>
      <c r="V39951" s="2"/>
      <c r="W39951" s="28"/>
      <c r="Y39951" s="30"/>
      <c r="Z39951" s="30"/>
      <c r="AB39951" s="6"/>
    </row>
    <row r="39952" spans="1:28">
      <c r="A39952" s="2"/>
      <c r="B39952" s="2"/>
      <c r="C39952" s="2"/>
      <c r="G39952" s="94"/>
      <c r="H39952" s="94"/>
      <c r="I39952" s="94"/>
      <c r="J39952" s="2"/>
      <c r="P39952" s="30"/>
      <c r="T39952" s="2"/>
      <c r="V39952" s="2"/>
      <c r="W39952" s="28"/>
      <c r="Y39952" s="30"/>
      <c r="Z39952" s="30"/>
      <c r="AB39952" s="6"/>
    </row>
    <row r="39953" spans="1:28">
      <c r="A39953" s="2"/>
      <c r="B39953" s="2"/>
      <c r="C39953" s="2"/>
      <c r="G39953" s="94"/>
      <c r="H39953" s="94"/>
      <c r="I39953" s="94"/>
      <c r="J39953" s="2"/>
      <c r="P39953" s="30"/>
      <c r="T39953" s="2"/>
      <c r="V39953" s="2"/>
      <c r="W39953" s="28"/>
      <c r="Y39953" s="30"/>
      <c r="Z39953" s="30"/>
      <c r="AB39953" s="6"/>
    </row>
    <row r="39954" spans="1:28">
      <c r="A39954" s="2"/>
      <c r="B39954" s="2"/>
      <c r="C39954" s="2"/>
      <c r="G39954" s="94"/>
      <c r="H39954" s="94"/>
      <c r="I39954" s="94"/>
      <c r="J39954" s="2"/>
      <c r="P39954" s="30"/>
      <c r="T39954" s="2"/>
      <c r="V39954" s="2"/>
      <c r="W39954" s="28"/>
      <c r="Y39954" s="30"/>
      <c r="Z39954" s="30"/>
      <c r="AB39954" s="6"/>
    </row>
    <row r="39955" spans="1:28">
      <c r="A39955" s="2"/>
      <c r="B39955" s="2"/>
      <c r="C39955" s="2"/>
      <c r="G39955" s="94"/>
      <c r="H39955" s="94"/>
      <c r="I39955" s="94"/>
      <c r="J39955" s="2"/>
      <c r="P39955" s="30"/>
      <c r="T39955" s="2"/>
      <c r="V39955" s="2"/>
      <c r="W39955" s="28"/>
      <c r="Y39955" s="30"/>
      <c r="Z39955" s="30"/>
      <c r="AB39955" s="6"/>
    </row>
    <row r="39956" spans="1:28">
      <c r="A39956" s="2"/>
      <c r="B39956" s="2"/>
      <c r="C39956" s="2"/>
      <c r="G39956" s="94"/>
      <c r="H39956" s="94"/>
      <c r="I39956" s="94"/>
      <c r="J39956" s="2"/>
      <c r="P39956" s="30"/>
      <c r="T39956" s="2"/>
      <c r="V39956" s="2"/>
      <c r="W39956" s="28"/>
      <c r="Y39956" s="30"/>
      <c r="Z39956" s="30"/>
      <c r="AB39956" s="6"/>
    </row>
    <row r="39957" spans="1:28">
      <c r="A39957" s="2"/>
      <c r="B39957" s="2"/>
      <c r="C39957" s="2"/>
      <c r="G39957" s="94"/>
      <c r="H39957" s="94"/>
      <c r="I39957" s="94"/>
      <c r="J39957" s="2"/>
      <c r="P39957" s="30"/>
      <c r="T39957" s="2"/>
      <c r="V39957" s="2"/>
      <c r="W39957" s="28"/>
      <c r="Y39957" s="30"/>
      <c r="Z39957" s="30"/>
      <c r="AB39957" s="6"/>
    </row>
    <row r="39958" spans="1:28">
      <c r="A39958" s="2"/>
      <c r="B39958" s="2"/>
      <c r="C39958" s="2"/>
      <c r="G39958" s="94"/>
      <c r="H39958" s="94"/>
      <c r="I39958" s="94"/>
      <c r="J39958" s="2"/>
      <c r="P39958" s="30"/>
      <c r="T39958" s="2"/>
      <c r="V39958" s="2"/>
      <c r="W39958" s="28"/>
      <c r="Y39958" s="30"/>
      <c r="Z39958" s="30"/>
      <c r="AB39958" s="6"/>
    </row>
    <row r="39959" spans="1:28">
      <c r="A39959" s="2"/>
      <c r="B39959" s="2"/>
      <c r="C39959" s="2"/>
      <c r="G39959" s="94"/>
      <c r="H39959" s="94"/>
      <c r="I39959" s="94"/>
      <c r="J39959" s="2"/>
      <c r="P39959" s="30"/>
      <c r="T39959" s="2"/>
      <c r="V39959" s="2"/>
      <c r="W39959" s="28"/>
      <c r="Y39959" s="30"/>
      <c r="Z39959" s="30"/>
      <c r="AB39959" s="6"/>
    </row>
    <row r="39960" spans="1:28">
      <c r="A39960" s="2"/>
      <c r="B39960" s="2"/>
      <c r="C39960" s="2"/>
      <c r="G39960" s="94"/>
      <c r="H39960" s="94"/>
      <c r="I39960" s="94"/>
      <c r="J39960" s="2"/>
      <c r="P39960" s="30"/>
      <c r="T39960" s="2"/>
      <c r="V39960" s="2"/>
      <c r="W39960" s="28"/>
      <c r="Y39960" s="30"/>
      <c r="Z39960" s="30"/>
      <c r="AB39960" s="6"/>
    </row>
    <row r="39961" spans="1:28">
      <c r="A39961" s="2"/>
      <c r="B39961" s="2"/>
      <c r="C39961" s="2"/>
      <c r="G39961" s="94"/>
      <c r="H39961" s="94"/>
      <c r="I39961" s="94"/>
      <c r="J39961" s="2"/>
      <c r="P39961" s="30"/>
      <c r="T39961" s="2"/>
      <c r="V39961" s="2"/>
      <c r="W39961" s="28"/>
      <c r="Y39961" s="30"/>
      <c r="Z39961" s="30"/>
      <c r="AB39961" s="6"/>
    </row>
    <row r="39962" spans="1:28">
      <c r="A39962" s="2"/>
      <c r="B39962" s="2"/>
      <c r="C39962" s="2"/>
      <c r="G39962" s="94"/>
      <c r="H39962" s="94"/>
      <c r="I39962" s="94"/>
      <c r="J39962" s="2"/>
      <c r="P39962" s="30"/>
      <c r="T39962" s="2"/>
      <c r="V39962" s="2"/>
      <c r="W39962" s="28"/>
      <c r="Y39962" s="30"/>
      <c r="Z39962" s="30"/>
      <c r="AB39962" s="6"/>
    </row>
    <row r="39963" spans="1:28">
      <c r="A39963" s="2"/>
      <c r="B39963" s="2"/>
      <c r="C39963" s="2"/>
      <c r="G39963" s="94"/>
      <c r="H39963" s="94"/>
      <c r="I39963" s="94"/>
      <c r="J39963" s="2"/>
      <c r="P39963" s="30"/>
      <c r="T39963" s="2"/>
      <c r="V39963" s="2"/>
      <c r="W39963" s="28"/>
      <c r="Y39963" s="30"/>
      <c r="Z39963" s="30"/>
      <c r="AB39963" s="6"/>
    </row>
    <row r="39964" spans="1:28">
      <c r="A39964" s="2"/>
      <c r="B39964" s="2"/>
      <c r="C39964" s="2"/>
      <c r="G39964" s="94"/>
      <c r="H39964" s="94"/>
      <c r="I39964" s="94"/>
      <c r="J39964" s="2"/>
      <c r="P39964" s="30"/>
      <c r="T39964" s="2"/>
      <c r="V39964" s="2"/>
      <c r="W39964" s="28"/>
      <c r="Y39964" s="30"/>
      <c r="Z39964" s="30"/>
      <c r="AB39964" s="6"/>
    </row>
    <row r="39965" spans="1:28">
      <c r="A39965" s="2"/>
      <c r="B39965" s="2"/>
      <c r="C39965" s="2"/>
      <c r="G39965" s="94"/>
      <c r="H39965" s="94"/>
      <c r="I39965" s="94"/>
      <c r="J39965" s="2"/>
      <c r="P39965" s="30"/>
      <c r="T39965" s="2"/>
      <c r="V39965" s="2"/>
      <c r="W39965" s="28"/>
      <c r="Y39965" s="30"/>
      <c r="Z39965" s="30"/>
      <c r="AB39965" s="6"/>
    </row>
    <row r="39966" spans="1:28">
      <c r="A39966" s="2"/>
      <c r="B39966" s="2"/>
      <c r="C39966" s="2"/>
      <c r="G39966" s="94"/>
      <c r="H39966" s="94"/>
      <c r="I39966" s="94"/>
      <c r="J39966" s="2"/>
      <c r="P39966" s="30"/>
      <c r="T39966" s="2"/>
      <c r="V39966" s="2"/>
      <c r="W39966" s="28"/>
      <c r="Y39966" s="30"/>
      <c r="Z39966" s="30"/>
      <c r="AB39966" s="6"/>
    </row>
    <row r="39967" spans="1:28">
      <c r="A39967" s="2"/>
      <c r="B39967" s="2"/>
      <c r="C39967" s="2"/>
      <c r="G39967" s="94"/>
      <c r="H39967" s="94"/>
      <c r="I39967" s="94"/>
      <c r="J39967" s="2"/>
      <c r="P39967" s="30"/>
      <c r="T39967" s="2"/>
      <c r="V39967" s="2"/>
      <c r="W39967" s="28"/>
      <c r="Y39967" s="30"/>
      <c r="Z39967" s="30"/>
      <c r="AB39967" s="6"/>
    </row>
    <row r="39968" spans="1:28">
      <c r="A39968" s="2"/>
      <c r="B39968" s="2"/>
      <c r="C39968" s="2"/>
      <c r="G39968" s="94"/>
      <c r="H39968" s="94"/>
      <c r="I39968" s="94"/>
      <c r="J39968" s="2"/>
      <c r="P39968" s="30"/>
      <c r="T39968" s="2"/>
      <c r="V39968" s="2"/>
      <c r="W39968" s="28"/>
      <c r="Y39968" s="30"/>
      <c r="Z39968" s="30"/>
      <c r="AB39968" s="6"/>
    </row>
    <row r="39969" spans="1:28">
      <c r="A39969" s="2"/>
      <c r="B39969" s="2"/>
      <c r="C39969" s="2"/>
      <c r="G39969" s="94"/>
      <c r="H39969" s="94"/>
      <c r="I39969" s="94"/>
      <c r="J39969" s="2"/>
      <c r="P39969" s="30"/>
      <c r="T39969" s="2"/>
      <c r="V39969" s="2"/>
      <c r="W39969" s="28"/>
      <c r="Y39969" s="30"/>
      <c r="Z39969" s="30"/>
      <c r="AB39969" s="6"/>
    </row>
    <row r="39970" spans="1:28">
      <c r="A39970" s="2"/>
      <c r="B39970" s="2"/>
      <c r="C39970" s="2"/>
      <c r="G39970" s="94"/>
      <c r="H39970" s="94"/>
      <c r="I39970" s="94"/>
      <c r="J39970" s="2"/>
      <c r="P39970" s="30"/>
      <c r="T39970" s="2"/>
      <c r="V39970" s="2"/>
      <c r="W39970" s="28"/>
      <c r="Y39970" s="30"/>
      <c r="Z39970" s="30"/>
      <c r="AB39970" s="6"/>
    </row>
    <row r="39971" spans="1:28">
      <c r="A39971" s="2"/>
      <c r="B39971" s="2"/>
      <c r="C39971" s="2"/>
      <c r="G39971" s="94"/>
      <c r="H39971" s="94"/>
      <c r="I39971" s="94"/>
      <c r="J39971" s="2"/>
      <c r="P39971" s="30"/>
      <c r="T39971" s="2"/>
      <c r="V39971" s="2"/>
      <c r="W39971" s="28"/>
      <c r="Y39971" s="30"/>
      <c r="Z39971" s="30"/>
      <c r="AB39971" s="6"/>
    </row>
    <row r="39972" spans="1:28">
      <c r="A39972" s="2"/>
      <c r="B39972" s="2"/>
      <c r="C39972" s="2"/>
      <c r="G39972" s="94"/>
      <c r="H39972" s="94"/>
      <c r="I39972" s="94"/>
      <c r="J39972" s="2"/>
      <c r="P39972" s="30"/>
      <c r="T39972" s="2"/>
      <c r="V39972" s="2"/>
      <c r="W39972" s="28"/>
      <c r="Y39972" s="30"/>
      <c r="Z39972" s="30"/>
      <c r="AB39972" s="6"/>
    </row>
    <row r="39973" spans="1:28">
      <c r="A39973" s="2"/>
      <c r="B39973" s="2"/>
      <c r="C39973" s="2"/>
      <c r="G39973" s="94"/>
      <c r="H39973" s="94"/>
      <c r="I39973" s="94"/>
      <c r="J39973" s="2"/>
      <c r="P39973" s="30"/>
      <c r="T39973" s="2"/>
      <c r="V39973" s="2"/>
      <c r="W39973" s="28"/>
      <c r="Y39973" s="30"/>
      <c r="Z39973" s="30"/>
      <c r="AB39973" s="6"/>
    </row>
    <row r="39974" spans="1:28">
      <c r="A39974" s="2"/>
      <c r="B39974" s="2"/>
      <c r="C39974" s="2"/>
      <c r="G39974" s="94"/>
      <c r="H39974" s="94"/>
      <c r="I39974" s="94"/>
      <c r="J39974" s="2"/>
      <c r="P39974" s="30"/>
      <c r="T39974" s="2"/>
      <c r="V39974" s="2"/>
      <c r="W39974" s="28"/>
      <c r="Y39974" s="30"/>
      <c r="Z39974" s="30"/>
      <c r="AB39974" s="6"/>
    </row>
    <row r="39975" spans="1:28">
      <c r="A39975" s="2"/>
      <c r="B39975" s="2"/>
      <c r="C39975" s="2"/>
      <c r="G39975" s="94"/>
      <c r="H39975" s="94"/>
      <c r="I39975" s="94"/>
      <c r="J39975" s="2"/>
      <c r="P39975" s="30"/>
      <c r="T39975" s="2"/>
      <c r="V39975" s="2"/>
      <c r="W39975" s="28"/>
      <c r="Y39975" s="30"/>
      <c r="Z39975" s="30"/>
      <c r="AB39975" s="6"/>
    </row>
    <row r="39976" spans="1:28">
      <c r="A39976" s="2"/>
      <c r="B39976" s="2"/>
      <c r="C39976" s="2"/>
      <c r="G39976" s="94"/>
      <c r="H39976" s="94"/>
      <c r="I39976" s="94"/>
      <c r="J39976" s="2"/>
      <c r="P39976" s="30"/>
      <c r="T39976" s="2"/>
      <c r="V39976" s="2"/>
      <c r="W39976" s="28"/>
      <c r="Y39976" s="30"/>
      <c r="Z39976" s="30"/>
      <c r="AB39976" s="6"/>
    </row>
    <row r="39977" spans="1:28">
      <c r="A39977" s="2"/>
      <c r="B39977" s="2"/>
      <c r="C39977" s="2"/>
      <c r="G39977" s="94"/>
      <c r="H39977" s="94"/>
      <c r="I39977" s="94"/>
      <c r="J39977" s="2"/>
      <c r="P39977" s="30"/>
      <c r="T39977" s="2"/>
      <c r="V39977" s="2"/>
      <c r="W39977" s="28"/>
      <c r="Y39977" s="30"/>
      <c r="Z39977" s="30"/>
      <c r="AB39977" s="6"/>
    </row>
    <row r="39978" spans="1:28">
      <c r="A39978" s="2"/>
      <c r="B39978" s="2"/>
      <c r="C39978" s="2"/>
      <c r="G39978" s="94"/>
      <c r="H39978" s="94"/>
      <c r="I39978" s="94"/>
      <c r="J39978" s="2"/>
      <c r="P39978" s="30"/>
      <c r="T39978" s="2"/>
      <c r="V39978" s="2"/>
      <c r="W39978" s="28"/>
      <c r="Y39978" s="30"/>
      <c r="Z39978" s="30"/>
      <c r="AB39978" s="6"/>
    </row>
    <row r="39979" spans="1:28">
      <c r="A39979" s="2"/>
      <c r="B39979" s="2"/>
      <c r="C39979" s="2"/>
      <c r="G39979" s="94"/>
      <c r="H39979" s="94"/>
      <c r="I39979" s="94"/>
      <c r="J39979" s="2"/>
      <c r="P39979" s="30"/>
      <c r="T39979" s="2"/>
      <c r="V39979" s="2"/>
      <c r="W39979" s="28"/>
      <c r="Y39979" s="30"/>
      <c r="Z39979" s="30"/>
      <c r="AB39979" s="6"/>
    </row>
    <row r="39980" spans="1:28">
      <c r="A39980" s="2"/>
      <c r="B39980" s="2"/>
      <c r="C39980" s="2"/>
      <c r="G39980" s="94"/>
      <c r="H39980" s="94"/>
      <c r="I39980" s="94"/>
      <c r="J39980" s="2"/>
      <c r="P39980" s="30"/>
      <c r="T39980" s="2"/>
      <c r="V39980" s="2"/>
      <c r="W39980" s="28"/>
      <c r="Y39980" s="30"/>
      <c r="Z39980" s="30"/>
      <c r="AB39980" s="6"/>
    </row>
    <row r="39981" spans="1:28">
      <c r="A39981" s="2"/>
      <c r="B39981" s="2"/>
      <c r="C39981" s="2"/>
      <c r="G39981" s="94"/>
      <c r="H39981" s="94"/>
      <c r="I39981" s="94"/>
      <c r="J39981" s="2"/>
      <c r="P39981" s="30"/>
      <c r="T39981" s="2"/>
      <c r="V39981" s="2"/>
      <c r="W39981" s="28"/>
      <c r="Y39981" s="30"/>
      <c r="Z39981" s="30"/>
      <c r="AB39981" s="6"/>
    </row>
    <row r="39982" spans="1:28">
      <c r="A39982" s="2"/>
      <c r="B39982" s="2"/>
      <c r="C39982" s="2"/>
      <c r="G39982" s="94"/>
      <c r="H39982" s="94"/>
      <c r="I39982" s="94"/>
      <c r="J39982" s="2"/>
      <c r="P39982" s="30"/>
      <c r="T39982" s="2"/>
      <c r="V39982" s="2"/>
      <c r="W39982" s="28"/>
      <c r="Y39982" s="30"/>
      <c r="Z39982" s="30"/>
      <c r="AB39982" s="6"/>
    </row>
    <row r="39983" spans="1:28">
      <c r="A39983" s="2"/>
      <c r="B39983" s="2"/>
      <c r="C39983" s="2"/>
      <c r="G39983" s="94"/>
      <c r="H39983" s="94"/>
      <c r="I39983" s="94"/>
      <c r="J39983" s="2"/>
      <c r="P39983" s="30"/>
      <c r="T39983" s="2"/>
      <c r="V39983" s="2"/>
      <c r="W39983" s="28"/>
      <c r="Y39983" s="30"/>
      <c r="Z39983" s="30"/>
      <c r="AB39983" s="6"/>
    </row>
    <row r="39984" spans="1:28">
      <c r="A39984" s="2"/>
      <c r="B39984" s="2"/>
      <c r="C39984" s="2"/>
      <c r="G39984" s="94"/>
      <c r="H39984" s="94"/>
      <c r="I39984" s="94"/>
      <c r="J39984" s="2"/>
      <c r="P39984" s="30"/>
      <c r="T39984" s="2"/>
      <c r="V39984" s="2"/>
      <c r="W39984" s="28"/>
      <c r="Y39984" s="30"/>
      <c r="Z39984" s="30"/>
      <c r="AB39984" s="6"/>
    </row>
    <row r="39985" spans="1:28">
      <c r="A39985" s="2"/>
      <c r="B39985" s="2"/>
      <c r="C39985" s="2"/>
      <c r="G39985" s="94"/>
      <c r="H39985" s="94"/>
      <c r="I39985" s="94"/>
      <c r="J39985" s="2"/>
      <c r="P39985" s="30"/>
      <c r="T39985" s="2"/>
      <c r="V39985" s="2"/>
      <c r="W39985" s="28"/>
      <c r="Y39985" s="30"/>
      <c r="Z39985" s="30"/>
      <c r="AB39985" s="6"/>
    </row>
    <row r="39986" spans="1:28">
      <c r="A39986" s="2"/>
      <c r="B39986" s="2"/>
      <c r="C39986" s="2"/>
      <c r="G39986" s="94"/>
      <c r="H39986" s="94"/>
      <c r="I39986" s="94"/>
      <c r="J39986" s="2"/>
      <c r="P39986" s="30"/>
      <c r="T39986" s="2"/>
      <c r="V39986" s="2"/>
      <c r="W39986" s="28"/>
      <c r="Y39986" s="30"/>
      <c r="Z39986" s="30"/>
      <c r="AB39986" s="6"/>
    </row>
    <row r="39987" spans="1:28">
      <c r="A39987" s="2"/>
      <c r="B39987" s="2"/>
      <c r="C39987" s="2"/>
      <c r="G39987" s="94"/>
      <c r="H39987" s="94"/>
      <c r="I39987" s="94"/>
      <c r="J39987" s="2"/>
      <c r="P39987" s="30"/>
      <c r="T39987" s="2"/>
      <c r="V39987" s="2"/>
      <c r="W39987" s="28"/>
      <c r="Y39987" s="30"/>
      <c r="Z39987" s="30"/>
      <c r="AB39987" s="6"/>
    </row>
    <row r="39988" spans="1:28">
      <c r="A39988" s="2"/>
      <c r="B39988" s="2"/>
      <c r="C39988" s="2"/>
      <c r="G39988" s="94"/>
      <c r="H39988" s="94"/>
      <c r="I39988" s="94"/>
      <c r="J39988" s="2"/>
      <c r="P39988" s="30"/>
      <c r="T39988" s="2"/>
      <c r="V39988" s="2"/>
      <c r="W39988" s="28"/>
      <c r="Y39988" s="30"/>
      <c r="Z39988" s="30"/>
      <c r="AB39988" s="6"/>
    </row>
    <row r="39989" spans="1:28">
      <c r="A39989" s="2"/>
      <c r="B39989" s="2"/>
      <c r="C39989" s="2"/>
      <c r="G39989" s="94"/>
      <c r="H39989" s="94"/>
      <c r="I39989" s="94"/>
      <c r="J39989" s="2"/>
      <c r="P39989" s="30"/>
      <c r="T39989" s="2"/>
      <c r="V39989" s="2"/>
      <c r="W39989" s="28"/>
      <c r="Y39989" s="30"/>
      <c r="Z39989" s="30"/>
      <c r="AB39989" s="6"/>
    </row>
    <row r="39990" spans="1:28">
      <c r="A39990" s="2"/>
      <c r="B39990" s="2"/>
      <c r="C39990" s="2"/>
      <c r="G39990" s="94"/>
      <c r="H39990" s="94"/>
      <c r="I39990" s="94"/>
      <c r="J39990" s="2"/>
      <c r="P39990" s="30"/>
      <c r="T39990" s="2"/>
      <c r="V39990" s="2"/>
      <c r="W39990" s="28"/>
      <c r="Y39990" s="30"/>
      <c r="Z39990" s="30"/>
      <c r="AB39990" s="6"/>
    </row>
    <row r="39991" spans="1:28">
      <c r="A39991" s="2"/>
      <c r="B39991" s="2"/>
      <c r="C39991" s="2"/>
      <c r="G39991" s="94"/>
      <c r="H39991" s="94"/>
      <c r="I39991" s="94"/>
      <c r="J39991" s="2"/>
      <c r="P39991" s="30"/>
      <c r="T39991" s="2"/>
      <c r="V39991" s="2"/>
      <c r="W39991" s="28"/>
      <c r="Y39991" s="30"/>
      <c r="Z39991" s="30"/>
      <c r="AB39991" s="6"/>
    </row>
    <row r="39992" spans="1:28">
      <c r="A39992" s="2"/>
      <c r="B39992" s="2"/>
      <c r="C39992" s="2"/>
      <c r="G39992" s="94"/>
      <c r="H39992" s="94"/>
      <c r="I39992" s="94"/>
      <c r="J39992" s="2"/>
      <c r="P39992" s="30"/>
      <c r="T39992" s="2"/>
      <c r="V39992" s="2"/>
      <c r="W39992" s="28"/>
      <c r="Y39992" s="30"/>
      <c r="Z39992" s="30"/>
      <c r="AB39992" s="6"/>
    </row>
    <row r="39993" spans="1:28">
      <c r="A39993" s="2"/>
      <c r="B39993" s="2"/>
      <c r="C39993" s="2"/>
      <c r="G39993" s="94"/>
      <c r="H39993" s="94"/>
      <c r="I39993" s="94"/>
      <c r="J39993" s="2"/>
      <c r="P39993" s="30"/>
      <c r="T39993" s="2"/>
      <c r="V39993" s="2"/>
      <c r="W39993" s="28"/>
      <c r="Y39993" s="30"/>
      <c r="Z39993" s="30"/>
      <c r="AB39993" s="6"/>
    </row>
    <row r="39994" spans="1:28">
      <c r="A39994" s="2"/>
      <c r="B39994" s="2"/>
      <c r="C39994" s="2"/>
      <c r="G39994" s="94"/>
      <c r="H39994" s="94"/>
      <c r="I39994" s="94"/>
      <c r="J39994" s="2"/>
      <c r="P39994" s="30"/>
      <c r="T39994" s="2"/>
      <c r="V39994" s="2"/>
      <c r="W39994" s="28"/>
      <c r="Y39994" s="30"/>
      <c r="Z39994" s="30"/>
      <c r="AB39994" s="6"/>
    </row>
    <row r="39995" spans="1:28">
      <c r="A39995" s="2"/>
      <c r="B39995" s="2"/>
      <c r="C39995" s="2"/>
      <c r="G39995" s="94"/>
      <c r="H39995" s="94"/>
      <c r="I39995" s="94"/>
      <c r="J39995" s="2"/>
      <c r="P39995" s="30"/>
      <c r="T39995" s="2"/>
      <c r="V39995" s="2"/>
      <c r="W39995" s="28"/>
      <c r="Y39995" s="30"/>
      <c r="Z39995" s="30"/>
      <c r="AB39995" s="6"/>
    </row>
    <row r="39996" spans="1:28">
      <c r="A39996" s="2"/>
      <c r="B39996" s="2"/>
      <c r="C39996" s="2"/>
      <c r="G39996" s="94"/>
      <c r="H39996" s="94"/>
      <c r="I39996" s="94"/>
      <c r="J39996" s="2"/>
      <c r="P39996" s="30"/>
      <c r="T39996" s="2"/>
      <c r="V39996" s="2"/>
      <c r="W39996" s="28"/>
      <c r="Y39996" s="30"/>
      <c r="Z39996" s="30"/>
      <c r="AB39996" s="6"/>
    </row>
    <row r="39997" spans="1:28">
      <c r="A39997" s="2"/>
      <c r="B39997" s="2"/>
      <c r="C39997" s="2"/>
      <c r="G39997" s="94"/>
      <c r="H39997" s="94"/>
      <c r="I39997" s="94"/>
      <c r="J39997" s="2"/>
      <c r="P39997" s="30"/>
      <c r="T39997" s="2"/>
      <c r="V39997" s="2"/>
      <c r="W39997" s="28"/>
      <c r="Y39997" s="30"/>
      <c r="Z39997" s="30"/>
      <c r="AB39997" s="6"/>
    </row>
    <row r="39998" spans="1:28">
      <c r="A39998" s="2"/>
      <c r="B39998" s="2"/>
      <c r="C39998" s="2"/>
      <c r="G39998" s="94"/>
      <c r="H39998" s="94"/>
      <c r="I39998" s="94"/>
      <c r="J39998" s="2"/>
      <c r="P39998" s="30"/>
      <c r="T39998" s="2"/>
      <c r="V39998" s="2"/>
      <c r="W39998" s="28"/>
      <c r="Y39998" s="30"/>
      <c r="Z39998" s="30"/>
      <c r="AB39998" s="6"/>
    </row>
    <row r="39999" spans="1:28">
      <c r="A39999" s="2"/>
      <c r="B39999" s="2"/>
      <c r="C39999" s="2"/>
      <c r="G39999" s="94"/>
      <c r="H39999" s="94"/>
      <c r="I39999" s="94"/>
      <c r="J39999" s="2"/>
      <c r="P39999" s="30"/>
      <c r="T39999" s="2"/>
      <c r="V39999" s="2"/>
      <c r="W39999" s="28"/>
      <c r="Y39999" s="30"/>
      <c r="Z39999" s="30"/>
      <c r="AB39999" s="6"/>
    </row>
    <row r="40000" spans="1:28">
      <c r="A40000" s="2"/>
      <c r="B40000" s="2"/>
      <c r="C40000" s="2"/>
      <c r="G40000" s="94"/>
      <c r="H40000" s="94"/>
      <c r="I40000" s="94"/>
      <c r="J40000" s="2"/>
      <c r="P40000" s="30"/>
      <c r="T40000" s="2"/>
      <c r="V40000" s="2"/>
      <c r="W40000" s="28"/>
      <c r="Y40000" s="30"/>
      <c r="Z40000" s="30"/>
      <c r="AB40000" s="6"/>
    </row>
  </sheetData>
  <mergeCells count="1">
    <mergeCell ref="AB4:AC4"/>
  </mergeCells>
  <phoneticPr fontId="7"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11</vt:i4>
      </vt:variant>
    </vt:vector>
  </HeadingPairs>
  <TitlesOfParts>
    <vt:vector size="12" baseType="lpstr">
      <vt:lpstr>Interactive Report</vt:lpstr>
      <vt:lpstr>AllMatch</vt:lpstr>
      <vt:lpstr>AuthNo</vt:lpstr>
      <vt:lpstr>AuthorityCounter</vt:lpstr>
      <vt:lpstr>AuthorityCounter2</vt:lpstr>
      <vt:lpstr>AuthShow</vt:lpstr>
      <vt:lpstr>ChartsCounter</vt:lpstr>
      <vt:lpstr>ChartsCounter2</vt:lpstr>
      <vt:lpstr>ClubForIR</vt:lpstr>
      <vt:lpstr>FormatNotes</vt:lpstr>
      <vt:lpstr>names</vt:lpstr>
      <vt:lpstr>'Interactive Report'!Print_Area</vt:lpstr>
    </vt:vector>
  </TitlesOfParts>
  <Company>IPF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AidanR</dc:creator>
  <cp:lastModifiedBy>andrewh</cp:lastModifiedBy>
  <cp:lastPrinted>2008-03-07T15:20:53Z</cp:lastPrinted>
  <dcterms:created xsi:type="dcterms:W3CDTF">2003-11-17T16:47:05Z</dcterms:created>
  <dcterms:modified xsi:type="dcterms:W3CDTF">2014-10-23T08:54:32Z</dcterms:modified>
</cp:coreProperties>
</file>